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130"/>
  <workbookPr filterPrivacy="1" defaultThemeVersion="124226"/>
  <xr:revisionPtr revIDLastSave="0" documentId="13_ncr:1_{98315BE9-3942-4E64-8961-298643B030A3}" xr6:coauthVersionLast="47" xr6:coauthVersionMax="47" xr10:uidLastSave="{00000000-0000-0000-0000-000000000000}"/>
  <bookViews>
    <workbookView xWindow="-120" yWindow="-120" windowWidth="20730" windowHeight="11160" firstSheet="1" activeTab="6" xr2:uid="{00000000-000D-0000-FFFF-FFFF00000000}"/>
  </bookViews>
  <sheets>
    <sheet name="Forcast 2023" sheetId="12" r:id="rId1"/>
    <sheet name="Cache borne" sheetId="11" r:id="rId2"/>
    <sheet name="logique de sku code" sheetId="10" r:id="rId3"/>
    <sheet name="Stk BSF" sheetId="1" r:id="rId4"/>
    <sheet name="Stk CF " sheetId="4" r:id="rId5"/>
    <sheet name="Stk BF " sheetId="6" r:id="rId6"/>
    <sheet name="Récap Stk BSF &amp; BF " sheetId="7" r:id="rId7"/>
    <sheet name="Feuil1" sheetId="8" state="hidden" r:id="rId8"/>
    <sheet name="Transfert SF STA" sheetId="9" state="hidden" r:id="rId9"/>
  </sheets>
  <externalReferences>
    <externalReference r:id="rId10"/>
    <externalReference r:id="rId11"/>
  </externalReferences>
  <definedNames>
    <definedName name="_xlnm._FilterDatabase" localSheetId="1" hidden="1">'[1]Terminal caps'!#REF!</definedName>
    <definedName name="_xlnm._FilterDatabase" localSheetId="0" hidden="1">'Forcast 2023'!$M$1:$N$60</definedName>
    <definedName name="_xlnm._FilterDatabase" localSheetId="6" hidden="1">'Récap Stk BSF &amp; BF '!$A$6:$EP$167</definedName>
    <definedName name="_xlnm._FilterDatabase" localSheetId="5" hidden="1">'Stk BF '!$A$6:$KT$166</definedName>
    <definedName name="_xlnm._FilterDatabase" localSheetId="3" hidden="1">'Stk BSF'!$A$6:$JO$168</definedName>
    <definedName name="_xlnm._FilterDatabase" localSheetId="4" hidden="1">'Stk CF '!$A$6:$IK$166</definedName>
    <definedName name="DebResh">[2]Data!$B$5:$C$36</definedName>
    <definedName name="Separator">[2]Data!$E$20:$F$26</definedName>
    <definedName name="SeparM2" localSheetId="1">#REF!</definedName>
    <definedName name="SeparM2" localSheetId="2">#REF!</definedName>
    <definedName name="SeparM2">#REF!</definedName>
    <definedName name="_xlnm.Print_Area" localSheetId="1">'[1]Terminal caps'!$A$1:$E$21</definedName>
    <definedName name="ново" localSheetId="1">#REF!</definedName>
    <definedName name="ново" localSheetId="2">#REF!</definedName>
    <definedName name="ново">#REF!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N166" i="1" l="1"/>
  <c r="JL166" i="1"/>
  <c r="JC166" i="1"/>
  <c r="JA166" i="1"/>
  <c r="IZ166" i="1"/>
  <c r="IY166" i="1"/>
  <c r="IX166" i="1"/>
  <c r="IW166" i="1"/>
  <c r="IV166" i="1"/>
  <c r="IU166" i="1"/>
  <c r="IS166" i="1"/>
  <c r="IR166" i="1"/>
  <c r="IQ166" i="1"/>
  <c r="IP166" i="1"/>
  <c r="IO166" i="1"/>
  <c r="IN166" i="1"/>
  <c r="IM166" i="1"/>
  <c r="IK166" i="1"/>
  <c r="IJ166" i="1"/>
  <c r="II166" i="1"/>
  <c r="IH166" i="1"/>
  <c r="IG166" i="1"/>
  <c r="IF166" i="1"/>
  <c r="IE166" i="1"/>
  <c r="IC166" i="1"/>
  <c r="IB166" i="1"/>
  <c r="IA166" i="1"/>
  <c r="HZ166" i="1"/>
  <c r="HY166" i="1"/>
  <c r="HX166" i="1"/>
  <c r="HW166" i="1"/>
  <c r="HU166" i="1"/>
  <c r="HT166" i="1"/>
  <c r="HS166" i="1"/>
  <c r="HR166" i="1"/>
  <c r="HQ166" i="1"/>
  <c r="HP166" i="1"/>
  <c r="HO166" i="1"/>
  <c r="HM166" i="1"/>
  <c r="HL166" i="1"/>
  <c r="HK166" i="1"/>
  <c r="HJ166" i="1"/>
  <c r="HI166" i="1"/>
  <c r="HH166" i="1"/>
  <c r="HG166" i="1"/>
  <c r="HE166" i="1"/>
  <c r="HD166" i="1"/>
  <c r="HC166" i="1"/>
  <c r="HB166" i="1"/>
  <c r="HA166" i="1"/>
  <c r="GZ166" i="1"/>
  <c r="GY166" i="1"/>
  <c r="GW166" i="1"/>
  <c r="GV166" i="1"/>
  <c r="GU166" i="1"/>
  <c r="GT166" i="1"/>
  <c r="GS166" i="1"/>
  <c r="GR166" i="1"/>
  <c r="GQ166" i="1"/>
  <c r="GO166" i="1"/>
  <c r="GN166" i="1"/>
  <c r="GM166" i="1"/>
  <c r="GL166" i="1"/>
  <c r="GK166" i="1"/>
  <c r="GJ166" i="1"/>
  <c r="GI166" i="1"/>
  <c r="GG166" i="1"/>
  <c r="GF166" i="1"/>
  <c r="GE166" i="1"/>
  <c r="GD166" i="1"/>
  <c r="GC166" i="1"/>
  <c r="GB166" i="1"/>
  <c r="GA166" i="1"/>
  <c r="FY166" i="1"/>
  <c r="FX166" i="1"/>
  <c r="FW166" i="1"/>
  <c r="FV166" i="1"/>
  <c r="FU166" i="1"/>
  <c r="FT166" i="1"/>
  <c r="FS166" i="1"/>
  <c r="FQ166" i="1"/>
  <c r="FP166" i="1"/>
  <c r="FO166" i="1"/>
  <c r="FN166" i="1"/>
  <c r="FM166" i="1"/>
  <c r="FL166" i="1"/>
  <c r="FK166" i="1"/>
  <c r="FI166" i="1"/>
  <c r="FH166" i="1"/>
  <c r="FG166" i="1"/>
  <c r="FF166" i="1"/>
  <c r="FE166" i="1"/>
  <c r="FD166" i="1"/>
  <c r="FC166" i="1"/>
  <c r="FA166" i="1"/>
  <c r="EZ166" i="1"/>
  <c r="EY166" i="1"/>
  <c r="EX166" i="1"/>
  <c r="EW166" i="1"/>
  <c r="EV166" i="1"/>
  <c r="EU166" i="1"/>
  <c r="ES166" i="1"/>
  <c r="ER166" i="1"/>
  <c r="EQ166" i="1"/>
  <c r="EP166" i="1"/>
  <c r="EO166" i="1"/>
  <c r="EN166" i="1"/>
  <c r="EM166" i="1"/>
  <c r="EK166" i="1"/>
  <c r="EJ166" i="1"/>
  <c r="EI166" i="1"/>
  <c r="EH166" i="1"/>
  <c r="EG166" i="1"/>
  <c r="EF166" i="1"/>
  <c r="EE166" i="1"/>
  <c r="EC166" i="1"/>
  <c r="EB166" i="1"/>
  <c r="EA166" i="1"/>
  <c r="DZ166" i="1"/>
  <c r="DY166" i="1"/>
  <c r="DX166" i="1"/>
  <c r="DW166" i="1"/>
  <c r="DU166" i="1"/>
  <c r="DT166" i="1"/>
  <c r="DS166" i="1"/>
  <c r="DR166" i="1"/>
  <c r="DQ166" i="1"/>
  <c r="DP166" i="1"/>
  <c r="DO166" i="1"/>
  <c r="DM166" i="1"/>
  <c r="DL166" i="1"/>
  <c r="DK166" i="1"/>
  <c r="DJ166" i="1"/>
  <c r="DI166" i="1"/>
  <c r="DH166" i="1"/>
  <c r="DG166" i="1"/>
  <c r="DE166" i="1"/>
  <c r="DD166" i="1"/>
  <c r="DC166" i="1"/>
  <c r="DB166" i="1"/>
  <c r="DA166" i="1"/>
  <c r="CZ166" i="1"/>
  <c r="CY166" i="1"/>
  <c r="CX166" i="1"/>
  <c r="CW166" i="1"/>
  <c r="CV166" i="1"/>
  <c r="CU166" i="1"/>
  <c r="CT166" i="1"/>
  <c r="CS166" i="1"/>
  <c r="CR166" i="1"/>
  <c r="CQ166" i="1"/>
  <c r="CP166" i="1"/>
  <c r="CO166" i="1"/>
  <c r="CN166" i="1"/>
  <c r="CM166" i="1"/>
  <c r="CL166" i="1"/>
  <c r="CK166" i="1"/>
  <c r="CJ166" i="1"/>
  <c r="CI166" i="1"/>
  <c r="CH166" i="1"/>
  <c r="CG166" i="1"/>
  <c r="CF166" i="1"/>
  <c r="CE166" i="1"/>
  <c r="CD166" i="1"/>
  <c r="CC166" i="1"/>
  <c r="CB166" i="1"/>
  <c r="CA166" i="1"/>
  <c r="BZ166" i="1"/>
  <c r="BY166" i="1"/>
  <c r="BX166" i="1"/>
  <c r="BW166" i="1"/>
  <c r="BV166" i="1"/>
  <c r="BU166" i="1"/>
  <c r="BT166" i="1"/>
  <c r="BS166" i="1"/>
  <c r="BR166" i="1"/>
  <c r="BQ166" i="1"/>
  <c r="BP166" i="1"/>
  <c r="BO166" i="1"/>
  <c r="BN166" i="1"/>
  <c r="BM166" i="1"/>
  <c r="BL166" i="1"/>
  <c r="BK166" i="1"/>
  <c r="BJ166" i="1"/>
  <c r="BI166" i="1"/>
  <c r="BH166" i="1"/>
  <c r="BG166" i="1"/>
  <c r="BF166" i="1"/>
  <c r="BE166" i="1"/>
  <c r="BD166" i="1"/>
  <c r="BC166" i="1"/>
  <c r="BB166" i="1"/>
  <c r="BA166" i="1"/>
  <c r="AZ166" i="1"/>
  <c r="AY166" i="1"/>
  <c r="AX166" i="1"/>
  <c r="AW166" i="1"/>
  <c r="AV166" i="1"/>
  <c r="AU166" i="1"/>
  <c r="AT166" i="1"/>
  <c r="AS166" i="1"/>
  <c r="AR166" i="1"/>
  <c r="AQ166" i="1"/>
  <c r="AP166" i="1"/>
  <c r="AO166" i="1"/>
  <c r="AN166" i="1"/>
  <c r="AM166" i="1"/>
  <c r="AL166" i="1"/>
  <c r="AK166" i="1"/>
  <c r="AJ166" i="1"/>
  <c r="AI166" i="1"/>
  <c r="AH166" i="1"/>
  <c r="AG166" i="1"/>
  <c r="AF166" i="1"/>
  <c r="AE166" i="1"/>
  <c r="AD166" i="1"/>
  <c r="AC166" i="1"/>
  <c r="AB166" i="1"/>
  <c r="AA166" i="1"/>
  <c r="Z166" i="1"/>
  <c r="Y166" i="1"/>
  <c r="X166" i="1"/>
  <c r="W166" i="1"/>
  <c r="V166" i="1"/>
  <c r="U166" i="1"/>
  <c r="T166" i="1"/>
  <c r="S166" i="1"/>
  <c r="R166" i="1"/>
  <c r="Q166" i="1"/>
  <c r="P166" i="1"/>
  <c r="O166" i="1"/>
  <c r="N166" i="1"/>
  <c r="IH166" i="4"/>
  <c r="HZ166" i="4"/>
  <c r="HX166" i="4"/>
  <c r="HW166" i="4"/>
  <c r="HV166" i="4"/>
  <c r="HU166" i="4"/>
  <c r="HQ166" i="4"/>
  <c r="HP166" i="4"/>
  <c r="HO166" i="4"/>
  <c r="HN166" i="4"/>
  <c r="HJ166" i="4"/>
  <c r="HI166" i="4"/>
  <c r="HH166" i="4"/>
  <c r="HG166" i="4"/>
  <c r="HC166" i="4"/>
  <c r="HB166" i="4"/>
  <c r="HA166" i="4"/>
  <c r="GZ166" i="4"/>
  <c r="GV166" i="4"/>
  <c r="GU166" i="4"/>
  <c r="GT166" i="4"/>
  <c r="GS166" i="4"/>
  <c r="GO166" i="4"/>
  <c r="GN166" i="4"/>
  <c r="GM166" i="4"/>
  <c r="GL166" i="4"/>
  <c r="GH166" i="4"/>
  <c r="GG166" i="4"/>
  <c r="GF166" i="4"/>
  <c r="GE166" i="4"/>
  <c r="GA166" i="4"/>
  <c r="FZ166" i="4"/>
  <c r="FY166" i="4"/>
  <c r="FX166" i="4"/>
  <c r="FT166" i="4"/>
  <c r="FS166" i="4"/>
  <c r="FR166" i="4"/>
  <c r="FQ166" i="4"/>
  <c r="FM166" i="4"/>
  <c r="FL166" i="4"/>
  <c r="FK166" i="4"/>
  <c r="FJ166" i="4"/>
  <c r="FF166" i="4"/>
  <c r="FE166" i="4"/>
  <c r="FD166" i="4"/>
  <c r="FC166" i="4"/>
  <c r="EY166" i="4"/>
  <c r="EX166" i="4"/>
  <c r="EW166" i="4"/>
  <c r="EV166" i="4"/>
  <c r="ER166" i="4"/>
  <c r="EQ166" i="4"/>
  <c r="EP166" i="4"/>
  <c r="EO166" i="4"/>
  <c r="EK166" i="4"/>
  <c r="EJ166" i="4"/>
  <c r="EI166" i="4"/>
  <c r="EH166" i="4"/>
  <c r="ED166" i="4"/>
  <c r="EC166" i="4"/>
  <c r="EB166" i="4"/>
  <c r="EA166" i="4"/>
  <c r="DW166" i="4"/>
  <c r="DV166" i="4"/>
  <c r="DU166" i="4"/>
  <c r="DT166" i="4"/>
  <c r="DP166" i="4"/>
  <c r="DO166" i="4"/>
  <c r="DN166" i="4"/>
  <c r="DM166" i="4"/>
  <c r="DI166" i="4"/>
  <c r="DH166" i="4"/>
  <c r="DG166" i="4"/>
  <c r="DF166" i="4"/>
  <c r="DA166" i="4"/>
  <c r="CZ166" i="4"/>
  <c r="CY166" i="4"/>
  <c r="CV166" i="4"/>
  <c r="CU166" i="4"/>
  <c r="CT166" i="4"/>
  <c r="CS166" i="4"/>
  <c r="CR166" i="4"/>
  <c r="CQ166" i="4"/>
  <c r="CO166" i="4"/>
  <c r="CN166" i="4"/>
  <c r="CM166" i="4"/>
  <c r="CL166" i="4"/>
  <c r="CK166" i="4"/>
  <c r="CJ166" i="4"/>
  <c r="CI166" i="4"/>
  <c r="CH166" i="4"/>
  <c r="CG166" i="4"/>
  <c r="CF166" i="4"/>
  <c r="CE166" i="4"/>
  <c r="CD166" i="4"/>
  <c r="CC166" i="4"/>
  <c r="CB166" i="4"/>
  <c r="CA166" i="4"/>
  <c r="BZ166" i="4"/>
  <c r="BY166" i="4"/>
  <c r="BX166" i="4"/>
  <c r="BW166" i="4"/>
  <c r="BV166" i="4"/>
  <c r="BU166" i="4"/>
  <c r="BT166" i="4"/>
  <c r="BS166" i="4"/>
  <c r="BR166" i="4"/>
  <c r="BQ166" i="4"/>
  <c r="BP166" i="4"/>
  <c r="BO166" i="4"/>
  <c r="BN166" i="4"/>
  <c r="BM166" i="4"/>
  <c r="BL166" i="4"/>
  <c r="BK166" i="4"/>
  <c r="BJ166" i="4"/>
  <c r="BI166" i="4"/>
  <c r="BH166" i="4"/>
  <c r="BG166" i="4"/>
  <c r="BF166" i="4"/>
  <c r="BE166" i="4"/>
  <c r="BD166" i="4"/>
  <c r="BC166" i="4"/>
  <c r="BB166" i="4"/>
  <c r="BA166" i="4"/>
  <c r="AZ166" i="4"/>
  <c r="AY166" i="4"/>
  <c r="AX166" i="4"/>
  <c r="AW166" i="4"/>
  <c r="AV166" i="4"/>
  <c r="AU166" i="4"/>
  <c r="AT166" i="4"/>
  <c r="AS166" i="4"/>
  <c r="AR166" i="4"/>
  <c r="AQ166" i="4"/>
  <c r="AP166" i="4"/>
  <c r="AO166" i="4"/>
  <c r="AN166" i="4"/>
  <c r="AM166" i="4"/>
  <c r="AL166" i="4"/>
  <c r="AK166" i="4"/>
  <c r="AJ166" i="4"/>
  <c r="AI166" i="4"/>
  <c r="AH166" i="4"/>
  <c r="AG166" i="4"/>
  <c r="AF166" i="4"/>
  <c r="AE166" i="4"/>
  <c r="AD166" i="4"/>
  <c r="AC166" i="4"/>
  <c r="AB166" i="4"/>
  <c r="AA166" i="4"/>
  <c r="Z166" i="4"/>
  <c r="Y166" i="4"/>
  <c r="X166" i="4"/>
  <c r="W166" i="4"/>
  <c r="V166" i="4"/>
  <c r="U166" i="4"/>
  <c r="T166" i="4"/>
  <c r="S166" i="4"/>
  <c r="R166" i="4"/>
  <c r="Q166" i="4"/>
  <c r="P166" i="4"/>
  <c r="O166" i="4"/>
  <c r="N166" i="4"/>
  <c r="N166" i="6"/>
  <c r="P166" i="6"/>
  <c r="Q166" i="6"/>
  <c r="R166" i="6"/>
  <c r="S166" i="6"/>
  <c r="T166" i="6"/>
  <c r="U166" i="6"/>
  <c r="V166" i="6"/>
  <c r="Y166" i="6"/>
  <c r="Z166" i="6"/>
  <c r="AA166" i="6"/>
  <c r="AB166" i="6"/>
  <c r="AC166" i="6"/>
  <c r="AD166" i="6"/>
  <c r="AE166" i="6"/>
  <c r="AH166" i="6"/>
  <c r="AI166" i="6"/>
  <c r="AJ166" i="6"/>
  <c r="AK166" i="6"/>
  <c r="AL166" i="6"/>
  <c r="AM166" i="6"/>
  <c r="AN166" i="6"/>
  <c r="AQ166" i="6"/>
  <c r="AR166" i="6"/>
  <c r="AS166" i="6"/>
  <c r="AT166" i="6"/>
  <c r="AU166" i="6"/>
  <c r="AV166" i="6"/>
  <c r="AW166" i="6"/>
  <c r="AZ166" i="6"/>
  <c r="BA166" i="6"/>
  <c r="BB166" i="6"/>
  <c r="BC166" i="6"/>
  <c r="BD166" i="6"/>
  <c r="BE166" i="6"/>
  <c r="BF166" i="6"/>
  <c r="BI166" i="6"/>
  <c r="BJ166" i="6"/>
  <c r="BK166" i="6"/>
  <c r="BL166" i="6"/>
  <c r="BM166" i="6"/>
  <c r="BN166" i="6"/>
  <c r="BO166" i="6"/>
  <c r="BR166" i="6"/>
  <c r="BS166" i="6"/>
  <c r="BT166" i="6"/>
  <c r="BU166" i="6"/>
  <c r="BV166" i="6"/>
  <c r="BW166" i="6"/>
  <c r="BX166" i="6"/>
  <c r="CA166" i="6"/>
  <c r="CB166" i="6"/>
  <c r="CC166" i="6"/>
  <c r="CD166" i="6"/>
  <c r="CE166" i="6"/>
  <c r="CF166" i="6"/>
  <c r="CG166" i="6"/>
  <c r="CJ166" i="6"/>
  <c r="CK166" i="6"/>
  <c r="CL166" i="6"/>
  <c r="CM166" i="6"/>
  <c r="CN166" i="6"/>
  <c r="CO166" i="6"/>
  <c r="CP166" i="6"/>
  <c r="CS166" i="6"/>
  <c r="CT166" i="6"/>
  <c r="CU166" i="6"/>
  <c r="CV166" i="6"/>
  <c r="CW166" i="6"/>
  <c r="CX166" i="6"/>
  <c r="CY166" i="6"/>
  <c r="DB166" i="6"/>
  <c r="DC166" i="6"/>
  <c r="DD166" i="6"/>
  <c r="DE166" i="6"/>
  <c r="DF166" i="6"/>
  <c r="DG166" i="6"/>
  <c r="DH166" i="6"/>
  <c r="DK166" i="6"/>
  <c r="DL166" i="6"/>
  <c r="DM166" i="6"/>
  <c r="DN166" i="6"/>
  <c r="DO166" i="6"/>
  <c r="DP166" i="6"/>
  <c r="DQ166" i="6"/>
  <c r="DT166" i="6"/>
  <c r="DU166" i="6"/>
  <c r="DV166" i="6"/>
  <c r="DW166" i="6"/>
  <c r="DX166" i="6"/>
  <c r="DY166" i="6"/>
  <c r="DZ166" i="6"/>
  <c r="EC166" i="6"/>
  <c r="ED166" i="6"/>
  <c r="EE166" i="6"/>
  <c r="EF166" i="6"/>
  <c r="EG166" i="6"/>
  <c r="EH166" i="6"/>
  <c r="EI166" i="6"/>
  <c r="EL166" i="6"/>
  <c r="EM166" i="6"/>
  <c r="EN166" i="6"/>
  <c r="EO166" i="6"/>
  <c r="EP166" i="6"/>
  <c r="EQ166" i="6"/>
  <c r="ER166" i="6"/>
  <c r="EU166" i="6"/>
  <c r="EV166" i="6"/>
  <c r="EW166" i="6"/>
  <c r="EX166" i="6"/>
  <c r="EY166" i="6"/>
  <c r="EZ166" i="6"/>
  <c r="FA166" i="6"/>
  <c r="FD166" i="6"/>
  <c r="FE166" i="6"/>
  <c r="FF166" i="6"/>
  <c r="FG166" i="6"/>
  <c r="FH166" i="6"/>
  <c r="FI166" i="6"/>
  <c r="FJ166" i="6"/>
  <c r="FM166" i="6"/>
  <c r="FN166" i="6"/>
  <c r="FO166" i="6"/>
  <c r="FP166" i="6"/>
  <c r="FQ166" i="6"/>
  <c r="FR166" i="6"/>
  <c r="FS166" i="6"/>
  <c r="FV166" i="6"/>
  <c r="FW166" i="6"/>
  <c r="FX166" i="6"/>
  <c r="FY166" i="6"/>
  <c r="FZ166" i="6"/>
  <c r="GA166" i="6"/>
  <c r="GB166" i="6"/>
  <c r="GE166" i="6"/>
  <c r="GF166" i="6"/>
  <c r="GG166" i="6"/>
  <c r="GH166" i="6"/>
  <c r="GI166" i="6"/>
  <c r="GJ166" i="6"/>
  <c r="GK166" i="6"/>
  <c r="GN166" i="6"/>
  <c r="GO166" i="6"/>
  <c r="GP166" i="6"/>
  <c r="GQ166" i="6"/>
  <c r="GR166" i="6"/>
  <c r="GS166" i="6"/>
  <c r="GT166" i="6"/>
  <c r="GW166" i="6"/>
  <c r="GX166" i="6"/>
  <c r="GY166" i="6"/>
  <c r="GZ166" i="6"/>
  <c r="HA166" i="6"/>
  <c r="HB166" i="6"/>
  <c r="HC166" i="6"/>
  <c r="HF166" i="6"/>
  <c r="HG166" i="6"/>
  <c r="HH166" i="6"/>
  <c r="HI166" i="6"/>
  <c r="HJ166" i="6"/>
  <c r="HK166" i="6"/>
  <c r="HL166" i="6"/>
  <c r="HO166" i="6"/>
  <c r="HP166" i="6"/>
  <c r="HQ166" i="6"/>
  <c r="HR166" i="6"/>
  <c r="HS166" i="6"/>
  <c r="HT166" i="6"/>
  <c r="HU166" i="6"/>
  <c r="HX166" i="6"/>
  <c r="HY166" i="6"/>
  <c r="HZ166" i="6"/>
  <c r="IA166" i="6"/>
  <c r="IB166" i="6"/>
  <c r="IC166" i="6"/>
  <c r="ID166" i="6"/>
  <c r="IG166" i="6"/>
  <c r="IH166" i="6"/>
  <c r="II166" i="6"/>
  <c r="IJ166" i="6"/>
  <c r="IK166" i="6"/>
  <c r="IL166" i="6"/>
  <c r="IM166" i="6"/>
  <c r="IP166" i="6"/>
  <c r="IQ166" i="6"/>
  <c r="IR166" i="6"/>
  <c r="IS166" i="6"/>
  <c r="IT166" i="6"/>
  <c r="IU166" i="6"/>
  <c r="IV166" i="6"/>
  <c r="IY166" i="6"/>
  <c r="IZ166" i="6"/>
  <c r="JA166" i="6"/>
  <c r="JB166" i="6"/>
  <c r="JC166" i="6"/>
  <c r="JD166" i="6"/>
  <c r="JE166" i="6"/>
  <c r="JH166" i="6"/>
  <c r="JI166" i="6"/>
  <c r="JJ166" i="6"/>
  <c r="JK166" i="6"/>
  <c r="JL166" i="6"/>
  <c r="JM166" i="6"/>
  <c r="JN166" i="6"/>
  <c r="JQ166" i="6"/>
  <c r="JR166" i="6"/>
  <c r="JS166" i="6"/>
  <c r="JT166" i="6"/>
  <c r="JU166" i="6"/>
  <c r="JV166" i="6"/>
  <c r="JW166" i="6"/>
  <c r="JZ166" i="6"/>
  <c r="KA166" i="6"/>
  <c r="KB166" i="6"/>
  <c r="KC166" i="6"/>
  <c r="KD166" i="6"/>
  <c r="KE166" i="6"/>
  <c r="KF166" i="6"/>
  <c r="BJ15" i="4"/>
  <c r="EQ22" i="7"/>
  <c r="EQ23" i="7"/>
  <c r="EQ24" i="7"/>
  <c r="EQ25" i="7"/>
  <c r="EQ26" i="7"/>
  <c r="EQ27" i="7"/>
  <c r="EQ29" i="7"/>
  <c r="EQ31" i="7"/>
  <c r="EQ32" i="7"/>
  <c r="EQ33" i="7"/>
  <c r="EQ34" i="7"/>
  <c r="EQ35" i="7"/>
  <c r="EQ36" i="7"/>
  <c r="EQ37" i="7"/>
  <c r="EQ38" i="7"/>
  <c r="EQ39" i="7"/>
  <c r="EQ40" i="7"/>
  <c r="EQ41" i="7"/>
  <c r="EQ42" i="7"/>
  <c r="EQ43" i="7"/>
  <c r="EQ44" i="7"/>
  <c r="EQ45" i="7"/>
  <c r="EQ46" i="7"/>
  <c r="EQ47" i="7"/>
  <c r="EQ48" i="7"/>
  <c r="EQ49" i="7"/>
  <c r="EQ50" i="7"/>
  <c r="EQ8" i="7"/>
  <c r="EQ9" i="7"/>
  <c r="EQ10" i="7"/>
  <c r="EQ11" i="7"/>
  <c r="EQ12" i="7"/>
  <c r="EQ13" i="7"/>
  <c r="EQ14" i="7"/>
  <c r="EQ15" i="7"/>
  <c r="EQ16" i="7"/>
  <c r="EQ17" i="7"/>
  <c r="EQ19" i="7"/>
  <c r="EQ20" i="7"/>
  <c r="EQ21" i="7"/>
  <c r="EQ7" i="7"/>
  <c r="O65" i="12"/>
  <c r="O63" i="12"/>
  <c r="O62" i="12"/>
  <c r="O61" i="12"/>
  <c r="P59" i="12"/>
  <c r="Q57" i="12"/>
  <c r="Q60" i="12" s="1"/>
  <c r="N57" i="12"/>
  <c r="N60" i="12" s="1"/>
  <c r="M57" i="12"/>
  <c r="L57" i="12"/>
  <c r="L60" i="12" s="1"/>
  <c r="K57" i="12"/>
  <c r="K58" i="12" s="1"/>
  <c r="J57" i="12"/>
  <c r="I57" i="12"/>
  <c r="I60" i="12" s="1"/>
  <c r="H57" i="12"/>
  <c r="P57" i="12" s="1"/>
  <c r="G57" i="12"/>
  <c r="F57" i="12"/>
  <c r="F60" i="12" s="1"/>
  <c r="E57" i="12"/>
  <c r="D57" i="12"/>
  <c r="D60" i="12" s="1"/>
  <c r="C57" i="12"/>
  <c r="P56" i="12"/>
  <c r="O56" i="12"/>
  <c r="P55" i="12"/>
  <c r="O55" i="12"/>
  <c r="P54" i="12"/>
  <c r="O54" i="12"/>
  <c r="P53" i="12"/>
  <c r="O53" i="12"/>
  <c r="P52" i="12"/>
  <c r="O52" i="12"/>
  <c r="P51" i="12"/>
  <c r="O51" i="12"/>
  <c r="P50" i="12"/>
  <c r="O50" i="12"/>
  <c r="P49" i="12"/>
  <c r="O49" i="12"/>
  <c r="O57" i="12" s="1"/>
  <c r="Q47" i="12"/>
  <c r="N47" i="12"/>
  <c r="M47" i="12"/>
  <c r="L47" i="12"/>
  <c r="K47" i="12"/>
  <c r="K60" i="12" s="1"/>
  <c r="J47" i="12"/>
  <c r="I47" i="12"/>
  <c r="H47" i="12"/>
  <c r="G47" i="12"/>
  <c r="F47" i="12"/>
  <c r="E47" i="12"/>
  <c r="D47" i="12"/>
  <c r="C47" i="12"/>
  <c r="P47" i="12" s="1"/>
  <c r="P46" i="12"/>
  <c r="O46" i="12"/>
  <c r="P45" i="12"/>
  <c r="O45" i="12"/>
  <c r="P44" i="12"/>
  <c r="O44" i="12"/>
  <c r="P43" i="12"/>
  <c r="O43" i="12"/>
  <c r="P42" i="12"/>
  <c r="O42" i="12"/>
  <c r="P41" i="12"/>
  <c r="O41" i="12"/>
  <c r="P40" i="12"/>
  <c r="O40" i="12"/>
  <c r="P39" i="12"/>
  <c r="O39" i="12"/>
  <c r="P38" i="12"/>
  <c r="O38" i="12"/>
  <c r="P37" i="12"/>
  <c r="O37" i="12"/>
  <c r="P36" i="12"/>
  <c r="O36" i="12"/>
  <c r="P35" i="12"/>
  <c r="O35" i="12"/>
  <c r="P34" i="12"/>
  <c r="O34" i="12"/>
  <c r="P33" i="12"/>
  <c r="O33" i="12"/>
  <c r="P32" i="12"/>
  <c r="O32" i="12"/>
  <c r="P31" i="12"/>
  <c r="O31" i="12"/>
  <c r="O47" i="12" s="1"/>
  <c r="Q29" i="12"/>
  <c r="N29" i="12"/>
  <c r="M29" i="12"/>
  <c r="L29" i="12"/>
  <c r="K29" i="12"/>
  <c r="J29" i="12"/>
  <c r="J60" i="12" s="1"/>
  <c r="I29" i="12"/>
  <c r="H29" i="12"/>
  <c r="G29" i="12"/>
  <c r="G60" i="12" s="1"/>
  <c r="F29" i="12"/>
  <c r="E29" i="12"/>
  <c r="D29" i="12"/>
  <c r="C29" i="12"/>
  <c r="P29" i="12" s="1"/>
  <c r="P28" i="12"/>
  <c r="O28" i="12"/>
  <c r="P27" i="12"/>
  <c r="O27" i="12"/>
  <c r="O29" i="12" s="1"/>
  <c r="P26" i="12"/>
  <c r="O26" i="12"/>
  <c r="P25" i="12"/>
  <c r="O25" i="12"/>
  <c r="Q23" i="12"/>
  <c r="N23" i="12"/>
  <c r="M23" i="12"/>
  <c r="L23" i="12"/>
  <c r="K23" i="12"/>
  <c r="J23" i="12"/>
  <c r="J24" i="12" s="1"/>
  <c r="I23" i="12"/>
  <c r="H23" i="12"/>
  <c r="G23" i="12"/>
  <c r="F23" i="12"/>
  <c r="E23" i="12"/>
  <c r="D23" i="12"/>
  <c r="C23" i="12"/>
  <c r="P22" i="12"/>
  <c r="O22" i="12"/>
  <c r="P21" i="12"/>
  <c r="O21" i="12"/>
  <c r="P20" i="12"/>
  <c r="O20" i="12"/>
  <c r="P19" i="12"/>
  <c r="O19" i="12"/>
  <c r="P18" i="12"/>
  <c r="O18" i="12"/>
  <c r="P17" i="12"/>
  <c r="O17" i="12"/>
  <c r="P16" i="12"/>
  <c r="O16" i="12"/>
  <c r="P15" i="12"/>
  <c r="O15" i="12"/>
  <c r="P14" i="12"/>
  <c r="O14" i="12"/>
  <c r="P13" i="12"/>
  <c r="O13" i="12"/>
  <c r="P12" i="12"/>
  <c r="O12" i="12"/>
  <c r="P11" i="12"/>
  <c r="O11" i="12"/>
  <c r="P10" i="12"/>
  <c r="O10" i="12"/>
  <c r="P9" i="12"/>
  <c r="O9" i="12"/>
  <c r="O23" i="12" s="1"/>
  <c r="P8" i="12"/>
  <c r="O8" i="12"/>
  <c r="Q6" i="12"/>
  <c r="O6" i="12"/>
  <c r="N6" i="12"/>
  <c r="M6" i="12"/>
  <c r="L6" i="12"/>
  <c r="K6" i="12"/>
  <c r="J6" i="12"/>
  <c r="J7" i="12" s="1"/>
  <c r="I6" i="12"/>
  <c r="H6" i="12"/>
  <c r="G6" i="12"/>
  <c r="G7" i="12" s="1"/>
  <c r="F6" i="12"/>
  <c r="E6" i="12"/>
  <c r="D6" i="12"/>
  <c r="C6" i="12"/>
  <c r="P6" i="12" s="1"/>
  <c r="P5" i="12"/>
  <c r="O5" i="12"/>
  <c r="H48" i="12" l="1"/>
  <c r="D64" i="12"/>
  <c r="D66" i="12" s="1"/>
  <c r="D58" i="12"/>
  <c r="D7" i="12"/>
  <c r="D30" i="12"/>
  <c r="D48" i="12"/>
  <c r="L64" i="12"/>
  <c r="L66" i="12" s="1"/>
  <c r="L58" i="12"/>
  <c r="L7" i="12"/>
  <c r="L30" i="12"/>
  <c r="L48" i="12"/>
  <c r="D24" i="12"/>
  <c r="L24" i="12"/>
  <c r="O30" i="12"/>
  <c r="G48" i="12"/>
  <c r="G64" i="12"/>
  <c r="G66" i="12" s="1"/>
  <c r="G58" i="12"/>
  <c r="J48" i="12"/>
  <c r="O48" i="12"/>
  <c r="K48" i="12"/>
  <c r="K64" i="12"/>
  <c r="K66" i="12" s="1"/>
  <c r="K24" i="12"/>
  <c r="K30" i="12"/>
  <c r="K7" i="12"/>
  <c r="F58" i="12"/>
  <c r="F30" i="12"/>
  <c r="F7" i="12"/>
  <c r="F48" i="12"/>
  <c r="F64" i="12"/>
  <c r="F66" i="12" s="1"/>
  <c r="F24" i="12"/>
  <c r="N58" i="12"/>
  <c r="N30" i="12"/>
  <c r="N7" i="12"/>
  <c r="N48" i="12"/>
  <c r="N64" i="12"/>
  <c r="N66" i="12" s="1"/>
  <c r="N24" i="12"/>
  <c r="J64" i="12"/>
  <c r="J66" i="12" s="1"/>
  <c r="J58" i="12"/>
  <c r="I48" i="12"/>
  <c r="I58" i="12"/>
  <c r="I64" i="12"/>
  <c r="I66" i="12" s="1"/>
  <c r="I24" i="12"/>
  <c r="I30" i="12"/>
  <c r="I7" i="12"/>
  <c r="O60" i="12"/>
  <c r="O7" i="12" s="1"/>
  <c r="O24" i="12"/>
  <c r="G24" i="12"/>
  <c r="P60" i="12"/>
  <c r="E7" i="12"/>
  <c r="H60" i="12"/>
  <c r="J30" i="12"/>
  <c r="H58" i="12"/>
  <c r="P23" i="12"/>
  <c r="C60" i="12"/>
  <c r="E60" i="12"/>
  <c r="M60" i="12"/>
  <c r="M58" i="12" s="1"/>
  <c r="G30" i="12"/>
  <c r="JD10" i="1"/>
  <c r="BK10" i="1"/>
  <c r="N10" i="1"/>
  <c r="M30" i="12" l="1"/>
  <c r="E64" i="12"/>
  <c r="E66" i="12" s="1"/>
  <c r="E24" i="12"/>
  <c r="E30" i="12"/>
  <c r="C48" i="12"/>
  <c r="C64" i="12"/>
  <c r="C24" i="12"/>
  <c r="C7" i="12"/>
  <c r="P7" i="12" s="1"/>
  <c r="C30" i="12"/>
  <c r="P30" i="12" s="1"/>
  <c r="M48" i="12"/>
  <c r="E48" i="12"/>
  <c r="E58" i="12"/>
  <c r="H7" i="12"/>
  <c r="H64" i="12"/>
  <c r="H66" i="12" s="1"/>
  <c r="H24" i="12"/>
  <c r="H30" i="12"/>
  <c r="O58" i="12"/>
  <c r="M64" i="12"/>
  <c r="M66" i="12" s="1"/>
  <c r="M24" i="12"/>
  <c r="M7" i="12"/>
  <c r="C58" i="12"/>
  <c r="P58" i="12" s="1"/>
  <c r="DF46" i="6"/>
  <c r="BI10" i="4"/>
  <c r="AO10" i="4"/>
  <c r="Z10" i="4"/>
  <c r="T10" i="1"/>
  <c r="BB15" i="4"/>
  <c r="BC15" i="1"/>
  <c r="BH15" i="1"/>
  <c r="P24" i="12" l="1"/>
  <c r="C66" i="12"/>
  <c r="O66" i="12" s="1"/>
  <c r="O64" i="12"/>
  <c r="P48" i="12"/>
  <c r="BC8" i="4"/>
  <c r="BM35" i="6"/>
  <c r="N17" i="6"/>
  <c r="N27" i="6"/>
  <c r="AX9" i="4" l="1"/>
  <c r="HX165" i="4"/>
  <c r="HX164" i="4"/>
  <c r="HX163" i="4"/>
  <c r="HX162" i="4"/>
  <c r="HX161" i="4"/>
  <c r="HX160" i="4"/>
  <c r="HX159" i="4"/>
  <c r="HX158" i="4"/>
  <c r="HX157" i="4"/>
  <c r="HX156" i="4"/>
  <c r="HX155" i="4"/>
  <c r="HX154" i="4"/>
  <c r="HX153" i="4"/>
  <c r="HX152" i="4"/>
  <c r="HX151" i="4"/>
  <c r="HX150" i="4"/>
  <c r="HX149" i="4"/>
  <c r="HX148" i="4"/>
  <c r="HX147" i="4"/>
  <c r="HX146" i="4"/>
  <c r="HX145" i="4"/>
  <c r="HX144" i="4"/>
  <c r="HX143" i="4"/>
  <c r="HX142" i="4"/>
  <c r="HX141" i="4"/>
  <c r="HX140" i="4"/>
  <c r="HX139" i="4"/>
  <c r="HX138" i="4"/>
  <c r="HX137" i="4"/>
  <c r="HX136" i="4"/>
  <c r="HX135" i="4"/>
  <c r="HX134" i="4"/>
  <c r="HX133" i="4"/>
  <c r="HX132" i="4"/>
  <c r="HX131" i="4"/>
  <c r="HX130" i="4"/>
  <c r="HX129" i="4"/>
  <c r="HX128" i="4"/>
  <c r="HX127" i="4"/>
  <c r="HX126" i="4"/>
  <c r="HX125" i="4"/>
  <c r="HX124" i="4"/>
  <c r="HX123" i="4"/>
  <c r="HX122" i="4"/>
  <c r="HX121" i="4"/>
  <c r="HX120" i="4"/>
  <c r="HX119" i="4"/>
  <c r="HX118" i="4"/>
  <c r="HX117" i="4"/>
  <c r="HX116" i="4"/>
  <c r="HX115" i="4"/>
  <c r="HX114" i="4"/>
  <c r="HX113" i="4"/>
  <c r="HX112" i="4"/>
  <c r="HX111" i="4"/>
  <c r="HX110" i="4"/>
  <c r="HX109" i="4"/>
  <c r="HX108" i="4"/>
  <c r="HX107" i="4"/>
  <c r="HX106" i="4"/>
  <c r="HX105" i="4"/>
  <c r="HX104" i="4"/>
  <c r="HX103" i="4"/>
  <c r="HX102" i="4"/>
  <c r="HX101" i="4"/>
  <c r="HX100" i="4"/>
  <c r="HX99" i="4"/>
  <c r="HX98" i="4"/>
  <c r="HX97" i="4"/>
  <c r="HX96" i="4"/>
  <c r="HX95" i="4"/>
  <c r="HX94" i="4"/>
  <c r="HX93" i="4"/>
  <c r="HX92" i="4"/>
  <c r="HX91" i="4"/>
  <c r="HX90" i="4"/>
  <c r="HX89" i="4"/>
  <c r="HX88" i="4"/>
  <c r="HX87" i="4"/>
  <c r="HX86" i="4"/>
  <c r="HX85" i="4"/>
  <c r="HX84" i="4"/>
  <c r="HX83" i="4"/>
  <c r="HX82" i="4"/>
  <c r="HX81" i="4"/>
  <c r="HX80" i="4"/>
  <c r="HX79" i="4"/>
  <c r="HX78" i="4"/>
  <c r="HX77" i="4"/>
  <c r="HX76" i="4"/>
  <c r="HX75" i="4"/>
  <c r="HX74" i="4"/>
  <c r="HX73" i="4"/>
  <c r="HX72" i="4"/>
  <c r="HX71" i="4"/>
  <c r="HX70" i="4"/>
  <c r="HX69" i="4"/>
  <c r="HX68" i="4"/>
  <c r="HX67" i="4"/>
  <c r="HX66" i="4"/>
  <c r="HX65" i="4"/>
  <c r="HX64" i="4"/>
  <c r="HX63" i="4"/>
  <c r="HX62" i="4"/>
  <c r="HX61" i="4"/>
  <c r="HX60" i="4"/>
  <c r="HX59" i="4"/>
  <c r="HX58" i="4"/>
  <c r="HX57" i="4"/>
  <c r="HX56" i="4"/>
  <c r="HX55" i="4"/>
  <c r="HX54" i="4"/>
  <c r="HX53" i="4"/>
  <c r="HX52" i="4"/>
  <c r="HX51" i="4"/>
  <c r="HX50" i="4"/>
  <c r="HX49" i="4"/>
  <c r="HX48" i="4"/>
  <c r="HX47" i="4"/>
  <c r="HX46" i="4"/>
  <c r="HX45" i="4"/>
  <c r="HX44" i="4"/>
  <c r="HX43" i="4"/>
  <c r="HX42" i="4"/>
  <c r="HX41" i="4"/>
  <c r="HX40" i="4"/>
  <c r="HX39" i="4"/>
  <c r="HX38" i="4"/>
  <c r="HX37" i="4"/>
  <c r="HX36" i="4"/>
  <c r="HX35" i="4"/>
  <c r="HX34" i="4"/>
  <c r="HX33" i="4"/>
  <c r="HX32" i="4"/>
  <c r="HX31" i="4"/>
  <c r="HX30" i="4"/>
  <c r="HX29" i="4"/>
  <c r="HX28" i="4"/>
  <c r="HX27" i="4"/>
  <c r="HX26" i="4"/>
  <c r="HX25" i="4"/>
  <c r="HX24" i="4"/>
  <c r="HX23" i="4"/>
  <c r="HX22" i="4"/>
  <c r="HX21" i="4"/>
  <c r="HX20" i="4"/>
  <c r="HX19" i="4"/>
  <c r="HX18" i="4"/>
  <c r="HX17" i="4"/>
  <c r="HX16" i="4"/>
  <c r="HX15" i="4"/>
  <c r="HX14" i="4"/>
  <c r="HX13" i="4"/>
  <c r="HX12" i="4"/>
  <c r="HX11" i="4"/>
  <c r="HX10" i="4"/>
  <c r="HX9" i="4"/>
  <c r="HX8" i="4"/>
  <c r="HX7" i="4"/>
  <c r="HQ165" i="4"/>
  <c r="HQ164" i="4"/>
  <c r="HQ163" i="4"/>
  <c r="HQ162" i="4"/>
  <c r="HQ161" i="4"/>
  <c r="HQ160" i="4"/>
  <c r="HQ159" i="4"/>
  <c r="HQ158" i="4"/>
  <c r="HQ157" i="4"/>
  <c r="HQ156" i="4"/>
  <c r="HQ155" i="4"/>
  <c r="HQ154" i="4"/>
  <c r="HQ153" i="4"/>
  <c r="HQ152" i="4"/>
  <c r="HQ151" i="4"/>
  <c r="HQ150" i="4"/>
  <c r="HQ149" i="4"/>
  <c r="HQ148" i="4"/>
  <c r="HQ147" i="4"/>
  <c r="HQ146" i="4"/>
  <c r="HQ145" i="4"/>
  <c r="HQ144" i="4"/>
  <c r="HQ143" i="4"/>
  <c r="HQ142" i="4"/>
  <c r="HQ141" i="4"/>
  <c r="HQ140" i="4"/>
  <c r="HQ139" i="4"/>
  <c r="HQ138" i="4"/>
  <c r="HQ137" i="4"/>
  <c r="HQ136" i="4"/>
  <c r="HQ135" i="4"/>
  <c r="HQ134" i="4"/>
  <c r="HQ133" i="4"/>
  <c r="HQ132" i="4"/>
  <c r="HQ131" i="4"/>
  <c r="HQ130" i="4"/>
  <c r="HQ129" i="4"/>
  <c r="HQ128" i="4"/>
  <c r="HQ127" i="4"/>
  <c r="HQ126" i="4"/>
  <c r="HQ125" i="4"/>
  <c r="HQ124" i="4"/>
  <c r="HQ123" i="4"/>
  <c r="HQ122" i="4"/>
  <c r="HQ121" i="4"/>
  <c r="HQ120" i="4"/>
  <c r="HQ119" i="4"/>
  <c r="HQ118" i="4"/>
  <c r="HQ117" i="4"/>
  <c r="HQ116" i="4"/>
  <c r="HQ115" i="4"/>
  <c r="HQ114" i="4"/>
  <c r="HQ113" i="4"/>
  <c r="HQ112" i="4"/>
  <c r="HQ111" i="4"/>
  <c r="HQ110" i="4"/>
  <c r="HQ109" i="4"/>
  <c r="HQ108" i="4"/>
  <c r="HQ107" i="4"/>
  <c r="HQ106" i="4"/>
  <c r="HQ105" i="4"/>
  <c r="HQ104" i="4"/>
  <c r="HQ103" i="4"/>
  <c r="HQ102" i="4"/>
  <c r="HQ101" i="4"/>
  <c r="HQ100" i="4"/>
  <c r="HQ99" i="4"/>
  <c r="HQ98" i="4"/>
  <c r="HQ97" i="4"/>
  <c r="HQ96" i="4"/>
  <c r="HQ95" i="4"/>
  <c r="HQ94" i="4"/>
  <c r="HQ93" i="4"/>
  <c r="HQ92" i="4"/>
  <c r="HQ91" i="4"/>
  <c r="HQ90" i="4"/>
  <c r="HQ89" i="4"/>
  <c r="HQ88" i="4"/>
  <c r="HQ87" i="4"/>
  <c r="HQ86" i="4"/>
  <c r="HQ85" i="4"/>
  <c r="HQ84" i="4"/>
  <c r="HQ83" i="4"/>
  <c r="HQ82" i="4"/>
  <c r="HQ81" i="4"/>
  <c r="HQ80" i="4"/>
  <c r="HQ79" i="4"/>
  <c r="HQ78" i="4"/>
  <c r="HQ77" i="4"/>
  <c r="HQ76" i="4"/>
  <c r="HQ75" i="4"/>
  <c r="HQ74" i="4"/>
  <c r="HQ73" i="4"/>
  <c r="HQ72" i="4"/>
  <c r="HQ71" i="4"/>
  <c r="HQ70" i="4"/>
  <c r="HQ69" i="4"/>
  <c r="HQ68" i="4"/>
  <c r="HQ67" i="4"/>
  <c r="HQ66" i="4"/>
  <c r="HQ65" i="4"/>
  <c r="HQ64" i="4"/>
  <c r="HQ63" i="4"/>
  <c r="HQ62" i="4"/>
  <c r="HQ61" i="4"/>
  <c r="HQ60" i="4"/>
  <c r="HQ59" i="4"/>
  <c r="HQ58" i="4"/>
  <c r="HQ57" i="4"/>
  <c r="HQ56" i="4"/>
  <c r="HQ55" i="4"/>
  <c r="HQ54" i="4"/>
  <c r="HQ53" i="4"/>
  <c r="HQ52" i="4"/>
  <c r="HQ51" i="4"/>
  <c r="HQ50" i="4"/>
  <c r="HQ49" i="4"/>
  <c r="HQ48" i="4"/>
  <c r="HQ47" i="4"/>
  <c r="HQ46" i="4"/>
  <c r="HQ45" i="4"/>
  <c r="HQ44" i="4"/>
  <c r="HQ43" i="4"/>
  <c r="HQ42" i="4"/>
  <c r="HQ41" i="4"/>
  <c r="HQ40" i="4"/>
  <c r="HQ39" i="4"/>
  <c r="HQ38" i="4"/>
  <c r="HQ37" i="4"/>
  <c r="HQ36" i="4"/>
  <c r="HQ35" i="4"/>
  <c r="HQ34" i="4"/>
  <c r="HQ33" i="4"/>
  <c r="HQ32" i="4"/>
  <c r="HQ31" i="4"/>
  <c r="HQ30" i="4"/>
  <c r="HQ29" i="4"/>
  <c r="HQ28" i="4"/>
  <c r="HQ27" i="4"/>
  <c r="HQ26" i="4"/>
  <c r="HQ25" i="4"/>
  <c r="HQ24" i="4"/>
  <c r="HQ23" i="4"/>
  <c r="HQ22" i="4"/>
  <c r="HQ21" i="4"/>
  <c r="HQ20" i="4"/>
  <c r="HQ19" i="4"/>
  <c r="HQ18" i="4"/>
  <c r="HQ17" i="4"/>
  <c r="HQ16" i="4"/>
  <c r="HQ15" i="4"/>
  <c r="HQ14" i="4"/>
  <c r="HQ13" i="4"/>
  <c r="HQ12" i="4"/>
  <c r="HQ11" i="4"/>
  <c r="HQ10" i="4"/>
  <c r="HQ9" i="4"/>
  <c r="HQ8" i="4"/>
  <c r="HQ7" i="4"/>
  <c r="HJ165" i="4"/>
  <c r="HJ164" i="4"/>
  <c r="HJ163" i="4"/>
  <c r="HJ162" i="4"/>
  <c r="HJ161" i="4"/>
  <c r="HJ160" i="4"/>
  <c r="HJ159" i="4"/>
  <c r="HJ158" i="4"/>
  <c r="HJ157" i="4"/>
  <c r="HJ156" i="4"/>
  <c r="HJ155" i="4"/>
  <c r="HJ154" i="4"/>
  <c r="HJ153" i="4"/>
  <c r="HJ152" i="4"/>
  <c r="HJ151" i="4"/>
  <c r="HJ150" i="4"/>
  <c r="HJ149" i="4"/>
  <c r="HJ148" i="4"/>
  <c r="HJ147" i="4"/>
  <c r="HJ146" i="4"/>
  <c r="HJ145" i="4"/>
  <c r="HJ144" i="4"/>
  <c r="HJ143" i="4"/>
  <c r="HJ142" i="4"/>
  <c r="HJ141" i="4"/>
  <c r="HJ140" i="4"/>
  <c r="HJ139" i="4"/>
  <c r="HJ138" i="4"/>
  <c r="HJ137" i="4"/>
  <c r="HJ136" i="4"/>
  <c r="HJ135" i="4"/>
  <c r="HJ134" i="4"/>
  <c r="HJ133" i="4"/>
  <c r="HJ132" i="4"/>
  <c r="HJ131" i="4"/>
  <c r="HJ130" i="4"/>
  <c r="HJ129" i="4"/>
  <c r="HJ128" i="4"/>
  <c r="HJ127" i="4"/>
  <c r="HJ126" i="4"/>
  <c r="HJ125" i="4"/>
  <c r="HJ124" i="4"/>
  <c r="HJ123" i="4"/>
  <c r="HJ122" i="4"/>
  <c r="HJ121" i="4"/>
  <c r="HJ120" i="4"/>
  <c r="HJ119" i="4"/>
  <c r="HJ118" i="4"/>
  <c r="HJ117" i="4"/>
  <c r="HJ116" i="4"/>
  <c r="HJ115" i="4"/>
  <c r="HJ114" i="4"/>
  <c r="HJ113" i="4"/>
  <c r="HJ112" i="4"/>
  <c r="HJ111" i="4"/>
  <c r="HJ110" i="4"/>
  <c r="HJ109" i="4"/>
  <c r="HJ108" i="4"/>
  <c r="HJ107" i="4"/>
  <c r="HJ106" i="4"/>
  <c r="HJ105" i="4"/>
  <c r="HJ104" i="4"/>
  <c r="HJ103" i="4"/>
  <c r="HJ102" i="4"/>
  <c r="HJ101" i="4"/>
  <c r="HJ100" i="4"/>
  <c r="HJ99" i="4"/>
  <c r="HJ98" i="4"/>
  <c r="HJ97" i="4"/>
  <c r="HJ96" i="4"/>
  <c r="HJ95" i="4"/>
  <c r="HJ94" i="4"/>
  <c r="HJ93" i="4"/>
  <c r="HJ92" i="4"/>
  <c r="HJ91" i="4"/>
  <c r="HJ90" i="4"/>
  <c r="HJ89" i="4"/>
  <c r="HJ88" i="4"/>
  <c r="HJ87" i="4"/>
  <c r="HJ86" i="4"/>
  <c r="HJ85" i="4"/>
  <c r="HJ84" i="4"/>
  <c r="HJ83" i="4"/>
  <c r="HJ82" i="4"/>
  <c r="HJ81" i="4"/>
  <c r="HJ80" i="4"/>
  <c r="HJ79" i="4"/>
  <c r="HJ78" i="4"/>
  <c r="HJ77" i="4"/>
  <c r="HJ76" i="4"/>
  <c r="HJ75" i="4"/>
  <c r="HJ74" i="4"/>
  <c r="HJ73" i="4"/>
  <c r="HJ72" i="4"/>
  <c r="HJ71" i="4"/>
  <c r="HJ70" i="4"/>
  <c r="HJ69" i="4"/>
  <c r="HJ68" i="4"/>
  <c r="HJ67" i="4"/>
  <c r="HJ66" i="4"/>
  <c r="HJ65" i="4"/>
  <c r="HJ64" i="4"/>
  <c r="HJ63" i="4"/>
  <c r="HJ62" i="4"/>
  <c r="HJ61" i="4"/>
  <c r="HJ60" i="4"/>
  <c r="HJ59" i="4"/>
  <c r="HJ58" i="4"/>
  <c r="HJ57" i="4"/>
  <c r="HJ56" i="4"/>
  <c r="HJ55" i="4"/>
  <c r="HJ54" i="4"/>
  <c r="HJ53" i="4"/>
  <c r="HJ52" i="4"/>
  <c r="HJ51" i="4"/>
  <c r="HJ50" i="4"/>
  <c r="HJ49" i="4"/>
  <c r="HJ48" i="4"/>
  <c r="HJ47" i="4"/>
  <c r="HJ46" i="4"/>
  <c r="HJ45" i="4"/>
  <c r="HJ44" i="4"/>
  <c r="HJ43" i="4"/>
  <c r="HJ42" i="4"/>
  <c r="HJ41" i="4"/>
  <c r="HJ40" i="4"/>
  <c r="HJ39" i="4"/>
  <c r="HJ38" i="4"/>
  <c r="HJ37" i="4"/>
  <c r="HJ36" i="4"/>
  <c r="HJ35" i="4"/>
  <c r="HJ34" i="4"/>
  <c r="HJ33" i="4"/>
  <c r="HJ32" i="4"/>
  <c r="HJ31" i="4"/>
  <c r="HJ30" i="4"/>
  <c r="HJ29" i="4"/>
  <c r="HJ28" i="4"/>
  <c r="HJ27" i="4"/>
  <c r="HJ26" i="4"/>
  <c r="HJ25" i="4"/>
  <c r="HJ24" i="4"/>
  <c r="HJ23" i="4"/>
  <c r="HJ22" i="4"/>
  <c r="HJ21" i="4"/>
  <c r="HJ20" i="4"/>
  <c r="HJ19" i="4"/>
  <c r="HJ18" i="4"/>
  <c r="HJ17" i="4"/>
  <c r="HJ16" i="4"/>
  <c r="HJ15" i="4"/>
  <c r="HJ14" i="4"/>
  <c r="HJ13" i="4"/>
  <c r="HJ12" i="4"/>
  <c r="HJ11" i="4"/>
  <c r="HJ10" i="4"/>
  <c r="HJ9" i="4"/>
  <c r="HJ8" i="4"/>
  <c r="HJ7" i="4"/>
  <c r="HC165" i="4"/>
  <c r="HC164" i="4"/>
  <c r="HC163" i="4"/>
  <c r="HC162" i="4"/>
  <c r="HC161" i="4"/>
  <c r="HC160" i="4"/>
  <c r="HC159" i="4"/>
  <c r="HC158" i="4"/>
  <c r="HC157" i="4"/>
  <c r="HC156" i="4"/>
  <c r="HC155" i="4"/>
  <c r="HC154" i="4"/>
  <c r="HC153" i="4"/>
  <c r="HC152" i="4"/>
  <c r="HC151" i="4"/>
  <c r="HC150" i="4"/>
  <c r="HC149" i="4"/>
  <c r="HC148" i="4"/>
  <c r="HC147" i="4"/>
  <c r="HC146" i="4"/>
  <c r="HC145" i="4"/>
  <c r="HC144" i="4"/>
  <c r="HC143" i="4"/>
  <c r="HC142" i="4"/>
  <c r="HC141" i="4"/>
  <c r="HC140" i="4"/>
  <c r="HC139" i="4"/>
  <c r="HC138" i="4"/>
  <c r="HC137" i="4"/>
  <c r="HC136" i="4"/>
  <c r="HC135" i="4"/>
  <c r="HC134" i="4"/>
  <c r="HC133" i="4"/>
  <c r="HC132" i="4"/>
  <c r="HC131" i="4"/>
  <c r="HC130" i="4"/>
  <c r="HC129" i="4"/>
  <c r="HC128" i="4"/>
  <c r="HC127" i="4"/>
  <c r="HC126" i="4"/>
  <c r="HC125" i="4"/>
  <c r="HC124" i="4"/>
  <c r="HC123" i="4"/>
  <c r="HC122" i="4"/>
  <c r="HC121" i="4"/>
  <c r="HC120" i="4"/>
  <c r="HC119" i="4"/>
  <c r="HC118" i="4"/>
  <c r="HC117" i="4"/>
  <c r="HC116" i="4"/>
  <c r="HC115" i="4"/>
  <c r="HC114" i="4"/>
  <c r="HC113" i="4"/>
  <c r="HC112" i="4"/>
  <c r="HC111" i="4"/>
  <c r="HC110" i="4"/>
  <c r="HC109" i="4"/>
  <c r="HC108" i="4"/>
  <c r="HC107" i="4"/>
  <c r="HC106" i="4"/>
  <c r="HC105" i="4"/>
  <c r="HC104" i="4"/>
  <c r="HC103" i="4"/>
  <c r="HC102" i="4"/>
  <c r="HC101" i="4"/>
  <c r="HC100" i="4"/>
  <c r="HC99" i="4"/>
  <c r="HC98" i="4"/>
  <c r="HC97" i="4"/>
  <c r="HC96" i="4"/>
  <c r="HC95" i="4"/>
  <c r="HC94" i="4"/>
  <c r="HC93" i="4"/>
  <c r="HC92" i="4"/>
  <c r="HC91" i="4"/>
  <c r="HC90" i="4"/>
  <c r="HC89" i="4"/>
  <c r="HC88" i="4"/>
  <c r="HC87" i="4"/>
  <c r="HC86" i="4"/>
  <c r="HC85" i="4"/>
  <c r="HC84" i="4"/>
  <c r="HC83" i="4"/>
  <c r="HC82" i="4"/>
  <c r="HC81" i="4"/>
  <c r="HC80" i="4"/>
  <c r="HC79" i="4"/>
  <c r="HC78" i="4"/>
  <c r="HC77" i="4"/>
  <c r="HC76" i="4"/>
  <c r="HC75" i="4"/>
  <c r="HC74" i="4"/>
  <c r="HC73" i="4"/>
  <c r="HC72" i="4"/>
  <c r="HC71" i="4"/>
  <c r="HC70" i="4"/>
  <c r="HC69" i="4"/>
  <c r="HC68" i="4"/>
  <c r="HC67" i="4"/>
  <c r="HC66" i="4"/>
  <c r="HC65" i="4"/>
  <c r="HC64" i="4"/>
  <c r="HC63" i="4"/>
  <c r="HC62" i="4"/>
  <c r="HC61" i="4"/>
  <c r="HC60" i="4"/>
  <c r="HC59" i="4"/>
  <c r="HC58" i="4"/>
  <c r="HC57" i="4"/>
  <c r="HC56" i="4"/>
  <c r="HC55" i="4"/>
  <c r="HC54" i="4"/>
  <c r="HC53" i="4"/>
  <c r="HC52" i="4"/>
  <c r="HC51" i="4"/>
  <c r="HC50" i="4"/>
  <c r="HC49" i="4"/>
  <c r="HC48" i="4"/>
  <c r="HC47" i="4"/>
  <c r="HC46" i="4"/>
  <c r="HC45" i="4"/>
  <c r="HC44" i="4"/>
  <c r="HC43" i="4"/>
  <c r="HC42" i="4"/>
  <c r="HC41" i="4"/>
  <c r="HC40" i="4"/>
  <c r="HC39" i="4"/>
  <c r="HC38" i="4"/>
  <c r="HC37" i="4"/>
  <c r="HC36" i="4"/>
  <c r="HC35" i="4"/>
  <c r="HC34" i="4"/>
  <c r="HC33" i="4"/>
  <c r="HC32" i="4"/>
  <c r="HC31" i="4"/>
  <c r="HC30" i="4"/>
  <c r="HC29" i="4"/>
  <c r="HC28" i="4"/>
  <c r="HC27" i="4"/>
  <c r="HC26" i="4"/>
  <c r="HC25" i="4"/>
  <c r="HC24" i="4"/>
  <c r="HC23" i="4"/>
  <c r="HC22" i="4"/>
  <c r="HC21" i="4"/>
  <c r="HC20" i="4"/>
  <c r="HC19" i="4"/>
  <c r="HC18" i="4"/>
  <c r="HC17" i="4"/>
  <c r="HC16" i="4"/>
  <c r="HC15" i="4"/>
  <c r="HC14" i="4"/>
  <c r="HC13" i="4"/>
  <c r="HC12" i="4"/>
  <c r="HC11" i="4"/>
  <c r="HC10" i="4"/>
  <c r="HC9" i="4"/>
  <c r="HC8" i="4"/>
  <c r="HC7" i="4"/>
  <c r="GV165" i="4"/>
  <c r="GV164" i="4"/>
  <c r="GV163" i="4"/>
  <c r="GV162" i="4"/>
  <c r="GV161" i="4"/>
  <c r="GV160" i="4"/>
  <c r="GV159" i="4"/>
  <c r="GV158" i="4"/>
  <c r="GV157" i="4"/>
  <c r="GV156" i="4"/>
  <c r="GV155" i="4"/>
  <c r="GV154" i="4"/>
  <c r="GV153" i="4"/>
  <c r="GV152" i="4"/>
  <c r="GV151" i="4"/>
  <c r="GV150" i="4"/>
  <c r="GV149" i="4"/>
  <c r="GV148" i="4"/>
  <c r="GV147" i="4"/>
  <c r="GV146" i="4"/>
  <c r="GV145" i="4"/>
  <c r="GV144" i="4"/>
  <c r="GV143" i="4"/>
  <c r="GV142" i="4"/>
  <c r="GV141" i="4"/>
  <c r="GV140" i="4"/>
  <c r="GV139" i="4"/>
  <c r="GV138" i="4"/>
  <c r="GV137" i="4"/>
  <c r="GV136" i="4"/>
  <c r="GV135" i="4"/>
  <c r="GV134" i="4"/>
  <c r="GV133" i="4"/>
  <c r="GV132" i="4"/>
  <c r="GV131" i="4"/>
  <c r="GV130" i="4"/>
  <c r="GV129" i="4"/>
  <c r="GV128" i="4"/>
  <c r="GV127" i="4"/>
  <c r="GV126" i="4"/>
  <c r="GV125" i="4"/>
  <c r="GV124" i="4"/>
  <c r="GV123" i="4"/>
  <c r="GV122" i="4"/>
  <c r="GV121" i="4"/>
  <c r="GV120" i="4"/>
  <c r="GV119" i="4"/>
  <c r="GV118" i="4"/>
  <c r="GV117" i="4"/>
  <c r="GV116" i="4"/>
  <c r="GV115" i="4"/>
  <c r="GV114" i="4"/>
  <c r="GV113" i="4"/>
  <c r="GV112" i="4"/>
  <c r="GV111" i="4"/>
  <c r="GV110" i="4"/>
  <c r="GV109" i="4"/>
  <c r="GV108" i="4"/>
  <c r="GV107" i="4"/>
  <c r="GV106" i="4"/>
  <c r="GV105" i="4"/>
  <c r="GV104" i="4"/>
  <c r="GV103" i="4"/>
  <c r="GV102" i="4"/>
  <c r="GV101" i="4"/>
  <c r="GV100" i="4"/>
  <c r="GV99" i="4"/>
  <c r="GV98" i="4"/>
  <c r="GV97" i="4"/>
  <c r="GV96" i="4"/>
  <c r="GV95" i="4"/>
  <c r="GV94" i="4"/>
  <c r="GV93" i="4"/>
  <c r="GV92" i="4"/>
  <c r="GV91" i="4"/>
  <c r="GV90" i="4"/>
  <c r="GV89" i="4"/>
  <c r="GV88" i="4"/>
  <c r="GV87" i="4"/>
  <c r="GV86" i="4"/>
  <c r="GV85" i="4"/>
  <c r="GV84" i="4"/>
  <c r="GV83" i="4"/>
  <c r="GV82" i="4"/>
  <c r="GV81" i="4"/>
  <c r="GV80" i="4"/>
  <c r="GV79" i="4"/>
  <c r="GV78" i="4"/>
  <c r="GV77" i="4"/>
  <c r="GV76" i="4"/>
  <c r="GV75" i="4"/>
  <c r="GV74" i="4"/>
  <c r="GV73" i="4"/>
  <c r="GV72" i="4"/>
  <c r="GV71" i="4"/>
  <c r="GV70" i="4"/>
  <c r="GV69" i="4"/>
  <c r="GV68" i="4"/>
  <c r="GV67" i="4"/>
  <c r="GV66" i="4"/>
  <c r="GV65" i="4"/>
  <c r="GV64" i="4"/>
  <c r="GV63" i="4"/>
  <c r="GV62" i="4"/>
  <c r="GV61" i="4"/>
  <c r="GV60" i="4"/>
  <c r="GV59" i="4"/>
  <c r="GV58" i="4"/>
  <c r="GV57" i="4"/>
  <c r="GV56" i="4"/>
  <c r="GV55" i="4"/>
  <c r="GV54" i="4"/>
  <c r="GV53" i="4"/>
  <c r="GV52" i="4"/>
  <c r="GV51" i="4"/>
  <c r="GV50" i="4"/>
  <c r="GV49" i="4"/>
  <c r="GV48" i="4"/>
  <c r="GV47" i="4"/>
  <c r="GV46" i="4"/>
  <c r="GV45" i="4"/>
  <c r="GV44" i="4"/>
  <c r="GV43" i="4"/>
  <c r="GV42" i="4"/>
  <c r="GV41" i="4"/>
  <c r="GV40" i="4"/>
  <c r="GV39" i="4"/>
  <c r="GV38" i="4"/>
  <c r="GV37" i="4"/>
  <c r="GV36" i="4"/>
  <c r="GV35" i="4"/>
  <c r="GV34" i="4"/>
  <c r="GV33" i="4"/>
  <c r="GV32" i="4"/>
  <c r="GV31" i="4"/>
  <c r="GV30" i="4"/>
  <c r="GV29" i="4"/>
  <c r="GV28" i="4"/>
  <c r="GV27" i="4"/>
  <c r="GV26" i="4"/>
  <c r="GV25" i="4"/>
  <c r="GV24" i="4"/>
  <c r="GV23" i="4"/>
  <c r="GV22" i="4"/>
  <c r="GV21" i="4"/>
  <c r="GV20" i="4"/>
  <c r="GV19" i="4"/>
  <c r="GV18" i="4"/>
  <c r="GV17" i="4"/>
  <c r="GV16" i="4"/>
  <c r="GV15" i="4"/>
  <c r="GV14" i="4"/>
  <c r="GV13" i="4"/>
  <c r="GV12" i="4"/>
  <c r="GV11" i="4"/>
  <c r="GV10" i="4"/>
  <c r="GV9" i="4"/>
  <c r="GV8" i="4"/>
  <c r="GV7" i="4"/>
  <c r="GO165" i="4"/>
  <c r="GO164" i="4"/>
  <c r="GO163" i="4"/>
  <c r="GO162" i="4"/>
  <c r="GO161" i="4"/>
  <c r="GO160" i="4"/>
  <c r="GO159" i="4"/>
  <c r="GO158" i="4"/>
  <c r="GO157" i="4"/>
  <c r="GO156" i="4"/>
  <c r="GO155" i="4"/>
  <c r="GO154" i="4"/>
  <c r="GO153" i="4"/>
  <c r="GO152" i="4"/>
  <c r="GO151" i="4"/>
  <c r="GO150" i="4"/>
  <c r="GO149" i="4"/>
  <c r="GO148" i="4"/>
  <c r="GO147" i="4"/>
  <c r="GO146" i="4"/>
  <c r="GO145" i="4"/>
  <c r="GO144" i="4"/>
  <c r="GO143" i="4"/>
  <c r="GO142" i="4"/>
  <c r="GO141" i="4"/>
  <c r="GO140" i="4"/>
  <c r="GO139" i="4"/>
  <c r="GO138" i="4"/>
  <c r="GO137" i="4"/>
  <c r="GO136" i="4"/>
  <c r="GO135" i="4"/>
  <c r="GO134" i="4"/>
  <c r="GO133" i="4"/>
  <c r="GO132" i="4"/>
  <c r="GO131" i="4"/>
  <c r="GO130" i="4"/>
  <c r="GO129" i="4"/>
  <c r="GO128" i="4"/>
  <c r="GO127" i="4"/>
  <c r="GO126" i="4"/>
  <c r="GO125" i="4"/>
  <c r="GO124" i="4"/>
  <c r="GO123" i="4"/>
  <c r="GO122" i="4"/>
  <c r="GO121" i="4"/>
  <c r="GO120" i="4"/>
  <c r="GO119" i="4"/>
  <c r="GO118" i="4"/>
  <c r="GO117" i="4"/>
  <c r="GO116" i="4"/>
  <c r="GO115" i="4"/>
  <c r="GO114" i="4"/>
  <c r="GO113" i="4"/>
  <c r="GO112" i="4"/>
  <c r="GO111" i="4"/>
  <c r="GO110" i="4"/>
  <c r="GO109" i="4"/>
  <c r="GO108" i="4"/>
  <c r="GO107" i="4"/>
  <c r="GO106" i="4"/>
  <c r="GO105" i="4"/>
  <c r="GO104" i="4"/>
  <c r="GO103" i="4"/>
  <c r="GO102" i="4"/>
  <c r="GO101" i="4"/>
  <c r="GO100" i="4"/>
  <c r="GO99" i="4"/>
  <c r="GO98" i="4"/>
  <c r="GO97" i="4"/>
  <c r="GO96" i="4"/>
  <c r="GO95" i="4"/>
  <c r="GO94" i="4"/>
  <c r="GO93" i="4"/>
  <c r="GO92" i="4"/>
  <c r="GO91" i="4"/>
  <c r="GO90" i="4"/>
  <c r="GO89" i="4"/>
  <c r="GO88" i="4"/>
  <c r="GO87" i="4"/>
  <c r="GO86" i="4"/>
  <c r="GO85" i="4"/>
  <c r="GO84" i="4"/>
  <c r="GO83" i="4"/>
  <c r="GO82" i="4"/>
  <c r="GO81" i="4"/>
  <c r="GO80" i="4"/>
  <c r="GO79" i="4"/>
  <c r="GO78" i="4"/>
  <c r="GO77" i="4"/>
  <c r="GO76" i="4"/>
  <c r="GO75" i="4"/>
  <c r="GO74" i="4"/>
  <c r="GO73" i="4"/>
  <c r="GO72" i="4"/>
  <c r="GO71" i="4"/>
  <c r="GO70" i="4"/>
  <c r="GO69" i="4"/>
  <c r="GO68" i="4"/>
  <c r="GO67" i="4"/>
  <c r="GO66" i="4"/>
  <c r="GO65" i="4"/>
  <c r="GO64" i="4"/>
  <c r="GO63" i="4"/>
  <c r="GO62" i="4"/>
  <c r="GO61" i="4"/>
  <c r="GO60" i="4"/>
  <c r="GO59" i="4"/>
  <c r="GO58" i="4"/>
  <c r="GO57" i="4"/>
  <c r="GO56" i="4"/>
  <c r="GO55" i="4"/>
  <c r="GO54" i="4"/>
  <c r="GO53" i="4"/>
  <c r="GO52" i="4"/>
  <c r="GO51" i="4"/>
  <c r="GO50" i="4"/>
  <c r="GO49" i="4"/>
  <c r="GO48" i="4"/>
  <c r="GO47" i="4"/>
  <c r="GO46" i="4"/>
  <c r="GO45" i="4"/>
  <c r="GO44" i="4"/>
  <c r="GO43" i="4"/>
  <c r="GO42" i="4"/>
  <c r="GO41" i="4"/>
  <c r="GO40" i="4"/>
  <c r="GO39" i="4"/>
  <c r="GO38" i="4"/>
  <c r="GO37" i="4"/>
  <c r="GO36" i="4"/>
  <c r="GO35" i="4"/>
  <c r="GO34" i="4"/>
  <c r="GO33" i="4"/>
  <c r="GO32" i="4"/>
  <c r="GO31" i="4"/>
  <c r="GO30" i="4"/>
  <c r="GO29" i="4"/>
  <c r="GO28" i="4"/>
  <c r="GO27" i="4"/>
  <c r="GO26" i="4"/>
  <c r="GO25" i="4"/>
  <c r="GO24" i="4"/>
  <c r="GO23" i="4"/>
  <c r="GO22" i="4"/>
  <c r="GO21" i="4"/>
  <c r="GO20" i="4"/>
  <c r="GO19" i="4"/>
  <c r="GO18" i="4"/>
  <c r="GO17" i="4"/>
  <c r="GO16" i="4"/>
  <c r="GO15" i="4"/>
  <c r="GO14" i="4"/>
  <c r="GO13" i="4"/>
  <c r="GO12" i="4"/>
  <c r="GO11" i="4"/>
  <c r="GO10" i="4"/>
  <c r="GO9" i="4"/>
  <c r="GO8" i="4"/>
  <c r="GO7" i="4"/>
  <c r="GH165" i="4"/>
  <c r="GH164" i="4"/>
  <c r="GH163" i="4"/>
  <c r="GH162" i="4"/>
  <c r="GH161" i="4"/>
  <c r="GH160" i="4"/>
  <c r="GH159" i="4"/>
  <c r="GH158" i="4"/>
  <c r="GH157" i="4"/>
  <c r="GH156" i="4"/>
  <c r="GH155" i="4"/>
  <c r="GH154" i="4"/>
  <c r="GH153" i="4"/>
  <c r="GH152" i="4"/>
  <c r="GH151" i="4"/>
  <c r="GH150" i="4"/>
  <c r="GH149" i="4"/>
  <c r="GH148" i="4"/>
  <c r="GH147" i="4"/>
  <c r="GH146" i="4"/>
  <c r="GH145" i="4"/>
  <c r="GH144" i="4"/>
  <c r="GH143" i="4"/>
  <c r="GH142" i="4"/>
  <c r="GH141" i="4"/>
  <c r="GH140" i="4"/>
  <c r="GH139" i="4"/>
  <c r="GH138" i="4"/>
  <c r="GH137" i="4"/>
  <c r="GH136" i="4"/>
  <c r="GH135" i="4"/>
  <c r="GH134" i="4"/>
  <c r="GH133" i="4"/>
  <c r="GH132" i="4"/>
  <c r="GH131" i="4"/>
  <c r="GH130" i="4"/>
  <c r="GH129" i="4"/>
  <c r="GH128" i="4"/>
  <c r="GH127" i="4"/>
  <c r="GH126" i="4"/>
  <c r="GH125" i="4"/>
  <c r="GH124" i="4"/>
  <c r="GH123" i="4"/>
  <c r="GH122" i="4"/>
  <c r="GH121" i="4"/>
  <c r="GH120" i="4"/>
  <c r="GH119" i="4"/>
  <c r="GH118" i="4"/>
  <c r="GH117" i="4"/>
  <c r="GH116" i="4"/>
  <c r="GH115" i="4"/>
  <c r="GH114" i="4"/>
  <c r="GH113" i="4"/>
  <c r="GH112" i="4"/>
  <c r="GH111" i="4"/>
  <c r="GH110" i="4"/>
  <c r="GH109" i="4"/>
  <c r="GH108" i="4"/>
  <c r="GH107" i="4"/>
  <c r="GH106" i="4"/>
  <c r="GH105" i="4"/>
  <c r="GH104" i="4"/>
  <c r="GH103" i="4"/>
  <c r="GH102" i="4"/>
  <c r="GH101" i="4"/>
  <c r="GH100" i="4"/>
  <c r="GH99" i="4"/>
  <c r="GH98" i="4"/>
  <c r="GH97" i="4"/>
  <c r="GH96" i="4"/>
  <c r="GH95" i="4"/>
  <c r="GH94" i="4"/>
  <c r="GH93" i="4"/>
  <c r="GH92" i="4"/>
  <c r="GH91" i="4"/>
  <c r="GH90" i="4"/>
  <c r="GH89" i="4"/>
  <c r="GH88" i="4"/>
  <c r="GH87" i="4"/>
  <c r="GH86" i="4"/>
  <c r="GH85" i="4"/>
  <c r="GH84" i="4"/>
  <c r="GH83" i="4"/>
  <c r="GH82" i="4"/>
  <c r="GH81" i="4"/>
  <c r="GH80" i="4"/>
  <c r="GH79" i="4"/>
  <c r="GH78" i="4"/>
  <c r="GH77" i="4"/>
  <c r="GH76" i="4"/>
  <c r="GH75" i="4"/>
  <c r="GH74" i="4"/>
  <c r="GH73" i="4"/>
  <c r="GH72" i="4"/>
  <c r="GH71" i="4"/>
  <c r="GH70" i="4"/>
  <c r="GH69" i="4"/>
  <c r="GH68" i="4"/>
  <c r="GH67" i="4"/>
  <c r="GH66" i="4"/>
  <c r="GH65" i="4"/>
  <c r="GH64" i="4"/>
  <c r="GH63" i="4"/>
  <c r="GH62" i="4"/>
  <c r="GH61" i="4"/>
  <c r="GH60" i="4"/>
  <c r="GH59" i="4"/>
  <c r="GH58" i="4"/>
  <c r="GH57" i="4"/>
  <c r="GH56" i="4"/>
  <c r="GH55" i="4"/>
  <c r="GH54" i="4"/>
  <c r="GH53" i="4"/>
  <c r="GH52" i="4"/>
  <c r="GH51" i="4"/>
  <c r="GH50" i="4"/>
  <c r="GH49" i="4"/>
  <c r="GH48" i="4"/>
  <c r="GH47" i="4"/>
  <c r="GH46" i="4"/>
  <c r="GH45" i="4"/>
  <c r="GH44" i="4"/>
  <c r="GH43" i="4"/>
  <c r="GH42" i="4"/>
  <c r="GH41" i="4"/>
  <c r="GH40" i="4"/>
  <c r="GH39" i="4"/>
  <c r="GH38" i="4"/>
  <c r="GH37" i="4"/>
  <c r="GH36" i="4"/>
  <c r="GH35" i="4"/>
  <c r="GH34" i="4"/>
  <c r="GH33" i="4"/>
  <c r="GH32" i="4"/>
  <c r="GH31" i="4"/>
  <c r="GH30" i="4"/>
  <c r="GH29" i="4"/>
  <c r="GH28" i="4"/>
  <c r="GH27" i="4"/>
  <c r="GH26" i="4"/>
  <c r="GH25" i="4"/>
  <c r="GH24" i="4"/>
  <c r="GH23" i="4"/>
  <c r="GH22" i="4"/>
  <c r="GH21" i="4"/>
  <c r="GH20" i="4"/>
  <c r="GH19" i="4"/>
  <c r="GH18" i="4"/>
  <c r="GH17" i="4"/>
  <c r="GH16" i="4"/>
  <c r="GH15" i="4"/>
  <c r="GH14" i="4"/>
  <c r="GH13" i="4"/>
  <c r="GH12" i="4"/>
  <c r="GH11" i="4"/>
  <c r="GH10" i="4"/>
  <c r="GH9" i="4"/>
  <c r="GH8" i="4"/>
  <c r="GH7" i="4"/>
  <c r="GA165" i="4"/>
  <c r="GA164" i="4"/>
  <c r="GA163" i="4"/>
  <c r="GA162" i="4"/>
  <c r="GA161" i="4"/>
  <c r="GA160" i="4"/>
  <c r="GA159" i="4"/>
  <c r="GA158" i="4"/>
  <c r="GA157" i="4"/>
  <c r="GA156" i="4"/>
  <c r="GA155" i="4"/>
  <c r="GA154" i="4"/>
  <c r="GA153" i="4"/>
  <c r="GA152" i="4"/>
  <c r="GA151" i="4"/>
  <c r="GA150" i="4"/>
  <c r="GA149" i="4"/>
  <c r="GA148" i="4"/>
  <c r="GA147" i="4"/>
  <c r="GA146" i="4"/>
  <c r="GA145" i="4"/>
  <c r="GA144" i="4"/>
  <c r="GA143" i="4"/>
  <c r="GA142" i="4"/>
  <c r="GA141" i="4"/>
  <c r="GA140" i="4"/>
  <c r="GA139" i="4"/>
  <c r="GA138" i="4"/>
  <c r="GA137" i="4"/>
  <c r="GA136" i="4"/>
  <c r="GA135" i="4"/>
  <c r="GA134" i="4"/>
  <c r="GA133" i="4"/>
  <c r="GA132" i="4"/>
  <c r="GA131" i="4"/>
  <c r="GA130" i="4"/>
  <c r="GA129" i="4"/>
  <c r="GA128" i="4"/>
  <c r="GA127" i="4"/>
  <c r="GA126" i="4"/>
  <c r="GA125" i="4"/>
  <c r="GA124" i="4"/>
  <c r="GA123" i="4"/>
  <c r="GA122" i="4"/>
  <c r="GA121" i="4"/>
  <c r="GA120" i="4"/>
  <c r="GA119" i="4"/>
  <c r="GA118" i="4"/>
  <c r="GA117" i="4"/>
  <c r="GA116" i="4"/>
  <c r="GA115" i="4"/>
  <c r="GA114" i="4"/>
  <c r="GA113" i="4"/>
  <c r="GA112" i="4"/>
  <c r="GA111" i="4"/>
  <c r="GA110" i="4"/>
  <c r="GA109" i="4"/>
  <c r="GA108" i="4"/>
  <c r="GA107" i="4"/>
  <c r="GA106" i="4"/>
  <c r="GA105" i="4"/>
  <c r="GA104" i="4"/>
  <c r="GA103" i="4"/>
  <c r="GA102" i="4"/>
  <c r="GA101" i="4"/>
  <c r="GA100" i="4"/>
  <c r="GA99" i="4"/>
  <c r="GA98" i="4"/>
  <c r="GA97" i="4"/>
  <c r="GA96" i="4"/>
  <c r="GA95" i="4"/>
  <c r="GA94" i="4"/>
  <c r="GA93" i="4"/>
  <c r="GA92" i="4"/>
  <c r="GA91" i="4"/>
  <c r="GA90" i="4"/>
  <c r="GA89" i="4"/>
  <c r="GA88" i="4"/>
  <c r="GA87" i="4"/>
  <c r="GA86" i="4"/>
  <c r="GA85" i="4"/>
  <c r="GA84" i="4"/>
  <c r="GA83" i="4"/>
  <c r="GA82" i="4"/>
  <c r="GA81" i="4"/>
  <c r="GA80" i="4"/>
  <c r="GA79" i="4"/>
  <c r="GA78" i="4"/>
  <c r="GA77" i="4"/>
  <c r="GA76" i="4"/>
  <c r="GA75" i="4"/>
  <c r="GA74" i="4"/>
  <c r="GA73" i="4"/>
  <c r="GA72" i="4"/>
  <c r="GA71" i="4"/>
  <c r="GA70" i="4"/>
  <c r="GA69" i="4"/>
  <c r="GA68" i="4"/>
  <c r="GA67" i="4"/>
  <c r="GA66" i="4"/>
  <c r="GA65" i="4"/>
  <c r="GA64" i="4"/>
  <c r="GA63" i="4"/>
  <c r="GA62" i="4"/>
  <c r="GA61" i="4"/>
  <c r="GA60" i="4"/>
  <c r="GA59" i="4"/>
  <c r="GA58" i="4"/>
  <c r="GA57" i="4"/>
  <c r="GA56" i="4"/>
  <c r="GA55" i="4"/>
  <c r="GA54" i="4"/>
  <c r="GA53" i="4"/>
  <c r="GA52" i="4"/>
  <c r="GA51" i="4"/>
  <c r="GA50" i="4"/>
  <c r="GA49" i="4"/>
  <c r="GA48" i="4"/>
  <c r="GA47" i="4"/>
  <c r="GA46" i="4"/>
  <c r="GA45" i="4"/>
  <c r="GA44" i="4"/>
  <c r="GA43" i="4"/>
  <c r="GA42" i="4"/>
  <c r="GA41" i="4"/>
  <c r="GA40" i="4"/>
  <c r="GA39" i="4"/>
  <c r="GA38" i="4"/>
  <c r="GA37" i="4"/>
  <c r="GA36" i="4"/>
  <c r="GA35" i="4"/>
  <c r="GA34" i="4"/>
  <c r="GA33" i="4"/>
  <c r="GA32" i="4"/>
  <c r="GA31" i="4"/>
  <c r="GA30" i="4"/>
  <c r="GA29" i="4"/>
  <c r="GA28" i="4"/>
  <c r="GA27" i="4"/>
  <c r="GA26" i="4"/>
  <c r="GA25" i="4"/>
  <c r="GA24" i="4"/>
  <c r="GA23" i="4"/>
  <c r="GA22" i="4"/>
  <c r="GA21" i="4"/>
  <c r="GA20" i="4"/>
  <c r="GA19" i="4"/>
  <c r="GA18" i="4"/>
  <c r="GA17" i="4"/>
  <c r="GA16" i="4"/>
  <c r="GA15" i="4"/>
  <c r="GA14" i="4"/>
  <c r="GA13" i="4"/>
  <c r="GA12" i="4"/>
  <c r="GA11" i="4"/>
  <c r="GA10" i="4"/>
  <c r="GA9" i="4"/>
  <c r="GA8" i="4"/>
  <c r="GA7" i="4"/>
  <c r="FT165" i="4"/>
  <c r="FT164" i="4"/>
  <c r="FT163" i="4"/>
  <c r="FT162" i="4"/>
  <c r="FT161" i="4"/>
  <c r="FT160" i="4"/>
  <c r="FT159" i="4"/>
  <c r="FT158" i="4"/>
  <c r="FT157" i="4"/>
  <c r="FT156" i="4"/>
  <c r="FT155" i="4"/>
  <c r="FT154" i="4"/>
  <c r="FT153" i="4"/>
  <c r="FT152" i="4"/>
  <c r="FT151" i="4"/>
  <c r="FT150" i="4"/>
  <c r="FT149" i="4"/>
  <c r="FT148" i="4"/>
  <c r="FT147" i="4"/>
  <c r="FT146" i="4"/>
  <c r="FT145" i="4"/>
  <c r="FT144" i="4"/>
  <c r="FT143" i="4"/>
  <c r="FT142" i="4"/>
  <c r="FT141" i="4"/>
  <c r="FT140" i="4"/>
  <c r="FT139" i="4"/>
  <c r="FT138" i="4"/>
  <c r="FT137" i="4"/>
  <c r="FT136" i="4"/>
  <c r="FT135" i="4"/>
  <c r="FT134" i="4"/>
  <c r="FT133" i="4"/>
  <c r="FT132" i="4"/>
  <c r="FT131" i="4"/>
  <c r="FT130" i="4"/>
  <c r="FT129" i="4"/>
  <c r="FT128" i="4"/>
  <c r="FT127" i="4"/>
  <c r="FT126" i="4"/>
  <c r="FT125" i="4"/>
  <c r="FT124" i="4"/>
  <c r="FT123" i="4"/>
  <c r="FT122" i="4"/>
  <c r="FT121" i="4"/>
  <c r="FT120" i="4"/>
  <c r="FT119" i="4"/>
  <c r="FT118" i="4"/>
  <c r="FT117" i="4"/>
  <c r="FT116" i="4"/>
  <c r="FT115" i="4"/>
  <c r="FT114" i="4"/>
  <c r="FT113" i="4"/>
  <c r="FT112" i="4"/>
  <c r="FT111" i="4"/>
  <c r="FT110" i="4"/>
  <c r="FT109" i="4"/>
  <c r="FT108" i="4"/>
  <c r="FT107" i="4"/>
  <c r="FT106" i="4"/>
  <c r="FT105" i="4"/>
  <c r="FT104" i="4"/>
  <c r="FT103" i="4"/>
  <c r="FT102" i="4"/>
  <c r="FT101" i="4"/>
  <c r="FT100" i="4"/>
  <c r="FT99" i="4"/>
  <c r="FT98" i="4"/>
  <c r="FT97" i="4"/>
  <c r="FT96" i="4"/>
  <c r="FT95" i="4"/>
  <c r="FT94" i="4"/>
  <c r="FT93" i="4"/>
  <c r="FT92" i="4"/>
  <c r="FT91" i="4"/>
  <c r="FT90" i="4"/>
  <c r="FT89" i="4"/>
  <c r="FT88" i="4"/>
  <c r="FT87" i="4"/>
  <c r="FT86" i="4"/>
  <c r="FT85" i="4"/>
  <c r="FT84" i="4"/>
  <c r="FT83" i="4"/>
  <c r="FT82" i="4"/>
  <c r="FT81" i="4"/>
  <c r="FT80" i="4"/>
  <c r="FT79" i="4"/>
  <c r="FT78" i="4"/>
  <c r="FT77" i="4"/>
  <c r="FT76" i="4"/>
  <c r="FT75" i="4"/>
  <c r="FT74" i="4"/>
  <c r="FT73" i="4"/>
  <c r="FT72" i="4"/>
  <c r="FT71" i="4"/>
  <c r="FT70" i="4"/>
  <c r="FT69" i="4"/>
  <c r="FT68" i="4"/>
  <c r="FT67" i="4"/>
  <c r="FT66" i="4"/>
  <c r="FT65" i="4"/>
  <c r="FT64" i="4"/>
  <c r="FT63" i="4"/>
  <c r="FT62" i="4"/>
  <c r="FT61" i="4"/>
  <c r="FT60" i="4"/>
  <c r="FT59" i="4"/>
  <c r="FT58" i="4"/>
  <c r="FT57" i="4"/>
  <c r="FT56" i="4"/>
  <c r="FT55" i="4"/>
  <c r="FT54" i="4"/>
  <c r="FT53" i="4"/>
  <c r="FT52" i="4"/>
  <c r="FT51" i="4"/>
  <c r="FT50" i="4"/>
  <c r="FT49" i="4"/>
  <c r="FT48" i="4"/>
  <c r="FT47" i="4"/>
  <c r="FT46" i="4"/>
  <c r="FT45" i="4"/>
  <c r="FT44" i="4"/>
  <c r="FT43" i="4"/>
  <c r="FT42" i="4"/>
  <c r="FT41" i="4"/>
  <c r="FT40" i="4"/>
  <c r="FT39" i="4"/>
  <c r="FT38" i="4"/>
  <c r="FT37" i="4"/>
  <c r="FT36" i="4"/>
  <c r="FT35" i="4"/>
  <c r="FT34" i="4"/>
  <c r="FT33" i="4"/>
  <c r="FT32" i="4"/>
  <c r="FT31" i="4"/>
  <c r="FT30" i="4"/>
  <c r="FT29" i="4"/>
  <c r="FT28" i="4"/>
  <c r="FT27" i="4"/>
  <c r="FT26" i="4"/>
  <c r="FT25" i="4"/>
  <c r="FT24" i="4"/>
  <c r="FT23" i="4"/>
  <c r="FT22" i="4"/>
  <c r="FT21" i="4"/>
  <c r="FT20" i="4"/>
  <c r="FT19" i="4"/>
  <c r="FT18" i="4"/>
  <c r="FT17" i="4"/>
  <c r="FT16" i="4"/>
  <c r="FT15" i="4"/>
  <c r="FT14" i="4"/>
  <c r="FT13" i="4"/>
  <c r="FT12" i="4"/>
  <c r="FT11" i="4"/>
  <c r="FT10" i="4"/>
  <c r="FT9" i="4"/>
  <c r="FT8" i="4"/>
  <c r="FT7" i="4"/>
  <c r="FM165" i="4"/>
  <c r="FM164" i="4"/>
  <c r="FM163" i="4"/>
  <c r="FM162" i="4"/>
  <c r="FM161" i="4"/>
  <c r="FM160" i="4"/>
  <c r="FM159" i="4"/>
  <c r="FM158" i="4"/>
  <c r="FM157" i="4"/>
  <c r="FM156" i="4"/>
  <c r="FM155" i="4"/>
  <c r="FM154" i="4"/>
  <c r="FM153" i="4"/>
  <c r="FM152" i="4"/>
  <c r="FM151" i="4"/>
  <c r="FM150" i="4"/>
  <c r="FM149" i="4"/>
  <c r="FM148" i="4"/>
  <c r="FM147" i="4"/>
  <c r="FM146" i="4"/>
  <c r="FM145" i="4"/>
  <c r="FM144" i="4"/>
  <c r="FM143" i="4"/>
  <c r="FM142" i="4"/>
  <c r="FM141" i="4"/>
  <c r="FM140" i="4"/>
  <c r="FM139" i="4"/>
  <c r="FM138" i="4"/>
  <c r="FM137" i="4"/>
  <c r="FM136" i="4"/>
  <c r="FM135" i="4"/>
  <c r="FM134" i="4"/>
  <c r="FM133" i="4"/>
  <c r="FM132" i="4"/>
  <c r="FM131" i="4"/>
  <c r="FM130" i="4"/>
  <c r="FM129" i="4"/>
  <c r="FM128" i="4"/>
  <c r="FM127" i="4"/>
  <c r="FM126" i="4"/>
  <c r="FM125" i="4"/>
  <c r="FM124" i="4"/>
  <c r="FM123" i="4"/>
  <c r="FM122" i="4"/>
  <c r="FM121" i="4"/>
  <c r="FM120" i="4"/>
  <c r="FM119" i="4"/>
  <c r="FM118" i="4"/>
  <c r="FM117" i="4"/>
  <c r="FM116" i="4"/>
  <c r="FM115" i="4"/>
  <c r="FM114" i="4"/>
  <c r="FM113" i="4"/>
  <c r="FM112" i="4"/>
  <c r="FM111" i="4"/>
  <c r="FM110" i="4"/>
  <c r="FM109" i="4"/>
  <c r="FM108" i="4"/>
  <c r="FM107" i="4"/>
  <c r="FM106" i="4"/>
  <c r="FM105" i="4"/>
  <c r="FM104" i="4"/>
  <c r="FM103" i="4"/>
  <c r="FM102" i="4"/>
  <c r="FM101" i="4"/>
  <c r="FM100" i="4"/>
  <c r="FM99" i="4"/>
  <c r="FM98" i="4"/>
  <c r="FM97" i="4"/>
  <c r="FM96" i="4"/>
  <c r="FM95" i="4"/>
  <c r="FM94" i="4"/>
  <c r="FM93" i="4"/>
  <c r="FM92" i="4"/>
  <c r="FM91" i="4"/>
  <c r="FM90" i="4"/>
  <c r="FM89" i="4"/>
  <c r="FM88" i="4"/>
  <c r="FM87" i="4"/>
  <c r="FM86" i="4"/>
  <c r="FM85" i="4"/>
  <c r="FM84" i="4"/>
  <c r="FM83" i="4"/>
  <c r="FM82" i="4"/>
  <c r="FM81" i="4"/>
  <c r="FM80" i="4"/>
  <c r="FM79" i="4"/>
  <c r="FM78" i="4"/>
  <c r="FM77" i="4"/>
  <c r="FM76" i="4"/>
  <c r="FM75" i="4"/>
  <c r="FM74" i="4"/>
  <c r="FM73" i="4"/>
  <c r="FM72" i="4"/>
  <c r="FM71" i="4"/>
  <c r="FM70" i="4"/>
  <c r="FM69" i="4"/>
  <c r="FM68" i="4"/>
  <c r="FM67" i="4"/>
  <c r="FM66" i="4"/>
  <c r="FM65" i="4"/>
  <c r="FM64" i="4"/>
  <c r="FM63" i="4"/>
  <c r="FM62" i="4"/>
  <c r="FM61" i="4"/>
  <c r="FM60" i="4"/>
  <c r="FM59" i="4"/>
  <c r="FM58" i="4"/>
  <c r="FM57" i="4"/>
  <c r="FM56" i="4"/>
  <c r="FM55" i="4"/>
  <c r="FM54" i="4"/>
  <c r="FM53" i="4"/>
  <c r="FM52" i="4"/>
  <c r="FM51" i="4"/>
  <c r="FM50" i="4"/>
  <c r="FM49" i="4"/>
  <c r="FM48" i="4"/>
  <c r="FM47" i="4"/>
  <c r="FM46" i="4"/>
  <c r="FM45" i="4"/>
  <c r="FM44" i="4"/>
  <c r="FM43" i="4"/>
  <c r="FM42" i="4"/>
  <c r="FM41" i="4"/>
  <c r="FM40" i="4"/>
  <c r="FM39" i="4"/>
  <c r="FM38" i="4"/>
  <c r="FM37" i="4"/>
  <c r="FM36" i="4"/>
  <c r="FM35" i="4"/>
  <c r="FM34" i="4"/>
  <c r="FM33" i="4"/>
  <c r="FM32" i="4"/>
  <c r="FM31" i="4"/>
  <c r="FM30" i="4"/>
  <c r="FM29" i="4"/>
  <c r="FM28" i="4"/>
  <c r="FM27" i="4"/>
  <c r="FM26" i="4"/>
  <c r="FM25" i="4"/>
  <c r="FM24" i="4"/>
  <c r="FM23" i="4"/>
  <c r="FM22" i="4"/>
  <c r="FM21" i="4"/>
  <c r="FM20" i="4"/>
  <c r="FM19" i="4"/>
  <c r="FM18" i="4"/>
  <c r="FM17" i="4"/>
  <c r="FM16" i="4"/>
  <c r="FM15" i="4"/>
  <c r="FM14" i="4"/>
  <c r="FM13" i="4"/>
  <c r="FM12" i="4"/>
  <c r="FM11" i="4"/>
  <c r="FM10" i="4"/>
  <c r="FM9" i="4"/>
  <c r="FM8" i="4"/>
  <c r="FM7" i="4"/>
  <c r="FF165" i="4"/>
  <c r="FF164" i="4"/>
  <c r="FF163" i="4"/>
  <c r="FF162" i="4"/>
  <c r="FF161" i="4"/>
  <c r="FF160" i="4"/>
  <c r="FF159" i="4"/>
  <c r="FF158" i="4"/>
  <c r="FF157" i="4"/>
  <c r="FF156" i="4"/>
  <c r="FF155" i="4"/>
  <c r="FF154" i="4"/>
  <c r="FF153" i="4"/>
  <c r="FF152" i="4"/>
  <c r="FF151" i="4"/>
  <c r="FF150" i="4"/>
  <c r="FF149" i="4"/>
  <c r="FF148" i="4"/>
  <c r="FF147" i="4"/>
  <c r="FF146" i="4"/>
  <c r="FF145" i="4"/>
  <c r="FF144" i="4"/>
  <c r="FF143" i="4"/>
  <c r="FF142" i="4"/>
  <c r="FF141" i="4"/>
  <c r="FF140" i="4"/>
  <c r="FF139" i="4"/>
  <c r="FF138" i="4"/>
  <c r="FF137" i="4"/>
  <c r="FF136" i="4"/>
  <c r="FF135" i="4"/>
  <c r="FF134" i="4"/>
  <c r="FF133" i="4"/>
  <c r="FF132" i="4"/>
  <c r="FF131" i="4"/>
  <c r="FF130" i="4"/>
  <c r="FF129" i="4"/>
  <c r="FF128" i="4"/>
  <c r="FF127" i="4"/>
  <c r="FF126" i="4"/>
  <c r="FF125" i="4"/>
  <c r="FF124" i="4"/>
  <c r="FF123" i="4"/>
  <c r="FF122" i="4"/>
  <c r="FF121" i="4"/>
  <c r="FF120" i="4"/>
  <c r="FF119" i="4"/>
  <c r="FF118" i="4"/>
  <c r="FF117" i="4"/>
  <c r="FF116" i="4"/>
  <c r="FF115" i="4"/>
  <c r="FF114" i="4"/>
  <c r="FF113" i="4"/>
  <c r="FF112" i="4"/>
  <c r="FF111" i="4"/>
  <c r="FF110" i="4"/>
  <c r="FF109" i="4"/>
  <c r="FF108" i="4"/>
  <c r="FF107" i="4"/>
  <c r="FF106" i="4"/>
  <c r="FF105" i="4"/>
  <c r="FF104" i="4"/>
  <c r="FF103" i="4"/>
  <c r="FF102" i="4"/>
  <c r="FF101" i="4"/>
  <c r="FF100" i="4"/>
  <c r="FF99" i="4"/>
  <c r="FF98" i="4"/>
  <c r="FF97" i="4"/>
  <c r="FF96" i="4"/>
  <c r="FF95" i="4"/>
  <c r="FF94" i="4"/>
  <c r="FF93" i="4"/>
  <c r="FF92" i="4"/>
  <c r="FF91" i="4"/>
  <c r="FF90" i="4"/>
  <c r="FF89" i="4"/>
  <c r="FF88" i="4"/>
  <c r="FF87" i="4"/>
  <c r="FF86" i="4"/>
  <c r="FF85" i="4"/>
  <c r="FF84" i="4"/>
  <c r="FF83" i="4"/>
  <c r="FF82" i="4"/>
  <c r="FF81" i="4"/>
  <c r="FF80" i="4"/>
  <c r="FF79" i="4"/>
  <c r="FF78" i="4"/>
  <c r="FF77" i="4"/>
  <c r="FF76" i="4"/>
  <c r="FF75" i="4"/>
  <c r="FF74" i="4"/>
  <c r="FF73" i="4"/>
  <c r="FF72" i="4"/>
  <c r="FF71" i="4"/>
  <c r="FF70" i="4"/>
  <c r="FF69" i="4"/>
  <c r="FF68" i="4"/>
  <c r="FF67" i="4"/>
  <c r="FF66" i="4"/>
  <c r="FF65" i="4"/>
  <c r="FF64" i="4"/>
  <c r="FF63" i="4"/>
  <c r="FF62" i="4"/>
  <c r="FF61" i="4"/>
  <c r="FF60" i="4"/>
  <c r="FF59" i="4"/>
  <c r="FF58" i="4"/>
  <c r="FF57" i="4"/>
  <c r="FF56" i="4"/>
  <c r="FF55" i="4"/>
  <c r="FF54" i="4"/>
  <c r="FF53" i="4"/>
  <c r="FF52" i="4"/>
  <c r="FF51" i="4"/>
  <c r="FF50" i="4"/>
  <c r="FF49" i="4"/>
  <c r="FF48" i="4"/>
  <c r="FF47" i="4"/>
  <c r="FF46" i="4"/>
  <c r="FF45" i="4"/>
  <c r="FF44" i="4"/>
  <c r="FF43" i="4"/>
  <c r="FF42" i="4"/>
  <c r="FF41" i="4"/>
  <c r="FF40" i="4"/>
  <c r="FF39" i="4"/>
  <c r="FF38" i="4"/>
  <c r="FF37" i="4"/>
  <c r="FF36" i="4"/>
  <c r="FF35" i="4"/>
  <c r="FF34" i="4"/>
  <c r="FF33" i="4"/>
  <c r="FF32" i="4"/>
  <c r="FF31" i="4"/>
  <c r="FF30" i="4"/>
  <c r="FF29" i="4"/>
  <c r="FF28" i="4"/>
  <c r="FF27" i="4"/>
  <c r="FF26" i="4"/>
  <c r="FF25" i="4"/>
  <c r="FF24" i="4"/>
  <c r="FF23" i="4"/>
  <c r="FF22" i="4"/>
  <c r="FF21" i="4"/>
  <c r="FF20" i="4"/>
  <c r="FF19" i="4"/>
  <c r="FF18" i="4"/>
  <c r="FF17" i="4"/>
  <c r="FF16" i="4"/>
  <c r="FF15" i="4"/>
  <c r="FF14" i="4"/>
  <c r="FF13" i="4"/>
  <c r="FF12" i="4"/>
  <c r="FF11" i="4"/>
  <c r="FF10" i="4"/>
  <c r="FF9" i="4"/>
  <c r="FF8" i="4"/>
  <c r="FF7" i="4"/>
  <c r="EY165" i="4"/>
  <c r="EY164" i="4"/>
  <c r="EY163" i="4"/>
  <c r="EY162" i="4"/>
  <c r="EY161" i="4"/>
  <c r="EY160" i="4"/>
  <c r="EY159" i="4"/>
  <c r="EY158" i="4"/>
  <c r="EY157" i="4"/>
  <c r="EY156" i="4"/>
  <c r="EY155" i="4"/>
  <c r="EY154" i="4"/>
  <c r="EY153" i="4"/>
  <c r="EY152" i="4"/>
  <c r="EY151" i="4"/>
  <c r="EY150" i="4"/>
  <c r="EY149" i="4"/>
  <c r="EY148" i="4"/>
  <c r="EY147" i="4"/>
  <c r="EY146" i="4"/>
  <c r="EY145" i="4"/>
  <c r="EY144" i="4"/>
  <c r="EY143" i="4"/>
  <c r="EY142" i="4"/>
  <c r="EY141" i="4"/>
  <c r="EY140" i="4"/>
  <c r="EY139" i="4"/>
  <c r="EY138" i="4"/>
  <c r="EY137" i="4"/>
  <c r="EY136" i="4"/>
  <c r="EY135" i="4"/>
  <c r="EY134" i="4"/>
  <c r="EY133" i="4"/>
  <c r="EY132" i="4"/>
  <c r="EY131" i="4"/>
  <c r="EY130" i="4"/>
  <c r="EY129" i="4"/>
  <c r="EY128" i="4"/>
  <c r="EY127" i="4"/>
  <c r="EY126" i="4"/>
  <c r="EY125" i="4"/>
  <c r="EY124" i="4"/>
  <c r="EY123" i="4"/>
  <c r="EY122" i="4"/>
  <c r="EY121" i="4"/>
  <c r="EY120" i="4"/>
  <c r="EY119" i="4"/>
  <c r="EY118" i="4"/>
  <c r="EY117" i="4"/>
  <c r="EY116" i="4"/>
  <c r="EY115" i="4"/>
  <c r="EY114" i="4"/>
  <c r="EY113" i="4"/>
  <c r="EY112" i="4"/>
  <c r="EY111" i="4"/>
  <c r="EY110" i="4"/>
  <c r="EY109" i="4"/>
  <c r="EY108" i="4"/>
  <c r="EY107" i="4"/>
  <c r="EY106" i="4"/>
  <c r="EY105" i="4"/>
  <c r="EY104" i="4"/>
  <c r="EY103" i="4"/>
  <c r="EY102" i="4"/>
  <c r="EY101" i="4"/>
  <c r="EY100" i="4"/>
  <c r="EY99" i="4"/>
  <c r="EY98" i="4"/>
  <c r="EY97" i="4"/>
  <c r="EY96" i="4"/>
  <c r="EY95" i="4"/>
  <c r="EY94" i="4"/>
  <c r="EY93" i="4"/>
  <c r="EY92" i="4"/>
  <c r="EY91" i="4"/>
  <c r="EY90" i="4"/>
  <c r="EY89" i="4"/>
  <c r="EY88" i="4"/>
  <c r="EY87" i="4"/>
  <c r="EY86" i="4"/>
  <c r="EY85" i="4"/>
  <c r="EY84" i="4"/>
  <c r="EY83" i="4"/>
  <c r="EY82" i="4"/>
  <c r="EY81" i="4"/>
  <c r="EY80" i="4"/>
  <c r="EY79" i="4"/>
  <c r="EY78" i="4"/>
  <c r="EY77" i="4"/>
  <c r="EY76" i="4"/>
  <c r="EY75" i="4"/>
  <c r="EY74" i="4"/>
  <c r="EY73" i="4"/>
  <c r="EY72" i="4"/>
  <c r="EY71" i="4"/>
  <c r="EY70" i="4"/>
  <c r="EY69" i="4"/>
  <c r="EY68" i="4"/>
  <c r="EY67" i="4"/>
  <c r="EY66" i="4"/>
  <c r="EY65" i="4"/>
  <c r="EY64" i="4"/>
  <c r="EY63" i="4"/>
  <c r="EY62" i="4"/>
  <c r="EY61" i="4"/>
  <c r="EY60" i="4"/>
  <c r="EY59" i="4"/>
  <c r="EY58" i="4"/>
  <c r="EY57" i="4"/>
  <c r="EY56" i="4"/>
  <c r="EY55" i="4"/>
  <c r="EY54" i="4"/>
  <c r="EY53" i="4"/>
  <c r="EY52" i="4"/>
  <c r="EY51" i="4"/>
  <c r="EY50" i="4"/>
  <c r="EY49" i="4"/>
  <c r="EY48" i="4"/>
  <c r="EY47" i="4"/>
  <c r="EY46" i="4"/>
  <c r="EY45" i="4"/>
  <c r="EY44" i="4"/>
  <c r="EY43" i="4"/>
  <c r="EY42" i="4"/>
  <c r="EY41" i="4"/>
  <c r="EY40" i="4"/>
  <c r="EY39" i="4"/>
  <c r="EY38" i="4"/>
  <c r="EY37" i="4"/>
  <c r="EY36" i="4"/>
  <c r="EY35" i="4"/>
  <c r="EY34" i="4"/>
  <c r="EY33" i="4"/>
  <c r="EY32" i="4"/>
  <c r="EY31" i="4"/>
  <c r="EY30" i="4"/>
  <c r="EY29" i="4"/>
  <c r="EY28" i="4"/>
  <c r="EY27" i="4"/>
  <c r="EY26" i="4"/>
  <c r="EY25" i="4"/>
  <c r="EY24" i="4"/>
  <c r="EY23" i="4"/>
  <c r="EY22" i="4"/>
  <c r="EY21" i="4"/>
  <c r="EY20" i="4"/>
  <c r="EY19" i="4"/>
  <c r="EY18" i="4"/>
  <c r="EY17" i="4"/>
  <c r="EY16" i="4"/>
  <c r="EY15" i="4"/>
  <c r="EY14" i="4"/>
  <c r="EY13" i="4"/>
  <c r="EY12" i="4"/>
  <c r="EY11" i="4"/>
  <c r="EY10" i="4"/>
  <c r="EY9" i="4"/>
  <c r="EY8" i="4"/>
  <c r="EY7" i="4"/>
  <c r="ER165" i="4"/>
  <c r="ER164" i="4"/>
  <c r="ER163" i="4"/>
  <c r="ER162" i="4"/>
  <c r="ER161" i="4"/>
  <c r="ER160" i="4"/>
  <c r="ER159" i="4"/>
  <c r="ER158" i="4"/>
  <c r="ER157" i="4"/>
  <c r="ER156" i="4"/>
  <c r="ER155" i="4"/>
  <c r="ER154" i="4"/>
  <c r="ER153" i="4"/>
  <c r="ER152" i="4"/>
  <c r="ER151" i="4"/>
  <c r="ER150" i="4"/>
  <c r="ER149" i="4"/>
  <c r="ER148" i="4"/>
  <c r="ER147" i="4"/>
  <c r="ER146" i="4"/>
  <c r="ER145" i="4"/>
  <c r="ER144" i="4"/>
  <c r="ER143" i="4"/>
  <c r="ER142" i="4"/>
  <c r="ER141" i="4"/>
  <c r="ER140" i="4"/>
  <c r="ER139" i="4"/>
  <c r="ER138" i="4"/>
  <c r="ER137" i="4"/>
  <c r="ER136" i="4"/>
  <c r="ER135" i="4"/>
  <c r="ER134" i="4"/>
  <c r="ER133" i="4"/>
  <c r="ER132" i="4"/>
  <c r="ER131" i="4"/>
  <c r="ER130" i="4"/>
  <c r="ER129" i="4"/>
  <c r="ER128" i="4"/>
  <c r="ER127" i="4"/>
  <c r="ER126" i="4"/>
  <c r="ER125" i="4"/>
  <c r="ER124" i="4"/>
  <c r="ER123" i="4"/>
  <c r="ER122" i="4"/>
  <c r="ER121" i="4"/>
  <c r="ER120" i="4"/>
  <c r="ER119" i="4"/>
  <c r="ER118" i="4"/>
  <c r="ER117" i="4"/>
  <c r="ER116" i="4"/>
  <c r="ER115" i="4"/>
  <c r="ER114" i="4"/>
  <c r="ER113" i="4"/>
  <c r="ER112" i="4"/>
  <c r="ER111" i="4"/>
  <c r="ER110" i="4"/>
  <c r="ER109" i="4"/>
  <c r="ER108" i="4"/>
  <c r="ER107" i="4"/>
  <c r="ER106" i="4"/>
  <c r="ER105" i="4"/>
  <c r="ER104" i="4"/>
  <c r="ER103" i="4"/>
  <c r="ER102" i="4"/>
  <c r="ER101" i="4"/>
  <c r="ER100" i="4"/>
  <c r="ER99" i="4"/>
  <c r="ER98" i="4"/>
  <c r="ER97" i="4"/>
  <c r="ER96" i="4"/>
  <c r="ER95" i="4"/>
  <c r="ER94" i="4"/>
  <c r="ER93" i="4"/>
  <c r="ER92" i="4"/>
  <c r="ER91" i="4"/>
  <c r="ER90" i="4"/>
  <c r="ER89" i="4"/>
  <c r="ER88" i="4"/>
  <c r="ER87" i="4"/>
  <c r="ER86" i="4"/>
  <c r="ER85" i="4"/>
  <c r="ER84" i="4"/>
  <c r="ER83" i="4"/>
  <c r="ER82" i="4"/>
  <c r="ER81" i="4"/>
  <c r="ER80" i="4"/>
  <c r="ER79" i="4"/>
  <c r="ER78" i="4"/>
  <c r="ER77" i="4"/>
  <c r="ER76" i="4"/>
  <c r="ER75" i="4"/>
  <c r="ER74" i="4"/>
  <c r="ER73" i="4"/>
  <c r="ER72" i="4"/>
  <c r="ER71" i="4"/>
  <c r="ER70" i="4"/>
  <c r="ER69" i="4"/>
  <c r="ER68" i="4"/>
  <c r="ER67" i="4"/>
  <c r="ER66" i="4"/>
  <c r="ER65" i="4"/>
  <c r="ER64" i="4"/>
  <c r="ER63" i="4"/>
  <c r="ER62" i="4"/>
  <c r="ER61" i="4"/>
  <c r="ER60" i="4"/>
  <c r="ER59" i="4"/>
  <c r="ER58" i="4"/>
  <c r="ER57" i="4"/>
  <c r="ER56" i="4"/>
  <c r="ER55" i="4"/>
  <c r="ER54" i="4"/>
  <c r="ER53" i="4"/>
  <c r="ER52" i="4"/>
  <c r="ER51" i="4"/>
  <c r="ER50" i="4"/>
  <c r="ER49" i="4"/>
  <c r="ER48" i="4"/>
  <c r="ER47" i="4"/>
  <c r="ER46" i="4"/>
  <c r="ER45" i="4"/>
  <c r="ER44" i="4"/>
  <c r="ER43" i="4"/>
  <c r="ER42" i="4"/>
  <c r="ER41" i="4"/>
  <c r="ER40" i="4"/>
  <c r="ER39" i="4"/>
  <c r="ER38" i="4"/>
  <c r="ER37" i="4"/>
  <c r="ER36" i="4"/>
  <c r="ER35" i="4"/>
  <c r="ER34" i="4"/>
  <c r="ER33" i="4"/>
  <c r="ER32" i="4"/>
  <c r="ER31" i="4"/>
  <c r="ER30" i="4"/>
  <c r="ER29" i="4"/>
  <c r="ER28" i="4"/>
  <c r="ER27" i="4"/>
  <c r="ER26" i="4"/>
  <c r="ER25" i="4"/>
  <c r="ER24" i="4"/>
  <c r="ER23" i="4"/>
  <c r="ER22" i="4"/>
  <c r="ER21" i="4"/>
  <c r="ER20" i="4"/>
  <c r="ER19" i="4"/>
  <c r="ER18" i="4"/>
  <c r="ER17" i="4"/>
  <c r="ER16" i="4"/>
  <c r="ER15" i="4"/>
  <c r="ER14" i="4"/>
  <c r="ER13" i="4"/>
  <c r="ER12" i="4"/>
  <c r="ER11" i="4"/>
  <c r="ER10" i="4"/>
  <c r="ER9" i="4"/>
  <c r="ER8" i="4"/>
  <c r="ER7" i="4"/>
  <c r="EK165" i="4"/>
  <c r="EK164" i="4"/>
  <c r="EK163" i="4"/>
  <c r="EK162" i="4"/>
  <c r="EK161" i="4"/>
  <c r="EK160" i="4"/>
  <c r="EK159" i="4"/>
  <c r="EK158" i="4"/>
  <c r="EK157" i="4"/>
  <c r="EK156" i="4"/>
  <c r="EK155" i="4"/>
  <c r="EK154" i="4"/>
  <c r="EK153" i="4"/>
  <c r="EK152" i="4"/>
  <c r="EK151" i="4"/>
  <c r="EK150" i="4"/>
  <c r="EK149" i="4"/>
  <c r="EK148" i="4"/>
  <c r="EK147" i="4"/>
  <c r="EK146" i="4"/>
  <c r="EK145" i="4"/>
  <c r="EK144" i="4"/>
  <c r="EK143" i="4"/>
  <c r="EK142" i="4"/>
  <c r="EK141" i="4"/>
  <c r="EK140" i="4"/>
  <c r="EK139" i="4"/>
  <c r="EK138" i="4"/>
  <c r="EK137" i="4"/>
  <c r="EK136" i="4"/>
  <c r="EK135" i="4"/>
  <c r="EK134" i="4"/>
  <c r="EK133" i="4"/>
  <c r="EK132" i="4"/>
  <c r="EK131" i="4"/>
  <c r="EK130" i="4"/>
  <c r="EK129" i="4"/>
  <c r="EK128" i="4"/>
  <c r="EK127" i="4"/>
  <c r="EK126" i="4"/>
  <c r="EK125" i="4"/>
  <c r="EK124" i="4"/>
  <c r="EK123" i="4"/>
  <c r="EK122" i="4"/>
  <c r="EK121" i="4"/>
  <c r="EK120" i="4"/>
  <c r="EK119" i="4"/>
  <c r="EK118" i="4"/>
  <c r="EK117" i="4"/>
  <c r="EK116" i="4"/>
  <c r="EK115" i="4"/>
  <c r="EK114" i="4"/>
  <c r="EK113" i="4"/>
  <c r="EK112" i="4"/>
  <c r="EK111" i="4"/>
  <c r="EK110" i="4"/>
  <c r="EK109" i="4"/>
  <c r="EK108" i="4"/>
  <c r="EK107" i="4"/>
  <c r="EK106" i="4"/>
  <c r="EK105" i="4"/>
  <c r="EK104" i="4"/>
  <c r="EK103" i="4"/>
  <c r="EK102" i="4"/>
  <c r="EK101" i="4"/>
  <c r="EK100" i="4"/>
  <c r="EK99" i="4"/>
  <c r="EK98" i="4"/>
  <c r="EK97" i="4"/>
  <c r="EK96" i="4"/>
  <c r="EK95" i="4"/>
  <c r="EK94" i="4"/>
  <c r="EK93" i="4"/>
  <c r="EK92" i="4"/>
  <c r="EK91" i="4"/>
  <c r="EK90" i="4"/>
  <c r="EK89" i="4"/>
  <c r="EK88" i="4"/>
  <c r="EK87" i="4"/>
  <c r="EK86" i="4"/>
  <c r="EK85" i="4"/>
  <c r="EK84" i="4"/>
  <c r="EK83" i="4"/>
  <c r="EK82" i="4"/>
  <c r="EK81" i="4"/>
  <c r="EK80" i="4"/>
  <c r="EK79" i="4"/>
  <c r="EK78" i="4"/>
  <c r="EK77" i="4"/>
  <c r="EK76" i="4"/>
  <c r="EK75" i="4"/>
  <c r="EK74" i="4"/>
  <c r="EK73" i="4"/>
  <c r="EK72" i="4"/>
  <c r="EK71" i="4"/>
  <c r="EK70" i="4"/>
  <c r="EK69" i="4"/>
  <c r="EK68" i="4"/>
  <c r="EK67" i="4"/>
  <c r="EK66" i="4"/>
  <c r="EK65" i="4"/>
  <c r="EK64" i="4"/>
  <c r="EK63" i="4"/>
  <c r="EK62" i="4"/>
  <c r="EK61" i="4"/>
  <c r="EK60" i="4"/>
  <c r="EK59" i="4"/>
  <c r="EK58" i="4"/>
  <c r="EK57" i="4"/>
  <c r="EK56" i="4"/>
  <c r="EK55" i="4"/>
  <c r="EK54" i="4"/>
  <c r="EK53" i="4"/>
  <c r="EK52" i="4"/>
  <c r="EK51" i="4"/>
  <c r="EK50" i="4"/>
  <c r="EK49" i="4"/>
  <c r="EK48" i="4"/>
  <c r="EK47" i="4"/>
  <c r="EK46" i="4"/>
  <c r="EK45" i="4"/>
  <c r="EK44" i="4"/>
  <c r="EK43" i="4"/>
  <c r="EK42" i="4"/>
  <c r="EK41" i="4"/>
  <c r="EK40" i="4"/>
  <c r="EK39" i="4"/>
  <c r="EK38" i="4"/>
  <c r="EK37" i="4"/>
  <c r="EK36" i="4"/>
  <c r="EK35" i="4"/>
  <c r="EK34" i="4"/>
  <c r="EK33" i="4"/>
  <c r="EK32" i="4"/>
  <c r="EK31" i="4"/>
  <c r="EK30" i="4"/>
  <c r="EK29" i="4"/>
  <c r="EK28" i="4"/>
  <c r="EK27" i="4"/>
  <c r="EK26" i="4"/>
  <c r="EK25" i="4"/>
  <c r="EK24" i="4"/>
  <c r="EK23" i="4"/>
  <c r="EK22" i="4"/>
  <c r="EK21" i="4"/>
  <c r="EK20" i="4"/>
  <c r="EK19" i="4"/>
  <c r="EK18" i="4"/>
  <c r="EK17" i="4"/>
  <c r="EK16" i="4"/>
  <c r="EK15" i="4"/>
  <c r="EK14" i="4"/>
  <c r="EK13" i="4"/>
  <c r="EK12" i="4"/>
  <c r="EK11" i="4"/>
  <c r="EK10" i="4"/>
  <c r="EK9" i="4"/>
  <c r="EK8" i="4"/>
  <c r="EK7" i="4"/>
  <c r="ED165" i="4"/>
  <c r="ED164" i="4"/>
  <c r="ED163" i="4"/>
  <c r="ED162" i="4"/>
  <c r="ED161" i="4"/>
  <c r="ED160" i="4"/>
  <c r="ED159" i="4"/>
  <c r="ED158" i="4"/>
  <c r="ED157" i="4"/>
  <c r="ED156" i="4"/>
  <c r="ED155" i="4"/>
  <c r="ED154" i="4"/>
  <c r="ED153" i="4"/>
  <c r="ED152" i="4"/>
  <c r="ED151" i="4"/>
  <c r="ED150" i="4"/>
  <c r="ED149" i="4"/>
  <c r="ED148" i="4"/>
  <c r="ED147" i="4"/>
  <c r="ED146" i="4"/>
  <c r="ED145" i="4"/>
  <c r="ED144" i="4"/>
  <c r="ED143" i="4"/>
  <c r="ED142" i="4"/>
  <c r="ED141" i="4"/>
  <c r="ED140" i="4"/>
  <c r="ED139" i="4"/>
  <c r="ED138" i="4"/>
  <c r="ED137" i="4"/>
  <c r="ED136" i="4"/>
  <c r="ED135" i="4"/>
  <c r="ED134" i="4"/>
  <c r="ED133" i="4"/>
  <c r="ED132" i="4"/>
  <c r="ED131" i="4"/>
  <c r="ED130" i="4"/>
  <c r="ED129" i="4"/>
  <c r="ED128" i="4"/>
  <c r="ED127" i="4"/>
  <c r="ED126" i="4"/>
  <c r="ED125" i="4"/>
  <c r="ED124" i="4"/>
  <c r="ED123" i="4"/>
  <c r="ED122" i="4"/>
  <c r="ED121" i="4"/>
  <c r="ED120" i="4"/>
  <c r="ED119" i="4"/>
  <c r="ED118" i="4"/>
  <c r="ED117" i="4"/>
  <c r="ED116" i="4"/>
  <c r="ED115" i="4"/>
  <c r="ED114" i="4"/>
  <c r="ED113" i="4"/>
  <c r="ED112" i="4"/>
  <c r="ED111" i="4"/>
  <c r="ED110" i="4"/>
  <c r="ED109" i="4"/>
  <c r="ED108" i="4"/>
  <c r="ED107" i="4"/>
  <c r="ED106" i="4"/>
  <c r="ED105" i="4"/>
  <c r="ED104" i="4"/>
  <c r="ED103" i="4"/>
  <c r="ED102" i="4"/>
  <c r="ED101" i="4"/>
  <c r="ED100" i="4"/>
  <c r="ED99" i="4"/>
  <c r="ED98" i="4"/>
  <c r="ED97" i="4"/>
  <c r="ED96" i="4"/>
  <c r="ED95" i="4"/>
  <c r="ED94" i="4"/>
  <c r="ED93" i="4"/>
  <c r="ED92" i="4"/>
  <c r="ED91" i="4"/>
  <c r="ED90" i="4"/>
  <c r="ED89" i="4"/>
  <c r="ED88" i="4"/>
  <c r="ED87" i="4"/>
  <c r="ED86" i="4"/>
  <c r="ED85" i="4"/>
  <c r="ED84" i="4"/>
  <c r="ED83" i="4"/>
  <c r="ED82" i="4"/>
  <c r="ED81" i="4"/>
  <c r="ED80" i="4"/>
  <c r="ED79" i="4"/>
  <c r="ED78" i="4"/>
  <c r="ED77" i="4"/>
  <c r="ED76" i="4"/>
  <c r="ED75" i="4"/>
  <c r="ED74" i="4"/>
  <c r="ED73" i="4"/>
  <c r="ED72" i="4"/>
  <c r="ED71" i="4"/>
  <c r="ED70" i="4"/>
  <c r="ED69" i="4"/>
  <c r="ED68" i="4"/>
  <c r="ED67" i="4"/>
  <c r="ED66" i="4"/>
  <c r="ED65" i="4"/>
  <c r="ED64" i="4"/>
  <c r="ED63" i="4"/>
  <c r="ED62" i="4"/>
  <c r="ED61" i="4"/>
  <c r="ED60" i="4"/>
  <c r="ED59" i="4"/>
  <c r="ED58" i="4"/>
  <c r="ED57" i="4"/>
  <c r="ED56" i="4"/>
  <c r="ED55" i="4"/>
  <c r="ED54" i="4"/>
  <c r="ED53" i="4"/>
  <c r="ED52" i="4"/>
  <c r="ED51" i="4"/>
  <c r="ED50" i="4"/>
  <c r="ED49" i="4"/>
  <c r="ED48" i="4"/>
  <c r="ED47" i="4"/>
  <c r="ED46" i="4"/>
  <c r="ED45" i="4"/>
  <c r="ED44" i="4"/>
  <c r="ED43" i="4"/>
  <c r="ED42" i="4"/>
  <c r="ED41" i="4"/>
  <c r="ED40" i="4"/>
  <c r="ED39" i="4"/>
  <c r="ED38" i="4"/>
  <c r="ED37" i="4"/>
  <c r="ED36" i="4"/>
  <c r="ED35" i="4"/>
  <c r="ED34" i="4"/>
  <c r="ED33" i="4"/>
  <c r="ED32" i="4"/>
  <c r="ED31" i="4"/>
  <c r="ED30" i="4"/>
  <c r="ED29" i="4"/>
  <c r="ED28" i="4"/>
  <c r="ED27" i="4"/>
  <c r="ED26" i="4"/>
  <c r="ED25" i="4"/>
  <c r="ED24" i="4"/>
  <c r="ED23" i="4"/>
  <c r="ED22" i="4"/>
  <c r="ED21" i="4"/>
  <c r="ED20" i="4"/>
  <c r="ED19" i="4"/>
  <c r="ED18" i="4"/>
  <c r="ED17" i="4"/>
  <c r="ED16" i="4"/>
  <c r="ED15" i="4"/>
  <c r="ED14" i="4"/>
  <c r="ED13" i="4"/>
  <c r="ED12" i="4"/>
  <c r="ED11" i="4"/>
  <c r="ED10" i="4"/>
  <c r="ED9" i="4"/>
  <c r="ED8" i="4"/>
  <c r="ED7" i="4"/>
  <c r="DW165" i="4"/>
  <c r="DW164" i="4"/>
  <c r="DW163" i="4"/>
  <c r="DW162" i="4"/>
  <c r="DW161" i="4"/>
  <c r="DW160" i="4"/>
  <c r="DW159" i="4"/>
  <c r="DW158" i="4"/>
  <c r="DW157" i="4"/>
  <c r="DW156" i="4"/>
  <c r="DW155" i="4"/>
  <c r="DW154" i="4"/>
  <c r="DW153" i="4"/>
  <c r="DW152" i="4"/>
  <c r="DW151" i="4"/>
  <c r="DW150" i="4"/>
  <c r="DW149" i="4"/>
  <c r="DW148" i="4"/>
  <c r="DW147" i="4"/>
  <c r="DW146" i="4"/>
  <c r="DW145" i="4"/>
  <c r="DW144" i="4"/>
  <c r="DW143" i="4"/>
  <c r="DW142" i="4"/>
  <c r="DW141" i="4"/>
  <c r="DW140" i="4"/>
  <c r="DW139" i="4"/>
  <c r="DW138" i="4"/>
  <c r="DW137" i="4"/>
  <c r="DW136" i="4"/>
  <c r="DW135" i="4"/>
  <c r="DW134" i="4"/>
  <c r="DW133" i="4"/>
  <c r="DW132" i="4"/>
  <c r="DW131" i="4"/>
  <c r="DW130" i="4"/>
  <c r="DW129" i="4"/>
  <c r="DW128" i="4"/>
  <c r="DW127" i="4"/>
  <c r="DW126" i="4"/>
  <c r="DW125" i="4"/>
  <c r="DW124" i="4"/>
  <c r="DW123" i="4"/>
  <c r="DW122" i="4"/>
  <c r="DW121" i="4"/>
  <c r="DW120" i="4"/>
  <c r="DW119" i="4"/>
  <c r="DW118" i="4"/>
  <c r="DW117" i="4"/>
  <c r="DW116" i="4"/>
  <c r="DW115" i="4"/>
  <c r="DW114" i="4"/>
  <c r="DW113" i="4"/>
  <c r="DW112" i="4"/>
  <c r="DW111" i="4"/>
  <c r="DW110" i="4"/>
  <c r="DW109" i="4"/>
  <c r="DW108" i="4"/>
  <c r="DW107" i="4"/>
  <c r="DW106" i="4"/>
  <c r="DW105" i="4"/>
  <c r="DW104" i="4"/>
  <c r="DW103" i="4"/>
  <c r="DW102" i="4"/>
  <c r="DW101" i="4"/>
  <c r="DW100" i="4"/>
  <c r="DW99" i="4"/>
  <c r="DW98" i="4"/>
  <c r="DW97" i="4"/>
  <c r="DW96" i="4"/>
  <c r="DW95" i="4"/>
  <c r="DW94" i="4"/>
  <c r="DW93" i="4"/>
  <c r="DW92" i="4"/>
  <c r="DW91" i="4"/>
  <c r="DW90" i="4"/>
  <c r="DW89" i="4"/>
  <c r="DW88" i="4"/>
  <c r="DW87" i="4"/>
  <c r="DW86" i="4"/>
  <c r="DW85" i="4"/>
  <c r="DW84" i="4"/>
  <c r="DW83" i="4"/>
  <c r="DW82" i="4"/>
  <c r="DW81" i="4"/>
  <c r="DW80" i="4"/>
  <c r="DW79" i="4"/>
  <c r="DW78" i="4"/>
  <c r="DW77" i="4"/>
  <c r="DW76" i="4"/>
  <c r="DW75" i="4"/>
  <c r="DW74" i="4"/>
  <c r="DW73" i="4"/>
  <c r="DW72" i="4"/>
  <c r="DW71" i="4"/>
  <c r="DW70" i="4"/>
  <c r="DW69" i="4"/>
  <c r="DW68" i="4"/>
  <c r="DW67" i="4"/>
  <c r="DW66" i="4"/>
  <c r="DW65" i="4"/>
  <c r="DW64" i="4"/>
  <c r="DW63" i="4"/>
  <c r="DW62" i="4"/>
  <c r="DW61" i="4"/>
  <c r="DW60" i="4"/>
  <c r="DW59" i="4"/>
  <c r="DW58" i="4"/>
  <c r="DW57" i="4"/>
  <c r="DW56" i="4"/>
  <c r="DW55" i="4"/>
  <c r="DW54" i="4"/>
  <c r="DW53" i="4"/>
  <c r="DW52" i="4"/>
  <c r="DW51" i="4"/>
  <c r="DW50" i="4"/>
  <c r="DW49" i="4"/>
  <c r="DW48" i="4"/>
  <c r="DW47" i="4"/>
  <c r="DW46" i="4"/>
  <c r="DW45" i="4"/>
  <c r="DW44" i="4"/>
  <c r="DW43" i="4"/>
  <c r="DW42" i="4"/>
  <c r="DW41" i="4"/>
  <c r="DW40" i="4"/>
  <c r="DW39" i="4"/>
  <c r="DW38" i="4"/>
  <c r="DW37" i="4"/>
  <c r="DW36" i="4"/>
  <c r="DW35" i="4"/>
  <c r="DW34" i="4"/>
  <c r="DW33" i="4"/>
  <c r="DW32" i="4"/>
  <c r="DW31" i="4"/>
  <c r="DW30" i="4"/>
  <c r="DW29" i="4"/>
  <c r="DW28" i="4"/>
  <c r="DW27" i="4"/>
  <c r="DW26" i="4"/>
  <c r="DW25" i="4"/>
  <c r="DW24" i="4"/>
  <c r="DW23" i="4"/>
  <c r="DW22" i="4"/>
  <c r="DW21" i="4"/>
  <c r="DW20" i="4"/>
  <c r="DW19" i="4"/>
  <c r="DW18" i="4"/>
  <c r="DW17" i="4"/>
  <c r="DW16" i="4"/>
  <c r="DW15" i="4"/>
  <c r="DW14" i="4"/>
  <c r="DW13" i="4"/>
  <c r="DW12" i="4"/>
  <c r="DW11" i="4"/>
  <c r="DW10" i="4"/>
  <c r="DW9" i="4"/>
  <c r="DW8" i="4"/>
  <c r="DW7" i="4"/>
  <c r="DP165" i="4"/>
  <c r="DP164" i="4"/>
  <c r="DP163" i="4"/>
  <c r="DP162" i="4"/>
  <c r="DP161" i="4"/>
  <c r="DP160" i="4"/>
  <c r="DP159" i="4"/>
  <c r="DP158" i="4"/>
  <c r="DP157" i="4"/>
  <c r="DP156" i="4"/>
  <c r="DP155" i="4"/>
  <c r="DP154" i="4"/>
  <c r="DP153" i="4"/>
  <c r="DP152" i="4"/>
  <c r="DP151" i="4"/>
  <c r="DP150" i="4"/>
  <c r="DP149" i="4"/>
  <c r="DP148" i="4"/>
  <c r="DP147" i="4"/>
  <c r="DP146" i="4"/>
  <c r="DP145" i="4"/>
  <c r="DP144" i="4"/>
  <c r="DP143" i="4"/>
  <c r="DP142" i="4"/>
  <c r="DP141" i="4"/>
  <c r="DP140" i="4"/>
  <c r="DP139" i="4"/>
  <c r="DP138" i="4"/>
  <c r="DP137" i="4"/>
  <c r="DP136" i="4"/>
  <c r="DP135" i="4"/>
  <c r="DP134" i="4"/>
  <c r="DP133" i="4"/>
  <c r="DP132" i="4"/>
  <c r="DP131" i="4"/>
  <c r="DP130" i="4"/>
  <c r="DP129" i="4"/>
  <c r="DP128" i="4"/>
  <c r="DP127" i="4"/>
  <c r="DP126" i="4"/>
  <c r="DP125" i="4"/>
  <c r="DP124" i="4"/>
  <c r="DP123" i="4"/>
  <c r="DP122" i="4"/>
  <c r="DP121" i="4"/>
  <c r="DP120" i="4"/>
  <c r="DP119" i="4"/>
  <c r="DP118" i="4"/>
  <c r="DP117" i="4"/>
  <c r="DP116" i="4"/>
  <c r="DP115" i="4"/>
  <c r="DP114" i="4"/>
  <c r="DP113" i="4"/>
  <c r="DP112" i="4"/>
  <c r="DP111" i="4"/>
  <c r="DP110" i="4"/>
  <c r="DP109" i="4"/>
  <c r="DP108" i="4"/>
  <c r="DP107" i="4"/>
  <c r="DP106" i="4"/>
  <c r="DP105" i="4"/>
  <c r="DP104" i="4"/>
  <c r="DP103" i="4"/>
  <c r="DP102" i="4"/>
  <c r="DP101" i="4"/>
  <c r="DP100" i="4"/>
  <c r="DP99" i="4"/>
  <c r="DP98" i="4"/>
  <c r="DP97" i="4"/>
  <c r="DP96" i="4"/>
  <c r="DP95" i="4"/>
  <c r="DP94" i="4"/>
  <c r="DP93" i="4"/>
  <c r="DP92" i="4"/>
  <c r="DP91" i="4"/>
  <c r="DP90" i="4"/>
  <c r="DP89" i="4"/>
  <c r="DP88" i="4"/>
  <c r="DP87" i="4"/>
  <c r="DP86" i="4"/>
  <c r="DP85" i="4"/>
  <c r="DP84" i="4"/>
  <c r="DP83" i="4"/>
  <c r="DP82" i="4"/>
  <c r="DP81" i="4"/>
  <c r="DP80" i="4"/>
  <c r="DP79" i="4"/>
  <c r="DP78" i="4"/>
  <c r="DP77" i="4"/>
  <c r="DP76" i="4"/>
  <c r="DP75" i="4"/>
  <c r="DP74" i="4"/>
  <c r="DP73" i="4"/>
  <c r="DP72" i="4"/>
  <c r="DP71" i="4"/>
  <c r="DP70" i="4"/>
  <c r="DP69" i="4"/>
  <c r="DP68" i="4"/>
  <c r="DP67" i="4"/>
  <c r="DP66" i="4"/>
  <c r="DP65" i="4"/>
  <c r="DP64" i="4"/>
  <c r="DP63" i="4"/>
  <c r="DP62" i="4"/>
  <c r="DP61" i="4"/>
  <c r="DP60" i="4"/>
  <c r="DP59" i="4"/>
  <c r="DP58" i="4"/>
  <c r="DP57" i="4"/>
  <c r="DP56" i="4"/>
  <c r="DP55" i="4"/>
  <c r="DP54" i="4"/>
  <c r="DP53" i="4"/>
  <c r="DP52" i="4"/>
  <c r="DP51" i="4"/>
  <c r="DP50" i="4"/>
  <c r="DP49" i="4"/>
  <c r="DP48" i="4"/>
  <c r="DP47" i="4"/>
  <c r="DP46" i="4"/>
  <c r="DP45" i="4"/>
  <c r="DP44" i="4"/>
  <c r="DP43" i="4"/>
  <c r="DP42" i="4"/>
  <c r="DP41" i="4"/>
  <c r="DP40" i="4"/>
  <c r="DP39" i="4"/>
  <c r="DP38" i="4"/>
  <c r="DP37" i="4"/>
  <c r="DP36" i="4"/>
  <c r="DP35" i="4"/>
  <c r="DP34" i="4"/>
  <c r="DP33" i="4"/>
  <c r="DP32" i="4"/>
  <c r="DP31" i="4"/>
  <c r="DP30" i="4"/>
  <c r="DP29" i="4"/>
  <c r="DP28" i="4"/>
  <c r="DP27" i="4"/>
  <c r="DP26" i="4"/>
  <c r="DP25" i="4"/>
  <c r="DP24" i="4"/>
  <c r="DP23" i="4"/>
  <c r="DP22" i="4"/>
  <c r="DP21" i="4"/>
  <c r="DP20" i="4"/>
  <c r="DP19" i="4"/>
  <c r="DP18" i="4"/>
  <c r="DP17" i="4"/>
  <c r="DP16" i="4"/>
  <c r="DP15" i="4"/>
  <c r="DP14" i="4"/>
  <c r="DP13" i="4"/>
  <c r="DP12" i="4"/>
  <c r="DP11" i="4"/>
  <c r="DP10" i="4"/>
  <c r="DP9" i="4"/>
  <c r="DP8" i="4"/>
  <c r="DP7" i="4"/>
  <c r="DI165" i="4"/>
  <c r="DI164" i="4"/>
  <c r="DI163" i="4"/>
  <c r="DI162" i="4"/>
  <c r="DI161" i="4"/>
  <c r="DI160" i="4"/>
  <c r="DI159" i="4"/>
  <c r="DI158" i="4"/>
  <c r="DI157" i="4"/>
  <c r="DI156" i="4"/>
  <c r="DI155" i="4"/>
  <c r="DI154" i="4"/>
  <c r="DI153" i="4"/>
  <c r="DI152" i="4"/>
  <c r="DI151" i="4"/>
  <c r="DI150" i="4"/>
  <c r="DI149" i="4"/>
  <c r="DI148" i="4"/>
  <c r="DI147" i="4"/>
  <c r="DI146" i="4"/>
  <c r="DI145" i="4"/>
  <c r="DI144" i="4"/>
  <c r="DI143" i="4"/>
  <c r="DI142" i="4"/>
  <c r="DI141" i="4"/>
  <c r="DI140" i="4"/>
  <c r="DI139" i="4"/>
  <c r="DI138" i="4"/>
  <c r="DI137" i="4"/>
  <c r="DI136" i="4"/>
  <c r="DI135" i="4"/>
  <c r="DI134" i="4"/>
  <c r="DI133" i="4"/>
  <c r="DI132" i="4"/>
  <c r="DI131" i="4"/>
  <c r="DI130" i="4"/>
  <c r="DI129" i="4"/>
  <c r="DI128" i="4"/>
  <c r="DI127" i="4"/>
  <c r="DI126" i="4"/>
  <c r="DI125" i="4"/>
  <c r="DI124" i="4"/>
  <c r="DI123" i="4"/>
  <c r="DI122" i="4"/>
  <c r="DI121" i="4"/>
  <c r="DI120" i="4"/>
  <c r="DI119" i="4"/>
  <c r="DI118" i="4"/>
  <c r="DI117" i="4"/>
  <c r="DI116" i="4"/>
  <c r="DI115" i="4"/>
  <c r="DI114" i="4"/>
  <c r="DI113" i="4"/>
  <c r="DI112" i="4"/>
  <c r="DI111" i="4"/>
  <c r="DI110" i="4"/>
  <c r="DI109" i="4"/>
  <c r="DI108" i="4"/>
  <c r="DI107" i="4"/>
  <c r="DI106" i="4"/>
  <c r="DI105" i="4"/>
  <c r="DI104" i="4"/>
  <c r="DI103" i="4"/>
  <c r="DI102" i="4"/>
  <c r="DI101" i="4"/>
  <c r="DI100" i="4"/>
  <c r="DI99" i="4"/>
  <c r="DI98" i="4"/>
  <c r="DI97" i="4"/>
  <c r="DI96" i="4"/>
  <c r="DI95" i="4"/>
  <c r="DI94" i="4"/>
  <c r="DI93" i="4"/>
  <c r="DI92" i="4"/>
  <c r="DI91" i="4"/>
  <c r="DI90" i="4"/>
  <c r="DI89" i="4"/>
  <c r="DI88" i="4"/>
  <c r="DI87" i="4"/>
  <c r="DI86" i="4"/>
  <c r="DI85" i="4"/>
  <c r="DI84" i="4"/>
  <c r="DI83" i="4"/>
  <c r="DI82" i="4"/>
  <c r="DI81" i="4"/>
  <c r="DI80" i="4"/>
  <c r="DI79" i="4"/>
  <c r="DI78" i="4"/>
  <c r="DI77" i="4"/>
  <c r="DI76" i="4"/>
  <c r="DI75" i="4"/>
  <c r="DI74" i="4"/>
  <c r="DI73" i="4"/>
  <c r="DI72" i="4"/>
  <c r="DI71" i="4"/>
  <c r="DI70" i="4"/>
  <c r="DI69" i="4"/>
  <c r="DI68" i="4"/>
  <c r="DI67" i="4"/>
  <c r="DI66" i="4"/>
  <c r="DI65" i="4"/>
  <c r="DI64" i="4"/>
  <c r="DI63" i="4"/>
  <c r="DI62" i="4"/>
  <c r="DI61" i="4"/>
  <c r="DI60" i="4"/>
  <c r="DI59" i="4"/>
  <c r="DI58" i="4"/>
  <c r="DI57" i="4"/>
  <c r="DI56" i="4"/>
  <c r="DI55" i="4"/>
  <c r="DI54" i="4"/>
  <c r="DI53" i="4"/>
  <c r="DI52" i="4"/>
  <c r="DI51" i="4"/>
  <c r="DI50" i="4"/>
  <c r="DI49" i="4"/>
  <c r="DI48" i="4"/>
  <c r="DI47" i="4"/>
  <c r="DI46" i="4"/>
  <c r="DI45" i="4"/>
  <c r="DI44" i="4"/>
  <c r="DI43" i="4"/>
  <c r="DI42" i="4"/>
  <c r="DI41" i="4"/>
  <c r="DI40" i="4"/>
  <c r="DI39" i="4"/>
  <c r="DI38" i="4"/>
  <c r="DI37" i="4"/>
  <c r="DI36" i="4"/>
  <c r="DI35" i="4"/>
  <c r="DI34" i="4"/>
  <c r="DI33" i="4"/>
  <c r="DI32" i="4"/>
  <c r="DI31" i="4"/>
  <c r="DI30" i="4"/>
  <c r="DI29" i="4"/>
  <c r="DI28" i="4"/>
  <c r="DI27" i="4"/>
  <c r="DI26" i="4"/>
  <c r="DI25" i="4"/>
  <c r="DI24" i="4"/>
  <c r="DI23" i="4"/>
  <c r="DI22" i="4"/>
  <c r="DI21" i="4"/>
  <c r="DI20" i="4"/>
  <c r="DI19" i="4"/>
  <c r="DI18" i="4"/>
  <c r="DI17" i="4"/>
  <c r="DI16" i="4"/>
  <c r="DI15" i="4"/>
  <c r="DI14" i="4"/>
  <c r="DI13" i="4"/>
  <c r="DI12" i="4"/>
  <c r="DI11" i="4"/>
  <c r="DI10" i="4"/>
  <c r="DI9" i="4"/>
  <c r="DI8" i="4"/>
  <c r="DI7" i="4"/>
  <c r="DB165" i="4"/>
  <c r="DB164" i="4"/>
  <c r="DB163" i="4"/>
  <c r="DB162" i="4"/>
  <c r="DB161" i="4"/>
  <c r="DB160" i="4"/>
  <c r="DB159" i="4"/>
  <c r="DB158" i="4"/>
  <c r="DB157" i="4"/>
  <c r="DB156" i="4"/>
  <c r="DB155" i="4"/>
  <c r="DB154" i="4"/>
  <c r="DB153" i="4"/>
  <c r="DB152" i="4"/>
  <c r="DB151" i="4"/>
  <c r="DB150" i="4"/>
  <c r="DB149" i="4"/>
  <c r="DB148" i="4"/>
  <c r="DB147" i="4"/>
  <c r="DB146" i="4"/>
  <c r="DB145" i="4"/>
  <c r="DB144" i="4"/>
  <c r="DB143" i="4"/>
  <c r="DB142" i="4"/>
  <c r="DB141" i="4"/>
  <c r="DB140" i="4"/>
  <c r="DB139" i="4"/>
  <c r="DB138" i="4"/>
  <c r="DB137" i="4"/>
  <c r="DB136" i="4"/>
  <c r="DB135" i="4"/>
  <c r="DB134" i="4"/>
  <c r="DB133" i="4"/>
  <c r="DB132" i="4"/>
  <c r="DB131" i="4"/>
  <c r="DB130" i="4"/>
  <c r="DB129" i="4"/>
  <c r="DB128" i="4"/>
  <c r="DB127" i="4"/>
  <c r="DB126" i="4"/>
  <c r="DB125" i="4"/>
  <c r="DB124" i="4"/>
  <c r="DB123" i="4"/>
  <c r="DB122" i="4"/>
  <c r="DB121" i="4"/>
  <c r="DB120" i="4"/>
  <c r="DB119" i="4"/>
  <c r="DB118" i="4"/>
  <c r="DB117" i="4"/>
  <c r="DB116" i="4"/>
  <c r="DB115" i="4"/>
  <c r="DB114" i="4"/>
  <c r="DB113" i="4"/>
  <c r="DB112" i="4"/>
  <c r="DB111" i="4"/>
  <c r="DB110" i="4"/>
  <c r="DB109" i="4"/>
  <c r="DB108" i="4"/>
  <c r="DB107" i="4"/>
  <c r="DB106" i="4"/>
  <c r="DB105" i="4"/>
  <c r="DB104" i="4"/>
  <c r="DB103" i="4"/>
  <c r="DB102" i="4"/>
  <c r="DB101" i="4"/>
  <c r="DB100" i="4"/>
  <c r="DB99" i="4"/>
  <c r="DB98" i="4"/>
  <c r="DB97" i="4"/>
  <c r="DB96" i="4"/>
  <c r="DB95" i="4"/>
  <c r="DB94" i="4"/>
  <c r="DB93" i="4"/>
  <c r="DB92" i="4"/>
  <c r="DB91" i="4"/>
  <c r="DB90" i="4"/>
  <c r="DB89" i="4"/>
  <c r="DB88" i="4"/>
  <c r="DB87" i="4"/>
  <c r="DB86" i="4"/>
  <c r="DB85" i="4"/>
  <c r="DB84" i="4"/>
  <c r="DB83" i="4"/>
  <c r="DB82" i="4"/>
  <c r="DB81" i="4"/>
  <c r="DB80" i="4"/>
  <c r="DB79" i="4"/>
  <c r="DB78" i="4"/>
  <c r="DB77" i="4"/>
  <c r="DB76" i="4"/>
  <c r="DB75" i="4"/>
  <c r="DB74" i="4"/>
  <c r="DB73" i="4"/>
  <c r="DB72" i="4"/>
  <c r="DB71" i="4"/>
  <c r="DB70" i="4"/>
  <c r="DB69" i="4"/>
  <c r="DB68" i="4"/>
  <c r="DB67" i="4"/>
  <c r="DB66" i="4"/>
  <c r="DB65" i="4"/>
  <c r="DB64" i="4"/>
  <c r="DB63" i="4"/>
  <c r="DB62" i="4"/>
  <c r="DB61" i="4"/>
  <c r="DB60" i="4"/>
  <c r="DB59" i="4"/>
  <c r="DB58" i="4"/>
  <c r="DB57" i="4"/>
  <c r="DB56" i="4"/>
  <c r="DB55" i="4"/>
  <c r="DB54" i="4"/>
  <c r="DB53" i="4"/>
  <c r="DB52" i="4"/>
  <c r="DB51" i="4"/>
  <c r="DB50" i="4"/>
  <c r="DB49" i="4"/>
  <c r="DB48" i="4"/>
  <c r="DB47" i="4"/>
  <c r="DB46" i="4"/>
  <c r="DB45" i="4"/>
  <c r="DB44" i="4"/>
  <c r="DB43" i="4"/>
  <c r="DB42" i="4"/>
  <c r="DB41" i="4"/>
  <c r="DB40" i="4"/>
  <c r="DB39" i="4"/>
  <c r="DB38" i="4"/>
  <c r="DB37" i="4"/>
  <c r="DB36" i="4"/>
  <c r="DB35" i="4"/>
  <c r="DB34" i="4"/>
  <c r="DB33" i="4"/>
  <c r="DB32" i="4"/>
  <c r="DB31" i="4"/>
  <c r="DB30" i="4"/>
  <c r="DB29" i="4"/>
  <c r="DB28" i="4"/>
  <c r="DB27" i="4"/>
  <c r="DB26" i="4"/>
  <c r="DB25" i="4"/>
  <c r="DB24" i="4"/>
  <c r="DB23" i="4"/>
  <c r="DB22" i="4"/>
  <c r="DB21" i="4"/>
  <c r="DB20" i="4"/>
  <c r="DB19" i="4"/>
  <c r="DB18" i="4"/>
  <c r="DB17" i="4"/>
  <c r="DB16" i="4"/>
  <c r="DB15" i="4"/>
  <c r="DB14" i="4"/>
  <c r="DB13" i="4"/>
  <c r="DB12" i="4"/>
  <c r="DB11" i="4"/>
  <c r="DB10" i="4"/>
  <c r="DB9" i="4"/>
  <c r="DB8" i="4"/>
  <c r="DB7" i="4"/>
  <c r="CU165" i="4"/>
  <c r="CU164" i="4"/>
  <c r="CU163" i="4"/>
  <c r="CU162" i="4"/>
  <c r="CU161" i="4"/>
  <c r="CU160" i="4"/>
  <c r="CU159" i="4"/>
  <c r="CU158" i="4"/>
  <c r="CU157" i="4"/>
  <c r="CU156" i="4"/>
  <c r="CU155" i="4"/>
  <c r="CU154" i="4"/>
  <c r="CU153" i="4"/>
  <c r="CU152" i="4"/>
  <c r="CU151" i="4"/>
  <c r="CU150" i="4"/>
  <c r="CU149" i="4"/>
  <c r="CU148" i="4"/>
  <c r="CU147" i="4"/>
  <c r="CU146" i="4"/>
  <c r="CU145" i="4"/>
  <c r="CU144" i="4"/>
  <c r="CU143" i="4"/>
  <c r="CU142" i="4"/>
  <c r="CU141" i="4"/>
  <c r="CU140" i="4"/>
  <c r="CU139" i="4"/>
  <c r="CU138" i="4"/>
  <c r="CU137" i="4"/>
  <c r="CU136" i="4"/>
  <c r="CU135" i="4"/>
  <c r="CU134" i="4"/>
  <c r="CU133" i="4"/>
  <c r="CU132" i="4"/>
  <c r="CU131" i="4"/>
  <c r="CU130" i="4"/>
  <c r="CU129" i="4"/>
  <c r="CU128" i="4"/>
  <c r="CU127" i="4"/>
  <c r="CU126" i="4"/>
  <c r="CU125" i="4"/>
  <c r="CU124" i="4"/>
  <c r="CU123" i="4"/>
  <c r="CU122" i="4"/>
  <c r="CU121" i="4"/>
  <c r="CU120" i="4"/>
  <c r="CU119" i="4"/>
  <c r="CU118" i="4"/>
  <c r="CU117" i="4"/>
  <c r="CU116" i="4"/>
  <c r="CU115" i="4"/>
  <c r="CU114" i="4"/>
  <c r="CU113" i="4"/>
  <c r="CU112" i="4"/>
  <c r="CU111" i="4"/>
  <c r="CU110" i="4"/>
  <c r="CU109" i="4"/>
  <c r="CU108" i="4"/>
  <c r="CU107" i="4"/>
  <c r="CU106" i="4"/>
  <c r="CU105" i="4"/>
  <c r="CU104" i="4"/>
  <c r="CU103" i="4"/>
  <c r="CU102" i="4"/>
  <c r="CU101" i="4"/>
  <c r="CU100" i="4"/>
  <c r="CU99" i="4"/>
  <c r="CU98" i="4"/>
  <c r="CU97" i="4"/>
  <c r="CU96" i="4"/>
  <c r="CU95" i="4"/>
  <c r="CU94" i="4"/>
  <c r="CU93" i="4"/>
  <c r="CU92" i="4"/>
  <c r="CU91" i="4"/>
  <c r="CU90" i="4"/>
  <c r="CU89" i="4"/>
  <c r="CU88" i="4"/>
  <c r="CU87" i="4"/>
  <c r="CU86" i="4"/>
  <c r="CU85" i="4"/>
  <c r="CU84" i="4"/>
  <c r="CU83" i="4"/>
  <c r="CU82" i="4"/>
  <c r="CU81" i="4"/>
  <c r="CU80" i="4"/>
  <c r="CU79" i="4"/>
  <c r="CU78" i="4"/>
  <c r="CU77" i="4"/>
  <c r="CU76" i="4"/>
  <c r="CU75" i="4"/>
  <c r="CU74" i="4"/>
  <c r="CU73" i="4"/>
  <c r="CU72" i="4"/>
  <c r="CU71" i="4"/>
  <c r="CU70" i="4"/>
  <c r="CU69" i="4"/>
  <c r="CU68" i="4"/>
  <c r="CU67" i="4"/>
  <c r="CU66" i="4"/>
  <c r="CU65" i="4"/>
  <c r="CU64" i="4"/>
  <c r="CU63" i="4"/>
  <c r="CU62" i="4"/>
  <c r="CU61" i="4"/>
  <c r="CU60" i="4"/>
  <c r="CU59" i="4"/>
  <c r="CU58" i="4"/>
  <c r="CU57" i="4"/>
  <c r="CU56" i="4"/>
  <c r="CU55" i="4"/>
  <c r="CU54" i="4"/>
  <c r="CU53" i="4"/>
  <c r="CU52" i="4"/>
  <c r="CU51" i="4"/>
  <c r="CU50" i="4"/>
  <c r="CU49" i="4"/>
  <c r="CU48" i="4"/>
  <c r="CU47" i="4"/>
  <c r="CU46" i="4"/>
  <c r="CU45" i="4"/>
  <c r="CU44" i="4"/>
  <c r="CU43" i="4"/>
  <c r="CU42" i="4"/>
  <c r="CU41" i="4"/>
  <c r="CU40" i="4"/>
  <c r="CU39" i="4"/>
  <c r="CU38" i="4"/>
  <c r="CU37" i="4"/>
  <c r="CU36" i="4"/>
  <c r="CU35" i="4"/>
  <c r="CU34" i="4"/>
  <c r="CU33" i="4"/>
  <c r="CU32" i="4"/>
  <c r="CU31" i="4"/>
  <c r="CU30" i="4"/>
  <c r="CU29" i="4"/>
  <c r="CU28" i="4"/>
  <c r="CU27" i="4"/>
  <c r="CU26" i="4"/>
  <c r="CU25" i="4"/>
  <c r="CU24" i="4"/>
  <c r="CU23" i="4"/>
  <c r="CU22" i="4"/>
  <c r="CU21" i="4"/>
  <c r="CU20" i="4"/>
  <c r="CU19" i="4"/>
  <c r="CU18" i="4"/>
  <c r="CU17" i="4"/>
  <c r="CU16" i="4"/>
  <c r="CU15" i="4"/>
  <c r="CU14" i="4"/>
  <c r="CU13" i="4"/>
  <c r="CU12" i="4"/>
  <c r="CU11" i="4"/>
  <c r="CU10" i="4"/>
  <c r="CU9" i="4"/>
  <c r="CU8" i="4"/>
  <c r="CU7" i="4"/>
  <c r="CN165" i="4"/>
  <c r="CN164" i="4"/>
  <c r="CN163" i="4"/>
  <c r="CN162" i="4"/>
  <c r="CN161" i="4"/>
  <c r="CN160" i="4"/>
  <c r="CN159" i="4"/>
  <c r="CN158" i="4"/>
  <c r="CN157" i="4"/>
  <c r="CN156" i="4"/>
  <c r="CN155" i="4"/>
  <c r="CN154" i="4"/>
  <c r="CN153" i="4"/>
  <c r="CN152" i="4"/>
  <c r="CN151" i="4"/>
  <c r="CN150" i="4"/>
  <c r="CN149" i="4"/>
  <c r="CN148" i="4"/>
  <c r="CN147" i="4"/>
  <c r="CN146" i="4"/>
  <c r="CN145" i="4"/>
  <c r="CN144" i="4"/>
  <c r="CN143" i="4"/>
  <c r="CN142" i="4"/>
  <c r="CN141" i="4"/>
  <c r="CN140" i="4"/>
  <c r="CN139" i="4"/>
  <c r="CN138" i="4"/>
  <c r="CN137" i="4"/>
  <c r="CN136" i="4"/>
  <c r="CN135" i="4"/>
  <c r="CN134" i="4"/>
  <c r="CN133" i="4"/>
  <c r="CN132" i="4"/>
  <c r="CN131" i="4"/>
  <c r="CN130" i="4"/>
  <c r="CN129" i="4"/>
  <c r="CN128" i="4"/>
  <c r="CN127" i="4"/>
  <c r="CN126" i="4"/>
  <c r="CN125" i="4"/>
  <c r="CN124" i="4"/>
  <c r="CN123" i="4"/>
  <c r="CN122" i="4"/>
  <c r="CN121" i="4"/>
  <c r="CN120" i="4"/>
  <c r="CN119" i="4"/>
  <c r="CN118" i="4"/>
  <c r="CN117" i="4"/>
  <c r="CN116" i="4"/>
  <c r="CN115" i="4"/>
  <c r="CN114" i="4"/>
  <c r="CN113" i="4"/>
  <c r="CN112" i="4"/>
  <c r="CN111" i="4"/>
  <c r="CN110" i="4"/>
  <c r="CN109" i="4"/>
  <c r="CN108" i="4"/>
  <c r="CN107" i="4"/>
  <c r="CN106" i="4"/>
  <c r="CN105" i="4"/>
  <c r="CN104" i="4"/>
  <c r="CN103" i="4"/>
  <c r="CN102" i="4"/>
  <c r="CN101" i="4"/>
  <c r="CN100" i="4"/>
  <c r="CN99" i="4"/>
  <c r="CN98" i="4"/>
  <c r="CN97" i="4"/>
  <c r="CN96" i="4"/>
  <c r="CN95" i="4"/>
  <c r="CN94" i="4"/>
  <c r="CN93" i="4"/>
  <c r="CN92" i="4"/>
  <c r="CN91" i="4"/>
  <c r="CN90" i="4"/>
  <c r="CN89" i="4"/>
  <c r="CN88" i="4"/>
  <c r="CN87" i="4"/>
  <c r="CN86" i="4"/>
  <c r="CN85" i="4"/>
  <c r="CN84" i="4"/>
  <c r="CN83" i="4"/>
  <c r="CN82" i="4"/>
  <c r="CN81" i="4"/>
  <c r="CN80" i="4"/>
  <c r="CN79" i="4"/>
  <c r="CN78" i="4"/>
  <c r="CN77" i="4"/>
  <c r="CN76" i="4"/>
  <c r="CN75" i="4"/>
  <c r="CN74" i="4"/>
  <c r="CN73" i="4"/>
  <c r="CN72" i="4"/>
  <c r="CN71" i="4"/>
  <c r="CN70" i="4"/>
  <c r="CN69" i="4"/>
  <c r="CN68" i="4"/>
  <c r="CN67" i="4"/>
  <c r="CN66" i="4"/>
  <c r="CN65" i="4"/>
  <c r="CN64" i="4"/>
  <c r="CN63" i="4"/>
  <c r="CN62" i="4"/>
  <c r="CN61" i="4"/>
  <c r="CN60" i="4"/>
  <c r="CN59" i="4"/>
  <c r="CN58" i="4"/>
  <c r="CN57" i="4"/>
  <c r="CN56" i="4"/>
  <c r="CN55" i="4"/>
  <c r="CN54" i="4"/>
  <c r="CN53" i="4"/>
  <c r="CN52" i="4"/>
  <c r="CN51" i="4"/>
  <c r="CN50" i="4"/>
  <c r="CN49" i="4"/>
  <c r="CN48" i="4"/>
  <c r="CN47" i="4"/>
  <c r="CN46" i="4"/>
  <c r="CN45" i="4"/>
  <c r="CN44" i="4"/>
  <c r="CN43" i="4"/>
  <c r="CN42" i="4"/>
  <c r="CN41" i="4"/>
  <c r="CN40" i="4"/>
  <c r="CN39" i="4"/>
  <c r="CN38" i="4"/>
  <c r="CN37" i="4"/>
  <c r="CN36" i="4"/>
  <c r="CN35" i="4"/>
  <c r="CN34" i="4"/>
  <c r="CN33" i="4"/>
  <c r="CN32" i="4"/>
  <c r="CN31" i="4"/>
  <c r="CN30" i="4"/>
  <c r="CN29" i="4"/>
  <c r="CN28" i="4"/>
  <c r="CN27" i="4"/>
  <c r="CN26" i="4"/>
  <c r="CN25" i="4"/>
  <c r="CN24" i="4"/>
  <c r="CN23" i="4"/>
  <c r="CN22" i="4"/>
  <c r="CN21" i="4"/>
  <c r="CN20" i="4"/>
  <c r="CN19" i="4"/>
  <c r="CN18" i="4"/>
  <c r="CN17" i="4"/>
  <c r="CN16" i="4"/>
  <c r="CN15" i="4"/>
  <c r="CN14" i="4"/>
  <c r="CN13" i="4"/>
  <c r="CN12" i="4"/>
  <c r="CN11" i="4"/>
  <c r="CN10" i="4"/>
  <c r="CN9" i="4"/>
  <c r="CN8" i="4"/>
  <c r="CN7" i="4"/>
  <c r="CG165" i="4"/>
  <c r="CG164" i="4"/>
  <c r="CG163" i="4"/>
  <c r="CG162" i="4"/>
  <c r="CG161" i="4"/>
  <c r="CG160" i="4"/>
  <c r="CG159" i="4"/>
  <c r="CG158" i="4"/>
  <c r="CG157" i="4"/>
  <c r="CG156" i="4"/>
  <c r="CG155" i="4"/>
  <c r="CG154" i="4"/>
  <c r="CG153" i="4"/>
  <c r="CG152" i="4"/>
  <c r="CG151" i="4"/>
  <c r="CG150" i="4"/>
  <c r="CG149" i="4"/>
  <c r="CG148" i="4"/>
  <c r="CG147" i="4"/>
  <c r="CG146" i="4"/>
  <c r="CG145" i="4"/>
  <c r="CG144" i="4"/>
  <c r="CG143" i="4"/>
  <c r="CG142" i="4"/>
  <c r="CG141" i="4"/>
  <c r="CG140" i="4"/>
  <c r="CG139" i="4"/>
  <c r="CG138" i="4"/>
  <c r="CG137" i="4"/>
  <c r="CG136" i="4"/>
  <c r="CG135" i="4"/>
  <c r="CG134" i="4"/>
  <c r="CG133" i="4"/>
  <c r="CG132" i="4"/>
  <c r="CG131" i="4"/>
  <c r="CG130" i="4"/>
  <c r="CG129" i="4"/>
  <c r="CG128" i="4"/>
  <c r="CG127" i="4"/>
  <c r="CG126" i="4"/>
  <c r="CG125" i="4"/>
  <c r="CG124" i="4"/>
  <c r="CG123" i="4"/>
  <c r="CG122" i="4"/>
  <c r="CG121" i="4"/>
  <c r="CG120" i="4"/>
  <c r="CG119" i="4"/>
  <c r="CG118" i="4"/>
  <c r="CG117" i="4"/>
  <c r="CG116" i="4"/>
  <c r="CG115" i="4"/>
  <c r="CG114" i="4"/>
  <c r="CG113" i="4"/>
  <c r="CG112" i="4"/>
  <c r="CG111" i="4"/>
  <c r="CG110" i="4"/>
  <c r="CG109" i="4"/>
  <c r="CG108" i="4"/>
  <c r="CG107" i="4"/>
  <c r="CG106" i="4"/>
  <c r="CG105" i="4"/>
  <c r="CG104" i="4"/>
  <c r="CG103" i="4"/>
  <c r="CG102" i="4"/>
  <c r="CG101" i="4"/>
  <c r="CG100" i="4"/>
  <c r="CG99" i="4"/>
  <c r="CG98" i="4"/>
  <c r="CG97" i="4"/>
  <c r="CG96" i="4"/>
  <c r="CG95" i="4"/>
  <c r="CG94" i="4"/>
  <c r="CG93" i="4"/>
  <c r="CG92" i="4"/>
  <c r="CG91" i="4"/>
  <c r="CG90" i="4"/>
  <c r="CG89" i="4"/>
  <c r="CG88" i="4"/>
  <c r="CG87" i="4"/>
  <c r="CG86" i="4"/>
  <c r="CG85" i="4"/>
  <c r="CG84" i="4"/>
  <c r="CG83" i="4"/>
  <c r="CG82" i="4"/>
  <c r="CG81" i="4"/>
  <c r="CG80" i="4"/>
  <c r="CG79" i="4"/>
  <c r="CG78" i="4"/>
  <c r="CG77" i="4"/>
  <c r="CG76" i="4"/>
  <c r="CG75" i="4"/>
  <c r="CG74" i="4"/>
  <c r="CG73" i="4"/>
  <c r="CG72" i="4"/>
  <c r="CG71" i="4"/>
  <c r="CG70" i="4"/>
  <c r="CG69" i="4"/>
  <c r="CG68" i="4"/>
  <c r="CG67" i="4"/>
  <c r="CG66" i="4"/>
  <c r="CG65" i="4"/>
  <c r="CG64" i="4"/>
  <c r="CG63" i="4"/>
  <c r="CG62" i="4"/>
  <c r="CG61" i="4"/>
  <c r="CG60" i="4"/>
  <c r="CG59" i="4"/>
  <c r="CG58" i="4"/>
  <c r="CG57" i="4"/>
  <c r="CG56" i="4"/>
  <c r="CG55" i="4"/>
  <c r="CG54" i="4"/>
  <c r="CG53" i="4"/>
  <c r="CG52" i="4"/>
  <c r="CG51" i="4"/>
  <c r="CG50" i="4"/>
  <c r="CG49" i="4"/>
  <c r="CG48" i="4"/>
  <c r="CG47" i="4"/>
  <c r="CG46" i="4"/>
  <c r="CG45" i="4"/>
  <c r="CG44" i="4"/>
  <c r="CG43" i="4"/>
  <c r="CG42" i="4"/>
  <c r="CG41" i="4"/>
  <c r="CG40" i="4"/>
  <c r="CG39" i="4"/>
  <c r="CG38" i="4"/>
  <c r="CG37" i="4"/>
  <c r="CG36" i="4"/>
  <c r="CG35" i="4"/>
  <c r="CG34" i="4"/>
  <c r="CG33" i="4"/>
  <c r="CG32" i="4"/>
  <c r="CG31" i="4"/>
  <c r="CG30" i="4"/>
  <c r="CG29" i="4"/>
  <c r="CG28" i="4"/>
  <c r="CG27" i="4"/>
  <c r="CG26" i="4"/>
  <c r="CG25" i="4"/>
  <c r="CG24" i="4"/>
  <c r="CG23" i="4"/>
  <c r="CG22" i="4"/>
  <c r="CG21" i="4"/>
  <c r="CG20" i="4"/>
  <c r="CG19" i="4"/>
  <c r="CG18" i="4"/>
  <c r="CG17" i="4"/>
  <c r="CG16" i="4"/>
  <c r="CG15" i="4"/>
  <c r="CG14" i="4"/>
  <c r="CG13" i="4"/>
  <c r="CG12" i="4"/>
  <c r="CG11" i="4"/>
  <c r="CG10" i="4"/>
  <c r="CG9" i="4"/>
  <c r="CG8" i="4"/>
  <c r="CG7" i="4"/>
  <c r="BZ165" i="4"/>
  <c r="BZ164" i="4"/>
  <c r="BZ163" i="4"/>
  <c r="BZ162" i="4"/>
  <c r="BZ161" i="4"/>
  <c r="BZ160" i="4"/>
  <c r="BZ159" i="4"/>
  <c r="BZ158" i="4"/>
  <c r="BZ157" i="4"/>
  <c r="BZ156" i="4"/>
  <c r="BZ155" i="4"/>
  <c r="BZ154" i="4"/>
  <c r="BZ153" i="4"/>
  <c r="BZ152" i="4"/>
  <c r="BZ151" i="4"/>
  <c r="BZ150" i="4"/>
  <c r="BZ149" i="4"/>
  <c r="BZ148" i="4"/>
  <c r="BZ147" i="4"/>
  <c r="BZ146" i="4"/>
  <c r="BZ145" i="4"/>
  <c r="BZ144" i="4"/>
  <c r="BZ143" i="4"/>
  <c r="BZ142" i="4"/>
  <c r="BZ141" i="4"/>
  <c r="BZ140" i="4"/>
  <c r="BZ139" i="4"/>
  <c r="BZ138" i="4"/>
  <c r="BZ137" i="4"/>
  <c r="BZ136" i="4"/>
  <c r="BZ135" i="4"/>
  <c r="BZ134" i="4"/>
  <c r="BZ133" i="4"/>
  <c r="BZ132" i="4"/>
  <c r="BZ131" i="4"/>
  <c r="BZ130" i="4"/>
  <c r="BZ129" i="4"/>
  <c r="BZ128" i="4"/>
  <c r="BZ127" i="4"/>
  <c r="BZ126" i="4"/>
  <c r="BZ125" i="4"/>
  <c r="BZ124" i="4"/>
  <c r="BZ123" i="4"/>
  <c r="BZ122" i="4"/>
  <c r="BZ121" i="4"/>
  <c r="BZ120" i="4"/>
  <c r="BZ119" i="4"/>
  <c r="BZ118" i="4"/>
  <c r="BZ117" i="4"/>
  <c r="BZ116" i="4"/>
  <c r="BZ115" i="4"/>
  <c r="BZ114" i="4"/>
  <c r="BZ113" i="4"/>
  <c r="BZ112" i="4"/>
  <c r="BZ111" i="4"/>
  <c r="BZ110" i="4"/>
  <c r="BZ109" i="4"/>
  <c r="BZ108" i="4"/>
  <c r="BZ107" i="4"/>
  <c r="BZ106" i="4"/>
  <c r="BZ105" i="4"/>
  <c r="BZ104" i="4"/>
  <c r="BZ103" i="4"/>
  <c r="BZ102" i="4"/>
  <c r="BZ101" i="4"/>
  <c r="BZ100" i="4"/>
  <c r="BZ99" i="4"/>
  <c r="BZ98" i="4"/>
  <c r="BZ97" i="4"/>
  <c r="BZ96" i="4"/>
  <c r="BZ95" i="4"/>
  <c r="BZ94" i="4"/>
  <c r="BZ93" i="4"/>
  <c r="BZ92" i="4"/>
  <c r="BZ91" i="4"/>
  <c r="BZ90" i="4"/>
  <c r="BZ89" i="4"/>
  <c r="BZ88" i="4"/>
  <c r="BZ87" i="4"/>
  <c r="BZ86" i="4"/>
  <c r="BZ85" i="4"/>
  <c r="BZ84" i="4"/>
  <c r="BZ83" i="4"/>
  <c r="BZ82" i="4"/>
  <c r="BZ81" i="4"/>
  <c r="BZ80" i="4"/>
  <c r="BZ79" i="4"/>
  <c r="BZ78" i="4"/>
  <c r="BZ77" i="4"/>
  <c r="BZ76" i="4"/>
  <c r="BZ75" i="4"/>
  <c r="BZ74" i="4"/>
  <c r="BZ73" i="4"/>
  <c r="BZ72" i="4"/>
  <c r="BZ71" i="4"/>
  <c r="BZ70" i="4"/>
  <c r="BZ69" i="4"/>
  <c r="BZ68" i="4"/>
  <c r="BZ67" i="4"/>
  <c r="BZ66" i="4"/>
  <c r="BZ65" i="4"/>
  <c r="BZ64" i="4"/>
  <c r="BZ63" i="4"/>
  <c r="BZ62" i="4"/>
  <c r="BZ61" i="4"/>
  <c r="BZ60" i="4"/>
  <c r="BZ59" i="4"/>
  <c r="BZ58" i="4"/>
  <c r="BZ57" i="4"/>
  <c r="BZ56" i="4"/>
  <c r="BZ55" i="4"/>
  <c r="BZ54" i="4"/>
  <c r="BZ53" i="4"/>
  <c r="BZ52" i="4"/>
  <c r="BZ51" i="4"/>
  <c r="BZ50" i="4"/>
  <c r="BZ49" i="4"/>
  <c r="BZ48" i="4"/>
  <c r="BZ47" i="4"/>
  <c r="BZ46" i="4"/>
  <c r="BZ45" i="4"/>
  <c r="BZ44" i="4"/>
  <c r="BZ43" i="4"/>
  <c r="BZ42" i="4"/>
  <c r="BZ41" i="4"/>
  <c r="BZ40" i="4"/>
  <c r="BZ39" i="4"/>
  <c r="BZ38" i="4"/>
  <c r="BZ37" i="4"/>
  <c r="BZ36" i="4"/>
  <c r="BZ35" i="4"/>
  <c r="BZ34" i="4"/>
  <c r="BZ33" i="4"/>
  <c r="BZ32" i="4"/>
  <c r="BZ31" i="4"/>
  <c r="BZ30" i="4"/>
  <c r="BZ29" i="4"/>
  <c r="BZ28" i="4"/>
  <c r="BZ27" i="4"/>
  <c r="BZ26" i="4"/>
  <c r="BZ25" i="4"/>
  <c r="BZ24" i="4"/>
  <c r="BZ23" i="4"/>
  <c r="BZ22" i="4"/>
  <c r="BZ21" i="4"/>
  <c r="BZ20" i="4"/>
  <c r="BZ19" i="4"/>
  <c r="BZ18" i="4"/>
  <c r="BZ17" i="4"/>
  <c r="BZ16" i="4"/>
  <c r="BZ15" i="4"/>
  <c r="BZ14" i="4"/>
  <c r="BZ13" i="4"/>
  <c r="BZ12" i="4"/>
  <c r="BZ11" i="4"/>
  <c r="BZ10" i="4"/>
  <c r="BZ9" i="4"/>
  <c r="BZ8" i="4"/>
  <c r="BZ7" i="4"/>
  <c r="BS165" i="4"/>
  <c r="BS164" i="4"/>
  <c r="BS163" i="4"/>
  <c r="BS162" i="4"/>
  <c r="BS161" i="4"/>
  <c r="BS160" i="4"/>
  <c r="BS159" i="4"/>
  <c r="BS158" i="4"/>
  <c r="BS157" i="4"/>
  <c r="BS156" i="4"/>
  <c r="BS155" i="4"/>
  <c r="BS154" i="4"/>
  <c r="BS153" i="4"/>
  <c r="BS152" i="4"/>
  <c r="BS151" i="4"/>
  <c r="BS150" i="4"/>
  <c r="BS149" i="4"/>
  <c r="BS148" i="4"/>
  <c r="BS147" i="4"/>
  <c r="BS146" i="4"/>
  <c r="BS145" i="4"/>
  <c r="BS144" i="4"/>
  <c r="BS143" i="4"/>
  <c r="BS142" i="4"/>
  <c r="BS141" i="4"/>
  <c r="BS140" i="4"/>
  <c r="BS139" i="4"/>
  <c r="BS138" i="4"/>
  <c r="BS137" i="4"/>
  <c r="BS136" i="4"/>
  <c r="BS135" i="4"/>
  <c r="BS134" i="4"/>
  <c r="BS133" i="4"/>
  <c r="BS132" i="4"/>
  <c r="BS131" i="4"/>
  <c r="BS130" i="4"/>
  <c r="BS129" i="4"/>
  <c r="BS128" i="4"/>
  <c r="BS127" i="4"/>
  <c r="BS126" i="4"/>
  <c r="BS125" i="4"/>
  <c r="BS124" i="4"/>
  <c r="BS123" i="4"/>
  <c r="BS122" i="4"/>
  <c r="BS121" i="4"/>
  <c r="BS120" i="4"/>
  <c r="BS119" i="4"/>
  <c r="BS118" i="4"/>
  <c r="BS117" i="4"/>
  <c r="BS116" i="4"/>
  <c r="BS115" i="4"/>
  <c r="BS114" i="4"/>
  <c r="BS113" i="4"/>
  <c r="BS112" i="4"/>
  <c r="BS111" i="4"/>
  <c r="BS110" i="4"/>
  <c r="BS109" i="4"/>
  <c r="BS108" i="4"/>
  <c r="BS107" i="4"/>
  <c r="BS106" i="4"/>
  <c r="BS105" i="4"/>
  <c r="BS104" i="4"/>
  <c r="BS103" i="4"/>
  <c r="BS102" i="4"/>
  <c r="BS101" i="4"/>
  <c r="BS100" i="4"/>
  <c r="BS99" i="4"/>
  <c r="BS98" i="4"/>
  <c r="BS97" i="4"/>
  <c r="BS96" i="4"/>
  <c r="BS95" i="4"/>
  <c r="BS94" i="4"/>
  <c r="BS93" i="4"/>
  <c r="BS92" i="4"/>
  <c r="BS91" i="4"/>
  <c r="BS90" i="4"/>
  <c r="BS89" i="4"/>
  <c r="BS88" i="4"/>
  <c r="BS87" i="4"/>
  <c r="BS86" i="4"/>
  <c r="BS85" i="4"/>
  <c r="BS84" i="4"/>
  <c r="BS83" i="4"/>
  <c r="BS82" i="4"/>
  <c r="BS81" i="4"/>
  <c r="BS80" i="4"/>
  <c r="BS79" i="4"/>
  <c r="BS78" i="4"/>
  <c r="BS77" i="4"/>
  <c r="BS76" i="4"/>
  <c r="BS75" i="4"/>
  <c r="BS74" i="4"/>
  <c r="BS73" i="4"/>
  <c r="BS72" i="4"/>
  <c r="BS71" i="4"/>
  <c r="BS70" i="4"/>
  <c r="BS69" i="4"/>
  <c r="BS68" i="4"/>
  <c r="BS67" i="4"/>
  <c r="BS66" i="4"/>
  <c r="BS65" i="4"/>
  <c r="BS64" i="4"/>
  <c r="BS63" i="4"/>
  <c r="BS62" i="4"/>
  <c r="BS61" i="4"/>
  <c r="BS60" i="4"/>
  <c r="BS59" i="4"/>
  <c r="BS58" i="4"/>
  <c r="BS57" i="4"/>
  <c r="BS56" i="4"/>
  <c r="BS55" i="4"/>
  <c r="BS54" i="4"/>
  <c r="BS53" i="4"/>
  <c r="BS52" i="4"/>
  <c r="BS51" i="4"/>
  <c r="BS50" i="4"/>
  <c r="BS49" i="4"/>
  <c r="BS48" i="4"/>
  <c r="BS47" i="4"/>
  <c r="BS46" i="4"/>
  <c r="BS45" i="4"/>
  <c r="BS44" i="4"/>
  <c r="BS43" i="4"/>
  <c r="BS42" i="4"/>
  <c r="BS41" i="4"/>
  <c r="BS40" i="4"/>
  <c r="BS39" i="4"/>
  <c r="BS38" i="4"/>
  <c r="BS37" i="4"/>
  <c r="BS36" i="4"/>
  <c r="BS35" i="4"/>
  <c r="BS34" i="4"/>
  <c r="BS33" i="4"/>
  <c r="BS32" i="4"/>
  <c r="BS31" i="4"/>
  <c r="BS30" i="4"/>
  <c r="BS29" i="4"/>
  <c r="BS28" i="4"/>
  <c r="BS27" i="4"/>
  <c r="BS26" i="4"/>
  <c r="BS25" i="4"/>
  <c r="BS24" i="4"/>
  <c r="BS23" i="4"/>
  <c r="BS22" i="4"/>
  <c r="BS21" i="4"/>
  <c r="BS20" i="4"/>
  <c r="BS19" i="4"/>
  <c r="BS18" i="4"/>
  <c r="BS17" i="4"/>
  <c r="BS16" i="4"/>
  <c r="BS15" i="4"/>
  <c r="BS14" i="4"/>
  <c r="BS13" i="4"/>
  <c r="BS12" i="4"/>
  <c r="BS11" i="4"/>
  <c r="BS10" i="4"/>
  <c r="BS9" i="4"/>
  <c r="BS8" i="4"/>
  <c r="BS7" i="4"/>
  <c r="BL165" i="4"/>
  <c r="BL164" i="4"/>
  <c r="BL163" i="4"/>
  <c r="BL162" i="4"/>
  <c r="BL161" i="4"/>
  <c r="BL160" i="4"/>
  <c r="BL159" i="4"/>
  <c r="BL158" i="4"/>
  <c r="BL157" i="4"/>
  <c r="BL156" i="4"/>
  <c r="BL155" i="4"/>
  <c r="BL154" i="4"/>
  <c r="BL153" i="4"/>
  <c r="BL152" i="4"/>
  <c r="BL151" i="4"/>
  <c r="BL150" i="4"/>
  <c r="BL149" i="4"/>
  <c r="BL148" i="4"/>
  <c r="BL147" i="4"/>
  <c r="BL146" i="4"/>
  <c r="BL145" i="4"/>
  <c r="BL144" i="4"/>
  <c r="BL143" i="4"/>
  <c r="BL142" i="4"/>
  <c r="BL141" i="4"/>
  <c r="BL140" i="4"/>
  <c r="BL139" i="4"/>
  <c r="BL138" i="4"/>
  <c r="BL137" i="4"/>
  <c r="BL136" i="4"/>
  <c r="BL135" i="4"/>
  <c r="BL134" i="4"/>
  <c r="BL133" i="4"/>
  <c r="BL132" i="4"/>
  <c r="BL131" i="4"/>
  <c r="BL130" i="4"/>
  <c r="BL129" i="4"/>
  <c r="BL128" i="4"/>
  <c r="BL127" i="4"/>
  <c r="BL126" i="4"/>
  <c r="BL125" i="4"/>
  <c r="BL124" i="4"/>
  <c r="BL123" i="4"/>
  <c r="BL122" i="4"/>
  <c r="BL121" i="4"/>
  <c r="BL120" i="4"/>
  <c r="BL119" i="4"/>
  <c r="BL118" i="4"/>
  <c r="BL117" i="4"/>
  <c r="BL116" i="4"/>
  <c r="BL115" i="4"/>
  <c r="BL114" i="4"/>
  <c r="BL113" i="4"/>
  <c r="BL112" i="4"/>
  <c r="BL111" i="4"/>
  <c r="BL110" i="4"/>
  <c r="BL109" i="4"/>
  <c r="BL108" i="4"/>
  <c r="BL107" i="4"/>
  <c r="BL106" i="4"/>
  <c r="BL105" i="4"/>
  <c r="BL104" i="4"/>
  <c r="BL103" i="4"/>
  <c r="BL102" i="4"/>
  <c r="BL101" i="4"/>
  <c r="BL100" i="4"/>
  <c r="BL99" i="4"/>
  <c r="BL98" i="4"/>
  <c r="BL97" i="4"/>
  <c r="BL96" i="4"/>
  <c r="BL95" i="4"/>
  <c r="BL94" i="4"/>
  <c r="BL93" i="4"/>
  <c r="BL92" i="4"/>
  <c r="BL91" i="4"/>
  <c r="BL90" i="4"/>
  <c r="BL89" i="4"/>
  <c r="BL88" i="4"/>
  <c r="BL87" i="4"/>
  <c r="BL86" i="4"/>
  <c r="BL85" i="4"/>
  <c r="BL84" i="4"/>
  <c r="BL83" i="4"/>
  <c r="BL82" i="4"/>
  <c r="BL81" i="4"/>
  <c r="BL80" i="4"/>
  <c r="BL79" i="4"/>
  <c r="BL78" i="4"/>
  <c r="BL77" i="4"/>
  <c r="BL76" i="4"/>
  <c r="BL75" i="4"/>
  <c r="BL74" i="4"/>
  <c r="BL73" i="4"/>
  <c r="BL72" i="4"/>
  <c r="BL71" i="4"/>
  <c r="BL70" i="4"/>
  <c r="BL69" i="4"/>
  <c r="BL68" i="4"/>
  <c r="BL67" i="4"/>
  <c r="BL66" i="4"/>
  <c r="BL65" i="4"/>
  <c r="BL64" i="4"/>
  <c r="BL63" i="4"/>
  <c r="BL62" i="4"/>
  <c r="BL61" i="4"/>
  <c r="BL60" i="4"/>
  <c r="BL59" i="4"/>
  <c r="BL58" i="4"/>
  <c r="BL57" i="4"/>
  <c r="BL56" i="4"/>
  <c r="BL55" i="4"/>
  <c r="BL54" i="4"/>
  <c r="BL53" i="4"/>
  <c r="BL52" i="4"/>
  <c r="BL51" i="4"/>
  <c r="BL50" i="4"/>
  <c r="BL49" i="4"/>
  <c r="BL48" i="4"/>
  <c r="BL47" i="4"/>
  <c r="BL46" i="4"/>
  <c r="BL45" i="4"/>
  <c r="BL44" i="4"/>
  <c r="BL43" i="4"/>
  <c r="BL42" i="4"/>
  <c r="BL41" i="4"/>
  <c r="BL40" i="4"/>
  <c r="BL39" i="4"/>
  <c r="BL38" i="4"/>
  <c r="BL37" i="4"/>
  <c r="BL36" i="4"/>
  <c r="BL35" i="4"/>
  <c r="BL34" i="4"/>
  <c r="BL33" i="4"/>
  <c r="BL32" i="4"/>
  <c r="BL31" i="4"/>
  <c r="BL30" i="4"/>
  <c r="BL29" i="4"/>
  <c r="BL28" i="4"/>
  <c r="BL27" i="4"/>
  <c r="BL26" i="4"/>
  <c r="BL25" i="4"/>
  <c r="BL24" i="4"/>
  <c r="BL23" i="4"/>
  <c r="BL22" i="4"/>
  <c r="BL21" i="4"/>
  <c r="BL20" i="4"/>
  <c r="BL19" i="4"/>
  <c r="BL18" i="4"/>
  <c r="BL17" i="4"/>
  <c r="BL16" i="4"/>
  <c r="BL15" i="4"/>
  <c r="BL14" i="4"/>
  <c r="BL13" i="4"/>
  <c r="BL12" i="4"/>
  <c r="BL11" i="4"/>
  <c r="BL10" i="4"/>
  <c r="BL9" i="4"/>
  <c r="BL8" i="4"/>
  <c r="BL7" i="4"/>
  <c r="BE165" i="4"/>
  <c r="BE164" i="4"/>
  <c r="BE163" i="4"/>
  <c r="BE162" i="4"/>
  <c r="BE161" i="4"/>
  <c r="BE160" i="4"/>
  <c r="BE159" i="4"/>
  <c r="BE158" i="4"/>
  <c r="BE157" i="4"/>
  <c r="BE156" i="4"/>
  <c r="BE155" i="4"/>
  <c r="BE154" i="4"/>
  <c r="BE153" i="4"/>
  <c r="BE152" i="4"/>
  <c r="BE151" i="4"/>
  <c r="BE150" i="4"/>
  <c r="BE149" i="4"/>
  <c r="BE148" i="4"/>
  <c r="BE147" i="4"/>
  <c r="BE146" i="4"/>
  <c r="BE145" i="4"/>
  <c r="BE144" i="4"/>
  <c r="BE143" i="4"/>
  <c r="BE142" i="4"/>
  <c r="BE141" i="4"/>
  <c r="BE140" i="4"/>
  <c r="BE139" i="4"/>
  <c r="BE138" i="4"/>
  <c r="BE137" i="4"/>
  <c r="BE136" i="4"/>
  <c r="BE135" i="4"/>
  <c r="BE134" i="4"/>
  <c r="BE133" i="4"/>
  <c r="BE132" i="4"/>
  <c r="BE131" i="4"/>
  <c r="BE130" i="4"/>
  <c r="BE129" i="4"/>
  <c r="BE128" i="4"/>
  <c r="BE127" i="4"/>
  <c r="BE126" i="4"/>
  <c r="BE125" i="4"/>
  <c r="BE124" i="4"/>
  <c r="BE123" i="4"/>
  <c r="BE122" i="4"/>
  <c r="BE121" i="4"/>
  <c r="BE120" i="4"/>
  <c r="BE119" i="4"/>
  <c r="BE118" i="4"/>
  <c r="BE117" i="4"/>
  <c r="BE116" i="4"/>
  <c r="BE115" i="4"/>
  <c r="BE114" i="4"/>
  <c r="BE113" i="4"/>
  <c r="BE112" i="4"/>
  <c r="BE111" i="4"/>
  <c r="BE110" i="4"/>
  <c r="BE109" i="4"/>
  <c r="BE108" i="4"/>
  <c r="BE107" i="4"/>
  <c r="BE106" i="4"/>
  <c r="BE105" i="4"/>
  <c r="BE104" i="4"/>
  <c r="BE103" i="4"/>
  <c r="BE102" i="4"/>
  <c r="BE101" i="4"/>
  <c r="BE100" i="4"/>
  <c r="BE99" i="4"/>
  <c r="BE98" i="4"/>
  <c r="BE97" i="4"/>
  <c r="BE96" i="4"/>
  <c r="BE95" i="4"/>
  <c r="BE94" i="4"/>
  <c r="BE93" i="4"/>
  <c r="BE92" i="4"/>
  <c r="BE91" i="4"/>
  <c r="BE90" i="4"/>
  <c r="BE89" i="4"/>
  <c r="BE88" i="4"/>
  <c r="BE87" i="4"/>
  <c r="BE86" i="4"/>
  <c r="BE85" i="4"/>
  <c r="BE84" i="4"/>
  <c r="BE83" i="4"/>
  <c r="BE82" i="4"/>
  <c r="BE81" i="4"/>
  <c r="BE80" i="4"/>
  <c r="BE79" i="4"/>
  <c r="BE78" i="4"/>
  <c r="BE77" i="4"/>
  <c r="BE76" i="4"/>
  <c r="BE75" i="4"/>
  <c r="BE74" i="4"/>
  <c r="BE73" i="4"/>
  <c r="BE72" i="4"/>
  <c r="BE71" i="4"/>
  <c r="BE70" i="4"/>
  <c r="BE69" i="4"/>
  <c r="BE68" i="4"/>
  <c r="BE67" i="4"/>
  <c r="BE66" i="4"/>
  <c r="BE65" i="4"/>
  <c r="BE64" i="4"/>
  <c r="BE63" i="4"/>
  <c r="BE62" i="4"/>
  <c r="BE61" i="4"/>
  <c r="BE60" i="4"/>
  <c r="BE59" i="4"/>
  <c r="BE58" i="4"/>
  <c r="BE57" i="4"/>
  <c r="BE56" i="4"/>
  <c r="BE55" i="4"/>
  <c r="BE54" i="4"/>
  <c r="BE53" i="4"/>
  <c r="BE52" i="4"/>
  <c r="BE51" i="4"/>
  <c r="BE50" i="4"/>
  <c r="BE49" i="4"/>
  <c r="BE48" i="4"/>
  <c r="BE47" i="4"/>
  <c r="BE46" i="4"/>
  <c r="BE45" i="4"/>
  <c r="BE44" i="4"/>
  <c r="BE43" i="4"/>
  <c r="BE42" i="4"/>
  <c r="BE41" i="4"/>
  <c r="BE40" i="4"/>
  <c r="BE39" i="4"/>
  <c r="BE38" i="4"/>
  <c r="BE37" i="4"/>
  <c r="BE36" i="4"/>
  <c r="BE35" i="4"/>
  <c r="BE34" i="4"/>
  <c r="BE33" i="4"/>
  <c r="BE32" i="4"/>
  <c r="BE31" i="4"/>
  <c r="BE30" i="4"/>
  <c r="BE29" i="4"/>
  <c r="BE28" i="4"/>
  <c r="BE27" i="4"/>
  <c r="BE26" i="4"/>
  <c r="BE25" i="4"/>
  <c r="BE24" i="4"/>
  <c r="BE23" i="4"/>
  <c r="BE22" i="4"/>
  <c r="BE21" i="4"/>
  <c r="BE20" i="4"/>
  <c r="BE19" i="4"/>
  <c r="BE18" i="4"/>
  <c r="BE17" i="4"/>
  <c r="BE16" i="4"/>
  <c r="BE15" i="4"/>
  <c r="BE14" i="4"/>
  <c r="BE13" i="4"/>
  <c r="BE12" i="4"/>
  <c r="BE11" i="4"/>
  <c r="BE10" i="4"/>
  <c r="BE9" i="4"/>
  <c r="BE8" i="4"/>
  <c r="BE7" i="4"/>
  <c r="AX165" i="4"/>
  <c r="AX164" i="4"/>
  <c r="AX163" i="4"/>
  <c r="AX162" i="4"/>
  <c r="AX161" i="4"/>
  <c r="AX160" i="4"/>
  <c r="AX159" i="4"/>
  <c r="AX158" i="4"/>
  <c r="AX157" i="4"/>
  <c r="AX156" i="4"/>
  <c r="AX155" i="4"/>
  <c r="AX154" i="4"/>
  <c r="AX153" i="4"/>
  <c r="AX152" i="4"/>
  <c r="AX151" i="4"/>
  <c r="AX150" i="4"/>
  <c r="AX149" i="4"/>
  <c r="AX148" i="4"/>
  <c r="AX147" i="4"/>
  <c r="AX146" i="4"/>
  <c r="AX145" i="4"/>
  <c r="AX144" i="4"/>
  <c r="AX143" i="4"/>
  <c r="AX142" i="4"/>
  <c r="AX141" i="4"/>
  <c r="AX140" i="4"/>
  <c r="AX139" i="4"/>
  <c r="AX138" i="4"/>
  <c r="AX137" i="4"/>
  <c r="AX136" i="4"/>
  <c r="AX135" i="4"/>
  <c r="AX134" i="4"/>
  <c r="AX133" i="4"/>
  <c r="AX132" i="4"/>
  <c r="AX131" i="4"/>
  <c r="AX130" i="4"/>
  <c r="AX129" i="4"/>
  <c r="AX128" i="4"/>
  <c r="AX127" i="4"/>
  <c r="AX126" i="4"/>
  <c r="AX125" i="4"/>
  <c r="AX124" i="4"/>
  <c r="AX123" i="4"/>
  <c r="AX122" i="4"/>
  <c r="AX121" i="4"/>
  <c r="AX120" i="4"/>
  <c r="AX119" i="4"/>
  <c r="AX118" i="4"/>
  <c r="AX117" i="4"/>
  <c r="AX116" i="4"/>
  <c r="AX115" i="4"/>
  <c r="AX114" i="4"/>
  <c r="AX113" i="4"/>
  <c r="AX112" i="4"/>
  <c r="AX111" i="4"/>
  <c r="AX110" i="4"/>
  <c r="AX109" i="4"/>
  <c r="AX108" i="4"/>
  <c r="AX107" i="4"/>
  <c r="AX106" i="4"/>
  <c r="AX105" i="4"/>
  <c r="AX104" i="4"/>
  <c r="AX103" i="4"/>
  <c r="AX102" i="4"/>
  <c r="AX101" i="4"/>
  <c r="AX100" i="4"/>
  <c r="AX99" i="4"/>
  <c r="AX98" i="4"/>
  <c r="AX97" i="4"/>
  <c r="AX96" i="4"/>
  <c r="AX95" i="4"/>
  <c r="AX94" i="4"/>
  <c r="AX93" i="4"/>
  <c r="AX92" i="4"/>
  <c r="AX91" i="4"/>
  <c r="AX90" i="4"/>
  <c r="AX89" i="4"/>
  <c r="AX88" i="4"/>
  <c r="AX87" i="4"/>
  <c r="AX86" i="4"/>
  <c r="AX85" i="4"/>
  <c r="AX84" i="4"/>
  <c r="AX83" i="4"/>
  <c r="AX82" i="4"/>
  <c r="AX81" i="4"/>
  <c r="AX80" i="4"/>
  <c r="AX79" i="4"/>
  <c r="AX78" i="4"/>
  <c r="AX77" i="4"/>
  <c r="AX76" i="4"/>
  <c r="AX75" i="4"/>
  <c r="AX74" i="4"/>
  <c r="AX73" i="4"/>
  <c r="AX72" i="4"/>
  <c r="AX71" i="4"/>
  <c r="AX70" i="4"/>
  <c r="AX69" i="4"/>
  <c r="AX68" i="4"/>
  <c r="AX67" i="4"/>
  <c r="AX66" i="4"/>
  <c r="AX65" i="4"/>
  <c r="AX64" i="4"/>
  <c r="AX63" i="4"/>
  <c r="AX62" i="4"/>
  <c r="AX61" i="4"/>
  <c r="AX60" i="4"/>
  <c r="AX59" i="4"/>
  <c r="AX58" i="4"/>
  <c r="AX57" i="4"/>
  <c r="AX56" i="4"/>
  <c r="AX55" i="4"/>
  <c r="AX54" i="4"/>
  <c r="AX53" i="4"/>
  <c r="AX52" i="4"/>
  <c r="AX51" i="4"/>
  <c r="AX50" i="4"/>
  <c r="AX49" i="4"/>
  <c r="AX48" i="4"/>
  <c r="AX47" i="4"/>
  <c r="AX46" i="4"/>
  <c r="AX45" i="4"/>
  <c r="AX44" i="4"/>
  <c r="AX43" i="4"/>
  <c r="AX42" i="4"/>
  <c r="AX41" i="4"/>
  <c r="AX40" i="4"/>
  <c r="AX39" i="4"/>
  <c r="AX38" i="4"/>
  <c r="AX37" i="4"/>
  <c r="AX36" i="4"/>
  <c r="AX35" i="4"/>
  <c r="AX34" i="4"/>
  <c r="AX33" i="4"/>
  <c r="AX32" i="4"/>
  <c r="AX31" i="4"/>
  <c r="AX30" i="4"/>
  <c r="AX29" i="4"/>
  <c r="AX28" i="4"/>
  <c r="AX27" i="4"/>
  <c r="AX26" i="4"/>
  <c r="AX25" i="4"/>
  <c r="AX24" i="4"/>
  <c r="AX23" i="4"/>
  <c r="AX22" i="4"/>
  <c r="AX21" i="4"/>
  <c r="AX20" i="4"/>
  <c r="AX19" i="4"/>
  <c r="AX18" i="4"/>
  <c r="AX17" i="4"/>
  <c r="AX16" i="4"/>
  <c r="AX15" i="4"/>
  <c r="AX14" i="4"/>
  <c r="AX13" i="4"/>
  <c r="AX12" i="4"/>
  <c r="AX11" i="4"/>
  <c r="AX10" i="4"/>
  <c r="AX8" i="4"/>
  <c r="AX7" i="4"/>
  <c r="AQ165" i="4"/>
  <c r="AQ164" i="4"/>
  <c r="AQ163" i="4"/>
  <c r="AQ162" i="4"/>
  <c r="AQ161" i="4"/>
  <c r="AQ160" i="4"/>
  <c r="AQ159" i="4"/>
  <c r="AQ158" i="4"/>
  <c r="AQ157" i="4"/>
  <c r="AQ156" i="4"/>
  <c r="AQ155" i="4"/>
  <c r="AQ154" i="4"/>
  <c r="AQ153" i="4"/>
  <c r="AQ152" i="4"/>
  <c r="AQ151" i="4"/>
  <c r="AQ150" i="4"/>
  <c r="AQ149" i="4"/>
  <c r="AQ148" i="4"/>
  <c r="AQ147" i="4"/>
  <c r="AQ146" i="4"/>
  <c r="AQ145" i="4"/>
  <c r="AQ144" i="4"/>
  <c r="AQ143" i="4"/>
  <c r="AQ142" i="4"/>
  <c r="AQ141" i="4"/>
  <c r="AQ140" i="4"/>
  <c r="AQ139" i="4"/>
  <c r="AQ138" i="4"/>
  <c r="AQ137" i="4"/>
  <c r="AQ136" i="4"/>
  <c r="AQ135" i="4"/>
  <c r="AQ134" i="4"/>
  <c r="AQ133" i="4"/>
  <c r="AQ132" i="4"/>
  <c r="AQ131" i="4"/>
  <c r="AQ130" i="4"/>
  <c r="AQ129" i="4"/>
  <c r="AQ128" i="4"/>
  <c r="AQ127" i="4"/>
  <c r="AQ126" i="4"/>
  <c r="AQ125" i="4"/>
  <c r="AQ124" i="4"/>
  <c r="AQ123" i="4"/>
  <c r="AQ122" i="4"/>
  <c r="AQ121" i="4"/>
  <c r="AQ120" i="4"/>
  <c r="AQ119" i="4"/>
  <c r="AQ118" i="4"/>
  <c r="AQ117" i="4"/>
  <c r="AQ116" i="4"/>
  <c r="AQ115" i="4"/>
  <c r="AQ114" i="4"/>
  <c r="AQ113" i="4"/>
  <c r="AQ112" i="4"/>
  <c r="AQ111" i="4"/>
  <c r="AQ110" i="4"/>
  <c r="AQ109" i="4"/>
  <c r="AQ108" i="4"/>
  <c r="AQ107" i="4"/>
  <c r="AQ106" i="4"/>
  <c r="AQ105" i="4"/>
  <c r="AQ104" i="4"/>
  <c r="AQ103" i="4"/>
  <c r="AQ102" i="4"/>
  <c r="AQ101" i="4"/>
  <c r="AQ100" i="4"/>
  <c r="AQ99" i="4"/>
  <c r="AQ98" i="4"/>
  <c r="AQ97" i="4"/>
  <c r="AQ96" i="4"/>
  <c r="AQ95" i="4"/>
  <c r="AQ94" i="4"/>
  <c r="AQ93" i="4"/>
  <c r="AQ92" i="4"/>
  <c r="AQ91" i="4"/>
  <c r="AQ90" i="4"/>
  <c r="AQ89" i="4"/>
  <c r="AQ88" i="4"/>
  <c r="AQ87" i="4"/>
  <c r="AQ86" i="4"/>
  <c r="AQ85" i="4"/>
  <c r="AQ84" i="4"/>
  <c r="AQ83" i="4"/>
  <c r="AQ82" i="4"/>
  <c r="AQ81" i="4"/>
  <c r="AQ80" i="4"/>
  <c r="AQ79" i="4"/>
  <c r="AQ78" i="4"/>
  <c r="AQ77" i="4"/>
  <c r="AQ76" i="4"/>
  <c r="AQ75" i="4"/>
  <c r="AQ74" i="4"/>
  <c r="AQ73" i="4"/>
  <c r="AQ72" i="4"/>
  <c r="AQ71" i="4"/>
  <c r="AQ70" i="4"/>
  <c r="AQ69" i="4"/>
  <c r="AQ68" i="4"/>
  <c r="AQ67" i="4"/>
  <c r="AQ66" i="4"/>
  <c r="AQ65" i="4"/>
  <c r="AQ64" i="4"/>
  <c r="AQ63" i="4"/>
  <c r="AQ62" i="4"/>
  <c r="AQ61" i="4"/>
  <c r="AQ60" i="4"/>
  <c r="AQ59" i="4"/>
  <c r="AQ58" i="4"/>
  <c r="AQ57" i="4"/>
  <c r="AQ56" i="4"/>
  <c r="AQ55" i="4"/>
  <c r="AQ54" i="4"/>
  <c r="AQ53" i="4"/>
  <c r="AQ52" i="4"/>
  <c r="AQ51" i="4"/>
  <c r="AQ50" i="4"/>
  <c r="AQ49" i="4"/>
  <c r="AQ48" i="4"/>
  <c r="AQ47" i="4"/>
  <c r="AQ46" i="4"/>
  <c r="AQ45" i="4"/>
  <c r="AQ44" i="4"/>
  <c r="AQ43" i="4"/>
  <c r="AQ42" i="4"/>
  <c r="AQ41" i="4"/>
  <c r="AQ40" i="4"/>
  <c r="AQ39" i="4"/>
  <c r="AQ38" i="4"/>
  <c r="AQ37" i="4"/>
  <c r="AQ36" i="4"/>
  <c r="AQ35" i="4"/>
  <c r="AQ34" i="4"/>
  <c r="AQ33" i="4"/>
  <c r="AQ32" i="4"/>
  <c r="AQ31" i="4"/>
  <c r="AQ30" i="4"/>
  <c r="AQ29" i="4"/>
  <c r="AQ28" i="4"/>
  <c r="AQ27" i="4"/>
  <c r="AQ26" i="4"/>
  <c r="AQ25" i="4"/>
  <c r="AQ24" i="4"/>
  <c r="AQ23" i="4"/>
  <c r="AQ22" i="4"/>
  <c r="AQ21" i="4"/>
  <c r="AQ20" i="4"/>
  <c r="AQ19" i="4"/>
  <c r="AQ18" i="4"/>
  <c r="AQ17" i="4"/>
  <c r="AQ16" i="4"/>
  <c r="AQ15" i="4"/>
  <c r="AQ14" i="4"/>
  <c r="AQ13" i="4"/>
  <c r="AQ12" i="4"/>
  <c r="AQ11" i="4"/>
  <c r="AQ10" i="4"/>
  <c r="AQ9" i="4"/>
  <c r="AQ8" i="4"/>
  <c r="AQ7" i="4"/>
  <c r="AJ165" i="4"/>
  <c r="AJ164" i="4"/>
  <c r="AJ163" i="4"/>
  <c r="AJ162" i="4"/>
  <c r="AJ161" i="4"/>
  <c r="AJ160" i="4"/>
  <c r="AJ159" i="4"/>
  <c r="AJ158" i="4"/>
  <c r="AJ157" i="4"/>
  <c r="AJ156" i="4"/>
  <c r="AJ155" i="4"/>
  <c r="AJ154" i="4"/>
  <c r="AJ153" i="4"/>
  <c r="AJ152" i="4"/>
  <c r="AJ151" i="4"/>
  <c r="AJ150" i="4"/>
  <c r="AJ149" i="4"/>
  <c r="AJ148" i="4"/>
  <c r="AJ147" i="4"/>
  <c r="AJ146" i="4"/>
  <c r="AJ145" i="4"/>
  <c r="AJ144" i="4"/>
  <c r="AJ143" i="4"/>
  <c r="AJ142" i="4"/>
  <c r="AJ141" i="4"/>
  <c r="AJ140" i="4"/>
  <c r="AJ139" i="4"/>
  <c r="AJ138" i="4"/>
  <c r="AJ137" i="4"/>
  <c r="AJ136" i="4"/>
  <c r="AJ135" i="4"/>
  <c r="AJ134" i="4"/>
  <c r="AJ133" i="4"/>
  <c r="AJ132" i="4"/>
  <c r="AJ131" i="4"/>
  <c r="AJ130" i="4"/>
  <c r="AJ129" i="4"/>
  <c r="AJ128" i="4"/>
  <c r="AJ127" i="4"/>
  <c r="AJ126" i="4"/>
  <c r="AJ125" i="4"/>
  <c r="AJ124" i="4"/>
  <c r="AJ123" i="4"/>
  <c r="AJ122" i="4"/>
  <c r="AJ121" i="4"/>
  <c r="AJ120" i="4"/>
  <c r="AJ119" i="4"/>
  <c r="AJ118" i="4"/>
  <c r="AJ117" i="4"/>
  <c r="AJ116" i="4"/>
  <c r="AJ115" i="4"/>
  <c r="AJ114" i="4"/>
  <c r="AJ113" i="4"/>
  <c r="AJ112" i="4"/>
  <c r="AJ111" i="4"/>
  <c r="AJ110" i="4"/>
  <c r="AJ109" i="4"/>
  <c r="AJ108" i="4"/>
  <c r="AJ107" i="4"/>
  <c r="AJ106" i="4"/>
  <c r="AJ105" i="4"/>
  <c r="AJ104" i="4"/>
  <c r="AJ103" i="4"/>
  <c r="AJ102" i="4"/>
  <c r="AJ101" i="4"/>
  <c r="AJ100" i="4"/>
  <c r="AJ99" i="4"/>
  <c r="AJ98" i="4"/>
  <c r="AJ97" i="4"/>
  <c r="AJ96" i="4"/>
  <c r="AJ95" i="4"/>
  <c r="AJ94" i="4"/>
  <c r="AJ93" i="4"/>
  <c r="AJ92" i="4"/>
  <c r="AJ91" i="4"/>
  <c r="AJ90" i="4"/>
  <c r="AJ89" i="4"/>
  <c r="AJ88" i="4"/>
  <c r="AJ87" i="4"/>
  <c r="AJ86" i="4"/>
  <c r="AJ85" i="4"/>
  <c r="AJ84" i="4"/>
  <c r="AJ83" i="4"/>
  <c r="AJ82" i="4"/>
  <c r="AJ81" i="4"/>
  <c r="AJ80" i="4"/>
  <c r="AJ79" i="4"/>
  <c r="AJ78" i="4"/>
  <c r="AJ77" i="4"/>
  <c r="AJ76" i="4"/>
  <c r="AJ75" i="4"/>
  <c r="AJ74" i="4"/>
  <c r="AJ73" i="4"/>
  <c r="AJ72" i="4"/>
  <c r="AJ71" i="4"/>
  <c r="AJ70" i="4"/>
  <c r="AJ69" i="4"/>
  <c r="AJ68" i="4"/>
  <c r="AJ67" i="4"/>
  <c r="AJ66" i="4"/>
  <c r="AJ65" i="4"/>
  <c r="AJ64" i="4"/>
  <c r="AJ63" i="4"/>
  <c r="AJ62" i="4"/>
  <c r="AJ61" i="4"/>
  <c r="AJ60" i="4"/>
  <c r="AJ59" i="4"/>
  <c r="AJ58" i="4"/>
  <c r="AJ57" i="4"/>
  <c r="AJ56" i="4"/>
  <c r="AJ55" i="4"/>
  <c r="AJ54" i="4"/>
  <c r="AJ53" i="4"/>
  <c r="AJ52" i="4"/>
  <c r="AJ51" i="4"/>
  <c r="AJ50" i="4"/>
  <c r="AJ49" i="4"/>
  <c r="AJ48" i="4"/>
  <c r="AJ47" i="4"/>
  <c r="AJ46" i="4"/>
  <c r="AJ45" i="4"/>
  <c r="AJ44" i="4"/>
  <c r="AJ43" i="4"/>
  <c r="AJ42" i="4"/>
  <c r="AJ41" i="4"/>
  <c r="AJ40" i="4"/>
  <c r="AJ39" i="4"/>
  <c r="AJ38" i="4"/>
  <c r="AJ37" i="4"/>
  <c r="AJ36" i="4"/>
  <c r="AJ35" i="4"/>
  <c r="AJ34" i="4"/>
  <c r="AJ33" i="4"/>
  <c r="AJ32" i="4"/>
  <c r="AJ31" i="4"/>
  <c r="AJ30" i="4"/>
  <c r="AJ29" i="4"/>
  <c r="AJ28" i="4"/>
  <c r="AJ27" i="4"/>
  <c r="AJ26" i="4"/>
  <c r="AJ25" i="4"/>
  <c r="AJ24" i="4"/>
  <c r="AJ23" i="4"/>
  <c r="AJ22" i="4"/>
  <c r="AJ21" i="4"/>
  <c r="AJ20" i="4"/>
  <c r="AJ19" i="4"/>
  <c r="AJ18" i="4"/>
  <c r="AJ17" i="4"/>
  <c r="AJ16" i="4"/>
  <c r="AJ15" i="4"/>
  <c r="AJ14" i="4"/>
  <c r="AJ13" i="4"/>
  <c r="AJ12" i="4"/>
  <c r="AJ11" i="4"/>
  <c r="AJ10" i="4"/>
  <c r="AJ9" i="4"/>
  <c r="AJ8" i="4"/>
  <c r="AJ7" i="4"/>
  <c r="AC165" i="4"/>
  <c r="AC164" i="4"/>
  <c r="AC163" i="4"/>
  <c r="AC162" i="4"/>
  <c r="AC161" i="4"/>
  <c r="AC160" i="4"/>
  <c r="AC159" i="4"/>
  <c r="AC158" i="4"/>
  <c r="AC157" i="4"/>
  <c r="AC156" i="4"/>
  <c r="AC155" i="4"/>
  <c r="AC154" i="4"/>
  <c r="AC153" i="4"/>
  <c r="AC152" i="4"/>
  <c r="AC151" i="4"/>
  <c r="AC150" i="4"/>
  <c r="AC149" i="4"/>
  <c r="AC148" i="4"/>
  <c r="AC147" i="4"/>
  <c r="AC146" i="4"/>
  <c r="AC145" i="4"/>
  <c r="AC144" i="4"/>
  <c r="AC143" i="4"/>
  <c r="AC142" i="4"/>
  <c r="AC141" i="4"/>
  <c r="AC140" i="4"/>
  <c r="AC139" i="4"/>
  <c r="AC138" i="4"/>
  <c r="AC137" i="4"/>
  <c r="AC136" i="4"/>
  <c r="AC135" i="4"/>
  <c r="AC134" i="4"/>
  <c r="AC133" i="4"/>
  <c r="AC132" i="4"/>
  <c r="AC131" i="4"/>
  <c r="AC130" i="4"/>
  <c r="AC129" i="4"/>
  <c r="AC128" i="4"/>
  <c r="AC127" i="4"/>
  <c r="AC126" i="4"/>
  <c r="AC125" i="4"/>
  <c r="AC124" i="4"/>
  <c r="AC123" i="4"/>
  <c r="AC122" i="4"/>
  <c r="AC121" i="4"/>
  <c r="AC120" i="4"/>
  <c r="AC119" i="4"/>
  <c r="AC118" i="4"/>
  <c r="AC117" i="4"/>
  <c r="AC116" i="4"/>
  <c r="AC115" i="4"/>
  <c r="AC114" i="4"/>
  <c r="AC113" i="4"/>
  <c r="AC112" i="4"/>
  <c r="AC111" i="4"/>
  <c r="AC110" i="4"/>
  <c r="AC109" i="4"/>
  <c r="AC108" i="4"/>
  <c r="AC107" i="4"/>
  <c r="AC106" i="4"/>
  <c r="AC105" i="4"/>
  <c r="AC104" i="4"/>
  <c r="AC103" i="4"/>
  <c r="AC102" i="4"/>
  <c r="AC101" i="4"/>
  <c r="AC100" i="4"/>
  <c r="AC99" i="4"/>
  <c r="AC98" i="4"/>
  <c r="AC97" i="4"/>
  <c r="AC96" i="4"/>
  <c r="AC95" i="4"/>
  <c r="AC94" i="4"/>
  <c r="AC93" i="4"/>
  <c r="AC92" i="4"/>
  <c r="AC91" i="4"/>
  <c r="AC90" i="4"/>
  <c r="AC89" i="4"/>
  <c r="AC88" i="4"/>
  <c r="AC87" i="4"/>
  <c r="AC86" i="4"/>
  <c r="AC85" i="4"/>
  <c r="AC84" i="4"/>
  <c r="AC83" i="4"/>
  <c r="AC82" i="4"/>
  <c r="AC81" i="4"/>
  <c r="AC80" i="4"/>
  <c r="AC79" i="4"/>
  <c r="AC78" i="4"/>
  <c r="AC77" i="4"/>
  <c r="AC76" i="4"/>
  <c r="AC75" i="4"/>
  <c r="AC74" i="4"/>
  <c r="AC73" i="4"/>
  <c r="AC72" i="4"/>
  <c r="AC71" i="4"/>
  <c r="AC70" i="4"/>
  <c r="AC69" i="4"/>
  <c r="AC68" i="4"/>
  <c r="AC67" i="4"/>
  <c r="AC66" i="4"/>
  <c r="AC65" i="4"/>
  <c r="AC64" i="4"/>
  <c r="AC63" i="4"/>
  <c r="AC62" i="4"/>
  <c r="AC61" i="4"/>
  <c r="AC60" i="4"/>
  <c r="AC59" i="4"/>
  <c r="AC58" i="4"/>
  <c r="AC57" i="4"/>
  <c r="AC56" i="4"/>
  <c r="AC55" i="4"/>
  <c r="AC54" i="4"/>
  <c r="AC53" i="4"/>
  <c r="AC52" i="4"/>
  <c r="AC51" i="4"/>
  <c r="AC50" i="4"/>
  <c r="AC49" i="4"/>
  <c r="AC48" i="4"/>
  <c r="AC47" i="4"/>
  <c r="AC46" i="4"/>
  <c r="AC45" i="4"/>
  <c r="AC44" i="4"/>
  <c r="AC43" i="4"/>
  <c r="AC42" i="4"/>
  <c r="AC41" i="4"/>
  <c r="AC40" i="4"/>
  <c r="AC39" i="4"/>
  <c r="AC38" i="4"/>
  <c r="AC37" i="4"/>
  <c r="AC36" i="4"/>
  <c r="AC35" i="4"/>
  <c r="AC34" i="4"/>
  <c r="AC33" i="4"/>
  <c r="AC32" i="4"/>
  <c r="AC31" i="4"/>
  <c r="AC30" i="4"/>
  <c r="AC29" i="4"/>
  <c r="AC28" i="4"/>
  <c r="AC27" i="4"/>
  <c r="AC26" i="4"/>
  <c r="AC25" i="4"/>
  <c r="AC24" i="4"/>
  <c r="AC23" i="4"/>
  <c r="AC22" i="4"/>
  <c r="AC21" i="4"/>
  <c r="AC20" i="4"/>
  <c r="AC19" i="4"/>
  <c r="AC18" i="4"/>
  <c r="AC17" i="4"/>
  <c r="AC16" i="4"/>
  <c r="AC15" i="4"/>
  <c r="AC14" i="4"/>
  <c r="AC13" i="4"/>
  <c r="AC12" i="4"/>
  <c r="AC11" i="4"/>
  <c r="AC10" i="4"/>
  <c r="AC9" i="4"/>
  <c r="AC8" i="4"/>
  <c r="AC7" i="4"/>
  <c r="V8" i="4"/>
  <c r="V9" i="4"/>
  <c r="V10" i="4"/>
  <c r="V11" i="4"/>
  <c r="V12" i="4"/>
  <c r="V13" i="4"/>
  <c r="V14" i="4"/>
  <c r="V15" i="4"/>
  <c r="V16" i="4"/>
  <c r="V17" i="4"/>
  <c r="V18" i="4"/>
  <c r="V19" i="4"/>
  <c r="V20" i="4"/>
  <c r="V21" i="4"/>
  <c r="V22" i="4"/>
  <c r="V23" i="4"/>
  <c r="V24" i="4"/>
  <c r="V25" i="4"/>
  <c r="V26" i="4"/>
  <c r="V27" i="4"/>
  <c r="V28" i="4"/>
  <c r="V29" i="4"/>
  <c r="V30" i="4"/>
  <c r="V31" i="4"/>
  <c r="V32" i="4"/>
  <c r="V33" i="4"/>
  <c r="V34" i="4"/>
  <c r="V35" i="4"/>
  <c r="V36" i="4"/>
  <c r="V37" i="4"/>
  <c r="V38" i="4"/>
  <c r="V39" i="4"/>
  <c r="V40" i="4"/>
  <c r="V41" i="4"/>
  <c r="V42" i="4"/>
  <c r="V43" i="4"/>
  <c r="V44" i="4"/>
  <c r="V45" i="4"/>
  <c r="V46" i="4"/>
  <c r="V47" i="4"/>
  <c r="V48" i="4"/>
  <c r="V49" i="4"/>
  <c r="V50" i="4"/>
  <c r="V51" i="4"/>
  <c r="V52" i="4"/>
  <c r="V53" i="4"/>
  <c r="V54" i="4"/>
  <c r="V55" i="4"/>
  <c r="V56" i="4"/>
  <c r="V57" i="4"/>
  <c r="V58" i="4"/>
  <c r="V59" i="4"/>
  <c r="V60" i="4"/>
  <c r="V61" i="4"/>
  <c r="V62" i="4"/>
  <c r="V63" i="4"/>
  <c r="V64" i="4"/>
  <c r="V65" i="4"/>
  <c r="V66" i="4"/>
  <c r="V67" i="4"/>
  <c r="V68" i="4"/>
  <c r="V69" i="4"/>
  <c r="V70" i="4"/>
  <c r="V71" i="4"/>
  <c r="V72" i="4"/>
  <c r="V73" i="4"/>
  <c r="V74" i="4"/>
  <c r="V75" i="4"/>
  <c r="V76" i="4"/>
  <c r="V77" i="4"/>
  <c r="V78" i="4"/>
  <c r="V79" i="4"/>
  <c r="V80" i="4"/>
  <c r="V81" i="4"/>
  <c r="V82" i="4"/>
  <c r="V83" i="4"/>
  <c r="V84" i="4"/>
  <c r="V85" i="4"/>
  <c r="V86" i="4"/>
  <c r="V87" i="4"/>
  <c r="V88" i="4"/>
  <c r="V89" i="4"/>
  <c r="V90" i="4"/>
  <c r="V91" i="4"/>
  <c r="V92" i="4"/>
  <c r="V93" i="4"/>
  <c r="V94" i="4"/>
  <c r="V95" i="4"/>
  <c r="V96" i="4"/>
  <c r="V97" i="4"/>
  <c r="V98" i="4"/>
  <c r="V99" i="4"/>
  <c r="V100" i="4"/>
  <c r="V101" i="4"/>
  <c r="V102" i="4"/>
  <c r="V103" i="4"/>
  <c r="V104" i="4"/>
  <c r="V105" i="4"/>
  <c r="V106" i="4"/>
  <c r="V107" i="4"/>
  <c r="V108" i="4"/>
  <c r="V109" i="4"/>
  <c r="V110" i="4"/>
  <c r="V111" i="4"/>
  <c r="V112" i="4"/>
  <c r="V113" i="4"/>
  <c r="V114" i="4"/>
  <c r="V115" i="4"/>
  <c r="V116" i="4"/>
  <c r="V117" i="4"/>
  <c r="V118" i="4"/>
  <c r="V119" i="4"/>
  <c r="V120" i="4"/>
  <c r="V121" i="4"/>
  <c r="V122" i="4"/>
  <c r="V123" i="4"/>
  <c r="V124" i="4"/>
  <c r="V125" i="4"/>
  <c r="V126" i="4"/>
  <c r="V127" i="4"/>
  <c r="V128" i="4"/>
  <c r="V129" i="4"/>
  <c r="V130" i="4"/>
  <c r="V131" i="4"/>
  <c r="V132" i="4"/>
  <c r="V133" i="4"/>
  <c r="V134" i="4"/>
  <c r="V135" i="4"/>
  <c r="V136" i="4"/>
  <c r="V137" i="4"/>
  <c r="V138" i="4"/>
  <c r="V139" i="4"/>
  <c r="V140" i="4"/>
  <c r="V141" i="4"/>
  <c r="V142" i="4"/>
  <c r="V143" i="4"/>
  <c r="V144" i="4"/>
  <c r="V145" i="4"/>
  <c r="V146" i="4"/>
  <c r="V147" i="4"/>
  <c r="V148" i="4"/>
  <c r="V149" i="4"/>
  <c r="V150" i="4"/>
  <c r="V151" i="4"/>
  <c r="V152" i="4"/>
  <c r="V153" i="4"/>
  <c r="V154" i="4"/>
  <c r="V155" i="4"/>
  <c r="V156" i="4"/>
  <c r="V157" i="4"/>
  <c r="V158" i="4"/>
  <c r="V159" i="4"/>
  <c r="V160" i="4"/>
  <c r="V161" i="4"/>
  <c r="V162" i="4"/>
  <c r="V163" i="4"/>
  <c r="V164" i="4"/>
  <c r="V165" i="4"/>
  <c r="V7" i="4"/>
  <c r="AV83" i="4"/>
  <c r="AM23" i="4"/>
  <c r="AT24" i="4"/>
  <c r="AT23" i="4"/>
  <c r="AM24" i="4"/>
  <c r="N159" i="4"/>
  <c r="O159" i="4"/>
  <c r="O157" i="4"/>
  <c r="N157" i="4"/>
  <c r="AU8" i="4"/>
  <c r="O10" i="4"/>
  <c r="O46" i="4"/>
  <c r="DB166" i="4" l="1"/>
  <c r="AG158" i="4"/>
  <c r="Z26" i="4"/>
  <c r="N157" i="1" l="1"/>
  <c r="N159" i="1"/>
  <c r="N22" i="1"/>
  <c r="N74" i="1"/>
  <c r="N76" i="1"/>
  <c r="N19" i="1"/>
  <c r="N37" i="1"/>
  <c r="U5" i="7" l="1"/>
  <c r="Y5" i="7" s="1"/>
  <c r="AC5" i="7" s="1"/>
  <c r="AG5" i="7" s="1"/>
  <c r="AK5" i="7" s="1"/>
  <c r="AO5" i="7" s="1"/>
  <c r="AS5" i="7" s="1"/>
  <c r="AW5" i="7" s="1"/>
  <c r="BA5" i="7" s="1"/>
  <c r="BE5" i="7" s="1"/>
  <c r="BI5" i="7" s="1"/>
  <c r="BM5" i="7" s="1"/>
  <c r="BQ5" i="7" s="1"/>
  <c r="BU5" i="7" s="1"/>
  <c r="BY5" i="7" s="1"/>
  <c r="CC5" i="7" s="1"/>
  <c r="CG5" i="7" s="1"/>
  <c r="CK5" i="7" s="1"/>
  <c r="CO5" i="7" s="1"/>
  <c r="CS5" i="7" s="1"/>
  <c r="CW5" i="7" s="1"/>
  <c r="DA5" i="7" s="1"/>
  <c r="DE5" i="7" s="1"/>
  <c r="DI5" i="7" s="1"/>
  <c r="DM5" i="7" s="1"/>
  <c r="DQ5" i="7" s="1"/>
  <c r="DU5" i="7" s="1"/>
  <c r="DY5" i="7" s="1"/>
  <c r="EC5" i="7" s="1"/>
  <c r="EG5" i="7" s="1"/>
  <c r="M7" i="7"/>
  <c r="M8" i="7"/>
  <c r="M9" i="7"/>
  <c r="M10" i="7"/>
  <c r="M11" i="7"/>
  <c r="M12" i="7"/>
  <c r="M13" i="7"/>
  <c r="M14" i="7"/>
  <c r="M15" i="7"/>
  <c r="M16" i="7"/>
  <c r="M17" i="7"/>
  <c r="M18" i="7"/>
  <c r="M19" i="7"/>
  <c r="M20" i="7"/>
  <c r="M21" i="7"/>
  <c r="M22" i="7"/>
  <c r="M23" i="7"/>
  <c r="M24" i="7"/>
  <c r="M25" i="7"/>
  <c r="M26" i="7"/>
  <c r="M27" i="7"/>
  <c r="M28" i="7"/>
  <c r="M29" i="7"/>
  <c r="M30" i="7"/>
  <c r="M31" i="7"/>
  <c r="M32" i="7"/>
  <c r="M33" i="7"/>
  <c r="M34" i="7"/>
  <c r="M35" i="7"/>
  <c r="M36" i="7"/>
  <c r="M37" i="7"/>
  <c r="M38" i="7"/>
  <c r="M39" i="7"/>
  <c r="M40" i="7"/>
  <c r="M41" i="7"/>
  <c r="M42" i="7"/>
  <c r="M43" i="7"/>
  <c r="M44" i="7"/>
  <c r="M45" i="7"/>
  <c r="M46" i="7"/>
  <c r="M47" i="7"/>
  <c r="M48" i="7"/>
  <c r="M49" i="7"/>
  <c r="M50" i="7"/>
  <c r="M51" i="7"/>
  <c r="M52" i="7"/>
  <c r="M53" i="7"/>
  <c r="M54" i="7"/>
  <c r="M55" i="7"/>
  <c r="M56" i="7"/>
  <c r="M57" i="7"/>
  <c r="M58" i="7"/>
  <c r="M59" i="7"/>
  <c r="M60" i="7"/>
  <c r="M61" i="7"/>
  <c r="M62" i="7"/>
  <c r="M63" i="7"/>
  <c r="M64" i="7"/>
  <c r="M65" i="7"/>
  <c r="M66" i="7"/>
  <c r="M67" i="7"/>
  <c r="M68" i="7"/>
  <c r="M69" i="7"/>
  <c r="M70" i="7"/>
  <c r="M71" i="7"/>
  <c r="M72" i="7"/>
  <c r="M73" i="7"/>
  <c r="M74" i="7"/>
  <c r="M75" i="7"/>
  <c r="M76" i="7"/>
  <c r="M77" i="7"/>
  <c r="M78" i="7"/>
  <c r="M79" i="7"/>
  <c r="M80" i="7"/>
  <c r="M81" i="7"/>
  <c r="M82" i="7"/>
  <c r="M83" i="7"/>
  <c r="M84" i="7"/>
  <c r="M85" i="7"/>
  <c r="M86" i="7"/>
  <c r="M87" i="7"/>
  <c r="M88" i="7"/>
  <c r="M89" i="7"/>
  <c r="M90" i="7"/>
  <c r="M91" i="7"/>
  <c r="M92" i="7"/>
  <c r="M93" i="7"/>
  <c r="M94" i="7"/>
  <c r="M95" i="7"/>
  <c r="M96" i="7"/>
  <c r="M97" i="7"/>
  <c r="M98" i="7"/>
  <c r="M99" i="7"/>
  <c r="M100" i="7"/>
  <c r="M101" i="7"/>
  <c r="M102" i="7"/>
  <c r="M103" i="7"/>
  <c r="M104" i="7"/>
  <c r="M105" i="7"/>
  <c r="M106" i="7"/>
  <c r="M107" i="7"/>
  <c r="M108" i="7"/>
  <c r="M109" i="7"/>
  <c r="M110" i="7"/>
  <c r="M111" i="7"/>
  <c r="M112" i="7"/>
  <c r="M113" i="7"/>
  <c r="M114" i="7"/>
  <c r="M115" i="7"/>
  <c r="M116" i="7"/>
  <c r="M117" i="7"/>
  <c r="M118" i="7"/>
  <c r="M119" i="7"/>
  <c r="M120" i="7"/>
  <c r="M121" i="7"/>
  <c r="M122" i="7"/>
  <c r="M123" i="7"/>
  <c r="M124" i="7"/>
  <c r="M125" i="7"/>
  <c r="M126" i="7"/>
  <c r="M127" i="7"/>
  <c r="M128" i="7"/>
  <c r="M129" i="7"/>
  <c r="M130" i="7"/>
  <c r="M131" i="7"/>
  <c r="M132" i="7"/>
  <c r="M133" i="7"/>
  <c r="M134" i="7"/>
  <c r="M135" i="7"/>
  <c r="M136" i="7"/>
  <c r="M137" i="7"/>
  <c r="M138" i="7"/>
  <c r="M139" i="7"/>
  <c r="M140" i="7"/>
  <c r="M141" i="7"/>
  <c r="M142" i="7"/>
  <c r="M143" i="7"/>
  <c r="M144" i="7"/>
  <c r="M145" i="7"/>
  <c r="M146" i="7"/>
  <c r="M147" i="7"/>
  <c r="M148" i="7"/>
  <c r="M149" i="7"/>
  <c r="M150" i="7"/>
  <c r="M151" i="7"/>
  <c r="M152" i="7"/>
  <c r="M153" i="7"/>
  <c r="M154" i="7"/>
  <c r="M155" i="7"/>
  <c r="M156" i="7"/>
  <c r="M157" i="7"/>
  <c r="M158" i="7"/>
  <c r="M159" i="7"/>
  <c r="M160" i="7"/>
  <c r="M161" i="7"/>
  <c r="M162" i="7"/>
  <c r="M163" i="7"/>
  <c r="M164" i="7"/>
  <c r="M165" i="7"/>
  <c r="P165" i="7"/>
  <c r="O165" i="7"/>
  <c r="N165" i="7"/>
  <c r="P164" i="7"/>
  <c r="O164" i="7"/>
  <c r="N164" i="7"/>
  <c r="P163" i="7"/>
  <c r="O163" i="7"/>
  <c r="N163" i="7"/>
  <c r="P162" i="7"/>
  <c r="O162" i="7"/>
  <c r="N162" i="7"/>
  <c r="P161" i="7"/>
  <c r="O161" i="7"/>
  <c r="N161" i="7"/>
  <c r="P160" i="7"/>
  <c r="O160" i="7"/>
  <c r="N160" i="7"/>
  <c r="P159" i="7"/>
  <c r="O159" i="7"/>
  <c r="N159" i="7"/>
  <c r="P158" i="7"/>
  <c r="O158" i="7"/>
  <c r="N158" i="7"/>
  <c r="P157" i="7"/>
  <c r="O157" i="7"/>
  <c r="N157" i="7"/>
  <c r="P156" i="7"/>
  <c r="O156" i="7"/>
  <c r="N156" i="7"/>
  <c r="P155" i="7"/>
  <c r="O155" i="7"/>
  <c r="N155" i="7"/>
  <c r="P154" i="7"/>
  <c r="O154" i="7"/>
  <c r="N154" i="7"/>
  <c r="P153" i="7"/>
  <c r="O153" i="7"/>
  <c r="N153" i="7"/>
  <c r="P152" i="7"/>
  <c r="O152" i="7"/>
  <c r="N152" i="7"/>
  <c r="P151" i="7"/>
  <c r="O151" i="7"/>
  <c r="N151" i="7"/>
  <c r="P150" i="7"/>
  <c r="O150" i="7"/>
  <c r="N150" i="7"/>
  <c r="P149" i="7"/>
  <c r="O149" i="7"/>
  <c r="N149" i="7"/>
  <c r="P148" i="7"/>
  <c r="O148" i="7"/>
  <c r="N148" i="7"/>
  <c r="P147" i="7"/>
  <c r="O147" i="7"/>
  <c r="N147" i="7"/>
  <c r="P146" i="7"/>
  <c r="O146" i="7"/>
  <c r="N146" i="7"/>
  <c r="P145" i="7"/>
  <c r="O145" i="7"/>
  <c r="N145" i="7"/>
  <c r="X5" i="6"/>
  <c r="AG5" i="6" s="1"/>
  <c r="AP5" i="6" s="1"/>
  <c r="AY5" i="6" s="1"/>
  <c r="BH5" i="6" s="1"/>
  <c r="BQ5" i="6" s="1"/>
  <c r="BZ5" i="6" s="1"/>
  <c r="CI5" i="6" s="1"/>
  <c r="CR5" i="6" s="1"/>
  <c r="DA5" i="6" s="1"/>
  <c r="DJ5" i="6" s="1"/>
  <c r="DS5" i="6" s="1"/>
  <c r="EB5" i="6" s="1"/>
  <c r="EK5" i="6" s="1"/>
  <c r="ET5" i="6" s="1"/>
  <c r="FC5" i="6" s="1"/>
  <c r="FL5" i="6" s="1"/>
  <c r="FU5" i="6" s="1"/>
  <c r="GD5" i="6" s="1"/>
  <c r="GM5" i="6" s="1"/>
  <c r="GV5" i="6" s="1"/>
  <c r="HE5" i="6" s="1"/>
  <c r="HN5" i="6" s="1"/>
  <c r="HW5" i="6" s="1"/>
  <c r="IF5" i="6" s="1"/>
  <c r="IO5" i="6" s="1"/>
  <c r="IX5" i="6" s="1"/>
  <c r="JG5" i="6" s="1"/>
  <c r="JP5" i="6" s="1"/>
  <c r="JY5" i="6" s="1"/>
  <c r="KP165" i="6"/>
  <c r="KO165" i="6"/>
  <c r="KN165" i="6"/>
  <c r="KM165" i="6"/>
  <c r="KL165" i="6"/>
  <c r="KK165" i="6"/>
  <c r="KJ165" i="6"/>
  <c r="JY165" i="6"/>
  <c r="JP165" i="6"/>
  <c r="JG165" i="6"/>
  <c r="IX165" i="6"/>
  <c r="IO165" i="6"/>
  <c r="IF165" i="6"/>
  <c r="HW165" i="6"/>
  <c r="HN165" i="6"/>
  <c r="HE165" i="6"/>
  <c r="GV165" i="6"/>
  <c r="GM165" i="6"/>
  <c r="GD165" i="6"/>
  <c r="FU165" i="6"/>
  <c r="FL165" i="6"/>
  <c r="FC165" i="6"/>
  <c r="ET165" i="6"/>
  <c r="EK165" i="6"/>
  <c r="EB165" i="6"/>
  <c r="DS165" i="6"/>
  <c r="DJ165" i="6"/>
  <c r="DA165" i="6"/>
  <c r="CR165" i="6"/>
  <c r="CI165" i="6"/>
  <c r="BZ165" i="6"/>
  <c r="BQ165" i="6"/>
  <c r="BH165" i="6"/>
  <c r="AY165" i="6"/>
  <c r="AP165" i="6"/>
  <c r="AG165" i="6"/>
  <c r="X165" i="6"/>
  <c r="O165" i="6"/>
  <c r="W165" i="6" s="1"/>
  <c r="KP164" i="6"/>
  <c r="KO164" i="6"/>
  <c r="KN164" i="6"/>
  <c r="KM164" i="6"/>
  <c r="KL164" i="6"/>
  <c r="KK164" i="6"/>
  <c r="KJ164" i="6"/>
  <c r="JY164" i="6"/>
  <c r="JP164" i="6"/>
  <c r="JG164" i="6"/>
  <c r="IX164" i="6"/>
  <c r="IO164" i="6"/>
  <c r="IF164" i="6"/>
  <c r="HW164" i="6"/>
  <c r="HN164" i="6"/>
  <c r="HE164" i="6"/>
  <c r="GV164" i="6"/>
  <c r="GM164" i="6"/>
  <c r="GD164" i="6"/>
  <c r="FU164" i="6"/>
  <c r="FL164" i="6"/>
  <c r="FC164" i="6"/>
  <c r="ET164" i="6"/>
  <c r="EK164" i="6"/>
  <c r="EB164" i="6"/>
  <c r="DS164" i="6"/>
  <c r="DJ164" i="6"/>
  <c r="DA164" i="6"/>
  <c r="CR164" i="6"/>
  <c r="CI164" i="6"/>
  <c r="BZ164" i="6"/>
  <c r="BQ164" i="6"/>
  <c r="BH164" i="6"/>
  <c r="AY164" i="6"/>
  <c r="AP164" i="6"/>
  <c r="AG164" i="6"/>
  <c r="X164" i="6"/>
  <c r="O164" i="6"/>
  <c r="W164" i="6" s="1"/>
  <c r="KP163" i="6"/>
  <c r="KO163" i="6"/>
  <c r="KN163" i="6"/>
  <c r="KM163" i="6"/>
  <c r="KL163" i="6"/>
  <c r="KK163" i="6"/>
  <c r="KJ163" i="6"/>
  <c r="JY163" i="6"/>
  <c r="JP163" i="6"/>
  <c r="JG163" i="6"/>
  <c r="IX163" i="6"/>
  <c r="IO163" i="6"/>
  <c r="IF163" i="6"/>
  <c r="HW163" i="6"/>
  <c r="HN163" i="6"/>
  <c r="HE163" i="6"/>
  <c r="GV163" i="6"/>
  <c r="GM163" i="6"/>
  <c r="GD163" i="6"/>
  <c r="FU163" i="6"/>
  <c r="FL163" i="6"/>
  <c r="FC163" i="6"/>
  <c r="ET163" i="6"/>
  <c r="EK163" i="6"/>
  <c r="EB163" i="6"/>
  <c r="DS163" i="6"/>
  <c r="DJ163" i="6"/>
  <c r="DA163" i="6"/>
  <c r="CR163" i="6"/>
  <c r="CI163" i="6"/>
  <c r="BZ163" i="6"/>
  <c r="BQ163" i="6"/>
  <c r="BH163" i="6"/>
  <c r="AY163" i="6"/>
  <c r="AP163" i="6"/>
  <c r="AG163" i="6"/>
  <c r="X163" i="6"/>
  <c r="O163" i="6"/>
  <c r="W163" i="6" s="1"/>
  <c r="T163" i="7" s="1"/>
  <c r="KP162" i="6"/>
  <c r="KO162" i="6"/>
  <c r="KN162" i="6"/>
  <c r="KM162" i="6"/>
  <c r="KL162" i="6"/>
  <c r="KK162" i="6"/>
  <c r="KJ162" i="6"/>
  <c r="JY162" i="6"/>
  <c r="JP162" i="6"/>
  <c r="JG162" i="6"/>
  <c r="IX162" i="6"/>
  <c r="IO162" i="6"/>
  <c r="IF162" i="6"/>
  <c r="HW162" i="6"/>
  <c r="HN162" i="6"/>
  <c r="HE162" i="6"/>
  <c r="GV162" i="6"/>
  <c r="GM162" i="6"/>
  <c r="GD162" i="6"/>
  <c r="FU162" i="6"/>
  <c r="FL162" i="6"/>
  <c r="FC162" i="6"/>
  <c r="ET162" i="6"/>
  <c r="EK162" i="6"/>
  <c r="EB162" i="6"/>
  <c r="DS162" i="6"/>
  <c r="DJ162" i="6"/>
  <c r="DA162" i="6"/>
  <c r="CR162" i="6"/>
  <c r="CI162" i="6"/>
  <c r="BZ162" i="6"/>
  <c r="BQ162" i="6"/>
  <c r="BH162" i="6"/>
  <c r="AY162" i="6"/>
  <c r="AP162" i="6"/>
  <c r="AG162" i="6"/>
  <c r="X162" i="6"/>
  <c r="O162" i="6"/>
  <c r="W162" i="6" s="1"/>
  <c r="T162" i="7" s="1"/>
  <c r="KP161" i="6"/>
  <c r="KO161" i="6"/>
  <c r="KN161" i="6"/>
  <c r="KM161" i="6"/>
  <c r="KL161" i="6"/>
  <c r="KK161" i="6"/>
  <c r="KJ161" i="6"/>
  <c r="JY161" i="6"/>
  <c r="JP161" i="6"/>
  <c r="JG161" i="6"/>
  <c r="IX161" i="6"/>
  <c r="IO161" i="6"/>
  <c r="IF161" i="6"/>
  <c r="HW161" i="6"/>
  <c r="HN161" i="6"/>
  <c r="HE161" i="6"/>
  <c r="GV161" i="6"/>
  <c r="GM161" i="6"/>
  <c r="GD161" i="6"/>
  <c r="FU161" i="6"/>
  <c r="FL161" i="6"/>
  <c r="FC161" i="6"/>
  <c r="ET161" i="6"/>
  <c r="EK161" i="6"/>
  <c r="EB161" i="6"/>
  <c r="DS161" i="6"/>
  <c r="DJ161" i="6"/>
  <c r="DA161" i="6"/>
  <c r="CR161" i="6"/>
  <c r="CI161" i="6"/>
  <c r="BZ161" i="6"/>
  <c r="BQ161" i="6"/>
  <c r="BH161" i="6"/>
  <c r="AY161" i="6"/>
  <c r="AP161" i="6"/>
  <c r="AG161" i="6"/>
  <c r="X161" i="6"/>
  <c r="O161" i="6"/>
  <c r="W161" i="6" s="1"/>
  <c r="KP160" i="6"/>
  <c r="KO160" i="6"/>
  <c r="KN160" i="6"/>
  <c r="KM160" i="6"/>
  <c r="KL160" i="6"/>
  <c r="KK160" i="6"/>
  <c r="KJ160" i="6"/>
  <c r="JY160" i="6"/>
  <c r="JP160" i="6"/>
  <c r="JG160" i="6"/>
  <c r="IX160" i="6"/>
  <c r="IO160" i="6"/>
  <c r="IF160" i="6"/>
  <c r="HW160" i="6"/>
  <c r="HN160" i="6"/>
  <c r="HE160" i="6"/>
  <c r="GV160" i="6"/>
  <c r="GM160" i="6"/>
  <c r="GD160" i="6"/>
  <c r="FU160" i="6"/>
  <c r="FL160" i="6"/>
  <c r="FC160" i="6"/>
  <c r="ET160" i="6"/>
  <c r="EK160" i="6"/>
  <c r="EB160" i="6"/>
  <c r="DS160" i="6"/>
  <c r="DJ160" i="6"/>
  <c r="DA160" i="6"/>
  <c r="CR160" i="6"/>
  <c r="CI160" i="6"/>
  <c r="BZ160" i="6"/>
  <c r="BQ160" i="6"/>
  <c r="BH160" i="6"/>
  <c r="AY160" i="6"/>
  <c r="AP160" i="6"/>
  <c r="AG160" i="6"/>
  <c r="X160" i="6"/>
  <c r="O160" i="6"/>
  <c r="W160" i="6" s="1"/>
  <c r="KP159" i="6"/>
  <c r="KO159" i="6"/>
  <c r="KN159" i="6"/>
  <c r="KM159" i="6"/>
  <c r="KL159" i="6"/>
  <c r="KK159" i="6"/>
  <c r="KJ159" i="6"/>
  <c r="JY159" i="6"/>
  <c r="JP159" i="6"/>
  <c r="JG159" i="6"/>
  <c r="IX159" i="6"/>
  <c r="IO159" i="6"/>
  <c r="IF159" i="6"/>
  <c r="HW159" i="6"/>
  <c r="HN159" i="6"/>
  <c r="HE159" i="6"/>
  <c r="GV159" i="6"/>
  <c r="GM159" i="6"/>
  <c r="GD159" i="6"/>
  <c r="FU159" i="6"/>
  <c r="FL159" i="6"/>
  <c r="FC159" i="6"/>
  <c r="ET159" i="6"/>
  <c r="EK159" i="6"/>
  <c r="EB159" i="6"/>
  <c r="DS159" i="6"/>
  <c r="DJ159" i="6"/>
  <c r="DA159" i="6"/>
  <c r="CR159" i="6"/>
  <c r="CI159" i="6"/>
  <c r="BZ159" i="6"/>
  <c r="BQ159" i="6"/>
  <c r="BH159" i="6"/>
  <c r="AY159" i="6"/>
  <c r="AP159" i="6"/>
  <c r="AG159" i="6"/>
  <c r="X159" i="6"/>
  <c r="O159" i="6"/>
  <c r="W159" i="6" s="1"/>
  <c r="KP158" i="6"/>
  <c r="KO158" i="6"/>
  <c r="KN158" i="6"/>
  <c r="KM158" i="6"/>
  <c r="KL158" i="6"/>
  <c r="KK158" i="6"/>
  <c r="KJ158" i="6"/>
  <c r="JY158" i="6"/>
  <c r="JP158" i="6"/>
  <c r="JG158" i="6"/>
  <c r="IX158" i="6"/>
  <c r="IO158" i="6"/>
  <c r="IF158" i="6"/>
  <c r="HW158" i="6"/>
  <c r="HN158" i="6"/>
  <c r="HE158" i="6"/>
  <c r="GV158" i="6"/>
  <c r="GM158" i="6"/>
  <c r="GD158" i="6"/>
  <c r="FU158" i="6"/>
  <c r="FL158" i="6"/>
  <c r="FC158" i="6"/>
  <c r="ET158" i="6"/>
  <c r="EK158" i="6"/>
  <c r="EB158" i="6"/>
  <c r="DS158" i="6"/>
  <c r="DJ158" i="6"/>
  <c r="DA158" i="6"/>
  <c r="CR158" i="6"/>
  <c r="CI158" i="6"/>
  <c r="BZ158" i="6"/>
  <c r="BQ158" i="6"/>
  <c r="BH158" i="6"/>
  <c r="AY158" i="6"/>
  <c r="AP158" i="6"/>
  <c r="AG158" i="6"/>
  <c r="X158" i="6"/>
  <c r="O158" i="6"/>
  <c r="W158" i="6" s="1"/>
  <c r="KP157" i="6"/>
  <c r="KO157" i="6"/>
  <c r="KN157" i="6"/>
  <c r="KM157" i="6"/>
  <c r="KL157" i="6"/>
  <c r="KK157" i="6"/>
  <c r="KJ157" i="6"/>
  <c r="JY157" i="6"/>
  <c r="JP157" i="6"/>
  <c r="JG157" i="6"/>
  <c r="IX157" i="6"/>
  <c r="IO157" i="6"/>
  <c r="IF157" i="6"/>
  <c r="HW157" i="6"/>
  <c r="HN157" i="6"/>
  <c r="HE157" i="6"/>
  <c r="GV157" i="6"/>
  <c r="GM157" i="6"/>
  <c r="GD157" i="6"/>
  <c r="FU157" i="6"/>
  <c r="FL157" i="6"/>
  <c r="FC157" i="6"/>
  <c r="ET157" i="6"/>
  <c r="EK157" i="6"/>
  <c r="EB157" i="6"/>
  <c r="DS157" i="6"/>
  <c r="DJ157" i="6"/>
  <c r="DA157" i="6"/>
  <c r="CR157" i="6"/>
  <c r="CI157" i="6"/>
  <c r="BZ157" i="6"/>
  <c r="BQ157" i="6"/>
  <c r="BH157" i="6"/>
  <c r="AY157" i="6"/>
  <c r="AP157" i="6"/>
  <c r="AG157" i="6"/>
  <c r="X157" i="6"/>
  <c r="O157" i="6"/>
  <c r="W157" i="6" s="1"/>
  <c r="KP156" i="6"/>
  <c r="KO156" i="6"/>
  <c r="KN156" i="6"/>
  <c r="KM156" i="6"/>
  <c r="KL156" i="6"/>
  <c r="KK156" i="6"/>
  <c r="KJ156" i="6"/>
  <c r="JY156" i="6"/>
  <c r="JP156" i="6"/>
  <c r="JG156" i="6"/>
  <c r="IX156" i="6"/>
  <c r="IO156" i="6"/>
  <c r="IF156" i="6"/>
  <c r="HW156" i="6"/>
  <c r="HN156" i="6"/>
  <c r="HE156" i="6"/>
  <c r="GV156" i="6"/>
  <c r="GM156" i="6"/>
  <c r="GD156" i="6"/>
  <c r="FU156" i="6"/>
  <c r="FL156" i="6"/>
  <c r="FC156" i="6"/>
  <c r="ET156" i="6"/>
  <c r="EK156" i="6"/>
  <c r="EB156" i="6"/>
  <c r="DS156" i="6"/>
  <c r="DJ156" i="6"/>
  <c r="DA156" i="6"/>
  <c r="CR156" i="6"/>
  <c r="CI156" i="6"/>
  <c r="BZ156" i="6"/>
  <c r="BQ156" i="6"/>
  <c r="BH156" i="6"/>
  <c r="AY156" i="6"/>
  <c r="AP156" i="6"/>
  <c r="AG156" i="6"/>
  <c r="X156" i="6"/>
  <c r="O156" i="6"/>
  <c r="W156" i="6" s="1"/>
  <c r="KP155" i="6"/>
  <c r="KO155" i="6"/>
  <c r="KN155" i="6"/>
  <c r="KM155" i="6"/>
  <c r="KL155" i="6"/>
  <c r="KK155" i="6"/>
  <c r="KJ155" i="6"/>
  <c r="JY155" i="6"/>
  <c r="JP155" i="6"/>
  <c r="JG155" i="6"/>
  <c r="IX155" i="6"/>
  <c r="IO155" i="6"/>
  <c r="IF155" i="6"/>
  <c r="HW155" i="6"/>
  <c r="HN155" i="6"/>
  <c r="HE155" i="6"/>
  <c r="GV155" i="6"/>
  <c r="GM155" i="6"/>
  <c r="GD155" i="6"/>
  <c r="FU155" i="6"/>
  <c r="FL155" i="6"/>
  <c r="FC155" i="6"/>
  <c r="ET155" i="6"/>
  <c r="EK155" i="6"/>
  <c r="EB155" i="6"/>
  <c r="DS155" i="6"/>
  <c r="DJ155" i="6"/>
  <c r="DA155" i="6"/>
  <c r="CR155" i="6"/>
  <c r="CI155" i="6"/>
  <c r="BZ155" i="6"/>
  <c r="BQ155" i="6"/>
  <c r="BH155" i="6"/>
  <c r="AY155" i="6"/>
  <c r="AP155" i="6"/>
  <c r="AG155" i="6"/>
  <c r="X155" i="6"/>
  <c r="O155" i="6"/>
  <c r="W155" i="6" s="1"/>
  <c r="T155" i="7" s="1"/>
  <c r="KP154" i="6"/>
  <c r="KO154" i="6"/>
  <c r="KN154" i="6"/>
  <c r="KM154" i="6"/>
  <c r="KL154" i="6"/>
  <c r="KK154" i="6"/>
  <c r="KJ154" i="6"/>
  <c r="JY154" i="6"/>
  <c r="JP154" i="6"/>
  <c r="JG154" i="6"/>
  <c r="IX154" i="6"/>
  <c r="IO154" i="6"/>
  <c r="IF154" i="6"/>
  <c r="HW154" i="6"/>
  <c r="HN154" i="6"/>
  <c r="HE154" i="6"/>
  <c r="GV154" i="6"/>
  <c r="GM154" i="6"/>
  <c r="GD154" i="6"/>
  <c r="FU154" i="6"/>
  <c r="FL154" i="6"/>
  <c r="FC154" i="6"/>
  <c r="ET154" i="6"/>
  <c r="EK154" i="6"/>
  <c r="EB154" i="6"/>
  <c r="DS154" i="6"/>
  <c r="DJ154" i="6"/>
  <c r="DA154" i="6"/>
  <c r="CR154" i="6"/>
  <c r="CI154" i="6"/>
  <c r="BZ154" i="6"/>
  <c r="BQ154" i="6"/>
  <c r="BH154" i="6"/>
  <c r="AY154" i="6"/>
  <c r="AP154" i="6"/>
  <c r="AG154" i="6"/>
  <c r="X154" i="6"/>
  <c r="O154" i="6"/>
  <c r="W154" i="6" s="1"/>
  <c r="T154" i="7" s="1"/>
  <c r="KP153" i="6"/>
  <c r="KO153" i="6"/>
  <c r="KN153" i="6"/>
  <c r="KM153" i="6"/>
  <c r="KL153" i="6"/>
  <c r="KK153" i="6"/>
  <c r="KJ153" i="6"/>
  <c r="JY153" i="6"/>
  <c r="JP153" i="6"/>
  <c r="JG153" i="6"/>
  <c r="IX153" i="6"/>
  <c r="IO153" i="6"/>
  <c r="IF153" i="6"/>
  <c r="HW153" i="6"/>
  <c r="HN153" i="6"/>
  <c r="HE153" i="6"/>
  <c r="GV153" i="6"/>
  <c r="GM153" i="6"/>
  <c r="GD153" i="6"/>
  <c r="FU153" i="6"/>
  <c r="FL153" i="6"/>
  <c r="FC153" i="6"/>
  <c r="ET153" i="6"/>
  <c r="EK153" i="6"/>
  <c r="EB153" i="6"/>
  <c r="DS153" i="6"/>
  <c r="DJ153" i="6"/>
  <c r="DA153" i="6"/>
  <c r="CR153" i="6"/>
  <c r="CI153" i="6"/>
  <c r="BZ153" i="6"/>
  <c r="BQ153" i="6"/>
  <c r="BH153" i="6"/>
  <c r="AY153" i="6"/>
  <c r="AP153" i="6"/>
  <c r="AG153" i="6"/>
  <c r="X153" i="6"/>
  <c r="O153" i="6"/>
  <c r="W153" i="6" s="1"/>
  <c r="T153" i="7" s="1"/>
  <c r="KP152" i="6"/>
  <c r="KO152" i="6"/>
  <c r="KN152" i="6"/>
  <c r="KM152" i="6"/>
  <c r="KL152" i="6"/>
  <c r="KK152" i="6"/>
  <c r="KJ152" i="6"/>
  <c r="JY152" i="6"/>
  <c r="JP152" i="6"/>
  <c r="JG152" i="6"/>
  <c r="IX152" i="6"/>
  <c r="IO152" i="6"/>
  <c r="IF152" i="6"/>
  <c r="HW152" i="6"/>
  <c r="HN152" i="6"/>
  <c r="HE152" i="6"/>
  <c r="GV152" i="6"/>
  <c r="GM152" i="6"/>
  <c r="GD152" i="6"/>
  <c r="FU152" i="6"/>
  <c r="FL152" i="6"/>
  <c r="FC152" i="6"/>
  <c r="ET152" i="6"/>
  <c r="EK152" i="6"/>
  <c r="EB152" i="6"/>
  <c r="DS152" i="6"/>
  <c r="DJ152" i="6"/>
  <c r="DA152" i="6"/>
  <c r="CR152" i="6"/>
  <c r="CI152" i="6"/>
  <c r="BZ152" i="6"/>
  <c r="BQ152" i="6"/>
  <c r="BH152" i="6"/>
  <c r="AY152" i="6"/>
  <c r="AP152" i="6"/>
  <c r="AG152" i="6"/>
  <c r="X152" i="6"/>
  <c r="O152" i="6"/>
  <c r="W152" i="6" s="1"/>
  <c r="KP151" i="6"/>
  <c r="KO151" i="6"/>
  <c r="KN151" i="6"/>
  <c r="KM151" i="6"/>
  <c r="KL151" i="6"/>
  <c r="KK151" i="6"/>
  <c r="KJ151" i="6"/>
  <c r="JY151" i="6"/>
  <c r="JP151" i="6"/>
  <c r="JG151" i="6"/>
  <c r="IX151" i="6"/>
  <c r="IO151" i="6"/>
  <c r="IF151" i="6"/>
  <c r="HW151" i="6"/>
  <c r="HN151" i="6"/>
  <c r="HE151" i="6"/>
  <c r="GV151" i="6"/>
  <c r="GM151" i="6"/>
  <c r="GD151" i="6"/>
  <c r="FU151" i="6"/>
  <c r="FL151" i="6"/>
  <c r="FC151" i="6"/>
  <c r="ET151" i="6"/>
  <c r="EK151" i="6"/>
  <c r="EB151" i="6"/>
  <c r="DS151" i="6"/>
  <c r="DJ151" i="6"/>
  <c r="DA151" i="6"/>
  <c r="CR151" i="6"/>
  <c r="CI151" i="6"/>
  <c r="BZ151" i="6"/>
  <c r="BQ151" i="6"/>
  <c r="BH151" i="6"/>
  <c r="AY151" i="6"/>
  <c r="AP151" i="6"/>
  <c r="AG151" i="6"/>
  <c r="X151" i="6"/>
  <c r="O151" i="6"/>
  <c r="W151" i="6" s="1"/>
  <c r="KP150" i="6"/>
  <c r="KO150" i="6"/>
  <c r="KN150" i="6"/>
  <c r="KM150" i="6"/>
  <c r="KL150" i="6"/>
  <c r="KK150" i="6"/>
  <c r="KJ150" i="6"/>
  <c r="JY150" i="6"/>
  <c r="JP150" i="6"/>
  <c r="JG150" i="6"/>
  <c r="IX150" i="6"/>
  <c r="IO150" i="6"/>
  <c r="IF150" i="6"/>
  <c r="HW150" i="6"/>
  <c r="HN150" i="6"/>
  <c r="HE150" i="6"/>
  <c r="GV150" i="6"/>
  <c r="GM150" i="6"/>
  <c r="GD150" i="6"/>
  <c r="FU150" i="6"/>
  <c r="FL150" i="6"/>
  <c r="FC150" i="6"/>
  <c r="ET150" i="6"/>
  <c r="EK150" i="6"/>
  <c r="EB150" i="6"/>
  <c r="DS150" i="6"/>
  <c r="DJ150" i="6"/>
  <c r="DA150" i="6"/>
  <c r="CR150" i="6"/>
  <c r="CI150" i="6"/>
  <c r="BZ150" i="6"/>
  <c r="BQ150" i="6"/>
  <c r="BH150" i="6"/>
  <c r="AY150" i="6"/>
  <c r="AP150" i="6"/>
  <c r="AG150" i="6"/>
  <c r="X150" i="6"/>
  <c r="O150" i="6"/>
  <c r="W150" i="6" s="1"/>
  <c r="KP149" i="6"/>
  <c r="KO149" i="6"/>
  <c r="KN149" i="6"/>
  <c r="KM149" i="6"/>
  <c r="KL149" i="6"/>
  <c r="KK149" i="6"/>
  <c r="KJ149" i="6"/>
  <c r="JY149" i="6"/>
  <c r="JP149" i="6"/>
  <c r="JG149" i="6"/>
  <c r="IX149" i="6"/>
  <c r="IO149" i="6"/>
  <c r="IF149" i="6"/>
  <c r="HW149" i="6"/>
  <c r="HN149" i="6"/>
  <c r="HE149" i="6"/>
  <c r="GV149" i="6"/>
  <c r="GM149" i="6"/>
  <c r="GD149" i="6"/>
  <c r="FU149" i="6"/>
  <c r="FL149" i="6"/>
  <c r="FC149" i="6"/>
  <c r="ET149" i="6"/>
  <c r="EK149" i="6"/>
  <c r="EB149" i="6"/>
  <c r="DS149" i="6"/>
  <c r="DJ149" i="6"/>
  <c r="DA149" i="6"/>
  <c r="CR149" i="6"/>
  <c r="CI149" i="6"/>
  <c r="BZ149" i="6"/>
  <c r="BQ149" i="6"/>
  <c r="BH149" i="6"/>
  <c r="AY149" i="6"/>
  <c r="AP149" i="6"/>
  <c r="AG149" i="6"/>
  <c r="X149" i="6"/>
  <c r="O149" i="6"/>
  <c r="W149" i="6" s="1"/>
  <c r="KP148" i="6"/>
  <c r="KO148" i="6"/>
  <c r="KN148" i="6"/>
  <c r="KM148" i="6"/>
  <c r="KL148" i="6"/>
  <c r="KK148" i="6"/>
  <c r="KJ148" i="6"/>
  <c r="JY148" i="6"/>
  <c r="JP148" i="6"/>
  <c r="JG148" i="6"/>
  <c r="IX148" i="6"/>
  <c r="IO148" i="6"/>
  <c r="IF148" i="6"/>
  <c r="HW148" i="6"/>
  <c r="HN148" i="6"/>
  <c r="HE148" i="6"/>
  <c r="GV148" i="6"/>
  <c r="GM148" i="6"/>
  <c r="GD148" i="6"/>
  <c r="FU148" i="6"/>
  <c r="FL148" i="6"/>
  <c r="FC148" i="6"/>
  <c r="ET148" i="6"/>
  <c r="EK148" i="6"/>
  <c r="EB148" i="6"/>
  <c r="DS148" i="6"/>
  <c r="DJ148" i="6"/>
  <c r="DA148" i="6"/>
  <c r="CR148" i="6"/>
  <c r="CI148" i="6"/>
  <c r="BZ148" i="6"/>
  <c r="BQ148" i="6"/>
  <c r="BH148" i="6"/>
  <c r="AY148" i="6"/>
  <c r="AP148" i="6"/>
  <c r="AG148" i="6"/>
  <c r="X148" i="6"/>
  <c r="O148" i="6"/>
  <c r="W148" i="6" s="1"/>
  <c r="KP147" i="6"/>
  <c r="KO147" i="6"/>
  <c r="KN147" i="6"/>
  <c r="KM147" i="6"/>
  <c r="KL147" i="6"/>
  <c r="KK147" i="6"/>
  <c r="KJ147" i="6"/>
  <c r="JY147" i="6"/>
  <c r="JP147" i="6"/>
  <c r="JG147" i="6"/>
  <c r="IX147" i="6"/>
  <c r="IO147" i="6"/>
  <c r="IF147" i="6"/>
  <c r="HW147" i="6"/>
  <c r="HN147" i="6"/>
  <c r="HE147" i="6"/>
  <c r="GV147" i="6"/>
  <c r="GM147" i="6"/>
  <c r="GD147" i="6"/>
  <c r="FU147" i="6"/>
  <c r="FL147" i="6"/>
  <c r="FC147" i="6"/>
  <c r="ET147" i="6"/>
  <c r="EK147" i="6"/>
  <c r="EB147" i="6"/>
  <c r="DS147" i="6"/>
  <c r="DJ147" i="6"/>
  <c r="DA147" i="6"/>
  <c r="CR147" i="6"/>
  <c r="CI147" i="6"/>
  <c r="BZ147" i="6"/>
  <c r="BQ147" i="6"/>
  <c r="BH147" i="6"/>
  <c r="AY147" i="6"/>
  <c r="AP147" i="6"/>
  <c r="AG147" i="6"/>
  <c r="X147" i="6"/>
  <c r="O147" i="6"/>
  <c r="W147" i="6" s="1"/>
  <c r="KP146" i="6"/>
  <c r="KO146" i="6"/>
  <c r="KN146" i="6"/>
  <c r="KM146" i="6"/>
  <c r="KL146" i="6"/>
  <c r="KK146" i="6"/>
  <c r="KJ146" i="6"/>
  <c r="JY146" i="6"/>
  <c r="JP146" i="6"/>
  <c r="JG146" i="6"/>
  <c r="IX146" i="6"/>
  <c r="IO146" i="6"/>
  <c r="IF146" i="6"/>
  <c r="HW146" i="6"/>
  <c r="HN146" i="6"/>
  <c r="HE146" i="6"/>
  <c r="GV146" i="6"/>
  <c r="GM146" i="6"/>
  <c r="GD146" i="6"/>
  <c r="FU146" i="6"/>
  <c r="FL146" i="6"/>
  <c r="FC146" i="6"/>
  <c r="ET146" i="6"/>
  <c r="EK146" i="6"/>
  <c r="EB146" i="6"/>
  <c r="DS146" i="6"/>
  <c r="DJ146" i="6"/>
  <c r="DA146" i="6"/>
  <c r="CR146" i="6"/>
  <c r="CI146" i="6"/>
  <c r="BZ146" i="6"/>
  <c r="BQ146" i="6"/>
  <c r="BH146" i="6"/>
  <c r="AY146" i="6"/>
  <c r="AP146" i="6"/>
  <c r="AG146" i="6"/>
  <c r="X146" i="6"/>
  <c r="O146" i="6"/>
  <c r="W146" i="6" s="1"/>
  <c r="KP145" i="6"/>
  <c r="KO145" i="6"/>
  <c r="KN145" i="6"/>
  <c r="KM145" i="6"/>
  <c r="KL145" i="6"/>
  <c r="KK145" i="6"/>
  <c r="KJ145" i="6"/>
  <c r="JY145" i="6"/>
  <c r="JP145" i="6"/>
  <c r="JG145" i="6"/>
  <c r="IX145" i="6"/>
  <c r="IO145" i="6"/>
  <c r="IF145" i="6"/>
  <c r="HW145" i="6"/>
  <c r="HN145" i="6"/>
  <c r="HE145" i="6"/>
  <c r="GV145" i="6"/>
  <c r="GM145" i="6"/>
  <c r="GD145" i="6"/>
  <c r="FU145" i="6"/>
  <c r="FL145" i="6"/>
  <c r="FC145" i="6"/>
  <c r="ET145" i="6"/>
  <c r="EK145" i="6"/>
  <c r="EB145" i="6"/>
  <c r="DS145" i="6"/>
  <c r="DJ145" i="6"/>
  <c r="DA145" i="6"/>
  <c r="CR145" i="6"/>
  <c r="CI145" i="6"/>
  <c r="BZ145" i="6"/>
  <c r="BQ145" i="6"/>
  <c r="BH145" i="6"/>
  <c r="AY145" i="6"/>
  <c r="AP145" i="6"/>
  <c r="AG145" i="6"/>
  <c r="X145" i="6"/>
  <c r="O145" i="6"/>
  <c r="W145" i="6" s="1"/>
  <c r="AE5" i="4"/>
  <c r="AL5" i="4" s="1"/>
  <c r="AS5" i="4" s="1"/>
  <c r="AZ5" i="4" s="1"/>
  <c r="BG5" i="4" s="1"/>
  <c r="BN5" i="4" s="1"/>
  <c r="BU5" i="4" s="1"/>
  <c r="CB5" i="4" s="1"/>
  <c r="CI5" i="4" s="1"/>
  <c r="CP5" i="4" s="1"/>
  <c r="CW5" i="4" s="1"/>
  <c r="DD5" i="4" s="1"/>
  <c r="DK5" i="4" s="1"/>
  <c r="DR5" i="4" s="1"/>
  <c r="DY5" i="4" s="1"/>
  <c r="EF5" i="4" s="1"/>
  <c r="EM5" i="4" s="1"/>
  <c r="ET5" i="4" s="1"/>
  <c r="FA5" i="4" s="1"/>
  <c r="FH5" i="4" s="1"/>
  <c r="FO5" i="4" s="1"/>
  <c r="FV5" i="4" s="1"/>
  <c r="GC5" i="4" s="1"/>
  <c r="GJ5" i="4" s="1"/>
  <c r="GQ5" i="4" s="1"/>
  <c r="GX5" i="4" s="1"/>
  <c r="HE5" i="4" s="1"/>
  <c r="HL5" i="4" s="1"/>
  <c r="HS5" i="4" s="1"/>
  <c r="X5" i="4"/>
  <c r="KH166" i="6"/>
  <c r="IF165" i="4"/>
  <c r="KI165" i="6" s="1"/>
  <c r="IE165" i="4"/>
  <c r="ID165" i="4"/>
  <c r="IC165" i="4"/>
  <c r="W165" i="4"/>
  <c r="AD165" i="4" s="1"/>
  <c r="AK165" i="4" s="1"/>
  <c r="AR165" i="4" s="1"/>
  <c r="AY165" i="4" s="1"/>
  <c r="BF165" i="4" s="1"/>
  <c r="BM165" i="4" s="1"/>
  <c r="BT165" i="4" s="1"/>
  <c r="CA165" i="4" s="1"/>
  <c r="CH165" i="4" s="1"/>
  <c r="CO165" i="4" s="1"/>
  <c r="CV165" i="4" s="1"/>
  <c r="DC165" i="4" s="1"/>
  <c r="DJ165" i="4" s="1"/>
  <c r="DQ165" i="4" s="1"/>
  <c r="DX165" i="4" s="1"/>
  <c r="EE165" i="4" s="1"/>
  <c r="EL165" i="4" s="1"/>
  <c r="ES165" i="4" s="1"/>
  <c r="EZ165" i="4" s="1"/>
  <c r="FG165" i="4" s="1"/>
  <c r="FN165" i="4" s="1"/>
  <c r="FU165" i="4" s="1"/>
  <c r="GB165" i="4" s="1"/>
  <c r="GI165" i="4" s="1"/>
  <c r="GP165" i="4" s="1"/>
  <c r="GW165" i="4" s="1"/>
  <c r="HD165" i="4" s="1"/>
  <c r="HK165" i="4" s="1"/>
  <c r="HR165" i="4" s="1"/>
  <c r="HY165" i="4" s="1"/>
  <c r="R165" i="4"/>
  <c r="Q165" i="4"/>
  <c r="IF164" i="4"/>
  <c r="KI164" i="6" s="1"/>
  <c r="IE164" i="4"/>
  <c r="ID164" i="4"/>
  <c r="IC164" i="4"/>
  <c r="W164" i="4"/>
  <c r="AD164" i="4" s="1"/>
  <c r="AK164" i="4" s="1"/>
  <c r="AR164" i="4" s="1"/>
  <c r="AY164" i="4" s="1"/>
  <c r="BF164" i="4" s="1"/>
  <c r="BM164" i="4" s="1"/>
  <c r="BT164" i="4" s="1"/>
  <c r="CA164" i="4" s="1"/>
  <c r="CH164" i="4" s="1"/>
  <c r="CO164" i="4" s="1"/>
  <c r="CV164" i="4" s="1"/>
  <c r="DC164" i="4" s="1"/>
  <c r="DJ164" i="4" s="1"/>
  <c r="DQ164" i="4" s="1"/>
  <c r="DX164" i="4" s="1"/>
  <c r="EE164" i="4" s="1"/>
  <c r="EL164" i="4" s="1"/>
  <c r="ES164" i="4" s="1"/>
  <c r="EZ164" i="4" s="1"/>
  <c r="FG164" i="4" s="1"/>
  <c r="FN164" i="4" s="1"/>
  <c r="FU164" i="4" s="1"/>
  <c r="GB164" i="4" s="1"/>
  <c r="GI164" i="4" s="1"/>
  <c r="GP164" i="4" s="1"/>
  <c r="GW164" i="4" s="1"/>
  <c r="HD164" i="4" s="1"/>
  <c r="HK164" i="4" s="1"/>
  <c r="HR164" i="4" s="1"/>
  <c r="HY164" i="4" s="1"/>
  <c r="R164" i="4"/>
  <c r="S164" i="7" s="1"/>
  <c r="Q164" i="4"/>
  <c r="IF163" i="4"/>
  <c r="KI163" i="6" s="1"/>
  <c r="IE163" i="4"/>
  <c r="ID163" i="4"/>
  <c r="IC163" i="4"/>
  <c r="W163" i="4"/>
  <c r="AD163" i="4" s="1"/>
  <c r="AK163" i="4" s="1"/>
  <c r="AR163" i="4" s="1"/>
  <c r="AY163" i="4" s="1"/>
  <c r="BF163" i="4" s="1"/>
  <c r="BM163" i="4" s="1"/>
  <c r="BT163" i="4" s="1"/>
  <c r="CA163" i="4" s="1"/>
  <c r="CH163" i="4" s="1"/>
  <c r="CO163" i="4" s="1"/>
  <c r="CV163" i="4" s="1"/>
  <c r="DC163" i="4" s="1"/>
  <c r="DJ163" i="4" s="1"/>
  <c r="DQ163" i="4" s="1"/>
  <c r="DX163" i="4" s="1"/>
  <c r="EE163" i="4" s="1"/>
  <c r="EL163" i="4" s="1"/>
  <c r="ES163" i="4" s="1"/>
  <c r="EZ163" i="4" s="1"/>
  <c r="FG163" i="4" s="1"/>
  <c r="FN163" i="4" s="1"/>
  <c r="FU163" i="4" s="1"/>
  <c r="GB163" i="4" s="1"/>
  <c r="GI163" i="4" s="1"/>
  <c r="GP163" i="4" s="1"/>
  <c r="GW163" i="4" s="1"/>
  <c r="HD163" i="4" s="1"/>
  <c r="HK163" i="4" s="1"/>
  <c r="HR163" i="4" s="1"/>
  <c r="HY163" i="4" s="1"/>
  <c r="R163" i="4"/>
  <c r="Q163" i="4"/>
  <c r="IF162" i="4"/>
  <c r="KI162" i="6" s="1"/>
  <c r="IE162" i="4"/>
  <c r="ID162" i="4"/>
  <c r="IC162" i="4"/>
  <c r="W162" i="4"/>
  <c r="AD162" i="4" s="1"/>
  <c r="AK162" i="4" s="1"/>
  <c r="AR162" i="4" s="1"/>
  <c r="AY162" i="4" s="1"/>
  <c r="BF162" i="4" s="1"/>
  <c r="BM162" i="4" s="1"/>
  <c r="BT162" i="4" s="1"/>
  <c r="CA162" i="4" s="1"/>
  <c r="CH162" i="4" s="1"/>
  <c r="CO162" i="4" s="1"/>
  <c r="CV162" i="4" s="1"/>
  <c r="DC162" i="4" s="1"/>
  <c r="DJ162" i="4" s="1"/>
  <c r="DQ162" i="4" s="1"/>
  <c r="DX162" i="4" s="1"/>
  <c r="EE162" i="4" s="1"/>
  <c r="EL162" i="4" s="1"/>
  <c r="ES162" i="4" s="1"/>
  <c r="EZ162" i="4" s="1"/>
  <c r="FG162" i="4" s="1"/>
  <c r="FN162" i="4" s="1"/>
  <c r="FU162" i="4" s="1"/>
  <c r="GB162" i="4" s="1"/>
  <c r="GI162" i="4" s="1"/>
  <c r="GP162" i="4" s="1"/>
  <c r="GW162" i="4" s="1"/>
  <c r="HD162" i="4" s="1"/>
  <c r="HK162" i="4" s="1"/>
  <c r="HR162" i="4" s="1"/>
  <c r="HY162" i="4" s="1"/>
  <c r="R162" i="4"/>
  <c r="Q162" i="4"/>
  <c r="IF161" i="4"/>
  <c r="KI161" i="6" s="1"/>
  <c r="IE161" i="4"/>
  <c r="ID161" i="4"/>
  <c r="IC161" i="4"/>
  <c r="W161" i="4"/>
  <c r="AD161" i="4" s="1"/>
  <c r="AK161" i="4" s="1"/>
  <c r="AR161" i="4" s="1"/>
  <c r="AY161" i="4" s="1"/>
  <c r="BF161" i="4" s="1"/>
  <c r="BM161" i="4" s="1"/>
  <c r="BT161" i="4" s="1"/>
  <c r="CA161" i="4" s="1"/>
  <c r="CH161" i="4" s="1"/>
  <c r="CO161" i="4" s="1"/>
  <c r="CV161" i="4" s="1"/>
  <c r="DC161" i="4" s="1"/>
  <c r="DJ161" i="4" s="1"/>
  <c r="DQ161" i="4" s="1"/>
  <c r="DX161" i="4" s="1"/>
  <c r="EE161" i="4" s="1"/>
  <c r="EL161" i="4" s="1"/>
  <c r="ES161" i="4" s="1"/>
  <c r="EZ161" i="4" s="1"/>
  <c r="FG161" i="4" s="1"/>
  <c r="FN161" i="4" s="1"/>
  <c r="FU161" i="4" s="1"/>
  <c r="GB161" i="4" s="1"/>
  <c r="GI161" i="4" s="1"/>
  <c r="GP161" i="4" s="1"/>
  <c r="GW161" i="4" s="1"/>
  <c r="HD161" i="4" s="1"/>
  <c r="HK161" i="4" s="1"/>
  <c r="HR161" i="4" s="1"/>
  <c r="HY161" i="4" s="1"/>
  <c r="R161" i="4"/>
  <c r="Q161" i="4"/>
  <c r="R161" i="7" s="1"/>
  <c r="IF160" i="4"/>
  <c r="KI160" i="6" s="1"/>
  <c r="IE160" i="4"/>
  <c r="ID160" i="4"/>
  <c r="IC160" i="4"/>
  <c r="W160" i="4"/>
  <c r="AD160" i="4" s="1"/>
  <c r="AK160" i="4" s="1"/>
  <c r="AR160" i="4" s="1"/>
  <c r="AY160" i="4" s="1"/>
  <c r="BF160" i="4" s="1"/>
  <c r="BM160" i="4" s="1"/>
  <c r="BT160" i="4" s="1"/>
  <c r="CA160" i="4" s="1"/>
  <c r="CH160" i="4" s="1"/>
  <c r="CO160" i="4" s="1"/>
  <c r="CV160" i="4" s="1"/>
  <c r="DC160" i="4" s="1"/>
  <c r="DJ160" i="4" s="1"/>
  <c r="DQ160" i="4" s="1"/>
  <c r="DX160" i="4" s="1"/>
  <c r="EE160" i="4" s="1"/>
  <c r="EL160" i="4" s="1"/>
  <c r="ES160" i="4" s="1"/>
  <c r="EZ160" i="4" s="1"/>
  <c r="FG160" i="4" s="1"/>
  <c r="FN160" i="4" s="1"/>
  <c r="FU160" i="4" s="1"/>
  <c r="GB160" i="4" s="1"/>
  <c r="GI160" i="4" s="1"/>
  <c r="GP160" i="4" s="1"/>
  <c r="GW160" i="4" s="1"/>
  <c r="HD160" i="4" s="1"/>
  <c r="HK160" i="4" s="1"/>
  <c r="HR160" i="4" s="1"/>
  <c r="HY160" i="4" s="1"/>
  <c r="R160" i="4"/>
  <c r="S160" i="7" s="1"/>
  <c r="Q160" i="4"/>
  <c r="IF159" i="4"/>
  <c r="KI159" i="6" s="1"/>
  <c r="IE159" i="4"/>
  <c r="ID159" i="4"/>
  <c r="IC159" i="4"/>
  <c r="W159" i="4"/>
  <c r="AD159" i="4" s="1"/>
  <c r="AK159" i="4" s="1"/>
  <c r="AR159" i="4" s="1"/>
  <c r="AY159" i="4" s="1"/>
  <c r="BF159" i="4" s="1"/>
  <c r="BM159" i="4" s="1"/>
  <c r="BT159" i="4" s="1"/>
  <c r="CA159" i="4" s="1"/>
  <c r="CH159" i="4" s="1"/>
  <c r="CO159" i="4" s="1"/>
  <c r="CV159" i="4" s="1"/>
  <c r="DC159" i="4" s="1"/>
  <c r="DJ159" i="4" s="1"/>
  <c r="DQ159" i="4" s="1"/>
  <c r="DX159" i="4" s="1"/>
  <c r="EE159" i="4" s="1"/>
  <c r="EL159" i="4" s="1"/>
  <c r="ES159" i="4" s="1"/>
  <c r="EZ159" i="4" s="1"/>
  <c r="FG159" i="4" s="1"/>
  <c r="FN159" i="4" s="1"/>
  <c r="FU159" i="4" s="1"/>
  <c r="GB159" i="4" s="1"/>
  <c r="GI159" i="4" s="1"/>
  <c r="GP159" i="4" s="1"/>
  <c r="GW159" i="4" s="1"/>
  <c r="HD159" i="4" s="1"/>
  <c r="HK159" i="4" s="1"/>
  <c r="HR159" i="4" s="1"/>
  <c r="HY159" i="4" s="1"/>
  <c r="R159" i="4"/>
  <c r="S159" i="7" s="1"/>
  <c r="Q159" i="4"/>
  <c r="R159" i="7" s="1"/>
  <c r="IF158" i="4"/>
  <c r="KI158" i="6" s="1"/>
  <c r="IE158" i="4"/>
  <c r="ID158" i="4"/>
  <c r="IC158" i="4"/>
  <c r="W158" i="4"/>
  <c r="AD158" i="4" s="1"/>
  <c r="AK158" i="4" s="1"/>
  <c r="AR158" i="4" s="1"/>
  <c r="AY158" i="4" s="1"/>
  <c r="BF158" i="4" s="1"/>
  <c r="BM158" i="4" s="1"/>
  <c r="BT158" i="4" s="1"/>
  <c r="CA158" i="4" s="1"/>
  <c r="CH158" i="4" s="1"/>
  <c r="CO158" i="4" s="1"/>
  <c r="CV158" i="4" s="1"/>
  <c r="DC158" i="4" s="1"/>
  <c r="DJ158" i="4" s="1"/>
  <c r="DQ158" i="4" s="1"/>
  <c r="DX158" i="4" s="1"/>
  <c r="EE158" i="4" s="1"/>
  <c r="EL158" i="4" s="1"/>
  <c r="ES158" i="4" s="1"/>
  <c r="EZ158" i="4" s="1"/>
  <c r="FG158" i="4" s="1"/>
  <c r="FN158" i="4" s="1"/>
  <c r="FU158" i="4" s="1"/>
  <c r="GB158" i="4" s="1"/>
  <c r="GI158" i="4" s="1"/>
  <c r="GP158" i="4" s="1"/>
  <c r="GW158" i="4" s="1"/>
  <c r="HD158" i="4" s="1"/>
  <c r="HK158" i="4" s="1"/>
  <c r="HR158" i="4" s="1"/>
  <c r="HY158" i="4" s="1"/>
  <c r="R158" i="4"/>
  <c r="Q158" i="4"/>
  <c r="IF157" i="4"/>
  <c r="KI157" i="6" s="1"/>
  <c r="IE157" i="4"/>
  <c r="ID157" i="4"/>
  <c r="IC157" i="4"/>
  <c r="W157" i="4"/>
  <c r="AD157" i="4" s="1"/>
  <c r="AK157" i="4" s="1"/>
  <c r="AR157" i="4" s="1"/>
  <c r="AY157" i="4" s="1"/>
  <c r="BF157" i="4" s="1"/>
  <c r="BM157" i="4" s="1"/>
  <c r="BT157" i="4" s="1"/>
  <c r="CA157" i="4" s="1"/>
  <c r="CH157" i="4" s="1"/>
  <c r="CO157" i="4" s="1"/>
  <c r="CV157" i="4" s="1"/>
  <c r="DC157" i="4" s="1"/>
  <c r="DJ157" i="4" s="1"/>
  <c r="DQ157" i="4" s="1"/>
  <c r="DX157" i="4" s="1"/>
  <c r="EE157" i="4" s="1"/>
  <c r="EL157" i="4" s="1"/>
  <c r="ES157" i="4" s="1"/>
  <c r="EZ157" i="4" s="1"/>
  <c r="FG157" i="4" s="1"/>
  <c r="FN157" i="4" s="1"/>
  <c r="FU157" i="4" s="1"/>
  <c r="GB157" i="4" s="1"/>
  <c r="GI157" i="4" s="1"/>
  <c r="GP157" i="4" s="1"/>
  <c r="GW157" i="4" s="1"/>
  <c r="HD157" i="4" s="1"/>
  <c r="HK157" i="4" s="1"/>
  <c r="HR157" i="4" s="1"/>
  <c r="HY157" i="4" s="1"/>
  <c r="R157" i="4"/>
  <c r="S157" i="7" s="1"/>
  <c r="Q157" i="4"/>
  <c r="R157" i="7" s="1"/>
  <c r="IF156" i="4"/>
  <c r="KI156" i="6" s="1"/>
  <c r="IE156" i="4"/>
  <c r="ID156" i="4"/>
  <c r="IC156" i="4"/>
  <c r="W156" i="4"/>
  <c r="AD156" i="4" s="1"/>
  <c r="AK156" i="4" s="1"/>
  <c r="AR156" i="4" s="1"/>
  <c r="AY156" i="4" s="1"/>
  <c r="BF156" i="4" s="1"/>
  <c r="BM156" i="4" s="1"/>
  <c r="BT156" i="4" s="1"/>
  <c r="CA156" i="4" s="1"/>
  <c r="CH156" i="4" s="1"/>
  <c r="CO156" i="4" s="1"/>
  <c r="CV156" i="4" s="1"/>
  <c r="DC156" i="4" s="1"/>
  <c r="DJ156" i="4" s="1"/>
  <c r="DQ156" i="4" s="1"/>
  <c r="DX156" i="4" s="1"/>
  <c r="EE156" i="4" s="1"/>
  <c r="EL156" i="4" s="1"/>
  <c r="ES156" i="4" s="1"/>
  <c r="EZ156" i="4" s="1"/>
  <c r="FG156" i="4" s="1"/>
  <c r="FN156" i="4" s="1"/>
  <c r="FU156" i="4" s="1"/>
  <c r="GB156" i="4" s="1"/>
  <c r="GI156" i="4" s="1"/>
  <c r="GP156" i="4" s="1"/>
  <c r="GW156" i="4" s="1"/>
  <c r="HD156" i="4" s="1"/>
  <c r="HK156" i="4" s="1"/>
  <c r="HR156" i="4" s="1"/>
  <c r="HY156" i="4" s="1"/>
  <c r="R156" i="4"/>
  <c r="Q156" i="4"/>
  <c r="R156" i="7" s="1"/>
  <c r="IF155" i="4"/>
  <c r="KI155" i="6" s="1"/>
  <c r="IE155" i="4"/>
  <c r="ID155" i="4"/>
  <c r="IC155" i="4"/>
  <c r="W155" i="4"/>
  <c r="AD155" i="4" s="1"/>
  <c r="AK155" i="4" s="1"/>
  <c r="AR155" i="4" s="1"/>
  <c r="AY155" i="4" s="1"/>
  <c r="BF155" i="4" s="1"/>
  <c r="BM155" i="4" s="1"/>
  <c r="BT155" i="4" s="1"/>
  <c r="CA155" i="4" s="1"/>
  <c r="CH155" i="4" s="1"/>
  <c r="CO155" i="4" s="1"/>
  <c r="CV155" i="4" s="1"/>
  <c r="DC155" i="4" s="1"/>
  <c r="DJ155" i="4" s="1"/>
  <c r="DQ155" i="4" s="1"/>
  <c r="DX155" i="4" s="1"/>
  <c r="EE155" i="4" s="1"/>
  <c r="EL155" i="4" s="1"/>
  <c r="ES155" i="4" s="1"/>
  <c r="EZ155" i="4" s="1"/>
  <c r="FG155" i="4" s="1"/>
  <c r="FN155" i="4" s="1"/>
  <c r="FU155" i="4" s="1"/>
  <c r="GB155" i="4" s="1"/>
  <c r="GI155" i="4" s="1"/>
  <c r="GP155" i="4" s="1"/>
  <c r="GW155" i="4" s="1"/>
  <c r="HD155" i="4" s="1"/>
  <c r="HK155" i="4" s="1"/>
  <c r="HR155" i="4" s="1"/>
  <c r="HY155" i="4" s="1"/>
  <c r="R155" i="4"/>
  <c r="Q155" i="4"/>
  <c r="R155" i="7" s="1"/>
  <c r="IF154" i="4"/>
  <c r="KI154" i="6" s="1"/>
  <c r="IE154" i="4"/>
  <c r="ID154" i="4"/>
  <c r="IC154" i="4"/>
  <c r="W154" i="4"/>
  <c r="AD154" i="4" s="1"/>
  <c r="AK154" i="4" s="1"/>
  <c r="AR154" i="4" s="1"/>
  <c r="AY154" i="4" s="1"/>
  <c r="BF154" i="4" s="1"/>
  <c r="BM154" i="4" s="1"/>
  <c r="BT154" i="4" s="1"/>
  <c r="CA154" i="4" s="1"/>
  <c r="CH154" i="4" s="1"/>
  <c r="CO154" i="4" s="1"/>
  <c r="CV154" i="4" s="1"/>
  <c r="DC154" i="4" s="1"/>
  <c r="DJ154" i="4" s="1"/>
  <c r="DQ154" i="4" s="1"/>
  <c r="DX154" i="4" s="1"/>
  <c r="EE154" i="4" s="1"/>
  <c r="EL154" i="4" s="1"/>
  <c r="ES154" i="4" s="1"/>
  <c r="EZ154" i="4" s="1"/>
  <c r="FG154" i="4" s="1"/>
  <c r="FN154" i="4" s="1"/>
  <c r="FU154" i="4" s="1"/>
  <c r="GB154" i="4" s="1"/>
  <c r="GI154" i="4" s="1"/>
  <c r="GP154" i="4" s="1"/>
  <c r="GW154" i="4" s="1"/>
  <c r="HD154" i="4" s="1"/>
  <c r="HK154" i="4" s="1"/>
  <c r="HR154" i="4" s="1"/>
  <c r="HY154" i="4" s="1"/>
  <c r="R154" i="4"/>
  <c r="Q154" i="4"/>
  <c r="IF153" i="4"/>
  <c r="KI153" i="6" s="1"/>
  <c r="IE153" i="4"/>
  <c r="ID153" i="4"/>
  <c r="IC153" i="4"/>
  <c r="W153" i="4"/>
  <c r="AD153" i="4" s="1"/>
  <c r="AK153" i="4" s="1"/>
  <c r="AR153" i="4" s="1"/>
  <c r="AY153" i="4" s="1"/>
  <c r="BF153" i="4" s="1"/>
  <c r="BM153" i="4" s="1"/>
  <c r="BT153" i="4" s="1"/>
  <c r="CA153" i="4" s="1"/>
  <c r="CH153" i="4" s="1"/>
  <c r="CO153" i="4" s="1"/>
  <c r="CV153" i="4" s="1"/>
  <c r="DC153" i="4" s="1"/>
  <c r="DJ153" i="4" s="1"/>
  <c r="DQ153" i="4" s="1"/>
  <c r="DX153" i="4" s="1"/>
  <c r="EE153" i="4" s="1"/>
  <c r="EL153" i="4" s="1"/>
  <c r="ES153" i="4" s="1"/>
  <c r="EZ153" i="4" s="1"/>
  <c r="FG153" i="4" s="1"/>
  <c r="FN153" i="4" s="1"/>
  <c r="FU153" i="4" s="1"/>
  <c r="GB153" i="4" s="1"/>
  <c r="GI153" i="4" s="1"/>
  <c r="GP153" i="4" s="1"/>
  <c r="GW153" i="4" s="1"/>
  <c r="HD153" i="4" s="1"/>
  <c r="HK153" i="4" s="1"/>
  <c r="HR153" i="4" s="1"/>
  <c r="HY153" i="4" s="1"/>
  <c r="R153" i="4"/>
  <c r="Q153" i="4"/>
  <c r="R153" i="7" s="1"/>
  <c r="IF152" i="4"/>
  <c r="KI152" i="6" s="1"/>
  <c r="IE152" i="4"/>
  <c r="ID152" i="4"/>
  <c r="IC152" i="4"/>
  <c r="W152" i="4"/>
  <c r="AD152" i="4" s="1"/>
  <c r="AK152" i="4" s="1"/>
  <c r="AR152" i="4" s="1"/>
  <c r="AY152" i="4" s="1"/>
  <c r="BF152" i="4" s="1"/>
  <c r="BM152" i="4" s="1"/>
  <c r="BT152" i="4" s="1"/>
  <c r="CA152" i="4" s="1"/>
  <c r="CH152" i="4" s="1"/>
  <c r="CO152" i="4" s="1"/>
  <c r="CV152" i="4" s="1"/>
  <c r="DC152" i="4" s="1"/>
  <c r="DJ152" i="4" s="1"/>
  <c r="DQ152" i="4" s="1"/>
  <c r="DX152" i="4" s="1"/>
  <c r="EE152" i="4" s="1"/>
  <c r="EL152" i="4" s="1"/>
  <c r="ES152" i="4" s="1"/>
  <c r="EZ152" i="4" s="1"/>
  <c r="FG152" i="4" s="1"/>
  <c r="FN152" i="4" s="1"/>
  <c r="FU152" i="4" s="1"/>
  <c r="GB152" i="4" s="1"/>
  <c r="GI152" i="4" s="1"/>
  <c r="GP152" i="4" s="1"/>
  <c r="GW152" i="4" s="1"/>
  <c r="HD152" i="4" s="1"/>
  <c r="HK152" i="4" s="1"/>
  <c r="HR152" i="4" s="1"/>
  <c r="HY152" i="4" s="1"/>
  <c r="R152" i="4"/>
  <c r="Q152" i="4"/>
  <c r="X152" i="4" s="1"/>
  <c r="IF151" i="4"/>
  <c r="KI151" i="6" s="1"/>
  <c r="IE151" i="4"/>
  <c r="ID151" i="4"/>
  <c r="IC151" i="4"/>
  <c r="W151" i="4"/>
  <c r="AD151" i="4" s="1"/>
  <c r="AK151" i="4" s="1"/>
  <c r="AR151" i="4" s="1"/>
  <c r="AY151" i="4" s="1"/>
  <c r="BF151" i="4" s="1"/>
  <c r="BM151" i="4" s="1"/>
  <c r="BT151" i="4" s="1"/>
  <c r="CA151" i="4" s="1"/>
  <c r="CH151" i="4" s="1"/>
  <c r="CO151" i="4" s="1"/>
  <c r="CV151" i="4" s="1"/>
  <c r="DC151" i="4" s="1"/>
  <c r="DJ151" i="4" s="1"/>
  <c r="DQ151" i="4" s="1"/>
  <c r="DX151" i="4" s="1"/>
  <c r="EE151" i="4" s="1"/>
  <c r="EL151" i="4" s="1"/>
  <c r="ES151" i="4" s="1"/>
  <c r="EZ151" i="4" s="1"/>
  <c r="FG151" i="4" s="1"/>
  <c r="FN151" i="4" s="1"/>
  <c r="FU151" i="4" s="1"/>
  <c r="GB151" i="4" s="1"/>
  <c r="GI151" i="4" s="1"/>
  <c r="GP151" i="4" s="1"/>
  <c r="GW151" i="4" s="1"/>
  <c r="HD151" i="4" s="1"/>
  <c r="HK151" i="4" s="1"/>
  <c r="HR151" i="4" s="1"/>
  <c r="HY151" i="4" s="1"/>
  <c r="R151" i="4"/>
  <c r="Q151" i="4"/>
  <c r="IF150" i="4"/>
  <c r="KI150" i="6" s="1"/>
  <c r="IE150" i="4"/>
  <c r="ID150" i="4"/>
  <c r="IC150" i="4"/>
  <c r="W150" i="4"/>
  <c r="AD150" i="4" s="1"/>
  <c r="AK150" i="4" s="1"/>
  <c r="AR150" i="4" s="1"/>
  <c r="AY150" i="4" s="1"/>
  <c r="BF150" i="4" s="1"/>
  <c r="BM150" i="4" s="1"/>
  <c r="BT150" i="4" s="1"/>
  <c r="CA150" i="4" s="1"/>
  <c r="CH150" i="4" s="1"/>
  <c r="CO150" i="4" s="1"/>
  <c r="CV150" i="4" s="1"/>
  <c r="DC150" i="4" s="1"/>
  <c r="DJ150" i="4" s="1"/>
  <c r="DQ150" i="4" s="1"/>
  <c r="DX150" i="4" s="1"/>
  <c r="EE150" i="4" s="1"/>
  <c r="EL150" i="4" s="1"/>
  <c r="ES150" i="4" s="1"/>
  <c r="EZ150" i="4" s="1"/>
  <c r="FG150" i="4" s="1"/>
  <c r="FN150" i="4" s="1"/>
  <c r="FU150" i="4" s="1"/>
  <c r="GB150" i="4" s="1"/>
  <c r="GI150" i="4" s="1"/>
  <c r="GP150" i="4" s="1"/>
  <c r="GW150" i="4" s="1"/>
  <c r="HD150" i="4" s="1"/>
  <c r="HK150" i="4" s="1"/>
  <c r="HR150" i="4" s="1"/>
  <c r="HY150" i="4" s="1"/>
  <c r="R150" i="4"/>
  <c r="Q150" i="4"/>
  <c r="IF149" i="4"/>
  <c r="KI149" i="6" s="1"/>
  <c r="IE149" i="4"/>
  <c r="ID149" i="4"/>
  <c r="IC149" i="4"/>
  <c r="W149" i="4"/>
  <c r="AD149" i="4" s="1"/>
  <c r="AK149" i="4" s="1"/>
  <c r="AR149" i="4" s="1"/>
  <c r="AY149" i="4" s="1"/>
  <c r="BF149" i="4" s="1"/>
  <c r="BM149" i="4" s="1"/>
  <c r="BT149" i="4" s="1"/>
  <c r="CA149" i="4" s="1"/>
  <c r="CH149" i="4" s="1"/>
  <c r="CO149" i="4" s="1"/>
  <c r="CV149" i="4" s="1"/>
  <c r="DC149" i="4" s="1"/>
  <c r="DJ149" i="4" s="1"/>
  <c r="DQ149" i="4" s="1"/>
  <c r="DX149" i="4" s="1"/>
  <c r="EE149" i="4" s="1"/>
  <c r="EL149" i="4" s="1"/>
  <c r="ES149" i="4" s="1"/>
  <c r="EZ149" i="4" s="1"/>
  <c r="FG149" i="4" s="1"/>
  <c r="FN149" i="4" s="1"/>
  <c r="FU149" i="4" s="1"/>
  <c r="GB149" i="4" s="1"/>
  <c r="GI149" i="4" s="1"/>
  <c r="GP149" i="4" s="1"/>
  <c r="GW149" i="4" s="1"/>
  <c r="HD149" i="4" s="1"/>
  <c r="HK149" i="4" s="1"/>
  <c r="HR149" i="4" s="1"/>
  <c r="HY149" i="4" s="1"/>
  <c r="R149" i="4"/>
  <c r="S149" i="7" s="1"/>
  <c r="Q149" i="4"/>
  <c r="IF148" i="4"/>
  <c r="KI148" i="6" s="1"/>
  <c r="IE148" i="4"/>
  <c r="ID148" i="4"/>
  <c r="IC148" i="4"/>
  <c r="W148" i="4"/>
  <c r="AD148" i="4" s="1"/>
  <c r="AK148" i="4" s="1"/>
  <c r="AR148" i="4" s="1"/>
  <c r="AY148" i="4" s="1"/>
  <c r="BF148" i="4" s="1"/>
  <c r="BM148" i="4" s="1"/>
  <c r="BT148" i="4" s="1"/>
  <c r="CA148" i="4" s="1"/>
  <c r="CH148" i="4" s="1"/>
  <c r="CO148" i="4" s="1"/>
  <c r="CV148" i="4" s="1"/>
  <c r="DC148" i="4" s="1"/>
  <c r="DJ148" i="4" s="1"/>
  <c r="DQ148" i="4" s="1"/>
  <c r="DX148" i="4" s="1"/>
  <c r="EE148" i="4" s="1"/>
  <c r="EL148" i="4" s="1"/>
  <c r="ES148" i="4" s="1"/>
  <c r="EZ148" i="4" s="1"/>
  <c r="FG148" i="4" s="1"/>
  <c r="FN148" i="4" s="1"/>
  <c r="FU148" i="4" s="1"/>
  <c r="GB148" i="4" s="1"/>
  <c r="GI148" i="4" s="1"/>
  <c r="GP148" i="4" s="1"/>
  <c r="GW148" i="4" s="1"/>
  <c r="HD148" i="4" s="1"/>
  <c r="HK148" i="4" s="1"/>
  <c r="HR148" i="4" s="1"/>
  <c r="HY148" i="4" s="1"/>
  <c r="R148" i="4"/>
  <c r="Q148" i="4"/>
  <c r="IF147" i="4"/>
  <c r="KI147" i="6" s="1"/>
  <c r="IE147" i="4"/>
  <c r="ID147" i="4"/>
  <c r="IC147" i="4"/>
  <c r="W147" i="4"/>
  <c r="AD147" i="4" s="1"/>
  <c r="AK147" i="4" s="1"/>
  <c r="AR147" i="4" s="1"/>
  <c r="AY147" i="4" s="1"/>
  <c r="BF147" i="4" s="1"/>
  <c r="BM147" i="4" s="1"/>
  <c r="BT147" i="4" s="1"/>
  <c r="CA147" i="4" s="1"/>
  <c r="CH147" i="4" s="1"/>
  <c r="CO147" i="4" s="1"/>
  <c r="CV147" i="4" s="1"/>
  <c r="DC147" i="4" s="1"/>
  <c r="DJ147" i="4" s="1"/>
  <c r="DQ147" i="4" s="1"/>
  <c r="DX147" i="4" s="1"/>
  <c r="EE147" i="4" s="1"/>
  <c r="EL147" i="4" s="1"/>
  <c r="ES147" i="4" s="1"/>
  <c r="EZ147" i="4" s="1"/>
  <c r="FG147" i="4" s="1"/>
  <c r="FN147" i="4" s="1"/>
  <c r="FU147" i="4" s="1"/>
  <c r="GB147" i="4" s="1"/>
  <c r="GI147" i="4" s="1"/>
  <c r="GP147" i="4" s="1"/>
  <c r="GW147" i="4" s="1"/>
  <c r="HD147" i="4" s="1"/>
  <c r="HK147" i="4" s="1"/>
  <c r="HR147" i="4" s="1"/>
  <c r="HY147" i="4" s="1"/>
  <c r="R147" i="4"/>
  <c r="Q147" i="4"/>
  <c r="IF146" i="4"/>
  <c r="KI146" i="6" s="1"/>
  <c r="IE146" i="4"/>
  <c r="ID146" i="4"/>
  <c r="IC146" i="4"/>
  <c r="W146" i="4"/>
  <c r="AD146" i="4" s="1"/>
  <c r="AK146" i="4" s="1"/>
  <c r="AR146" i="4" s="1"/>
  <c r="AY146" i="4" s="1"/>
  <c r="BF146" i="4" s="1"/>
  <c r="BM146" i="4" s="1"/>
  <c r="BT146" i="4" s="1"/>
  <c r="CA146" i="4" s="1"/>
  <c r="CH146" i="4" s="1"/>
  <c r="CO146" i="4" s="1"/>
  <c r="CV146" i="4" s="1"/>
  <c r="DC146" i="4" s="1"/>
  <c r="DJ146" i="4" s="1"/>
  <c r="DQ146" i="4" s="1"/>
  <c r="DX146" i="4" s="1"/>
  <c r="EE146" i="4" s="1"/>
  <c r="EL146" i="4" s="1"/>
  <c r="ES146" i="4" s="1"/>
  <c r="EZ146" i="4" s="1"/>
  <c r="FG146" i="4" s="1"/>
  <c r="FN146" i="4" s="1"/>
  <c r="FU146" i="4" s="1"/>
  <c r="GB146" i="4" s="1"/>
  <c r="GI146" i="4" s="1"/>
  <c r="GP146" i="4" s="1"/>
  <c r="GW146" i="4" s="1"/>
  <c r="HD146" i="4" s="1"/>
  <c r="HK146" i="4" s="1"/>
  <c r="HR146" i="4" s="1"/>
  <c r="HY146" i="4" s="1"/>
  <c r="R146" i="4"/>
  <c r="Q146" i="4"/>
  <c r="X146" i="4" s="1"/>
  <c r="IF145" i="4"/>
  <c r="KI145" i="6" s="1"/>
  <c r="IE145" i="4"/>
  <c r="ID145" i="4"/>
  <c r="IC145" i="4"/>
  <c r="W145" i="4"/>
  <c r="AD145" i="4" s="1"/>
  <c r="AK145" i="4" s="1"/>
  <c r="AR145" i="4" s="1"/>
  <c r="AY145" i="4" s="1"/>
  <c r="BF145" i="4" s="1"/>
  <c r="BM145" i="4" s="1"/>
  <c r="BT145" i="4" s="1"/>
  <c r="CA145" i="4" s="1"/>
  <c r="CH145" i="4" s="1"/>
  <c r="CO145" i="4" s="1"/>
  <c r="CV145" i="4" s="1"/>
  <c r="DC145" i="4" s="1"/>
  <c r="DJ145" i="4" s="1"/>
  <c r="DQ145" i="4" s="1"/>
  <c r="DX145" i="4" s="1"/>
  <c r="EE145" i="4" s="1"/>
  <c r="EL145" i="4" s="1"/>
  <c r="ES145" i="4" s="1"/>
  <c r="EZ145" i="4" s="1"/>
  <c r="FG145" i="4" s="1"/>
  <c r="FN145" i="4" s="1"/>
  <c r="FU145" i="4" s="1"/>
  <c r="GB145" i="4" s="1"/>
  <c r="GI145" i="4" s="1"/>
  <c r="GP145" i="4" s="1"/>
  <c r="GW145" i="4" s="1"/>
  <c r="HD145" i="4" s="1"/>
  <c r="HK145" i="4" s="1"/>
  <c r="HR145" i="4" s="1"/>
  <c r="HY145" i="4" s="1"/>
  <c r="R145" i="4"/>
  <c r="Q145" i="4"/>
  <c r="R145" i="7" s="1"/>
  <c r="JJ165" i="1"/>
  <c r="JI165" i="1"/>
  <c r="JH165" i="1"/>
  <c r="JG165" i="1"/>
  <c r="JF165" i="1"/>
  <c r="JE165" i="1"/>
  <c r="JD165" i="1"/>
  <c r="JO165" i="1" s="1"/>
  <c r="V165" i="1"/>
  <c r="Q165" i="7" s="1"/>
  <c r="JJ164" i="1"/>
  <c r="JI164" i="1"/>
  <c r="JH164" i="1"/>
  <c r="JG164" i="1"/>
  <c r="JF164" i="1"/>
  <c r="JE164" i="1"/>
  <c r="JD164" i="1"/>
  <c r="JO164" i="1" s="1"/>
  <c r="V164" i="1"/>
  <c r="JJ163" i="1"/>
  <c r="JI163" i="1"/>
  <c r="JH163" i="1"/>
  <c r="JG163" i="1"/>
  <c r="JF163" i="1"/>
  <c r="JE163" i="1"/>
  <c r="JD163" i="1"/>
  <c r="JO163" i="1" s="1"/>
  <c r="V163" i="1"/>
  <c r="JJ162" i="1"/>
  <c r="JI162" i="1"/>
  <c r="JH162" i="1"/>
  <c r="JG162" i="1"/>
  <c r="JF162" i="1"/>
  <c r="JE162" i="1"/>
  <c r="JD162" i="1"/>
  <c r="JO162" i="1" s="1"/>
  <c r="V162" i="1"/>
  <c r="JJ161" i="1"/>
  <c r="JI161" i="1"/>
  <c r="JH161" i="1"/>
  <c r="JG161" i="1"/>
  <c r="JF161" i="1"/>
  <c r="JE161" i="1"/>
  <c r="JD161" i="1"/>
  <c r="V161" i="1"/>
  <c r="AD161" i="1" s="1"/>
  <c r="JJ160" i="1"/>
  <c r="JI160" i="1"/>
  <c r="JH160" i="1"/>
  <c r="JG160" i="1"/>
  <c r="JF160" i="1"/>
  <c r="JE160" i="1"/>
  <c r="JD160" i="1"/>
  <c r="JO160" i="1" s="1"/>
  <c r="V160" i="1"/>
  <c r="AD160" i="1" s="1"/>
  <c r="AL160" i="1" s="1"/>
  <c r="AT160" i="1" s="1"/>
  <c r="BB160" i="1" s="1"/>
  <c r="BJ160" i="1" s="1"/>
  <c r="BR160" i="1" s="1"/>
  <c r="BZ160" i="1" s="1"/>
  <c r="CH160" i="1" s="1"/>
  <c r="CP160" i="1" s="1"/>
  <c r="CX160" i="1" s="1"/>
  <c r="DF160" i="1" s="1"/>
  <c r="DN160" i="1" s="1"/>
  <c r="DV160" i="1" s="1"/>
  <c r="ED160" i="1" s="1"/>
  <c r="EL160" i="1" s="1"/>
  <c r="ET160" i="1" s="1"/>
  <c r="FB160" i="1" s="1"/>
  <c r="FJ160" i="1" s="1"/>
  <c r="FR160" i="1" s="1"/>
  <c r="FZ160" i="1" s="1"/>
  <c r="GH160" i="1" s="1"/>
  <c r="GP160" i="1" s="1"/>
  <c r="GX160" i="1" s="1"/>
  <c r="HF160" i="1" s="1"/>
  <c r="HN160" i="1" s="1"/>
  <c r="HV160" i="1" s="1"/>
  <c r="ID160" i="1" s="1"/>
  <c r="IL160" i="1" s="1"/>
  <c r="IT160" i="1" s="1"/>
  <c r="JB160" i="1" s="1"/>
  <c r="EG160" i="7" s="1"/>
  <c r="EL160" i="7" s="1"/>
  <c r="JJ159" i="1"/>
  <c r="JI159" i="1"/>
  <c r="JH159" i="1"/>
  <c r="JG159" i="1"/>
  <c r="JF159" i="1"/>
  <c r="JE159" i="1"/>
  <c r="JD159" i="1"/>
  <c r="V159" i="1"/>
  <c r="AD159" i="1" s="1"/>
  <c r="JJ158" i="1"/>
  <c r="JI158" i="1"/>
  <c r="JH158" i="1"/>
  <c r="JG158" i="1"/>
  <c r="JF158" i="1"/>
  <c r="JE158" i="1"/>
  <c r="JD158" i="1"/>
  <c r="JO158" i="1" s="1"/>
  <c r="V158" i="1"/>
  <c r="AD158" i="1" s="1"/>
  <c r="AL158" i="1" s="1"/>
  <c r="JJ157" i="1"/>
  <c r="JI157" i="1"/>
  <c r="JH157" i="1"/>
  <c r="JG157" i="1"/>
  <c r="JF157" i="1"/>
  <c r="JE157" i="1"/>
  <c r="JD157" i="1"/>
  <c r="JO157" i="1" s="1"/>
  <c r="V157" i="1"/>
  <c r="AD157" i="1" s="1"/>
  <c r="JJ156" i="1"/>
  <c r="JI156" i="1"/>
  <c r="JH156" i="1"/>
  <c r="JG156" i="1"/>
  <c r="JF156" i="1"/>
  <c r="JE156" i="1"/>
  <c r="JD156" i="1"/>
  <c r="JO156" i="1" s="1"/>
  <c r="V156" i="1"/>
  <c r="AD156" i="1" s="1"/>
  <c r="AL156" i="1" s="1"/>
  <c r="AT156" i="1" s="1"/>
  <c r="BB156" i="1" s="1"/>
  <c r="BJ156" i="1" s="1"/>
  <c r="BR156" i="1" s="1"/>
  <c r="BZ156" i="1" s="1"/>
  <c r="CH156" i="1" s="1"/>
  <c r="CP156" i="1" s="1"/>
  <c r="CX156" i="1" s="1"/>
  <c r="DF156" i="1" s="1"/>
  <c r="DN156" i="1" s="1"/>
  <c r="DV156" i="1" s="1"/>
  <c r="ED156" i="1" s="1"/>
  <c r="EL156" i="1" s="1"/>
  <c r="ET156" i="1" s="1"/>
  <c r="FB156" i="1" s="1"/>
  <c r="FJ156" i="1" s="1"/>
  <c r="FR156" i="1" s="1"/>
  <c r="FZ156" i="1" s="1"/>
  <c r="GH156" i="1" s="1"/>
  <c r="GP156" i="1" s="1"/>
  <c r="GX156" i="1" s="1"/>
  <c r="HF156" i="1" s="1"/>
  <c r="HN156" i="1" s="1"/>
  <c r="HV156" i="1" s="1"/>
  <c r="ID156" i="1" s="1"/>
  <c r="IL156" i="1" s="1"/>
  <c r="IT156" i="1" s="1"/>
  <c r="JB156" i="1" s="1"/>
  <c r="EG156" i="7" s="1"/>
  <c r="EL156" i="7" s="1"/>
  <c r="JJ155" i="1"/>
  <c r="JI155" i="1"/>
  <c r="JH155" i="1"/>
  <c r="JG155" i="1"/>
  <c r="JF155" i="1"/>
  <c r="JE155" i="1"/>
  <c r="JD155" i="1"/>
  <c r="JO155" i="1" s="1"/>
  <c r="V155" i="1"/>
  <c r="Q155" i="7" s="1"/>
  <c r="JJ154" i="1"/>
  <c r="JI154" i="1"/>
  <c r="JH154" i="1"/>
  <c r="JG154" i="1"/>
  <c r="JF154" i="1"/>
  <c r="JE154" i="1"/>
  <c r="JD154" i="1"/>
  <c r="JO154" i="1" s="1"/>
  <c r="V154" i="1"/>
  <c r="AD154" i="1" s="1"/>
  <c r="AL154" i="1" s="1"/>
  <c r="AT154" i="1" s="1"/>
  <c r="BB154" i="1" s="1"/>
  <c r="BJ154" i="1" s="1"/>
  <c r="BR154" i="1" s="1"/>
  <c r="BZ154" i="1" s="1"/>
  <c r="CH154" i="1" s="1"/>
  <c r="CP154" i="1" s="1"/>
  <c r="CX154" i="1" s="1"/>
  <c r="DF154" i="1" s="1"/>
  <c r="DN154" i="1" s="1"/>
  <c r="DV154" i="1" s="1"/>
  <c r="ED154" i="1" s="1"/>
  <c r="EL154" i="1" s="1"/>
  <c r="ET154" i="1" s="1"/>
  <c r="FB154" i="1" s="1"/>
  <c r="FJ154" i="1" s="1"/>
  <c r="FR154" i="1" s="1"/>
  <c r="FZ154" i="1" s="1"/>
  <c r="GH154" i="1" s="1"/>
  <c r="GP154" i="1" s="1"/>
  <c r="GX154" i="1" s="1"/>
  <c r="HF154" i="1" s="1"/>
  <c r="HN154" i="1" s="1"/>
  <c r="HV154" i="1" s="1"/>
  <c r="ID154" i="1" s="1"/>
  <c r="IL154" i="1" s="1"/>
  <c r="IT154" i="1" s="1"/>
  <c r="JB154" i="1" s="1"/>
  <c r="EG154" i="7" s="1"/>
  <c r="EL154" i="7" s="1"/>
  <c r="JJ153" i="1"/>
  <c r="JI153" i="1"/>
  <c r="JH153" i="1"/>
  <c r="JG153" i="1"/>
  <c r="JF153" i="1"/>
  <c r="JE153" i="1"/>
  <c r="JD153" i="1"/>
  <c r="V153" i="1"/>
  <c r="JJ152" i="1"/>
  <c r="JI152" i="1"/>
  <c r="JH152" i="1"/>
  <c r="JG152" i="1"/>
  <c r="JF152" i="1"/>
  <c r="JE152" i="1"/>
  <c r="JD152" i="1"/>
  <c r="JO152" i="1" s="1"/>
  <c r="V152" i="1"/>
  <c r="AD152" i="1" s="1"/>
  <c r="JJ151" i="1"/>
  <c r="JI151" i="1"/>
  <c r="JH151" i="1"/>
  <c r="JG151" i="1"/>
  <c r="JF151" i="1"/>
  <c r="JE151" i="1"/>
  <c r="JD151" i="1"/>
  <c r="V151" i="1"/>
  <c r="Q151" i="7" s="1"/>
  <c r="JJ150" i="1"/>
  <c r="JI150" i="1"/>
  <c r="JH150" i="1"/>
  <c r="JG150" i="1"/>
  <c r="JF150" i="1"/>
  <c r="JE150" i="1"/>
  <c r="JD150" i="1"/>
  <c r="JO150" i="1" s="1"/>
  <c r="V150" i="1"/>
  <c r="JJ149" i="1"/>
  <c r="JI149" i="1"/>
  <c r="JH149" i="1"/>
  <c r="JG149" i="1"/>
  <c r="JF149" i="1"/>
  <c r="JE149" i="1"/>
  <c r="JD149" i="1"/>
  <c r="JO149" i="1" s="1"/>
  <c r="V149" i="1"/>
  <c r="Q149" i="7" s="1"/>
  <c r="JJ148" i="1"/>
  <c r="JI148" i="1"/>
  <c r="JH148" i="1"/>
  <c r="JG148" i="1"/>
  <c r="JF148" i="1"/>
  <c r="JE148" i="1"/>
  <c r="JD148" i="1"/>
  <c r="JO148" i="1" s="1"/>
  <c r="V148" i="1"/>
  <c r="AD148" i="1" s="1"/>
  <c r="JJ147" i="1"/>
  <c r="JI147" i="1"/>
  <c r="JH147" i="1"/>
  <c r="JG147" i="1"/>
  <c r="JF147" i="1"/>
  <c r="JE147" i="1"/>
  <c r="JD147" i="1"/>
  <c r="V147" i="1"/>
  <c r="AD147" i="1" s="1"/>
  <c r="JJ146" i="1"/>
  <c r="JI146" i="1"/>
  <c r="JH146" i="1"/>
  <c r="JG146" i="1"/>
  <c r="JF146" i="1"/>
  <c r="JE146" i="1"/>
  <c r="JD146" i="1"/>
  <c r="JO146" i="1" s="1"/>
  <c r="V146" i="1"/>
  <c r="AD146" i="1" s="1"/>
  <c r="JJ145" i="1"/>
  <c r="JI145" i="1"/>
  <c r="JH145" i="1"/>
  <c r="JG145" i="1"/>
  <c r="JF145" i="1"/>
  <c r="JE145" i="1"/>
  <c r="JD145" i="1"/>
  <c r="V145" i="1"/>
  <c r="AD145" i="1" s="1"/>
  <c r="AL145" i="1" s="1"/>
  <c r="AT145" i="1" s="1"/>
  <c r="BB145" i="1" s="1"/>
  <c r="BJ145" i="1" s="1"/>
  <c r="BR145" i="1" s="1"/>
  <c r="BZ145" i="1" s="1"/>
  <c r="CH145" i="1" s="1"/>
  <c r="CP145" i="1" s="1"/>
  <c r="CX145" i="1" s="1"/>
  <c r="DF145" i="1" s="1"/>
  <c r="DN145" i="1" s="1"/>
  <c r="DV145" i="1" s="1"/>
  <c r="ED145" i="1" s="1"/>
  <c r="EL145" i="1" s="1"/>
  <c r="ET145" i="1" s="1"/>
  <c r="FB145" i="1" s="1"/>
  <c r="FJ145" i="1" s="1"/>
  <c r="FR145" i="1" s="1"/>
  <c r="M166" i="7" l="1"/>
  <c r="AF145" i="6"/>
  <c r="X145" i="7" s="1"/>
  <c r="Y160" i="4"/>
  <c r="AF160" i="4" s="1"/>
  <c r="AF147" i="6"/>
  <c r="AO147" i="6" s="1"/>
  <c r="AB147" i="7" s="1"/>
  <c r="AF154" i="6"/>
  <c r="X154" i="7" s="1"/>
  <c r="AF155" i="6"/>
  <c r="X155" i="7" s="1"/>
  <c r="AF163" i="6"/>
  <c r="X163" i="7" s="1"/>
  <c r="Y159" i="4"/>
  <c r="W159" i="7" s="1"/>
  <c r="Y157" i="4"/>
  <c r="AF157" i="4" s="1"/>
  <c r="AF150" i="6"/>
  <c r="T150" i="7"/>
  <c r="AF161" i="6"/>
  <c r="T161" i="7"/>
  <c r="AF146" i="6"/>
  <c r="X146" i="7" s="1"/>
  <c r="T146" i="7"/>
  <c r="AF152" i="6"/>
  <c r="T152" i="7"/>
  <c r="AF157" i="6"/>
  <c r="T157" i="7"/>
  <c r="Y147" i="4"/>
  <c r="S147" i="7"/>
  <c r="Y152" i="4"/>
  <c r="S152" i="7"/>
  <c r="Y158" i="4"/>
  <c r="S158" i="7"/>
  <c r="Y164" i="4"/>
  <c r="AF149" i="6"/>
  <c r="AF153" i="6"/>
  <c r="T145" i="7"/>
  <c r="AD155" i="1"/>
  <c r="AL155" i="1" s="1"/>
  <c r="AT155" i="1" s="1"/>
  <c r="BB155" i="1" s="1"/>
  <c r="AG155" i="7" s="1"/>
  <c r="Y163" i="4"/>
  <c r="S163" i="7"/>
  <c r="AF162" i="6"/>
  <c r="AF158" i="6"/>
  <c r="T158" i="7"/>
  <c r="Y146" i="4"/>
  <c r="S146" i="7"/>
  <c r="T147" i="7"/>
  <c r="AF148" i="6"/>
  <c r="X148" i="7" s="1"/>
  <c r="T148" i="7"/>
  <c r="Y151" i="4"/>
  <c r="S151" i="7"/>
  <c r="Y156" i="4"/>
  <c r="S156" i="7"/>
  <c r="Y162" i="4"/>
  <c r="S162" i="7"/>
  <c r="AF159" i="6"/>
  <c r="X159" i="7" s="1"/>
  <c r="T159" i="7"/>
  <c r="Y150" i="4"/>
  <c r="S150" i="7"/>
  <c r="AF151" i="6"/>
  <c r="T151" i="7"/>
  <c r="AF164" i="6"/>
  <c r="T164" i="7"/>
  <c r="Y145" i="4"/>
  <c r="S145" i="7"/>
  <c r="Y155" i="4"/>
  <c r="S155" i="7"/>
  <c r="AF160" i="6"/>
  <c r="T160" i="7"/>
  <c r="T149" i="7"/>
  <c r="Y165" i="4"/>
  <c r="S165" i="7"/>
  <c r="AF165" i="6"/>
  <c r="X165" i="7" s="1"/>
  <c r="T165" i="7"/>
  <c r="X155" i="4"/>
  <c r="V155" i="7" s="1"/>
  <c r="Y161" i="4"/>
  <c r="S161" i="7"/>
  <c r="Y148" i="4"/>
  <c r="S148" i="7"/>
  <c r="Y149" i="4"/>
  <c r="Y153" i="4"/>
  <c r="S153" i="7"/>
  <c r="Y154" i="4"/>
  <c r="S154" i="7"/>
  <c r="AF156" i="6"/>
  <c r="X156" i="7" s="1"/>
  <c r="T156" i="7"/>
  <c r="AG145" i="7"/>
  <c r="JK161" i="1"/>
  <c r="X159" i="4"/>
  <c r="V159" i="7" s="1"/>
  <c r="X161" i="4"/>
  <c r="AE161" i="4" s="1"/>
  <c r="Z161" i="7" s="1"/>
  <c r="BU145" i="7"/>
  <c r="X153" i="4"/>
  <c r="V153" i="7" s="1"/>
  <c r="X156" i="4"/>
  <c r="AE156" i="4" s="1"/>
  <c r="AW145" i="7"/>
  <c r="Y145" i="7"/>
  <c r="CK145" i="7"/>
  <c r="X157" i="4"/>
  <c r="AE157" i="4" s="1"/>
  <c r="BM145" i="7"/>
  <c r="Q147" i="7"/>
  <c r="AO145" i="7"/>
  <c r="Q145" i="7"/>
  <c r="CC145" i="7"/>
  <c r="BE145" i="7"/>
  <c r="AE146" i="4"/>
  <c r="V146" i="7"/>
  <c r="X154" i="4"/>
  <c r="R154" i="7"/>
  <c r="X165" i="4"/>
  <c r="R165" i="7"/>
  <c r="R146" i="7"/>
  <c r="JK148" i="1"/>
  <c r="JK149" i="1"/>
  <c r="AD151" i="1"/>
  <c r="JK152" i="1"/>
  <c r="JK158" i="1"/>
  <c r="AL161" i="1"/>
  <c r="AT161" i="1" s="1"/>
  <c r="U161" i="7"/>
  <c r="AD162" i="1"/>
  <c r="Q162" i="7"/>
  <c r="AD163" i="1"/>
  <c r="Q163" i="7"/>
  <c r="AD164" i="1"/>
  <c r="Q164" i="7"/>
  <c r="X145" i="4"/>
  <c r="X147" i="4"/>
  <c r="R147" i="7"/>
  <c r="X158" i="4"/>
  <c r="R158" i="7"/>
  <c r="X160" i="4"/>
  <c r="R160" i="7"/>
  <c r="X148" i="4"/>
  <c r="R148" i="7"/>
  <c r="AD165" i="1"/>
  <c r="Q148" i="7"/>
  <c r="AE152" i="4"/>
  <c r="V152" i="7"/>
  <c r="AD153" i="1"/>
  <c r="Q153" i="7"/>
  <c r="X151" i="4"/>
  <c r="R151" i="7"/>
  <c r="FZ145" i="1"/>
  <c r="CO145" i="7"/>
  <c r="AL148" i="1"/>
  <c r="U148" i="7"/>
  <c r="X149" i="4"/>
  <c r="R149" i="7"/>
  <c r="X162" i="4"/>
  <c r="R162" i="7"/>
  <c r="Q152" i="7"/>
  <c r="AL152" i="1"/>
  <c r="U152" i="7"/>
  <c r="AL146" i="1"/>
  <c r="U146" i="7"/>
  <c r="AL147" i="1"/>
  <c r="U147" i="7"/>
  <c r="AD149" i="1"/>
  <c r="AD150" i="1"/>
  <c r="Q150" i="7"/>
  <c r="JK150" i="1"/>
  <c r="JK157" i="1"/>
  <c r="JK163" i="1"/>
  <c r="X163" i="4"/>
  <c r="R163" i="7"/>
  <c r="U145" i="7"/>
  <c r="AC145" i="7"/>
  <c r="AK145" i="7"/>
  <c r="AS145" i="7"/>
  <c r="BA145" i="7"/>
  <c r="BI145" i="7"/>
  <c r="BQ145" i="7"/>
  <c r="BY145" i="7"/>
  <c r="CG145" i="7"/>
  <c r="R152" i="7"/>
  <c r="X150" i="4"/>
  <c r="R150" i="7"/>
  <c r="X164" i="4"/>
  <c r="R164" i="7"/>
  <c r="Q146" i="7"/>
  <c r="Q161" i="7"/>
  <c r="U160" i="7"/>
  <c r="AC160" i="7"/>
  <c r="AK160" i="7"/>
  <c r="AS160" i="7"/>
  <c r="BA160" i="7"/>
  <c r="BI160" i="7"/>
  <c r="BY160" i="7"/>
  <c r="DE160" i="7"/>
  <c r="DM160" i="7"/>
  <c r="DU160" i="7"/>
  <c r="EC160" i="7"/>
  <c r="BQ160" i="7"/>
  <c r="CO160" i="7"/>
  <c r="CW160" i="7"/>
  <c r="Q160" i="7"/>
  <c r="Y160" i="7"/>
  <c r="AG160" i="7"/>
  <c r="AO160" i="7"/>
  <c r="AW160" i="7"/>
  <c r="BE160" i="7"/>
  <c r="BM160" i="7"/>
  <c r="BU160" i="7"/>
  <c r="CC160" i="7"/>
  <c r="CK160" i="7"/>
  <c r="CS160" i="7"/>
  <c r="DA160" i="7"/>
  <c r="DI160" i="7"/>
  <c r="DQ160" i="7"/>
  <c r="DY160" i="7"/>
  <c r="CG160" i="7"/>
  <c r="AL159" i="1"/>
  <c r="U159" i="7"/>
  <c r="Q159" i="7"/>
  <c r="AT158" i="1"/>
  <c r="Y158" i="7"/>
  <c r="Q158" i="7"/>
  <c r="U158" i="7"/>
  <c r="AL157" i="1"/>
  <c r="U157" i="7"/>
  <c r="Q157" i="7"/>
  <c r="U156" i="7"/>
  <c r="AC156" i="7"/>
  <c r="AK156" i="7"/>
  <c r="AS156" i="7"/>
  <c r="BA156" i="7"/>
  <c r="BI156" i="7"/>
  <c r="BQ156" i="7"/>
  <c r="BY156" i="7"/>
  <c r="CG156" i="7"/>
  <c r="CO156" i="7"/>
  <c r="CW156" i="7"/>
  <c r="DE156" i="7"/>
  <c r="DM156" i="7"/>
  <c r="DU156" i="7"/>
  <c r="EC156" i="7"/>
  <c r="Q156" i="7"/>
  <c r="Y156" i="7"/>
  <c r="AG156" i="7"/>
  <c r="AO156" i="7"/>
  <c r="AW156" i="7"/>
  <c r="BE156" i="7"/>
  <c r="BM156" i="7"/>
  <c r="BU156" i="7"/>
  <c r="CC156" i="7"/>
  <c r="CK156" i="7"/>
  <c r="CS156" i="7"/>
  <c r="DA156" i="7"/>
  <c r="DI156" i="7"/>
  <c r="DQ156" i="7"/>
  <c r="DY156" i="7"/>
  <c r="U154" i="7"/>
  <c r="AC154" i="7"/>
  <c r="AK154" i="7"/>
  <c r="AS154" i="7"/>
  <c r="BA154" i="7"/>
  <c r="BI154" i="7"/>
  <c r="BQ154" i="7"/>
  <c r="BY154" i="7"/>
  <c r="CG154" i="7"/>
  <c r="CO154" i="7"/>
  <c r="CW154" i="7"/>
  <c r="DE154" i="7"/>
  <c r="DM154" i="7"/>
  <c r="DU154" i="7"/>
  <c r="EC154" i="7"/>
  <c r="Q154" i="7"/>
  <c r="Y154" i="7"/>
  <c r="AG154" i="7"/>
  <c r="AO154" i="7"/>
  <c r="AW154" i="7"/>
  <c r="BE154" i="7"/>
  <c r="BM154" i="7"/>
  <c r="BU154" i="7"/>
  <c r="CC154" i="7"/>
  <c r="CK154" i="7"/>
  <c r="CS154" i="7"/>
  <c r="DA154" i="7"/>
  <c r="DI154" i="7"/>
  <c r="DQ154" i="7"/>
  <c r="DY154" i="7"/>
  <c r="KQ163" i="6"/>
  <c r="KQ150" i="6"/>
  <c r="KQ165" i="6"/>
  <c r="KQ155" i="6"/>
  <c r="KQ158" i="6"/>
  <c r="KQ160" i="6"/>
  <c r="KQ147" i="6"/>
  <c r="KQ149" i="6"/>
  <c r="KQ164" i="6"/>
  <c r="KQ157" i="6"/>
  <c r="KQ159" i="6"/>
  <c r="KQ148" i="6"/>
  <c r="KQ156" i="6"/>
  <c r="KQ161" i="6"/>
  <c r="KQ162" i="6"/>
  <c r="IG147" i="4"/>
  <c r="IK147" i="4" s="1"/>
  <c r="IG150" i="4"/>
  <c r="IK150" i="4" s="1"/>
  <c r="IG165" i="4"/>
  <c r="IK165" i="4" s="1"/>
  <c r="IG157" i="4"/>
  <c r="IK157" i="4" s="1"/>
  <c r="IG158" i="4"/>
  <c r="IK158" i="4" s="1"/>
  <c r="IG160" i="4"/>
  <c r="IK160" i="4" s="1"/>
  <c r="IG155" i="4"/>
  <c r="IK155" i="4" s="1"/>
  <c r="IG161" i="4"/>
  <c r="IK161" i="4" s="1"/>
  <c r="IG153" i="4"/>
  <c r="IK153" i="4" s="1"/>
  <c r="IG145" i="4"/>
  <c r="IK145" i="4" s="1"/>
  <c r="IG152" i="4"/>
  <c r="IK152" i="4" s="1"/>
  <c r="IG149" i="4"/>
  <c r="IK149" i="4" s="1"/>
  <c r="IG159" i="4"/>
  <c r="IK159" i="4" s="1"/>
  <c r="IG151" i="4"/>
  <c r="IK151" i="4" s="1"/>
  <c r="IG164" i="4"/>
  <c r="IK164" i="4" s="1"/>
  <c r="IG146" i="4"/>
  <c r="IK146" i="4" s="1"/>
  <c r="IG154" i="4"/>
  <c r="IK154" i="4" s="1"/>
  <c r="IG156" i="4"/>
  <c r="IK156" i="4" s="1"/>
  <c r="IG162" i="4"/>
  <c r="IK162" i="4" s="1"/>
  <c r="IG148" i="4"/>
  <c r="IK148" i="4" s="1"/>
  <c r="IG163" i="4"/>
  <c r="IK163" i="4" s="1"/>
  <c r="KQ146" i="6"/>
  <c r="KQ153" i="6"/>
  <c r="KQ154" i="6"/>
  <c r="KQ145" i="6"/>
  <c r="KQ152" i="6"/>
  <c r="KQ151" i="6"/>
  <c r="JK159" i="1"/>
  <c r="JO159" i="1"/>
  <c r="JK147" i="1"/>
  <c r="JO147" i="1"/>
  <c r="JK146" i="1"/>
  <c r="JK154" i="1"/>
  <c r="JM154" i="1" s="1"/>
  <c r="JK155" i="1"/>
  <c r="JK160" i="1"/>
  <c r="JM160" i="1" s="1"/>
  <c r="JK151" i="1"/>
  <c r="JO151" i="1"/>
  <c r="JK156" i="1"/>
  <c r="JM156" i="1" s="1"/>
  <c r="JK162" i="1"/>
  <c r="JO161" i="1"/>
  <c r="JK164" i="1"/>
  <c r="JK153" i="1"/>
  <c r="JK165" i="1"/>
  <c r="JO153" i="1"/>
  <c r="JK145" i="1"/>
  <c r="JO145" i="1"/>
  <c r="BJ155" i="1" l="1"/>
  <c r="AO154" i="6"/>
  <c r="AX154" i="6" s="1"/>
  <c r="W160" i="7"/>
  <c r="AO145" i="6"/>
  <c r="AB145" i="7" s="1"/>
  <c r="AO148" i="6"/>
  <c r="AB148" i="7" s="1"/>
  <c r="U155" i="7"/>
  <c r="AC155" i="7"/>
  <c r="Y155" i="7"/>
  <c r="AO165" i="6"/>
  <c r="AB165" i="7" s="1"/>
  <c r="AO163" i="6"/>
  <c r="AX163" i="6" s="1"/>
  <c r="AO159" i="6"/>
  <c r="AX159" i="6" s="1"/>
  <c r="X147" i="7"/>
  <c r="AO155" i="6"/>
  <c r="AB155" i="7" s="1"/>
  <c r="AO146" i="6"/>
  <c r="AX146" i="6" s="1"/>
  <c r="AX147" i="6"/>
  <c r="BG147" i="6" s="1"/>
  <c r="V157" i="7"/>
  <c r="W157" i="7"/>
  <c r="AF159" i="4"/>
  <c r="AM159" i="4" s="1"/>
  <c r="AT159" i="4" s="1"/>
  <c r="AE153" i="4"/>
  <c r="Z153" i="7" s="1"/>
  <c r="AE155" i="4"/>
  <c r="AL155" i="4" s="1"/>
  <c r="AM160" i="4"/>
  <c r="AA160" i="7"/>
  <c r="AM157" i="4"/>
  <c r="AA157" i="7"/>
  <c r="AF164" i="4"/>
  <c r="W164" i="7"/>
  <c r="AF161" i="4"/>
  <c r="W161" i="7"/>
  <c r="AF155" i="4"/>
  <c r="W155" i="7"/>
  <c r="AO149" i="6"/>
  <c r="X149" i="7"/>
  <c r="AL161" i="4"/>
  <c r="AD161" i="7" s="1"/>
  <c r="AF146" i="4"/>
  <c r="W146" i="7"/>
  <c r="AF158" i="4"/>
  <c r="W158" i="7"/>
  <c r="AF145" i="4"/>
  <c r="W145" i="7"/>
  <c r="AF162" i="4"/>
  <c r="W162" i="7"/>
  <c r="AO152" i="6"/>
  <c r="X152" i="7"/>
  <c r="AO160" i="6"/>
  <c r="X160" i="7"/>
  <c r="AO158" i="6"/>
  <c r="X158" i="7"/>
  <c r="AF152" i="4"/>
  <c r="W152" i="7"/>
  <c r="AO164" i="6"/>
  <c r="X164" i="7"/>
  <c r="AF156" i="4"/>
  <c r="W156" i="7"/>
  <c r="AO162" i="6"/>
  <c r="X162" i="7"/>
  <c r="AE159" i="4"/>
  <c r="AL159" i="4" s="1"/>
  <c r="AF154" i="4"/>
  <c r="W154" i="7"/>
  <c r="AF147" i="4"/>
  <c r="W147" i="7"/>
  <c r="AF148" i="4"/>
  <c r="W148" i="7"/>
  <c r="AO151" i="6"/>
  <c r="X151" i="7"/>
  <c r="AF151" i="4"/>
  <c r="W151" i="7"/>
  <c r="AF163" i="4"/>
  <c r="W163" i="7"/>
  <c r="AO161" i="6"/>
  <c r="X161" i="7"/>
  <c r="AO153" i="6"/>
  <c r="X153" i="7"/>
  <c r="AF153" i="4"/>
  <c r="W153" i="7"/>
  <c r="AF165" i="4"/>
  <c r="W165" i="7"/>
  <c r="X157" i="7"/>
  <c r="AO157" i="6"/>
  <c r="AF149" i="4"/>
  <c r="W149" i="7"/>
  <c r="AF150" i="4"/>
  <c r="W150" i="7"/>
  <c r="AO156" i="6"/>
  <c r="AO150" i="6"/>
  <c r="X150" i="7"/>
  <c r="V161" i="7"/>
  <c r="V156" i="7"/>
  <c r="AE147" i="4"/>
  <c r="V147" i="7"/>
  <c r="AE145" i="4"/>
  <c r="V145" i="7"/>
  <c r="AE164" i="4"/>
  <c r="V164" i="7"/>
  <c r="AT152" i="1"/>
  <c r="Y152" i="7"/>
  <c r="AE160" i="4"/>
  <c r="V160" i="7"/>
  <c r="AL164" i="1"/>
  <c r="U164" i="7"/>
  <c r="V165" i="7"/>
  <c r="AE165" i="4"/>
  <c r="U150" i="7"/>
  <c r="AL150" i="1"/>
  <c r="GH145" i="1"/>
  <c r="CS145" i="7"/>
  <c r="AL152" i="4"/>
  <c r="Z152" i="7"/>
  <c r="AL151" i="1"/>
  <c r="U151" i="7"/>
  <c r="AL156" i="4"/>
  <c r="Z156" i="7"/>
  <c r="AL149" i="1"/>
  <c r="U149" i="7"/>
  <c r="AL163" i="1"/>
  <c r="U163" i="7"/>
  <c r="AE154" i="4"/>
  <c r="V154" i="7"/>
  <c r="AE149" i="4"/>
  <c r="V149" i="7"/>
  <c r="AL157" i="4"/>
  <c r="Z157" i="7"/>
  <c r="BB161" i="1"/>
  <c r="AC161" i="7"/>
  <c r="AT148" i="1"/>
  <c r="Y148" i="7"/>
  <c r="AE163" i="4"/>
  <c r="V163" i="7"/>
  <c r="Y161" i="7"/>
  <c r="AE150" i="4"/>
  <c r="V150" i="7"/>
  <c r="AE162" i="4"/>
  <c r="V162" i="7"/>
  <c r="AE151" i="4"/>
  <c r="V151" i="7"/>
  <c r="V158" i="7"/>
  <c r="AE158" i="4"/>
  <c r="AT146" i="1"/>
  <c r="Y146" i="7"/>
  <c r="V148" i="7"/>
  <c r="AE148" i="4"/>
  <c r="AL153" i="1"/>
  <c r="U153" i="7"/>
  <c r="AT147" i="1"/>
  <c r="Y147" i="7"/>
  <c r="AL165" i="1"/>
  <c r="U165" i="7"/>
  <c r="AL162" i="1"/>
  <c r="U162" i="7"/>
  <c r="AL146" i="4"/>
  <c r="Z146" i="7"/>
  <c r="AT159" i="1"/>
  <c r="Y159" i="7"/>
  <c r="BB158" i="1"/>
  <c r="AC158" i="7"/>
  <c r="AT157" i="1"/>
  <c r="Y157" i="7"/>
  <c r="BR155" i="1"/>
  <c r="AK155" i="7"/>
  <c r="JD24" i="1"/>
  <c r="JO24" i="1" s="1"/>
  <c r="JE24" i="1"/>
  <c r="JF24" i="1"/>
  <c r="JG24" i="1"/>
  <c r="JH24" i="1"/>
  <c r="JI24" i="1"/>
  <c r="JJ24" i="1"/>
  <c r="JD25" i="1"/>
  <c r="JO25" i="1" s="1"/>
  <c r="JE25" i="1"/>
  <c r="JF25" i="1"/>
  <c r="JG25" i="1"/>
  <c r="JH25" i="1"/>
  <c r="JI25" i="1"/>
  <c r="JJ25" i="1"/>
  <c r="JD26" i="1"/>
  <c r="JO26" i="1" s="1"/>
  <c r="JE26" i="1"/>
  <c r="JF26" i="1"/>
  <c r="JG26" i="1"/>
  <c r="JH26" i="1"/>
  <c r="JI26" i="1"/>
  <c r="JJ26" i="1"/>
  <c r="JD27" i="1"/>
  <c r="JO27" i="1" s="1"/>
  <c r="JE27" i="1"/>
  <c r="JF27" i="1"/>
  <c r="JG27" i="1"/>
  <c r="JH27" i="1"/>
  <c r="JI27" i="1"/>
  <c r="JJ27" i="1"/>
  <c r="JD28" i="1"/>
  <c r="JO28" i="1" s="1"/>
  <c r="JE28" i="1"/>
  <c r="JF28" i="1"/>
  <c r="JG28" i="1"/>
  <c r="JH28" i="1"/>
  <c r="JI28" i="1"/>
  <c r="JJ28" i="1"/>
  <c r="JD29" i="1"/>
  <c r="JO29" i="1" s="1"/>
  <c r="JE29" i="1"/>
  <c r="JF29" i="1"/>
  <c r="JG29" i="1"/>
  <c r="JH29" i="1"/>
  <c r="JI29" i="1"/>
  <c r="JJ29" i="1"/>
  <c r="JD30" i="1"/>
  <c r="JO30" i="1" s="1"/>
  <c r="JE30" i="1"/>
  <c r="JF30" i="1"/>
  <c r="JG30" i="1"/>
  <c r="JH30" i="1"/>
  <c r="JI30" i="1"/>
  <c r="JJ30" i="1"/>
  <c r="JD31" i="1"/>
  <c r="JO31" i="1" s="1"/>
  <c r="JE31" i="1"/>
  <c r="JF31" i="1"/>
  <c r="JG31" i="1"/>
  <c r="JH31" i="1"/>
  <c r="JI31" i="1"/>
  <c r="JJ31" i="1"/>
  <c r="JD32" i="1"/>
  <c r="JO32" i="1" s="1"/>
  <c r="JE32" i="1"/>
  <c r="JF32" i="1"/>
  <c r="JG32" i="1"/>
  <c r="JH32" i="1"/>
  <c r="JI32" i="1"/>
  <c r="JJ32" i="1"/>
  <c r="JD33" i="1"/>
  <c r="JO33" i="1" s="1"/>
  <c r="JE33" i="1"/>
  <c r="JF33" i="1"/>
  <c r="JG33" i="1"/>
  <c r="JH33" i="1"/>
  <c r="JI33" i="1"/>
  <c r="JJ33" i="1"/>
  <c r="JD34" i="1"/>
  <c r="JO34" i="1" s="1"/>
  <c r="JE34" i="1"/>
  <c r="JF34" i="1"/>
  <c r="JG34" i="1"/>
  <c r="JH34" i="1"/>
  <c r="JI34" i="1"/>
  <c r="JJ34" i="1"/>
  <c r="JD35" i="1"/>
  <c r="JO35" i="1" s="1"/>
  <c r="JE35" i="1"/>
  <c r="JF35" i="1"/>
  <c r="JG35" i="1"/>
  <c r="JH35" i="1"/>
  <c r="JI35" i="1"/>
  <c r="JJ35" i="1"/>
  <c r="JD36" i="1"/>
  <c r="JO36" i="1" s="1"/>
  <c r="JE36" i="1"/>
  <c r="JF36" i="1"/>
  <c r="JG36" i="1"/>
  <c r="JH36" i="1"/>
  <c r="JI36" i="1"/>
  <c r="JJ36" i="1"/>
  <c r="JD37" i="1"/>
  <c r="JO37" i="1" s="1"/>
  <c r="JE37" i="1"/>
  <c r="JF37" i="1"/>
  <c r="JG37" i="1"/>
  <c r="JH37" i="1"/>
  <c r="JI37" i="1"/>
  <c r="JJ37" i="1"/>
  <c r="JD38" i="1"/>
  <c r="JO38" i="1" s="1"/>
  <c r="JE38" i="1"/>
  <c r="JF38" i="1"/>
  <c r="JG38" i="1"/>
  <c r="JH38" i="1"/>
  <c r="JI38" i="1"/>
  <c r="JJ38" i="1"/>
  <c r="JD39" i="1"/>
  <c r="JO39" i="1" s="1"/>
  <c r="JE39" i="1"/>
  <c r="JF39" i="1"/>
  <c r="JG39" i="1"/>
  <c r="JH39" i="1"/>
  <c r="JI39" i="1"/>
  <c r="JJ39" i="1"/>
  <c r="JD40" i="1"/>
  <c r="JO40" i="1" s="1"/>
  <c r="JE40" i="1"/>
  <c r="JF40" i="1"/>
  <c r="JG40" i="1"/>
  <c r="JH40" i="1"/>
  <c r="JI40" i="1"/>
  <c r="JJ40" i="1"/>
  <c r="JD41" i="1"/>
  <c r="JO41" i="1" s="1"/>
  <c r="JE41" i="1"/>
  <c r="JF41" i="1"/>
  <c r="JG41" i="1"/>
  <c r="JH41" i="1"/>
  <c r="JI41" i="1"/>
  <c r="JJ41" i="1"/>
  <c r="JD42" i="1"/>
  <c r="JO42" i="1" s="1"/>
  <c r="JE42" i="1"/>
  <c r="JF42" i="1"/>
  <c r="JG42" i="1"/>
  <c r="JH42" i="1"/>
  <c r="JI42" i="1"/>
  <c r="JJ42" i="1"/>
  <c r="JD43" i="1"/>
  <c r="JO43" i="1" s="1"/>
  <c r="JE43" i="1"/>
  <c r="JF43" i="1"/>
  <c r="JG43" i="1"/>
  <c r="JH43" i="1"/>
  <c r="JI43" i="1"/>
  <c r="JJ43" i="1"/>
  <c r="JD44" i="1"/>
  <c r="JO44" i="1" s="1"/>
  <c r="JE44" i="1"/>
  <c r="JF44" i="1"/>
  <c r="JG44" i="1"/>
  <c r="JH44" i="1"/>
  <c r="JI44" i="1"/>
  <c r="JJ44" i="1"/>
  <c r="JD45" i="1"/>
  <c r="JO45" i="1" s="1"/>
  <c r="JE45" i="1"/>
  <c r="JF45" i="1"/>
  <c r="JG45" i="1"/>
  <c r="JH45" i="1"/>
  <c r="JI45" i="1"/>
  <c r="JJ45" i="1"/>
  <c r="JD46" i="1"/>
  <c r="JO46" i="1" s="1"/>
  <c r="JE46" i="1"/>
  <c r="JF46" i="1"/>
  <c r="JG46" i="1"/>
  <c r="JH46" i="1"/>
  <c r="JI46" i="1"/>
  <c r="JJ46" i="1"/>
  <c r="JD47" i="1"/>
  <c r="JO47" i="1" s="1"/>
  <c r="JE47" i="1"/>
  <c r="JF47" i="1"/>
  <c r="JG47" i="1"/>
  <c r="JH47" i="1"/>
  <c r="JI47" i="1"/>
  <c r="JJ47" i="1"/>
  <c r="JD48" i="1"/>
  <c r="JO48" i="1" s="1"/>
  <c r="JE48" i="1"/>
  <c r="JF48" i="1"/>
  <c r="JG48" i="1"/>
  <c r="JH48" i="1"/>
  <c r="JI48" i="1"/>
  <c r="JJ48" i="1"/>
  <c r="JD49" i="1"/>
  <c r="JO49" i="1" s="1"/>
  <c r="JE49" i="1"/>
  <c r="JF49" i="1"/>
  <c r="JG49" i="1"/>
  <c r="JH49" i="1"/>
  <c r="JI49" i="1"/>
  <c r="JJ49" i="1"/>
  <c r="JD50" i="1"/>
  <c r="JO50" i="1" s="1"/>
  <c r="JE50" i="1"/>
  <c r="JF50" i="1"/>
  <c r="JG50" i="1"/>
  <c r="JH50" i="1"/>
  <c r="JI50" i="1"/>
  <c r="JJ50" i="1"/>
  <c r="JD51" i="1"/>
  <c r="JO51" i="1" s="1"/>
  <c r="JE51" i="1"/>
  <c r="JF51" i="1"/>
  <c r="JG51" i="1"/>
  <c r="JH51" i="1"/>
  <c r="JI51" i="1"/>
  <c r="JJ51" i="1"/>
  <c r="JD52" i="1"/>
  <c r="JO52" i="1" s="1"/>
  <c r="JE52" i="1"/>
  <c r="JF52" i="1"/>
  <c r="JG52" i="1"/>
  <c r="JH52" i="1"/>
  <c r="JI52" i="1"/>
  <c r="JJ52" i="1"/>
  <c r="JD53" i="1"/>
  <c r="JE53" i="1"/>
  <c r="JF53" i="1"/>
  <c r="JG53" i="1"/>
  <c r="JH53" i="1"/>
  <c r="JI53" i="1"/>
  <c r="JJ53" i="1"/>
  <c r="JD54" i="1"/>
  <c r="JO54" i="1" s="1"/>
  <c r="JE54" i="1"/>
  <c r="JF54" i="1"/>
  <c r="JG54" i="1"/>
  <c r="JH54" i="1"/>
  <c r="JI54" i="1"/>
  <c r="JJ54" i="1"/>
  <c r="JD55" i="1"/>
  <c r="JO55" i="1" s="1"/>
  <c r="JE55" i="1"/>
  <c r="JF55" i="1"/>
  <c r="JG55" i="1"/>
  <c r="JH55" i="1"/>
  <c r="JI55" i="1"/>
  <c r="JJ55" i="1"/>
  <c r="JD56" i="1"/>
  <c r="JO56" i="1" s="1"/>
  <c r="JE56" i="1"/>
  <c r="JF56" i="1"/>
  <c r="JG56" i="1"/>
  <c r="JH56" i="1"/>
  <c r="JI56" i="1"/>
  <c r="JJ56" i="1"/>
  <c r="JD57" i="1"/>
  <c r="JO57" i="1" s="1"/>
  <c r="JE57" i="1"/>
  <c r="JF57" i="1"/>
  <c r="JG57" i="1"/>
  <c r="JH57" i="1"/>
  <c r="JI57" i="1"/>
  <c r="JJ57" i="1"/>
  <c r="JD58" i="1"/>
  <c r="JE58" i="1"/>
  <c r="JF58" i="1"/>
  <c r="JG58" i="1"/>
  <c r="JH58" i="1"/>
  <c r="JI58" i="1"/>
  <c r="JJ58" i="1"/>
  <c r="JD59" i="1"/>
  <c r="JE59" i="1"/>
  <c r="JF59" i="1"/>
  <c r="JG59" i="1"/>
  <c r="JH59" i="1"/>
  <c r="JI59" i="1"/>
  <c r="JJ59" i="1"/>
  <c r="JD60" i="1"/>
  <c r="JE60" i="1"/>
  <c r="JF60" i="1"/>
  <c r="JG60" i="1"/>
  <c r="JH60" i="1"/>
  <c r="JI60" i="1"/>
  <c r="JJ60" i="1"/>
  <c r="JD61" i="1"/>
  <c r="JE61" i="1"/>
  <c r="JF61" i="1"/>
  <c r="JG61" i="1"/>
  <c r="JH61" i="1"/>
  <c r="JI61" i="1"/>
  <c r="JJ61" i="1"/>
  <c r="JD62" i="1"/>
  <c r="JE62" i="1"/>
  <c r="JF62" i="1"/>
  <c r="JG62" i="1"/>
  <c r="JH62" i="1"/>
  <c r="JI62" i="1"/>
  <c r="JJ62" i="1"/>
  <c r="JD63" i="1"/>
  <c r="JE63" i="1"/>
  <c r="JF63" i="1"/>
  <c r="JG63" i="1"/>
  <c r="JH63" i="1"/>
  <c r="JI63" i="1"/>
  <c r="JJ63" i="1"/>
  <c r="JD64" i="1"/>
  <c r="JE64" i="1"/>
  <c r="JF64" i="1"/>
  <c r="JG64" i="1"/>
  <c r="JH64" i="1"/>
  <c r="JI64" i="1"/>
  <c r="JJ64" i="1"/>
  <c r="JD65" i="1"/>
  <c r="JE65" i="1"/>
  <c r="JF65" i="1"/>
  <c r="JG65" i="1"/>
  <c r="JH65" i="1"/>
  <c r="JI65" i="1"/>
  <c r="JJ65" i="1"/>
  <c r="JD66" i="1"/>
  <c r="JE66" i="1"/>
  <c r="JF66" i="1"/>
  <c r="JG66" i="1"/>
  <c r="JH66" i="1"/>
  <c r="JI66" i="1"/>
  <c r="JJ66" i="1"/>
  <c r="JD67" i="1"/>
  <c r="JE67" i="1"/>
  <c r="JF67" i="1"/>
  <c r="JG67" i="1"/>
  <c r="JH67" i="1"/>
  <c r="JI67" i="1"/>
  <c r="JJ67" i="1"/>
  <c r="JD68" i="1"/>
  <c r="JE68" i="1"/>
  <c r="JF68" i="1"/>
  <c r="JG68" i="1"/>
  <c r="JH68" i="1"/>
  <c r="JI68" i="1"/>
  <c r="JJ68" i="1"/>
  <c r="JD69" i="1"/>
  <c r="JE69" i="1"/>
  <c r="JF69" i="1"/>
  <c r="JG69" i="1"/>
  <c r="JH69" i="1"/>
  <c r="JI69" i="1"/>
  <c r="JJ69" i="1"/>
  <c r="JD70" i="1"/>
  <c r="JE70" i="1"/>
  <c r="JF70" i="1"/>
  <c r="JG70" i="1"/>
  <c r="JH70" i="1"/>
  <c r="JI70" i="1"/>
  <c r="JJ70" i="1"/>
  <c r="JD71" i="1"/>
  <c r="JE71" i="1"/>
  <c r="JF71" i="1"/>
  <c r="JG71" i="1"/>
  <c r="JH71" i="1"/>
  <c r="JI71" i="1"/>
  <c r="JJ71" i="1"/>
  <c r="JD72" i="1"/>
  <c r="JE72" i="1"/>
  <c r="JF72" i="1"/>
  <c r="JG72" i="1"/>
  <c r="JH72" i="1"/>
  <c r="JI72" i="1"/>
  <c r="JJ72" i="1"/>
  <c r="JD73" i="1"/>
  <c r="JE73" i="1"/>
  <c r="JF73" i="1"/>
  <c r="JG73" i="1"/>
  <c r="JH73" i="1"/>
  <c r="JI73" i="1"/>
  <c r="JJ73" i="1"/>
  <c r="JD74" i="1"/>
  <c r="JE74" i="1"/>
  <c r="JF74" i="1"/>
  <c r="JG74" i="1"/>
  <c r="JH74" i="1"/>
  <c r="JI74" i="1"/>
  <c r="JJ74" i="1"/>
  <c r="JD75" i="1"/>
  <c r="JE75" i="1"/>
  <c r="JF75" i="1"/>
  <c r="JG75" i="1"/>
  <c r="JH75" i="1"/>
  <c r="JI75" i="1"/>
  <c r="JJ75" i="1"/>
  <c r="JD76" i="1"/>
  <c r="JO76" i="1" s="1"/>
  <c r="JE76" i="1"/>
  <c r="JF76" i="1"/>
  <c r="JG76" i="1"/>
  <c r="JH76" i="1"/>
  <c r="JI76" i="1"/>
  <c r="JJ76" i="1"/>
  <c r="JD77" i="1"/>
  <c r="JO77" i="1" s="1"/>
  <c r="JE77" i="1"/>
  <c r="JF77" i="1"/>
  <c r="JG77" i="1"/>
  <c r="JH77" i="1"/>
  <c r="JI77" i="1"/>
  <c r="JJ77" i="1"/>
  <c r="JD78" i="1"/>
  <c r="JO78" i="1" s="1"/>
  <c r="JE78" i="1"/>
  <c r="JF78" i="1"/>
  <c r="JG78" i="1"/>
  <c r="JH78" i="1"/>
  <c r="JI78" i="1"/>
  <c r="JJ78" i="1"/>
  <c r="JD79" i="1"/>
  <c r="JO79" i="1" s="1"/>
  <c r="JE79" i="1"/>
  <c r="JF79" i="1"/>
  <c r="JG79" i="1"/>
  <c r="JH79" i="1"/>
  <c r="JI79" i="1"/>
  <c r="JJ79" i="1"/>
  <c r="JD80" i="1"/>
  <c r="JO80" i="1" s="1"/>
  <c r="JE80" i="1"/>
  <c r="JF80" i="1"/>
  <c r="JG80" i="1"/>
  <c r="JH80" i="1"/>
  <c r="JI80" i="1"/>
  <c r="JJ80" i="1"/>
  <c r="JD81" i="1"/>
  <c r="JO81" i="1" s="1"/>
  <c r="JE81" i="1"/>
  <c r="JF81" i="1"/>
  <c r="JG81" i="1"/>
  <c r="JH81" i="1"/>
  <c r="JI81" i="1"/>
  <c r="JJ81" i="1"/>
  <c r="JD82" i="1"/>
  <c r="JO82" i="1" s="1"/>
  <c r="JE82" i="1"/>
  <c r="JF82" i="1"/>
  <c r="JG82" i="1"/>
  <c r="JH82" i="1"/>
  <c r="JI82" i="1"/>
  <c r="JJ82" i="1"/>
  <c r="JD83" i="1"/>
  <c r="JO83" i="1" s="1"/>
  <c r="JE83" i="1"/>
  <c r="JF83" i="1"/>
  <c r="JG83" i="1"/>
  <c r="JH83" i="1"/>
  <c r="JI83" i="1"/>
  <c r="JJ83" i="1"/>
  <c r="JD84" i="1"/>
  <c r="JO84" i="1" s="1"/>
  <c r="JE84" i="1"/>
  <c r="JF84" i="1"/>
  <c r="JG84" i="1"/>
  <c r="JH84" i="1"/>
  <c r="JI84" i="1"/>
  <c r="JJ84" i="1"/>
  <c r="JD85" i="1"/>
  <c r="JO85" i="1" s="1"/>
  <c r="JE85" i="1"/>
  <c r="JF85" i="1"/>
  <c r="JG85" i="1"/>
  <c r="JH85" i="1"/>
  <c r="JI85" i="1"/>
  <c r="JJ85" i="1"/>
  <c r="JD86" i="1"/>
  <c r="JO86" i="1" s="1"/>
  <c r="JE86" i="1"/>
  <c r="JF86" i="1"/>
  <c r="JG86" i="1"/>
  <c r="JH86" i="1"/>
  <c r="JI86" i="1"/>
  <c r="JJ86" i="1"/>
  <c r="JD87" i="1"/>
  <c r="JO87" i="1" s="1"/>
  <c r="JE87" i="1"/>
  <c r="JF87" i="1"/>
  <c r="JG87" i="1"/>
  <c r="JH87" i="1"/>
  <c r="JI87" i="1"/>
  <c r="JJ87" i="1"/>
  <c r="JD88" i="1"/>
  <c r="JO88" i="1" s="1"/>
  <c r="JE88" i="1"/>
  <c r="JF88" i="1"/>
  <c r="JG88" i="1"/>
  <c r="JH88" i="1"/>
  <c r="JI88" i="1"/>
  <c r="JJ88" i="1"/>
  <c r="JD89" i="1"/>
  <c r="JO89" i="1" s="1"/>
  <c r="JE89" i="1"/>
  <c r="JF89" i="1"/>
  <c r="JG89" i="1"/>
  <c r="JH89" i="1"/>
  <c r="JI89" i="1"/>
  <c r="JJ89" i="1"/>
  <c r="JD90" i="1"/>
  <c r="JO90" i="1" s="1"/>
  <c r="JE90" i="1"/>
  <c r="JF90" i="1"/>
  <c r="JG90" i="1"/>
  <c r="JH90" i="1"/>
  <c r="JI90" i="1"/>
  <c r="JJ90" i="1"/>
  <c r="JD91" i="1"/>
  <c r="JO91" i="1" s="1"/>
  <c r="JE91" i="1"/>
  <c r="JF91" i="1"/>
  <c r="JG91" i="1"/>
  <c r="JH91" i="1"/>
  <c r="JI91" i="1"/>
  <c r="JJ91" i="1"/>
  <c r="JD92" i="1"/>
  <c r="JO92" i="1" s="1"/>
  <c r="JE92" i="1"/>
  <c r="JF92" i="1"/>
  <c r="JG92" i="1"/>
  <c r="JH92" i="1"/>
  <c r="JI92" i="1"/>
  <c r="JJ92" i="1"/>
  <c r="JD93" i="1"/>
  <c r="JO93" i="1" s="1"/>
  <c r="JE93" i="1"/>
  <c r="JF93" i="1"/>
  <c r="JG93" i="1"/>
  <c r="JH93" i="1"/>
  <c r="JI93" i="1"/>
  <c r="JJ93" i="1"/>
  <c r="JD94" i="1"/>
  <c r="JO94" i="1" s="1"/>
  <c r="JE94" i="1"/>
  <c r="JF94" i="1"/>
  <c r="JG94" i="1"/>
  <c r="JH94" i="1"/>
  <c r="JI94" i="1"/>
  <c r="JJ94" i="1"/>
  <c r="JD95" i="1"/>
  <c r="JO95" i="1" s="1"/>
  <c r="JE95" i="1"/>
  <c r="JF95" i="1"/>
  <c r="JG95" i="1"/>
  <c r="JH95" i="1"/>
  <c r="JI95" i="1"/>
  <c r="JJ95" i="1"/>
  <c r="JD96" i="1"/>
  <c r="JO96" i="1" s="1"/>
  <c r="JE96" i="1"/>
  <c r="JF96" i="1"/>
  <c r="JG96" i="1"/>
  <c r="JH96" i="1"/>
  <c r="JI96" i="1"/>
  <c r="JJ96" i="1"/>
  <c r="JD97" i="1"/>
  <c r="JO97" i="1" s="1"/>
  <c r="JE97" i="1"/>
  <c r="JF97" i="1"/>
  <c r="JG97" i="1"/>
  <c r="JH97" i="1"/>
  <c r="JI97" i="1"/>
  <c r="JJ97" i="1"/>
  <c r="JD98" i="1"/>
  <c r="JO98" i="1" s="1"/>
  <c r="JE98" i="1"/>
  <c r="JF98" i="1"/>
  <c r="JG98" i="1"/>
  <c r="JH98" i="1"/>
  <c r="JI98" i="1"/>
  <c r="JJ98" i="1"/>
  <c r="JD99" i="1"/>
  <c r="JO99" i="1" s="1"/>
  <c r="JE99" i="1"/>
  <c r="JF99" i="1"/>
  <c r="JG99" i="1"/>
  <c r="JH99" i="1"/>
  <c r="JI99" i="1"/>
  <c r="JJ99" i="1"/>
  <c r="JD100" i="1"/>
  <c r="JO100" i="1" s="1"/>
  <c r="JE100" i="1"/>
  <c r="JF100" i="1"/>
  <c r="JG100" i="1"/>
  <c r="JH100" i="1"/>
  <c r="JI100" i="1"/>
  <c r="JJ100" i="1"/>
  <c r="JD101" i="1"/>
  <c r="JO101" i="1" s="1"/>
  <c r="JE101" i="1"/>
  <c r="JF101" i="1"/>
  <c r="JG101" i="1"/>
  <c r="JH101" i="1"/>
  <c r="JI101" i="1"/>
  <c r="JJ101" i="1"/>
  <c r="JD102" i="1"/>
  <c r="JE102" i="1"/>
  <c r="JF102" i="1"/>
  <c r="JG102" i="1"/>
  <c r="JH102" i="1"/>
  <c r="JI102" i="1"/>
  <c r="JJ102" i="1"/>
  <c r="JD103" i="1"/>
  <c r="JE103" i="1"/>
  <c r="JF103" i="1"/>
  <c r="JG103" i="1"/>
  <c r="JH103" i="1"/>
  <c r="JI103" i="1"/>
  <c r="JJ103" i="1"/>
  <c r="JD104" i="1"/>
  <c r="JE104" i="1"/>
  <c r="JF104" i="1"/>
  <c r="JG104" i="1"/>
  <c r="JH104" i="1"/>
  <c r="JI104" i="1"/>
  <c r="JJ104" i="1"/>
  <c r="JD105" i="1"/>
  <c r="JE105" i="1"/>
  <c r="JF105" i="1"/>
  <c r="JG105" i="1"/>
  <c r="JH105" i="1"/>
  <c r="JI105" i="1"/>
  <c r="JJ105" i="1"/>
  <c r="JD106" i="1"/>
  <c r="JE106" i="1"/>
  <c r="JF106" i="1"/>
  <c r="JG106" i="1"/>
  <c r="JH106" i="1"/>
  <c r="JI106" i="1"/>
  <c r="JJ106" i="1"/>
  <c r="JD107" i="1"/>
  <c r="JE107" i="1"/>
  <c r="JF107" i="1"/>
  <c r="JG107" i="1"/>
  <c r="JH107" i="1"/>
  <c r="JI107" i="1"/>
  <c r="JJ107" i="1"/>
  <c r="JD108" i="1"/>
  <c r="JE108" i="1"/>
  <c r="JF108" i="1"/>
  <c r="JG108" i="1"/>
  <c r="JH108" i="1"/>
  <c r="JI108" i="1"/>
  <c r="JJ108" i="1"/>
  <c r="JD109" i="1"/>
  <c r="JE109" i="1"/>
  <c r="JF109" i="1"/>
  <c r="JG109" i="1"/>
  <c r="JH109" i="1"/>
  <c r="JI109" i="1"/>
  <c r="JJ109" i="1"/>
  <c r="JD110" i="1"/>
  <c r="JE110" i="1"/>
  <c r="JF110" i="1"/>
  <c r="JG110" i="1"/>
  <c r="JH110" i="1"/>
  <c r="JI110" i="1"/>
  <c r="JJ110" i="1"/>
  <c r="JD111" i="1"/>
  <c r="JE111" i="1"/>
  <c r="JF111" i="1"/>
  <c r="JG111" i="1"/>
  <c r="JH111" i="1"/>
  <c r="JI111" i="1"/>
  <c r="JJ111" i="1"/>
  <c r="JD112" i="1"/>
  <c r="JE112" i="1"/>
  <c r="JF112" i="1"/>
  <c r="JG112" i="1"/>
  <c r="JH112" i="1"/>
  <c r="JI112" i="1"/>
  <c r="JJ112" i="1"/>
  <c r="JD113" i="1"/>
  <c r="JE113" i="1"/>
  <c r="JF113" i="1"/>
  <c r="JG113" i="1"/>
  <c r="JH113" i="1"/>
  <c r="JI113" i="1"/>
  <c r="JJ113" i="1"/>
  <c r="JD114" i="1"/>
  <c r="JE114" i="1"/>
  <c r="JF114" i="1"/>
  <c r="JG114" i="1"/>
  <c r="JH114" i="1"/>
  <c r="JI114" i="1"/>
  <c r="JJ114" i="1"/>
  <c r="JD115" i="1"/>
  <c r="JE115" i="1"/>
  <c r="JF115" i="1"/>
  <c r="JG115" i="1"/>
  <c r="JH115" i="1"/>
  <c r="JI115" i="1"/>
  <c r="JJ115" i="1"/>
  <c r="JD116" i="1"/>
  <c r="JE116" i="1"/>
  <c r="JF116" i="1"/>
  <c r="JG116" i="1"/>
  <c r="JH116" i="1"/>
  <c r="JI116" i="1"/>
  <c r="JJ116" i="1"/>
  <c r="JD117" i="1"/>
  <c r="JE117" i="1"/>
  <c r="JF117" i="1"/>
  <c r="JG117" i="1"/>
  <c r="JH117" i="1"/>
  <c r="JI117" i="1"/>
  <c r="JJ117" i="1"/>
  <c r="JD118" i="1"/>
  <c r="JE118" i="1"/>
  <c r="JF118" i="1"/>
  <c r="JG118" i="1"/>
  <c r="JH118" i="1"/>
  <c r="JI118" i="1"/>
  <c r="JJ118" i="1"/>
  <c r="JD119" i="1"/>
  <c r="JE119" i="1"/>
  <c r="JF119" i="1"/>
  <c r="JG119" i="1"/>
  <c r="JH119" i="1"/>
  <c r="JI119" i="1"/>
  <c r="JJ119" i="1"/>
  <c r="JD120" i="1"/>
  <c r="JE120" i="1"/>
  <c r="JF120" i="1"/>
  <c r="JG120" i="1"/>
  <c r="JH120" i="1"/>
  <c r="JI120" i="1"/>
  <c r="JJ120" i="1"/>
  <c r="JD121" i="1"/>
  <c r="JE121" i="1"/>
  <c r="JF121" i="1"/>
  <c r="JG121" i="1"/>
  <c r="JH121" i="1"/>
  <c r="JI121" i="1"/>
  <c r="JJ121" i="1"/>
  <c r="JD122" i="1"/>
  <c r="JE122" i="1"/>
  <c r="JF122" i="1"/>
  <c r="JG122" i="1"/>
  <c r="JH122" i="1"/>
  <c r="JI122" i="1"/>
  <c r="JJ122" i="1"/>
  <c r="JD123" i="1"/>
  <c r="JE123" i="1"/>
  <c r="JF123" i="1"/>
  <c r="JG123" i="1"/>
  <c r="JH123" i="1"/>
  <c r="JI123" i="1"/>
  <c r="JJ123" i="1"/>
  <c r="JD124" i="1"/>
  <c r="JE124" i="1"/>
  <c r="JF124" i="1"/>
  <c r="JG124" i="1"/>
  <c r="JH124" i="1"/>
  <c r="JI124" i="1"/>
  <c r="JJ124" i="1"/>
  <c r="JD125" i="1"/>
  <c r="JE125" i="1"/>
  <c r="JF125" i="1"/>
  <c r="JG125" i="1"/>
  <c r="JH125" i="1"/>
  <c r="JI125" i="1"/>
  <c r="JJ125" i="1"/>
  <c r="JD126" i="1"/>
  <c r="JE126" i="1"/>
  <c r="JF126" i="1"/>
  <c r="JG126" i="1"/>
  <c r="JH126" i="1"/>
  <c r="JI126" i="1"/>
  <c r="JJ126" i="1"/>
  <c r="JD127" i="1"/>
  <c r="JE127" i="1"/>
  <c r="JF127" i="1"/>
  <c r="JG127" i="1"/>
  <c r="JH127" i="1"/>
  <c r="JI127" i="1"/>
  <c r="JJ127" i="1"/>
  <c r="JD128" i="1"/>
  <c r="JE128" i="1"/>
  <c r="JF128" i="1"/>
  <c r="JG128" i="1"/>
  <c r="JH128" i="1"/>
  <c r="JI128" i="1"/>
  <c r="JJ128" i="1"/>
  <c r="JD129" i="1"/>
  <c r="JE129" i="1"/>
  <c r="JF129" i="1"/>
  <c r="JG129" i="1"/>
  <c r="JH129" i="1"/>
  <c r="JI129" i="1"/>
  <c r="JJ129" i="1"/>
  <c r="JD130" i="1"/>
  <c r="JE130" i="1"/>
  <c r="JF130" i="1"/>
  <c r="JG130" i="1"/>
  <c r="JH130" i="1"/>
  <c r="JI130" i="1"/>
  <c r="JJ130" i="1"/>
  <c r="JD131" i="1"/>
  <c r="JE131" i="1"/>
  <c r="JF131" i="1"/>
  <c r="JG131" i="1"/>
  <c r="JH131" i="1"/>
  <c r="JI131" i="1"/>
  <c r="JJ131" i="1"/>
  <c r="JD132" i="1"/>
  <c r="JE132" i="1"/>
  <c r="JF132" i="1"/>
  <c r="JG132" i="1"/>
  <c r="JH132" i="1"/>
  <c r="JI132" i="1"/>
  <c r="JJ132" i="1"/>
  <c r="JD133" i="1"/>
  <c r="JE133" i="1"/>
  <c r="JF133" i="1"/>
  <c r="JG133" i="1"/>
  <c r="JH133" i="1"/>
  <c r="JI133" i="1"/>
  <c r="JJ133" i="1"/>
  <c r="JD134" i="1"/>
  <c r="JE134" i="1"/>
  <c r="JF134" i="1"/>
  <c r="JG134" i="1"/>
  <c r="JH134" i="1"/>
  <c r="JI134" i="1"/>
  <c r="JJ134" i="1"/>
  <c r="JD135" i="1"/>
  <c r="JE135" i="1"/>
  <c r="JF135" i="1"/>
  <c r="JG135" i="1"/>
  <c r="JH135" i="1"/>
  <c r="JI135" i="1"/>
  <c r="JJ135" i="1"/>
  <c r="JD136" i="1"/>
  <c r="JE136" i="1"/>
  <c r="JF136" i="1"/>
  <c r="JG136" i="1"/>
  <c r="JH136" i="1"/>
  <c r="JI136" i="1"/>
  <c r="JJ136" i="1"/>
  <c r="JD137" i="1"/>
  <c r="JE137" i="1"/>
  <c r="JF137" i="1"/>
  <c r="JG137" i="1"/>
  <c r="JH137" i="1"/>
  <c r="JI137" i="1"/>
  <c r="JJ137" i="1"/>
  <c r="JD138" i="1"/>
  <c r="JE138" i="1"/>
  <c r="JF138" i="1"/>
  <c r="JG138" i="1"/>
  <c r="JH138" i="1"/>
  <c r="JI138" i="1"/>
  <c r="JJ138" i="1"/>
  <c r="JD139" i="1"/>
  <c r="JE139" i="1"/>
  <c r="JF139" i="1"/>
  <c r="JG139" i="1"/>
  <c r="JH139" i="1"/>
  <c r="JI139" i="1"/>
  <c r="JJ139" i="1"/>
  <c r="JD140" i="1"/>
  <c r="JE140" i="1"/>
  <c r="JF140" i="1"/>
  <c r="JG140" i="1"/>
  <c r="JH140" i="1"/>
  <c r="JI140" i="1"/>
  <c r="JJ140" i="1"/>
  <c r="JD141" i="1"/>
  <c r="JE141" i="1"/>
  <c r="JF141" i="1"/>
  <c r="JG141" i="1"/>
  <c r="JH141" i="1"/>
  <c r="JI141" i="1"/>
  <c r="JJ141" i="1"/>
  <c r="JD142" i="1"/>
  <c r="JE142" i="1"/>
  <c r="JF142" i="1"/>
  <c r="JG142" i="1"/>
  <c r="JH142" i="1"/>
  <c r="JI142" i="1"/>
  <c r="JJ142" i="1"/>
  <c r="JD143" i="1"/>
  <c r="JE143" i="1"/>
  <c r="JF143" i="1"/>
  <c r="JG143" i="1"/>
  <c r="JH143" i="1"/>
  <c r="JI143" i="1"/>
  <c r="JJ143" i="1"/>
  <c r="JD144" i="1"/>
  <c r="JE144" i="1"/>
  <c r="JF144" i="1"/>
  <c r="JG144" i="1"/>
  <c r="JH144" i="1"/>
  <c r="JI144" i="1"/>
  <c r="JJ144" i="1"/>
  <c r="JD8" i="1"/>
  <c r="JO8" i="1" s="1"/>
  <c r="JE8" i="1"/>
  <c r="JF8" i="1"/>
  <c r="JG8" i="1"/>
  <c r="JH8" i="1"/>
  <c r="JI8" i="1"/>
  <c r="JJ8" i="1"/>
  <c r="JD9" i="1"/>
  <c r="JO9" i="1" s="1"/>
  <c r="JE9" i="1"/>
  <c r="JF9" i="1"/>
  <c r="JG9" i="1"/>
  <c r="JH9" i="1"/>
  <c r="JI9" i="1"/>
  <c r="JJ9" i="1"/>
  <c r="JO10" i="1"/>
  <c r="JE10" i="1"/>
  <c r="JF10" i="1"/>
  <c r="JG10" i="1"/>
  <c r="JH10" i="1"/>
  <c r="JI10" i="1"/>
  <c r="JJ10" i="1"/>
  <c r="JD11" i="1"/>
  <c r="JO11" i="1" s="1"/>
  <c r="JE11" i="1"/>
  <c r="JF11" i="1"/>
  <c r="JG11" i="1"/>
  <c r="JH11" i="1"/>
  <c r="JI11" i="1"/>
  <c r="JJ11" i="1"/>
  <c r="JD12" i="1"/>
  <c r="JO12" i="1" s="1"/>
  <c r="JE12" i="1"/>
  <c r="JF12" i="1"/>
  <c r="JG12" i="1"/>
  <c r="JH12" i="1"/>
  <c r="JI12" i="1"/>
  <c r="JJ12" i="1"/>
  <c r="JD13" i="1"/>
  <c r="JO13" i="1" s="1"/>
  <c r="JE13" i="1"/>
  <c r="JF13" i="1"/>
  <c r="JG13" i="1"/>
  <c r="JH13" i="1"/>
  <c r="JI13" i="1"/>
  <c r="JJ13" i="1"/>
  <c r="JD14" i="1"/>
  <c r="JO14" i="1" s="1"/>
  <c r="JE14" i="1"/>
  <c r="JF14" i="1"/>
  <c r="JG14" i="1"/>
  <c r="JH14" i="1"/>
  <c r="JI14" i="1"/>
  <c r="JJ14" i="1"/>
  <c r="JD15" i="1"/>
  <c r="JO15" i="1" s="1"/>
  <c r="JE15" i="1"/>
  <c r="JF15" i="1"/>
  <c r="JG15" i="1"/>
  <c r="JH15" i="1"/>
  <c r="JI15" i="1"/>
  <c r="JJ15" i="1"/>
  <c r="JD16" i="1"/>
  <c r="JO16" i="1" s="1"/>
  <c r="JE16" i="1"/>
  <c r="JF16" i="1"/>
  <c r="JG16" i="1"/>
  <c r="JH16" i="1"/>
  <c r="JI16" i="1"/>
  <c r="JJ16" i="1"/>
  <c r="JD17" i="1"/>
  <c r="JO17" i="1" s="1"/>
  <c r="JE17" i="1"/>
  <c r="JF17" i="1"/>
  <c r="JG17" i="1"/>
  <c r="JH17" i="1"/>
  <c r="JI17" i="1"/>
  <c r="JJ17" i="1"/>
  <c r="JD18" i="1"/>
  <c r="JO18" i="1" s="1"/>
  <c r="JE18" i="1"/>
  <c r="JF18" i="1"/>
  <c r="JG18" i="1"/>
  <c r="JH18" i="1"/>
  <c r="JI18" i="1"/>
  <c r="JJ18" i="1"/>
  <c r="JD19" i="1"/>
  <c r="JO19" i="1" s="1"/>
  <c r="JE19" i="1"/>
  <c r="JF19" i="1"/>
  <c r="JG19" i="1"/>
  <c r="JH19" i="1"/>
  <c r="JI19" i="1"/>
  <c r="JJ19" i="1"/>
  <c r="JD20" i="1"/>
  <c r="JO20" i="1" s="1"/>
  <c r="JE20" i="1"/>
  <c r="JF20" i="1"/>
  <c r="JG20" i="1"/>
  <c r="JH20" i="1"/>
  <c r="JI20" i="1"/>
  <c r="JJ20" i="1"/>
  <c r="JD21" i="1"/>
  <c r="JO21" i="1" s="1"/>
  <c r="JE21" i="1"/>
  <c r="JF21" i="1"/>
  <c r="JG21" i="1"/>
  <c r="JH21" i="1"/>
  <c r="JI21" i="1"/>
  <c r="JJ21" i="1"/>
  <c r="JD22" i="1"/>
  <c r="JO22" i="1" s="1"/>
  <c r="JE22" i="1"/>
  <c r="JF22" i="1"/>
  <c r="JG22" i="1"/>
  <c r="JH22" i="1"/>
  <c r="JI22" i="1"/>
  <c r="JJ22" i="1"/>
  <c r="JD23" i="1"/>
  <c r="JO23" i="1" s="1"/>
  <c r="JE23" i="1"/>
  <c r="JF23" i="1"/>
  <c r="JG23" i="1"/>
  <c r="JH23" i="1"/>
  <c r="JI23" i="1"/>
  <c r="JJ23" i="1"/>
  <c r="W5" i="1"/>
  <c r="AE5" i="1" s="1"/>
  <c r="AM5" i="1" s="1"/>
  <c r="AU5" i="1" s="1"/>
  <c r="BC5" i="1" s="1"/>
  <c r="BK5" i="1" s="1"/>
  <c r="BS5" i="1" s="1"/>
  <c r="CA5" i="1" s="1"/>
  <c r="CI5" i="1" s="1"/>
  <c r="CQ5" i="1" s="1"/>
  <c r="CY5" i="1" s="1"/>
  <c r="DG5" i="1" s="1"/>
  <c r="DO5" i="1" s="1"/>
  <c r="DW5" i="1" s="1"/>
  <c r="EE5" i="1" s="1"/>
  <c r="EM5" i="1" s="1"/>
  <c r="EU5" i="1" s="1"/>
  <c r="FC5" i="1" s="1"/>
  <c r="FK5" i="1" s="1"/>
  <c r="FS5" i="1" s="1"/>
  <c r="GA5" i="1" s="1"/>
  <c r="GI5" i="1" s="1"/>
  <c r="GQ5" i="1" s="1"/>
  <c r="GY5" i="1" s="1"/>
  <c r="HG5" i="1" s="1"/>
  <c r="HO5" i="1" s="1"/>
  <c r="HW5" i="1" s="1"/>
  <c r="IE5" i="1" s="1"/>
  <c r="IM5" i="1" s="1"/>
  <c r="IU5" i="1" s="1"/>
  <c r="JY131" i="6"/>
  <c r="JY132" i="6"/>
  <c r="JY133" i="6"/>
  <c r="JY134" i="6"/>
  <c r="JY135" i="6"/>
  <c r="JY136" i="6"/>
  <c r="JY137" i="6"/>
  <c r="JY138" i="6"/>
  <c r="JY139" i="6"/>
  <c r="JY140" i="6"/>
  <c r="JY141" i="6"/>
  <c r="JY142" i="6"/>
  <c r="AB154" i="7" l="1"/>
  <c r="AX145" i="6"/>
  <c r="AF145" i="7" s="1"/>
  <c r="AX148" i="6"/>
  <c r="AF148" i="7" s="1"/>
  <c r="AB163" i="7"/>
  <c r="AX165" i="6"/>
  <c r="BG165" i="6" s="1"/>
  <c r="AS161" i="4"/>
  <c r="AZ161" i="4" s="1"/>
  <c r="AL153" i="4"/>
  <c r="AS153" i="4" s="1"/>
  <c r="AB146" i="7"/>
  <c r="AB159" i="7"/>
  <c r="AX155" i="6"/>
  <c r="BG155" i="6" s="1"/>
  <c r="AF147" i="7"/>
  <c r="Z155" i="7"/>
  <c r="AA159" i="7"/>
  <c r="AX150" i="6"/>
  <c r="AB150" i="7"/>
  <c r="AX156" i="6"/>
  <c r="AB156" i="7"/>
  <c r="AM153" i="4"/>
  <c r="AA153" i="7"/>
  <c r="AX151" i="6"/>
  <c r="AB151" i="7"/>
  <c r="AF163" i="7"/>
  <c r="BG163" i="6"/>
  <c r="BG159" i="6"/>
  <c r="AF159" i="7"/>
  <c r="AX158" i="6"/>
  <c r="AB158" i="7"/>
  <c r="AM161" i="4"/>
  <c r="AA161" i="7"/>
  <c r="AM150" i="4"/>
  <c r="AA150" i="7"/>
  <c r="BG154" i="6"/>
  <c r="AF154" i="7"/>
  <c r="AM158" i="4"/>
  <c r="AA158" i="7"/>
  <c r="AM155" i="4"/>
  <c r="AA155" i="7"/>
  <c r="AX162" i="6"/>
  <c r="AB162" i="7"/>
  <c r="AX160" i="6"/>
  <c r="AB160" i="7"/>
  <c r="AM149" i="4"/>
  <c r="AA149" i="7"/>
  <c r="AB153" i="7"/>
  <c r="AX153" i="6"/>
  <c r="AM146" i="4"/>
  <c r="AA146" i="7"/>
  <c r="AM152" i="4"/>
  <c r="AA152" i="7"/>
  <c r="AM156" i="4"/>
  <c r="AA156" i="7"/>
  <c r="AB152" i="7"/>
  <c r="AX152" i="6"/>
  <c r="AM164" i="4"/>
  <c r="AA164" i="7"/>
  <c r="AM151" i="4"/>
  <c r="AA151" i="7"/>
  <c r="BG146" i="6"/>
  <c r="AF146" i="7"/>
  <c r="AX161" i="6"/>
  <c r="AB161" i="7"/>
  <c r="AM148" i="4"/>
  <c r="AA148" i="7"/>
  <c r="Z159" i="7"/>
  <c r="AB157" i="7"/>
  <c r="AX157" i="6"/>
  <c r="AB164" i="7"/>
  <c r="AX164" i="6"/>
  <c r="AM162" i="4"/>
  <c r="AA162" i="7"/>
  <c r="AB149" i="7"/>
  <c r="AX149" i="6"/>
  <c r="AE157" i="7"/>
  <c r="AM154" i="4"/>
  <c r="AA154" i="7"/>
  <c r="AM163" i="4"/>
  <c r="AA163" i="7"/>
  <c r="AM147" i="4"/>
  <c r="AA147" i="7"/>
  <c r="AM165" i="4"/>
  <c r="AA165" i="7"/>
  <c r="BP147" i="6"/>
  <c r="AJ147" i="7"/>
  <c r="AM145" i="4"/>
  <c r="AA145" i="7"/>
  <c r="AE159" i="7"/>
  <c r="AT160" i="4"/>
  <c r="AE160" i="7"/>
  <c r="AT150" i="1"/>
  <c r="Y150" i="7"/>
  <c r="AL164" i="4"/>
  <c r="Z164" i="7"/>
  <c r="AT162" i="1"/>
  <c r="Y162" i="7"/>
  <c r="AL162" i="4"/>
  <c r="Z162" i="7"/>
  <c r="BB148" i="1"/>
  <c r="AC148" i="7"/>
  <c r="AL154" i="4"/>
  <c r="Z154" i="7"/>
  <c r="Y151" i="7"/>
  <c r="AT151" i="1"/>
  <c r="AT164" i="1"/>
  <c r="Y164" i="7"/>
  <c r="AT165" i="1"/>
  <c r="Y165" i="7"/>
  <c r="AT153" i="1"/>
  <c r="Y153" i="7"/>
  <c r="AL150" i="4"/>
  <c r="Z150" i="7"/>
  <c r="BJ161" i="1"/>
  <c r="AG161" i="7"/>
  <c r="AT163" i="1"/>
  <c r="Y163" i="7"/>
  <c r="AS159" i="4"/>
  <c r="AD159" i="7"/>
  <c r="AL160" i="4"/>
  <c r="Z160" i="7"/>
  <c r="AL145" i="4"/>
  <c r="Z145" i="7"/>
  <c r="AL148" i="4"/>
  <c r="Z148" i="7"/>
  <c r="AL158" i="4"/>
  <c r="Z158" i="7"/>
  <c r="AS155" i="4"/>
  <c r="AD155" i="7"/>
  <c r="BB147" i="1"/>
  <c r="AC147" i="7"/>
  <c r="AS157" i="4"/>
  <c r="AD157" i="7"/>
  <c r="AT149" i="1"/>
  <c r="Y149" i="7"/>
  <c r="AS152" i="4"/>
  <c r="AD152" i="7"/>
  <c r="AL165" i="4"/>
  <c r="Z165" i="7"/>
  <c r="BB152" i="1"/>
  <c r="AC152" i="7"/>
  <c r="AL147" i="4"/>
  <c r="Z147" i="7"/>
  <c r="AS146" i="4"/>
  <c r="AD146" i="7"/>
  <c r="BB146" i="1"/>
  <c r="AC146" i="7"/>
  <c r="AL151" i="4"/>
  <c r="Z151" i="7"/>
  <c r="AL163" i="4"/>
  <c r="Z163" i="7"/>
  <c r="AL149" i="4"/>
  <c r="Z149" i="7"/>
  <c r="AS156" i="4"/>
  <c r="AD156" i="7"/>
  <c r="GP145" i="1"/>
  <c r="CW145" i="7"/>
  <c r="BB159" i="1"/>
  <c r="AC159" i="7"/>
  <c r="BJ158" i="1"/>
  <c r="AG158" i="7"/>
  <c r="BB157" i="1"/>
  <c r="AC157" i="7"/>
  <c r="BZ155" i="1"/>
  <c r="AO155" i="7"/>
  <c r="JK21" i="1"/>
  <c r="JK90" i="1"/>
  <c r="JK89" i="1"/>
  <c r="JK88" i="1"/>
  <c r="JK87" i="1"/>
  <c r="JK86" i="1"/>
  <c r="JK85" i="1"/>
  <c r="JK84" i="1"/>
  <c r="JK83" i="1"/>
  <c r="JK82" i="1"/>
  <c r="JK81" i="1"/>
  <c r="JK80" i="1"/>
  <c r="JK79" i="1"/>
  <c r="JK78" i="1"/>
  <c r="JK77" i="1"/>
  <c r="JK76" i="1"/>
  <c r="JK53" i="1"/>
  <c r="JK47" i="1"/>
  <c r="JK40" i="1"/>
  <c r="JK32" i="1"/>
  <c r="JK24" i="1"/>
  <c r="JK13" i="1"/>
  <c r="JK97" i="1"/>
  <c r="JK34" i="1"/>
  <c r="JK26" i="1"/>
  <c r="JK35" i="1"/>
  <c r="JK27" i="1"/>
  <c r="JK33" i="1"/>
  <c r="JK25" i="1"/>
  <c r="JK36" i="1"/>
  <c r="JK28" i="1"/>
  <c r="JK29" i="1"/>
  <c r="JK30" i="1"/>
  <c r="JK31" i="1"/>
  <c r="JK140" i="1"/>
  <c r="JO140" i="1"/>
  <c r="JK132" i="1"/>
  <c r="JO132" i="1"/>
  <c r="JK124" i="1"/>
  <c r="JO124" i="1"/>
  <c r="JK116" i="1"/>
  <c r="JO116" i="1"/>
  <c r="JK108" i="1"/>
  <c r="JO108" i="1"/>
  <c r="JK69" i="1"/>
  <c r="JO69" i="1"/>
  <c r="JK61" i="1"/>
  <c r="JO61" i="1"/>
  <c r="JK141" i="1"/>
  <c r="JO141" i="1"/>
  <c r="JK133" i="1"/>
  <c r="JO133" i="1"/>
  <c r="JK125" i="1"/>
  <c r="JO125" i="1"/>
  <c r="JK117" i="1"/>
  <c r="JO117" i="1"/>
  <c r="JK109" i="1"/>
  <c r="JO109" i="1"/>
  <c r="JK98" i="1"/>
  <c r="JO70" i="1"/>
  <c r="JK70" i="1"/>
  <c r="JO62" i="1"/>
  <c r="JK62" i="1"/>
  <c r="JK48" i="1"/>
  <c r="JK41" i="1"/>
  <c r="JK22" i="1"/>
  <c r="JK14" i="1"/>
  <c r="JK23" i="1"/>
  <c r="JK15" i="1"/>
  <c r="JK9" i="1"/>
  <c r="JK142" i="1"/>
  <c r="JO142" i="1"/>
  <c r="JK134" i="1"/>
  <c r="JO134" i="1"/>
  <c r="JK126" i="1"/>
  <c r="JO126" i="1"/>
  <c r="JK118" i="1"/>
  <c r="JO118" i="1"/>
  <c r="JK110" i="1"/>
  <c r="JO110" i="1"/>
  <c r="JK102" i="1"/>
  <c r="JO102" i="1"/>
  <c r="JK99" i="1"/>
  <c r="JK91" i="1"/>
  <c r="JO71" i="1"/>
  <c r="JK71" i="1"/>
  <c r="JO63" i="1"/>
  <c r="JK63" i="1"/>
  <c r="JK49" i="1"/>
  <c r="JK42" i="1"/>
  <c r="JK16" i="1"/>
  <c r="JK8" i="1"/>
  <c r="JK143" i="1"/>
  <c r="JO143" i="1"/>
  <c r="JK135" i="1"/>
  <c r="JO135" i="1"/>
  <c r="JK127" i="1"/>
  <c r="JO127" i="1"/>
  <c r="JK119" i="1"/>
  <c r="JO119" i="1"/>
  <c r="JK111" i="1"/>
  <c r="JO111" i="1"/>
  <c r="JK103" i="1"/>
  <c r="JO103" i="1"/>
  <c r="JK100" i="1"/>
  <c r="JK92" i="1"/>
  <c r="JO72" i="1"/>
  <c r="JK72" i="1"/>
  <c r="JO64" i="1"/>
  <c r="JK64" i="1"/>
  <c r="JK50" i="1"/>
  <c r="JK43" i="1"/>
  <c r="JK17" i="1"/>
  <c r="JK144" i="1"/>
  <c r="JO144" i="1"/>
  <c r="JK136" i="1"/>
  <c r="JO136" i="1"/>
  <c r="JK128" i="1"/>
  <c r="JO128" i="1"/>
  <c r="JK120" i="1"/>
  <c r="JO120" i="1"/>
  <c r="JK112" i="1"/>
  <c r="JO112" i="1"/>
  <c r="JK104" i="1"/>
  <c r="JO104" i="1"/>
  <c r="JK101" i="1"/>
  <c r="JK93" i="1"/>
  <c r="JO73" i="1"/>
  <c r="JK73" i="1"/>
  <c r="JO65" i="1"/>
  <c r="JK65" i="1"/>
  <c r="JK51" i="1"/>
  <c r="JK44" i="1"/>
  <c r="JK18" i="1"/>
  <c r="JK10" i="1"/>
  <c r="JK137" i="1"/>
  <c r="JO137" i="1"/>
  <c r="JK129" i="1"/>
  <c r="JO129" i="1"/>
  <c r="JK121" i="1"/>
  <c r="JO121" i="1"/>
  <c r="JK113" i="1"/>
  <c r="JO113" i="1"/>
  <c r="JK105" i="1"/>
  <c r="JO105" i="1"/>
  <c r="JK94" i="1"/>
  <c r="JK74" i="1"/>
  <c r="JO74" i="1"/>
  <c r="JK66" i="1"/>
  <c r="JO66" i="1"/>
  <c r="JK58" i="1"/>
  <c r="JK52" i="1"/>
  <c r="JK45" i="1"/>
  <c r="JK37" i="1"/>
  <c r="JK11" i="1"/>
  <c r="JK138" i="1"/>
  <c r="JO138" i="1"/>
  <c r="JK130" i="1"/>
  <c r="JO130" i="1"/>
  <c r="JK122" i="1"/>
  <c r="JO122" i="1"/>
  <c r="JK114" i="1"/>
  <c r="JO114" i="1"/>
  <c r="JK106" i="1"/>
  <c r="JO106" i="1"/>
  <c r="JK95" i="1"/>
  <c r="JK75" i="1"/>
  <c r="JO75" i="1"/>
  <c r="JK67" i="1"/>
  <c r="JO67" i="1"/>
  <c r="JK59" i="1"/>
  <c r="JK46" i="1"/>
  <c r="JK38" i="1"/>
  <c r="JK19" i="1"/>
  <c r="JK20" i="1"/>
  <c r="JK12" i="1"/>
  <c r="JK139" i="1"/>
  <c r="JO139" i="1"/>
  <c r="JK131" i="1"/>
  <c r="JO131" i="1"/>
  <c r="JK123" i="1"/>
  <c r="JO123" i="1"/>
  <c r="JK115" i="1"/>
  <c r="JO115" i="1"/>
  <c r="JK107" i="1"/>
  <c r="JO107" i="1"/>
  <c r="JK96" i="1"/>
  <c r="JK68" i="1"/>
  <c r="JO68" i="1"/>
  <c r="JK60" i="1"/>
  <c r="JO60" i="1"/>
  <c r="JK39" i="1"/>
  <c r="JO53" i="1"/>
  <c r="JO59" i="1"/>
  <c r="JO58" i="1"/>
  <c r="JK57" i="1"/>
  <c r="JK56" i="1"/>
  <c r="JK55" i="1"/>
  <c r="JK54" i="1"/>
  <c r="BG145" i="6" l="1"/>
  <c r="AJ145" i="7" s="1"/>
  <c r="BG148" i="6"/>
  <c r="AF165" i="7"/>
  <c r="AD153" i="7"/>
  <c r="AH161" i="7"/>
  <c r="AF155" i="7"/>
  <c r="AT145" i="4"/>
  <c r="AE145" i="7"/>
  <c r="BA157" i="4"/>
  <c r="AI157" i="7"/>
  <c r="BP163" i="6"/>
  <c r="AJ163" i="7"/>
  <c r="BG149" i="6"/>
  <c r="AF149" i="7"/>
  <c r="BG161" i="6"/>
  <c r="AF161" i="7"/>
  <c r="AT152" i="4"/>
  <c r="AE152" i="7"/>
  <c r="BP154" i="6"/>
  <c r="AJ154" i="7"/>
  <c r="AT154" i="4"/>
  <c r="AE154" i="7"/>
  <c r="BY147" i="6"/>
  <c r="AN147" i="7"/>
  <c r="AF160" i="7"/>
  <c r="BG160" i="6"/>
  <c r="BP155" i="6"/>
  <c r="AJ155" i="7"/>
  <c r="BP146" i="6"/>
  <c r="AJ146" i="7"/>
  <c r="AT146" i="4"/>
  <c r="AE146" i="7"/>
  <c r="AT150" i="4"/>
  <c r="AE150" i="7"/>
  <c r="AF151" i="7"/>
  <c r="BG151" i="6"/>
  <c r="BA159" i="4"/>
  <c r="AI159" i="7"/>
  <c r="AT156" i="4"/>
  <c r="AE156" i="7"/>
  <c r="AT165" i="4"/>
  <c r="AE165" i="7"/>
  <c r="AT162" i="4"/>
  <c r="AE162" i="7"/>
  <c r="BG162" i="6"/>
  <c r="AF162" i="7"/>
  <c r="BG164" i="6"/>
  <c r="AF164" i="7"/>
  <c r="AT151" i="4"/>
  <c r="AE151" i="7"/>
  <c r="AT161" i="4"/>
  <c r="AE161" i="7"/>
  <c r="AT153" i="4"/>
  <c r="AE153" i="7"/>
  <c r="BP165" i="6"/>
  <c r="AJ165" i="7"/>
  <c r="AT147" i="4"/>
  <c r="AE147" i="7"/>
  <c r="BG153" i="6"/>
  <c r="AF153" i="7"/>
  <c r="AT155" i="4"/>
  <c r="AE155" i="7"/>
  <c r="AT148" i="4"/>
  <c r="AE148" i="7"/>
  <c r="BG157" i="6"/>
  <c r="AF157" i="7"/>
  <c r="AT164" i="4"/>
  <c r="AE164" i="7"/>
  <c r="AF158" i="7"/>
  <c r="BG158" i="6"/>
  <c r="BG156" i="6"/>
  <c r="AF156" i="7"/>
  <c r="BA160" i="4"/>
  <c r="AI160" i="7"/>
  <c r="AT163" i="4"/>
  <c r="AE163" i="7"/>
  <c r="BG152" i="6"/>
  <c r="AF152" i="7"/>
  <c r="AT149" i="4"/>
  <c r="AE149" i="7"/>
  <c r="AE158" i="7"/>
  <c r="BP159" i="6"/>
  <c r="AJ159" i="7"/>
  <c r="AF150" i="7"/>
  <c r="BG150" i="6"/>
  <c r="AS160" i="4"/>
  <c r="AD160" i="7"/>
  <c r="BR161" i="1"/>
  <c r="AK161" i="7"/>
  <c r="AC164" i="7"/>
  <c r="BB164" i="1"/>
  <c r="AS162" i="4"/>
  <c r="AD162" i="7"/>
  <c r="AS151" i="4"/>
  <c r="AD151" i="7"/>
  <c r="AS158" i="4"/>
  <c r="AD158" i="7"/>
  <c r="BG161" i="4"/>
  <c r="AL161" i="7"/>
  <c r="AS150" i="4"/>
  <c r="AD150" i="7"/>
  <c r="BB162" i="1"/>
  <c r="AC162" i="7"/>
  <c r="AZ152" i="4"/>
  <c r="AH152" i="7"/>
  <c r="BB149" i="1"/>
  <c r="AC149" i="7"/>
  <c r="AZ156" i="4"/>
  <c r="AH156" i="7"/>
  <c r="BJ146" i="1"/>
  <c r="AG146" i="7"/>
  <c r="BJ152" i="1"/>
  <c r="AG152" i="7"/>
  <c r="AZ157" i="4"/>
  <c r="AH157" i="7"/>
  <c r="AS148" i="4"/>
  <c r="AD148" i="7"/>
  <c r="AZ146" i="4"/>
  <c r="AH146" i="7"/>
  <c r="AS147" i="4"/>
  <c r="AD147" i="7"/>
  <c r="BB151" i="1"/>
  <c r="AC151" i="7"/>
  <c r="AZ159" i="4"/>
  <c r="AH159" i="7"/>
  <c r="BB153" i="1"/>
  <c r="AC153" i="7"/>
  <c r="AS154" i="4"/>
  <c r="AD154" i="7"/>
  <c r="AS164" i="4"/>
  <c r="AD164" i="7"/>
  <c r="AS163" i="4"/>
  <c r="AD163" i="7"/>
  <c r="AS149" i="4"/>
  <c r="AD149" i="7"/>
  <c r="AZ153" i="4"/>
  <c r="AH153" i="7"/>
  <c r="AS165" i="4"/>
  <c r="AD165" i="7"/>
  <c r="BJ147" i="1"/>
  <c r="AG147" i="7"/>
  <c r="AZ155" i="4"/>
  <c r="AH155" i="7"/>
  <c r="GX145" i="1"/>
  <c r="DA145" i="7"/>
  <c r="AS145" i="4"/>
  <c r="AD145" i="7"/>
  <c r="BB163" i="1"/>
  <c r="AC163" i="7"/>
  <c r="BB165" i="1"/>
  <c r="AC165" i="7"/>
  <c r="BJ148" i="1"/>
  <c r="AG148" i="7"/>
  <c r="BB150" i="1"/>
  <c r="AC150" i="7"/>
  <c r="BJ159" i="1"/>
  <c r="AG159" i="7"/>
  <c r="BR158" i="1"/>
  <c r="AK158" i="7"/>
  <c r="BJ157" i="1"/>
  <c r="AG157" i="7"/>
  <c r="CH155" i="1"/>
  <c r="AS155" i="7"/>
  <c r="N77" i="7"/>
  <c r="O77" i="7"/>
  <c r="P77" i="7"/>
  <c r="BP145" i="6" l="1"/>
  <c r="BY145" i="6" s="1"/>
  <c r="AJ148" i="7"/>
  <c r="BP148" i="6"/>
  <c r="BA165" i="4"/>
  <c r="AI165" i="7"/>
  <c r="BY146" i="6"/>
  <c r="AN146" i="7"/>
  <c r="BA152" i="4"/>
  <c r="AI152" i="7"/>
  <c r="BY159" i="6"/>
  <c r="AN159" i="7"/>
  <c r="BH160" i="4"/>
  <c r="AM160" i="7"/>
  <c r="BA155" i="4"/>
  <c r="AI155" i="7"/>
  <c r="BA156" i="4"/>
  <c r="AI156" i="7"/>
  <c r="BY155" i="6"/>
  <c r="AN155" i="7"/>
  <c r="BP161" i="6"/>
  <c r="AJ161" i="7"/>
  <c r="BA161" i="4"/>
  <c r="AI161" i="7"/>
  <c r="BP160" i="6"/>
  <c r="AJ160" i="7"/>
  <c r="BA158" i="4"/>
  <c r="AI158" i="7"/>
  <c r="BP156" i="6"/>
  <c r="AJ156" i="7"/>
  <c r="BP153" i="6"/>
  <c r="AJ153" i="7"/>
  <c r="BA151" i="4"/>
  <c r="AI151" i="7"/>
  <c r="BH159" i="4"/>
  <c r="AM159" i="7"/>
  <c r="BP149" i="6"/>
  <c r="AJ149" i="7"/>
  <c r="BP158" i="6"/>
  <c r="AJ158" i="7"/>
  <c r="BP151" i="6"/>
  <c r="AJ151" i="7"/>
  <c r="BP150" i="6"/>
  <c r="AJ150" i="7"/>
  <c r="BA148" i="4"/>
  <c r="AI148" i="7"/>
  <c r="BA149" i="4"/>
  <c r="AI149" i="7"/>
  <c r="BA147" i="4"/>
  <c r="AI147" i="7"/>
  <c r="BP164" i="6"/>
  <c r="AJ164" i="7"/>
  <c r="CH147" i="6"/>
  <c r="AR147" i="7"/>
  <c r="BY163" i="6"/>
  <c r="AN163" i="7"/>
  <c r="BA163" i="4"/>
  <c r="AI163" i="7"/>
  <c r="BA164" i="4"/>
  <c r="AI164" i="7"/>
  <c r="BY165" i="6"/>
  <c r="AN165" i="7"/>
  <c r="BP162" i="6"/>
  <c r="AJ162" i="7"/>
  <c r="BA150" i="4"/>
  <c r="AI150" i="7"/>
  <c r="BA154" i="4"/>
  <c r="AI154" i="7"/>
  <c r="BH157" i="4"/>
  <c r="AM157" i="7"/>
  <c r="BP152" i="6"/>
  <c r="AJ152" i="7"/>
  <c r="BP157" i="6"/>
  <c r="AJ157" i="7"/>
  <c r="BA153" i="4"/>
  <c r="AI153" i="7"/>
  <c r="BA162" i="4"/>
  <c r="AI162" i="7"/>
  <c r="BA146" i="4"/>
  <c r="AI146" i="7"/>
  <c r="BY154" i="6"/>
  <c r="AN154" i="7"/>
  <c r="BA145" i="4"/>
  <c r="AI145" i="7"/>
  <c r="BJ163" i="1"/>
  <c r="AG163" i="7"/>
  <c r="BR147" i="1"/>
  <c r="AK147" i="7"/>
  <c r="AZ163" i="4"/>
  <c r="AH163" i="7"/>
  <c r="BG159" i="4"/>
  <c r="AL159" i="7"/>
  <c r="AZ148" i="4"/>
  <c r="AH148" i="7"/>
  <c r="BG156" i="4"/>
  <c r="AL156" i="7"/>
  <c r="AZ150" i="4"/>
  <c r="AH150" i="7"/>
  <c r="AZ162" i="4"/>
  <c r="AH162" i="7"/>
  <c r="AZ165" i="4"/>
  <c r="AH165" i="7"/>
  <c r="BJ151" i="1"/>
  <c r="AG151" i="7"/>
  <c r="BJ149" i="1"/>
  <c r="AG149" i="7"/>
  <c r="BN161" i="4"/>
  <c r="AP161" i="7"/>
  <c r="AZ164" i="4"/>
  <c r="AH164" i="7"/>
  <c r="BG157" i="4"/>
  <c r="AL157" i="7"/>
  <c r="BJ164" i="1"/>
  <c r="AG164" i="7"/>
  <c r="AZ145" i="4"/>
  <c r="AH145" i="7"/>
  <c r="BR148" i="1"/>
  <c r="AK148" i="7"/>
  <c r="BG153" i="4"/>
  <c r="AL153" i="7"/>
  <c r="AZ154" i="4"/>
  <c r="AH154" i="7"/>
  <c r="AZ147" i="4"/>
  <c r="AH147" i="7"/>
  <c r="AK152" i="7"/>
  <c r="BR152" i="1"/>
  <c r="BG152" i="4"/>
  <c r="AL152" i="7"/>
  <c r="AZ158" i="4"/>
  <c r="AH158" i="7"/>
  <c r="BZ161" i="1"/>
  <c r="AO161" i="7"/>
  <c r="BJ150" i="1"/>
  <c r="AG150" i="7"/>
  <c r="HF145" i="1"/>
  <c r="DE145" i="7"/>
  <c r="BJ165" i="1"/>
  <c r="AG165" i="7"/>
  <c r="BG155" i="4"/>
  <c r="AL155" i="7"/>
  <c r="AZ149" i="4"/>
  <c r="AH149" i="7"/>
  <c r="BJ153" i="1"/>
  <c r="AG153" i="7"/>
  <c r="BG146" i="4"/>
  <c r="AL146" i="7"/>
  <c r="BR146" i="1"/>
  <c r="AK146" i="7"/>
  <c r="BJ162" i="1"/>
  <c r="AG162" i="7"/>
  <c r="AZ151" i="4"/>
  <c r="AH151" i="7"/>
  <c r="AZ160" i="4"/>
  <c r="AH160" i="7"/>
  <c r="BR159" i="1"/>
  <c r="AK159" i="7"/>
  <c r="BZ158" i="1"/>
  <c r="AO158" i="7"/>
  <c r="BR157" i="1"/>
  <c r="AK157" i="7"/>
  <c r="CP155" i="1"/>
  <c r="AW155" i="7"/>
  <c r="IC67" i="4"/>
  <c r="ID67" i="4"/>
  <c r="IE67" i="4"/>
  <c r="IF67" i="4"/>
  <c r="IC68" i="4"/>
  <c r="ID68" i="4"/>
  <c r="IE68" i="4"/>
  <c r="IF68" i="4"/>
  <c r="AN145" i="7" l="1"/>
  <c r="BY148" i="6"/>
  <c r="AN148" i="7"/>
  <c r="BH155" i="4"/>
  <c r="AM155" i="7"/>
  <c r="BO157" i="4"/>
  <c r="AQ157" i="7"/>
  <c r="CH145" i="6"/>
  <c r="AR145" i="7"/>
  <c r="BH146" i="4"/>
  <c r="AM146" i="7"/>
  <c r="BH149" i="4"/>
  <c r="AM149" i="7"/>
  <c r="BO159" i="4"/>
  <c r="AQ159" i="7"/>
  <c r="BH161" i="4"/>
  <c r="AM161" i="7"/>
  <c r="BO160" i="4"/>
  <c r="AQ160" i="7"/>
  <c r="BY149" i="6"/>
  <c r="AN149" i="7"/>
  <c r="BH154" i="4"/>
  <c r="AM154" i="7"/>
  <c r="BH164" i="4"/>
  <c r="AM164" i="7"/>
  <c r="BY160" i="6"/>
  <c r="AN160" i="7"/>
  <c r="BH162" i="4"/>
  <c r="AM162" i="7"/>
  <c r="BH163" i="4"/>
  <c r="AM163" i="7"/>
  <c r="BH148" i="4"/>
  <c r="AM148" i="7"/>
  <c r="BH151" i="4"/>
  <c r="AM151" i="7"/>
  <c r="BY161" i="6"/>
  <c r="AN161" i="7"/>
  <c r="CH159" i="6"/>
  <c r="AR159" i="7"/>
  <c r="BH150" i="4"/>
  <c r="AM150" i="7"/>
  <c r="BH147" i="4"/>
  <c r="AM147" i="7"/>
  <c r="BH153" i="4"/>
  <c r="AM153" i="7"/>
  <c r="CH163" i="6"/>
  <c r="AR163" i="7"/>
  <c r="BY150" i="6"/>
  <c r="AN150" i="7"/>
  <c r="BY153" i="6"/>
  <c r="AN153" i="7"/>
  <c r="CH155" i="6"/>
  <c r="AR155" i="7"/>
  <c r="BH152" i="4"/>
  <c r="AM152" i="7"/>
  <c r="AN162" i="7"/>
  <c r="BY162" i="6"/>
  <c r="CH154" i="6"/>
  <c r="AR154" i="7"/>
  <c r="BY157" i="6"/>
  <c r="AN157" i="7"/>
  <c r="CQ147" i="6"/>
  <c r="AV147" i="7"/>
  <c r="BY151" i="6"/>
  <c r="AN151" i="7"/>
  <c r="BY156" i="6"/>
  <c r="AN156" i="7"/>
  <c r="BH156" i="4"/>
  <c r="AM156" i="7"/>
  <c r="CH146" i="6"/>
  <c r="AR146" i="7"/>
  <c r="CH165" i="6"/>
  <c r="AR165" i="7"/>
  <c r="BH145" i="4"/>
  <c r="AM145" i="7"/>
  <c r="BY152" i="6"/>
  <c r="AN152" i="7"/>
  <c r="BY164" i="6"/>
  <c r="AN164" i="7"/>
  <c r="BY158" i="6"/>
  <c r="AN158" i="7"/>
  <c r="BH158" i="4"/>
  <c r="AM158" i="7"/>
  <c r="BH165" i="4"/>
  <c r="AM165" i="7"/>
  <c r="BZ146" i="1"/>
  <c r="AO146" i="7"/>
  <c r="BG145" i="4"/>
  <c r="AL145" i="7"/>
  <c r="BU161" i="4"/>
  <c r="AT161" i="7"/>
  <c r="BG162" i="4"/>
  <c r="AL162" i="7"/>
  <c r="BN159" i="4"/>
  <c r="AP159" i="7"/>
  <c r="CH161" i="1"/>
  <c r="AS161" i="7"/>
  <c r="BN146" i="4"/>
  <c r="AP146" i="7"/>
  <c r="BR149" i="1"/>
  <c r="AK149" i="7"/>
  <c r="BG150" i="4"/>
  <c r="AL150" i="7"/>
  <c r="BG163" i="4"/>
  <c r="AL163" i="7"/>
  <c r="BG160" i="4"/>
  <c r="AL160" i="7"/>
  <c r="BR164" i="1"/>
  <c r="AK164" i="7"/>
  <c r="BR153" i="1"/>
  <c r="AK153" i="7"/>
  <c r="BN152" i="4"/>
  <c r="AP152" i="7"/>
  <c r="BN153" i="4"/>
  <c r="AP153" i="7"/>
  <c r="BN157" i="4"/>
  <c r="AP157" i="7"/>
  <c r="BR151" i="1"/>
  <c r="AK151" i="7"/>
  <c r="BG147" i="4"/>
  <c r="AL147" i="7"/>
  <c r="BR165" i="1"/>
  <c r="AK165" i="7"/>
  <c r="BG151" i="4"/>
  <c r="AL151" i="7"/>
  <c r="HN145" i="1"/>
  <c r="DI145" i="7"/>
  <c r="BZ152" i="1"/>
  <c r="AO152" i="7"/>
  <c r="BN156" i="4"/>
  <c r="AP156" i="7"/>
  <c r="BZ147" i="1"/>
  <c r="AO147" i="7"/>
  <c r="BG158" i="4"/>
  <c r="AL158" i="7"/>
  <c r="BG149" i="4"/>
  <c r="AL149" i="7"/>
  <c r="BR150" i="1"/>
  <c r="AK150" i="7"/>
  <c r="BZ148" i="1"/>
  <c r="AO148" i="7"/>
  <c r="BG164" i="4"/>
  <c r="AL164" i="7"/>
  <c r="BG165" i="4"/>
  <c r="AL165" i="7"/>
  <c r="BN155" i="4"/>
  <c r="AP155" i="7"/>
  <c r="BG154" i="4"/>
  <c r="AL154" i="7"/>
  <c r="BR162" i="1"/>
  <c r="AK162" i="7"/>
  <c r="BG148" i="4"/>
  <c r="AL148" i="7"/>
  <c r="BR163" i="1"/>
  <c r="AK163" i="7"/>
  <c r="BZ159" i="1"/>
  <c r="AO159" i="7"/>
  <c r="CH158" i="1"/>
  <c r="AS158" i="7"/>
  <c r="BZ157" i="1"/>
  <c r="AO157" i="7"/>
  <c r="CX155" i="1"/>
  <c r="BA155" i="7"/>
  <c r="CH148" i="6" l="1"/>
  <c r="AR148" i="7"/>
  <c r="BO165" i="4"/>
  <c r="AQ165" i="7"/>
  <c r="CH160" i="6"/>
  <c r="AR160" i="7"/>
  <c r="BV159" i="4"/>
  <c r="AU159" i="7"/>
  <c r="CQ165" i="6"/>
  <c r="AV165" i="7"/>
  <c r="CH157" i="6"/>
  <c r="AR157" i="7"/>
  <c r="CH150" i="6"/>
  <c r="AR150" i="7"/>
  <c r="AR161" i="7"/>
  <c r="CH161" i="6"/>
  <c r="BO164" i="4"/>
  <c r="AQ164" i="7"/>
  <c r="BO149" i="4"/>
  <c r="AQ149" i="7"/>
  <c r="BO158" i="4"/>
  <c r="AQ158" i="7"/>
  <c r="CQ146" i="6"/>
  <c r="AV146" i="7"/>
  <c r="CQ154" i="6"/>
  <c r="AV154" i="7"/>
  <c r="CQ163" i="6"/>
  <c r="AV163" i="7"/>
  <c r="BO151" i="4"/>
  <c r="AQ151" i="7"/>
  <c r="BO154" i="4"/>
  <c r="AQ154" i="7"/>
  <c r="BO146" i="4"/>
  <c r="AQ146" i="7"/>
  <c r="CH153" i="6"/>
  <c r="AR153" i="7"/>
  <c r="CH162" i="6"/>
  <c r="AR162" i="7"/>
  <c r="BO145" i="4"/>
  <c r="AQ145" i="7"/>
  <c r="CH158" i="6"/>
  <c r="AR158" i="7"/>
  <c r="BO156" i="4"/>
  <c r="AQ156" i="7"/>
  <c r="BO153" i="4"/>
  <c r="AQ153" i="7"/>
  <c r="BO148" i="4"/>
  <c r="AQ148" i="7"/>
  <c r="CH149" i="6"/>
  <c r="AR149" i="7"/>
  <c r="CQ145" i="6"/>
  <c r="AV145" i="7"/>
  <c r="CH164" i="6"/>
  <c r="AR164" i="7"/>
  <c r="AR156" i="7"/>
  <c r="CH156" i="6"/>
  <c r="BO152" i="4"/>
  <c r="AQ152" i="7"/>
  <c r="BO147" i="4"/>
  <c r="AQ147" i="7"/>
  <c r="BO163" i="4"/>
  <c r="AQ163" i="7"/>
  <c r="BV160" i="4"/>
  <c r="AU160" i="7"/>
  <c r="BV157" i="4"/>
  <c r="AU157" i="7"/>
  <c r="CZ147" i="6"/>
  <c r="AZ147" i="7"/>
  <c r="CQ159" i="6"/>
  <c r="AV159" i="7"/>
  <c r="CH152" i="6"/>
  <c r="AR152" i="7"/>
  <c r="CH151" i="6"/>
  <c r="AR151" i="7"/>
  <c r="CQ155" i="6"/>
  <c r="AV155" i="7"/>
  <c r="BO150" i="4"/>
  <c r="AQ150" i="7"/>
  <c r="BO162" i="4"/>
  <c r="AQ162" i="7"/>
  <c r="BO161" i="4"/>
  <c r="AQ161" i="7"/>
  <c r="BO155" i="4"/>
  <c r="AQ155" i="7"/>
  <c r="BU157" i="4"/>
  <c r="AT157" i="7"/>
  <c r="BN151" i="4"/>
  <c r="AP151" i="7"/>
  <c r="BU156" i="4"/>
  <c r="AT156" i="7"/>
  <c r="BZ165" i="1"/>
  <c r="AO165" i="7"/>
  <c r="BU153" i="4"/>
  <c r="AT153" i="7"/>
  <c r="BN160" i="4"/>
  <c r="AP160" i="7"/>
  <c r="BU146" i="4"/>
  <c r="AT146" i="7"/>
  <c r="CB161" i="4"/>
  <c r="AX161" i="7"/>
  <c r="CH147" i="1"/>
  <c r="AS147" i="7"/>
  <c r="BZ164" i="1"/>
  <c r="AO164" i="7"/>
  <c r="BZ150" i="1"/>
  <c r="AO150" i="7"/>
  <c r="BN154" i="4"/>
  <c r="AP154" i="7"/>
  <c r="BZ149" i="1"/>
  <c r="AO149" i="7"/>
  <c r="BU155" i="4"/>
  <c r="AT155" i="7"/>
  <c r="BN148" i="4"/>
  <c r="AP148" i="7"/>
  <c r="CH152" i="1"/>
  <c r="AS152" i="7"/>
  <c r="BU152" i="4"/>
  <c r="AT152" i="7"/>
  <c r="CP161" i="1"/>
  <c r="AW161" i="7"/>
  <c r="BN145" i="4"/>
  <c r="AP145" i="7"/>
  <c r="BN165" i="4"/>
  <c r="AP165" i="7"/>
  <c r="BN149" i="4"/>
  <c r="AP149" i="7"/>
  <c r="BN147" i="4"/>
  <c r="AP147" i="7"/>
  <c r="BN163" i="4"/>
  <c r="AP163" i="7"/>
  <c r="CH148" i="1"/>
  <c r="AS148" i="7"/>
  <c r="BN162" i="4"/>
  <c r="AP162" i="7"/>
  <c r="BZ163" i="1"/>
  <c r="AO163" i="7"/>
  <c r="BZ162" i="1"/>
  <c r="AO162" i="7"/>
  <c r="BN164" i="4"/>
  <c r="AP164" i="7"/>
  <c r="BN158" i="4"/>
  <c r="AP158" i="7"/>
  <c r="HV145" i="1"/>
  <c r="DM145" i="7"/>
  <c r="BZ151" i="1"/>
  <c r="AO151" i="7"/>
  <c r="BZ153" i="1"/>
  <c r="AO153" i="7"/>
  <c r="BN150" i="4"/>
  <c r="AP150" i="7"/>
  <c r="BU159" i="4"/>
  <c r="AT159" i="7"/>
  <c r="CH146" i="1"/>
  <c r="AS146" i="7"/>
  <c r="CH159" i="1"/>
  <c r="AS159" i="7"/>
  <c r="CP158" i="1"/>
  <c r="AW158" i="7"/>
  <c r="CH157" i="1"/>
  <c r="AS157" i="7"/>
  <c r="DF155" i="1"/>
  <c r="BE155" i="7"/>
  <c r="BZ94" i="6"/>
  <c r="BZ95" i="6"/>
  <c r="BZ96" i="6"/>
  <c r="BZ97" i="6"/>
  <c r="BZ98" i="6"/>
  <c r="BZ99" i="6"/>
  <c r="BZ100" i="6"/>
  <c r="BZ101" i="6"/>
  <c r="BZ102" i="6"/>
  <c r="BZ80" i="6"/>
  <c r="BZ81" i="6"/>
  <c r="BZ82" i="6"/>
  <c r="BZ83" i="6"/>
  <c r="BZ84" i="6"/>
  <c r="BZ85" i="6"/>
  <c r="BZ86" i="6"/>
  <c r="BZ87" i="6"/>
  <c r="BZ88" i="6"/>
  <c r="BZ89" i="6"/>
  <c r="BZ90" i="6"/>
  <c r="BZ91" i="6"/>
  <c r="BZ92" i="6"/>
  <c r="BZ93" i="6"/>
  <c r="CQ148" i="6" l="1"/>
  <c r="AV148" i="7"/>
  <c r="CQ153" i="6"/>
  <c r="AV153" i="7"/>
  <c r="CQ157" i="6"/>
  <c r="AV157" i="7"/>
  <c r="CQ156" i="6"/>
  <c r="AV156" i="7"/>
  <c r="BV146" i="4"/>
  <c r="AU146" i="7"/>
  <c r="BV158" i="4"/>
  <c r="AU158" i="7"/>
  <c r="CZ146" i="6"/>
  <c r="AZ146" i="7"/>
  <c r="BV162" i="4"/>
  <c r="AU162" i="7"/>
  <c r="DI147" i="6"/>
  <c r="BD147" i="7"/>
  <c r="BV156" i="4"/>
  <c r="AU156" i="7"/>
  <c r="CZ165" i="6"/>
  <c r="AZ165" i="7"/>
  <c r="BV154" i="4"/>
  <c r="AU154" i="7"/>
  <c r="BV150" i="4"/>
  <c r="AU150" i="7"/>
  <c r="CC157" i="4"/>
  <c r="AY157" i="7"/>
  <c r="CQ164" i="6"/>
  <c r="AV164" i="7"/>
  <c r="CQ158" i="6"/>
  <c r="AV158" i="7"/>
  <c r="BV149" i="4"/>
  <c r="AU149" i="7"/>
  <c r="BV161" i="4"/>
  <c r="AU161" i="7"/>
  <c r="BV151" i="4"/>
  <c r="AU151" i="7"/>
  <c r="BV153" i="4"/>
  <c r="AU153" i="7"/>
  <c r="CZ155" i="6"/>
  <c r="AZ155" i="7"/>
  <c r="CC160" i="4"/>
  <c r="AY160" i="7"/>
  <c r="CZ145" i="6"/>
  <c r="AZ145" i="7"/>
  <c r="BV145" i="4"/>
  <c r="AU145" i="7"/>
  <c r="BV164" i="4"/>
  <c r="AU164" i="7"/>
  <c r="CC159" i="4"/>
  <c r="AY159" i="7"/>
  <c r="CZ163" i="6"/>
  <c r="AZ163" i="7"/>
  <c r="CQ161" i="6"/>
  <c r="AV161" i="7"/>
  <c r="BV152" i="4"/>
  <c r="AU152" i="7"/>
  <c r="CQ151" i="6"/>
  <c r="AV151" i="7"/>
  <c r="BV163" i="4"/>
  <c r="AU163" i="7"/>
  <c r="CQ149" i="6"/>
  <c r="AV149" i="7"/>
  <c r="CQ160" i="6"/>
  <c r="AV160" i="7"/>
  <c r="CZ159" i="6"/>
  <c r="AZ159" i="7"/>
  <c r="CQ162" i="6"/>
  <c r="AV162" i="7"/>
  <c r="CZ154" i="6"/>
  <c r="AZ154" i="7"/>
  <c r="BV155" i="4"/>
  <c r="AU155" i="7"/>
  <c r="CQ152" i="6"/>
  <c r="AV152" i="7"/>
  <c r="BV147" i="4"/>
  <c r="AU147" i="7"/>
  <c r="BV148" i="4"/>
  <c r="AU148" i="7"/>
  <c r="CQ150" i="6"/>
  <c r="AV150" i="7"/>
  <c r="BV165" i="4"/>
  <c r="AU165" i="7"/>
  <c r="BU154" i="4"/>
  <c r="AT154" i="7"/>
  <c r="CI161" i="4"/>
  <c r="BB161" i="7"/>
  <c r="CH165" i="1"/>
  <c r="AS165" i="7"/>
  <c r="CH153" i="1"/>
  <c r="AS153" i="7"/>
  <c r="BU164" i="4"/>
  <c r="AT164" i="7"/>
  <c r="CP148" i="1"/>
  <c r="AW148" i="7"/>
  <c r="CP152" i="1"/>
  <c r="AW152" i="7"/>
  <c r="CP146" i="1"/>
  <c r="AW146" i="7"/>
  <c r="CH162" i="1"/>
  <c r="AS162" i="7"/>
  <c r="CH150" i="1"/>
  <c r="AS150" i="7"/>
  <c r="CB146" i="4"/>
  <c r="AX146" i="7"/>
  <c r="CB156" i="4"/>
  <c r="AX156" i="7"/>
  <c r="BU163" i="4"/>
  <c r="AT163" i="7"/>
  <c r="ID145" i="1"/>
  <c r="IL145" i="1" s="1"/>
  <c r="DU145" i="7"/>
  <c r="DQ145" i="7"/>
  <c r="CH163" i="1"/>
  <c r="AS163" i="7"/>
  <c r="BU147" i="4"/>
  <c r="AT147" i="7"/>
  <c r="CX161" i="1"/>
  <c r="BA161" i="7"/>
  <c r="CB155" i="4"/>
  <c r="AX155" i="7"/>
  <c r="BU145" i="4"/>
  <c r="AT145" i="7"/>
  <c r="CH164" i="1"/>
  <c r="AS164" i="7"/>
  <c r="BU160" i="4"/>
  <c r="AT160" i="7"/>
  <c r="BU151" i="4"/>
  <c r="AT151" i="7"/>
  <c r="BU165" i="4"/>
  <c r="AT165" i="7"/>
  <c r="CH151" i="1"/>
  <c r="AS151" i="7"/>
  <c r="BU148" i="4"/>
  <c r="AT148" i="7"/>
  <c r="CB159" i="4"/>
  <c r="AX159" i="7"/>
  <c r="BU150" i="4"/>
  <c r="AT150" i="7"/>
  <c r="BU158" i="4"/>
  <c r="AT158" i="7"/>
  <c r="BU162" i="4"/>
  <c r="AT162" i="7"/>
  <c r="BU149" i="4"/>
  <c r="AT149" i="7"/>
  <c r="CB152" i="4"/>
  <c r="AX152" i="7"/>
  <c r="CH149" i="1"/>
  <c r="AS149" i="7"/>
  <c r="CP147" i="1"/>
  <c r="AW147" i="7"/>
  <c r="CB153" i="4"/>
  <c r="AX153" i="7"/>
  <c r="CB157" i="4"/>
  <c r="AX157" i="7"/>
  <c r="CP159" i="1"/>
  <c r="AW159" i="7"/>
  <c r="CX158" i="1"/>
  <c r="BA158" i="7"/>
  <c r="CP157" i="1"/>
  <c r="AW157" i="7"/>
  <c r="DN155" i="1"/>
  <c r="BI155" i="7"/>
  <c r="BQ83" i="6"/>
  <c r="BQ82" i="6"/>
  <c r="BQ81" i="6"/>
  <c r="BQ80" i="6"/>
  <c r="BQ79" i="6"/>
  <c r="BQ78" i="6"/>
  <c r="BQ77" i="6"/>
  <c r="BQ75" i="6"/>
  <c r="BQ74" i="6"/>
  <c r="BQ73" i="6"/>
  <c r="BQ84" i="6"/>
  <c r="BQ85" i="6"/>
  <c r="BQ91" i="6"/>
  <c r="BQ90" i="6"/>
  <c r="BQ89" i="6"/>
  <c r="BQ88" i="6"/>
  <c r="BQ87" i="6"/>
  <c r="CZ148" i="6" l="1"/>
  <c r="AZ148" i="7"/>
  <c r="CC145" i="4"/>
  <c r="AY145" i="7"/>
  <c r="CZ150" i="6"/>
  <c r="AZ150" i="7"/>
  <c r="CZ162" i="6"/>
  <c r="AZ162" i="7"/>
  <c r="CC152" i="4"/>
  <c r="AY152" i="7"/>
  <c r="DI145" i="6"/>
  <c r="BD145" i="7"/>
  <c r="CC154" i="4"/>
  <c r="AY154" i="7"/>
  <c r="CC158" i="4"/>
  <c r="AY158" i="7"/>
  <c r="CC148" i="4"/>
  <c r="AY148" i="7"/>
  <c r="DI159" i="6"/>
  <c r="BD159" i="7"/>
  <c r="CZ161" i="6"/>
  <c r="AZ161" i="7"/>
  <c r="CJ160" i="4"/>
  <c r="BC160" i="7"/>
  <c r="CC149" i="4"/>
  <c r="AY149" i="7"/>
  <c r="DI165" i="6"/>
  <c r="BD165" i="7"/>
  <c r="CC146" i="4"/>
  <c r="AY146" i="7"/>
  <c r="CZ151" i="6"/>
  <c r="AZ151" i="7"/>
  <c r="DI154" i="6"/>
  <c r="BD154" i="7"/>
  <c r="CC147" i="4"/>
  <c r="AY147" i="7"/>
  <c r="CZ160" i="6"/>
  <c r="AZ160" i="7"/>
  <c r="DI163" i="6"/>
  <c r="BD163" i="7"/>
  <c r="DI155" i="6"/>
  <c r="BD155" i="7"/>
  <c r="CZ158" i="6"/>
  <c r="AZ158" i="7"/>
  <c r="CC156" i="4"/>
  <c r="AY156" i="7"/>
  <c r="CZ156" i="6"/>
  <c r="AZ156" i="7"/>
  <c r="CC165" i="4"/>
  <c r="AY165" i="7"/>
  <c r="CC161" i="4"/>
  <c r="AY161" i="7"/>
  <c r="CZ152" i="6"/>
  <c r="AZ152" i="7"/>
  <c r="CZ149" i="6"/>
  <c r="AZ149" i="7"/>
  <c r="CJ159" i="4"/>
  <c r="BC159" i="7"/>
  <c r="CC153" i="4"/>
  <c r="AY153" i="7"/>
  <c r="CZ164" i="6"/>
  <c r="AZ164" i="7"/>
  <c r="DR147" i="6"/>
  <c r="BH147" i="7"/>
  <c r="CZ157" i="6"/>
  <c r="AZ157" i="7"/>
  <c r="DI146" i="6"/>
  <c r="BD146" i="7"/>
  <c r="CC150" i="4"/>
  <c r="AY150" i="7"/>
  <c r="CC155" i="4"/>
  <c r="AY155" i="7"/>
  <c r="CC163" i="4"/>
  <c r="AY163" i="7"/>
  <c r="CC164" i="4"/>
  <c r="AY164" i="7"/>
  <c r="CC151" i="4"/>
  <c r="AY151" i="7"/>
  <c r="CJ157" i="4"/>
  <c r="BC157" i="7"/>
  <c r="CC162" i="4"/>
  <c r="AY162" i="7"/>
  <c r="CZ153" i="6"/>
  <c r="AZ153" i="7"/>
  <c r="CP163" i="1"/>
  <c r="AW163" i="7"/>
  <c r="CI146" i="4"/>
  <c r="BB146" i="7"/>
  <c r="CP149" i="1"/>
  <c r="AW149" i="7"/>
  <c r="CB158" i="4"/>
  <c r="AX158" i="7"/>
  <c r="CP151" i="1"/>
  <c r="AW151" i="7"/>
  <c r="CP164" i="1"/>
  <c r="AW164" i="7"/>
  <c r="CB147" i="4"/>
  <c r="AX147" i="7"/>
  <c r="CB165" i="4"/>
  <c r="AX165" i="7"/>
  <c r="CP165" i="1"/>
  <c r="AW165" i="7"/>
  <c r="CI156" i="4"/>
  <c r="BB156" i="7"/>
  <c r="CX146" i="1"/>
  <c r="BA146" i="7"/>
  <c r="CP153" i="1"/>
  <c r="AW153" i="7"/>
  <c r="CB150" i="4"/>
  <c r="AX150" i="7"/>
  <c r="CI153" i="4"/>
  <c r="BB153" i="7"/>
  <c r="CB149" i="4"/>
  <c r="AX149" i="7"/>
  <c r="CI159" i="4"/>
  <c r="BB159" i="7"/>
  <c r="CB151" i="4"/>
  <c r="AX151" i="7"/>
  <c r="CI155" i="4"/>
  <c r="BB155" i="7"/>
  <c r="CI157" i="4"/>
  <c r="BB157" i="7"/>
  <c r="IT145" i="1"/>
  <c r="DY145" i="7"/>
  <c r="CP150" i="1"/>
  <c r="AW150" i="7"/>
  <c r="CX148" i="1"/>
  <c r="BA148" i="7"/>
  <c r="CP161" i="4"/>
  <c r="BF161" i="7"/>
  <c r="CI152" i="4"/>
  <c r="BB152" i="7"/>
  <c r="CX147" i="1"/>
  <c r="BA147" i="7"/>
  <c r="CB162" i="4"/>
  <c r="AX162" i="7"/>
  <c r="CB148" i="4"/>
  <c r="AX148" i="7"/>
  <c r="CB160" i="4"/>
  <c r="AX160" i="7"/>
  <c r="DF161" i="1"/>
  <c r="BE161" i="7"/>
  <c r="CB145" i="4"/>
  <c r="AX145" i="7"/>
  <c r="CX152" i="1"/>
  <c r="BA152" i="7"/>
  <c r="CB163" i="4"/>
  <c r="AX163" i="7"/>
  <c r="CP162" i="1"/>
  <c r="AW162" i="7"/>
  <c r="CB164" i="4"/>
  <c r="AX164" i="7"/>
  <c r="CB154" i="4"/>
  <c r="AX154" i="7"/>
  <c r="CX159" i="1"/>
  <c r="BA159" i="7"/>
  <c r="DF158" i="1"/>
  <c r="BE158" i="7"/>
  <c r="CX157" i="1"/>
  <c r="BA157" i="7"/>
  <c r="DV155" i="1"/>
  <c r="BM155" i="7"/>
  <c r="DI148" i="6" l="1"/>
  <c r="BD148" i="7"/>
  <c r="DI161" i="6"/>
  <c r="BD161" i="7"/>
  <c r="DR145" i="6"/>
  <c r="BH145" i="7"/>
  <c r="CJ150" i="4"/>
  <c r="BC150" i="7"/>
  <c r="CQ157" i="4"/>
  <c r="BG157" i="7"/>
  <c r="DR146" i="6"/>
  <c r="BH146" i="7"/>
  <c r="DI149" i="6"/>
  <c r="BD149" i="7"/>
  <c r="DI158" i="6"/>
  <c r="BD158" i="7"/>
  <c r="DI151" i="6"/>
  <c r="BD151" i="7"/>
  <c r="DR159" i="6"/>
  <c r="BH159" i="7"/>
  <c r="DR154" i="6"/>
  <c r="BH154" i="7"/>
  <c r="CJ152" i="4"/>
  <c r="BC152" i="7"/>
  <c r="CJ162" i="4"/>
  <c r="BC162" i="7"/>
  <c r="CJ151" i="4"/>
  <c r="BC151" i="7"/>
  <c r="DI157" i="6"/>
  <c r="BD157" i="7"/>
  <c r="DI152" i="6"/>
  <c r="BD152" i="7"/>
  <c r="DR155" i="6"/>
  <c r="BH155" i="7"/>
  <c r="CJ146" i="4"/>
  <c r="BC146" i="7"/>
  <c r="CJ148" i="4"/>
  <c r="BC148" i="7"/>
  <c r="DI162" i="6"/>
  <c r="BD162" i="7"/>
  <c r="CJ156" i="4"/>
  <c r="BC156" i="7"/>
  <c r="CJ164" i="4"/>
  <c r="BC164" i="7"/>
  <c r="EA147" i="6"/>
  <c r="BL147" i="7"/>
  <c r="CJ161" i="4"/>
  <c r="BC161" i="7"/>
  <c r="DR163" i="6"/>
  <c r="BH163" i="7"/>
  <c r="DR165" i="6"/>
  <c r="BH165" i="7"/>
  <c r="CQ159" i="4"/>
  <c r="BG159" i="7"/>
  <c r="CJ158" i="4"/>
  <c r="BC158" i="7"/>
  <c r="DI150" i="6"/>
  <c r="BD150" i="7"/>
  <c r="CJ163" i="4"/>
  <c r="BC163" i="7"/>
  <c r="DI164" i="6"/>
  <c r="BD164" i="7"/>
  <c r="CJ165" i="4"/>
  <c r="BC165" i="7"/>
  <c r="DI160" i="6"/>
  <c r="BD160" i="7"/>
  <c r="CJ149" i="4"/>
  <c r="BC149" i="7"/>
  <c r="CJ154" i="4"/>
  <c r="BC154" i="7"/>
  <c r="DI153" i="6"/>
  <c r="BD153" i="7"/>
  <c r="CJ155" i="4"/>
  <c r="BC155" i="7"/>
  <c r="CJ153" i="4"/>
  <c r="BC153" i="7"/>
  <c r="DI156" i="6"/>
  <c r="BD156" i="7"/>
  <c r="CJ147" i="4"/>
  <c r="BC147" i="7"/>
  <c r="CQ160" i="4"/>
  <c r="BG160" i="7"/>
  <c r="CJ145" i="4"/>
  <c r="BC145" i="7"/>
  <c r="CI163" i="4"/>
  <c r="BB163" i="7"/>
  <c r="CX153" i="1"/>
  <c r="BA153" i="7"/>
  <c r="CI165" i="4"/>
  <c r="BB165" i="7"/>
  <c r="CI158" i="4"/>
  <c r="BB158" i="7"/>
  <c r="JB145" i="1"/>
  <c r="EC145" i="7"/>
  <c r="CI154" i="4"/>
  <c r="BB154" i="7"/>
  <c r="CW161" i="4"/>
  <c r="BJ161" i="7"/>
  <c r="CP157" i="4"/>
  <c r="BF157" i="7"/>
  <c r="CI149" i="4"/>
  <c r="BB149" i="7"/>
  <c r="DF146" i="1"/>
  <c r="BE146" i="7"/>
  <c r="CI147" i="4"/>
  <c r="BB147" i="7"/>
  <c r="CX149" i="1"/>
  <c r="BA149" i="7"/>
  <c r="CP159" i="4"/>
  <c r="BF159" i="7"/>
  <c r="CI164" i="4"/>
  <c r="BB164" i="7"/>
  <c r="CI145" i="4"/>
  <c r="BB145" i="7"/>
  <c r="CI162" i="4"/>
  <c r="BB162" i="7"/>
  <c r="DF148" i="1"/>
  <c r="BE148" i="7"/>
  <c r="CP155" i="4"/>
  <c r="BF155" i="7"/>
  <c r="CP153" i="4"/>
  <c r="BF153" i="7"/>
  <c r="CP156" i="4"/>
  <c r="BF156" i="7"/>
  <c r="CX164" i="1"/>
  <c r="BA164" i="7"/>
  <c r="CP146" i="4"/>
  <c r="BF146" i="7"/>
  <c r="CP152" i="4"/>
  <c r="BF152" i="7"/>
  <c r="DF152" i="1"/>
  <c r="BE152" i="7"/>
  <c r="DN161" i="1"/>
  <c r="BI161" i="7"/>
  <c r="CX150" i="1"/>
  <c r="BA150" i="7"/>
  <c r="CI150" i="4"/>
  <c r="BB150" i="7"/>
  <c r="CI160" i="4"/>
  <c r="BB160" i="7"/>
  <c r="CI148" i="4"/>
  <c r="BB148" i="7"/>
  <c r="CX162" i="1"/>
  <c r="BA162" i="7"/>
  <c r="DF147" i="1"/>
  <c r="BE147" i="7"/>
  <c r="CI151" i="4"/>
  <c r="BB151" i="7"/>
  <c r="CX165" i="1"/>
  <c r="BA165" i="7"/>
  <c r="CX151" i="1"/>
  <c r="BA151" i="7"/>
  <c r="CX163" i="1"/>
  <c r="BA163" i="7"/>
  <c r="DF159" i="1"/>
  <c r="BE159" i="7"/>
  <c r="DN158" i="1"/>
  <c r="BI158" i="7"/>
  <c r="DF157" i="1"/>
  <c r="BE157" i="7"/>
  <c r="ED155" i="1"/>
  <c r="BQ155" i="7"/>
  <c r="N17" i="7"/>
  <c r="O17" i="7"/>
  <c r="P17" i="7"/>
  <c r="N18" i="7"/>
  <c r="O18" i="7"/>
  <c r="P18" i="7"/>
  <c r="N19" i="7"/>
  <c r="O19" i="7"/>
  <c r="P19" i="7"/>
  <c r="N20" i="7"/>
  <c r="O20" i="7"/>
  <c r="P20" i="7"/>
  <c r="N21" i="7"/>
  <c r="O21" i="7"/>
  <c r="P21" i="7"/>
  <c r="N22" i="7"/>
  <c r="O22" i="7"/>
  <c r="P22" i="7"/>
  <c r="N23" i="7"/>
  <c r="O23" i="7"/>
  <c r="P23" i="7"/>
  <c r="N24" i="7"/>
  <c r="O24" i="7"/>
  <c r="P24" i="7"/>
  <c r="N25" i="7"/>
  <c r="O25" i="7"/>
  <c r="P25" i="7"/>
  <c r="N26" i="7"/>
  <c r="O26" i="7"/>
  <c r="P26" i="7"/>
  <c r="N27" i="7"/>
  <c r="O27" i="7"/>
  <c r="P27" i="7"/>
  <c r="N28" i="7"/>
  <c r="O28" i="7"/>
  <c r="P28" i="7"/>
  <c r="N29" i="7"/>
  <c r="O29" i="7"/>
  <c r="P29" i="7"/>
  <c r="N30" i="7"/>
  <c r="O30" i="7"/>
  <c r="P30" i="7"/>
  <c r="N31" i="7"/>
  <c r="O31" i="7"/>
  <c r="P31" i="7"/>
  <c r="N32" i="7"/>
  <c r="P32" i="7"/>
  <c r="N33" i="7"/>
  <c r="O33" i="7"/>
  <c r="P33" i="7"/>
  <c r="N34" i="7"/>
  <c r="O34" i="7"/>
  <c r="P34" i="7"/>
  <c r="N35" i="7"/>
  <c r="O35" i="7"/>
  <c r="P35" i="7"/>
  <c r="N36" i="7"/>
  <c r="O36" i="7"/>
  <c r="P36" i="7"/>
  <c r="N37" i="7"/>
  <c r="O37" i="7"/>
  <c r="P37" i="7"/>
  <c r="N38" i="7"/>
  <c r="O38" i="7"/>
  <c r="P38" i="7"/>
  <c r="N39" i="7"/>
  <c r="O39" i="7"/>
  <c r="P39" i="7"/>
  <c r="O40" i="7"/>
  <c r="P40" i="7"/>
  <c r="N41" i="7"/>
  <c r="O41" i="7"/>
  <c r="P41" i="7"/>
  <c r="N42" i="7"/>
  <c r="O42" i="7"/>
  <c r="P42" i="7"/>
  <c r="N43" i="7"/>
  <c r="O43" i="7"/>
  <c r="P43" i="7"/>
  <c r="N44" i="7"/>
  <c r="O44" i="7"/>
  <c r="P44" i="7"/>
  <c r="N45" i="7"/>
  <c r="O45" i="7"/>
  <c r="P45" i="7"/>
  <c r="N46" i="7"/>
  <c r="O46" i="7"/>
  <c r="P46" i="7"/>
  <c r="N47" i="7"/>
  <c r="O47" i="7"/>
  <c r="P47" i="7"/>
  <c r="N48" i="7"/>
  <c r="O48" i="7"/>
  <c r="P48" i="7"/>
  <c r="N49" i="7"/>
  <c r="O49" i="7"/>
  <c r="P49" i="7"/>
  <c r="N50" i="7"/>
  <c r="O50" i="7"/>
  <c r="P50" i="7"/>
  <c r="N51" i="7"/>
  <c r="O51" i="7"/>
  <c r="P51" i="7"/>
  <c r="N52" i="7"/>
  <c r="O52" i="7"/>
  <c r="P52" i="7"/>
  <c r="N53" i="7"/>
  <c r="O53" i="7"/>
  <c r="P53" i="7"/>
  <c r="N54" i="7"/>
  <c r="O54" i="7"/>
  <c r="P54" i="7"/>
  <c r="N55" i="7"/>
  <c r="O55" i="7"/>
  <c r="P55" i="7"/>
  <c r="N56" i="7"/>
  <c r="O56" i="7"/>
  <c r="P56" i="7"/>
  <c r="N57" i="7"/>
  <c r="O57" i="7"/>
  <c r="P57" i="7"/>
  <c r="N58" i="7"/>
  <c r="O58" i="7"/>
  <c r="P58" i="7"/>
  <c r="N59" i="7"/>
  <c r="O59" i="7"/>
  <c r="P59" i="7"/>
  <c r="N60" i="7"/>
  <c r="O60" i="7"/>
  <c r="P60" i="7"/>
  <c r="N61" i="7"/>
  <c r="O61" i="7"/>
  <c r="P61" i="7"/>
  <c r="N62" i="7"/>
  <c r="O62" i="7"/>
  <c r="P62" i="7"/>
  <c r="N63" i="7"/>
  <c r="O63" i="7"/>
  <c r="P63" i="7"/>
  <c r="N64" i="7"/>
  <c r="O64" i="7"/>
  <c r="P64" i="7"/>
  <c r="N65" i="7"/>
  <c r="O65" i="7"/>
  <c r="P65" i="7"/>
  <c r="N66" i="7"/>
  <c r="O66" i="7"/>
  <c r="P66" i="7"/>
  <c r="N67" i="7"/>
  <c r="O67" i="7"/>
  <c r="P67" i="7"/>
  <c r="N68" i="7"/>
  <c r="O68" i="7"/>
  <c r="P68" i="7"/>
  <c r="N69" i="7"/>
  <c r="O69" i="7"/>
  <c r="P69" i="7"/>
  <c r="N70" i="7"/>
  <c r="O70" i="7"/>
  <c r="P70" i="7"/>
  <c r="N71" i="7"/>
  <c r="O71" i="7"/>
  <c r="P71" i="7"/>
  <c r="N72" i="7"/>
  <c r="O72" i="7"/>
  <c r="P72" i="7"/>
  <c r="N73" i="7"/>
  <c r="O73" i="7"/>
  <c r="P73" i="7"/>
  <c r="N74" i="7"/>
  <c r="O74" i="7"/>
  <c r="P74" i="7"/>
  <c r="N75" i="7"/>
  <c r="O75" i="7"/>
  <c r="P75" i="7"/>
  <c r="N76" i="7"/>
  <c r="O76" i="7"/>
  <c r="P76" i="7"/>
  <c r="N78" i="7"/>
  <c r="O78" i="7"/>
  <c r="P78" i="7"/>
  <c r="N79" i="7"/>
  <c r="O79" i="7"/>
  <c r="P79" i="7"/>
  <c r="N80" i="7"/>
  <c r="O80" i="7"/>
  <c r="P80" i="7"/>
  <c r="N81" i="7"/>
  <c r="O81" i="7"/>
  <c r="P81" i="7"/>
  <c r="N82" i="7"/>
  <c r="O82" i="7"/>
  <c r="P82" i="7"/>
  <c r="N83" i="7"/>
  <c r="O83" i="7"/>
  <c r="P83" i="7"/>
  <c r="N84" i="7"/>
  <c r="O84" i="7"/>
  <c r="P84" i="7"/>
  <c r="N85" i="7"/>
  <c r="O85" i="7"/>
  <c r="P85" i="7"/>
  <c r="N86" i="7"/>
  <c r="O86" i="7"/>
  <c r="P86" i="7"/>
  <c r="N87" i="7"/>
  <c r="O87" i="7"/>
  <c r="P87" i="7"/>
  <c r="N88" i="7"/>
  <c r="O88" i="7"/>
  <c r="P88" i="7"/>
  <c r="N89" i="7"/>
  <c r="O89" i="7"/>
  <c r="P89" i="7"/>
  <c r="N90" i="7"/>
  <c r="O90" i="7"/>
  <c r="P90" i="7"/>
  <c r="N91" i="7"/>
  <c r="O91" i="7"/>
  <c r="P91" i="7"/>
  <c r="N92" i="7"/>
  <c r="O92" i="7"/>
  <c r="P92" i="7"/>
  <c r="N93" i="7"/>
  <c r="O93" i="7"/>
  <c r="P93" i="7"/>
  <c r="N94" i="7"/>
  <c r="O94" i="7"/>
  <c r="P94" i="7"/>
  <c r="N95" i="7"/>
  <c r="O95" i="7"/>
  <c r="P95" i="7"/>
  <c r="N96" i="7"/>
  <c r="O96" i="7"/>
  <c r="P96" i="7"/>
  <c r="N97" i="7"/>
  <c r="O97" i="7"/>
  <c r="P97" i="7"/>
  <c r="N98" i="7"/>
  <c r="O98" i="7"/>
  <c r="P98" i="7"/>
  <c r="N99" i="7"/>
  <c r="O99" i="7"/>
  <c r="P99" i="7"/>
  <c r="N100" i="7"/>
  <c r="O100" i="7"/>
  <c r="P100" i="7"/>
  <c r="N101" i="7"/>
  <c r="O101" i="7"/>
  <c r="P101" i="7"/>
  <c r="N102" i="7"/>
  <c r="O102" i="7"/>
  <c r="P102" i="7"/>
  <c r="N103" i="7"/>
  <c r="O103" i="7"/>
  <c r="P103" i="7"/>
  <c r="N104" i="7"/>
  <c r="O104" i="7"/>
  <c r="P104" i="7"/>
  <c r="N105" i="7"/>
  <c r="O105" i="7"/>
  <c r="P105" i="7"/>
  <c r="N106" i="7"/>
  <c r="O106" i="7"/>
  <c r="P106" i="7"/>
  <c r="N107" i="7"/>
  <c r="O107" i="7"/>
  <c r="P107" i="7"/>
  <c r="N108" i="7"/>
  <c r="O108" i="7"/>
  <c r="P108" i="7"/>
  <c r="N109" i="7"/>
  <c r="O109" i="7"/>
  <c r="P109" i="7"/>
  <c r="N110" i="7"/>
  <c r="O110" i="7"/>
  <c r="P110" i="7"/>
  <c r="N111" i="7"/>
  <c r="O111" i="7"/>
  <c r="P111" i="7"/>
  <c r="N112" i="7"/>
  <c r="O112" i="7"/>
  <c r="P112" i="7"/>
  <c r="N113" i="7"/>
  <c r="O113" i="7"/>
  <c r="P113" i="7"/>
  <c r="N114" i="7"/>
  <c r="O114" i="7"/>
  <c r="P114" i="7"/>
  <c r="N115" i="7"/>
  <c r="O115" i="7"/>
  <c r="P115" i="7"/>
  <c r="N116" i="7"/>
  <c r="O116" i="7"/>
  <c r="P116" i="7"/>
  <c r="N117" i="7"/>
  <c r="O117" i="7"/>
  <c r="P117" i="7"/>
  <c r="N118" i="7"/>
  <c r="O118" i="7"/>
  <c r="P118" i="7"/>
  <c r="N119" i="7"/>
  <c r="O119" i="7"/>
  <c r="P119" i="7"/>
  <c r="N120" i="7"/>
  <c r="O120" i="7"/>
  <c r="P120" i="7"/>
  <c r="N121" i="7"/>
  <c r="O121" i="7"/>
  <c r="P121" i="7"/>
  <c r="N122" i="7"/>
  <c r="O122" i="7"/>
  <c r="P122" i="7"/>
  <c r="N123" i="7"/>
  <c r="O123" i="7"/>
  <c r="P123" i="7"/>
  <c r="N124" i="7"/>
  <c r="O124" i="7"/>
  <c r="P124" i="7"/>
  <c r="N125" i="7"/>
  <c r="O125" i="7"/>
  <c r="P125" i="7"/>
  <c r="N126" i="7"/>
  <c r="O126" i="7"/>
  <c r="P126" i="7"/>
  <c r="N127" i="7"/>
  <c r="O127" i="7"/>
  <c r="P127" i="7"/>
  <c r="N128" i="7"/>
  <c r="O128" i="7"/>
  <c r="P128" i="7"/>
  <c r="N129" i="7"/>
  <c r="O129" i="7"/>
  <c r="P129" i="7"/>
  <c r="N130" i="7"/>
  <c r="O130" i="7"/>
  <c r="P130" i="7"/>
  <c r="N131" i="7"/>
  <c r="O131" i="7"/>
  <c r="P131" i="7"/>
  <c r="N132" i="7"/>
  <c r="O132" i="7"/>
  <c r="P132" i="7"/>
  <c r="N133" i="7"/>
  <c r="O133" i="7"/>
  <c r="P133" i="7"/>
  <c r="N134" i="7"/>
  <c r="O134" i="7"/>
  <c r="P134" i="7"/>
  <c r="N135" i="7"/>
  <c r="O135" i="7"/>
  <c r="P135" i="7"/>
  <c r="N136" i="7"/>
  <c r="O136" i="7"/>
  <c r="P136" i="7"/>
  <c r="N137" i="7"/>
  <c r="O137" i="7"/>
  <c r="P137" i="7"/>
  <c r="N138" i="7"/>
  <c r="O138" i="7"/>
  <c r="P138" i="7"/>
  <c r="N139" i="7"/>
  <c r="O139" i="7"/>
  <c r="P139" i="7"/>
  <c r="N140" i="7"/>
  <c r="O140" i="7"/>
  <c r="P140" i="7"/>
  <c r="N141" i="7"/>
  <c r="O141" i="7"/>
  <c r="P141" i="7"/>
  <c r="N142" i="7"/>
  <c r="O142" i="7"/>
  <c r="P142" i="7"/>
  <c r="N143" i="7"/>
  <c r="O143" i="7"/>
  <c r="P143" i="7"/>
  <c r="N144" i="7"/>
  <c r="O144" i="7"/>
  <c r="P144" i="7"/>
  <c r="V67" i="1"/>
  <c r="AD67" i="1" s="1"/>
  <c r="AL67" i="1" s="1"/>
  <c r="AT67" i="1" s="1"/>
  <c r="BB67" i="1" s="1"/>
  <c r="BJ67" i="1" s="1"/>
  <c r="BR67" i="1" s="1"/>
  <c r="BZ67" i="1" s="1"/>
  <c r="CH67" i="1" s="1"/>
  <c r="CP67" i="1" s="1"/>
  <c r="CX67" i="1" s="1"/>
  <c r="DF67" i="1" s="1"/>
  <c r="DN67" i="1" s="1"/>
  <c r="DV67" i="1" s="1"/>
  <c r="ED67" i="1" s="1"/>
  <c r="EL67" i="1" s="1"/>
  <c r="ET67" i="1" s="1"/>
  <c r="FB67" i="1" s="1"/>
  <c r="FJ67" i="1" s="1"/>
  <c r="FR67" i="1" s="1"/>
  <c r="FZ67" i="1" s="1"/>
  <c r="GH67" i="1" s="1"/>
  <c r="GP67" i="1" s="1"/>
  <c r="GX67" i="1" s="1"/>
  <c r="HF67" i="1" s="1"/>
  <c r="HN67" i="1" s="1"/>
  <c r="HV67" i="1" s="1"/>
  <c r="ID67" i="1" s="1"/>
  <c r="IL67" i="1" s="1"/>
  <c r="IT67" i="1" s="1"/>
  <c r="JB67" i="1" s="1"/>
  <c r="JM67" i="1" s="1"/>
  <c r="O67" i="6"/>
  <c r="W67" i="6" s="1"/>
  <c r="X67" i="6"/>
  <c r="AG67" i="6"/>
  <c r="AP67" i="6"/>
  <c r="AY67" i="6"/>
  <c r="BH67" i="6"/>
  <c r="BQ67" i="6"/>
  <c r="BZ67" i="6"/>
  <c r="CI67" i="6"/>
  <c r="CR67" i="6"/>
  <c r="DA67" i="6"/>
  <c r="DJ67" i="6"/>
  <c r="DS67" i="6"/>
  <c r="EB67" i="6"/>
  <c r="EK67" i="6"/>
  <c r="ET67" i="6"/>
  <c r="FC67" i="6"/>
  <c r="FL67" i="6"/>
  <c r="FU67" i="6"/>
  <c r="GD67" i="6"/>
  <c r="GM67" i="6"/>
  <c r="GV67" i="6"/>
  <c r="HE67" i="6"/>
  <c r="HN67" i="6"/>
  <c r="HW67" i="6"/>
  <c r="IF67" i="6"/>
  <c r="IO67" i="6"/>
  <c r="IX67" i="6"/>
  <c r="JG67" i="6"/>
  <c r="JP67" i="6"/>
  <c r="JY67" i="6"/>
  <c r="KJ67" i="6"/>
  <c r="KK67" i="6"/>
  <c r="KL67" i="6"/>
  <c r="KM67" i="6"/>
  <c r="KN67" i="6"/>
  <c r="KO67" i="6"/>
  <c r="KP67" i="6"/>
  <c r="Q67" i="4"/>
  <c r="X67" i="4" s="1"/>
  <c r="R67" i="4"/>
  <c r="Y67" i="4" s="1"/>
  <c r="W67" i="4"/>
  <c r="AD67" i="4" s="1"/>
  <c r="AK67" i="4" s="1"/>
  <c r="AR67" i="4" s="1"/>
  <c r="AY67" i="4" s="1"/>
  <c r="BF67" i="4" s="1"/>
  <c r="BM67" i="4" s="1"/>
  <c r="BT67" i="4" s="1"/>
  <c r="CA67" i="4" s="1"/>
  <c r="CH67" i="4" s="1"/>
  <c r="CO67" i="4" s="1"/>
  <c r="CV67" i="4" s="1"/>
  <c r="DC67" i="4" s="1"/>
  <c r="DJ67" i="4" s="1"/>
  <c r="DQ67" i="4" s="1"/>
  <c r="DX67" i="4" s="1"/>
  <c r="EE67" i="4" s="1"/>
  <c r="EL67" i="4" s="1"/>
  <c r="ES67" i="4" s="1"/>
  <c r="EZ67" i="4" s="1"/>
  <c r="FG67" i="4" s="1"/>
  <c r="FN67" i="4" s="1"/>
  <c r="FU67" i="4" s="1"/>
  <c r="GB67" i="4" s="1"/>
  <c r="GI67" i="4" s="1"/>
  <c r="GP67" i="4" s="1"/>
  <c r="GW67" i="4" s="1"/>
  <c r="HD67" i="4" s="1"/>
  <c r="HK67" i="4" s="1"/>
  <c r="HR67" i="4" s="1"/>
  <c r="HY67" i="4" s="1"/>
  <c r="KI67" i="6"/>
  <c r="BD101" i="7"/>
  <c r="DL101" i="7"/>
  <c r="AO63" i="7"/>
  <c r="AP63" i="7"/>
  <c r="AT63" i="7"/>
  <c r="AU63" i="7"/>
  <c r="AV63" i="7"/>
  <c r="AW63" i="7"/>
  <c r="AX63" i="7"/>
  <c r="BB63" i="7"/>
  <c r="BC63" i="7"/>
  <c r="BD63" i="7"/>
  <c r="BE63" i="7"/>
  <c r="BF63" i="7"/>
  <c r="BJ63" i="7"/>
  <c r="BK63" i="7"/>
  <c r="BL63" i="7"/>
  <c r="BO63" i="7"/>
  <c r="BP63" i="7"/>
  <c r="BQ63" i="7"/>
  <c r="BS63" i="7"/>
  <c r="BU63" i="7"/>
  <c r="BW63" i="7"/>
  <c r="BX63" i="7"/>
  <c r="BY63" i="7"/>
  <c r="BZ63" i="7"/>
  <c r="CP63" i="7"/>
  <c r="CR63" i="7"/>
  <c r="CT63" i="7"/>
  <c r="CU63" i="7"/>
  <c r="CV63" i="7"/>
  <c r="CY63" i="7"/>
  <c r="CZ63" i="7"/>
  <c r="DA63" i="7"/>
  <c r="DE63" i="7"/>
  <c r="DF63" i="7"/>
  <c r="DG63" i="7"/>
  <c r="DH63" i="7"/>
  <c r="DI63" i="7"/>
  <c r="DM63" i="7"/>
  <c r="DN63" i="7"/>
  <c r="DO63" i="7"/>
  <c r="DP63" i="7"/>
  <c r="DQ63" i="7"/>
  <c r="DU63" i="7"/>
  <c r="DV63" i="7"/>
  <c r="DW63" i="7"/>
  <c r="DZ63" i="7"/>
  <c r="EA63" i="7"/>
  <c r="EB63" i="7"/>
  <c r="ED63" i="7"/>
  <c r="EF63" i="7"/>
  <c r="EH63" i="7"/>
  <c r="EM63" i="7" s="1"/>
  <c r="EI63" i="7"/>
  <c r="EN63" i="7" s="1"/>
  <c r="EJ63" i="7"/>
  <c r="EO63" i="7" s="1"/>
  <c r="EK63" i="7"/>
  <c r="EK166" i="7" s="1"/>
  <c r="O32" i="7"/>
  <c r="BH148" i="7" l="1"/>
  <c r="DR148" i="6"/>
  <c r="IG67" i="4"/>
  <c r="IK67" i="4" s="1"/>
  <c r="CQ145" i="4"/>
  <c r="BG145" i="7"/>
  <c r="EA163" i="6"/>
  <c r="BL163" i="7"/>
  <c r="CX160" i="4"/>
  <c r="BK160" i="7"/>
  <c r="CQ163" i="4"/>
  <c r="BG163" i="7"/>
  <c r="CQ161" i="4"/>
  <c r="BG161" i="7"/>
  <c r="CQ146" i="4"/>
  <c r="BG146" i="7"/>
  <c r="CQ152" i="4"/>
  <c r="BG152" i="7"/>
  <c r="EA146" i="6"/>
  <c r="BL146" i="7"/>
  <c r="DR164" i="6"/>
  <c r="BH164" i="7"/>
  <c r="CQ147" i="4"/>
  <c r="BG147" i="7"/>
  <c r="CQ154" i="4"/>
  <c r="BG154" i="7"/>
  <c r="DR150" i="6"/>
  <c r="BH150" i="7"/>
  <c r="EJ147" i="6"/>
  <c r="BP147" i="7"/>
  <c r="EA155" i="6"/>
  <c r="BL155" i="7"/>
  <c r="EA154" i="6"/>
  <c r="BL154" i="7"/>
  <c r="CX157" i="4"/>
  <c r="BK157" i="7"/>
  <c r="CQ148" i="4"/>
  <c r="BG148" i="7"/>
  <c r="DR156" i="6"/>
  <c r="BH156" i="7"/>
  <c r="CQ149" i="4"/>
  <c r="BG149" i="7"/>
  <c r="CQ158" i="4"/>
  <c r="BG158" i="7"/>
  <c r="CQ164" i="4"/>
  <c r="BG164" i="7"/>
  <c r="DR152" i="6"/>
  <c r="BH152" i="7"/>
  <c r="EA159" i="6"/>
  <c r="BL159" i="7"/>
  <c r="CQ150" i="4"/>
  <c r="BG150" i="7"/>
  <c r="CQ162" i="4"/>
  <c r="BG162" i="7"/>
  <c r="DR149" i="6"/>
  <c r="BH149" i="7"/>
  <c r="CQ153" i="4"/>
  <c r="BG153" i="7"/>
  <c r="DR160" i="6"/>
  <c r="BH160" i="7"/>
  <c r="CX159" i="4"/>
  <c r="BK159" i="7"/>
  <c r="CQ156" i="4"/>
  <c r="BG156" i="7"/>
  <c r="DR157" i="6"/>
  <c r="BH157" i="7"/>
  <c r="DR151" i="6"/>
  <c r="BH151" i="7"/>
  <c r="EA145" i="6"/>
  <c r="BL145" i="7"/>
  <c r="DR153" i="6"/>
  <c r="BH153" i="7"/>
  <c r="CQ155" i="4"/>
  <c r="BG155" i="7"/>
  <c r="CQ165" i="4"/>
  <c r="BG165" i="7"/>
  <c r="EA165" i="6"/>
  <c r="BL165" i="7"/>
  <c r="DR162" i="6"/>
  <c r="BH162" i="7"/>
  <c r="CQ151" i="4"/>
  <c r="BG151" i="7"/>
  <c r="DR158" i="6"/>
  <c r="BH158" i="7"/>
  <c r="DR161" i="6"/>
  <c r="BH161" i="7"/>
  <c r="CP151" i="4"/>
  <c r="BF151" i="7"/>
  <c r="DN152" i="1"/>
  <c r="BI152" i="7"/>
  <c r="CP162" i="4"/>
  <c r="BF162" i="7"/>
  <c r="CP158" i="4"/>
  <c r="BF158" i="7"/>
  <c r="CP160" i="4"/>
  <c r="BF160" i="7"/>
  <c r="CW156" i="4"/>
  <c r="BJ156" i="7"/>
  <c r="DF149" i="1"/>
  <c r="BE149" i="7"/>
  <c r="CW157" i="4"/>
  <c r="BJ157" i="7"/>
  <c r="DF163" i="1"/>
  <c r="BE163" i="7"/>
  <c r="DN147" i="1"/>
  <c r="BI147" i="7"/>
  <c r="CP150" i="4"/>
  <c r="BF150" i="7"/>
  <c r="CW152" i="4"/>
  <c r="BJ152" i="7"/>
  <c r="CW153" i="4"/>
  <c r="BJ153" i="7"/>
  <c r="CP145" i="4"/>
  <c r="BF145" i="7"/>
  <c r="CP147" i="4"/>
  <c r="BF147" i="7"/>
  <c r="DD161" i="4"/>
  <c r="BN161" i="7"/>
  <c r="CP165" i="4"/>
  <c r="BF165" i="7"/>
  <c r="DF151" i="1"/>
  <c r="BE151" i="7"/>
  <c r="DF162" i="1"/>
  <c r="BE162" i="7"/>
  <c r="DF150" i="1"/>
  <c r="BE150" i="7"/>
  <c r="CW146" i="4"/>
  <c r="BJ146" i="7"/>
  <c r="CW155" i="4"/>
  <c r="BJ155" i="7"/>
  <c r="CP164" i="4"/>
  <c r="BF164" i="7"/>
  <c r="DN146" i="1"/>
  <c r="BI146" i="7"/>
  <c r="CP154" i="4"/>
  <c r="BF154" i="7"/>
  <c r="DF153" i="1"/>
  <c r="BE153" i="7"/>
  <c r="DF165" i="1"/>
  <c r="BE165" i="7"/>
  <c r="CP148" i="4"/>
  <c r="BF148" i="7"/>
  <c r="DV161" i="1"/>
  <c r="BM161" i="7"/>
  <c r="DF164" i="1"/>
  <c r="BE164" i="7"/>
  <c r="DN148" i="1"/>
  <c r="BI148" i="7"/>
  <c r="CW159" i="4"/>
  <c r="BJ159" i="7"/>
  <c r="CP149" i="4"/>
  <c r="BF149" i="7"/>
  <c r="EG145" i="7"/>
  <c r="EL145" i="7" s="1"/>
  <c r="JM145" i="1"/>
  <c r="CP163" i="4"/>
  <c r="BF163" i="7"/>
  <c r="DN159" i="1"/>
  <c r="BI159" i="7"/>
  <c r="DV158" i="1"/>
  <c r="BM158" i="7"/>
  <c r="DN157" i="1"/>
  <c r="BI157" i="7"/>
  <c r="EL155" i="1"/>
  <c r="BU155" i="7"/>
  <c r="AO67" i="7"/>
  <c r="U67" i="7"/>
  <c r="AK67" i="7"/>
  <c r="AG67" i="7"/>
  <c r="AC67" i="7"/>
  <c r="Q67" i="7"/>
  <c r="Y67" i="7"/>
  <c r="AF67" i="6"/>
  <c r="T67" i="7"/>
  <c r="AF67" i="4"/>
  <c r="AM67" i="4" s="1"/>
  <c r="AT67" i="4" s="1"/>
  <c r="BA67" i="4" s="1"/>
  <c r="BH67" i="4" s="1"/>
  <c r="W67" i="7"/>
  <c r="AE67" i="4"/>
  <c r="AL67" i="4" s="1"/>
  <c r="AS67" i="4" s="1"/>
  <c r="AZ67" i="4" s="1"/>
  <c r="BG67" i="4" s="1"/>
  <c r="V67" i="7"/>
  <c r="S67" i="7"/>
  <c r="R67" i="7"/>
  <c r="KQ67" i="6"/>
  <c r="EA148" i="6" l="1"/>
  <c r="BL148" i="7"/>
  <c r="EA160" i="6"/>
  <c r="BL160" i="7"/>
  <c r="EA152" i="6"/>
  <c r="BL152" i="7"/>
  <c r="DE157" i="4"/>
  <c r="BO157" i="7"/>
  <c r="CX147" i="4"/>
  <c r="BK147" i="7"/>
  <c r="CX163" i="4"/>
  <c r="BK163" i="7"/>
  <c r="CX154" i="4"/>
  <c r="BK154" i="7"/>
  <c r="EA158" i="6"/>
  <c r="BL158" i="7"/>
  <c r="CX151" i="4"/>
  <c r="BK151" i="7"/>
  <c r="EJ145" i="6"/>
  <c r="BP145" i="7"/>
  <c r="CX153" i="4"/>
  <c r="BK153" i="7"/>
  <c r="CX164" i="4"/>
  <c r="BK164" i="7"/>
  <c r="EJ154" i="6"/>
  <c r="BP154" i="7"/>
  <c r="EA164" i="6"/>
  <c r="BL164" i="7"/>
  <c r="EA162" i="6"/>
  <c r="BL162" i="7"/>
  <c r="EA151" i="6"/>
  <c r="BL151" i="7"/>
  <c r="EA149" i="6"/>
  <c r="BL149" i="7"/>
  <c r="EJ159" i="6"/>
  <c r="BP159" i="7"/>
  <c r="CX158" i="4"/>
  <c r="BK158" i="7"/>
  <c r="EJ155" i="6"/>
  <c r="BP155" i="7"/>
  <c r="EJ146" i="6"/>
  <c r="BP146" i="7"/>
  <c r="DE160" i="4"/>
  <c r="BO160" i="7"/>
  <c r="EJ165" i="6"/>
  <c r="BP165" i="7"/>
  <c r="EA157" i="6"/>
  <c r="BL157" i="7"/>
  <c r="EA153" i="6"/>
  <c r="BL153" i="7"/>
  <c r="CX162" i="4"/>
  <c r="BK162" i="7"/>
  <c r="CX149" i="4"/>
  <c r="BK149" i="7"/>
  <c r="ES147" i="6"/>
  <c r="BT147" i="7"/>
  <c r="CX152" i="4"/>
  <c r="BK152" i="7"/>
  <c r="EJ163" i="6"/>
  <c r="BP163" i="7"/>
  <c r="CX161" i="4"/>
  <c r="BK161" i="7"/>
  <c r="CX165" i="4"/>
  <c r="BK165" i="7"/>
  <c r="CX156" i="4"/>
  <c r="BK156" i="7"/>
  <c r="CX148" i="4"/>
  <c r="BK148" i="7"/>
  <c r="CX150" i="4"/>
  <c r="BK150" i="7"/>
  <c r="EA156" i="6"/>
  <c r="BL156" i="7"/>
  <c r="EA150" i="6"/>
  <c r="BL150" i="7"/>
  <c r="CX146" i="4"/>
  <c r="BK146" i="7"/>
  <c r="EA161" i="6"/>
  <c r="BL161" i="7"/>
  <c r="CX155" i="4"/>
  <c r="BK155" i="7"/>
  <c r="DE159" i="4"/>
  <c r="BO159" i="7"/>
  <c r="CX145" i="4"/>
  <c r="BK145" i="7"/>
  <c r="DD159" i="4"/>
  <c r="BN159" i="7"/>
  <c r="CW148" i="4"/>
  <c r="BJ148" i="7"/>
  <c r="DK161" i="4"/>
  <c r="BR161" i="7"/>
  <c r="DD157" i="4"/>
  <c r="BN157" i="7"/>
  <c r="CW158" i="4"/>
  <c r="BJ158" i="7"/>
  <c r="CW163" i="4"/>
  <c r="BJ163" i="7"/>
  <c r="DV148" i="1"/>
  <c r="BM148" i="7"/>
  <c r="BI165" i="7"/>
  <c r="DN165" i="1"/>
  <c r="CW164" i="4"/>
  <c r="BJ164" i="7"/>
  <c r="DN162" i="1"/>
  <c r="BI162" i="7"/>
  <c r="CW147" i="4"/>
  <c r="BJ147" i="7"/>
  <c r="CW150" i="4"/>
  <c r="BJ150" i="7"/>
  <c r="DN149" i="1"/>
  <c r="BI149" i="7"/>
  <c r="CW151" i="4"/>
  <c r="BJ151" i="7"/>
  <c r="DV146" i="1"/>
  <c r="BM146" i="7"/>
  <c r="DD152" i="4"/>
  <c r="BN152" i="7"/>
  <c r="CW162" i="4"/>
  <c r="BJ162" i="7"/>
  <c r="DN150" i="1"/>
  <c r="BI150" i="7"/>
  <c r="DN164" i="1"/>
  <c r="BI164" i="7"/>
  <c r="DD155" i="4"/>
  <c r="BN155" i="7"/>
  <c r="CW145" i="4"/>
  <c r="BJ145" i="7"/>
  <c r="DV147" i="1"/>
  <c r="BM147" i="7"/>
  <c r="DV152" i="1"/>
  <c r="BM152" i="7"/>
  <c r="DN153" i="1"/>
  <c r="BI153" i="7"/>
  <c r="DN151" i="1"/>
  <c r="BI151" i="7"/>
  <c r="DD156" i="4"/>
  <c r="BN156" i="7"/>
  <c r="CW149" i="4"/>
  <c r="BJ149" i="7"/>
  <c r="ED161" i="1"/>
  <c r="BQ161" i="7"/>
  <c r="CW154" i="4"/>
  <c r="BJ154" i="7"/>
  <c r="DD146" i="4"/>
  <c r="BN146" i="7"/>
  <c r="CW165" i="4"/>
  <c r="BJ165" i="7"/>
  <c r="DD153" i="4"/>
  <c r="BN153" i="7"/>
  <c r="DN163" i="1"/>
  <c r="BI163" i="7"/>
  <c r="CW160" i="4"/>
  <c r="BJ160" i="7"/>
  <c r="DV159" i="1"/>
  <c r="BM159" i="7"/>
  <c r="ED158" i="1"/>
  <c r="BQ158" i="7"/>
  <c r="DV157" i="1"/>
  <c r="BM157" i="7"/>
  <c r="ET155" i="1"/>
  <c r="BY155" i="7"/>
  <c r="AQ67" i="7"/>
  <c r="BO67" i="4"/>
  <c r="AP67" i="7"/>
  <c r="BN67" i="4"/>
  <c r="AS67" i="7"/>
  <c r="AO67" i="6"/>
  <c r="X67" i="7"/>
  <c r="Z67" i="7"/>
  <c r="AA67" i="7"/>
  <c r="Q57" i="4"/>
  <c r="R57" i="7" s="1"/>
  <c r="N40" i="7"/>
  <c r="EJ148" i="6" l="1"/>
  <c r="BP148" i="7"/>
  <c r="DE154" i="4"/>
  <c r="BO154" i="7"/>
  <c r="DL159" i="4"/>
  <c r="BS159" i="7"/>
  <c r="DE150" i="4"/>
  <c r="BO150" i="7"/>
  <c r="DE152" i="4"/>
  <c r="BO152" i="7"/>
  <c r="ES165" i="6"/>
  <c r="BT165" i="7"/>
  <c r="EJ149" i="6"/>
  <c r="BP149" i="7"/>
  <c r="DE164" i="4"/>
  <c r="BO164" i="7"/>
  <c r="DE163" i="4"/>
  <c r="BO163" i="7"/>
  <c r="EJ156" i="6"/>
  <c r="BP156" i="7"/>
  <c r="ES163" i="6"/>
  <c r="BT163" i="7"/>
  <c r="DE155" i="4"/>
  <c r="BO155" i="7"/>
  <c r="DE148" i="4"/>
  <c r="BO148" i="7"/>
  <c r="FB147" i="6"/>
  <c r="BX147" i="7"/>
  <c r="DL160" i="4"/>
  <c r="BS160" i="7"/>
  <c r="EJ151" i="6"/>
  <c r="BP151" i="7"/>
  <c r="DE153" i="4"/>
  <c r="BO153" i="7"/>
  <c r="DE147" i="4"/>
  <c r="BO147" i="7"/>
  <c r="EJ157" i="6"/>
  <c r="BP157" i="7"/>
  <c r="EJ161" i="6"/>
  <c r="BP161" i="7"/>
  <c r="DE156" i="4"/>
  <c r="BO156" i="7"/>
  <c r="DE149" i="4"/>
  <c r="BO149" i="7"/>
  <c r="ES146" i="6"/>
  <c r="BT146" i="7"/>
  <c r="EJ162" i="6"/>
  <c r="BP162" i="7"/>
  <c r="ES145" i="6"/>
  <c r="BT145" i="7"/>
  <c r="DL157" i="4"/>
  <c r="BS157" i="7"/>
  <c r="ES159" i="6"/>
  <c r="BT159" i="7"/>
  <c r="DE146" i="4"/>
  <c r="BO146" i="7"/>
  <c r="DE165" i="4"/>
  <c r="BO165" i="7"/>
  <c r="DE162" i="4"/>
  <c r="BO162" i="7"/>
  <c r="ES155" i="6"/>
  <c r="BT155" i="7"/>
  <c r="DE151" i="4"/>
  <c r="BO151" i="7"/>
  <c r="EJ152" i="6"/>
  <c r="BP152" i="7"/>
  <c r="ES154" i="6"/>
  <c r="BT154" i="7"/>
  <c r="DE145" i="4"/>
  <c r="BO145" i="7"/>
  <c r="EJ150" i="6"/>
  <c r="BP150" i="7"/>
  <c r="DE161" i="4"/>
  <c r="BO161" i="7"/>
  <c r="EJ153" i="6"/>
  <c r="BP153" i="7"/>
  <c r="DE158" i="4"/>
  <c r="BO158" i="7"/>
  <c r="EJ164" i="6"/>
  <c r="BP164" i="7"/>
  <c r="EJ158" i="6"/>
  <c r="BP158" i="7"/>
  <c r="EJ160" i="6"/>
  <c r="BP160" i="7"/>
  <c r="DK153" i="4"/>
  <c r="BR153" i="7"/>
  <c r="DD150" i="4"/>
  <c r="BN150" i="7"/>
  <c r="DD165" i="4"/>
  <c r="BN165" i="7"/>
  <c r="DD149" i="4"/>
  <c r="BN149" i="7"/>
  <c r="ED152" i="1"/>
  <c r="BQ152" i="7"/>
  <c r="DV164" i="1"/>
  <c r="BM164" i="7"/>
  <c r="ED146" i="1"/>
  <c r="BQ146" i="7"/>
  <c r="DD147" i="4"/>
  <c r="BN147" i="7"/>
  <c r="ED148" i="1"/>
  <c r="BQ148" i="7"/>
  <c r="DR161" i="4"/>
  <c r="BV161" i="7"/>
  <c r="DV153" i="1"/>
  <c r="BM153" i="7"/>
  <c r="DK157" i="4"/>
  <c r="BR157" i="7"/>
  <c r="DD160" i="4"/>
  <c r="BN160" i="7"/>
  <c r="DK146" i="4"/>
  <c r="BR146" i="7"/>
  <c r="DK156" i="4"/>
  <c r="BR156" i="7"/>
  <c r="ED147" i="1"/>
  <c r="BQ147" i="7"/>
  <c r="DV150" i="1"/>
  <c r="BM150" i="7"/>
  <c r="DD151" i="4"/>
  <c r="BN151" i="7"/>
  <c r="DV162" i="1"/>
  <c r="BM162" i="7"/>
  <c r="DD163" i="4"/>
  <c r="BN163" i="7"/>
  <c r="DD148" i="4"/>
  <c r="BN148" i="7"/>
  <c r="DK152" i="4"/>
  <c r="BR152" i="7"/>
  <c r="DV165" i="1"/>
  <c r="BM165" i="7"/>
  <c r="EL161" i="1"/>
  <c r="BU161" i="7"/>
  <c r="DK155" i="4"/>
  <c r="BR155" i="7"/>
  <c r="DV163" i="1"/>
  <c r="BM163" i="7"/>
  <c r="DD154" i="4"/>
  <c r="BN154" i="7"/>
  <c r="DV151" i="1"/>
  <c r="BM151" i="7"/>
  <c r="DD145" i="4"/>
  <c r="BN145" i="7"/>
  <c r="DD162" i="4"/>
  <c r="BN162" i="7"/>
  <c r="DV149" i="1"/>
  <c r="BM149" i="7"/>
  <c r="DD164" i="4"/>
  <c r="BN164" i="7"/>
  <c r="DD158" i="4"/>
  <c r="BN158" i="7"/>
  <c r="DK159" i="4"/>
  <c r="BR159" i="7"/>
  <c r="ED159" i="1"/>
  <c r="BQ159" i="7"/>
  <c r="EL158" i="1"/>
  <c r="BU158" i="7"/>
  <c r="ED157" i="1"/>
  <c r="BQ157" i="7"/>
  <c r="FB155" i="1"/>
  <c r="CC155" i="7"/>
  <c r="BV67" i="4"/>
  <c r="AU67" i="7"/>
  <c r="AW67" i="7"/>
  <c r="BU67" i="4"/>
  <c r="AT67" i="7"/>
  <c r="AX67" i="6"/>
  <c r="AB67" i="7"/>
  <c r="AE67" i="7"/>
  <c r="AI67" i="7"/>
  <c r="AH67" i="7"/>
  <c r="AD67" i="7"/>
  <c r="O92" i="6"/>
  <c r="W92" i="6" s="1"/>
  <c r="T92" i="7" s="1"/>
  <c r="X92" i="6"/>
  <c r="AG92" i="6"/>
  <c r="AP92" i="6"/>
  <c r="AY92" i="6"/>
  <c r="BH92" i="6"/>
  <c r="CI92" i="6"/>
  <c r="CR92" i="6"/>
  <c r="DJ92" i="6"/>
  <c r="DS92" i="6"/>
  <c r="EB92" i="6"/>
  <c r="EK92" i="6"/>
  <c r="ET92" i="6"/>
  <c r="FC92" i="6"/>
  <c r="FL92" i="6"/>
  <c r="FU92" i="6"/>
  <c r="GD92" i="6"/>
  <c r="GM92" i="6"/>
  <c r="GV92" i="6"/>
  <c r="HE92" i="6"/>
  <c r="HN92" i="6"/>
  <c r="HW92" i="6"/>
  <c r="IF92" i="6"/>
  <c r="IO92" i="6"/>
  <c r="IX92" i="6"/>
  <c r="JG92" i="6"/>
  <c r="JP92" i="6"/>
  <c r="JY92" i="6"/>
  <c r="KJ92" i="6"/>
  <c r="KK92" i="6"/>
  <c r="KL92" i="6"/>
  <c r="KM92" i="6"/>
  <c r="KN92" i="6"/>
  <c r="KO92" i="6"/>
  <c r="KP92" i="6"/>
  <c r="Q92" i="4"/>
  <c r="R92" i="7" s="1"/>
  <c r="R92" i="4"/>
  <c r="S92" i="7" s="1"/>
  <c r="W92" i="4"/>
  <c r="AD92" i="4" s="1"/>
  <c r="AK92" i="4" s="1"/>
  <c r="AR92" i="4" s="1"/>
  <c r="AY92" i="4" s="1"/>
  <c r="BF92" i="4" s="1"/>
  <c r="BM92" i="4" s="1"/>
  <c r="BT92" i="4" s="1"/>
  <c r="CA92" i="4" s="1"/>
  <c r="CH92" i="4" s="1"/>
  <c r="CO92" i="4" s="1"/>
  <c r="CV92" i="4" s="1"/>
  <c r="DC92" i="4" s="1"/>
  <c r="DJ92" i="4" s="1"/>
  <c r="DQ92" i="4" s="1"/>
  <c r="DX92" i="4" s="1"/>
  <c r="EE92" i="4" s="1"/>
  <c r="EL92" i="4" s="1"/>
  <c r="ES92" i="4" s="1"/>
  <c r="EZ92" i="4" s="1"/>
  <c r="FG92" i="4" s="1"/>
  <c r="FN92" i="4" s="1"/>
  <c r="FU92" i="4" s="1"/>
  <c r="GB92" i="4" s="1"/>
  <c r="GI92" i="4" s="1"/>
  <c r="GP92" i="4" s="1"/>
  <c r="GW92" i="4" s="1"/>
  <c r="HD92" i="4" s="1"/>
  <c r="HK92" i="4" s="1"/>
  <c r="HR92" i="4" s="1"/>
  <c r="HY92" i="4" s="1"/>
  <c r="ID92" i="4"/>
  <c r="IC92" i="4"/>
  <c r="IE92" i="4"/>
  <c r="IF92" i="4"/>
  <c r="KI92" i="6" s="1"/>
  <c r="V92" i="1"/>
  <c r="Q92" i="7" s="1"/>
  <c r="BT148" i="7" l="1"/>
  <c r="ES148" i="6"/>
  <c r="ES158" i="6"/>
  <c r="BT158" i="7"/>
  <c r="ES162" i="6"/>
  <c r="BT162" i="7"/>
  <c r="ES157" i="6"/>
  <c r="BT157" i="7"/>
  <c r="ES164" i="6"/>
  <c r="BT164" i="7"/>
  <c r="FB154" i="6"/>
  <c r="BX154" i="7"/>
  <c r="DL165" i="4"/>
  <c r="BS165" i="7"/>
  <c r="DL147" i="4"/>
  <c r="BS147" i="7"/>
  <c r="DL155" i="4"/>
  <c r="BS155" i="7"/>
  <c r="FB165" i="6"/>
  <c r="BX165" i="7"/>
  <c r="FB146" i="6"/>
  <c r="BX146" i="7"/>
  <c r="DL158" i="4"/>
  <c r="BS158" i="7"/>
  <c r="ES152" i="6"/>
  <c r="BT152" i="7"/>
  <c r="DL146" i="4"/>
  <c r="BS146" i="7"/>
  <c r="DL153" i="4"/>
  <c r="BS153" i="7"/>
  <c r="FB163" i="6"/>
  <c r="BX163" i="7"/>
  <c r="DL152" i="4"/>
  <c r="BS152" i="7"/>
  <c r="DL149" i="4"/>
  <c r="BS149" i="7"/>
  <c r="DL148" i="4"/>
  <c r="BS148" i="7"/>
  <c r="ES153" i="6"/>
  <c r="BT153" i="7"/>
  <c r="DL151" i="4"/>
  <c r="BS151" i="7"/>
  <c r="ES151" i="6"/>
  <c r="BT151" i="7"/>
  <c r="ES156" i="6"/>
  <c r="BT156" i="7"/>
  <c r="DL150" i="4"/>
  <c r="BS150" i="7"/>
  <c r="DL145" i="4"/>
  <c r="BS145" i="7"/>
  <c r="FB159" i="6"/>
  <c r="BX159" i="7"/>
  <c r="DL156" i="4"/>
  <c r="BS156" i="7"/>
  <c r="ES149" i="6"/>
  <c r="BT149" i="7"/>
  <c r="DL161" i="4"/>
  <c r="BS161" i="7"/>
  <c r="DS160" i="4"/>
  <c r="BW160" i="7"/>
  <c r="DL163" i="4"/>
  <c r="BS163" i="7"/>
  <c r="DS159" i="4"/>
  <c r="BW159" i="7"/>
  <c r="DL162" i="4"/>
  <c r="BS162" i="7"/>
  <c r="DS157" i="4"/>
  <c r="BW157" i="7"/>
  <c r="ES161" i="6"/>
  <c r="BT161" i="7"/>
  <c r="FB145" i="6"/>
  <c r="BX145" i="7"/>
  <c r="ES160" i="6"/>
  <c r="BT160" i="7"/>
  <c r="ES150" i="6"/>
  <c r="BT150" i="7"/>
  <c r="FB155" i="6"/>
  <c r="BX155" i="7"/>
  <c r="FK147" i="6"/>
  <c r="CB147" i="7"/>
  <c r="DL164" i="4"/>
  <c r="BS164" i="7"/>
  <c r="DL154" i="4"/>
  <c r="BS154" i="7"/>
  <c r="DK163" i="4"/>
  <c r="BR163" i="7"/>
  <c r="EL147" i="1"/>
  <c r="BU147" i="7"/>
  <c r="DR157" i="4"/>
  <c r="BV157" i="7"/>
  <c r="DK147" i="4"/>
  <c r="BR147" i="7"/>
  <c r="DK149" i="4"/>
  <c r="BR149" i="7"/>
  <c r="ED149" i="1"/>
  <c r="BQ149" i="7"/>
  <c r="ED162" i="1"/>
  <c r="BQ162" i="7"/>
  <c r="DR156" i="4"/>
  <c r="BV156" i="7"/>
  <c r="ED153" i="1"/>
  <c r="BQ153" i="7"/>
  <c r="EL146" i="1"/>
  <c r="BU146" i="7"/>
  <c r="DK165" i="4"/>
  <c r="BR165" i="7"/>
  <c r="ET161" i="1"/>
  <c r="BY161" i="7"/>
  <c r="DK154" i="4"/>
  <c r="BR154" i="7"/>
  <c r="DR159" i="4"/>
  <c r="BV159" i="7"/>
  <c r="DK162" i="4"/>
  <c r="BR162" i="7"/>
  <c r="ED163" i="1"/>
  <c r="BQ163" i="7"/>
  <c r="ED151" i="1"/>
  <c r="BQ151" i="7"/>
  <c r="DR152" i="4"/>
  <c r="BV152" i="7"/>
  <c r="DK151" i="4"/>
  <c r="BR151" i="7"/>
  <c r="DR146" i="4"/>
  <c r="BV146" i="7"/>
  <c r="DY161" i="4"/>
  <c r="BZ161" i="7"/>
  <c r="ED164" i="1"/>
  <c r="BQ164" i="7"/>
  <c r="DK150" i="4"/>
  <c r="BR150" i="7"/>
  <c r="DK158" i="4"/>
  <c r="BR158" i="7"/>
  <c r="DK145" i="4"/>
  <c r="BR145" i="7"/>
  <c r="DR155" i="4"/>
  <c r="BV155" i="7"/>
  <c r="DK164" i="4"/>
  <c r="BR164" i="7"/>
  <c r="ED165" i="1"/>
  <c r="BQ165" i="7"/>
  <c r="DK148" i="4"/>
  <c r="BR148" i="7"/>
  <c r="ED150" i="1"/>
  <c r="BQ150" i="7"/>
  <c r="DK160" i="4"/>
  <c r="BR160" i="7"/>
  <c r="EL148" i="1"/>
  <c r="BU148" i="7"/>
  <c r="EL152" i="1"/>
  <c r="BU152" i="7"/>
  <c r="DR153" i="4"/>
  <c r="BV153" i="7"/>
  <c r="EL159" i="1"/>
  <c r="BU159" i="7"/>
  <c r="ET158" i="1"/>
  <c r="BY158" i="7"/>
  <c r="EL157" i="1"/>
  <c r="BU157" i="7"/>
  <c r="FJ155" i="1"/>
  <c r="CG155" i="7"/>
  <c r="IG92" i="4"/>
  <c r="IK92" i="4" s="1"/>
  <c r="AY67" i="7"/>
  <c r="CC67" i="4"/>
  <c r="CB67" i="4"/>
  <c r="AX67" i="7"/>
  <c r="BA67" i="7"/>
  <c r="BG67" i="6"/>
  <c r="AF67" i="7"/>
  <c r="AD92" i="1"/>
  <c r="AF92" i="6"/>
  <c r="X92" i="7" s="1"/>
  <c r="Y92" i="4"/>
  <c r="W92" i="7" s="1"/>
  <c r="X92" i="4"/>
  <c r="V92" i="7" s="1"/>
  <c r="KQ92" i="6"/>
  <c r="BX148" i="7" l="1"/>
  <c r="FB148" i="6"/>
  <c r="DS145" i="4"/>
  <c r="BW145" i="7"/>
  <c r="FB152" i="6"/>
  <c r="BX152" i="7"/>
  <c r="DS165" i="4"/>
  <c r="BW165" i="7"/>
  <c r="DS164" i="4"/>
  <c r="BW164" i="7"/>
  <c r="FB161" i="6"/>
  <c r="BX161" i="7"/>
  <c r="DS150" i="4"/>
  <c r="BW150" i="7"/>
  <c r="DS149" i="4"/>
  <c r="BW149" i="7"/>
  <c r="DS158" i="4"/>
  <c r="BW158" i="7"/>
  <c r="FK154" i="6"/>
  <c r="CB154" i="7"/>
  <c r="DS148" i="4"/>
  <c r="BW148" i="7"/>
  <c r="FT147" i="6"/>
  <c r="CF147" i="7"/>
  <c r="DZ157" i="4"/>
  <c r="CA157" i="7"/>
  <c r="DS161" i="4"/>
  <c r="BW161" i="7"/>
  <c r="FB156" i="6"/>
  <c r="BX156" i="7"/>
  <c r="DS152" i="4"/>
  <c r="BW152" i="7"/>
  <c r="FK146" i="6"/>
  <c r="CB146" i="7"/>
  <c r="FB164" i="6"/>
  <c r="BX164" i="7"/>
  <c r="DS154" i="4"/>
  <c r="BW154" i="7"/>
  <c r="FK155" i="6"/>
  <c r="CB155" i="7"/>
  <c r="DS162" i="4"/>
  <c r="BW162" i="7"/>
  <c r="FB149" i="6"/>
  <c r="BX149" i="7"/>
  <c r="FB151" i="6"/>
  <c r="BX151" i="7"/>
  <c r="FK163" i="6"/>
  <c r="CB163" i="7"/>
  <c r="FK165" i="6"/>
  <c r="CB165" i="7"/>
  <c r="FB157" i="6"/>
  <c r="BX157" i="7"/>
  <c r="FK145" i="6"/>
  <c r="CB145" i="7"/>
  <c r="DZ160" i="4"/>
  <c r="CA160" i="7"/>
  <c r="FB150" i="6"/>
  <c r="BX150" i="7"/>
  <c r="DZ159" i="4"/>
  <c r="CA159" i="7"/>
  <c r="DS156" i="4"/>
  <c r="BW156" i="7"/>
  <c r="DS151" i="4"/>
  <c r="BW151" i="7"/>
  <c r="DS153" i="4"/>
  <c r="BW153" i="7"/>
  <c r="DS155" i="4"/>
  <c r="BW155" i="7"/>
  <c r="FB162" i="6"/>
  <c r="BX162" i="7"/>
  <c r="FB160" i="6"/>
  <c r="BX160" i="7"/>
  <c r="DS163" i="4"/>
  <c r="BW163" i="7"/>
  <c r="FK159" i="6"/>
  <c r="CB159" i="7"/>
  <c r="FB153" i="6"/>
  <c r="BX153" i="7"/>
  <c r="DS146" i="4"/>
  <c r="BW146" i="7"/>
  <c r="DS147" i="4"/>
  <c r="BW147" i="7"/>
  <c r="FB158" i="6"/>
  <c r="BX158" i="7"/>
  <c r="EL151" i="1"/>
  <c r="BU151" i="7"/>
  <c r="ET148" i="1"/>
  <c r="BY148" i="7"/>
  <c r="EL165" i="1"/>
  <c r="BU165" i="7"/>
  <c r="DR158" i="4"/>
  <c r="BV158" i="7"/>
  <c r="DY146" i="4"/>
  <c r="BZ146" i="7"/>
  <c r="EL163" i="1"/>
  <c r="BU163" i="7"/>
  <c r="FB161" i="1"/>
  <c r="CC161" i="7"/>
  <c r="DY156" i="4"/>
  <c r="BZ156" i="7"/>
  <c r="DR147" i="4"/>
  <c r="BV147" i="7"/>
  <c r="DR148" i="4"/>
  <c r="BV148" i="7"/>
  <c r="DR154" i="4"/>
  <c r="BV154" i="7"/>
  <c r="DR149" i="4"/>
  <c r="BV149" i="7"/>
  <c r="DR160" i="4"/>
  <c r="BV160" i="7"/>
  <c r="DR164" i="4"/>
  <c r="BV164" i="7"/>
  <c r="DR151" i="4"/>
  <c r="BV151" i="7"/>
  <c r="DR162" i="4"/>
  <c r="BV162" i="7"/>
  <c r="DY157" i="4"/>
  <c r="BZ157" i="7"/>
  <c r="ET152" i="1"/>
  <c r="BY152" i="7"/>
  <c r="EF161" i="4"/>
  <c r="CD161" i="7"/>
  <c r="EL153" i="1"/>
  <c r="BU153" i="7"/>
  <c r="DR150" i="4"/>
  <c r="BV150" i="7"/>
  <c r="EL162" i="1"/>
  <c r="BU162" i="7"/>
  <c r="DY153" i="4"/>
  <c r="BZ153" i="7"/>
  <c r="EL150" i="1"/>
  <c r="BU150" i="7"/>
  <c r="DY155" i="4"/>
  <c r="BZ155" i="7"/>
  <c r="EL164" i="1"/>
  <c r="BU164" i="7"/>
  <c r="DY152" i="4"/>
  <c r="BZ152" i="7"/>
  <c r="DY159" i="4"/>
  <c r="BZ159" i="7"/>
  <c r="ET146" i="1"/>
  <c r="BY146" i="7"/>
  <c r="EL149" i="1"/>
  <c r="BU149" i="7"/>
  <c r="ET147" i="1"/>
  <c r="BY147" i="7"/>
  <c r="DR145" i="4"/>
  <c r="BV145" i="7"/>
  <c r="DR163" i="4"/>
  <c r="BV163" i="7"/>
  <c r="DR165" i="4"/>
  <c r="BV165" i="7"/>
  <c r="ET159" i="1"/>
  <c r="BY159" i="7"/>
  <c r="FB158" i="1"/>
  <c r="CC158" i="7"/>
  <c r="ET157" i="1"/>
  <c r="BY157" i="7"/>
  <c r="FR155" i="1"/>
  <c r="CK155" i="7"/>
  <c r="U92" i="7"/>
  <c r="AL92" i="1"/>
  <c r="AT92" i="1" s="1"/>
  <c r="BB92" i="1" s="1"/>
  <c r="BJ92" i="1" s="1"/>
  <c r="BR92" i="1" s="1"/>
  <c r="BZ92" i="1" s="1"/>
  <c r="CH92" i="1" s="1"/>
  <c r="CP92" i="1" s="1"/>
  <c r="CX92" i="1" s="1"/>
  <c r="DF92" i="1" s="1"/>
  <c r="DN92" i="1" s="1"/>
  <c r="DV92" i="1" s="1"/>
  <c r="ED92" i="1" s="1"/>
  <c r="EL92" i="1" s="1"/>
  <c r="ET92" i="1" s="1"/>
  <c r="FB92" i="1" s="1"/>
  <c r="FJ92" i="1" s="1"/>
  <c r="FR92" i="1" s="1"/>
  <c r="FZ92" i="1" s="1"/>
  <c r="GH92" i="1" s="1"/>
  <c r="GP92" i="1" s="1"/>
  <c r="GX92" i="1" s="1"/>
  <c r="HF92" i="1" s="1"/>
  <c r="HN92" i="1" s="1"/>
  <c r="HV92" i="1" s="1"/>
  <c r="ID92" i="1" s="1"/>
  <c r="IL92" i="1" s="1"/>
  <c r="IT92" i="1" s="1"/>
  <c r="JB92" i="1" s="1"/>
  <c r="JM92" i="1" s="1"/>
  <c r="CJ67" i="4"/>
  <c r="BC67" i="7"/>
  <c r="BE67" i="7"/>
  <c r="BB67" i="7"/>
  <c r="CI67" i="4"/>
  <c r="AM67" i="7"/>
  <c r="AL67" i="7"/>
  <c r="BP67" i="6"/>
  <c r="AJ67" i="7"/>
  <c r="AE92" i="4"/>
  <c r="AF92" i="4"/>
  <c r="AO92" i="6"/>
  <c r="AB92" i="7" s="1"/>
  <c r="FK148" i="6" l="1"/>
  <c r="CB148" i="7"/>
  <c r="FT163" i="6"/>
  <c r="CF163" i="7"/>
  <c r="FK162" i="6"/>
  <c r="CB162" i="7"/>
  <c r="FK150" i="6"/>
  <c r="CB150" i="7"/>
  <c r="FK151" i="6"/>
  <c r="CB151" i="7"/>
  <c r="FT146" i="6"/>
  <c r="CF146" i="7"/>
  <c r="DZ148" i="4"/>
  <c r="CA148" i="7"/>
  <c r="GC147" i="6"/>
  <c r="CJ147" i="7"/>
  <c r="DZ146" i="4"/>
  <c r="CA146" i="7"/>
  <c r="FK161" i="6"/>
  <c r="CB161" i="7"/>
  <c r="DZ155" i="4"/>
  <c r="CA155" i="7"/>
  <c r="EG160" i="4"/>
  <c r="CE160" i="7"/>
  <c r="FK149" i="6"/>
  <c r="CB149" i="7"/>
  <c r="DZ152" i="4"/>
  <c r="CA152" i="7"/>
  <c r="FK153" i="6"/>
  <c r="CB153" i="7"/>
  <c r="FT154" i="6"/>
  <c r="CF154" i="7"/>
  <c r="DZ164" i="4"/>
  <c r="CA164" i="7"/>
  <c r="DZ153" i="4"/>
  <c r="CA153" i="7"/>
  <c r="FT145" i="6"/>
  <c r="CF145" i="7"/>
  <c r="DZ162" i="4"/>
  <c r="CA162" i="7"/>
  <c r="FK156" i="6"/>
  <c r="CB156" i="7"/>
  <c r="FT159" i="6"/>
  <c r="CF159" i="7"/>
  <c r="DZ158" i="4"/>
  <c r="CA158" i="7"/>
  <c r="DZ165" i="4"/>
  <c r="CA165" i="7"/>
  <c r="DZ151" i="4"/>
  <c r="CA151" i="7"/>
  <c r="FK157" i="6"/>
  <c r="CB157" i="7"/>
  <c r="FT155" i="6"/>
  <c r="CF155" i="7"/>
  <c r="DZ161" i="4"/>
  <c r="CA161" i="7"/>
  <c r="EG159" i="4"/>
  <c r="CE159" i="7"/>
  <c r="DZ163" i="4"/>
  <c r="CA163" i="7"/>
  <c r="DZ149" i="4"/>
  <c r="CA149" i="7"/>
  <c r="FK152" i="6"/>
  <c r="CB152" i="7"/>
  <c r="DZ147" i="4"/>
  <c r="CA147" i="7"/>
  <c r="DZ156" i="4"/>
  <c r="CA156" i="7"/>
  <c r="FT165" i="6"/>
  <c r="CF165" i="7"/>
  <c r="DZ154" i="4"/>
  <c r="CA154" i="7"/>
  <c r="EG157" i="4"/>
  <c r="CE157" i="7"/>
  <c r="FK164" i="6"/>
  <c r="CB164" i="7"/>
  <c r="FK158" i="6"/>
  <c r="CB158" i="7"/>
  <c r="FK160" i="6"/>
  <c r="CB160" i="7"/>
  <c r="DZ150" i="4"/>
  <c r="CA150" i="7"/>
  <c r="DZ145" i="4"/>
  <c r="CA145" i="7"/>
  <c r="DY145" i="4"/>
  <c r="BZ145" i="7"/>
  <c r="EF159" i="4"/>
  <c r="CD159" i="7"/>
  <c r="ET150" i="1"/>
  <c r="BY150" i="7"/>
  <c r="ET153" i="1"/>
  <c r="BY153" i="7"/>
  <c r="DY162" i="4"/>
  <c r="BZ162" i="7"/>
  <c r="DY149" i="4"/>
  <c r="BZ149" i="7"/>
  <c r="EF156" i="4"/>
  <c r="CD156" i="7"/>
  <c r="DY158" i="4"/>
  <c r="BZ158" i="7"/>
  <c r="FB146" i="1"/>
  <c r="CC146" i="7"/>
  <c r="EF157" i="4"/>
  <c r="CD157" i="7"/>
  <c r="ET151" i="1"/>
  <c r="BY151" i="7"/>
  <c r="FB147" i="1"/>
  <c r="CC147" i="7"/>
  <c r="DY151" i="4"/>
  <c r="BZ151" i="7"/>
  <c r="ET165" i="1"/>
  <c r="BY165" i="7"/>
  <c r="DY163" i="4"/>
  <c r="BZ163" i="7"/>
  <c r="DY150" i="4"/>
  <c r="BZ150" i="7"/>
  <c r="DY147" i="4"/>
  <c r="BZ147" i="7"/>
  <c r="EF152" i="4"/>
  <c r="CD152" i="7"/>
  <c r="EM161" i="4"/>
  <c r="CH161" i="7"/>
  <c r="DY154" i="4"/>
  <c r="BZ154" i="7"/>
  <c r="DY165" i="4"/>
  <c r="BZ165" i="7"/>
  <c r="ET149" i="1"/>
  <c r="BY149" i="7"/>
  <c r="ET164" i="1"/>
  <c r="BY164" i="7"/>
  <c r="ET162" i="1"/>
  <c r="BY162" i="7"/>
  <c r="FB152" i="1"/>
  <c r="CC152" i="7"/>
  <c r="DY164" i="4"/>
  <c r="BZ164" i="7"/>
  <c r="DY148" i="4"/>
  <c r="BZ148" i="7"/>
  <c r="ET163" i="1"/>
  <c r="BY163" i="7"/>
  <c r="FB148" i="1"/>
  <c r="CC148" i="7"/>
  <c r="EF155" i="4"/>
  <c r="CD155" i="7"/>
  <c r="DY160" i="4"/>
  <c r="BZ160" i="7"/>
  <c r="EF146" i="4"/>
  <c r="CD146" i="7"/>
  <c r="EF153" i="4"/>
  <c r="CD153" i="7"/>
  <c r="FJ161" i="1"/>
  <c r="CG161" i="7"/>
  <c r="FB159" i="1"/>
  <c r="CC159" i="7"/>
  <c r="FJ158" i="1"/>
  <c r="CG158" i="7"/>
  <c r="FB157" i="1"/>
  <c r="CC157" i="7"/>
  <c r="FZ155" i="1"/>
  <c r="CO155" i="7"/>
  <c r="Y92" i="7"/>
  <c r="BG67" i="7"/>
  <c r="CQ67" i="4"/>
  <c r="CP67" i="4"/>
  <c r="BF67" i="7"/>
  <c r="BI67" i="7"/>
  <c r="AM92" i="4"/>
  <c r="AA92" i="7"/>
  <c r="AL92" i="4"/>
  <c r="Z92" i="7"/>
  <c r="BY67" i="6"/>
  <c r="AN67" i="7"/>
  <c r="AC92" i="7"/>
  <c r="AX92" i="6"/>
  <c r="AF92" i="7" s="1"/>
  <c r="CF148" i="7" l="1"/>
  <c r="FT148" i="6"/>
  <c r="EG145" i="4"/>
  <c r="CE145" i="7"/>
  <c r="EG154" i="4"/>
  <c r="CE154" i="7"/>
  <c r="EG163" i="4"/>
  <c r="CE163" i="7"/>
  <c r="EG165" i="4"/>
  <c r="CE165" i="7"/>
  <c r="GC145" i="6"/>
  <c r="CJ145" i="7"/>
  <c r="FT149" i="6"/>
  <c r="CF149" i="7"/>
  <c r="EG148" i="4"/>
  <c r="CE148" i="7"/>
  <c r="EG150" i="4"/>
  <c r="CE150" i="7"/>
  <c r="GC165" i="6"/>
  <c r="CJ165" i="7"/>
  <c r="EN159" i="4"/>
  <c r="CI159" i="7"/>
  <c r="EG158" i="4"/>
  <c r="CE158" i="7"/>
  <c r="EG153" i="4"/>
  <c r="CE153" i="7"/>
  <c r="EN160" i="4"/>
  <c r="CI160" i="7"/>
  <c r="GC146" i="6"/>
  <c r="CJ146" i="7"/>
  <c r="EG156" i="4"/>
  <c r="CE156" i="7"/>
  <c r="FT160" i="6"/>
  <c r="CF160" i="7"/>
  <c r="EG161" i="4"/>
  <c r="CE161" i="7"/>
  <c r="FT158" i="6"/>
  <c r="CF158" i="7"/>
  <c r="EG147" i="4"/>
  <c r="CE147" i="7"/>
  <c r="GC155" i="6"/>
  <c r="CJ155" i="7"/>
  <c r="GC154" i="6"/>
  <c r="CJ154" i="7"/>
  <c r="FT161" i="6"/>
  <c r="CF161" i="7"/>
  <c r="FT150" i="6"/>
  <c r="CF150" i="7"/>
  <c r="EG164" i="4"/>
  <c r="CE164" i="7"/>
  <c r="EG155" i="4"/>
  <c r="CE155" i="7"/>
  <c r="FT164" i="6"/>
  <c r="CF164" i="7"/>
  <c r="FT152" i="6"/>
  <c r="CF152" i="7"/>
  <c r="FT157" i="6"/>
  <c r="CF157" i="7"/>
  <c r="FT156" i="6"/>
  <c r="CF156" i="7"/>
  <c r="FT153" i="6"/>
  <c r="CF153" i="7"/>
  <c r="EG146" i="4"/>
  <c r="CE146" i="7"/>
  <c r="FT162" i="6"/>
  <c r="CF162" i="7"/>
  <c r="FT151" i="6"/>
  <c r="CF151" i="7"/>
  <c r="GC159" i="6"/>
  <c r="CJ159" i="7"/>
  <c r="EN157" i="4"/>
  <c r="CI157" i="7"/>
  <c r="EG149" i="4"/>
  <c r="CE149" i="7"/>
  <c r="EG151" i="4"/>
  <c r="CE151" i="7"/>
  <c r="EG162" i="4"/>
  <c r="CE162" i="7"/>
  <c r="EG152" i="4"/>
  <c r="CE152" i="7"/>
  <c r="GL147" i="6"/>
  <c r="CN147" i="7"/>
  <c r="GC163" i="6"/>
  <c r="CJ163" i="7"/>
  <c r="EM153" i="4"/>
  <c r="CH153" i="7"/>
  <c r="EF147" i="4"/>
  <c r="CD147" i="7"/>
  <c r="EF162" i="4"/>
  <c r="CD162" i="7"/>
  <c r="EM146" i="4"/>
  <c r="CH146" i="7"/>
  <c r="FB163" i="1"/>
  <c r="CC163" i="7"/>
  <c r="FB162" i="1"/>
  <c r="CC162" i="7"/>
  <c r="EF154" i="4"/>
  <c r="CD154" i="7"/>
  <c r="EF150" i="4"/>
  <c r="CD150" i="7"/>
  <c r="FJ147" i="1"/>
  <c r="CG147" i="7"/>
  <c r="EF158" i="4"/>
  <c r="CD158" i="7"/>
  <c r="FB153" i="1"/>
  <c r="CC153" i="7"/>
  <c r="EF165" i="4"/>
  <c r="CD165" i="7"/>
  <c r="FJ146" i="1"/>
  <c r="CG146" i="7"/>
  <c r="FB164" i="1"/>
  <c r="CC164" i="7"/>
  <c r="EF163" i="4"/>
  <c r="CD163" i="7"/>
  <c r="FB150" i="1"/>
  <c r="CC150" i="7"/>
  <c r="FJ152" i="1"/>
  <c r="CG152" i="7"/>
  <c r="EF151" i="4"/>
  <c r="CD151" i="7"/>
  <c r="EF148" i="4"/>
  <c r="CD148" i="7"/>
  <c r="ET161" i="4"/>
  <c r="CL161" i="7"/>
  <c r="EM156" i="4"/>
  <c r="CH156" i="7"/>
  <c r="FR161" i="1"/>
  <c r="CK161" i="7"/>
  <c r="EM155" i="4"/>
  <c r="CH155" i="7"/>
  <c r="EF164" i="4"/>
  <c r="CD164" i="7"/>
  <c r="FB149" i="1"/>
  <c r="CC149" i="7"/>
  <c r="EM152" i="4"/>
  <c r="CH152" i="7"/>
  <c r="FB165" i="1"/>
  <c r="CC165" i="7"/>
  <c r="EM157" i="4"/>
  <c r="CH157" i="7"/>
  <c r="EF149" i="4"/>
  <c r="CD149" i="7"/>
  <c r="EM159" i="4"/>
  <c r="CH159" i="7"/>
  <c r="FJ148" i="1"/>
  <c r="CG148" i="7"/>
  <c r="EF145" i="4"/>
  <c r="CD145" i="7"/>
  <c r="EF160" i="4"/>
  <c r="CD160" i="7"/>
  <c r="FB151" i="1"/>
  <c r="CC151" i="7"/>
  <c r="FJ159" i="1"/>
  <c r="CG159" i="7"/>
  <c r="FR158" i="1"/>
  <c r="CK158" i="7"/>
  <c r="FJ157" i="1"/>
  <c r="CG157" i="7"/>
  <c r="GH155" i="1"/>
  <c r="CS155" i="7"/>
  <c r="BK67" i="7"/>
  <c r="CX67" i="4"/>
  <c r="BM67" i="7"/>
  <c r="CW67" i="4"/>
  <c r="BJ67" i="7"/>
  <c r="CH67" i="6"/>
  <c r="AR67" i="7"/>
  <c r="AE92" i="7"/>
  <c r="AT92" i="4"/>
  <c r="AS92" i="4"/>
  <c r="AD92" i="7"/>
  <c r="AG92" i="7"/>
  <c r="BG92" i="6"/>
  <c r="AJ92" i="7" s="1"/>
  <c r="GC148" i="6" l="1"/>
  <c r="CJ148" i="7"/>
  <c r="GU147" i="6"/>
  <c r="CR147" i="7"/>
  <c r="GL159" i="6"/>
  <c r="CN159" i="7"/>
  <c r="GC157" i="6"/>
  <c r="CJ157" i="7"/>
  <c r="GC150" i="6"/>
  <c r="CJ150" i="7"/>
  <c r="GC158" i="6"/>
  <c r="CJ158" i="7"/>
  <c r="EN153" i="4"/>
  <c r="CI153" i="7"/>
  <c r="GC149" i="6"/>
  <c r="CJ149" i="7"/>
  <c r="EN152" i="4"/>
  <c r="CI152" i="7"/>
  <c r="GC152" i="6"/>
  <c r="CJ152" i="7"/>
  <c r="EN161" i="4"/>
  <c r="CI161" i="7"/>
  <c r="EN158" i="4"/>
  <c r="CI158" i="7"/>
  <c r="GL145" i="6"/>
  <c r="CN145" i="7"/>
  <c r="GC161" i="6"/>
  <c r="CJ161" i="7"/>
  <c r="GC162" i="6"/>
  <c r="CJ162" i="7"/>
  <c r="GC164" i="6"/>
  <c r="CJ164" i="7"/>
  <c r="GL154" i="6"/>
  <c r="CN154" i="7"/>
  <c r="GC160" i="6"/>
  <c r="CJ160" i="7"/>
  <c r="CM159" i="7"/>
  <c r="EU159" i="4"/>
  <c r="CQ159" i="7" s="1"/>
  <c r="EN165" i="4"/>
  <c r="CI165" i="7"/>
  <c r="GC151" i="6"/>
  <c r="CJ151" i="7"/>
  <c r="EN162" i="4"/>
  <c r="CI162" i="7"/>
  <c r="EN146" i="4"/>
  <c r="CI146" i="7"/>
  <c r="EN156" i="4"/>
  <c r="CI156" i="7"/>
  <c r="GL165" i="6"/>
  <c r="CN165" i="7"/>
  <c r="EN163" i="4"/>
  <c r="CI163" i="7"/>
  <c r="EN151" i="4"/>
  <c r="CI151" i="7"/>
  <c r="EN155" i="4"/>
  <c r="CI155" i="7"/>
  <c r="EN149" i="4"/>
  <c r="CI149" i="7"/>
  <c r="GC153" i="6"/>
  <c r="CJ153" i="7"/>
  <c r="GL155" i="6"/>
  <c r="CN155" i="7"/>
  <c r="GL146" i="6"/>
  <c r="CN146" i="7"/>
  <c r="EN150" i="4"/>
  <c r="CI150" i="7"/>
  <c r="EN154" i="4"/>
  <c r="CI154" i="7"/>
  <c r="EN164" i="4"/>
  <c r="CI164" i="7"/>
  <c r="GL163" i="6"/>
  <c r="CN163" i="7"/>
  <c r="CM157" i="7"/>
  <c r="EU157" i="4"/>
  <c r="CQ157" i="7" s="1"/>
  <c r="GC156" i="6"/>
  <c r="CJ156" i="7"/>
  <c r="EN147" i="4"/>
  <c r="CI147" i="7"/>
  <c r="CM160" i="7"/>
  <c r="EU160" i="4"/>
  <c r="CQ160" i="7" s="1"/>
  <c r="EN148" i="4"/>
  <c r="CI148" i="7"/>
  <c r="EN145" i="4"/>
  <c r="CI145" i="7"/>
  <c r="ET157" i="4"/>
  <c r="CL157" i="7"/>
  <c r="EM165" i="4"/>
  <c r="CH165" i="7"/>
  <c r="EM150" i="4"/>
  <c r="CH150" i="7"/>
  <c r="ET146" i="4"/>
  <c r="CL146" i="7"/>
  <c r="EM164" i="4"/>
  <c r="CH164" i="7"/>
  <c r="FJ165" i="1"/>
  <c r="CG165" i="7"/>
  <c r="EM163" i="4"/>
  <c r="CH163" i="7"/>
  <c r="FJ153" i="1"/>
  <c r="CG153" i="7"/>
  <c r="EM154" i="4"/>
  <c r="CH154" i="7"/>
  <c r="EM162" i="4"/>
  <c r="CH162" i="7"/>
  <c r="FJ150" i="1"/>
  <c r="CG150" i="7"/>
  <c r="FR148" i="1"/>
  <c r="CK148" i="7"/>
  <c r="ET155" i="4"/>
  <c r="CL155" i="7"/>
  <c r="FJ151" i="1"/>
  <c r="CG151" i="7"/>
  <c r="ET159" i="4"/>
  <c r="CL159" i="7"/>
  <c r="ET152" i="4"/>
  <c r="CL152" i="7"/>
  <c r="FZ161" i="1"/>
  <c r="CO161" i="7"/>
  <c r="EM151" i="4"/>
  <c r="CH151" i="7"/>
  <c r="FJ164" i="1"/>
  <c r="CG164" i="7"/>
  <c r="EM158" i="4"/>
  <c r="CH158" i="7"/>
  <c r="FJ162" i="1"/>
  <c r="CG162" i="7"/>
  <c r="EM147" i="4"/>
  <c r="CH147" i="7"/>
  <c r="EM145" i="4"/>
  <c r="CH145" i="7"/>
  <c r="FA161" i="4"/>
  <c r="CP161" i="7"/>
  <c r="EM148" i="4"/>
  <c r="CH148" i="7"/>
  <c r="EM160" i="4"/>
  <c r="CH160" i="7"/>
  <c r="EM149" i="4"/>
  <c r="CH149" i="7"/>
  <c r="FJ149" i="1"/>
  <c r="CG149" i="7"/>
  <c r="ET156" i="4"/>
  <c r="CL156" i="7"/>
  <c r="FR152" i="1"/>
  <c r="CK152" i="7"/>
  <c r="FR146" i="1"/>
  <c r="CK146" i="7"/>
  <c r="FR147" i="1"/>
  <c r="CK147" i="7"/>
  <c r="FJ163" i="1"/>
  <c r="CG163" i="7"/>
  <c r="ET153" i="4"/>
  <c r="CL153" i="7"/>
  <c r="FR159" i="1"/>
  <c r="CK159" i="7"/>
  <c r="FZ158" i="1"/>
  <c r="CO158" i="7"/>
  <c r="FR157" i="1"/>
  <c r="CK157" i="7"/>
  <c r="GP155" i="1"/>
  <c r="CW155" i="7"/>
  <c r="BO67" i="7"/>
  <c r="DE67" i="4"/>
  <c r="DD67" i="4"/>
  <c r="BN67" i="7"/>
  <c r="BQ67" i="7"/>
  <c r="CQ67" i="6"/>
  <c r="AV67" i="7"/>
  <c r="AI92" i="7"/>
  <c r="BA92" i="4"/>
  <c r="AH92" i="7"/>
  <c r="AZ92" i="4"/>
  <c r="AK92" i="7"/>
  <c r="BP92" i="6"/>
  <c r="AN92" i="7" s="1"/>
  <c r="GL148" i="6" l="1"/>
  <c r="CN148" i="7"/>
  <c r="FB159" i="4"/>
  <c r="FI159" i="4" s="1"/>
  <c r="FB157" i="4"/>
  <c r="FI157" i="4" s="1"/>
  <c r="CM156" i="7"/>
  <c r="EU156" i="4"/>
  <c r="CQ156" i="7" s="1"/>
  <c r="CM164" i="7"/>
  <c r="EU164" i="4"/>
  <c r="CQ164" i="7" s="1"/>
  <c r="FB160" i="4"/>
  <c r="GL160" i="6"/>
  <c r="CN160" i="7"/>
  <c r="CM158" i="7"/>
  <c r="EU158" i="4"/>
  <c r="GL158" i="6"/>
  <c r="CN158" i="7"/>
  <c r="GU145" i="6"/>
  <c r="CR145" i="7"/>
  <c r="CM154" i="7"/>
  <c r="EU154" i="4"/>
  <c r="CM155" i="7"/>
  <c r="EU155" i="4"/>
  <c r="CQ155" i="7" s="1"/>
  <c r="CM146" i="7"/>
  <c r="EU146" i="4"/>
  <c r="GU163" i="6"/>
  <c r="CR163" i="7"/>
  <c r="CM147" i="7"/>
  <c r="EU147" i="4"/>
  <c r="CQ147" i="7" s="1"/>
  <c r="GU154" i="6"/>
  <c r="CR154" i="7"/>
  <c r="CM161" i="7"/>
  <c r="EU161" i="4"/>
  <c r="CQ161" i="7" s="1"/>
  <c r="GL150" i="6"/>
  <c r="CN150" i="7"/>
  <c r="CM149" i="7"/>
  <c r="EU149" i="4"/>
  <c r="CQ149" i="7" s="1"/>
  <c r="CM150" i="7"/>
  <c r="EU150" i="4"/>
  <c r="CQ150" i="7" s="1"/>
  <c r="CM151" i="7"/>
  <c r="EU151" i="4"/>
  <c r="CQ151" i="7" s="1"/>
  <c r="CM162" i="7"/>
  <c r="EU162" i="4"/>
  <c r="GL153" i="6"/>
  <c r="CN153" i="7"/>
  <c r="GL156" i="6"/>
  <c r="CN156" i="7"/>
  <c r="GL164" i="6"/>
  <c r="CN164" i="7"/>
  <c r="GL152" i="6"/>
  <c r="CN152" i="7"/>
  <c r="GL157" i="6"/>
  <c r="CN157" i="7"/>
  <c r="GU146" i="6"/>
  <c r="CR146" i="7"/>
  <c r="CM163" i="7"/>
  <c r="EU163" i="4"/>
  <c r="GL151" i="6"/>
  <c r="CN151" i="7"/>
  <c r="GL162" i="6"/>
  <c r="CN162" i="7"/>
  <c r="CM152" i="7"/>
  <c r="EU152" i="4"/>
  <c r="CQ152" i="7" s="1"/>
  <c r="GU159" i="6"/>
  <c r="CR159" i="7"/>
  <c r="CM148" i="7"/>
  <c r="EU148" i="4"/>
  <c r="CQ148" i="7" s="1"/>
  <c r="CM145" i="7"/>
  <c r="EU145" i="4"/>
  <c r="GU155" i="6"/>
  <c r="CR155" i="7"/>
  <c r="CM165" i="7"/>
  <c r="EU165" i="4"/>
  <c r="CQ165" i="7" s="1"/>
  <c r="CM153" i="7"/>
  <c r="EU153" i="4"/>
  <c r="CQ153" i="7" s="1"/>
  <c r="GU165" i="6"/>
  <c r="CR165" i="7"/>
  <c r="GL161" i="6"/>
  <c r="CN161" i="7"/>
  <c r="GL149" i="6"/>
  <c r="CN149" i="7"/>
  <c r="HD147" i="6"/>
  <c r="CV147" i="7"/>
  <c r="ET148" i="4"/>
  <c r="CL148" i="7"/>
  <c r="FA155" i="4"/>
  <c r="CP155" i="7"/>
  <c r="ET164" i="4"/>
  <c r="CL164" i="7"/>
  <c r="FZ147" i="1"/>
  <c r="CO147" i="7"/>
  <c r="FR149" i="1"/>
  <c r="CK149" i="7"/>
  <c r="FH161" i="4"/>
  <c r="CT161" i="7"/>
  <c r="ET158" i="4"/>
  <c r="CL158" i="7"/>
  <c r="FA152" i="4"/>
  <c r="CP152" i="7"/>
  <c r="FZ148" i="1"/>
  <c r="CO148" i="7"/>
  <c r="FR153" i="1"/>
  <c r="CK153" i="7"/>
  <c r="FA146" i="4"/>
  <c r="CP146" i="7"/>
  <c r="FR163" i="1"/>
  <c r="CK163" i="7"/>
  <c r="FR162" i="1"/>
  <c r="CK162" i="7"/>
  <c r="ET154" i="4"/>
  <c r="CL154" i="7"/>
  <c r="FR164" i="1"/>
  <c r="CK164" i="7"/>
  <c r="FR150" i="1"/>
  <c r="CK150" i="7"/>
  <c r="FZ146" i="1"/>
  <c r="CO146" i="7"/>
  <c r="ET149" i="4"/>
  <c r="CL149" i="7"/>
  <c r="FA159" i="4"/>
  <c r="CP159" i="7"/>
  <c r="ET163" i="4"/>
  <c r="CL163" i="7"/>
  <c r="FA153" i="4"/>
  <c r="CP153" i="7"/>
  <c r="FZ152" i="1"/>
  <c r="CO152" i="7"/>
  <c r="ET160" i="4"/>
  <c r="CL160" i="7"/>
  <c r="ET147" i="4"/>
  <c r="CL147" i="7"/>
  <c r="ET151" i="4"/>
  <c r="CL151" i="7"/>
  <c r="FR151" i="1"/>
  <c r="CK151" i="7"/>
  <c r="ET162" i="4"/>
  <c r="CL162" i="7"/>
  <c r="FR165" i="1"/>
  <c r="CK165" i="7"/>
  <c r="ET165" i="4"/>
  <c r="CL165" i="7"/>
  <c r="FA156" i="4"/>
  <c r="CP156" i="7"/>
  <c r="GH161" i="1"/>
  <c r="CS161" i="7"/>
  <c r="FA157" i="4"/>
  <c r="CP157" i="7"/>
  <c r="ET145" i="4"/>
  <c r="CL145" i="7"/>
  <c r="ET150" i="4"/>
  <c r="CL150" i="7"/>
  <c r="FZ159" i="1"/>
  <c r="CO159" i="7"/>
  <c r="GH158" i="1"/>
  <c r="CS158" i="7"/>
  <c r="FZ157" i="1"/>
  <c r="CO157" i="7"/>
  <c r="GX155" i="1"/>
  <c r="DA155" i="7"/>
  <c r="DL67" i="4"/>
  <c r="BS67" i="7"/>
  <c r="BU67" i="7"/>
  <c r="BR67" i="7"/>
  <c r="DK67" i="4"/>
  <c r="CZ67" i="6"/>
  <c r="AZ67" i="7"/>
  <c r="AM92" i="7"/>
  <c r="BH92" i="4"/>
  <c r="AL92" i="7"/>
  <c r="BG92" i="4"/>
  <c r="BY92" i="6"/>
  <c r="CU159" i="7" l="1"/>
  <c r="GU148" i="6"/>
  <c r="CR148" i="7"/>
  <c r="CU157" i="7"/>
  <c r="FB153" i="4"/>
  <c r="FI153" i="4" s="1"/>
  <c r="GU149" i="6"/>
  <c r="CR149" i="7"/>
  <c r="FB165" i="4"/>
  <c r="FB152" i="4"/>
  <c r="GU157" i="6"/>
  <c r="CR157" i="7"/>
  <c r="GU160" i="6"/>
  <c r="CR160" i="7"/>
  <c r="FB151" i="4"/>
  <c r="FB161" i="4"/>
  <c r="FB155" i="4"/>
  <c r="FI160" i="4"/>
  <c r="CU160" i="7"/>
  <c r="HM147" i="6"/>
  <c r="CZ147" i="7"/>
  <c r="GU161" i="6"/>
  <c r="CR161" i="7"/>
  <c r="HD155" i="6"/>
  <c r="CV155" i="7"/>
  <c r="GU162" i="6"/>
  <c r="CR162" i="7"/>
  <c r="GU152" i="6"/>
  <c r="CR152" i="7"/>
  <c r="CQ154" i="7"/>
  <c r="FB154" i="4"/>
  <c r="CQ145" i="7"/>
  <c r="FB145" i="4"/>
  <c r="HD154" i="6"/>
  <c r="CV154" i="7"/>
  <c r="HD146" i="6"/>
  <c r="CV146" i="7"/>
  <c r="HD165" i="6"/>
  <c r="CV165" i="7"/>
  <c r="FP159" i="4"/>
  <c r="CY159" i="7"/>
  <c r="GU164" i="6"/>
  <c r="CR164" i="7"/>
  <c r="FB150" i="4"/>
  <c r="FB164" i="4"/>
  <c r="GU150" i="6"/>
  <c r="CR150" i="7"/>
  <c r="HD145" i="6"/>
  <c r="CV145" i="7"/>
  <c r="FP157" i="4"/>
  <c r="CY157" i="7"/>
  <c r="GU151" i="6"/>
  <c r="CR151" i="7"/>
  <c r="GU156" i="6"/>
  <c r="CR156" i="7"/>
  <c r="FB147" i="4"/>
  <c r="FB148" i="4"/>
  <c r="CQ163" i="7"/>
  <c r="FB163" i="4"/>
  <c r="FB149" i="4"/>
  <c r="GU158" i="6"/>
  <c r="CR158" i="7"/>
  <c r="FB156" i="4"/>
  <c r="GU153" i="6"/>
  <c r="CR153" i="7"/>
  <c r="HD163" i="6"/>
  <c r="CV163" i="7"/>
  <c r="CQ158" i="7"/>
  <c r="FB158" i="4"/>
  <c r="HD159" i="6"/>
  <c r="CV159" i="7"/>
  <c r="CQ162" i="7"/>
  <c r="FB162" i="4"/>
  <c r="CQ146" i="7"/>
  <c r="FB146" i="4"/>
  <c r="FA165" i="4"/>
  <c r="CP165" i="7"/>
  <c r="FH153" i="4"/>
  <c r="CT153" i="7"/>
  <c r="FH157" i="4"/>
  <c r="CT157" i="7"/>
  <c r="FZ165" i="1"/>
  <c r="CO165" i="7"/>
  <c r="FA147" i="4"/>
  <c r="CP147" i="7"/>
  <c r="FA163" i="4"/>
  <c r="CP163" i="7"/>
  <c r="FZ150" i="1"/>
  <c r="CO150" i="7"/>
  <c r="FZ163" i="1"/>
  <c r="CO163" i="7"/>
  <c r="FH152" i="4"/>
  <c r="CT152" i="7"/>
  <c r="GH147" i="1"/>
  <c r="CS147" i="7"/>
  <c r="FA162" i="4"/>
  <c r="CP162" i="7"/>
  <c r="FA160" i="4"/>
  <c r="CP160" i="7"/>
  <c r="FH159" i="4"/>
  <c r="CT159" i="7"/>
  <c r="FZ164" i="1"/>
  <c r="CO164" i="7"/>
  <c r="FH146" i="4"/>
  <c r="CT146" i="7"/>
  <c r="FA158" i="4"/>
  <c r="CP158" i="7"/>
  <c r="FA164" i="4"/>
  <c r="CP164" i="7"/>
  <c r="FA150" i="4"/>
  <c r="CP150" i="7"/>
  <c r="GP161" i="1"/>
  <c r="CW161" i="7"/>
  <c r="FH156" i="4"/>
  <c r="CT156" i="7"/>
  <c r="FZ151" i="1"/>
  <c r="CO151" i="7"/>
  <c r="GH152" i="1"/>
  <c r="CS152" i="7"/>
  <c r="FA149" i="4"/>
  <c r="CP149" i="7"/>
  <c r="FA154" i="4"/>
  <c r="CP154" i="7"/>
  <c r="FZ153" i="1"/>
  <c r="CO153" i="7"/>
  <c r="FO161" i="4"/>
  <c r="CX161" i="7"/>
  <c r="FH155" i="4"/>
  <c r="CT155" i="7"/>
  <c r="FA145" i="4"/>
  <c r="CP145" i="7"/>
  <c r="FA151" i="4"/>
  <c r="CP151" i="7"/>
  <c r="GH146" i="1"/>
  <c r="CS146" i="7"/>
  <c r="FZ162" i="1"/>
  <c r="CO162" i="7"/>
  <c r="GH148" i="1"/>
  <c r="CS148" i="7"/>
  <c r="FZ149" i="1"/>
  <c r="CO149" i="7"/>
  <c r="FA148" i="4"/>
  <c r="CP148" i="7"/>
  <c r="GH159" i="1"/>
  <c r="CS159" i="7"/>
  <c r="GP158" i="1"/>
  <c r="CW158" i="7"/>
  <c r="GH157" i="1"/>
  <c r="CS157" i="7"/>
  <c r="HF155" i="1"/>
  <c r="DE155" i="7"/>
  <c r="BW67" i="7"/>
  <c r="DS67" i="4"/>
  <c r="DR67" i="4"/>
  <c r="BV67" i="7"/>
  <c r="BY67" i="7"/>
  <c r="DI67" i="6"/>
  <c r="BD67" i="7"/>
  <c r="AP92" i="7"/>
  <c r="BN92" i="4"/>
  <c r="BO92" i="4"/>
  <c r="AQ92" i="7"/>
  <c r="AO92" i="7"/>
  <c r="CH92" i="6"/>
  <c r="AR92" i="7"/>
  <c r="CU153" i="7" l="1"/>
  <c r="CV148" i="7"/>
  <c r="HD148" i="6"/>
  <c r="HD153" i="6"/>
  <c r="CV153" i="7"/>
  <c r="HD151" i="6"/>
  <c r="CV151" i="7"/>
  <c r="FW159" i="4"/>
  <c r="DC159" i="7"/>
  <c r="HD152" i="6"/>
  <c r="CV152" i="7"/>
  <c r="FI161" i="4"/>
  <c r="CU161" i="7"/>
  <c r="FP160" i="4"/>
  <c r="CY160" i="7"/>
  <c r="FI162" i="4"/>
  <c r="CU162" i="7"/>
  <c r="FI156" i="4"/>
  <c r="CU156" i="7"/>
  <c r="FI151" i="4"/>
  <c r="CU151" i="7"/>
  <c r="FW157" i="4"/>
  <c r="DC157" i="7"/>
  <c r="HM165" i="6"/>
  <c r="CZ165" i="7"/>
  <c r="HD162" i="6"/>
  <c r="CV162" i="7"/>
  <c r="HD158" i="6"/>
  <c r="CV158" i="7"/>
  <c r="HD160" i="6"/>
  <c r="CV160" i="7"/>
  <c r="HM163" i="6"/>
  <c r="CZ163" i="7"/>
  <c r="FI149" i="4"/>
  <c r="CU149" i="7"/>
  <c r="HM145" i="6"/>
  <c r="CZ145" i="7"/>
  <c r="HM146" i="6"/>
  <c r="CZ146" i="7"/>
  <c r="HM155" i="6"/>
  <c r="CZ155" i="7"/>
  <c r="FI163" i="4"/>
  <c r="CU163" i="7"/>
  <c r="FI152" i="4"/>
  <c r="CU152" i="7"/>
  <c r="HD156" i="6"/>
  <c r="CV156" i="7"/>
  <c r="FI146" i="4"/>
  <c r="CU146" i="7"/>
  <c r="HM159" i="6"/>
  <c r="CZ159" i="7"/>
  <c r="FP153" i="4"/>
  <c r="CY153" i="7"/>
  <c r="HD150" i="6"/>
  <c r="CV150" i="7"/>
  <c r="HM154" i="6"/>
  <c r="CZ154" i="7"/>
  <c r="HD161" i="6"/>
  <c r="CV161" i="7"/>
  <c r="FI158" i="4"/>
  <c r="CU158" i="7"/>
  <c r="FI148" i="4"/>
  <c r="CU148" i="7"/>
  <c r="FI164" i="4"/>
  <c r="CU164" i="7"/>
  <c r="FI145" i="4"/>
  <c r="CU145" i="7"/>
  <c r="FI165" i="4"/>
  <c r="CU165" i="7"/>
  <c r="FI155" i="4"/>
  <c r="CU155" i="7"/>
  <c r="HD164" i="6"/>
  <c r="CV164" i="7"/>
  <c r="HD157" i="6"/>
  <c r="CV157" i="7"/>
  <c r="FI147" i="4"/>
  <c r="CU147" i="7"/>
  <c r="FI150" i="4"/>
  <c r="CU150" i="7"/>
  <c r="HV147" i="6"/>
  <c r="DD147" i="7"/>
  <c r="FI154" i="4"/>
  <c r="CU154" i="7"/>
  <c r="HD149" i="6"/>
  <c r="CV149" i="7"/>
  <c r="GH151" i="1"/>
  <c r="CS151" i="7"/>
  <c r="GP148" i="1"/>
  <c r="CW148" i="7"/>
  <c r="FH145" i="4"/>
  <c r="CT145" i="7"/>
  <c r="FH154" i="4"/>
  <c r="CT154" i="7"/>
  <c r="FO156" i="4"/>
  <c r="CX156" i="7"/>
  <c r="FH158" i="4"/>
  <c r="CT158" i="7"/>
  <c r="FH160" i="4"/>
  <c r="CT160" i="7"/>
  <c r="GH163" i="1"/>
  <c r="CS163" i="7"/>
  <c r="GH165" i="1"/>
  <c r="CS165" i="7"/>
  <c r="GH153" i="1"/>
  <c r="CS153" i="7"/>
  <c r="FH165" i="4"/>
  <c r="CT165" i="7"/>
  <c r="GH162" i="1"/>
  <c r="CS162" i="7"/>
  <c r="GX161" i="1"/>
  <c r="DA161" i="7"/>
  <c r="GH150" i="1"/>
  <c r="CS150" i="7"/>
  <c r="GH149" i="1"/>
  <c r="CS149" i="7"/>
  <c r="FH164" i="4"/>
  <c r="CT164" i="7"/>
  <c r="FH147" i="4"/>
  <c r="CT147" i="7"/>
  <c r="FH149" i="4"/>
  <c r="CT149" i="7"/>
  <c r="FH162" i="4"/>
  <c r="CT162" i="7"/>
  <c r="GP146" i="1"/>
  <c r="CW146" i="7"/>
  <c r="FV161" i="4"/>
  <c r="DB161" i="7"/>
  <c r="FH150" i="4"/>
  <c r="CT150" i="7"/>
  <c r="GH164" i="1"/>
  <c r="CS164" i="7"/>
  <c r="GP147" i="1"/>
  <c r="CW147" i="7"/>
  <c r="FH163" i="4"/>
  <c r="CT163" i="7"/>
  <c r="FO153" i="4"/>
  <c r="CX153" i="7"/>
  <c r="FH151" i="4"/>
  <c r="CT151" i="7"/>
  <c r="FO159" i="4"/>
  <c r="CX159" i="7"/>
  <c r="FO152" i="4"/>
  <c r="CX152" i="7"/>
  <c r="FO155" i="4"/>
  <c r="CX155" i="7"/>
  <c r="FO146" i="4"/>
  <c r="CX146" i="7"/>
  <c r="FO157" i="4"/>
  <c r="CX157" i="7"/>
  <c r="FH148" i="4"/>
  <c r="CT148" i="7"/>
  <c r="GP152" i="1"/>
  <c r="CW152" i="7"/>
  <c r="GP159" i="1"/>
  <c r="CW159" i="7"/>
  <c r="GX158" i="1"/>
  <c r="DA158" i="7"/>
  <c r="GP157" i="1"/>
  <c r="CW157" i="7"/>
  <c r="HN155" i="1"/>
  <c r="DI155" i="7"/>
  <c r="DZ67" i="4"/>
  <c r="CA67" i="7"/>
  <c r="CC67" i="7"/>
  <c r="BZ67" i="7"/>
  <c r="DY67" i="4"/>
  <c r="DR67" i="6"/>
  <c r="BH67" i="7"/>
  <c r="BU92" i="4"/>
  <c r="AT92" i="7"/>
  <c r="AU92" i="7"/>
  <c r="BV92" i="4"/>
  <c r="AS92" i="7"/>
  <c r="AV92" i="7"/>
  <c r="CQ92" i="6"/>
  <c r="HM148" i="6" l="1"/>
  <c r="CZ148" i="7"/>
  <c r="FW160" i="4"/>
  <c r="DC160" i="7"/>
  <c r="FP154" i="4"/>
  <c r="CY154" i="7"/>
  <c r="FP155" i="4"/>
  <c r="CY155" i="7"/>
  <c r="HM161" i="6"/>
  <c r="CZ161" i="7"/>
  <c r="HM156" i="6"/>
  <c r="CZ156" i="7"/>
  <c r="HV145" i="6"/>
  <c r="DD145" i="7"/>
  <c r="HV165" i="6"/>
  <c r="DD165" i="7"/>
  <c r="IE147" i="6"/>
  <c r="DH147" i="7"/>
  <c r="FP165" i="4"/>
  <c r="CY165" i="7"/>
  <c r="HV154" i="6"/>
  <c r="DD154" i="7"/>
  <c r="FP152" i="4"/>
  <c r="CY152" i="7"/>
  <c r="FP149" i="4"/>
  <c r="CY149" i="7"/>
  <c r="HM162" i="6"/>
  <c r="CZ162" i="7"/>
  <c r="GD157" i="4"/>
  <c r="DG157" i="7"/>
  <c r="HM152" i="6"/>
  <c r="CZ152" i="7"/>
  <c r="FP161" i="4"/>
  <c r="CY161" i="7"/>
  <c r="FP150" i="4"/>
  <c r="CY150" i="7"/>
  <c r="FP145" i="4"/>
  <c r="CY145" i="7"/>
  <c r="HM150" i="6"/>
  <c r="CZ150" i="7"/>
  <c r="FP163" i="4"/>
  <c r="CY163" i="7"/>
  <c r="HV163" i="6"/>
  <c r="DD163" i="7"/>
  <c r="FP151" i="4"/>
  <c r="CY151" i="7"/>
  <c r="GD159" i="4"/>
  <c r="DG159" i="7"/>
  <c r="FP147" i="4"/>
  <c r="CY147" i="7"/>
  <c r="FP164" i="4"/>
  <c r="CY164" i="7"/>
  <c r="HM160" i="6"/>
  <c r="CZ160" i="7"/>
  <c r="FP156" i="4"/>
  <c r="CY156" i="7"/>
  <c r="HM151" i="6"/>
  <c r="CZ151" i="7"/>
  <c r="FW153" i="4"/>
  <c r="DC153" i="7"/>
  <c r="HM157" i="6"/>
  <c r="CZ157" i="7"/>
  <c r="FP148" i="4"/>
  <c r="CY148" i="7"/>
  <c r="HV159" i="6"/>
  <c r="DD159" i="7"/>
  <c r="HV155" i="6"/>
  <c r="DD155" i="7"/>
  <c r="HM158" i="6"/>
  <c r="CZ158" i="7"/>
  <c r="FP162" i="4"/>
  <c r="CY162" i="7"/>
  <c r="HM153" i="6"/>
  <c r="CZ153" i="7"/>
  <c r="HM149" i="6"/>
  <c r="CZ149" i="7"/>
  <c r="HM164" i="6"/>
  <c r="CZ164" i="7"/>
  <c r="FP158" i="4"/>
  <c r="CY158" i="7"/>
  <c r="FP146" i="4"/>
  <c r="CY146" i="7"/>
  <c r="HV146" i="6"/>
  <c r="DD146" i="7"/>
  <c r="GP151" i="1"/>
  <c r="CW151" i="7"/>
  <c r="FV157" i="4"/>
  <c r="DB157" i="7"/>
  <c r="FV159" i="4"/>
  <c r="DB159" i="7"/>
  <c r="GX147" i="1"/>
  <c r="DA147" i="7"/>
  <c r="GX146" i="1"/>
  <c r="DA146" i="7"/>
  <c r="FO164" i="4"/>
  <c r="CX164" i="7"/>
  <c r="GP162" i="1"/>
  <c r="CW162" i="7"/>
  <c r="GP163" i="1"/>
  <c r="CW163" i="7"/>
  <c r="FO154" i="4"/>
  <c r="CX154" i="7"/>
  <c r="FV146" i="4"/>
  <c r="DB146" i="7"/>
  <c r="GP164" i="1"/>
  <c r="CW164" i="7"/>
  <c r="FO162" i="4"/>
  <c r="CX162" i="7"/>
  <c r="FO165" i="4"/>
  <c r="CX165" i="7"/>
  <c r="FO160" i="4"/>
  <c r="CX160" i="7"/>
  <c r="FO145" i="4"/>
  <c r="CX145" i="7"/>
  <c r="GX152" i="1"/>
  <c r="DA152" i="7"/>
  <c r="FV155" i="4"/>
  <c r="DB155" i="7"/>
  <c r="FV153" i="4"/>
  <c r="DB153" i="7"/>
  <c r="FO150" i="4"/>
  <c r="CX150" i="7"/>
  <c r="FO149" i="4"/>
  <c r="CX149" i="7"/>
  <c r="GP150" i="1"/>
  <c r="CW150" i="7"/>
  <c r="GP153" i="1"/>
  <c r="CW153" i="7"/>
  <c r="FO158" i="4"/>
  <c r="CX158" i="7"/>
  <c r="GX148" i="1"/>
  <c r="DA148" i="7"/>
  <c r="FO151" i="4"/>
  <c r="CX151" i="7"/>
  <c r="GP149" i="1"/>
  <c r="CW149" i="7"/>
  <c r="FO148" i="4"/>
  <c r="CX148" i="7"/>
  <c r="FV152" i="4"/>
  <c r="DB152" i="7"/>
  <c r="FO163" i="4"/>
  <c r="CX163" i="7"/>
  <c r="GC161" i="4"/>
  <c r="DF161" i="7"/>
  <c r="FO147" i="4"/>
  <c r="CX147" i="7"/>
  <c r="HF161" i="1"/>
  <c r="DE161" i="7"/>
  <c r="GP165" i="1"/>
  <c r="CW165" i="7"/>
  <c r="FV156" i="4"/>
  <c r="DB156" i="7"/>
  <c r="GX159" i="1"/>
  <c r="DA159" i="7"/>
  <c r="HF158" i="1"/>
  <c r="DE158" i="7"/>
  <c r="GX157" i="1"/>
  <c r="DA157" i="7"/>
  <c r="HV155" i="1"/>
  <c r="DM155" i="7"/>
  <c r="CE67" i="7"/>
  <c r="EG67" i="4"/>
  <c r="CD67" i="7"/>
  <c r="EF67" i="4"/>
  <c r="CG67" i="7"/>
  <c r="EA67" i="6"/>
  <c r="BL67" i="7"/>
  <c r="CC92" i="4"/>
  <c r="AY92" i="7"/>
  <c r="CB92" i="4"/>
  <c r="AX92" i="7"/>
  <c r="AW92" i="7"/>
  <c r="AZ92" i="7"/>
  <c r="CZ92" i="6"/>
  <c r="IO49" i="6"/>
  <c r="IO50" i="6"/>
  <c r="IO51" i="6"/>
  <c r="IO52" i="6"/>
  <c r="IO53" i="6"/>
  <c r="IO54" i="6"/>
  <c r="IO55" i="6"/>
  <c r="IO56" i="6"/>
  <c r="IO57" i="6"/>
  <c r="IO58" i="6"/>
  <c r="IO59" i="6"/>
  <c r="IO60" i="6"/>
  <c r="IO61" i="6"/>
  <c r="IO62" i="6"/>
  <c r="IO63" i="6"/>
  <c r="IO64" i="6"/>
  <c r="IO65" i="6"/>
  <c r="IO66" i="6"/>
  <c r="IO68" i="6"/>
  <c r="IO69" i="6"/>
  <c r="IO70" i="6"/>
  <c r="IO71" i="6"/>
  <c r="IO72" i="6"/>
  <c r="IO73" i="6"/>
  <c r="IO74" i="6"/>
  <c r="IO75" i="6"/>
  <c r="IO76" i="6"/>
  <c r="IO77" i="6"/>
  <c r="IO78" i="6"/>
  <c r="IO79" i="6"/>
  <c r="IO80" i="6"/>
  <c r="IO81" i="6"/>
  <c r="IO82" i="6"/>
  <c r="IO83" i="6"/>
  <c r="IO84" i="6"/>
  <c r="IO85" i="6"/>
  <c r="IO86" i="6"/>
  <c r="IO87" i="6"/>
  <c r="IO88" i="6"/>
  <c r="IO89" i="6"/>
  <c r="IO90" i="6"/>
  <c r="IO91" i="6"/>
  <c r="HV148" i="6" l="1"/>
  <c r="DD148" i="7"/>
  <c r="IE146" i="6"/>
  <c r="DH146" i="7"/>
  <c r="FW162" i="4"/>
  <c r="DC162" i="7"/>
  <c r="GD153" i="4"/>
  <c r="DG153" i="7"/>
  <c r="FW147" i="4"/>
  <c r="DC147" i="7"/>
  <c r="FW145" i="4"/>
  <c r="DC145" i="7"/>
  <c r="FW149" i="4"/>
  <c r="DC149" i="7"/>
  <c r="IE145" i="6"/>
  <c r="DH145" i="7"/>
  <c r="HV151" i="6"/>
  <c r="DD151" i="7"/>
  <c r="GK159" i="4"/>
  <c r="DK159" i="7"/>
  <c r="FW150" i="4"/>
  <c r="DC150" i="7"/>
  <c r="FW152" i="4"/>
  <c r="DC152" i="7"/>
  <c r="HV156" i="6"/>
  <c r="DD156" i="7"/>
  <c r="FW158" i="4"/>
  <c r="DC158" i="7"/>
  <c r="IE155" i="6"/>
  <c r="DH155" i="7"/>
  <c r="FW156" i="4"/>
  <c r="DC156" i="7"/>
  <c r="FW151" i="4"/>
  <c r="DC151" i="7"/>
  <c r="FW161" i="4"/>
  <c r="DC161" i="7"/>
  <c r="IE154" i="6"/>
  <c r="DH154" i="7"/>
  <c r="HV161" i="6"/>
  <c r="DD161" i="7"/>
  <c r="FW146" i="4"/>
  <c r="DC146" i="7"/>
  <c r="HV164" i="6"/>
  <c r="DD164" i="7"/>
  <c r="IE159" i="6"/>
  <c r="DH159" i="7"/>
  <c r="HV160" i="6"/>
  <c r="DD160" i="7"/>
  <c r="IE163" i="6"/>
  <c r="DH163" i="7"/>
  <c r="HV152" i="6"/>
  <c r="DD152" i="7"/>
  <c r="FW165" i="4"/>
  <c r="DC165" i="7"/>
  <c r="FW155" i="4"/>
  <c r="DC155" i="7"/>
  <c r="HV149" i="6"/>
  <c r="DD149" i="7"/>
  <c r="FW148" i="4"/>
  <c r="DC148" i="7"/>
  <c r="FW163" i="4"/>
  <c r="DC163" i="7"/>
  <c r="GK157" i="4"/>
  <c r="DK157" i="7"/>
  <c r="IN147" i="6"/>
  <c r="DL147" i="7"/>
  <c r="FW154" i="4"/>
  <c r="DC154" i="7"/>
  <c r="HV158" i="6"/>
  <c r="DD158" i="7"/>
  <c r="HV153" i="6"/>
  <c r="DD153" i="7"/>
  <c r="HV157" i="6"/>
  <c r="DD157" i="7"/>
  <c r="FW164" i="4"/>
  <c r="DC164" i="7"/>
  <c r="HV150" i="6"/>
  <c r="DD150" i="7"/>
  <c r="HV162" i="6"/>
  <c r="DD162" i="7"/>
  <c r="IE165" i="6"/>
  <c r="DH165" i="7"/>
  <c r="GD160" i="4"/>
  <c r="DG160" i="7"/>
  <c r="FV163" i="4"/>
  <c r="DB163" i="7"/>
  <c r="GC155" i="4"/>
  <c r="DF155" i="7"/>
  <c r="FV154" i="4"/>
  <c r="DB154" i="7"/>
  <c r="GX151" i="1"/>
  <c r="DA151" i="7"/>
  <c r="HN161" i="1"/>
  <c r="DI161" i="7"/>
  <c r="GC152" i="4"/>
  <c r="DF152" i="7"/>
  <c r="HF148" i="1"/>
  <c r="DE148" i="7"/>
  <c r="FV149" i="4"/>
  <c r="DB149" i="7"/>
  <c r="HF152" i="1"/>
  <c r="DE152" i="7"/>
  <c r="FV162" i="4"/>
  <c r="DB162" i="7"/>
  <c r="GX163" i="1"/>
  <c r="DA163" i="7"/>
  <c r="HF147" i="1"/>
  <c r="DE147" i="7"/>
  <c r="FV148" i="4"/>
  <c r="DB148" i="7"/>
  <c r="FV150" i="4"/>
  <c r="DB150" i="7"/>
  <c r="GX162" i="1"/>
  <c r="DA162" i="7"/>
  <c r="GX165" i="1"/>
  <c r="DA165" i="7"/>
  <c r="GX150" i="1"/>
  <c r="DA150" i="7"/>
  <c r="HF146" i="1"/>
  <c r="DE146" i="7"/>
  <c r="FV158" i="4"/>
  <c r="DB158" i="7"/>
  <c r="FV145" i="4"/>
  <c r="DB145" i="7"/>
  <c r="GX164" i="1"/>
  <c r="DA164" i="7"/>
  <c r="GC156" i="4"/>
  <c r="DF156" i="7"/>
  <c r="GJ161" i="4"/>
  <c r="DJ161" i="7"/>
  <c r="GX149" i="1"/>
  <c r="DA149" i="7"/>
  <c r="GX153" i="1"/>
  <c r="DA153" i="7"/>
  <c r="GC153" i="4"/>
  <c r="DF153" i="7"/>
  <c r="FV160" i="4"/>
  <c r="DB160" i="7"/>
  <c r="GC146" i="4"/>
  <c r="DF146" i="7"/>
  <c r="FV164" i="4"/>
  <c r="DB164" i="7"/>
  <c r="GC157" i="4"/>
  <c r="DF157" i="7"/>
  <c r="FV151" i="4"/>
  <c r="DB151" i="7"/>
  <c r="FV165" i="4"/>
  <c r="DB165" i="7"/>
  <c r="FV147" i="4"/>
  <c r="DB147" i="7"/>
  <c r="GC159" i="4"/>
  <c r="DF159" i="7"/>
  <c r="HF159" i="1"/>
  <c r="DE159" i="7"/>
  <c r="HN158" i="1"/>
  <c r="DI158" i="7"/>
  <c r="HF157" i="1"/>
  <c r="DE157" i="7"/>
  <c r="ID155" i="1"/>
  <c r="IL155" i="1" s="1"/>
  <c r="DQ155" i="7"/>
  <c r="DU155" i="7"/>
  <c r="CI67" i="7"/>
  <c r="EN67" i="4"/>
  <c r="EU67" i="4" s="1"/>
  <c r="CK67" i="7"/>
  <c r="CH67" i="7"/>
  <c r="EM67" i="4"/>
  <c r="EJ67" i="6"/>
  <c r="BP67" i="7"/>
  <c r="BB92" i="7"/>
  <c r="CI92" i="4"/>
  <c r="CJ92" i="4"/>
  <c r="BC92" i="7"/>
  <c r="BA92" i="7"/>
  <c r="BD92" i="7"/>
  <c r="DI92" i="6"/>
  <c r="DH148" i="7" l="1"/>
  <c r="IE148" i="6"/>
  <c r="GK160" i="4"/>
  <c r="DK160" i="7"/>
  <c r="IE153" i="6"/>
  <c r="DH153" i="7"/>
  <c r="IN163" i="6"/>
  <c r="DL163" i="7"/>
  <c r="IN154" i="6"/>
  <c r="DL154" i="7"/>
  <c r="IE156" i="6"/>
  <c r="DH156" i="7"/>
  <c r="GD149" i="4"/>
  <c r="DG149" i="7"/>
  <c r="IN165" i="6"/>
  <c r="DL165" i="7"/>
  <c r="GD148" i="4"/>
  <c r="DG148" i="7"/>
  <c r="IE160" i="6"/>
  <c r="DH160" i="7"/>
  <c r="GD161" i="4"/>
  <c r="DG161" i="7"/>
  <c r="GD152" i="4"/>
  <c r="DG152" i="7"/>
  <c r="GD145" i="4"/>
  <c r="DG145" i="7"/>
  <c r="IE162" i="6"/>
  <c r="DH162" i="7"/>
  <c r="GD154" i="4"/>
  <c r="DG154" i="7"/>
  <c r="IE149" i="6"/>
  <c r="DH149" i="7"/>
  <c r="IN159" i="6"/>
  <c r="DL159" i="7"/>
  <c r="GD151" i="4"/>
  <c r="DG151" i="7"/>
  <c r="GD150" i="4"/>
  <c r="DG150" i="7"/>
  <c r="GD147" i="4"/>
  <c r="DG147" i="7"/>
  <c r="IE158" i="6"/>
  <c r="DH158" i="7"/>
  <c r="IE150" i="6"/>
  <c r="DH150" i="7"/>
  <c r="IW147" i="6"/>
  <c r="DP147" i="7"/>
  <c r="IE164" i="6"/>
  <c r="DH164" i="7"/>
  <c r="GD156" i="4"/>
  <c r="DG156" i="7"/>
  <c r="GR159" i="4"/>
  <c r="DO159" i="7"/>
  <c r="GK153" i="4"/>
  <c r="DK153" i="7"/>
  <c r="GD164" i="4"/>
  <c r="DG164" i="7"/>
  <c r="GR157" i="4"/>
  <c r="DO157" i="7"/>
  <c r="GD146" i="4"/>
  <c r="DG146" i="7"/>
  <c r="IE151" i="6"/>
  <c r="DH151" i="7"/>
  <c r="IE157" i="6"/>
  <c r="DH157" i="7"/>
  <c r="GD155" i="4"/>
  <c r="DG155" i="7"/>
  <c r="GD165" i="4"/>
  <c r="DG165" i="7"/>
  <c r="IN155" i="6"/>
  <c r="DL155" i="7"/>
  <c r="GD162" i="4"/>
  <c r="DG162" i="7"/>
  <c r="GD163" i="4"/>
  <c r="DG163" i="7"/>
  <c r="IE152" i="6"/>
  <c r="DH152" i="7"/>
  <c r="IE161" i="6"/>
  <c r="DH161" i="7"/>
  <c r="GD158" i="4"/>
  <c r="DG158" i="7"/>
  <c r="IN145" i="6"/>
  <c r="DL145" i="7"/>
  <c r="IN146" i="6"/>
  <c r="DL146" i="7"/>
  <c r="GC163" i="4"/>
  <c r="DF163" i="7"/>
  <c r="GC165" i="4"/>
  <c r="DF165" i="7"/>
  <c r="GJ146" i="4"/>
  <c r="DJ146" i="7"/>
  <c r="HF149" i="1"/>
  <c r="DE149" i="7"/>
  <c r="GC145" i="4"/>
  <c r="DF145" i="7"/>
  <c r="HF165" i="1"/>
  <c r="DE165" i="7"/>
  <c r="HN147" i="1"/>
  <c r="DI147" i="7"/>
  <c r="GC149" i="4"/>
  <c r="DF149" i="7"/>
  <c r="HF151" i="1"/>
  <c r="DE151" i="7"/>
  <c r="HV161" i="1"/>
  <c r="DM161" i="7"/>
  <c r="GC151" i="4"/>
  <c r="DF151" i="7"/>
  <c r="GC158" i="4"/>
  <c r="DF158" i="7"/>
  <c r="HN148" i="1"/>
  <c r="DI148" i="7"/>
  <c r="GJ159" i="4"/>
  <c r="DJ159" i="7"/>
  <c r="GJ157" i="4"/>
  <c r="DJ157" i="7"/>
  <c r="GJ153" i="4"/>
  <c r="DJ153" i="7"/>
  <c r="GJ156" i="4"/>
  <c r="DJ156" i="7"/>
  <c r="HN146" i="1"/>
  <c r="DI146" i="7"/>
  <c r="GC150" i="4"/>
  <c r="DF150" i="7"/>
  <c r="HN152" i="1"/>
  <c r="DI152" i="7"/>
  <c r="GC160" i="4"/>
  <c r="DF160" i="7"/>
  <c r="HF162" i="1"/>
  <c r="DE162" i="7"/>
  <c r="GC154" i="4"/>
  <c r="DF154" i="7"/>
  <c r="GC162" i="4"/>
  <c r="DF162" i="7"/>
  <c r="GJ152" i="4"/>
  <c r="DJ152" i="7"/>
  <c r="GJ155" i="4"/>
  <c r="DJ155" i="7"/>
  <c r="GQ161" i="4"/>
  <c r="DN161" i="7"/>
  <c r="HF163" i="1"/>
  <c r="DE163" i="7"/>
  <c r="GC147" i="4"/>
  <c r="DF147" i="7"/>
  <c r="GC164" i="4"/>
  <c r="DF164" i="7"/>
  <c r="HF153" i="1"/>
  <c r="DE153" i="7"/>
  <c r="HF164" i="1"/>
  <c r="DE164" i="7"/>
  <c r="HF150" i="1"/>
  <c r="DE150" i="7"/>
  <c r="GC148" i="4"/>
  <c r="DF148" i="7"/>
  <c r="HN159" i="1"/>
  <c r="DI159" i="7"/>
  <c r="HV158" i="1"/>
  <c r="DM158" i="7"/>
  <c r="HN157" i="1"/>
  <c r="DI157" i="7"/>
  <c r="IT155" i="1"/>
  <c r="DY155" i="7"/>
  <c r="CM67" i="7"/>
  <c r="CL67" i="7"/>
  <c r="ET67" i="4"/>
  <c r="CO67" i="7"/>
  <c r="ES67" i="6"/>
  <c r="BT67" i="7"/>
  <c r="BF92" i="7"/>
  <c r="CP92" i="4"/>
  <c r="CQ92" i="4"/>
  <c r="BG92" i="7"/>
  <c r="BE92" i="7"/>
  <c r="BH92" i="7"/>
  <c r="DR92" i="6"/>
  <c r="DL148" i="7" l="1"/>
  <c r="IN148" i="6"/>
  <c r="IW146" i="6"/>
  <c r="DP146" i="7"/>
  <c r="GK162" i="4"/>
  <c r="DK162" i="7"/>
  <c r="GK146" i="4"/>
  <c r="DK146" i="7"/>
  <c r="IN164" i="6"/>
  <c r="DL164" i="7"/>
  <c r="GK151" i="4"/>
  <c r="DK151" i="7"/>
  <c r="GK152" i="4"/>
  <c r="DK152" i="7"/>
  <c r="IN156" i="6"/>
  <c r="DL156" i="7"/>
  <c r="IW155" i="6"/>
  <c r="DP155" i="7"/>
  <c r="JF147" i="6"/>
  <c r="DT147" i="7"/>
  <c r="IW159" i="6"/>
  <c r="DP159" i="7"/>
  <c r="GK161" i="4"/>
  <c r="DK161" i="7"/>
  <c r="IW154" i="6"/>
  <c r="DP154" i="7"/>
  <c r="IW145" i="6"/>
  <c r="DP145" i="7"/>
  <c r="GY157" i="4"/>
  <c r="DS157" i="7"/>
  <c r="GK165" i="4"/>
  <c r="DK165" i="7"/>
  <c r="IN150" i="6"/>
  <c r="DL150" i="7"/>
  <c r="IN149" i="6"/>
  <c r="DL149" i="7"/>
  <c r="IN160" i="6"/>
  <c r="DL160" i="7"/>
  <c r="IW163" i="6"/>
  <c r="DP163" i="7"/>
  <c r="GK158" i="4"/>
  <c r="DK158" i="7"/>
  <c r="GK164" i="4"/>
  <c r="DK164" i="7"/>
  <c r="IN161" i="6"/>
  <c r="DL161" i="7"/>
  <c r="GK155" i="4"/>
  <c r="DK155" i="7"/>
  <c r="GR153" i="4"/>
  <c r="DO153" i="7"/>
  <c r="IN158" i="6"/>
  <c r="DL158" i="7"/>
  <c r="GK154" i="4"/>
  <c r="DK154" i="7"/>
  <c r="GK148" i="4"/>
  <c r="DK148" i="7"/>
  <c r="IN157" i="6"/>
  <c r="DL157" i="7"/>
  <c r="GY159" i="4"/>
  <c r="DS159" i="7"/>
  <c r="GK147" i="4"/>
  <c r="DK147" i="7"/>
  <c r="IN162" i="6"/>
  <c r="DL162" i="7"/>
  <c r="IW165" i="6"/>
  <c r="DP165" i="7"/>
  <c r="IN153" i="6"/>
  <c r="DL153" i="7"/>
  <c r="IN152" i="6"/>
  <c r="DL152" i="7"/>
  <c r="GK163" i="4"/>
  <c r="DK163" i="7"/>
  <c r="IN151" i="6"/>
  <c r="DL151" i="7"/>
  <c r="GK156" i="4"/>
  <c r="DK156" i="7"/>
  <c r="GK150" i="4"/>
  <c r="DK150" i="7"/>
  <c r="GK145" i="4"/>
  <c r="DK145" i="7"/>
  <c r="GK149" i="4"/>
  <c r="DK149" i="7"/>
  <c r="GR160" i="4"/>
  <c r="DO160" i="7"/>
  <c r="HN150" i="1"/>
  <c r="DI150" i="7"/>
  <c r="GJ160" i="4"/>
  <c r="DJ160" i="7"/>
  <c r="HV148" i="1"/>
  <c r="DM148" i="7"/>
  <c r="HN164" i="1"/>
  <c r="DI164" i="7"/>
  <c r="HN163" i="1"/>
  <c r="DI163" i="7"/>
  <c r="GJ162" i="4"/>
  <c r="DJ162" i="7"/>
  <c r="HV152" i="1"/>
  <c r="DM152" i="7"/>
  <c r="GQ153" i="4"/>
  <c r="DN153" i="7"/>
  <c r="GJ158" i="4"/>
  <c r="DJ158" i="7"/>
  <c r="GJ149" i="4"/>
  <c r="DJ149" i="7"/>
  <c r="HN149" i="1"/>
  <c r="DI149" i="7"/>
  <c r="GJ147" i="4"/>
  <c r="DJ147" i="7"/>
  <c r="GQ156" i="4"/>
  <c r="DN156" i="7"/>
  <c r="GJ163" i="4"/>
  <c r="DJ163" i="7"/>
  <c r="GJ154" i="4"/>
  <c r="DJ154" i="7"/>
  <c r="GQ157" i="4"/>
  <c r="DN157" i="7"/>
  <c r="HV147" i="1"/>
  <c r="DM147" i="7"/>
  <c r="GQ146" i="4"/>
  <c r="DN146" i="7"/>
  <c r="GJ145" i="4"/>
  <c r="DJ145" i="7"/>
  <c r="HN153" i="1"/>
  <c r="DI153" i="7"/>
  <c r="GJ150" i="4"/>
  <c r="DJ150" i="7"/>
  <c r="GJ164" i="4"/>
  <c r="DJ164" i="7"/>
  <c r="GQ155" i="4"/>
  <c r="DN155" i="7"/>
  <c r="HN162" i="1"/>
  <c r="DI162" i="7"/>
  <c r="HV146" i="1"/>
  <c r="DM146" i="7"/>
  <c r="GQ159" i="4"/>
  <c r="DN159" i="7"/>
  <c r="ID161" i="1"/>
  <c r="IL161" i="1" s="1"/>
  <c r="DU161" i="7"/>
  <c r="DQ161" i="7"/>
  <c r="HN165" i="1"/>
  <c r="DI165" i="7"/>
  <c r="GJ165" i="4"/>
  <c r="DJ165" i="7"/>
  <c r="GQ152" i="4"/>
  <c r="DN152" i="7"/>
  <c r="HN151" i="1"/>
  <c r="DI151" i="7"/>
  <c r="GX161" i="4"/>
  <c r="DR161" i="7"/>
  <c r="GJ151" i="4"/>
  <c r="DJ151" i="7"/>
  <c r="GJ148" i="4"/>
  <c r="DJ148" i="7"/>
  <c r="HV159" i="1"/>
  <c r="DM159" i="7"/>
  <c r="ID158" i="1"/>
  <c r="IL158" i="1" s="1"/>
  <c r="DU158" i="7"/>
  <c r="DQ158" i="7"/>
  <c r="HV157" i="1"/>
  <c r="DM157" i="7"/>
  <c r="JB155" i="1"/>
  <c r="EC155" i="7"/>
  <c r="FB67" i="4"/>
  <c r="CQ67" i="7"/>
  <c r="FA67" i="4"/>
  <c r="CP67" i="7"/>
  <c r="CS67" i="7"/>
  <c r="FB67" i="6"/>
  <c r="BX67" i="7"/>
  <c r="CX92" i="4"/>
  <c r="BK92" i="7"/>
  <c r="BJ92" i="7"/>
  <c r="CW92" i="4"/>
  <c r="BI92" i="7"/>
  <c r="BL92" i="7"/>
  <c r="EA92" i="6"/>
  <c r="HE79" i="6"/>
  <c r="HE80" i="6"/>
  <c r="HE81" i="6"/>
  <c r="HE82" i="6"/>
  <c r="HE83" i="6"/>
  <c r="HE84" i="6"/>
  <c r="HE85" i="6"/>
  <c r="HE86" i="6"/>
  <c r="HE87" i="6"/>
  <c r="HE88" i="6"/>
  <c r="HE89" i="6"/>
  <c r="HE90" i="6"/>
  <c r="IW148" i="6" l="1"/>
  <c r="DP148" i="7"/>
  <c r="HF159" i="4"/>
  <c r="DW159" i="7"/>
  <c r="GY153" i="4"/>
  <c r="DS153" i="7"/>
  <c r="IW160" i="6"/>
  <c r="DP160" i="7"/>
  <c r="GR149" i="4"/>
  <c r="DO149" i="7"/>
  <c r="IW152" i="6"/>
  <c r="DP152" i="7"/>
  <c r="JF154" i="6"/>
  <c r="DT154" i="7"/>
  <c r="GR152" i="4"/>
  <c r="DO152" i="7"/>
  <c r="IW149" i="6"/>
  <c r="DP149" i="7"/>
  <c r="GR145" i="4"/>
  <c r="DO145" i="7"/>
  <c r="GR161" i="4"/>
  <c r="DO161" i="7"/>
  <c r="GR151" i="4"/>
  <c r="DO151" i="7"/>
  <c r="IW153" i="6"/>
  <c r="DP153" i="7"/>
  <c r="IW161" i="6"/>
  <c r="DP161" i="7"/>
  <c r="IW150" i="6"/>
  <c r="DP150" i="7"/>
  <c r="GR155" i="4"/>
  <c r="DO155" i="7"/>
  <c r="GR150" i="4"/>
  <c r="DO150" i="7"/>
  <c r="JF159" i="6"/>
  <c r="DT159" i="7"/>
  <c r="IW164" i="6"/>
  <c r="DP164" i="7"/>
  <c r="IW157" i="6"/>
  <c r="DP157" i="7"/>
  <c r="JF165" i="6"/>
  <c r="DT165" i="7"/>
  <c r="GR148" i="4"/>
  <c r="DO148" i="7"/>
  <c r="GR164" i="4"/>
  <c r="DO164" i="7"/>
  <c r="GR165" i="4"/>
  <c r="DO165" i="7"/>
  <c r="GR156" i="4"/>
  <c r="DO156" i="7"/>
  <c r="JO147" i="6"/>
  <c r="DX147" i="7"/>
  <c r="GR146" i="4"/>
  <c r="DO146" i="7"/>
  <c r="IW162" i="6"/>
  <c r="DP162" i="7"/>
  <c r="GR154" i="4"/>
  <c r="DO154" i="7"/>
  <c r="GR158" i="4"/>
  <c r="DO158" i="7"/>
  <c r="HF157" i="4"/>
  <c r="DW157" i="7"/>
  <c r="IW151" i="6"/>
  <c r="DP151" i="7"/>
  <c r="GR162" i="4"/>
  <c r="DO162" i="7"/>
  <c r="GR147" i="4"/>
  <c r="DO147" i="7"/>
  <c r="IW158" i="6"/>
  <c r="DP158" i="7"/>
  <c r="JF163" i="6"/>
  <c r="DT163" i="7"/>
  <c r="JF145" i="6"/>
  <c r="DT145" i="7"/>
  <c r="JF155" i="6"/>
  <c r="DT155" i="7"/>
  <c r="GY160" i="4"/>
  <c r="DS160" i="7"/>
  <c r="GR163" i="4"/>
  <c r="DO163" i="7"/>
  <c r="IW156" i="6"/>
  <c r="DP156" i="7"/>
  <c r="JF146" i="6"/>
  <c r="DT146" i="7"/>
  <c r="GQ147" i="4"/>
  <c r="DN147" i="7"/>
  <c r="HV151" i="1"/>
  <c r="DM151" i="7"/>
  <c r="GX153" i="4"/>
  <c r="DR153" i="7"/>
  <c r="GQ145" i="4"/>
  <c r="DN145" i="7"/>
  <c r="GQ154" i="4"/>
  <c r="DN154" i="7"/>
  <c r="ID148" i="1"/>
  <c r="IL148" i="1" s="1"/>
  <c r="DU148" i="7"/>
  <c r="DQ148" i="7"/>
  <c r="HV165" i="1"/>
  <c r="DM165" i="7"/>
  <c r="HV153" i="1"/>
  <c r="DM153" i="7"/>
  <c r="GX155" i="4"/>
  <c r="DR155" i="7"/>
  <c r="ID152" i="1"/>
  <c r="IL152" i="1" s="1"/>
  <c r="DU152" i="7"/>
  <c r="DQ152" i="7"/>
  <c r="GQ148" i="4"/>
  <c r="DN148" i="7"/>
  <c r="GX152" i="4"/>
  <c r="DR152" i="7"/>
  <c r="HV164" i="1"/>
  <c r="DM164" i="7"/>
  <c r="IT161" i="1"/>
  <c r="DY161" i="7"/>
  <c r="HV149" i="1"/>
  <c r="DM149" i="7"/>
  <c r="GX159" i="4"/>
  <c r="DR159" i="7"/>
  <c r="GQ164" i="4"/>
  <c r="DN164" i="7"/>
  <c r="GX146" i="4"/>
  <c r="DR146" i="7"/>
  <c r="GQ163" i="4"/>
  <c r="DN163" i="7"/>
  <c r="GQ149" i="4"/>
  <c r="DN149" i="7"/>
  <c r="GQ162" i="4"/>
  <c r="DN162" i="7"/>
  <c r="GQ160" i="4"/>
  <c r="DN160" i="7"/>
  <c r="HV162" i="1"/>
  <c r="DM162" i="7"/>
  <c r="GQ151" i="4"/>
  <c r="DN151" i="7"/>
  <c r="GQ165" i="4"/>
  <c r="DN165" i="7"/>
  <c r="HE161" i="4"/>
  <c r="DV161" i="7"/>
  <c r="GX157" i="4"/>
  <c r="DR157" i="7"/>
  <c r="ID146" i="1"/>
  <c r="IL146" i="1" s="1"/>
  <c r="DU146" i="7"/>
  <c r="DQ146" i="7"/>
  <c r="GQ150" i="4"/>
  <c r="DN150" i="7"/>
  <c r="ID147" i="1"/>
  <c r="IL147" i="1" s="1"/>
  <c r="DU147" i="7"/>
  <c r="DQ147" i="7"/>
  <c r="GX156" i="4"/>
  <c r="DR156" i="7"/>
  <c r="GQ158" i="4"/>
  <c r="DN158" i="7"/>
  <c r="HV163" i="1"/>
  <c r="DM163" i="7"/>
  <c r="HV150" i="1"/>
  <c r="DM150" i="7"/>
  <c r="ID159" i="1"/>
  <c r="IL159" i="1" s="1"/>
  <c r="DU159" i="7"/>
  <c r="DQ159" i="7"/>
  <c r="IT158" i="1"/>
  <c r="DY158" i="7"/>
  <c r="ID157" i="1"/>
  <c r="IL157" i="1" s="1"/>
  <c r="DU157" i="7"/>
  <c r="DQ157" i="7"/>
  <c r="EG155" i="7"/>
  <c r="EL155" i="7" s="1"/>
  <c r="JM155" i="1"/>
  <c r="CU67" i="7"/>
  <c r="FI67" i="4"/>
  <c r="CW67" i="7"/>
  <c r="FH67" i="4"/>
  <c r="CT67" i="7"/>
  <c r="FK67" i="6"/>
  <c r="CF67" i="7" s="1"/>
  <c r="CB67" i="7"/>
  <c r="BN92" i="7"/>
  <c r="DD92" i="4"/>
  <c r="DE92" i="4"/>
  <c r="DL92" i="4" s="1"/>
  <c r="BO92" i="7"/>
  <c r="BM92" i="7"/>
  <c r="BP92" i="7"/>
  <c r="EJ92" i="6"/>
  <c r="JF148" i="6" l="1"/>
  <c r="DT148" i="7"/>
  <c r="JO146" i="6"/>
  <c r="DX146" i="7"/>
  <c r="JO163" i="6"/>
  <c r="DX163" i="7"/>
  <c r="GY158" i="4"/>
  <c r="DS158" i="7"/>
  <c r="GY165" i="4"/>
  <c r="DS165" i="7"/>
  <c r="JO159" i="6"/>
  <c r="DX159" i="7"/>
  <c r="JF153" i="6"/>
  <c r="DT153" i="7"/>
  <c r="JO154" i="6"/>
  <c r="DX154" i="7"/>
  <c r="JF156" i="6"/>
  <c r="DT156" i="7"/>
  <c r="JF158" i="6"/>
  <c r="DT158" i="7"/>
  <c r="GY154" i="4"/>
  <c r="DS154" i="7"/>
  <c r="GY164" i="4"/>
  <c r="DS164" i="7"/>
  <c r="GY150" i="4"/>
  <c r="DS150" i="7"/>
  <c r="GY151" i="4"/>
  <c r="DS151" i="7"/>
  <c r="JF152" i="6"/>
  <c r="DT152" i="7"/>
  <c r="GY163" i="4"/>
  <c r="DS163" i="7"/>
  <c r="GY147" i="4"/>
  <c r="DS147" i="7"/>
  <c r="JF162" i="6"/>
  <c r="DT162" i="7"/>
  <c r="GY148" i="4"/>
  <c r="DS148" i="7"/>
  <c r="GY155" i="4"/>
  <c r="DS155" i="7"/>
  <c r="GY161" i="4"/>
  <c r="DS161" i="7"/>
  <c r="GY149" i="4"/>
  <c r="DS149" i="7"/>
  <c r="HF160" i="4"/>
  <c r="DW160" i="7"/>
  <c r="GY162" i="4"/>
  <c r="DS162" i="7"/>
  <c r="GY146" i="4"/>
  <c r="DS146" i="7"/>
  <c r="JO165" i="6"/>
  <c r="DX165" i="7"/>
  <c r="JF150" i="6"/>
  <c r="DT150" i="7"/>
  <c r="GY145" i="4"/>
  <c r="DS145" i="7"/>
  <c r="JF160" i="6"/>
  <c r="DT160" i="7"/>
  <c r="JO155" i="6"/>
  <c r="DX155" i="7"/>
  <c r="JF151" i="6"/>
  <c r="DT151" i="7"/>
  <c r="JX147" i="6"/>
  <c r="EB147" i="7"/>
  <c r="JF157" i="6"/>
  <c r="DT157" i="7"/>
  <c r="JF161" i="6"/>
  <c r="DT161" i="7"/>
  <c r="JF149" i="6"/>
  <c r="DT149" i="7"/>
  <c r="HF153" i="4"/>
  <c r="DW153" i="7"/>
  <c r="JO145" i="6"/>
  <c r="DX145" i="7"/>
  <c r="HM157" i="4"/>
  <c r="EA157" i="7"/>
  <c r="GY156" i="4"/>
  <c r="DS156" i="7"/>
  <c r="JF164" i="6"/>
  <c r="DT164" i="7"/>
  <c r="GY152" i="4"/>
  <c r="DS152" i="7"/>
  <c r="HM159" i="4"/>
  <c r="EA159" i="7"/>
  <c r="HE156" i="4"/>
  <c r="DV156" i="7"/>
  <c r="HE159" i="4"/>
  <c r="DV159" i="7"/>
  <c r="ID153" i="1"/>
  <c r="IL153" i="1" s="1"/>
  <c r="DU153" i="7"/>
  <c r="DQ153" i="7"/>
  <c r="ID162" i="1"/>
  <c r="IL162" i="1" s="1"/>
  <c r="DQ162" i="7"/>
  <c r="DU162" i="7"/>
  <c r="IT147" i="1"/>
  <c r="DY147" i="7"/>
  <c r="ID165" i="1"/>
  <c r="IL165" i="1" s="1"/>
  <c r="DU165" i="7"/>
  <c r="DQ165" i="7"/>
  <c r="IT146" i="1"/>
  <c r="DY146" i="7"/>
  <c r="HE152" i="4"/>
  <c r="DV152" i="7"/>
  <c r="ID149" i="1"/>
  <c r="IL149" i="1" s="1"/>
  <c r="DQ149" i="7"/>
  <c r="DU149" i="7"/>
  <c r="ID163" i="1"/>
  <c r="IL163" i="1" s="1"/>
  <c r="DU163" i="7"/>
  <c r="DQ163" i="7"/>
  <c r="HL161" i="4"/>
  <c r="DZ161" i="7"/>
  <c r="GX160" i="4"/>
  <c r="DR160" i="7"/>
  <c r="HE146" i="4"/>
  <c r="DV146" i="7"/>
  <c r="JB161" i="1"/>
  <c r="EC161" i="7"/>
  <c r="HE153" i="4"/>
  <c r="DV153" i="7"/>
  <c r="GX149" i="4"/>
  <c r="DR149" i="7"/>
  <c r="GX147" i="4"/>
  <c r="DR147" i="7"/>
  <c r="ID150" i="1"/>
  <c r="IL150" i="1" s="1"/>
  <c r="DU150" i="7"/>
  <c r="DQ150" i="7"/>
  <c r="GX163" i="4"/>
  <c r="DR163" i="7"/>
  <c r="GX145" i="4"/>
  <c r="DR145" i="7"/>
  <c r="GX150" i="4"/>
  <c r="DR150" i="7"/>
  <c r="IT152" i="1"/>
  <c r="DY152" i="7"/>
  <c r="GX158" i="4"/>
  <c r="DR158" i="7"/>
  <c r="GX165" i="4"/>
  <c r="DR165" i="7"/>
  <c r="GX162" i="4"/>
  <c r="DR162" i="7"/>
  <c r="GX164" i="4"/>
  <c r="DR164" i="7"/>
  <c r="ID164" i="1"/>
  <c r="IL164" i="1" s="1"/>
  <c r="DU164" i="7"/>
  <c r="DQ164" i="7"/>
  <c r="IT148" i="1"/>
  <c r="DY148" i="7"/>
  <c r="ID151" i="1"/>
  <c r="IL151" i="1" s="1"/>
  <c r="DU151" i="7"/>
  <c r="DQ151" i="7"/>
  <c r="GX151" i="4"/>
  <c r="DR151" i="7"/>
  <c r="GX154" i="4"/>
  <c r="DR154" i="7"/>
  <c r="HE157" i="4"/>
  <c r="DV157" i="7"/>
  <c r="GX148" i="4"/>
  <c r="DR148" i="7"/>
  <c r="HE155" i="4"/>
  <c r="DV155" i="7"/>
  <c r="IT159" i="1"/>
  <c r="DY159" i="7"/>
  <c r="JB158" i="1"/>
  <c r="EC158" i="7"/>
  <c r="IT157" i="1"/>
  <c r="DY157" i="7"/>
  <c r="FP67" i="4"/>
  <c r="CY67" i="7"/>
  <c r="FO67" i="4"/>
  <c r="CX67" i="7"/>
  <c r="DA67" i="7"/>
  <c r="FT67" i="6"/>
  <c r="CJ67" i="7" s="1"/>
  <c r="BR92" i="7"/>
  <c r="DK92" i="4"/>
  <c r="BS92" i="7"/>
  <c r="BQ92" i="7"/>
  <c r="BT92" i="7"/>
  <c r="ES92" i="6"/>
  <c r="GM83" i="6"/>
  <c r="GM84" i="6"/>
  <c r="GM85" i="6"/>
  <c r="GM86" i="6"/>
  <c r="GM87" i="6"/>
  <c r="GM88" i="6"/>
  <c r="GM89" i="6"/>
  <c r="GM90" i="6"/>
  <c r="GD86" i="6"/>
  <c r="GD87" i="6"/>
  <c r="GD88" i="6"/>
  <c r="GD89" i="6"/>
  <c r="GV142" i="6"/>
  <c r="GV141" i="6"/>
  <c r="GV140" i="6"/>
  <c r="GV139" i="6"/>
  <c r="GV138" i="6"/>
  <c r="GV137" i="6"/>
  <c r="GV136" i="6"/>
  <c r="GV135" i="6"/>
  <c r="GV134" i="6"/>
  <c r="GV133" i="6"/>
  <c r="GV132" i="6"/>
  <c r="GV131" i="6"/>
  <c r="GV91" i="6"/>
  <c r="GV90" i="6"/>
  <c r="GV89" i="6"/>
  <c r="GV72" i="6"/>
  <c r="GV73" i="6"/>
  <c r="GV74" i="6"/>
  <c r="GV75" i="6"/>
  <c r="GV76" i="6"/>
  <c r="GV77" i="6"/>
  <c r="GV78" i="6"/>
  <c r="GV79" i="6"/>
  <c r="GV80" i="6"/>
  <c r="GV81" i="6"/>
  <c r="GV82" i="6"/>
  <c r="GV83" i="6"/>
  <c r="GV84" i="6"/>
  <c r="GV85" i="6"/>
  <c r="GV86" i="6"/>
  <c r="GV87" i="6"/>
  <c r="GV88" i="6"/>
  <c r="JO148" i="6" l="1"/>
  <c r="DX148" i="7"/>
  <c r="JO151" i="6"/>
  <c r="DX151" i="7"/>
  <c r="HF146" i="4"/>
  <c r="DW146" i="7"/>
  <c r="HF152" i="4"/>
  <c r="DW152" i="7"/>
  <c r="HF148" i="4"/>
  <c r="DW148" i="7"/>
  <c r="HF150" i="4"/>
  <c r="DW150" i="7"/>
  <c r="JO153" i="6"/>
  <c r="DX153" i="7"/>
  <c r="JX159" i="6"/>
  <c r="EB159" i="7"/>
  <c r="HM153" i="4"/>
  <c r="EA153" i="7"/>
  <c r="JO149" i="6"/>
  <c r="DX149" i="7"/>
  <c r="JO160" i="6"/>
  <c r="DX160" i="7"/>
  <c r="HM160" i="4"/>
  <c r="EA160" i="7"/>
  <c r="JO164" i="6"/>
  <c r="DX164" i="7"/>
  <c r="HF147" i="4"/>
  <c r="DW147" i="7"/>
  <c r="HF154" i="4"/>
  <c r="DW154" i="7"/>
  <c r="HF165" i="4"/>
  <c r="DW165" i="7"/>
  <c r="JX155" i="6"/>
  <c r="EB155" i="7"/>
  <c r="JO161" i="6"/>
  <c r="DX161" i="7"/>
  <c r="HF145" i="4"/>
  <c r="DW145" i="7"/>
  <c r="HF156" i="4"/>
  <c r="DW156" i="7"/>
  <c r="HF149" i="4"/>
  <c r="DW149" i="7"/>
  <c r="HF163" i="4"/>
  <c r="DW163" i="7"/>
  <c r="JO158" i="6"/>
  <c r="DX158" i="7"/>
  <c r="HF158" i="4"/>
  <c r="DW158" i="7"/>
  <c r="HF162" i="4"/>
  <c r="DW162" i="7"/>
  <c r="JO157" i="6"/>
  <c r="DX157" i="7"/>
  <c r="JO150" i="6"/>
  <c r="DX150" i="7"/>
  <c r="HF164" i="4"/>
  <c r="DW164" i="7"/>
  <c r="HT157" i="4"/>
  <c r="IB157" i="4" s="1"/>
  <c r="EE157" i="7"/>
  <c r="HF161" i="4"/>
  <c r="DW161" i="7"/>
  <c r="JO152" i="6"/>
  <c r="DX152" i="7"/>
  <c r="JO156" i="6"/>
  <c r="DX156" i="7"/>
  <c r="JX163" i="6"/>
  <c r="EB163" i="7"/>
  <c r="KG147" i="6"/>
  <c r="EJ147" i="7" s="1"/>
  <c r="EO147" i="7" s="1"/>
  <c r="EF147" i="7"/>
  <c r="JX165" i="6"/>
  <c r="EB165" i="7"/>
  <c r="JO162" i="6"/>
  <c r="DX162" i="7"/>
  <c r="HT159" i="4"/>
  <c r="IB159" i="4" s="1"/>
  <c r="EE159" i="7"/>
  <c r="JX145" i="6"/>
  <c r="EB145" i="7"/>
  <c r="HF155" i="4"/>
  <c r="DW155" i="7"/>
  <c r="HF151" i="4"/>
  <c r="DW151" i="7"/>
  <c r="JX154" i="6"/>
  <c r="EB154" i="7"/>
  <c r="JX146" i="6"/>
  <c r="EB146" i="7"/>
  <c r="IT151" i="1"/>
  <c r="DY151" i="7"/>
  <c r="EG161" i="7"/>
  <c r="EL161" i="7" s="1"/>
  <c r="JM161" i="1"/>
  <c r="HE162" i="4"/>
  <c r="DV162" i="7"/>
  <c r="IT162" i="1"/>
  <c r="DY162" i="7"/>
  <c r="JB148" i="1"/>
  <c r="EC148" i="7"/>
  <c r="HL146" i="4"/>
  <c r="DZ146" i="7"/>
  <c r="HE154" i="4"/>
  <c r="DV154" i="7"/>
  <c r="HE165" i="4"/>
  <c r="DV165" i="7"/>
  <c r="HE145" i="4"/>
  <c r="DV145" i="7"/>
  <c r="IT150" i="1"/>
  <c r="DY150" i="7"/>
  <c r="HE150" i="4"/>
  <c r="DV150" i="7"/>
  <c r="IT163" i="1"/>
  <c r="DY163" i="7"/>
  <c r="JB146" i="1"/>
  <c r="EC146" i="7"/>
  <c r="HE147" i="4"/>
  <c r="DV147" i="7"/>
  <c r="HE149" i="4"/>
  <c r="DV149" i="7"/>
  <c r="HE160" i="4"/>
  <c r="DV160" i="7"/>
  <c r="IT149" i="1"/>
  <c r="DY149" i="7"/>
  <c r="IT165" i="1"/>
  <c r="DY165" i="7"/>
  <c r="IT153" i="1"/>
  <c r="DY153" i="7"/>
  <c r="HL156" i="4"/>
  <c r="DZ156" i="7"/>
  <c r="HL155" i="4"/>
  <c r="DZ155" i="7"/>
  <c r="HE151" i="4"/>
  <c r="DV151" i="7"/>
  <c r="HE158" i="4"/>
  <c r="DV158" i="7"/>
  <c r="HE163" i="4"/>
  <c r="DV163" i="7"/>
  <c r="HL153" i="4"/>
  <c r="DZ153" i="7"/>
  <c r="HS161" i="4"/>
  <c r="IA161" i="4" s="1"/>
  <c r="ED161" i="7"/>
  <c r="JB147" i="1"/>
  <c r="EC147" i="7"/>
  <c r="HL159" i="4"/>
  <c r="DZ159" i="7"/>
  <c r="HL157" i="4"/>
  <c r="DZ157" i="7"/>
  <c r="IT164" i="1"/>
  <c r="DY164" i="7"/>
  <c r="HE148" i="4"/>
  <c r="DV148" i="7"/>
  <c r="HE164" i="4"/>
  <c r="DV164" i="7"/>
  <c r="JB152" i="1"/>
  <c r="EC152" i="7"/>
  <c r="HL152" i="4"/>
  <c r="DZ152" i="7"/>
  <c r="JB159" i="1"/>
  <c r="EC159" i="7"/>
  <c r="EG158" i="7"/>
  <c r="EL158" i="7" s="1"/>
  <c r="JM158" i="1"/>
  <c r="JB157" i="1"/>
  <c r="EC157" i="7"/>
  <c r="FW67" i="4"/>
  <c r="DC67" i="7"/>
  <c r="DE67" i="7"/>
  <c r="FV67" i="4"/>
  <c r="DB67" i="7"/>
  <c r="GC67" i="6"/>
  <c r="CN67" i="7" s="1"/>
  <c r="DS92" i="4"/>
  <c r="BW92" i="7"/>
  <c r="DR92" i="4"/>
  <c r="BV92" i="7"/>
  <c r="BU92" i="7"/>
  <c r="BX92" i="7"/>
  <c r="FB92" i="6"/>
  <c r="GD82" i="6"/>
  <c r="GD83" i="6"/>
  <c r="GD84" i="6"/>
  <c r="GD85" i="6"/>
  <c r="GD142" i="6"/>
  <c r="GD141" i="6"/>
  <c r="GD140" i="6"/>
  <c r="GD139" i="6"/>
  <c r="GD138" i="6"/>
  <c r="GD137" i="6"/>
  <c r="GD136" i="6"/>
  <c r="GD135" i="6"/>
  <c r="GD134" i="6"/>
  <c r="GD133" i="6"/>
  <c r="GD132" i="6"/>
  <c r="GD131" i="6"/>
  <c r="GD91" i="6"/>
  <c r="GD90" i="6"/>
  <c r="GD55" i="6"/>
  <c r="GD81" i="6"/>
  <c r="GD80" i="6"/>
  <c r="GD79" i="6"/>
  <c r="GD78" i="6"/>
  <c r="GD77" i="6"/>
  <c r="GD76" i="6"/>
  <c r="GD75" i="6"/>
  <c r="GD74" i="6"/>
  <c r="GD73" i="6"/>
  <c r="GD72" i="6"/>
  <c r="GD71" i="6"/>
  <c r="GD70" i="6"/>
  <c r="GD69" i="6"/>
  <c r="GD68" i="6"/>
  <c r="GD66" i="6"/>
  <c r="JX148" i="6" l="1"/>
  <c r="EB148" i="7"/>
  <c r="HM161" i="4"/>
  <c r="EA161" i="7"/>
  <c r="JX153" i="6"/>
  <c r="EB153" i="7"/>
  <c r="KG154" i="6"/>
  <c r="EJ154" i="7" s="1"/>
  <c r="EO154" i="7" s="1"/>
  <c r="EF154" i="7"/>
  <c r="KG165" i="6"/>
  <c r="EJ165" i="7" s="1"/>
  <c r="EO165" i="7" s="1"/>
  <c r="EF165" i="7"/>
  <c r="EI157" i="7"/>
  <c r="EN157" i="7" s="1"/>
  <c r="IJ157" i="4"/>
  <c r="JX158" i="6"/>
  <c r="EB158" i="7"/>
  <c r="JX161" i="6"/>
  <c r="EB161" i="7"/>
  <c r="HT160" i="4"/>
  <c r="IB160" i="4" s="1"/>
  <c r="EE160" i="7"/>
  <c r="HM150" i="4"/>
  <c r="EA150" i="7"/>
  <c r="JX164" i="6"/>
  <c r="EB164" i="7"/>
  <c r="HM145" i="4"/>
  <c r="EA145" i="7"/>
  <c r="HM151" i="4"/>
  <c r="EA151" i="7"/>
  <c r="HM164" i="4"/>
  <c r="EA164" i="7"/>
  <c r="HM163" i="4"/>
  <c r="EA163" i="7"/>
  <c r="KG155" i="6"/>
  <c r="EJ155" i="7" s="1"/>
  <c r="EO155" i="7" s="1"/>
  <c r="EF155" i="7"/>
  <c r="JX160" i="6"/>
  <c r="EB160" i="7"/>
  <c r="HM148" i="4"/>
  <c r="EA148" i="7"/>
  <c r="HM155" i="4"/>
  <c r="EA155" i="7"/>
  <c r="KG163" i="6"/>
  <c r="EJ163" i="7" s="1"/>
  <c r="EO163" i="7" s="1"/>
  <c r="EF163" i="7"/>
  <c r="JX150" i="6"/>
  <c r="EB150" i="7"/>
  <c r="HM149" i="4"/>
  <c r="EA149" i="7"/>
  <c r="HM165" i="4"/>
  <c r="EA165" i="7"/>
  <c r="JX149" i="6"/>
  <c r="EB149" i="7"/>
  <c r="HM152" i="4"/>
  <c r="EA152" i="7"/>
  <c r="JX162" i="6"/>
  <c r="EB162" i="7"/>
  <c r="KG146" i="6"/>
  <c r="EJ146" i="7" s="1"/>
  <c r="EO146" i="7" s="1"/>
  <c r="EF146" i="7"/>
  <c r="KG145" i="6"/>
  <c r="EJ145" i="7" s="1"/>
  <c r="EO145" i="7" s="1"/>
  <c r="EF145" i="7"/>
  <c r="JX156" i="6"/>
  <c r="EB156" i="7"/>
  <c r="JX157" i="6"/>
  <c r="EB157" i="7"/>
  <c r="HM156" i="4"/>
  <c r="EA156" i="7"/>
  <c r="HM154" i="4"/>
  <c r="EA154" i="7"/>
  <c r="HT153" i="4"/>
  <c r="IB153" i="4" s="1"/>
  <c r="EE153" i="7"/>
  <c r="HM146" i="4"/>
  <c r="EA146" i="7"/>
  <c r="HM158" i="4"/>
  <c r="EA158" i="7"/>
  <c r="EI159" i="7"/>
  <c r="EN159" i="7" s="1"/>
  <c r="IJ159" i="4"/>
  <c r="JX152" i="6"/>
  <c r="EB152" i="7"/>
  <c r="HM162" i="4"/>
  <c r="EA162" i="7"/>
  <c r="HM147" i="4"/>
  <c r="EA147" i="7"/>
  <c r="KG159" i="6"/>
  <c r="EJ159" i="7" s="1"/>
  <c r="EO159" i="7" s="1"/>
  <c r="EF159" i="7"/>
  <c r="JX151" i="6"/>
  <c r="EB151" i="7"/>
  <c r="HL163" i="4"/>
  <c r="DZ163" i="7"/>
  <c r="JB162" i="1"/>
  <c r="EC162" i="7"/>
  <c r="HS156" i="4"/>
  <c r="IA156" i="4" s="1"/>
  <c r="ED156" i="7"/>
  <c r="HL165" i="4"/>
  <c r="DZ165" i="7"/>
  <c r="HL148" i="4"/>
  <c r="DZ148" i="7"/>
  <c r="EG147" i="7"/>
  <c r="EL147" i="7" s="1"/>
  <c r="JM147" i="1"/>
  <c r="HL158" i="4"/>
  <c r="DZ158" i="7"/>
  <c r="JB153" i="1"/>
  <c r="EC153" i="7"/>
  <c r="HL149" i="4"/>
  <c r="DZ149" i="7"/>
  <c r="HL150" i="4"/>
  <c r="DZ150" i="7"/>
  <c r="HL154" i="4"/>
  <c r="DZ154" i="7"/>
  <c r="HL162" i="4"/>
  <c r="DZ162" i="7"/>
  <c r="HL164" i="4"/>
  <c r="DZ164" i="7"/>
  <c r="HL160" i="4"/>
  <c r="DZ160" i="7"/>
  <c r="JB164" i="1"/>
  <c r="EC164" i="7"/>
  <c r="JB165" i="1"/>
  <c r="EC165" i="7"/>
  <c r="HS159" i="4"/>
  <c r="IA159" i="4" s="1"/>
  <c r="ED159" i="7"/>
  <c r="JB163" i="1"/>
  <c r="EC163" i="7"/>
  <c r="HS152" i="4"/>
  <c r="IA152" i="4" s="1"/>
  <c r="ED152" i="7"/>
  <c r="EH161" i="7"/>
  <c r="EM161" i="7" s="1"/>
  <c r="II161" i="4"/>
  <c r="HL151" i="4"/>
  <c r="DZ151" i="7"/>
  <c r="HL147" i="4"/>
  <c r="DZ147" i="7"/>
  <c r="JB150" i="1"/>
  <c r="EC150" i="7"/>
  <c r="HS146" i="4"/>
  <c r="IA146" i="4" s="1"/>
  <c r="ED146" i="7"/>
  <c r="EG152" i="7"/>
  <c r="EL152" i="7" s="1"/>
  <c r="JM152" i="1"/>
  <c r="HS157" i="4"/>
  <c r="IA157" i="4" s="1"/>
  <c r="ED157" i="7"/>
  <c r="HS153" i="4"/>
  <c r="IA153" i="4" s="1"/>
  <c r="ED153" i="7"/>
  <c r="HS155" i="4"/>
  <c r="IA155" i="4" s="1"/>
  <c r="ED155" i="7"/>
  <c r="JB149" i="1"/>
  <c r="EC149" i="7"/>
  <c r="EG146" i="7"/>
  <c r="EL146" i="7" s="1"/>
  <c r="JM146" i="1"/>
  <c r="HL145" i="4"/>
  <c r="DZ145" i="7"/>
  <c r="EG148" i="7"/>
  <c r="EL148" i="7" s="1"/>
  <c r="JM148" i="1"/>
  <c r="JB151" i="1"/>
  <c r="EC151" i="7"/>
  <c r="EG159" i="7"/>
  <c r="EL159" i="7" s="1"/>
  <c r="JM159" i="1"/>
  <c r="EG157" i="7"/>
  <c r="EL157" i="7" s="1"/>
  <c r="JM157" i="1"/>
  <c r="GD67" i="4"/>
  <c r="DG67" i="7"/>
  <c r="GC67" i="4"/>
  <c r="DF67" i="7"/>
  <c r="DI67" i="7"/>
  <c r="GL67" i="6"/>
  <c r="BZ92" i="7"/>
  <c r="DY92" i="4"/>
  <c r="CD92" i="7" s="1"/>
  <c r="DZ92" i="4"/>
  <c r="CE92" i="7" s="1"/>
  <c r="CA92" i="7"/>
  <c r="CC92" i="7"/>
  <c r="BY92" i="7"/>
  <c r="CB92" i="7"/>
  <c r="FK92" i="6"/>
  <c r="CF92" i="7" s="1"/>
  <c r="KG148" i="6" l="1"/>
  <c r="EJ148" i="7" s="1"/>
  <c r="EO148" i="7" s="1"/>
  <c r="EF148" i="7"/>
  <c r="KG158" i="6"/>
  <c r="EJ158" i="7" s="1"/>
  <c r="EO158" i="7" s="1"/>
  <c r="EF158" i="7"/>
  <c r="KG151" i="6"/>
  <c r="EJ151" i="7" s="1"/>
  <c r="EO151" i="7" s="1"/>
  <c r="EF151" i="7"/>
  <c r="HT158" i="4"/>
  <c r="IB158" i="4" s="1"/>
  <c r="EE158" i="7"/>
  <c r="KG156" i="6"/>
  <c r="EJ156" i="7" s="1"/>
  <c r="EO156" i="7" s="1"/>
  <c r="EF156" i="7"/>
  <c r="KG149" i="6"/>
  <c r="EJ149" i="7" s="1"/>
  <c r="EO149" i="7" s="1"/>
  <c r="EF149" i="7"/>
  <c r="HT148" i="4"/>
  <c r="IB148" i="4" s="1"/>
  <c r="EE148" i="7"/>
  <c r="HT145" i="4"/>
  <c r="IB145" i="4" s="1"/>
  <c r="EE145" i="7"/>
  <c r="HT155" i="4"/>
  <c r="IB155" i="4" s="1"/>
  <c r="EE155" i="7"/>
  <c r="HT146" i="4"/>
  <c r="IB146" i="4" s="1"/>
  <c r="EE146" i="7"/>
  <c r="HT165" i="4"/>
  <c r="IB165" i="4" s="1"/>
  <c r="EE165" i="7"/>
  <c r="KG160" i="6"/>
  <c r="EJ160" i="7" s="1"/>
  <c r="EO160" i="7" s="1"/>
  <c r="EF160" i="7"/>
  <c r="KG164" i="6"/>
  <c r="EJ164" i="7" s="1"/>
  <c r="EO164" i="7" s="1"/>
  <c r="EF164" i="7"/>
  <c r="HT152" i="4"/>
  <c r="IB152" i="4" s="1"/>
  <c r="EE152" i="7"/>
  <c r="EI153" i="7"/>
  <c r="EN153" i="7" s="1"/>
  <c r="IJ153" i="4"/>
  <c r="HT149" i="4"/>
  <c r="IB149" i="4" s="1"/>
  <c r="EE149" i="7"/>
  <c r="HT150" i="4"/>
  <c r="IB150" i="4" s="1"/>
  <c r="EE150" i="7"/>
  <c r="HT151" i="4"/>
  <c r="IB151" i="4" s="1"/>
  <c r="EE151" i="7"/>
  <c r="HT147" i="4"/>
  <c r="IB147" i="4" s="1"/>
  <c r="EE147" i="7"/>
  <c r="HT162" i="4"/>
  <c r="IB162" i="4" s="1"/>
  <c r="EE162" i="7"/>
  <c r="HT154" i="4"/>
  <c r="IB154" i="4" s="1"/>
  <c r="EE154" i="7"/>
  <c r="KG150" i="6"/>
  <c r="EJ150" i="7" s="1"/>
  <c r="EO150" i="7" s="1"/>
  <c r="EF150" i="7"/>
  <c r="HT163" i="4"/>
  <c r="IB163" i="4" s="1"/>
  <c r="EE163" i="7"/>
  <c r="EI160" i="7"/>
  <c r="EN160" i="7" s="1"/>
  <c r="IJ160" i="4"/>
  <c r="KG153" i="6"/>
  <c r="EJ153" i="7" s="1"/>
  <c r="EO153" i="7" s="1"/>
  <c r="EF153" i="7"/>
  <c r="KG157" i="6"/>
  <c r="EJ157" i="7" s="1"/>
  <c r="EO157" i="7" s="1"/>
  <c r="EF157" i="7"/>
  <c r="KG152" i="6"/>
  <c r="EJ152" i="7" s="1"/>
  <c r="EO152" i="7" s="1"/>
  <c r="EF152" i="7"/>
  <c r="HT156" i="4"/>
  <c r="IB156" i="4" s="1"/>
  <c r="EE156" i="7"/>
  <c r="KG162" i="6"/>
  <c r="EJ162" i="7" s="1"/>
  <c r="EO162" i="7" s="1"/>
  <c r="EF162" i="7"/>
  <c r="HT164" i="4"/>
  <c r="IB164" i="4" s="1"/>
  <c r="EE164" i="7"/>
  <c r="KG161" i="6"/>
  <c r="EJ161" i="7" s="1"/>
  <c r="EO161" i="7" s="1"/>
  <c r="EF161" i="7"/>
  <c r="HT161" i="4"/>
  <c r="IB161" i="4" s="1"/>
  <c r="EE161" i="7"/>
  <c r="EH146" i="7"/>
  <c r="EM146" i="7" s="1"/>
  <c r="II146" i="4"/>
  <c r="EG153" i="7"/>
  <c r="EL153" i="7" s="1"/>
  <c r="JM153" i="1"/>
  <c r="HS145" i="4"/>
  <c r="IA145" i="4" s="1"/>
  <c r="ED145" i="7"/>
  <c r="EH153" i="7"/>
  <c r="EM153" i="7" s="1"/>
  <c r="II153" i="4"/>
  <c r="EG150" i="7"/>
  <c r="EL150" i="7" s="1"/>
  <c r="JM150" i="1"/>
  <c r="EH152" i="7"/>
  <c r="EM152" i="7" s="1"/>
  <c r="II152" i="4"/>
  <c r="EG164" i="7"/>
  <c r="EL164" i="7" s="1"/>
  <c r="JM164" i="1"/>
  <c r="HS154" i="4"/>
  <c r="IA154" i="4" s="1"/>
  <c r="ED154" i="7"/>
  <c r="HS158" i="4"/>
  <c r="IA158" i="4" s="1"/>
  <c r="ED158" i="7"/>
  <c r="EH156" i="7"/>
  <c r="EM156" i="7" s="1"/>
  <c r="II156" i="4"/>
  <c r="HS162" i="4"/>
  <c r="IA162" i="4" s="1"/>
  <c r="ED162" i="7"/>
  <c r="HS147" i="4"/>
  <c r="IA147" i="4" s="1"/>
  <c r="ED147" i="7"/>
  <c r="HS160" i="4"/>
  <c r="IA160" i="4" s="1"/>
  <c r="ED160" i="7"/>
  <c r="HS150" i="4"/>
  <c r="IA150" i="4" s="1"/>
  <c r="ED150" i="7"/>
  <c r="EG162" i="7"/>
  <c r="EL162" i="7" s="1"/>
  <c r="JM162" i="1"/>
  <c r="EG165" i="7"/>
  <c r="EL165" i="7" s="1"/>
  <c r="JM165" i="1"/>
  <c r="EG163" i="7"/>
  <c r="EL163" i="7" s="1"/>
  <c r="JM163" i="1"/>
  <c r="EG149" i="7"/>
  <c r="EL149" i="7" s="1"/>
  <c r="JM149" i="1"/>
  <c r="HS151" i="4"/>
  <c r="IA151" i="4" s="1"/>
  <c r="ED151" i="7"/>
  <c r="EH159" i="7"/>
  <c r="EM159" i="7" s="1"/>
  <c r="II159" i="4"/>
  <c r="EH155" i="7"/>
  <c r="EM155" i="7" s="1"/>
  <c r="II155" i="4"/>
  <c r="HS165" i="4"/>
  <c r="IA165" i="4" s="1"/>
  <c r="ED165" i="7"/>
  <c r="EH157" i="7"/>
  <c r="EM157" i="7" s="1"/>
  <c r="II157" i="4"/>
  <c r="EG151" i="7"/>
  <c r="EL151" i="7" s="1"/>
  <c r="JM151" i="1"/>
  <c r="HS164" i="4"/>
  <c r="IA164" i="4" s="1"/>
  <c r="ED164" i="7"/>
  <c r="HS149" i="4"/>
  <c r="IA149" i="4" s="1"/>
  <c r="ED149" i="7"/>
  <c r="HS148" i="4"/>
  <c r="IA148" i="4" s="1"/>
  <c r="ED148" i="7"/>
  <c r="HS163" i="4"/>
  <c r="IA163" i="4" s="1"/>
  <c r="ED163" i="7"/>
  <c r="DK67" i="7"/>
  <c r="GK67" i="4"/>
  <c r="DM67" i="7"/>
  <c r="GJ67" i="4"/>
  <c r="DJ67" i="7"/>
  <c r="GU67" i="6"/>
  <c r="CR67" i="7"/>
  <c r="EG92" i="4"/>
  <c r="CI92" i="7" s="1"/>
  <c r="EF92" i="4"/>
  <c r="CH92" i="7" s="1"/>
  <c r="CG92" i="7"/>
  <c r="FT92" i="6"/>
  <c r="CJ92" i="7" s="1"/>
  <c r="EI148" i="7" l="1"/>
  <c r="EN148" i="7" s="1"/>
  <c r="IJ148" i="4"/>
  <c r="EI164" i="7"/>
  <c r="EN164" i="7" s="1"/>
  <c r="IJ164" i="4"/>
  <c r="EI151" i="7"/>
  <c r="EN151" i="7" s="1"/>
  <c r="IJ151" i="4"/>
  <c r="EI163" i="7"/>
  <c r="EN163" i="7" s="1"/>
  <c r="IJ163" i="4"/>
  <c r="EI150" i="7"/>
  <c r="EN150" i="7" s="1"/>
  <c r="IJ150" i="4"/>
  <c r="EI165" i="7"/>
  <c r="EN165" i="7" s="1"/>
  <c r="IJ165" i="4"/>
  <c r="EI147" i="7"/>
  <c r="EN147" i="7" s="1"/>
  <c r="IJ147" i="4"/>
  <c r="EI156" i="7"/>
  <c r="EN156" i="7" s="1"/>
  <c r="IJ156" i="4"/>
  <c r="EI149" i="7"/>
  <c r="EN149" i="7" s="1"/>
  <c r="IJ149" i="4"/>
  <c r="IJ146" i="4"/>
  <c r="EI146" i="7"/>
  <c r="EN146" i="7" s="1"/>
  <c r="EI158" i="7"/>
  <c r="EN158" i="7" s="1"/>
  <c r="IJ158" i="4"/>
  <c r="EI154" i="7"/>
  <c r="EN154" i="7" s="1"/>
  <c r="IJ154" i="4"/>
  <c r="EI155" i="7"/>
  <c r="EN155" i="7" s="1"/>
  <c r="IJ155" i="4"/>
  <c r="EI161" i="7"/>
  <c r="EN161" i="7" s="1"/>
  <c r="IJ161" i="4"/>
  <c r="EI162" i="7"/>
  <c r="EN162" i="7" s="1"/>
  <c r="IJ162" i="4"/>
  <c r="EI152" i="7"/>
  <c r="EN152" i="7" s="1"/>
  <c r="IJ152" i="4"/>
  <c r="EI145" i="7"/>
  <c r="EN145" i="7" s="1"/>
  <c r="IJ145" i="4"/>
  <c r="EH163" i="7"/>
  <c r="EM163" i="7" s="1"/>
  <c r="II163" i="4"/>
  <c r="EH147" i="7"/>
  <c r="EM147" i="7" s="1"/>
  <c r="II147" i="4"/>
  <c r="EH154" i="7"/>
  <c r="EM154" i="7" s="1"/>
  <c r="II154" i="4"/>
  <c r="EH162" i="7"/>
  <c r="EM162" i="7" s="1"/>
  <c r="II162" i="4"/>
  <c r="II145" i="4"/>
  <c r="EH145" i="7"/>
  <c r="EM145" i="7" s="1"/>
  <c r="EH148" i="7"/>
  <c r="EM148" i="7" s="1"/>
  <c r="II148" i="4"/>
  <c r="EH165" i="7"/>
  <c r="EM165" i="7" s="1"/>
  <c r="II165" i="4"/>
  <c r="II150" i="4"/>
  <c r="EH150" i="7"/>
  <c r="EM150" i="7" s="1"/>
  <c r="EH151" i="7"/>
  <c r="EM151" i="7" s="1"/>
  <c r="II151" i="4"/>
  <c r="EH149" i="7"/>
  <c r="EM149" i="7" s="1"/>
  <c r="II149" i="4"/>
  <c r="EH164" i="7"/>
  <c r="EM164" i="7" s="1"/>
  <c r="II164" i="4"/>
  <c r="EH160" i="7"/>
  <c r="EM160" i="7" s="1"/>
  <c r="II160" i="4"/>
  <c r="EH158" i="7"/>
  <c r="EM158" i="7" s="1"/>
  <c r="II158" i="4"/>
  <c r="DO67" i="7"/>
  <c r="GR67" i="4"/>
  <c r="DN67" i="7"/>
  <c r="GQ67" i="4"/>
  <c r="DQ67" i="7"/>
  <c r="DU67" i="7"/>
  <c r="HD67" i="6"/>
  <c r="CV67" i="7"/>
  <c r="EN92" i="4"/>
  <c r="EM92" i="4"/>
  <c r="CL92" i="7" s="1"/>
  <c r="CK92" i="7"/>
  <c r="GC92" i="6"/>
  <c r="CN92" i="7" s="1"/>
  <c r="CM92" i="7" l="1"/>
  <c r="EU92" i="4"/>
  <c r="DS67" i="7"/>
  <c r="GY67" i="4"/>
  <c r="DY67" i="7"/>
  <c r="GX67" i="4"/>
  <c r="DR67" i="7"/>
  <c r="HM67" i="6"/>
  <c r="CZ67" i="7"/>
  <c r="ET92" i="4"/>
  <c r="GL92" i="6"/>
  <c r="DW67" i="7" l="1"/>
  <c r="HF67" i="4"/>
  <c r="HE67" i="4"/>
  <c r="DV67" i="7"/>
  <c r="EG67" i="7"/>
  <c r="EL67" i="7" s="1"/>
  <c r="EC67" i="7"/>
  <c r="HV67" i="6"/>
  <c r="DD67" i="7"/>
  <c r="FA92" i="4"/>
  <c r="CP92" i="7"/>
  <c r="FB92" i="4"/>
  <c r="CQ92" i="7"/>
  <c r="CO92" i="7"/>
  <c r="CR92" i="7"/>
  <c r="GU92" i="6"/>
  <c r="FC68" i="6"/>
  <c r="FC69" i="6"/>
  <c r="FC70" i="6"/>
  <c r="FC71" i="6"/>
  <c r="FC72" i="6"/>
  <c r="FC73" i="6"/>
  <c r="FC74" i="6"/>
  <c r="FC75" i="6"/>
  <c r="FC76" i="6"/>
  <c r="FC77" i="6"/>
  <c r="FC78" i="6"/>
  <c r="FC79" i="6"/>
  <c r="FC80" i="6"/>
  <c r="FC81" i="6"/>
  <c r="FC82" i="6"/>
  <c r="FC83" i="6"/>
  <c r="FC84" i="6"/>
  <c r="FC85" i="6"/>
  <c r="FC86" i="6"/>
  <c r="FC87" i="6"/>
  <c r="FC88" i="6"/>
  <c r="FC89" i="6"/>
  <c r="FC90" i="6"/>
  <c r="FC140" i="6"/>
  <c r="FC139" i="6"/>
  <c r="FC138" i="6"/>
  <c r="FC137" i="6"/>
  <c r="FC136" i="6"/>
  <c r="FC135" i="6"/>
  <c r="FC134" i="6"/>
  <c r="FC133" i="6"/>
  <c r="FC132" i="6"/>
  <c r="FC131" i="6"/>
  <c r="FC91" i="6"/>
  <c r="EA67" i="7" l="1"/>
  <c r="HM67" i="4"/>
  <c r="DZ67" i="7"/>
  <c r="HL67" i="4"/>
  <c r="IE67" i="6"/>
  <c r="DH67" i="7"/>
  <c r="CU92" i="7"/>
  <c r="FI92" i="4"/>
  <c r="FH92" i="4"/>
  <c r="CT92" i="7"/>
  <c r="CS92" i="7"/>
  <c r="CV92" i="7"/>
  <c r="HD92" i="6"/>
  <c r="HT67" i="4" l="1"/>
  <c r="IB67" i="4" s="1"/>
  <c r="EE67" i="7"/>
  <c r="HS67" i="4"/>
  <c r="IA67" i="4" s="1"/>
  <c r="ED67" i="7"/>
  <c r="IN67" i="6"/>
  <c r="DL67" i="7"/>
  <c r="CY92" i="7"/>
  <c r="FP92" i="4"/>
  <c r="CX92" i="7"/>
  <c r="FO92" i="4"/>
  <c r="CW92" i="7"/>
  <c r="CZ92" i="7"/>
  <c r="HM92" i="6"/>
  <c r="EI67" i="7" l="1"/>
  <c r="EN67" i="7" s="1"/>
  <c r="IJ67" i="4"/>
  <c r="EH67" i="7"/>
  <c r="EM67" i="7" s="1"/>
  <c r="II67" i="4"/>
  <c r="IW67" i="6"/>
  <c r="DP67" i="7"/>
  <c r="DB92" i="7"/>
  <c r="FV92" i="4"/>
  <c r="FW92" i="4"/>
  <c r="DC92" i="7"/>
  <c r="DA92" i="7"/>
  <c r="DD92" i="7"/>
  <c r="HV92" i="6"/>
  <c r="ET138" i="6"/>
  <c r="ET139" i="6"/>
  <c r="ET140" i="6"/>
  <c r="ET141" i="6"/>
  <c r="ET142" i="6"/>
  <c r="JF67" i="6" l="1"/>
  <c r="DT67" i="7"/>
  <c r="DG92" i="7"/>
  <c r="GD92" i="4"/>
  <c r="GC92" i="4"/>
  <c r="DF92" i="7"/>
  <c r="DE92" i="7"/>
  <c r="DH92" i="7"/>
  <c r="IE92" i="6"/>
  <c r="O141" i="6"/>
  <c r="W141" i="6" s="1"/>
  <c r="T141" i="7" s="1"/>
  <c r="X141" i="6"/>
  <c r="AG141" i="6"/>
  <c r="AP141" i="6"/>
  <c r="AY141" i="6"/>
  <c r="BH141" i="6"/>
  <c r="BQ141" i="6"/>
  <c r="BZ141" i="6"/>
  <c r="CI141" i="6"/>
  <c r="CR141" i="6"/>
  <c r="DA141" i="6"/>
  <c r="DJ141" i="6"/>
  <c r="DS141" i="6"/>
  <c r="EB141" i="6"/>
  <c r="EK141" i="6"/>
  <c r="FC141" i="6"/>
  <c r="FL141" i="6"/>
  <c r="FU141" i="6"/>
  <c r="GM141" i="6"/>
  <c r="HE141" i="6"/>
  <c r="HN141" i="6"/>
  <c r="HW141" i="6"/>
  <c r="IF141" i="6"/>
  <c r="IO141" i="6"/>
  <c r="IX141" i="6"/>
  <c r="JG141" i="6"/>
  <c r="JP141" i="6"/>
  <c r="KJ141" i="6"/>
  <c r="KK141" i="6"/>
  <c r="KL141" i="6"/>
  <c r="KM141" i="6"/>
  <c r="KN141" i="6"/>
  <c r="KO141" i="6"/>
  <c r="KP141" i="6"/>
  <c r="O142" i="6"/>
  <c r="W142" i="6" s="1"/>
  <c r="T142" i="7" s="1"/>
  <c r="X142" i="6"/>
  <c r="AG142" i="6"/>
  <c r="AP142" i="6"/>
  <c r="AY142" i="6"/>
  <c r="BH142" i="6"/>
  <c r="BQ142" i="6"/>
  <c r="BZ142" i="6"/>
  <c r="CI142" i="6"/>
  <c r="CR142" i="6"/>
  <c r="DA142" i="6"/>
  <c r="DJ142" i="6"/>
  <c r="DS142" i="6"/>
  <c r="EB142" i="6"/>
  <c r="EK142" i="6"/>
  <c r="FC142" i="6"/>
  <c r="FL142" i="6"/>
  <c r="FU142" i="6"/>
  <c r="GM142" i="6"/>
  <c r="HE142" i="6"/>
  <c r="HN142" i="6"/>
  <c r="HW142" i="6"/>
  <c r="IF142" i="6"/>
  <c r="IO142" i="6"/>
  <c r="IX142" i="6"/>
  <c r="JG142" i="6"/>
  <c r="JP142" i="6"/>
  <c r="KJ142" i="6"/>
  <c r="KK142" i="6"/>
  <c r="KL142" i="6"/>
  <c r="KM142" i="6"/>
  <c r="KN142" i="6"/>
  <c r="KO142" i="6"/>
  <c r="KP142" i="6"/>
  <c r="Q141" i="4"/>
  <c r="R141" i="7" s="1"/>
  <c r="R141" i="4"/>
  <c r="S141" i="7" s="1"/>
  <c r="W141" i="4"/>
  <c r="AD141" i="4" s="1"/>
  <c r="AK141" i="4" s="1"/>
  <c r="AR141" i="4" s="1"/>
  <c r="AY141" i="4" s="1"/>
  <c r="BF141" i="4" s="1"/>
  <c r="BM141" i="4" s="1"/>
  <c r="BT141" i="4" s="1"/>
  <c r="CA141" i="4" s="1"/>
  <c r="CH141" i="4" s="1"/>
  <c r="CO141" i="4" s="1"/>
  <c r="CV141" i="4" s="1"/>
  <c r="DC141" i="4" s="1"/>
  <c r="DJ141" i="4" s="1"/>
  <c r="DQ141" i="4" s="1"/>
  <c r="DX141" i="4" s="1"/>
  <c r="EE141" i="4" s="1"/>
  <c r="EL141" i="4" s="1"/>
  <c r="ES141" i="4" s="1"/>
  <c r="EZ141" i="4" s="1"/>
  <c r="FG141" i="4" s="1"/>
  <c r="FN141" i="4" s="1"/>
  <c r="FU141" i="4" s="1"/>
  <c r="GB141" i="4" s="1"/>
  <c r="GI141" i="4" s="1"/>
  <c r="GP141" i="4" s="1"/>
  <c r="GW141" i="4" s="1"/>
  <c r="HD141" i="4" s="1"/>
  <c r="HK141" i="4" s="1"/>
  <c r="HR141" i="4" s="1"/>
  <c r="HY141" i="4" s="1"/>
  <c r="IC141" i="4"/>
  <c r="ID141" i="4"/>
  <c r="IE141" i="4"/>
  <c r="IF141" i="4"/>
  <c r="KI141" i="6" s="1"/>
  <c r="Q142" i="4"/>
  <c r="R142" i="7" s="1"/>
  <c r="R142" i="4"/>
  <c r="S142" i="7" s="1"/>
  <c r="W142" i="4"/>
  <c r="AD142" i="4" s="1"/>
  <c r="AK142" i="4" s="1"/>
  <c r="AR142" i="4" s="1"/>
  <c r="AY142" i="4" s="1"/>
  <c r="BF142" i="4" s="1"/>
  <c r="BM142" i="4" s="1"/>
  <c r="BT142" i="4" s="1"/>
  <c r="CA142" i="4" s="1"/>
  <c r="CH142" i="4" s="1"/>
  <c r="CO142" i="4" s="1"/>
  <c r="CV142" i="4" s="1"/>
  <c r="DC142" i="4" s="1"/>
  <c r="DJ142" i="4" s="1"/>
  <c r="DQ142" i="4" s="1"/>
  <c r="DX142" i="4" s="1"/>
  <c r="EE142" i="4" s="1"/>
  <c r="EL142" i="4" s="1"/>
  <c r="ES142" i="4" s="1"/>
  <c r="EZ142" i="4" s="1"/>
  <c r="FG142" i="4" s="1"/>
  <c r="FN142" i="4" s="1"/>
  <c r="FU142" i="4" s="1"/>
  <c r="GB142" i="4" s="1"/>
  <c r="GI142" i="4" s="1"/>
  <c r="GP142" i="4" s="1"/>
  <c r="GW142" i="4" s="1"/>
  <c r="HD142" i="4" s="1"/>
  <c r="HK142" i="4" s="1"/>
  <c r="HR142" i="4" s="1"/>
  <c r="HY142" i="4" s="1"/>
  <c r="IC142" i="4"/>
  <c r="ID142" i="4"/>
  <c r="IE142" i="4"/>
  <c r="IF142" i="4"/>
  <c r="KI142" i="6" s="1"/>
  <c r="V141" i="1"/>
  <c r="Q141" i="7" s="1"/>
  <c r="V142" i="1"/>
  <c r="Q142" i="7" s="1"/>
  <c r="V143" i="1"/>
  <c r="Q143" i="7" s="1"/>
  <c r="IG142" i="4" l="1"/>
  <c r="IK142" i="4" s="1"/>
  <c r="IG141" i="4"/>
  <c r="IK141" i="4" s="1"/>
  <c r="JO67" i="6"/>
  <c r="DX67" i="7"/>
  <c r="DJ92" i="7"/>
  <c r="GJ92" i="4"/>
  <c r="GK92" i="4"/>
  <c r="DK92" i="7"/>
  <c r="DI92" i="7"/>
  <c r="Y142" i="4"/>
  <c r="W142" i="7" s="1"/>
  <c r="DL92" i="7"/>
  <c r="IN92" i="6"/>
  <c r="Y141" i="4"/>
  <c r="W141" i="7" s="1"/>
  <c r="AD141" i="1"/>
  <c r="AD142" i="1"/>
  <c r="AD143" i="1"/>
  <c r="X142" i="4"/>
  <c r="V142" i="7" s="1"/>
  <c r="AF142" i="6"/>
  <c r="X142" i="7" s="1"/>
  <c r="KQ142" i="6"/>
  <c r="KQ141" i="6"/>
  <c r="X141" i="4"/>
  <c r="V141" i="7" s="1"/>
  <c r="AF141" i="6"/>
  <c r="X141" i="7" s="1"/>
  <c r="U143" i="7" l="1"/>
  <c r="AL143" i="1"/>
  <c r="AT143" i="1" s="1"/>
  <c r="BB143" i="1" s="1"/>
  <c r="BJ143" i="1" s="1"/>
  <c r="BR143" i="1" s="1"/>
  <c r="BZ143" i="1" s="1"/>
  <c r="CH143" i="1" s="1"/>
  <c r="CP143" i="1" s="1"/>
  <c r="CX143" i="1" s="1"/>
  <c r="DF143" i="1" s="1"/>
  <c r="DN143" i="1" s="1"/>
  <c r="DV143" i="1" s="1"/>
  <c r="ED143" i="1" s="1"/>
  <c r="EL143" i="1" s="1"/>
  <c r="ET143" i="1" s="1"/>
  <c r="FB143" i="1" s="1"/>
  <c r="FJ143" i="1" s="1"/>
  <c r="FR143" i="1" s="1"/>
  <c r="FZ143" i="1" s="1"/>
  <c r="GH143" i="1" s="1"/>
  <c r="GP143" i="1" s="1"/>
  <c r="GX143" i="1" s="1"/>
  <c r="HF143" i="1" s="1"/>
  <c r="HN143" i="1" s="1"/>
  <c r="HV143" i="1" s="1"/>
  <c r="ID143" i="1" s="1"/>
  <c r="IL143" i="1" s="1"/>
  <c r="IT143" i="1" s="1"/>
  <c r="JB143" i="1" s="1"/>
  <c r="JM143" i="1" s="1"/>
  <c r="U141" i="7"/>
  <c r="AL141" i="1"/>
  <c r="AT141" i="1" s="1"/>
  <c r="BB141" i="1" s="1"/>
  <c r="BJ141" i="1" s="1"/>
  <c r="BR141" i="1" s="1"/>
  <c r="BZ141" i="1" s="1"/>
  <c r="CH141" i="1" s="1"/>
  <c r="CP141" i="1" s="1"/>
  <c r="CX141" i="1" s="1"/>
  <c r="DF141" i="1" s="1"/>
  <c r="DN141" i="1" s="1"/>
  <c r="DV141" i="1" s="1"/>
  <c r="ED141" i="1" s="1"/>
  <c r="EL141" i="1" s="1"/>
  <c r="ET141" i="1" s="1"/>
  <c r="FB141" i="1" s="1"/>
  <c r="FJ141" i="1" s="1"/>
  <c r="FR141" i="1" s="1"/>
  <c r="FZ141" i="1" s="1"/>
  <c r="GH141" i="1" s="1"/>
  <c r="GP141" i="1" s="1"/>
  <c r="GX141" i="1" s="1"/>
  <c r="HF141" i="1" s="1"/>
  <c r="HN141" i="1" s="1"/>
  <c r="HV141" i="1" s="1"/>
  <c r="ID141" i="1" s="1"/>
  <c r="IL141" i="1" s="1"/>
  <c r="IT141" i="1" s="1"/>
  <c r="JB141" i="1" s="1"/>
  <c r="JM141" i="1" s="1"/>
  <c r="U142" i="7"/>
  <c r="AL142" i="1"/>
  <c r="AT142" i="1" s="1"/>
  <c r="BB142" i="1" s="1"/>
  <c r="BJ142" i="1" s="1"/>
  <c r="BR142" i="1" s="1"/>
  <c r="BZ142" i="1" s="1"/>
  <c r="CH142" i="1" s="1"/>
  <c r="CP142" i="1" s="1"/>
  <c r="CX142" i="1" s="1"/>
  <c r="DF142" i="1" s="1"/>
  <c r="DN142" i="1" s="1"/>
  <c r="DV142" i="1" s="1"/>
  <c r="ED142" i="1" s="1"/>
  <c r="EL142" i="1" s="1"/>
  <c r="ET142" i="1" s="1"/>
  <c r="FB142" i="1" s="1"/>
  <c r="FJ142" i="1" s="1"/>
  <c r="FR142" i="1" s="1"/>
  <c r="FZ142" i="1" s="1"/>
  <c r="GH142" i="1" s="1"/>
  <c r="GP142" i="1" s="1"/>
  <c r="GX142" i="1" s="1"/>
  <c r="HF142" i="1" s="1"/>
  <c r="HN142" i="1" s="1"/>
  <c r="HV142" i="1" s="1"/>
  <c r="ID142" i="1" s="1"/>
  <c r="IL142" i="1" s="1"/>
  <c r="IT142" i="1" s="1"/>
  <c r="JB142" i="1" s="1"/>
  <c r="JM142" i="1" s="1"/>
  <c r="JX67" i="6"/>
  <c r="EB67" i="7"/>
  <c r="DO92" i="7"/>
  <c r="GR92" i="4"/>
  <c r="GQ92" i="4"/>
  <c r="DN92" i="7"/>
  <c r="DM92" i="7"/>
  <c r="AF141" i="4"/>
  <c r="AA141" i="7" s="1"/>
  <c r="DP92" i="7"/>
  <c r="IW92" i="6"/>
  <c r="AF142" i="4"/>
  <c r="AA142" i="7" s="1"/>
  <c r="AE142" i="4"/>
  <c r="Z142" i="7" s="1"/>
  <c r="AO142" i="6"/>
  <c r="AB142" i="7" s="1"/>
  <c r="AO141" i="6"/>
  <c r="AB141" i="7" s="1"/>
  <c r="AE141" i="4"/>
  <c r="Z141" i="7" s="1"/>
  <c r="Y141" i="7" l="1"/>
  <c r="Y143" i="7"/>
  <c r="Y142" i="7"/>
  <c r="KG67" i="6"/>
  <c r="EJ67" i="7" s="1"/>
  <c r="EO67" i="7" s="1"/>
  <c r="EF67" i="7"/>
  <c r="GX92" i="4"/>
  <c r="DR92" i="7"/>
  <c r="GY92" i="4"/>
  <c r="DS92" i="7"/>
  <c r="DQ92" i="7"/>
  <c r="DU92" i="7"/>
  <c r="AM142" i="4"/>
  <c r="AE142" i="7" s="1"/>
  <c r="DT92" i="7"/>
  <c r="JF92" i="6"/>
  <c r="AM141" i="4"/>
  <c r="AE141" i="7" s="1"/>
  <c r="AC141" i="7"/>
  <c r="AC142" i="7"/>
  <c r="AC143" i="7"/>
  <c r="AL142" i="4"/>
  <c r="AD142" i="7" s="1"/>
  <c r="AX141" i="6"/>
  <c r="AF141" i="7" s="1"/>
  <c r="AX142" i="6"/>
  <c r="AF142" i="7" s="1"/>
  <c r="AL141" i="4"/>
  <c r="AD141" i="7" s="1"/>
  <c r="DW92" i="7" l="1"/>
  <c r="HF92" i="4"/>
  <c r="HE92" i="4"/>
  <c r="DV92" i="7"/>
  <c r="DY92" i="7"/>
  <c r="DX92" i="7"/>
  <c r="JO92" i="6"/>
  <c r="AT141" i="4"/>
  <c r="AI141" i="7" s="1"/>
  <c r="AT142" i="4"/>
  <c r="AI142" i="7" s="1"/>
  <c r="AS142" i="4"/>
  <c r="AH142" i="7" s="1"/>
  <c r="AG142" i="7"/>
  <c r="AG143" i="7"/>
  <c r="AG141" i="7"/>
  <c r="BG142" i="6"/>
  <c r="AJ142" i="7" s="1"/>
  <c r="BG141" i="6"/>
  <c r="AJ141" i="7" s="1"/>
  <c r="AS141" i="4"/>
  <c r="AH141" i="7" s="1"/>
  <c r="HM92" i="4" l="1"/>
  <c r="EA92" i="7"/>
  <c r="HL92" i="4"/>
  <c r="DZ92" i="7"/>
  <c r="EG92" i="7"/>
  <c r="EL92" i="7" s="1"/>
  <c r="EC92" i="7"/>
  <c r="BA141" i="4"/>
  <c r="AM141" i="7" s="1"/>
  <c r="EB92" i="7"/>
  <c r="JX92" i="6"/>
  <c r="BA142" i="4"/>
  <c r="AM142" i="7" s="1"/>
  <c r="AZ141" i="4"/>
  <c r="AL141" i="7" s="1"/>
  <c r="AK141" i="7"/>
  <c r="AK142" i="7"/>
  <c r="AK143" i="7"/>
  <c r="AZ142" i="4"/>
  <c r="AL142" i="7" s="1"/>
  <c r="BP141" i="6"/>
  <c r="AN141" i="7" s="1"/>
  <c r="BP142" i="6"/>
  <c r="AN142" i="7" s="1"/>
  <c r="ED92" i="7" l="1"/>
  <c r="HS92" i="4"/>
  <c r="IA92" i="4" s="1"/>
  <c r="HT92" i="4"/>
  <c r="IB92" i="4" s="1"/>
  <c r="EE92" i="7"/>
  <c r="BH142" i="4"/>
  <c r="EF92" i="7"/>
  <c r="KG92" i="6"/>
  <c r="EJ92" i="7" s="1"/>
  <c r="EO92" i="7" s="1"/>
  <c r="BH141" i="4"/>
  <c r="AO143" i="7"/>
  <c r="AO141" i="7"/>
  <c r="BG142" i="4"/>
  <c r="AP142" i="7" s="1"/>
  <c r="AO142" i="7"/>
  <c r="BY142" i="6"/>
  <c r="AR142" i="7" s="1"/>
  <c r="BY141" i="6"/>
  <c r="AR141" i="7" s="1"/>
  <c r="BG141" i="4"/>
  <c r="AP141" i="7" s="1"/>
  <c r="EI92" i="7" l="1"/>
  <c r="EN92" i="7" s="1"/>
  <c r="IJ92" i="4"/>
  <c r="EH92" i="7"/>
  <c r="EM92" i="7" s="1"/>
  <c r="II92" i="4"/>
  <c r="BO141" i="4"/>
  <c r="AQ141" i="7"/>
  <c r="BO142" i="4"/>
  <c r="AQ142" i="7"/>
  <c r="AS142" i="7"/>
  <c r="AS141" i="7"/>
  <c r="BN142" i="4"/>
  <c r="AT142" i="7" s="1"/>
  <c r="AS143" i="7"/>
  <c r="CH142" i="6"/>
  <c r="AV142" i="7" s="1"/>
  <c r="CH141" i="6"/>
  <c r="AV141" i="7" s="1"/>
  <c r="BN141" i="4"/>
  <c r="AT141" i="7" s="1"/>
  <c r="BV142" i="4" l="1"/>
  <c r="AU142" i="7"/>
  <c r="AU141" i="7"/>
  <c r="BV141" i="4"/>
  <c r="AW143" i="7"/>
  <c r="AW141" i="7"/>
  <c r="BU142" i="4"/>
  <c r="AX142" i="7" s="1"/>
  <c r="AW142" i="7"/>
  <c r="CQ141" i="6"/>
  <c r="AZ141" i="7" s="1"/>
  <c r="CQ142" i="6"/>
  <c r="AZ142" i="7" s="1"/>
  <c r="BU141" i="4"/>
  <c r="AX141" i="7" s="1"/>
  <c r="AY141" i="7" l="1"/>
  <c r="CC141" i="4"/>
  <c r="AY142" i="7"/>
  <c r="CC142" i="4"/>
  <c r="BA141" i="7"/>
  <c r="BA142" i="7"/>
  <c r="CB142" i="4"/>
  <c r="BB142" i="7" s="1"/>
  <c r="BA143" i="7"/>
  <c r="CZ141" i="6"/>
  <c r="BD141" i="7" s="1"/>
  <c r="CZ142" i="6"/>
  <c r="BD142" i="7" s="1"/>
  <c r="CB141" i="4"/>
  <c r="BB141" i="7" s="1"/>
  <c r="BC141" i="7" l="1"/>
  <c r="CJ141" i="4"/>
  <c r="BC142" i="7"/>
  <c r="CJ142" i="4"/>
  <c r="BE143" i="7"/>
  <c r="CI142" i="4"/>
  <c r="BF142" i="7" s="1"/>
  <c r="BE142" i="7"/>
  <c r="BE141" i="7"/>
  <c r="DI142" i="6"/>
  <c r="BH142" i="7" s="1"/>
  <c r="DI141" i="6"/>
  <c r="BH141" i="7" s="1"/>
  <c r="CI141" i="4"/>
  <c r="BF141" i="7" s="1"/>
  <c r="BG141" i="7" l="1"/>
  <c r="CQ141" i="4"/>
  <c r="BG142" i="7"/>
  <c r="CQ142" i="4"/>
  <c r="BI142" i="7"/>
  <c r="BI141" i="7"/>
  <c r="CP142" i="4"/>
  <c r="BJ142" i="7" s="1"/>
  <c r="BI143" i="7"/>
  <c r="DR141" i="6"/>
  <c r="BL141" i="7" s="1"/>
  <c r="DR142" i="6"/>
  <c r="BL142" i="7" s="1"/>
  <c r="CP141" i="4"/>
  <c r="BJ141" i="7" s="1"/>
  <c r="BK141" i="7" l="1"/>
  <c r="CX141" i="4"/>
  <c r="BK142" i="7"/>
  <c r="CX142" i="4"/>
  <c r="CW142" i="4"/>
  <c r="BN142" i="7" s="1"/>
  <c r="BM141" i="7"/>
  <c r="BM143" i="7"/>
  <c r="BM142" i="7"/>
  <c r="EA142" i="6"/>
  <c r="BP142" i="7" s="1"/>
  <c r="EA141" i="6"/>
  <c r="BP141" i="7" s="1"/>
  <c r="CW141" i="4"/>
  <c r="BN141" i="7" s="1"/>
  <c r="BO141" i="7" l="1"/>
  <c r="DE141" i="4"/>
  <c r="BO142" i="7"/>
  <c r="DE142" i="4"/>
  <c r="BQ142" i="7"/>
  <c r="DD142" i="4"/>
  <c r="BR142" i="7" s="1"/>
  <c r="BQ143" i="7"/>
  <c r="BQ141" i="7"/>
  <c r="EJ141" i="6"/>
  <c r="BT141" i="7" s="1"/>
  <c r="EJ142" i="6"/>
  <c r="BT142" i="7" s="1"/>
  <c r="DD141" i="4"/>
  <c r="BR141" i="7" s="1"/>
  <c r="BS142" i="7" l="1"/>
  <c r="DL142" i="4"/>
  <c r="BS141" i="7"/>
  <c r="DL141" i="4"/>
  <c r="BU143" i="7"/>
  <c r="BU141" i="7"/>
  <c r="DK142" i="4"/>
  <c r="BV142" i="7" s="1"/>
  <c r="BU142" i="7"/>
  <c r="ES142" i="6"/>
  <c r="BX142" i="7" s="1"/>
  <c r="ES141" i="6"/>
  <c r="BX141" i="7" s="1"/>
  <c r="DK141" i="4"/>
  <c r="BV141" i="7" s="1"/>
  <c r="BW142" i="7" l="1"/>
  <c r="DS142" i="4"/>
  <c r="BW141" i="7"/>
  <c r="DS141" i="4"/>
  <c r="BY141" i="7"/>
  <c r="BY142" i="7"/>
  <c r="DR142" i="4"/>
  <c r="BZ142" i="7" s="1"/>
  <c r="BY143" i="7"/>
  <c r="FB141" i="6"/>
  <c r="CB141" i="7" s="1"/>
  <c r="FB142" i="6"/>
  <c r="CB142" i="7" s="1"/>
  <c r="DR141" i="4"/>
  <c r="BZ141" i="7" s="1"/>
  <c r="CA142" i="7" l="1"/>
  <c r="DZ142" i="4"/>
  <c r="CE142" i="7" s="1"/>
  <c r="CA141" i="7"/>
  <c r="DZ141" i="4"/>
  <c r="CE141" i="7" s="1"/>
  <c r="CC143" i="7"/>
  <c r="CC141" i="7"/>
  <c r="DY142" i="4"/>
  <c r="CD142" i="7" s="1"/>
  <c r="CC142" i="7"/>
  <c r="FK142" i="6"/>
  <c r="CF142" i="7" s="1"/>
  <c r="FK141" i="6"/>
  <c r="CF141" i="7" s="1"/>
  <c r="DY141" i="4"/>
  <c r="CD141" i="7" s="1"/>
  <c r="EG142" i="4" l="1"/>
  <c r="CI142" i="7" s="1"/>
  <c r="EG141" i="4"/>
  <c r="CI141" i="7" s="1"/>
  <c r="CG141" i="7"/>
  <c r="EF142" i="4"/>
  <c r="CH142" i="7" s="1"/>
  <c r="CG142" i="7"/>
  <c r="CG143" i="7"/>
  <c r="FT141" i="6"/>
  <c r="CJ141" i="7" s="1"/>
  <c r="FT142" i="6"/>
  <c r="CJ142" i="7" s="1"/>
  <c r="EF141" i="4"/>
  <c r="CH141" i="7" s="1"/>
  <c r="EN142" i="4" l="1"/>
  <c r="EN141" i="4"/>
  <c r="CK143" i="7"/>
  <c r="CK142" i="7"/>
  <c r="EM142" i="4"/>
  <c r="CL142" i="7" s="1"/>
  <c r="CK141" i="7"/>
  <c r="GC142" i="6"/>
  <c r="CN142" i="7" s="1"/>
  <c r="GC141" i="6"/>
  <c r="CN141" i="7" s="1"/>
  <c r="EM141" i="4"/>
  <c r="CL141" i="7" s="1"/>
  <c r="CM141" i="7" l="1"/>
  <c r="EU141" i="4"/>
  <c r="CM142" i="7"/>
  <c r="EU142" i="4"/>
  <c r="CO141" i="7"/>
  <c r="CO142" i="7"/>
  <c r="ET142" i="4"/>
  <c r="CP142" i="7" s="1"/>
  <c r="CO143" i="7"/>
  <c r="GL141" i="6"/>
  <c r="CR141" i="7" s="1"/>
  <c r="GL142" i="6"/>
  <c r="CR142" i="7" s="1"/>
  <c r="ET141" i="4"/>
  <c r="CP141" i="7" s="1"/>
  <c r="CQ142" i="7" l="1"/>
  <c r="FB142" i="4"/>
  <c r="CQ141" i="7"/>
  <c r="FB141" i="4"/>
  <c r="CS143" i="7"/>
  <c r="CS142" i="7"/>
  <c r="FA142" i="4"/>
  <c r="CT142" i="7" s="1"/>
  <c r="CS141" i="7"/>
  <c r="GU141" i="6"/>
  <c r="CV141" i="7" s="1"/>
  <c r="GU142" i="6"/>
  <c r="CV142" i="7" s="1"/>
  <c r="FA141" i="4"/>
  <c r="CT141" i="7" s="1"/>
  <c r="CU141" i="7" l="1"/>
  <c r="FI141" i="4"/>
  <c r="CU142" i="7"/>
  <c r="FI142" i="4"/>
  <c r="CW142" i="7"/>
  <c r="CW141" i="7"/>
  <c r="FH142" i="4"/>
  <c r="CX142" i="7" s="1"/>
  <c r="CW143" i="7"/>
  <c r="HD142" i="6"/>
  <c r="CZ142" i="7" s="1"/>
  <c r="HD141" i="6"/>
  <c r="CZ141" i="7" s="1"/>
  <c r="FH141" i="4"/>
  <c r="CX141" i="7" s="1"/>
  <c r="CY141" i="7" l="1"/>
  <c r="FP141" i="4"/>
  <c r="CY142" i="7"/>
  <c r="FP142" i="4"/>
  <c r="DA143" i="7"/>
  <c r="DA141" i="7"/>
  <c r="FO142" i="4"/>
  <c r="DB142" i="7" s="1"/>
  <c r="DA142" i="7"/>
  <c r="HM141" i="6"/>
  <c r="DD141" i="7" s="1"/>
  <c r="HM142" i="6"/>
  <c r="DD142" i="7" s="1"/>
  <c r="FO141" i="4"/>
  <c r="DB141" i="7" s="1"/>
  <c r="DC141" i="7" l="1"/>
  <c r="FW141" i="4"/>
  <c r="DC142" i="7"/>
  <c r="FW142" i="4"/>
  <c r="FV142" i="4"/>
  <c r="DF142" i="7" s="1"/>
  <c r="DE142" i="7"/>
  <c r="DE141" i="7"/>
  <c r="DE143" i="7"/>
  <c r="HV141" i="6"/>
  <c r="DH141" i="7" s="1"/>
  <c r="HV142" i="6"/>
  <c r="DH142" i="7" s="1"/>
  <c r="FV141" i="4"/>
  <c r="DF141" i="7" s="1"/>
  <c r="DG142" i="7" l="1"/>
  <c r="GD142" i="4"/>
  <c r="DG141" i="7"/>
  <c r="GD141" i="4"/>
  <c r="DI141" i="7"/>
  <c r="DI143" i="7"/>
  <c r="DI142" i="7"/>
  <c r="GC142" i="4"/>
  <c r="DJ142" i="7" s="1"/>
  <c r="IE142" i="6"/>
  <c r="DL142" i="7" s="1"/>
  <c r="IE141" i="6"/>
  <c r="DL141" i="7" s="1"/>
  <c r="GC141" i="4"/>
  <c r="DJ141" i="7" s="1"/>
  <c r="DK141" i="7" l="1"/>
  <c r="GK141" i="4"/>
  <c r="DK142" i="7"/>
  <c r="GK142" i="4"/>
  <c r="GJ142" i="4"/>
  <c r="DN142" i="7" s="1"/>
  <c r="DM142" i="7"/>
  <c r="DM143" i="7"/>
  <c r="DM141" i="7"/>
  <c r="IN141" i="6"/>
  <c r="DP141" i="7" s="1"/>
  <c r="IN142" i="6"/>
  <c r="DP142" i="7" s="1"/>
  <c r="GJ141" i="4"/>
  <c r="DN141" i="7" s="1"/>
  <c r="DO142" i="7" l="1"/>
  <c r="GR142" i="4"/>
  <c r="DO141" i="7"/>
  <c r="GR141" i="4"/>
  <c r="GQ142" i="4"/>
  <c r="DR142" i="7" s="1"/>
  <c r="IW142" i="6"/>
  <c r="DT142" i="7" s="1"/>
  <c r="IW141" i="6"/>
  <c r="DT141" i="7" s="1"/>
  <c r="GQ141" i="4"/>
  <c r="DR141" i="7" s="1"/>
  <c r="DQ142" i="7" l="1"/>
  <c r="DU142" i="7"/>
  <c r="DQ143" i="7"/>
  <c r="DU143" i="7"/>
  <c r="DQ141" i="7"/>
  <c r="DU141" i="7"/>
  <c r="DS142" i="7"/>
  <c r="GY142" i="4"/>
  <c r="DS141" i="7"/>
  <c r="GY141" i="4"/>
  <c r="GX142" i="4"/>
  <c r="DV142" i="7" s="1"/>
  <c r="DY143" i="7"/>
  <c r="DY142" i="7"/>
  <c r="DY141" i="7"/>
  <c r="JF141" i="6"/>
  <c r="DX141" i="7" s="1"/>
  <c r="JF142" i="6"/>
  <c r="DX142" i="7" s="1"/>
  <c r="GX141" i="4"/>
  <c r="DV141" i="7" s="1"/>
  <c r="DW142" i="7" l="1"/>
  <c r="HF142" i="4"/>
  <c r="DW141" i="7"/>
  <c r="HF141" i="4"/>
  <c r="EC141" i="7"/>
  <c r="EC143" i="7"/>
  <c r="HE142" i="4"/>
  <c r="DZ142" i="7" s="1"/>
  <c r="EC142" i="7"/>
  <c r="JO142" i="6"/>
  <c r="EB142" i="7" s="1"/>
  <c r="JO141" i="6"/>
  <c r="EB141" i="7" s="1"/>
  <c r="HE141" i="4"/>
  <c r="DZ141" i="7" s="1"/>
  <c r="EA141" i="7" l="1"/>
  <c r="HM141" i="4"/>
  <c r="EA142" i="7"/>
  <c r="HM142" i="4"/>
  <c r="EG143" i="7"/>
  <c r="EL143" i="7" s="1"/>
  <c r="HL142" i="4"/>
  <c r="ED142" i="7" s="1"/>
  <c r="EG142" i="7"/>
  <c r="EL142" i="7" s="1"/>
  <c r="EG141" i="7"/>
  <c r="EL141" i="7" s="1"/>
  <c r="JX141" i="6"/>
  <c r="EF141" i="7" s="1"/>
  <c r="JX142" i="6"/>
  <c r="EF142" i="7" s="1"/>
  <c r="HL141" i="4"/>
  <c r="ED141" i="7" s="1"/>
  <c r="EE142" i="7" l="1"/>
  <c r="HT142" i="4"/>
  <c r="IB142" i="4" s="1"/>
  <c r="EE141" i="7"/>
  <c r="HT141" i="4"/>
  <c r="IB141" i="4" s="1"/>
  <c r="HS142" i="4"/>
  <c r="IA142" i="4" s="1"/>
  <c r="KG142" i="6"/>
  <c r="EJ142" i="7" s="1"/>
  <c r="EO142" i="7" s="1"/>
  <c r="KG141" i="6"/>
  <c r="EJ141" i="7" s="1"/>
  <c r="EO141" i="7" s="1"/>
  <c r="HS141" i="4"/>
  <c r="IA141" i="4" s="1"/>
  <c r="EI141" i="7" l="1"/>
  <c r="EN141" i="7" s="1"/>
  <c r="IJ141" i="4"/>
  <c r="EI142" i="7"/>
  <c r="EN142" i="7" s="1"/>
  <c r="IJ142" i="4"/>
  <c r="EH141" i="7"/>
  <c r="EM141" i="7" s="1"/>
  <c r="II141" i="4"/>
  <c r="EH142" i="7"/>
  <c r="EM142" i="7" s="1"/>
  <c r="II142" i="4"/>
  <c r="O55" i="6"/>
  <c r="W55" i="6" s="1"/>
  <c r="T55" i="7" s="1"/>
  <c r="X55" i="6"/>
  <c r="AG55" i="6"/>
  <c r="AP55" i="6"/>
  <c r="AY55" i="6"/>
  <c r="BH55" i="6"/>
  <c r="BQ55" i="6"/>
  <c r="BZ55" i="6"/>
  <c r="CI55" i="6"/>
  <c r="CR55" i="6"/>
  <c r="DA55" i="6"/>
  <c r="DJ55" i="6"/>
  <c r="DS55" i="6"/>
  <c r="EB55" i="6"/>
  <c r="EK55" i="6"/>
  <c r="ET55" i="6"/>
  <c r="FC55" i="6"/>
  <c r="FL55" i="6"/>
  <c r="FU55" i="6"/>
  <c r="GM55" i="6"/>
  <c r="GV55" i="6"/>
  <c r="HE55" i="6"/>
  <c r="HN55" i="6"/>
  <c r="HW55" i="6"/>
  <c r="IF55" i="6"/>
  <c r="IX55" i="6"/>
  <c r="JG55" i="6"/>
  <c r="JP55" i="6"/>
  <c r="JY55" i="6"/>
  <c r="KJ55" i="6"/>
  <c r="KK55" i="6"/>
  <c r="KL55" i="6"/>
  <c r="KM55" i="6"/>
  <c r="KN55" i="6"/>
  <c r="KO55" i="6"/>
  <c r="KP55" i="6"/>
  <c r="Q55" i="4"/>
  <c r="R55" i="4"/>
  <c r="S55" i="7" s="1"/>
  <c r="W55" i="4"/>
  <c r="AD55" i="4" s="1"/>
  <c r="AK55" i="4" s="1"/>
  <c r="AR55" i="4" s="1"/>
  <c r="AY55" i="4" s="1"/>
  <c r="BF55" i="4" s="1"/>
  <c r="BM55" i="4" s="1"/>
  <c r="BT55" i="4" s="1"/>
  <c r="CA55" i="4" s="1"/>
  <c r="CH55" i="4" s="1"/>
  <c r="CO55" i="4" s="1"/>
  <c r="CV55" i="4" s="1"/>
  <c r="DC55" i="4" s="1"/>
  <c r="DJ55" i="4" s="1"/>
  <c r="DQ55" i="4" s="1"/>
  <c r="DX55" i="4" s="1"/>
  <c r="EE55" i="4" s="1"/>
  <c r="EL55" i="4" s="1"/>
  <c r="ES55" i="4" s="1"/>
  <c r="EZ55" i="4" s="1"/>
  <c r="FG55" i="4" s="1"/>
  <c r="FN55" i="4" s="1"/>
  <c r="FU55" i="4" s="1"/>
  <c r="GB55" i="4" s="1"/>
  <c r="GI55" i="4" s="1"/>
  <c r="GP55" i="4" s="1"/>
  <c r="GW55" i="4" s="1"/>
  <c r="HD55" i="4" s="1"/>
  <c r="HK55" i="4" s="1"/>
  <c r="HR55" i="4" s="1"/>
  <c r="HY55" i="4" s="1"/>
  <c r="IC55" i="4"/>
  <c r="ID55" i="4"/>
  <c r="IE55" i="4"/>
  <c r="IF55" i="4"/>
  <c r="KI55" i="6" s="1"/>
  <c r="V55" i="1"/>
  <c r="IG55" i="4" l="1"/>
  <c r="IK55" i="4" s="1"/>
  <c r="AD55" i="1"/>
  <c r="AL55" i="1" s="1"/>
  <c r="AT55" i="1" s="1"/>
  <c r="BB55" i="1" s="1"/>
  <c r="BJ55" i="1" s="1"/>
  <c r="BR55" i="1" s="1"/>
  <c r="BZ55" i="1" s="1"/>
  <c r="CH55" i="1" s="1"/>
  <c r="CP55" i="1" s="1"/>
  <c r="CX55" i="1" s="1"/>
  <c r="DF55" i="1" s="1"/>
  <c r="DN55" i="1" s="1"/>
  <c r="DV55" i="1" s="1"/>
  <c r="ED55" i="1" s="1"/>
  <c r="EL55" i="1" s="1"/>
  <c r="ET55" i="1" s="1"/>
  <c r="FB55" i="1" s="1"/>
  <c r="FJ55" i="1" s="1"/>
  <c r="FR55" i="1" s="1"/>
  <c r="FZ55" i="1" s="1"/>
  <c r="GH55" i="1" s="1"/>
  <c r="GP55" i="1" s="1"/>
  <c r="GX55" i="1" s="1"/>
  <c r="HF55" i="1" s="1"/>
  <c r="HN55" i="1" s="1"/>
  <c r="HV55" i="1" s="1"/>
  <c r="ID55" i="1" s="1"/>
  <c r="IL55" i="1" s="1"/>
  <c r="IT55" i="1" s="1"/>
  <c r="JB55" i="1" s="1"/>
  <c r="JM55" i="1" s="1"/>
  <c r="Q55" i="7"/>
  <c r="X55" i="4"/>
  <c r="R55" i="7"/>
  <c r="Y55" i="4"/>
  <c r="W55" i="7" s="1"/>
  <c r="AF55" i="6"/>
  <c r="X55" i="7" s="1"/>
  <c r="KQ55" i="6"/>
  <c r="U55" i="7" l="1"/>
  <c r="AE55" i="4"/>
  <c r="V55" i="7"/>
  <c r="AO55" i="6"/>
  <c r="AB55" i="7" s="1"/>
  <c r="AF55" i="4"/>
  <c r="AA55" i="7" s="1"/>
  <c r="Y55" i="7" l="1"/>
  <c r="AL55" i="4"/>
  <c r="Z55" i="7"/>
  <c r="AM55" i="4"/>
  <c r="AE55" i="7" s="1"/>
  <c r="AX55" i="6"/>
  <c r="AF55" i="7" s="1"/>
  <c r="AC55" i="7" l="1"/>
  <c r="AS55" i="4"/>
  <c r="AD55" i="7"/>
  <c r="BG55" i="6"/>
  <c r="AJ55" i="7" s="1"/>
  <c r="AT55" i="4"/>
  <c r="AI55" i="7" s="1"/>
  <c r="AG55" i="7" l="1"/>
  <c r="AZ55" i="4"/>
  <c r="AH55" i="7"/>
  <c r="BA55" i="4"/>
  <c r="AM55" i="7" s="1"/>
  <c r="BP55" i="6"/>
  <c r="AN55" i="7" s="1"/>
  <c r="CR76" i="6"/>
  <c r="CR77" i="6"/>
  <c r="CR78" i="6"/>
  <c r="CR79" i="6"/>
  <c r="CR80" i="6"/>
  <c r="CR81" i="6"/>
  <c r="CR82" i="6"/>
  <c r="CR83" i="6"/>
  <c r="CR84" i="6"/>
  <c r="CR85" i="6"/>
  <c r="CR86" i="6"/>
  <c r="CR87" i="6"/>
  <c r="CR88" i="6"/>
  <c r="CR89" i="6"/>
  <c r="CR90" i="6"/>
  <c r="CR91" i="6"/>
  <c r="CR93" i="6"/>
  <c r="AK55" i="7" l="1"/>
  <c r="BG55" i="4"/>
  <c r="AL55" i="7"/>
  <c r="BY55" i="6"/>
  <c r="BH55" i="4"/>
  <c r="AO55" i="7" l="1"/>
  <c r="BN55" i="4"/>
  <c r="AP55" i="7"/>
  <c r="BO55" i="4"/>
  <c r="AQ55" i="7"/>
  <c r="CH55" i="6"/>
  <c r="AR55" i="7"/>
  <c r="AS55" i="7" l="1"/>
  <c r="BU55" i="4"/>
  <c r="AT55" i="7"/>
  <c r="CQ55" i="6"/>
  <c r="AV55" i="7"/>
  <c r="BV55" i="4"/>
  <c r="AU55" i="7"/>
  <c r="AW55" i="7" l="1"/>
  <c r="CB55" i="4"/>
  <c r="AX55" i="7"/>
  <c r="CC55" i="4"/>
  <c r="AY55" i="7"/>
  <c r="CZ55" i="6"/>
  <c r="AZ55" i="7"/>
  <c r="BA55" i="7" l="1"/>
  <c r="CI55" i="4"/>
  <c r="BB55" i="7"/>
  <c r="DI55" i="6"/>
  <c r="BD55" i="7"/>
  <c r="CJ55" i="4"/>
  <c r="BC55" i="7"/>
  <c r="BE55" i="7" l="1"/>
  <c r="CP55" i="4"/>
  <c r="BF55" i="7"/>
  <c r="CQ55" i="4"/>
  <c r="BG55" i="7"/>
  <c r="DR55" i="6"/>
  <c r="BH55" i="7"/>
  <c r="X90" i="6"/>
  <c r="X91" i="6"/>
  <c r="X93" i="6"/>
  <c r="X94" i="6"/>
  <c r="X95" i="6"/>
  <c r="X96" i="6"/>
  <c r="X97" i="6"/>
  <c r="X98" i="6"/>
  <c r="X99" i="6"/>
  <c r="X100" i="6"/>
  <c r="X101" i="6"/>
  <c r="X102" i="6"/>
  <c r="X103" i="6"/>
  <c r="X104" i="6"/>
  <c r="X105" i="6"/>
  <c r="X106" i="6"/>
  <c r="X107" i="6"/>
  <c r="O78" i="6"/>
  <c r="O79" i="6"/>
  <c r="O80" i="6"/>
  <c r="O81" i="6"/>
  <c r="O82" i="6"/>
  <c r="O83" i="6"/>
  <c r="W83" i="6" s="1"/>
  <c r="T83" i="7" s="1"/>
  <c r="O84" i="6"/>
  <c r="W84" i="6" s="1"/>
  <c r="T84" i="7" s="1"/>
  <c r="O85" i="6"/>
  <c r="W85" i="6" s="1"/>
  <c r="T85" i="7" s="1"/>
  <c r="O86" i="6"/>
  <c r="W86" i="6" s="1"/>
  <c r="T86" i="7" s="1"/>
  <c r="O87" i="6"/>
  <c r="W87" i="6" s="1"/>
  <c r="T87" i="7" s="1"/>
  <c r="O88" i="6"/>
  <c r="W88" i="6" s="1"/>
  <c r="T88" i="7" s="1"/>
  <c r="O89" i="6"/>
  <c r="W89" i="6" s="1"/>
  <c r="T89" i="7" s="1"/>
  <c r="O90" i="6"/>
  <c r="W90" i="6" s="1"/>
  <c r="T90" i="7" s="1"/>
  <c r="O91" i="6"/>
  <c r="W91" i="6" s="1"/>
  <c r="T91" i="7" s="1"/>
  <c r="O93" i="6"/>
  <c r="W93" i="6" s="1"/>
  <c r="T93" i="7" s="1"/>
  <c r="O94" i="6"/>
  <c r="W94" i="6" s="1"/>
  <c r="T94" i="7" s="1"/>
  <c r="O95" i="6"/>
  <c r="W95" i="6" s="1"/>
  <c r="T95" i="7" s="1"/>
  <c r="O96" i="6"/>
  <c r="W96" i="6" s="1"/>
  <c r="T96" i="7" s="1"/>
  <c r="O97" i="6"/>
  <c r="W97" i="6" s="1"/>
  <c r="T97" i="7" s="1"/>
  <c r="O98" i="6"/>
  <c r="W98" i="6" s="1"/>
  <c r="T98" i="7" s="1"/>
  <c r="O99" i="6"/>
  <c r="O100" i="6"/>
  <c r="O101" i="6"/>
  <c r="O102" i="6"/>
  <c r="O103" i="6"/>
  <c r="O104" i="6"/>
  <c r="O105" i="6"/>
  <c r="O106" i="6"/>
  <c r="O107" i="6"/>
  <c r="O108" i="6"/>
  <c r="O109" i="6"/>
  <c r="O110" i="6"/>
  <c r="O111" i="6"/>
  <c r="BI55" i="7" l="1"/>
  <c r="CW55" i="4"/>
  <c r="BJ55" i="7"/>
  <c r="EA55" i="6"/>
  <c r="BL55" i="7"/>
  <c r="CX55" i="4"/>
  <c r="BK55" i="7"/>
  <c r="BM55" i="7" l="1"/>
  <c r="DD55" i="4"/>
  <c r="BN55" i="7"/>
  <c r="DE55" i="4"/>
  <c r="BO55" i="7"/>
  <c r="EJ55" i="6"/>
  <c r="BP55" i="7"/>
  <c r="AY79" i="6"/>
  <c r="AY80" i="6"/>
  <c r="AY81" i="6"/>
  <c r="AY82" i="6"/>
  <c r="AY83" i="6"/>
  <c r="AY84" i="6"/>
  <c r="AY85" i="6"/>
  <c r="AY86" i="6"/>
  <c r="AP81" i="6"/>
  <c r="AP82" i="6"/>
  <c r="AP83" i="6"/>
  <c r="AP84" i="6"/>
  <c r="AP85" i="6"/>
  <c r="AP86" i="6"/>
  <c r="AP87" i="6"/>
  <c r="AP88" i="6"/>
  <c r="AP89" i="6"/>
  <c r="AP90" i="6"/>
  <c r="AP91" i="6"/>
  <c r="AG76" i="6"/>
  <c r="AG77" i="6"/>
  <c r="AG78" i="6"/>
  <c r="AG79" i="6"/>
  <c r="AG80" i="6"/>
  <c r="AG81" i="6"/>
  <c r="AG82" i="6"/>
  <c r="AG83" i="6"/>
  <c r="AG84" i="6"/>
  <c r="AG85" i="6"/>
  <c r="AG86" i="6"/>
  <c r="AG87" i="6"/>
  <c r="AG88" i="6"/>
  <c r="AG89" i="6"/>
  <c r="AG90" i="6"/>
  <c r="AG91" i="6"/>
  <c r="AG93" i="6"/>
  <c r="BQ55" i="7" l="1"/>
  <c r="DK55" i="4"/>
  <c r="BR55" i="7"/>
  <c r="ES55" i="6"/>
  <c r="BX55" i="7" s="1"/>
  <c r="BT55" i="7"/>
  <c r="DL55" i="4"/>
  <c r="BW55" i="7" s="1"/>
  <c r="BS55" i="7"/>
  <c r="BU55" i="7" l="1"/>
  <c r="BV55" i="7"/>
  <c r="DR55" i="4"/>
  <c r="DS55" i="4"/>
  <c r="FB55" i="6"/>
  <c r="W65" i="4"/>
  <c r="AD65" i="4" s="1"/>
  <c r="AK65" i="4" s="1"/>
  <c r="AR65" i="4" s="1"/>
  <c r="AY65" i="4" s="1"/>
  <c r="BF65" i="4" s="1"/>
  <c r="BM65" i="4" s="1"/>
  <c r="BT65" i="4" s="1"/>
  <c r="CA65" i="4" s="1"/>
  <c r="CH65" i="4" s="1"/>
  <c r="CO65" i="4" s="1"/>
  <c r="CV65" i="4" s="1"/>
  <c r="DC65" i="4" s="1"/>
  <c r="DJ65" i="4" s="1"/>
  <c r="DQ65" i="4" s="1"/>
  <c r="DX65" i="4" s="1"/>
  <c r="EE65" i="4" s="1"/>
  <c r="EL65" i="4" s="1"/>
  <c r="ES65" i="4" s="1"/>
  <c r="EZ65" i="4" s="1"/>
  <c r="FG65" i="4" s="1"/>
  <c r="FN65" i="4" s="1"/>
  <c r="FU65" i="4" s="1"/>
  <c r="GB65" i="4" s="1"/>
  <c r="GI65" i="4" s="1"/>
  <c r="GP65" i="4" s="1"/>
  <c r="GW65" i="4" s="1"/>
  <c r="HD65" i="4" s="1"/>
  <c r="HK65" i="4" s="1"/>
  <c r="HR65" i="4" s="1"/>
  <c r="HY65" i="4" s="1"/>
  <c r="W66" i="4"/>
  <c r="AD66" i="4" s="1"/>
  <c r="AK66" i="4" s="1"/>
  <c r="AR66" i="4" s="1"/>
  <c r="AY66" i="4" s="1"/>
  <c r="BF66" i="4" s="1"/>
  <c r="BM66" i="4" s="1"/>
  <c r="BT66" i="4" s="1"/>
  <c r="CA66" i="4" s="1"/>
  <c r="CH66" i="4" s="1"/>
  <c r="CO66" i="4" s="1"/>
  <c r="CV66" i="4" s="1"/>
  <c r="DC66" i="4" s="1"/>
  <c r="DJ66" i="4" s="1"/>
  <c r="DQ66" i="4" s="1"/>
  <c r="DX66" i="4" s="1"/>
  <c r="EE66" i="4" s="1"/>
  <c r="EL66" i="4" s="1"/>
  <c r="ES66" i="4" s="1"/>
  <c r="EZ66" i="4" s="1"/>
  <c r="FG66" i="4" s="1"/>
  <c r="FN66" i="4" s="1"/>
  <c r="FU66" i="4" s="1"/>
  <c r="GB66" i="4" s="1"/>
  <c r="GI66" i="4" s="1"/>
  <c r="GP66" i="4" s="1"/>
  <c r="GW66" i="4" s="1"/>
  <c r="HD66" i="4" s="1"/>
  <c r="HK66" i="4" s="1"/>
  <c r="HR66" i="4" s="1"/>
  <c r="HY66" i="4" s="1"/>
  <c r="W68" i="4"/>
  <c r="W69" i="4"/>
  <c r="AD69" i="4" s="1"/>
  <c r="AK69" i="4" s="1"/>
  <c r="AR69" i="4" s="1"/>
  <c r="AY69" i="4" s="1"/>
  <c r="BF69" i="4" s="1"/>
  <c r="BM69" i="4" s="1"/>
  <c r="BT69" i="4" s="1"/>
  <c r="CA69" i="4" s="1"/>
  <c r="CH69" i="4" s="1"/>
  <c r="CO69" i="4" s="1"/>
  <c r="CV69" i="4" s="1"/>
  <c r="DC69" i="4" s="1"/>
  <c r="DJ69" i="4" s="1"/>
  <c r="DQ69" i="4" s="1"/>
  <c r="DX69" i="4" s="1"/>
  <c r="EE69" i="4" s="1"/>
  <c r="EL69" i="4" s="1"/>
  <c r="ES69" i="4" s="1"/>
  <c r="EZ69" i="4" s="1"/>
  <c r="FG69" i="4" s="1"/>
  <c r="FN69" i="4" s="1"/>
  <c r="FU69" i="4" s="1"/>
  <c r="GB69" i="4" s="1"/>
  <c r="GI69" i="4" s="1"/>
  <c r="GP69" i="4" s="1"/>
  <c r="GW69" i="4" s="1"/>
  <c r="HD69" i="4" s="1"/>
  <c r="HK69" i="4" s="1"/>
  <c r="HR69" i="4" s="1"/>
  <c r="HY69" i="4" s="1"/>
  <c r="W70" i="4"/>
  <c r="AD70" i="4" s="1"/>
  <c r="AK70" i="4" s="1"/>
  <c r="AR70" i="4" s="1"/>
  <c r="AY70" i="4" s="1"/>
  <c r="BF70" i="4" s="1"/>
  <c r="BM70" i="4" s="1"/>
  <c r="BT70" i="4" s="1"/>
  <c r="CA70" i="4" s="1"/>
  <c r="CH70" i="4" s="1"/>
  <c r="CO70" i="4" s="1"/>
  <c r="CV70" i="4" s="1"/>
  <c r="DC70" i="4" s="1"/>
  <c r="DJ70" i="4" s="1"/>
  <c r="DQ70" i="4" s="1"/>
  <c r="DX70" i="4" s="1"/>
  <c r="EE70" i="4" s="1"/>
  <c r="EL70" i="4" s="1"/>
  <c r="ES70" i="4" s="1"/>
  <c r="EZ70" i="4" s="1"/>
  <c r="FG70" i="4" s="1"/>
  <c r="FN70" i="4" s="1"/>
  <c r="FU70" i="4" s="1"/>
  <c r="GB70" i="4" s="1"/>
  <c r="GI70" i="4" s="1"/>
  <c r="GP70" i="4" s="1"/>
  <c r="GW70" i="4" s="1"/>
  <c r="HD70" i="4" s="1"/>
  <c r="HK70" i="4" s="1"/>
  <c r="HR70" i="4" s="1"/>
  <c r="HY70" i="4" s="1"/>
  <c r="W71" i="4"/>
  <c r="AD71" i="4" s="1"/>
  <c r="AK71" i="4" s="1"/>
  <c r="AR71" i="4" s="1"/>
  <c r="AY71" i="4" s="1"/>
  <c r="BF71" i="4" s="1"/>
  <c r="BM71" i="4" s="1"/>
  <c r="BT71" i="4" s="1"/>
  <c r="CA71" i="4" s="1"/>
  <c r="CH71" i="4" s="1"/>
  <c r="CO71" i="4" s="1"/>
  <c r="CV71" i="4" s="1"/>
  <c r="DC71" i="4" s="1"/>
  <c r="DJ71" i="4" s="1"/>
  <c r="DQ71" i="4" s="1"/>
  <c r="DX71" i="4" s="1"/>
  <c r="EE71" i="4" s="1"/>
  <c r="EL71" i="4" s="1"/>
  <c r="ES71" i="4" s="1"/>
  <c r="EZ71" i="4" s="1"/>
  <c r="FG71" i="4" s="1"/>
  <c r="FN71" i="4" s="1"/>
  <c r="FU71" i="4" s="1"/>
  <c r="GB71" i="4" s="1"/>
  <c r="GI71" i="4" s="1"/>
  <c r="GP71" i="4" s="1"/>
  <c r="GW71" i="4" s="1"/>
  <c r="HD71" i="4" s="1"/>
  <c r="HK71" i="4" s="1"/>
  <c r="HR71" i="4" s="1"/>
  <c r="HY71" i="4" s="1"/>
  <c r="Q27" i="4"/>
  <c r="R27" i="7" s="1"/>
  <c r="AD68" i="4" l="1"/>
  <c r="AK68" i="4" s="1"/>
  <c r="AR68" i="4" s="1"/>
  <c r="AY68" i="4" s="1"/>
  <c r="BF68" i="4" s="1"/>
  <c r="BM68" i="4" s="1"/>
  <c r="BT68" i="4" s="1"/>
  <c r="CA68" i="4" s="1"/>
  <c r="CH68" i="4" s="1"/>
  <c r="CO68" i="4" s="1"/>
  <c r="CV68" i="4" s="1"/>
  <c r="DC68" i="4" s="1"/>
  <c r="DJ68" i="4" s="1"/>
  <c r="DQ68" i="4" s="1"/>
  <c r="DX68" i="4" s="1"/>
  <c r="EE68" i="4" s="1"/>
  <c r="EL68" i="4" s="1"/>
  <c r="ES68" i="4" s="1"/>
  <c r="EZ68" i="4" s="1"/>
  <c r="FG68" i="4" s="1"/>
  <c r="FN68" i="4" s="1"/>
  <c r="FU68" i="4" s="1"/>
  <c r="GB68" i="4" s="1"/>
  <c r="GI68" i="4" s="1"/>
  <c r="GP68" i="4" s="1"/>
  <c r="GW68" i="4" s="1"/>
  <c r="HD68" i="4" s="1"/>
  <c r="HK68" i="4" s="1"/>
  <c r="HR68" i="4" s="1"/>
  <c r="HY68" i="4" s="1"/>
  <c r="IG68" i="4" s="1"/>
  <c r="IK68" i="4" s="1"/>
  <c r="CC55" i="7"/>
  <c r="BY55" i="7"/>
  <c r="DY55" i="4"/>
  <c r="CD55" i="7" s="1"/>
  <c r="BZ55" i="7"/>
  <c r="FK55" i="6"/>
  <c r="CF55" i="7" s="1"/>
  <c r="CB55" i="7"/>
  <c r="DZ55" i="4"/>
  <c r="CE55" i="7" s="1"/>
  <c r="CA55" i="7"/>
  <c r="CG55" i="7" l="1"/>
  <c r="EF55" i="4"/>
  <c r="CH55" i="7" s="1"/>
  <c r="EG55" i="4"/>
  <c r="CI55" i="7" s="1"/>
  <c r="FT55" i="6"/>
  <c r="CJ55" i="7" s="1"/>
  <c r="O66" i="6"/>
  <c r="W66" i="6" s="1"/>
  <c r="T66" i="7" s="1"/>
  <c r="X66" i="6"/>
  <c r="AG66" i="6"/>
  <c r="AP66" i="6"/>
  <c r="AY66" i="6"/>
  <c r="BH66" i="6"/>
  <c r="BQ66" i="6"/>
  <c r="BZ66" i="6"/>
  <c r="CI66" i="6"/>
  <c r="CR66" i="6"/>
  <c r="DA66" i="6"/>
  <c r="DJ66" i="6"/>
  <c r="DS66" i="6"/>
  <c r="EB66" i="6"/>
  <c r="EK66" i="6"/>
  <c r="ET66" i="6"/>
  <c r="FC66" i="6"/>
  <c r="FL66" i="6"/>
  <c r="FU66" i="6"/>
  <c r="GM66" i="6"/>
  <c r="GV66" i="6"/>
  <c r="HE66" i="6"/>
  <c r="HN66" i="6"/>
  <c r="HW66" i="6"/>
  <c r="IF66" i="6"/>
  <c r="IX66" i="6"/>
  <c r="JG66" i="6"/>
  <c r="JP66" i="6"/>
  <c r="JY66" i="6"/>
  <c r="KJ66" i="6"/>
  <c r="KK66" i="6"/>
  <c r="KL66" i="6"/>
  <c r="KM66" i="6"/>
  <c r="KN66" i="6"/>
  <c r="KO66" i="6"/>
  <c r="KP66" i="6"/>
  <c r="Q66" i="4"/>
  <c r="R66" i="7" s="1"/>
  <c r="R66" i="4"/>
  <c r="S66" i="7" s="1"/>
  <c r="IC66" i="4"/>
  <c r="ID66" i="4"/>
  <c r="IE66" i="4"/>
  <c r="IF66" i="4"/>
  <c r="KI66" i="6" s="1"/>
  <c r="V66" i="1"/>
  <c r="Q66" i="7" s="1"/>
  <c r="CK55" i="7" l="1"/>
  <c r="EM55" i="4"/>
  <c r="CL55" i="7" s="1"/>
  <c r="AD66" i="1"/>
  <c r="Y66" i="4"/>
  <c r="W66" i="7" s="1"/>
  <c r="X66" i="4"/>
  <c r="V66" i="7" s="1"/>
  <c r="GC55" i="6"/>
  <c r="CN55" i="7" s="1"/>
  <c r="EN55" i="4"/>
  <c r="AF66" i="6"/>
  <c r="X66" i="7" s="1"/>
  <c r="KQ66" i="6"/>
  <c r="CM55" i="7" l="1"/>
  <c r="EU55" i="4"/>
  <c r="IG66" i="4"/>
  <c r="IK66" i="4" s="1"/>
  <c r="U66" i="7"/>
  <c r="AL66" i="1"/>
  <c r="AT66" i="1" s="1"/>
  <c r="BB66" i="1" s="1"/>
  <c r="BJ66" i="1" s="1"/>
  <c r="BR66" i="1" s="1"/>
  <c r="BZ66" i="1" s="1"/>
  <c r="CH66" i="1" s="1"/>
  <c r="CP66" i="1" s="1"/>
  <c r="CX66" i="1" s="1"/>
  <c r="DF66" i="1" s="1"/>
  <c r="DN66" i="1" s="1"/>
  <c r="DV66" i="1" s="1"/>
  <c r="ED66" i="1" s="1"/>
  <c r="EL66" i="1" s="1"/>
  <c r="ET66" i="1" s="1"/>
  <c r="FB66" i="1" s="1"/>
  <c r="FJ66" i="1" s="1"/>
  <c r="FR66" i="1" s="1"/>
  <c r="FZ66" i="1" s="1"/>
  <c r="GH66" i="1" s="1"/>
  <c r="GP66" i="1" s="1"/>
  <c r="GX66" i="1" s="1"/>
  <c r="HF66" i="1" s="1"/>
  <c r="HN66" i="1" s="1"/>
  <c r="HV66" i="1" s="1"/>
  <c r="ID66" i="1" s="1"/>
  <c r="IL66" i="1" s="1"/>
  <c r="IT66" i="1" s="1"/>
  <c r="JB66" i="1" s="1"/>
  <c r="JM66" i="1" s="1"/>
  <c r="AF66" i="4"/>
  <c r="AA66" i="7" s="1"/>
  <c r="ET55" i="4"/>
  <c r="AE66" i="4"/>
  <c r="Z66" i="7" s="1"/>
  <c r="GL55" i="6"/>
  <c r="AO66" i="6"/>
  <c r="AB66" i="7" s="1"/>
  <c r="AM66" i="4" l="1"/>
  <c r="AE66" i="7" s="1"/>
  <c r="Y66" i="7"/>
  <c r="AL66" i="4"/>
  <c r="AS66" i="4" s="1"/>
  <c r="AH66" i="7" s="1"/>
  <c r="CO55" i="7"/>
  <c r="FA55" i="4"/>
  <c r="CP55" i="7"/>
  <c r="AC66" i="7"/>
  <c r="GU55" i="6"/>
  <c r="CR55" i="7"/>
  <c r="FB55" i="4"/>
  <c r="CQ55" i="7"/>
  <c r="AX66" i="6"/>
  <c r="AF66" i="7" s="1"/>
  <c r="JP77" i="6"/>
  <c r="JP78" i="6"/>
  <c r="JP79" i="6"/>
  <c r="JP80" i="6"/>
  <c r="JP81" i="6"/>
  <c r="JP82" i="6"/>
  <c r="JP83" i="6"/>
  <c r="JP84" i="6"/>
  <c r="JP85" i="6"/>
  <c r="JP86" i="6"/>
  <c r="JP87" i="6"/>
  <c r="JP88" i="6"/>
  <c r="JP89" i="6"/>
  <c r="JP90" i="6"/>
  <c r="JP91" i="6"/>
  <c r="AT66" i="4" l="1"/>
  <c r="AI66" i="7" s="1"/>
  <c r="AD66" i="7"/>
  <c r="CS55" i="7"/>
  <c r="FH55" i="4"/>
  <c r="CT55" i="7"/>
  <c r="AG66" i="7"/>
  <c r="AZ66" i="4"/>
  <c r="AL66" i="7" s="1"/>
  <c r="FI55" i="4"/>
  <c r="CU55" i="7"/>
  <c r="HD55" i="6"/>
  <c r="CV55" i="7"/>
  <c r="BG66" i="6"/>
  <c r="AJ66" i="7" s="1"/>
  <c r="EB57" i="7"/>
  <c r="BA66" i="4" l="1"/>
  <c r="AM66" i="7" s="1"/>
  <c r="CW55" i="7"/>
  <c r="FO55" i="4"/>
  <c r="CX55" i="7"/>
  <c r="AK66" i="7"/>
  <c r="BG66" i="4"/>
  <c r="AP66" i="7" s="1"/>
  <c r="HM55" i="6"/>
  <c r="CZ55" i="7"/>
  <c r="FP55" i="4"/>
  <c r="CY55" i="7"/>
  <c r="BP66" i="6"/>
  <c r="AN66" i="7" s="1"/>
  <c r="BH66" i="4" l="1"/>
  <c r="AQ66" i="7" s="1"/>
  <c r="DA55" i="7"/>
  <c r="FV55" i="4"/>
  <c r="DB55" i="7"/>
  <c r="BY66" i="6"/>
  <c r="AR66" i="7" s="1"/>
  <c r="FW55" i="4"/>
  <c r="DC55" i="7"/>
  <c r="HV55" i="6"/>
  <c r="DD55" i="7"/>
  <c r="BN66" i="4"/>
  <c r="AT66" i="7" s="1"/>
  <c r="BO66" i="4" l="1"/>
  <c r="AU66" i="7" s="1"/>
  <c r="DE55" i="7"/>
  <c r="GC55" i="4"/>
  <c r="DF55" i="7"/>
  <c r="AO66" i="7"/>
  <c r="IE55" i="6"/>
  <c r="DH55" i="7"/>
  <c r="GD55" i="4"/>
  <c r="DG55" i="7"/>
  <c r="BU66" i="4"/>
  <c r="AX66" i="7" s="1"/>
  <c r="BV66" i="4" l="1"/>
  <c r="AY66" i="7" s="1"/>
  <c r="DI55" i="7"/>
  <c r="GJ55" i="4"/>
  <c r="DJ55" i="7"/>
  <c r="AS66" i="7"/>
  <c r="GK55" i="4"/>
  <c r="DK55" i="7"/>
  <c r="IN55" i="6"/>
  <c r="DL55" i="7"/>
  <c r="CB66" i="4"/>
  <c r="BB66" i="7" s="1"/>
  <c r="CC66" i="4" l="1"/>
  <c r="BC66" i="7" s="1"/>
  <c r="DM55" i="7"/>
  <c r="GQ55" i="4"/>
  <c r="DN55" i="7"/>
  <c r="AW66" i="7"/>
  <c r="IW55" i="6"/>
  <c r="DP55" i="7"/>
  <c r="GR55" i="4"/>
  <c r="DO55" i="7"/>
  <c r="CI66" i="4"/>
  <c r="BF66" i="7" s="1"/>
  <c r="O139" i="6"/>
  <c r="W139" i="6" s="1"/>
  <c r="T139" i="7" s="1"/>
  <c r="X139" i="6"/>
  <c r="AG139" i="6"/>
  <c r="AP139" i="6"/>
  <c r="AY139" i="6"/>
  <c r="BH139" i="6"/>
  <c r="BQ139" i="6"/>
  <c r="BZ139" i="6"/>
  <c r="CI139" i="6"/>
  <c r="CR139" i="6"/>
  <c r="DA139" i="6"/>
  <c r="DJ139" i="6"/>
  <c r="DS139" i="6"/>
  <c r="EB139" i="6"/>
  <c r="EK139" i="6"/>
  <c r="FL139" i="6"/>
  <c r="FU139" i="6"/>
  <c r="GM139" i="6"/>
  <c r="HE139" i="6"/>
  <c r="HN139" i="6"/>
  <c r="HW139" i="6"/>
  <c r="IF139" i="6"/>
  <c r="IO139" i="6"/>
  <c r="IX139" i="6"/>
  <c r="JG139" i="6"/>
  <c r="JP139" i="6"/>
  <c r="KJ139" i="6"/>
  <c r="KK139" i="6"/>
  <c r="KL139" i="6"/>
  <c r="KM139" i="6"/>
  <c r="KN139" i="6"/>
  <c r="KO139" i="6"/>
  <c r="KP139" i="6"/>
  <c r="O140" i="6"/>
  <c r="W140" i="6" s="1"/>
  <c r="T140" i="7" s="1"/>
  <c r="X140" i="6"/>
  <c r="AG140" i="6"/>
  <c r="AP140" i="6"/>
  <c r="AY140" i="6"/>
  <c r="BH140" i="6"/>
  <c r="BQ140" i="6"/>
  <c r="BZ140" i="6"/>
  <c r="CI140" i="6"/>
  <c r="CR140" i="6"/>
  <c r="DA140" i="6"/>
  <c r="DJ140" i="6"/>
  <c r="DS140" i="6"/>
  <c r="EB140" i="6"/>
  <c r="EK140" i="6"/>
  <c r="FL140" i="6"/>
  <c r="FU140" i="6"/>
  <c r="GM140" i="6"/>
  <c r="HE140" i="6"/>
  <c r="HN140" i="6"/>
  <c r="HW140" i="6"/>
  <c r="IF140" i="6"/>
  <c r="IO140" i="6"/>
  <c r="IX140" i="6"/>
  <c r="JG140" i="6"/>
  <c r="JP140" i="6"/>
  <c r="KJ140" i="6"/>
  <c r="KK140" i="6"/>
  <c r="KL140" i="6"/>
  <c r="KM140" i="6"/>
  <c r="KN140" i="6"/>
  <c r="KO140" i="6"/>
  <c r="KP140" i="6"/>
  <c r="Q139" i="4"/>
  <c r="R139" i="7" s="1"/>
  <c r="R139" i="4"/>
  <c r="S139" i="7" s="1"/>
  <c r="W139" i="4"/>
  <c r="AD139" i="4" s="1"/>
  <c r="AK139" i="4" s="1"/>
  <c r="AR139" i="4" s="1"/>
  <c r="AY139" i="4" s="1"/>
  <c r="BF139" i="4" s="1"/>
  <c r="BM139" i="4" s="1"/>
  <c r="BT139" i="4" s="1"/>
  <c r="CA139" i="4" s="1"/>
  <c r="CH139" i="4" s="1"/>
  <c r="CO139" i="4" s="1"/>
  <c r="CV139" i="4" s="1"/>
  <c r="DC139" i="4" s="1"/>
  <c r="DJ139" i="4" s="1"/>
  <c r="DQ139" i="4" s="1"/>
  <c r="DX139" i="4" s="1"/>
  <c r="EE139" i="4" s="1"/>
  <c r="EL139" i="4" s="1"/>
  <c r="ES139" i="4" s="1"/>
  <c r="EZ139" i="4" s="1"/>
  <c r="FG139" i="4" s="1"/>
  <c r="FN139" i="4" s="1"/>
  <c r="FU139" i="4" s="1"/>
  <c r="GB139" i="4" s="1"/>
  <c r="GI139" i="4" s="1"/>
  <c r="GP139" i="4" s="1"/>
  <c r="GW139" i="4" s="1"/>
  <c r="HD139" i="4" s="1"/>
  <c r="HK139" i="4" s="1"/>
  <c r="HR139" i="4" s="1"/>
  <c r="HY139" i="4" s="1"/>
  <c r="IC139" i="4"/>
  <c r="ID139" i="4"/>
  <c r="IE139" i="4"/>
  <c r="IF139" i="4"/>
  <c r="KI139" i="6" s="1"/>
  <c r="Q140" i="4"/>
  <c r="R140" i="7" s="1"/>
  <c r="R140" i="4"/>
  <c r="S140" i="7" s="1"/>
  <c r="W140" i="4"/>
  <c r="AD140" i="4" s="1"/>
  <c r="AK140" i="4" s="1"/>
  <c r="AR140" i="4" s="1"/>
  <c r="AY140" i="4" s="1"/>
  <c r="BF140" i="4" s="1"/>
  <c r="BM140" i="4" s="1"/>
  <c r="BT140" i="4" s="1"/>
  <c r="CA140" i="4" s="1"/>
  <c r="CH140" i="4" s="1"/>
  <c r="CO140" i="4" s="1"/>
  <c r="CV140" i="4" s="1"/>
  <c r="DC140" i="4" s="1"/>
  <c r="DJ140" i="4" s="1"/>
  <c r="DQ140" i="4" s="1"/>
  <c r="DX140" i="4" s="1"/>
  <c r="EE140" i="4" s="1"/>
  <c r="EL140" i="4" s="1"/>
  <c r="ES140" i="4" s="1"/>
  <c r="EZ140" i="4" s="1"/>
  <c r="FG140" i="4" s="1"/>
  <c r="FN140" i="4" s="1"/>
  <c r="FU140" i="4" s="1"/>
  <c r="GB140" i="4" s="1"/>
  <c r="GI140" i="4" s="1"/>
  <c r="GP140" i="4" s="1"/>
  <c r="GW140" i="4" s="1"/>
  <c r="HD140" i="4" s="1"/>
  <c r="HK140" i="4" s="1"/>
  <c r="HR140" i="4" s="1"/>
  <c r="HY140" i="4" s="1"/>
  <c r="IC140" i="4"/>
  <c r="ID140" i="4"/>
  <c r="IE140" i="4"/>
  <c r="IF140" i="4"/>
  <c r="KI140" i="6" s="1"/>
  <c r="V140" i="1"/>
  <c r="Q140" i="7" s="1"/>
  <c r="V139" i="1"/>
  <c r="Q139" i="7" s="1"/>
  <c r="CJ66" i="4" l="1"/>
  <c r="BG66" i="7" s="1"/>
  <c r="IG139" i="4"/>
  <c r="IK139" i="4" s="1"/>
  <c r="IG140" i="4"/>
  <c r="IK140" i="4" s="1"/>
  <c r="DU55" i="7"/>
  <c r="DQ55" i="7"/>
  <c r="GX55" i="4"/>
  <c r="DR55" i="7"/>
  <c r="BA66" i="7"/>
  <c r="Y139" i="4"/>
  <c r="W139" i="7" s="1"/>
  <c r="AD139" i="1"/>
  <c r="X139" i="4"/>
  <c r="V139" i="7" s="1"/>
  <c r="GY55" i="4"/>
  <c r="DS55" i="7"/>
  <c r="Y140" i="4"/>
  <c r="W140" i="7" s="1"/>
  <c r="JF55" i="6"/>
  <c r="DT55" i="7"/>
  <c r="X140" i="4"/>
  <c r="V140" i="7" s="1"/>
  <c r="AD140" i="1"/>
  <c r="AF140" i="6"/>
  <c r="X140" i="7" s="1"/>
  <c r="KQ140" i="6"/>
  <c r="KQ139" i="6"/>
  <c r="CP66" i="4"/>
  <c r="BJ66" i="7" s="1"/>
  <c r="CQ66" i="4"/>
  <c r="BK66" i="7" s="1"/>
  <c r="AF139" i="6"/>
  <c r="X139" i="7" s="1"/>
  <c r="U140" i="7" l="1"/>
  <c r="AL140" i="1"/>
  <c r="AT140" i="1" s="1"/>
  <c r="BB140" i="1" s="1"/>
  <c r="BJ140" i="1" s="1"/>
  <c r="BR140" i="1" s="1"/>
  <c r="BZ140" i="1" s="1"/>
  <c r="CH140" i="1" s="1"/>
  <c r="CP140" i="1" s="1"/>
  <c r="CX140" i="1" s="1"/>
  <c r="DF140" i="1" s="1"/>
  <c r="DN140" i="1" s="1"/>
  <c r="DV140" i="1" s="1"/>
  <c r="ED140" i="1" s="1"/>
  <c r="EL140" i="1" s="1"/>
  <c r="ET140" i="1" s="1"/>
  <c r="FB140" i="1" s="1"/>
  <c r="FJ140" i="1" s="1"/>
  <c r="FR140" i="1" s="1"/>
  <c r="FZ140" i="1" s="1"/>
  <c r="GH140" i="1" s="1"/>
  <c r="GP140" i="1" s="1"/>
  <c r="GX140" i="1" s="1"/>
  <c r="HF140" i="1" s="1"/>
  <c r="HN140" i="1" s="1"/>
  <c r="HV140" i="1" s="1"/>
  <c r="ID140" i="1" s="1"/>
  <c r="IL140" i="1" s="1"/>
  <c r="IT140" i="1" s="1"/>
  <c r="JB140" i="1" s="1"/>
  <c r="JM140" i="1" s="1"/>
  <c r="U139" i="7"/>
  <c r="AL139" i="1"/>
  <c r="AT139" i="1" s="1"/>
  <c r="BB139" i="1" s="1"/>
  <c r="BJ139" i="1" s="1"/>
  <c r="BR139" i="1" s="1"/>
  <c r="BZ139" i="1" s="1"/>
  <c r="CH139" i="1" s="1"/>
  <c r="CP139" i="1" s="1"/>
  <c r="CX139" i="1" s="1"/>
  <c r="DF139" i="1" s="1"/>
  <c r="DN139" i="1" s="1"/>
  <c r="DV139" i="1" s="1"/>
  <c r="ED139" i="1" s="1"/>
  <c r="EL139" i="1" s="1"/>
  <c r="ET139" i="1" s="1"/>
  <c r="FB139" i="1" s="1"/>
  <c r="FJ139" i="1" s="1"/>
  <c r="FR139" i="1" s="1"/>
  <c r="FZ139" i="1" s="1"/>
  <c r="GH139" i="1" s="1"/>
  <c r="GP139" i="1" s="1"/>
  <c r="GX139" i="1" s="1"/>
  <c r="HF139" i="1" s="1"/>
  <c r="HN139" i="1" s="1"/>
  <c r="HV139" i="1" s="1"/>
  <c r="ID139" i="1" s="1"/>
  <c r="IL139" i="1" s="1"/>
  <c r="IT139" i="1" s="1"/>
  <c r="JB139" i="1" s="1"/>
  <c r="JM139" i="1" s="1"/>
  <c r="DY55" i="7"/>
  <c r="HE55" i="4"/>
  <c r="DV55" i="7"/>
  <c r="AE139" i="4"/>
  <c r="Z139" i="7" s="1"/>
  <c r="BE66" i="7"/>
  <c r="AF139" i="4"/>
  <c r="AA139" i="7" s="1"/>
  <c r="JO55" i="6"/>
  <c r="DX55" i="7"/>
  <c r="AO140" i="6"/>
  <c r="AB140" i="7" s="1"/>
  <c r="AF140" i="4"/>
  <c r="AA140" i="7" s="1"/>
  <c r="HF55" i="4"/>
  <c r="DW55" i="7"/>
  <c r="AE140" i="4"/>
  <c r="Z140" i="7" s="1"/>
  <c r="CW66" i="4"/>
  <c r="BN66" i="7" s="1"/>
  <c r="CX66" i="4"/>
  <c r="BO66" i="7" s="1"/>
  <c r="AO139" i="6"/>
  <c r="AB139" i="7" s="1"/>
  <c r="KN137" i="6"/>
  <c r="KN138" i="6"/>
  <c r="IX132" i="6"/>
  <c r="IX133" i="6"/>
  <c r="IX134" i="6"/>
  <c r="IX135" i="6"/>
  <c r="IX136" i="6"/>
  <c r="IX137" i="6"/>
  <c r="IX138" i="6"/>
  <c r="IX143" i="6"/>
  <c r="Y140" i="7" l="1"/>
  <c r="Y139" i="7"/>
  <c r="AL139" i="4"/>
  <c r="AD139" i="7" s="1"/>
  <c r="EG55" i="7"/>
  <c r="EL55" i="7" s="1"/>
  <c r="EC55" i="7"/>
  <c r="HL55" i="4"/>
  <c r="DZ55" i="7"/>
  <c r="BI66" i="7"/>
  <c r="AM139" i="4"/>
  <c r="AE139" i="7" s="1"/>
  <c r="AC139" i="7"/>
  <c r="AC140" i="7"/>
  <c r="AM140" i="4"/>
  <c r="AE140" i="7" s="1"/>
  <c r="HM55" i="4"/>
  <c r="EA55" i="7"/>
  <c r="AX140" i="6"/>
  <c r="AF140" i="7" s="1"/>
  <c r="JX55" i="6"/>
  <c r="EB55" i="7"/>
  <c r="AL140" i="4"/>
  <c r="AD140" i="7" s="1"/>
  <c r="DE66" i="4"/>
  <c r="BS66" i="7" s="1"/>
  <c r="DD66" i="4"/>
  <c r="BR66" i="7" s="1"/>
  <c r="AX139" i="6"/>
  <c r="AF139" i="7" s="1"/>
  <c r="GD126" i="6"/>
  <c r="GD127" i="6"/>
  <c r="GD128" i="6"/>
  <c r="GD129" i="6"/>
  <c r="GD130" i="6"/>
  <c r="GD143" i="6"/>
  <c r="GD107" i="6"/>
  <c r="GD108" i="6"/>
  <c r="GD109" i="6"/>
  <c r="GD110" i="6"/>
  <c r="GD111" i="6"/>
  <c r="GD112" i="6"/>
  <c r="GD113" i="6"/>
  <c r="GD114" i="6"/>
  <c r="GD115" i="6"/>
  <c r="GD116" i="6"/>
  <c r="AS139" i="4" l="1"/>
  <c r="AH139" i="7" s="1"/>
  <c r="HS55" i="4"/>
  <c r="IA55" i="4" s="1"/>
  <c r="ED55" i="7"/>
  <c r="AG140" i="7"/>
  <c r="BM66" i="7"/>
  <c r="AT139" i="4"/>
  <c r="AI139" i="7" s="1"/>
  <c r="AG139" i="7"/>
  <c r="KG55" i="6"/>
  <c r="EJ55" i="7" s="1"/>
  <c r="EO55" i="7" s="1"/>
  <c r="EF55" i="7"/>
  <c r="BG140" i="6"/>
  <c r="AJ140" i="7" s="1"/>
  <c r="HT55" i="4"/>
  <c r="IB55" i="4" s="1"/>
  <c r="EE55" i="7"/>
  <c r="AT140" i="4"/>
  <c r="AI140" i="7" s="1"/>
  <c r="AS140" i="4"/>
  <c r="AH140" i="7" s="1"/>
  <c r="DK66" i="4"/>
  <c r="BV66" i="7" s="1"/>
  <c r="DL66" i="4"/>
  <c r="BW66" i="7" s="1"/>
  <c r="BG139" i="6"/>
  <c r="AJ139" i="7" s="1"/>
  <c r="AZ139" i="4" l="1"/>
  <c r="AL139" i="7" s="1"/>
  <c r="EI55" i="7"/>
  <c r="EN55" i="7" s="1"/>
  <c r="IJ55" i="4"/>
  <c r="EH55" i="7"/>
  <c r="EM55" i="7" s="1"/>
  <c r="II55" i="4"/>
  <c r="AK140" i="7"/>
  <c r="BQ66" i="7"/>
  <c r="BA139" i="4"/>
  <c r="AM139" i="7" s="1"/>
  <c r="AK139" i="7"/>
  <c r="AZ140" i="4"/>
  <c r="AL140" i="7" s="1"/>
  <c r="BP140" i="6"/>
  <c r="AN140" i="7" s="1"/>
  <c r="BA140" i="4"/>
  <c r="AM140" i="7" s="1"/>
  <c r="DS66" i="4"/>
  <c r="CA66" i="7" s="1"/>
  <c r="DR66" i="4"/>
  <c r="BZ66" i="7" s="1"/>
  <c r="BP139" i="6"/>
  <c r="AN139" i="7" s="1"/>
  <c r="BG139" i="4" l="1"/>
  <c r="AP139" i="7" s="1"/>
  <c r="AO140" i="7"/>
  <c r="BU66" i="7"/>
  <c r="BH139" i="4"/>
  <c r="AO139" i="7"/>
  <c r="BH140" i="4"/>
  <c r="AQ140" i="7" s="1"/>
  <c r="BY140" i="6"/>
  <c r="AR140" i="7" s="1"/>
  <c r="BG140" i="4"/>
  <c r="AP140" i="7" s="1"/>
  <c r="DY66" i="4"/>
  <c r="CD66" i="7" s="1"/>
  <c r="DZ66" i="4"/>
  <c r="CE66" i="7" s="1"/>
  <c r="BY139" i="6"/>
  <c r="AR139" i="7" s="1"/>
  <c r="AS140" i="7"/>
  <c r="BN139" i="4" l="1"/>
  <c r="AT139" i="7" s="1"/>
  <c r="BY66" i="7"/>
  <c r="CC66" i="7"/>
  <c r="AQ139" i="7"/>
  <c r="BO139" i="4"/>
  <c r="AS139" i="7"/>
  <c r="CH140" i="6"/>
  <c r="AV140" i="7" s="1"/>
  <c r="BO140" i="4"/>
  <c r="AU140" i="7" s="1"/>
  <c r="BN140" i="4"/>
  <c r="AT140" i="7" s="1"/>
  <c r="EG66" i="4"/>
  <c r="CI66" i="7" s="1"/>
  <c r="EF66" i="4"/>
  <c r="CH66" i="7" s="1"/>
  <c r="CH139" i="6"/>
  <c r="AV139" i="7" s="1"/>
  <c r="AW140" i="7"/>
  <c r="BU139" i="4" l="1"/>
  <c r="AX139" i="7" s="1"/>
  <c r="CG66" i="7"/>
  <c r="AU139" i="7"/>
  <c r="BV139" i="4"/>
  <c r="AW139" i="7"/>
  <c r="CQ140" i="6"/>
  <c r="AZ140" i="7" s="1"/>
  <c r="BV140" i="4"/>
  <c r="AY140" i="7" s="1"/>
  <c r="BU140" i="4"/>
  <c r="AX140" i="7" s="1"/>
  <c r="EM66" i="4"/>
  <c r="CL66" i="7" s="1"/>
  <c r="EN66" i="4"/>
  <c r="CQ139" i="6"/>
  <c r="AZ139" i="7" s="1"/>
  <c r="BA140" i="7"/>
  <c r="FL74" i="6"/>
  <c r="FL75" i="6"/>
  <c r="FL76" i="6"/>
  <c r="FL77" i="6"/>
  <c r="FL78" i="6"/>
  <c r="FL79" i="6"/>
  <c r="FL80" i="6"/>
  <c r="FL81" i="6"/>
  <c r="FL82" i="6"/>
  <c r="FL83" i="6"/>
  <c r="FL84" i="6"/>
  <c r="FL85" i="6"/>
  <c r="FL86" i="6"/>
  <c r="FL87" i="6"/>
  <c r="FL88" i="6"/>
  <c r="FL89" i="6"/>
  <c r="FL90" i="6"/>
  <c r="FL91" i="6"/>
  <c r="FL93" i="6"/>
  <c r="FL94" i="6"/>
  <c r="FL95" i="6"/>
  <c r="FL96" i="6"/>
  <c r="FL97" i="6"/>
  <c r="FL98" i="6"/>
  <c r="FL99" i="6"/>
  <c r="FL100" i="6"/>
  <c r="FL101" i="6"/>
  <c r="FL102" i="6"/>
  <c r="FL103" i="6"/>
  <c r="FL104" i="6"/>
  <c r="FL105" i="6"/>
  <c r="FL106" i="6"/>
  <c r="FL107" i="6"/>
  <c r="FL108" i="6"/>
  <c r="FL109" i="6"/>
  <c r="FL110" i="6"/>
  <c r="FL111" i="6"/>
  <c r="FL112" i="6"/>
  <c r="FL113" i="6"/>
  <c r="FL114" i="6"/>
  <c r="FL115" i="6"/>
  <c r="FL116" i="6"/>
  <c r="FL117" i="6"/>
  <c r="FL118" i="6"/>
  <c r="FL119" i="6"/>
  <c r="FL120" i="6"/>
  <c r="FL121" i="6"/>
  <c r="FL122" i="6"/>
  <c r="FL123" i="6"/>
  <c r="FL124" i="6"/>
  <c r="FL125" i="6"/>
  <c r="FL126" i="6"/>
  <c r="FL127" i="6"/>
  <c r="FL128" i="6"/>
  <c r="FL129" i="6"/>
  <c r="FL130" i="6"/>
  <c r="FL131" i="6"/>
  <c r="FL132" i="6"/>
  <c r="FL133" i="6"/>
  <c r="FL134" i="6"/>
  <c r="FL135" i="6"/>
  <c r="FL136" i="6"/>
  <c r="FL137" i="6"/>
  <c r="FL138" i="6"/>
  <c r="CB139" i="4" l="1"/>
  <c r="BB139" i="7" s="1"/>
  <c r="CM66" i="7"/>
  <c r="EU66" i="4"/>
  <c r="CQ66" i="7" s="1"/>
  <c r="CK66" i="7"/>
  <c r="AY139" i="7"/>
  <c r="CC139" i="4"/>
  <c r="BA139" i="7"/>
  <c r="CC140" i="4"/>
  <c r="BC140" i="7" s="1"/>
  <c r="CZ140" i="6"/>
  <c r="BD140" i="7" s="1"/>
  <c r="CB140" i="4"/>
  <c r="BB140" i="7" s="1"/>
  <c r="ET66" i="4"/>
  <c r="CP66" i="7" s="1"/>
  <c r="CZ139" i="6"/>
  <c r="BD139" i="7" s="1"/>
  <c r="BE140" i="7"/>
  <c r="CI139" i="4" l="1"/>
  <c r="BF139" i="7" s="1"/>
  <c r="BC139" i="7"/>
  <c r="CJ139" i="4"/>
  <c r="BE139" i="7"/>
  <c r="DI140" i="6"/>
  <c r="BH140" i="7" s="1"/>
  <c r="CJ140" i="4"/>
  <c r="BG140" i="7" s="1"/>
  <c r="CI140" i="4"/>
  <c r="BF140" i="7" s="1"/>
  <c r="FA66" i="4"/>
  <c r="CT66" i="7" s="1"/>
  <c r="FB66" i="4"/>
  <c r="CU66" i="7" s="1"/>
  <c r="DI139" i="6"/>
  <c r="BH139" i="7" s="1"/>
  <c r="BI140" i="7"/>
  <c r="CP139" i="4" l="1"/>
  <c r="BJ139" i="7" s="1"/>
  <c r="CO66" i="7"/>
  <c r="BG139" i="7"/>
  <c r="CQ139" i="4"/>
  <c r="BI139" i="7"/>
  <c r="CQ140" i="4"/>
  <c r="BK140" i="7" s="1"/>
  <c r="DR140" i="6"/>
  <c r="BL140" i="7" s="1"/>
  <c r="CP140" i="4"/>
  <c r="BJ140" i="7" s="1"/>
  <c r="FI66" i="4"/>
  <c r="CY66" i="7" s="1"/>
  <c r="FH66" i="4"/>
  <c r="CX66" i="7" s="1"/>
  <c r="DR139" i="6"/>
  <c r="BL139" i="7" s="1"/>
  <c r="BM140" i="7"/>
  <c r="ET133" i="6"/>
  <c r="ET134" i="6"/>
  <c r="ET135" i="6"/>
  <c r="ET136" i="6"/>
  <c r="ET137" i="6"/>
  <c r="CW139" i="4" l="1"/>
  <c r="BN139" i="7" s="1"/>
  <c r="CS66" i="7"/>
  <c r="BK139" i="7"/>
  <c r="CX139" i="4"/>
  <c r="BM139" i="7"/>
  <c r="EA140" i="6"/>
  <c r="BP140" i="7" s="1"/>
  <c r="CX140" i="4"/>
  <c r="BO140" i="7" s="1"/>
  <c r="CW140" i="4"/>
  <c r="BN140" i="7" s="1"/>
  <c r="FO66" i="4"/>
  <c r="DB66" i="7" s="1"/>
  <c r="FP66" i="4"/>
  <c r="DC66" i="7" s="1"/>
  <c r="EA139" i="6"/>
  <c r="BP139" i="7" s="1"/>
  <c r="BQ140" i="7"/>
  <c r="DS45" i="6"/>
  <c r="DS46" i="6"/>
  <c r="DS47" i="6"/>
  <c r="DS48" i="6"/>
  <c r="DS49" i="6"/>
  <c r="DS50" i="6"/>
  <c r="DS51" i="6"/>
  <c r="DD139" i="4" l="1"/>
  <c r="BR139" i="7" s="1"/>
  <c r="CW66" i="7"/>
  <c r="BO139" i="7"/>
  <c r="DE139" i="4"/>
  <c r="BQ139" i="7"/>
  <c r="DE140" i="4"/>
  <c r="BS140" i="7" s="1"/>
  <c r="EJ140" i="6"/>
  <c r="BT140" i="7" s="1"/>
  <c r="DD140" i="4"/>
  <c r="BR140" i="7" s="1"/>
  <c r="FW66" i="4"/>
  <c r="DG66" i="7" s="1"/>
  <c r="FV66" i="4"/>
  <c r="DF66" i="7" s="1"/>
  <c r="EJ139" i="6"/>
  <c r="BT139" i="7" s="1"/>
  <c r="BU140" i="7"/>
  <c r="DK139" i="4" l="1"/>
  <c r="BV139" i="7" s="1"/>
  <c r="DA66" i="7"/>
  <c r="BS139" i="7"/>
  <c r="DL139" i="4"/>
  <c r="BU139" i="7"/>
  <c r="ES140" i="6"/>
  <c r="BX140" i="7" s="1"/>
  <c r="DL140" i="4"/>
  <c r="BW140" i="7" s="1"/>
  <c r="DK140" i="4"/>
  <c r="BV140" i="7" s="1"/>
  <c r="GC66" i="4"/>
  <c r="DJ66" i="7" s="1"/>
  <c r="GD66" i="4"/>
  <c r="DK66" i="7" s="1"/>
  <c r="ES139" i="6"/>
  <c r="BX139" i="7" s="1"/>
  <c r="BY140" i="7"/>
  <c r="AY87" i="6"/>
  <c r="AY88" i="6"/>
  <c r="AY89" i="6"/>
  <c r="AY90" i="6"/>
  <c r="AY91" i="6"/>
  <c r="AY93" i="6"/>
  <c r="AY94" i="6"/>
  <c r="AY95" i="6"/>
  <c r="AY96" i="6"/>
  <c r="AY97" i="6"/>
  <c r="AY98" i="6"/>
  <c r="AY99" i="6"/>
  <c r="AY100" i="6"/>
  <c r="AY101" i="6"/>
  <c r="N8" i="7"/>
  <c r="O8" i="7"/>
  <c r="P8" i="7"/>
  <c r="N9" i="7"/>
  <c r="O9" i="7"/>
  <c r="P9" i="7"/>
  <c r="N10" i="7"/>
  <c r="O10" i="7"/>
  <c r="P10" i="7"/>
  <c r="N11" i="7"/>
  <c r="O11" i="7"/>
  <c r="P11" i="7"/>
  <c r="N12" i="7"/>
  <c r="O12" i="7"/>
  <c r="P12" i="7"/>
  <c r="N13" i="7"/>
  <c r="O13" i="7"/>
  <c r="P13" i="7"/>
  <c r="N14" i="7"/>
  <c r="O14" i="7"/>
  <c r="P14" i="7"/>
  <c r="N15" i="7"/>
  <c r="O15" i="7"/>
  <c r="P15" i="7"/>
  <c r="N16" i="7"/>
  <c r="O16" i="7"/>
  <c r="P16" i="7"/>
  <c r="V88" i="1"/>
  <c r="Q88" i="7" s="1"/>
  <c r="Q85" i="4"/>
  <c r="R85" i="7" s="1"/>
  <c r="R85" i="4"/>
  <c r="S85" i="7" s="1"/>
  <c r="W85" i="4"/>
  <c r="AD85" i="4" s="1"/>
  <c r="AK85" i="4" s="1"/>
  <c r="AR85" i="4" s="1"/>
  <c r="AY85" i="4" s="1"/>
  <c r="BF85" i="4" s="1"/>
  <c r="BM85" i="4" s="1"/>
  <c r="BT85" i="4" s="1"/>
  <c r="CA85" i="4" s="1"/>
  <c r="CH85" i="4" s="1"/>
  <c r="CO85" i="4" s="1"/>
  <c r="CV85" i="4" s="1"/>
  <c r="DC85" i="4" s="1"/>
  <c r="DJ85" i="4" s="1"/>
  <c r="DQ85" i="4" s="1"/>
  <c r="DX85" i="4" s="1"/>
  <c r="EE85" i="4" s="1"/>
  <c r="EL85" i="4" s="1"/>
  <c r="ES85" i="4" s="1"/>
  <c r="EZ85" i="4" s="1"/>
  <c r="FG85" i="4" s="1"/>
  <c r="FN85" i="4" s="1"/>
  <c r="FU85" i="4" s="1"/>
  <c r="GB85" i="4" s="1"/>
  <c r="GI85" i="4" s="1"/>
  <c r="GP85" i="4" s="1"/>
  <c r="GW85" i="4" s="1"/>
  <c r="HD85" i="4" s="1"/>
  <c r="HK85" i="4" s="1"/>
  <c r="HR85" i="4" s="1"/>
  <c r="HY85" i="4" s="1"/>
  <c r="IC85" i="4"/>
  <c r="ID85" i="4"/>
  <c r="IE85" i="4"/>
  <c r="IF85" i="4"/>
  <c r="KI85" i="6" s="1"/>
  <c r="Q86" i="4"/>
  <c r="R86" i="7" s="1"/>
  <c r="R86" i="4"/>
  <c r="S86" i="7" s="1"/>
  <c r="W86" i="4"/>
  <c r="AD86" i="4" s="1"/>
  <c r="AK86" i="4" s="1"/>
  <c r="AR86" i="4" s="1"/>
  <c r="AY86" i="4" s="1"/>
  <c r="BF86" i="4" s="1"/>
  <c r="BM86" i="4" s="1"/>
  <c r="BT86" i="4" s="1"/>
  <c r="CA86" i="4" s="1"/>
  <c r="CH86" i="4" s="1"/>
  <c r="CO86" i="4" s="1"/>
  <c r="CV86" i="4" s="1"/>
  <c r="DC86" i="4" s="1"/>
  <c r="DJ86" i="4" s="1"/>
  <c r="DQ86" i="4" s="1"/>
  <c r="DX86" i="4" s="1"/>
  <c r="EE86" i="4" s="1"/>
  <c r="EL86" i="4" s="1"/>
  <c r="ES86" i="4" s="1"/>
  <c r="EZ86" i="4" s="1"/>
  <c r="FG86" i="4" s="1"/>
  <c r="FN86" i="4" s="1"/>
  <c r="FU86" i="4" s="1"/>
  <c r="GB86" i="4" s="1"/>
  <c r="GI86" i="4" s="1"/>
  <c r="GP86" i="4" s="1"/>
  <c r="GW86" i="4" s="1"/>
  <c r="HD86" i="4" s="1"/>
  <c r="HK86" i="4" s="1"/>
  <c r="HR86" i="4" s="1"/>
  <c r="HY86" i="4" s="1"/>
  <c r="IC86" i="4"/>
  <c r="ID86" i="4"/>
  <c r="IE86" i="4"/>
  <c r="IF86" i="4"/>
  <c r="KI86" i="6" s="1"/>
  <c r="Q87" i="4"/>
  <c r="R87" i="7" s="1"/>
  <c r="R87" i="4"/>
  <c r="S87" i="7" s="1"/>
  <c r="W87" i="4"/>
  <c r="AD87" i="4" s="1"/>
  <c r="AK87" i="4" s="1"/>
  <c r="AR87" i="4" s="1"/>
  <c r="AY87" i="4" s="1"/>
  <c r="BF87" i="4" s="1"/>
  <c r="BM87" i="4" s="1"/>
  <c r="BT87" i="4" s="1"/>
  <c r="CA87" i="4" s="1"/>
  <c r="CH87" i="4" s="1"/>
  <c r="CO87" i="4" s="1"/>
  <c r="CV87" i="4" s="1"/>
  <c r="DC87" i="4" s="1"/>
  <c r="DJ87" i="4" s="1"/>
  <c r="DQ87" i="4" s="1"/>
  <c r="DX87" i="4" s="1"/>
  <c r="EE87" i="4" s="1"/>
  <c r="EL87" i="4" s="1"/>
  <c r="ES87" i="4" s="1"/>
  <c r="EZ87" i="4" s="1"/>
  <c r="FG87" i="4" s="1"/>
  <c r="FN87" i="4" s="1"/>
  <c r="FU87" i="4" s="1"/>
  <c r="GB87" i="4" s="1"/>
  <c r="GI87" i="4" s="1"/>
  <c r="GP87" i="4" s="1"/>
  <c r="GW87" i="4" s="1"/>
  <c r="HD87" i="4" s="1"/>
  <c r="HK87" i="4" s="1"/>
  <c r="HR87" i="4" s="1"/>
  <c r="HY87" i="4" s="1"/>
  <c r="IC87" i="4"/>
  <c r="ID87" i="4"/>
  <c r="IE87" i="4"/>
  <c r="IF87" i="4"/>
  <c r="KI87" i="6" s="1"/>
  <c r="Q88" i="4"/>
  <c r="R88" i="7" s="1"/>
  <c r="R88" i="4"/>
  <c r="S88" i="7" s="1"/>
  <c r="W88" i="4"/>
  <c r="AD88" i="4" s="1"/>
  <c r="AK88" i="4" s="1"/>
  <c r="AR88" i="4" s="1"/>
  <c r="AY88" i="4" s="1"/>
  <c r="BF88" i="4" s="1"/>
  <c r="BM88" i="4" s="1"/>
  <c r="BT88" i="4" s="1"/>
  <c r="CA88" i="4" s="1"/>
  <c r="CH88" i="4" s="1"/>
  <c r="CO88" i="4" s="1"/>
  <c r="CV88" i="4" s="1"/>
  <c r="DC88" i="4" s="1"/>
  <c r="DJ88" i="4" s="1"/>
  <c r="DQ88" i="4" s="1"/>
  <c r="DX88" i="4" s="1"/>
  <c r="EE88" i="4" s="1"/>
  <c r="EL88" i="4" s="1"/>
  <c r="ES88" i="4" s="1"/>
  <c r="EZ88" i="4" s="1"/>
  <c r="FG88" i="4" s="1"/>
  <c r="FN88" i="4" s="1"/>
  <c r="FU88" i="4" s="1"/>
  <c r="GB88" i="4" s="1"/>
  <c r="GI88" i="4" s="1"/>
  <c r="GP88" i="4" s="1"/>
  <c r="GW88" i="4" s="1"/>
  <c r="HD88" i="4" s="1"/>
  <c r="HK88" i="4" s="1"/>
  <c r="HR88" i="4" s="1"/>
  <c r="HY88" i="4" s="1"/>
  <c r="IC88" i="4"/>
  <c r="ID88" i="4"/>
  <c r="IE88" i="4"/>
  <c r="IF88" i="4"/>
  <c r="KI88" i="6" s="1"/>
  <c r="IC77" i="4"/>
  <c r="ID77" i="4"/>
  <c r="IE77" i="4"/>
  <c r="IF77" i="4"/>
  <c r="KI77" i="6" s="1"/>
  <c r="IC78" i="4"/>
  <c r="ID78" i="4"/>
  <c r="IE78" i="4"/>
  <c r="IF78" i="4"/>
  <c r="KI78" i="6" s="1"/>
  <c r="IC79" i="4"/>
  <c r="ID79" i="4"/>
  <c r="IE79" i="4"/>
  <c r="IF79" i="4"/>
  <c r="KI79" i="6" s="1"/>
  <c r="IC80" i="4"/>
  <c r="ID80" i="4"/>
  <c r="IE80" i="4"/>
  <c r="IF80" i="4"/>
  <c r="KI80" i="6" s="1"/>
  <c r="IC81" i="4"/>
  <c r="ID81" i="4"/>
  <c r="IE81" i="4"/>
  <c r="IF81" i="4"/>
  <c r="KI81" i="6" s="1"/>
  <c r="IC82" i="4"/>
  <c r="ID82" i="4"/>
  <c r="IE82" i="4"/>
  <c r="IF82" i="4"/>
  <c r="KI82" i="6" s="1"/>
  <c r="IC83" i="4"/>
  <c r="ID83" i="4"/>
  <c r="IE83" i="4"/>
  <c r="IF83" i="4"/>
  <c r="KI83" i="6" s="1"/>
  <c r="IC84" i="4"/>
  <c r="ID84" i="4"/>
  <c r="IE84" i="4"/>
  <c r="IF84" i="4"/>
  <c r="KI84" i="6" s="1"/>
  <c r="IC89" i="4"/>
  <c r="ID89" i="4"/>
  <c r="IE89" i="4"/>
  <c r="IF89" i="4"/>
  <c r="KI89" i="6" s="1"/>
  <c r="IC90" i="4"/>
  <c r="ID90" i="4"/>
  <c r="IE90" i="4"/>
  <c r="IF90" i="4"/>
  <c r="KI90" i="6" s="1"/>
  <c r="IC91" i="4"/>
  <c r="ID91" i="4"/>
  <c r="IE91" i="4"/>
  <c r="IF91" i="4"/>
  <c r="KI91" i="6" s="1"/>
  <c r="IC93" i="4"/>
  <c r="ID93" i="4"/>
  <c r="IE93" i="4"/>
  <c r="IF93" i="4"/>
  <c r="KI93" i="6" s="1"/>
  <c r="IC94" i="4"/>
  <c r="ID94" i="4"/>
  <c r="IE94" i="4"/>
  <c r="IF94" i="4"/>
  <c r="KI94" i="6" s="1"/>
  <c r="X88" i="6"/>
  <c r="BH88" i="6"/>
  <c r="CI88" i="6"/>
  <c r="DJ88" i="6"/>
  <c r="DS88" i="6"/>
  <c r="EB88" i="6"/>
  <c r="EK88" i="6"/>
  <c r="ET88" i="6"/>
  <c r="FU88" i="6"/>
  <c r="HN88" i="6"/>
  <c r="HW88" i="6"/>
  <c r="IF88" i="6"/>
  <c r="IX88" i="6"/>
  <c r="JG88" i="6"/>
  <c r="JY88" i="6"/>
  <c r="KJ88" i="6"/>
  <c r="KK88" i="6"/>
  <c r="KL88" i="6"/>
  <c r="KM88" i="6"/>
  <c r="KN88" i="6"/>
  <c r="KO88" i="6"/>
  <c r="KP88" i="6"/>
  <c r="BH90" i="6"/>
  <c r="CI90" i="6"/>
  <c r="DJ90" i="6"/>
  <c r="DS90" i="6"/>
  <c r="EB90" i="6"/>
  <c r="EK90" i="6"/>
  <c r="ET90" i="6"/>
  <c r="FU90" i="6"/>
  <c r="HN90" i="6"/>
  <c r="HW90" i="6"/>
  <c r="IF90" i="6"/>
  <c r="IX90" i="6"/>
  <c r="JG90" i="6"/>
  <c r="JY90" i="6"/>
  <c r="KJ90" i="6"/>
  <c r="KK90" i="6"/>
  <c r="KL90" i="6"/>
  <c r="KM90" i="6"/>
  <c r="KN90" i="6"/>
  <c r="KO90" i="6"/>
  <c r="KP90" i="6"/>
  <c r="Q90" i="4"/>
  <c r="R90" i="7" s="1"/>
  <c r="R90" i="4"/>
  <c r="S90" i="7" s="1"/>
  <c r="W90" i="4"/>
  <c r="AD90" i="4" s="1"/>
  <c r="AK90" i="4" s="1"/>
  <c r="AR90" i="4" s="1"/>
  <c r="AY90" i="4" s="1"/>
  <c r="BF90" i="4" s="1"/>
  <c r="BM90" i="4" s="1"/>
  <c r="BT90" i="4" s="1"/>
  <c r="CA90" i="4" s="1"/>
  <c r="CH90" i="4" s="1"/>
  <c r="CO90" i="4" s="1"/>
  <c r="CV90" i="4" s="1"/>
  <c r="DC90" i="4" s="1"/>
  <c r="DJ90" i="4" s="1"/>
  <c r="DQ90" i="4" s="1"/>
  <c r="DX90" i="4" s="1"/>
  <c r="EE90" i="4" s="1"/>
  <c r="EL90" i="4" s="1"/>
  <c r="ES90" i="4" s="1"/>
  <c r="EZ90" i="4" s="1"/>
  <c r="FG90" i="4" s="1"/>
  <c r="FN90" i="4" s="1"/>
  <c r="FU90" i="4" s="1"/>
  <c r="GB90" i="4" s="1"/>
  <c r="GI90" i="4" s="1"/>
  <c r="GP90" i="4" s="1"/>
  <c r="GW90" i="4" s="1"/>
  <c r="HD90" i="4" s="1"/>
  <c r="HK90" i="4" s="1"/>
  <c r="HR90" i="4" s="1"/>
  <c r="HY90" i="4" s="1"/>
  <c r="V90" i="1"/>
  <c r="Q90" i="7" s="1"/>
  <c r="DR139" i="4" l="1"/>
  <c r="BZ139" i="7" s="1"/>
  <c r="DE66" i="7"/>
  <c r="BW139" i="7"/>
  <c r="DS139" i="4"/>
  <c r="BY139" i="7"/>
  <c r="DS140" i="4"/>
  <c r="CA140" i="7" s="1"/>
  <c r="FB140" i="6"/>
  <c r="CB140" i="7" s="1"/>
  <c r="DR140" i="4"/>
  <c r="BZ140" i="7" s="1"/>
  <c r="AF90" i="6"/>
  <c r="X90" i="7" s="1"/>
  <c r="AF88" i="6"/>
  <c r="X88" i="7" s="1"/>
  <c r="GK66" i="4"/>
  <c r="DO66" i="7" s="1"/>
  <c r="GJ66" i="4"/>
  <c r="DN66" i="7" s="1"/>
  <c r="FB139" i="6"/>
  <c r="CB139" i="7" s="1"/>
  <c r="CC140" i="7"/>
  <c r="Y88" i="4"/>
  <c r="W88" i="7" s="1"/>
  <c r="Y87" i="4"/>
  <c r="W87" i="7" s="1"/>
  <c r="Y85" i="4"/>
  <c r="W85" i="7" s="1"/>
  <c r="Y90" i="4"/>
  <c r="W90" i="7" s="1"/>
  <c r="Y86" i="4"/>
  <c r="W86" i="7" s="1"/>
  <c r="X87" i="4"/>
  <c r="V87" i="7" s="1"/>
  <c r="X85" i="4"/>
  <c r="V85" i="7" s="1"/>
  <c r="AD88" i="1"/>
  <c r="X90" i="4"/>
  <c r="V90" i="7" s="1"/>
  <c r="X86" i="4"/>
  <c r="V86" i="7" s="1"/>
  <c r="AD90" i="1"/>
  <c r="X88" i="4"/>
  <c r="V88" i="7" s="1"/>
  <c r="DY139" i="4" l="1"/>
  <c r="CD139" i="7" s="1"/>
  <c r="IG88" i="4"/>
  <c r="IK88" i="4" s="1"/>
  <c r="IG90" i="4"/>
  <c r="IK90" i="4" s="1"/>
  <c r="IG86" i="4"/>
  <c r="IK86" i="4" s="1"/>
  <c r="IG87" i="4"/>
  <c r="IK87" i="4" s="1"/>
  <c r="IG85" i="4"/>
  <c r="IK85" i="4" s="1"/>
  <c r="U90" i="7"/>
  <c r="AL90" i="1"/>
  <c r="AT90" i="1" s="1"/>
  <c r="BB90" i="1" s="1"/>
  <c r="BJ90" i="1" s="1"/>
  <c r="BR90" i="1" s="1"/>
  <c r="BZ90" i="1" s="1"/>
  <c r="CH90" i="1" s="1"/>
  <c r="CP90" i="1" s="1"/>
  <c r="CX90" i="1" s="1"/>
  <c r="DF90" i="1" s="1"/>
  <c r="DN90" i="1" s="1"/>
  <c r="DV90" i="1" s="1"/>
  <c r="ED90" i="1" s="1"/>
  <c r="EL90" i="1" s="1"/>
  <c r="ET90" i="1" s="1"/>
  <c r="FB90" i="1" s="1"/>
  <c r="FJ90" i="1" s="1"/>
  <c r="FR90" i="1" s="1"/>
  <c r="FZ90" i="1" s="1"/>
  <c r="GH90" i="1" s="1"/>
  <c r="GP90" i="1" s="1"/>
  <c r="GX90" i="1" s="1"/>
  <c r="HF90" i="1" s="1"/>
  <c r="HN90" i="1" s="1"/>
  <c r="HV90" i="1" s="1"/>
  <c r="ID90" i="1" s="1"/>
  <c r="IL90" i="1" s="1"/>
  <c r="IT90" i="1" s="1"/>
  <c r="JB90" i="1" s="1"/>
  <c r="JM90" i="1" s="1"/>
  <c r="U88" i="7"/>
  <c r="AL88" i="1"/>
  <c r="AT88" i="1" s="1"/>
  <c r="BB88" i="1" s="1"/>
  <c r="BJ88" i="1" s="1"/>
  <c r="BR88" i="1" s="1"/>
  <c r="BZ88" i="1" s="1"/>
  <c r="CH88" i="1" s="1"/>
  <c r="CP88" i="1" s="1"/>
  <c r="CX88" i="1" s="1"/>
  <c r="DF88" i="1" s="1"/>
  <c r="DN88" i="1" s="1"/>
  <c r="DV88" i="1" s="1"/>
  <c r="ED88" i="1" s="1"/>
  <c r="EL88" i="1" s="1"/>
  <c r="ET88" i="1" s="1"/>
  <c r="FB88" i="1" s="1"/>
  <c r="FJ88" i="1" s="1"/>
  <c r="FR88" i="1" s="1"/>
  <c r="FZ88" i="1" s="1"/>
  <c r="GH88" i="1" s="1"/>
  <c r="GP88" i="1" s="1"/>
  <c r="GX88" i="1" s="1"/>
  <c r="HF88" i="1" s="1"/>
  <c r="HN88" i="1" s="1"/>
  <c r="HV88" i="1" s="1"/>
  <c r="ID88" i="1" s="1"/>
  <c r="IL88" i="1" s="1"/>
  <c r="IT88" i="1" s="1"/>
  <c r="JB88" i="1" s="1"/>
  <c r="JM88" i="1" s="1"/>
  <c r="DI66" i="7"/>
  <c r="CA139" i="7"/>
  <c r="DZ139" i="4"/>
  <c r="CE139" i="7" s="1"/>
  <c r="CC139" i="7"/>
  <c r="FK140" i="6"/>
  <c r="CF140" i="7" s="1"/>
  <c r="DZ140" i="4"/>
  <c r="CE140" i="7" s="1"/>
  <c r="DY140" i="4"/>
  <c r="CD140" i="7" s="1"/>
  <c r="AO88" i="6"/>
  <c r="AB88" i="7" s="1"/>
  <c r="AO90" i="6"/>
  <c r="AB90" i="7" s="1"/>
  <c r="AF87" i="4"/>
  <c r="GQ66" i="4"/>
  <c r="DR66" i="7" s="1"/>
  <c r="GR66" i="4"/>
  <c r="DS66" i="7" s="1"/>
  <c r="FK139" i="6"/>
  <c r="CF139" i="7" s="1"/>
  <c r="CG140" i="7"/>
  <c r="AF88" i="4"/>
  <c r="AF86" i="4"/>
  <c r="AF90" i="4"/>
  <c r="AF85" i="4"/>
  <c r="AE87" i="4"/>
  <c r="AE88" i="4"/>
  <c r="AE86" i="4"/>
  <c r="AE90" i="4"/>
  <c r="AE85" i="4"/>
  <c r="EF139" i="4" l="1"/>
  <c r="CH139" i="7" s="1"/>
  <c r="Y88" i="7"/>
  <c r="Y90" i="7"/>
  <c r="AL90" i="4"/>
  <c r="Z90" i="7"/>
  <c r="AL88" i="4"/>
  <c r="Z88" i="7"/>
  <c r="AL85" i="4"/>
  <c r="Z85" i="7"/>
  <c r="AM87" i="4"/>
  <c r="AA87" i="7"/>
  <c r="AL87" i="4"/>
  <c r="Z87" i="7"/>
  <c r="AM85" i="4"/>
  <c r="AA85" i="7"/>
  <c r="AM90" i="4"/>
  <c r="AA90" i="7"/>
  <c r="AL86" i="4"/>
  <c r="Z86" i="7"/>
  <c r="AM86" i="4"/>
  <c r="AA86" i="7"/>
  <c r="AM88" i="4"/>
  <c r="AA88" i="7"/>
  <c r="DM66" i="7"/>
  <c r="EG139" i="4"/>
  <c r="CI139" i="7" s="1"/>
  <c r="CG139" i="7"/>
  <c r="EG140" i="4"/>
  <c r="CI140" i="7" s="1"/>
  <c r="FT140" i="6"/>
  <c r="CJ140" i="7" s="1"/>
  <c r="EF140" i="4"/>
  <c r="CH140" i="7" s="1"/>
  <c r="AX90" i="6"/>
  <c r="AF90" i="7" s="1"/>
  <c r="AX88" i="6"/>
  <c r="AF88" i="7" s="1"/>
  <c r="GY66" i="4"/>
  <c r="DW66" i="7" s="1"/>
  <c r="GX66" i="4"/>
  <c r="DV66" i="7" s="1"/>
  <c r="FT139" i="6"/>
  <c r="CJ139" i="7" s="1"/>
  <c r="CK140" i="7"/>
  <c r="AC88" i="7"/>
  <c r="AC90" i="7"/>
  <c r="EM139" i="4" l="1"/>
  <c r="CL139" i="7" s="1"/>
  <c r="AS87" i="4"/>
  <c r="AD87" i="7"/>
  <c r="AT85" i="4"/>
  <c r="AE85" i="7"/>
  <c r="AT87" i="4"/>
  <c r="AE87" i="7"/>
  <c r="AE86" i="7"/>
  <c r="AT86" i="4"/>
  <c r="AS85" i="4"/>
  <c r="AD85" i="7"/>
  <c r="AT88" i="4"/>
  <c r="AE88" i="7"/>
  <c r="AS88" i="4"/>
  <c r="AD88" i="7"/>
  <c r="AS86" i="4"/>
  <c r="AD86" i="7"/>
  <c r="AT90" i="4"/>
  <c r="AE90" i="7"/>
  <c r="AS90" i="4"/>
  <c r="AD90" i="7"/>
  <c r="DQ66" i="7"/>
  <c r="DU66" i="7"/>
  <c r="EN139" i="4"/>
  <c r="CK139" i="7"/>
  <c r="GC140" i="6"/>
  <c r="CN140" i="7" s="1"/>
  <c r="EN140" i="4"/>
  <c r="EM140" i="4"/>
  <c r="CL140" i="7" s="1"/>
  <c r="BG90" i="6"/>
  <c r="AJ90" i="7" s="1"/>
  <c r="BG88" i="6"/>
  <c r="AJ88" i="7" s="1"/>
  <c r="HE66" i="4"/>
  <c r="DZ66" i="7" s="1"/>
  <c r="HF66" i="4"/>
  <c r="EA66" i="7" s="1"/>
  <c r="GC139" i="6"/>
  <c r="CN139" i="7" s="1"/>
  <c r="CO140" i="7"/>
  <c r="AG90" i="7"/>
  <c r="AG88" i="7"/>
  <c r="ET139" i="4" l="1"/>
  <c r="CP139" i="7" s="1"/>
  <c r="CM139" i="7"/>
  <c r="EU139" i="4"/>
  <c r="CM140" i="7"/>
  <c r="EU140" i="4"/>
  <c r="CQ140" i="7" s="1"/>
  <c r="AI86" i="7"/>
  <c r="BA86" i="4"/>
  <c r="AI88" i="7"/>
  <c r="BA88" i="4"/>
  <c r="AH90" i="7"/>
  <c r="AZ90" i="4"/>
  <c r="AI90" i="7"/>
  <c r="BA90" i="4"/>
  <c r="AI87" i="7"/>
  <c r="BA87" i="4"/>
  <c r="AH85" i="7"/>
  <c r="AZ85" i="4"/>
  <c r="AI85" i="7"/>
  <c r="BA85" i="4"/>
  <c r="AH86" i="7"/>
  <c r="AZ86" i="4"/>
  <c r="AH88" i="7"/>
  <c r="AZ88" i="4"/>
  <c r="AH87" i="7"/>
  <c r="AZ87" i="4"/>
  <c r="DY66" i="7"/>
  <c r="CO139" i="7"/>
  <c r="GL140" i="6"/>
  <c r="CR140" i="7" s="1"/>
  <c r="ET140" i="4"/>
  <c r="CP140" i="7" s="1"/>
  <c r="BP88" i="6"/>
  <c r="AN88" i="7" s="1"/>
  <c r="BP90" i="6"/>
  <c r="AN90" i="7" s="1"/>
  <c r="HM66" i="4"/>
  <c r="EE66" i="7" s="1"/>
  <c r="HL66" i="4"/>
  <c r="ED66" i="7" s="1"/>
  <c r="GL139" i="6"/>
  <c r="CR139" i="7" s="1"/>
  <c r="CS140" i="7"/>
  <c r="AK88" i="7"/>
  <c r="AK90" i="7"/>
  <c r="FA139" i="4" l="1"/>
  <c r="CT139" i="7" s="1"/>
  <c r="AM90" i="7"/>
  <c r="BH90" i="4"/>
  <c r="AL85" i="7"/>
  <c r="BG85" i="4"/>
  <c r="AL88" i="7"/>
  <c r="BG88" i="4"/>
  <c r="AL90" i="7"/>
  <c r="BG90" i="4"/>
  <c r="AL87" i="7"/>
  <c r="BG87" i="4"/>
  <c r="AL86" i="7"/>
  <c r="BG86" i="4"/>
  <c r="AM86" i="7"/>
  <c r="BH86" i="4"/>
  <c r="AM87" i="7"/>
  <c r="BH87" i="4"/>
  <c r="AM88" i="7"/>
  <c r="BH88" i="4"/>
  <c r="AM85" i="7"/>
  <c r="BH85" i="4"/>
  <c r="EC66" i="7"/>
  <c r="EG66" i="7"/>
  <c r="EL66" i="7" s="1"/>
  <c r="CQ139" i="7"/>
  <c r="FB139" i="4"/>
  <c r="CS139" i="7"/>
  <c r="GU140" i="6"/>
  <c r="CV140" i="7" s="1"/>
  <c r="FB140" i="4"/>
  <c r="CU140" i="7" s="1"/>
  <c r="FA140" i="4"/>
  <c r="CT140" i="7" s="1"/>
  <c r="BY90" i="6"/>
  <c r="AR90" i="7" s="1"/>
  <c r="BY88" i="6"/>
  <c r="AR88" i="7" s="1"/>
  <c r="HS66" i="4"/>
  <c r="IA66" i="4" s="1"/>
  <c r="HT66" i="4"/>
  <c r="IB66" i="4" s="1"/>
  <c r="GU139" i="6"/>
  <c r="CV139" i="7" s="1"/>
  <c r="CW140" i="7"/>
  <c r="AO90" i="7"/>
  <c r="AO88" i="7"/>
  <c r="FH139" i="4" l="1"/>
  <c r="CX139" i="7" s="1"/>
  <c r="EI66" i="7"/>
  <c r="EN66" i="7" s="1"/>
  <c r="IJ66" i="4"/>
  <c r="EH66" i="7"/>
  <c r="EM66" i="7" s="1"/>
  <c r="II66" i="4"/>
  <c r="AP87" i="7"/>
  <c r="BN87" i="4"/>
  <c r="AP90" i="7"/>
  <c r="BN90" i="4"/>
  <c r="AQ88" i="7"/>
  <c r="BO88" i="4"/>
  <c r="AP88" i="7"/>
  <c r="BN88" i="4"/>
  <c r="AP86" i="7"/>
  <c r="BN86" i="4"/>
  <c r="AP85" i="7"/>
  <c r="BN85" i="4"/>
  <c r="AQ85" i="7"/>
  <c r="BO85" i="4"/>
  <c r="AQ86" i="7"/>
  <c r="BO86" i="4"/>
  <c r="AQ90" i="7"/>
  <c r="BO90" i="4"/>
  <c r="AQ87" i="7"/>
  <c r="BO87" i="4"/>
  <c r="CU139" i="7"/>
  <c r="FI139" i="4"/>
  <c r="CW139" i="7"/>
  <c r="FI140" i="4"/>
  <c r="CY140" i="7" s="1"/>
  <c r="HD140" i="6"/>
  <c r="CZ140" i="7" s="1"/>
  <c r="FH140" i="4"/>
  <c r="CX140" i="7" s="1"/>
  <c r="CH88" i="6"/>
  <c r="AV88" i="7" s="1"/>
  <c r="CH90" i="6"/>
  <c r="AV90" i="7" s="1"/>
  <c r="HD139" i="6"/>
  <c r="CZ139" i="7" s="1"/>
  <c r="DA140" i="7"/>
  <c r="AS90" i="7"/>
  <c r="AS88" i="7"/>
  <c r="FO139" i="4" l="1"/>
  <c r="DB139" i="7" s="1"/>
  <c r="AT86" i="7"/>
  <c r="BU86" i="4"/>
  <c r="AT88" i="7"/>
  <c r="BU88" i="4"/>
  <c r="AT85" i="7"/>
  <c r="BU85" i="4"/>
  <c r="AU87" i="7"/>
  <c r="BV87" i="4"/>
  <c r="AU90" i="7"/>
  <c r="BV90" i="4"/>
  <c r="AU88" i="7"/>
  <c r="BV88" i="4"/>
  <c r="AU86" i="7"/>
  <c r="BV86" i="4"/>
  <c r="AT90" i="7"/>
  <c r="BU90" i="4"/>
  <c r="AU85" i="7"/>
  <c r="BV85" i="4"/>
  <c r="AT87" i="7"/>
  <c r="BU87" i="4"/>
  <c r="CY139" i="7"/>
  <c r="FP139" i="4"/>
  <c r="DA139" i="7"/>
  <c r="HM140" i="6"/>
  <c r="DD140" i="7" s="1"/>
  <c r="FP140" i="4"/>
  <c r="DC140" i="7" s="1"/>
  <c r="FO140" i="4"/>
  <c r="DB140" i="7" s="1"/>
  <c r="CQ90" i="6"/>
  <c r="AZ90" i="7" s="1"/>
  <c r="CQ88" i="6"/>
  <c r="AZ88" i="7" s="1"/>
  <c r="HM139" i="6"/>
  <c r="DD139" i="7" s="1"/>
  <c r="FV139" i="4"/>
  <c r="DF139" i="7" s="1"/>
  <c r="DE140" i="7"/>
  <c r="AW90" i="7"/>
  <c r="AW88" i="7"/>
  <c r="Q45" i="4"/>
  <c r="R45" i="7" s="1"/>
  <c r="BH91" i="6"/>
  <c r="CI91" i="6"/>
  <c r="DJ91" i="6"/>
  <c r="DS91" i="6"/>
  <c r="EB91" i="6"/>
  <c r="EK91" i="6"/>
  <c r="ET91" i="6"/>
  <c r="FU91" i="6"/>
  <c r="GM91" i="6"/>
  <c r="HE91" i="6"/>
  <c r="HN91" i="6"/>
  <c r="HW91" i="6"/>
  <c r="IF91" i="6"/>
  <c r="IX91" i="6"/>
  <c r="JG91" i="6"/>
  <c r="JY91" i="6"/>
  <c r="KJ91" i="6"/>
  <c r="KK91" i="6"/>
  <c r="KL91" i="6"/>
  <c r="KM91" i="6"/>
  <c r="KN91" i="6"/>
  <c r="KO91" i="6"/>
  <c r="KP91" i="6"/>
  <c r="Q91" i="4"/>
  <c r="R91" i="7" s="1"/>
  <c r="R91" i="4"/>
  <c r="S91" i="7" s="1"/>
  <c r="W91" i="4"/>
  <c r="AD91" i="4" s="1"/>
  <c r="AK91" i="4" s="1"/>
  <c r="AR91" i="4" s="1"/>
  <c r="AY91" i="4" s="1"/>
  <c r="BF91" i="4" s="1"/>
  <c r="BM91" i="4" s="1"/>
  <c r="BT91" i="4" s="1"/>
  <c r="CA91" i="4" s="1"/>
  <c r="CH91" i="4" s="1"/>
  <c r="CO91" i="4" s="1"/>
  <c r="CV91" i="4" s="1"/>
  <c r="DC91" i="4" s="1"/>
  <c r="DJ91" i="4" s="1"/>
  <c r="DQ91" i="4" s="1"/>
  <c r="DX91" i="4" s="1"/>
  <c r="EE91" i="4" s="1"/>
  <c r="EL91" i="4" s="1"/>
  <c r="ES91" i="4" s="1"/>
  <c r="EZ91" i="4" s="1"/>
  <c r="FG91" i="4" s="1"/>
  <c r="FN91" i="4" s="1"/>
  <c r="FU91" i="4" s="1"/>
  <c r="GB91" i="4" s="1"/>
  <c r="GI91" i="4" s="1"/>
  <c r="GP91" i="4" s="1"/>
  <c r="GW91" i="4" s="1"/>
  <c r="HD91" i="4" s="1"/>
  <c r="HK91" i="4" s="1"/>
  <c r="HR91" i="4" s="1"/>
  <c r="HY91" i="4" s="1"/>
  <c r="Q93" i="4"/>
  <c r="R93" i="7" s="1"/>
  <c r="R93" i="4"/>
  <c r="S93" i="7" s="1"/>
  <c r="W93" i="4"/>
  <c r="AD93" i="4" s="1"/>
  <c r="AK93" i="4" s="1"/>
  <c r="AR93" i="4" s="1"/>
  <c r="AY93" i="4" s="1"/>
  <c r="BF93" i="4" s="1"/>
  <c r="BM93" i="4" s="1"/>
  <c r="BT93" i="4" s="1"/>
  <c r="CA93" i="4" s="1"/>
  <c r="CH93" i="4" s="1"/>
  <c r="CO93" i="4" s="1"/>
  <c r="CV93" i="4" s="1"/>
  <c r="DC93" i="4" s="1"/>
  <c r="DJ93" i="4" s="1"/>
  <c r="DQ93" i="4" s="1"/>
  <c r="DX93" i="4" s="1"/>
  <c r="EE93" i="4" s="1"/>
  <c r="EL93" i="4" s="1"/>
  <c r="ES93" i="4" s="1"/>
  <c r="EZ93" i="4" s="1"/>
  <c r="FG93" i="4" s="1"/>
  <c r="FN93" i="4" s="1"/>
  <c r="FU93" i="4" s="1"/>
  <c r="GB93" i="4" s="1"/>
  <c r="GI93" i="4" s="1"/>
  <c r="GP93" i="4" s="1"/>
  <c r="GW93" i="4" s="1"/>
  <c r="HD93" i="4" s="1"/>
  <c r="HK93" i="4" s="1"/>
  <c r="HR93" i="4" s="1"/>
  <c r="HY93" i="4" s="1"/>
  <c r="V91" i="1"/>
  <c r="Q91" i="7" s="1"/>
  <c r="JY76" i="6"/>
  <c r="JY77" i="6"/>
  <c r="JY78" i="6"/>
  <c r="JY79" i="6"/>
  <c r="JY80" i="6"/>
  <c r="JY81" i="6"/>
  <c r="JY82" i="6"/>
  <c r="JY83" i="6"/>
  <c r="JY84" i="6"/>
  <c r="JY85" i="6"/>
  <c r="JY86" i="6"/>
  <c r="JY87" i="6"/>
  <c r="JY89" i="6"/>
  <c r="JY93" i="6"/>
  <c r="X89" i="6"/>
  <c r="BH89" i="6"/>
  <c r="CI89" i="6"/>
  <c r="DJ89" i="6"/>
  <c r="DS89" i="6"/>
  <c r="EB89" i="6"/>
  <c r="EK89" i="6"/>
  <c r="ET89" i="6"/>
  <c r="FU89" i="6"/>
  <c r="HN89" i="6"/>
  <c r="HW89" i="6"/>
  <c r="IF89" i="6"/>
  <c r="IX89" i="6"/>
  <c r="JG89" i="6"/>
  <c r="KJ89" i="6"/>
  <c r="KK89" i="6"/>
  <c r="KL89" i="6"/>
  <c r="KM89" i="6"/>
  <c r="KN89" i="6"/>
  <c r="KO89" i="6"/>
  <c r="KP89" i="6"/>
  <c r="Q89" i="4"/>
  <c r="R89" i="7" s="1"/>
  <c r="R89" i="4"/>
  <c r="S89" i="7" s="1"/>
  <c r="W89" i="4"/>
  <c r="AD89" i="4" s="1"/>
  <c r="AK89" i="4" s="1"/>
  <c r="AR89" i="4" s="1"/>
  <c r="AY89" i="4" s="1"/>
  <c r="BF89" i="4" s="1"/>
  <c r="BM89" i="4" s="1"/>
  <c r="BT89" i="4" s="1"/>
  <c r="CA89" i="4" s="1"/>
  <c r="CH89" i="4" s="1"/>
  <c r="CO89" i="4" s="1"/>
  <c r="CV89" i="4" s="1"/>
  <c r="DC89" i="4" s="1"/>
  <c r="DJ89" i="4" s="1"/>
  <c r="DQ89" i="4" s="1"/>
  <c r="DX89" i="4" s="1"/>
  <c r="EE89" i="4" s="1"/>
  <c r="EL89" i="4" s="1"/>
  <c r="ES89" i="4" s="1"/>
  <c r="EZ89" i="4" s="1"/>
  <c r="FG89" i="4" s="1"/>
  <c r="FN89" i="4" s="1"/>
  <c r="FU89" i="4" s="1"/>
  <c r="GB89" i="4" s="1"/>
  <c r="GI89" i="4" s="1"/>
  <c r="GP89" i="4" s="1"/>
  <c r="GW89" i="4" s="1"/>
  <c r="HD89" i="4" s="1"/>
  <c r="HK89" i="4" s="1"/>
  <c r="HR89" i="4" s="1"/>
  <c r="HY89" i="4" s="1"/>
  <c r="V89" i="1"/>
  <c r="Q89" i="7" s="1"/>
  <c r="DI101" i="6"/>
  <c r="BH101" i="7" s="1"/>
  <c r="DJ101" i="6"/>
  <c r="DJ102" i="6"/>
  <c r="DJ103" i="6"/>
  <c r="BQ101" i="6"/>
  <c r="BQ102" i="6"/>
  <c r="BQ103" i="6"/>
  <c r="BH101" i="6"/>
  <c r="BH102" i="6"/>
  <c r="BH103" i="6"/>
  <c r="BH104" i="6"/>
  <c r="BH105" i="6"/>
  <c r="BH106" i="6"/>
  <c r="BH107" i="6"/>
  <c r="BH108" i="6"/>
  <c r="BH109" i="6"/>
  <c r="AY102" i="6"/>
  <c r="AY103" i="6"/>
  <c r="CI79" i="6"/>
  <c r="CI80" i="6"/>
  <c r="CI81" i="6"/>
  <c r="CI82" i="6"/>
  <c r="CI83" i="6"/>
  <c r="CI84" i="6"/>
  <c r="CI85" i="6"/>
  <c r="CI86" i="6"/>
  <c r="CI87" i="6"/>
  <c r="AY88" i="7" l="1"/>
  <c r="CC88" i="4"/>
  <c r="AY90" i="7"/>
  <c r="CC90" i="4"/>
  <c r="AX87" i="7"/>
  <c r="CB87" i="4"/>
  <c r="AY87" i="7"/>
  <c r="CC87" i="4"/>
  <c r="AY85" i="7"/>
  <c r="CC85" i="4"/>
  <c r="AX85" i="7"/>
  <c r="CB85" i="4"/>
  <c r="AX88" i="7"/>
  <c r="CB88" i="4"/>
  <c r="AX90" i="7"/>
  <c r="CB90" i="4"/>
  <c r="AY86" i="7"/>
  <c r="CC86" i="4"/>
  <c r="AX86" i="7"/>
  <c r="CB86" i="4"/>
  <c r="DC139" i="7"/>
  <c r="FW139" i="4"/>
  <c r="DE139" i="7"/>
  <c r="FW140" i="4"/>
  <c r="DG140" i="7" s="1"/>
  <c r="HV140" i="6"/>
  <c r="DH140" i="7" s="1"/>
  <c r="FV140" i="4"/>
  <c r="DF140" i="7" s="1"/>
  <c r="CZ88" i="6"/>
  <c r="BD88" i="7" s="1"/>
  <c r="CZ90" i="6"/>
  <c r="BD90" i="7" s="1"/>
  <c r="AF91" i="6"/>
  <c r="X91" i="7" s="1"/>
  <c r="AF89" i="6"/>
  <c r="X89" i="7" s="1"/>
  <c r="HV139" i="6"/>
  <c r="DH139" i="7" s="1"/>
  <c r="GC139" i="4"/>
  <c r="DJ139" i="7" s="1"/>
  <c r="DI140" i="7"/>
  <c r="Y93" i="4"/>
  <c r="W93" i="7" s="1"/>
  <c r="Y91" i="4"/>
  <c r="W91" i="7" s="1"/>
  <c r="Y89" i="4"/>
  <c r="W89" i="7" s="1"/>
  <c r="BA90" i="7"/>
  <c r="AD91" i="1"/>
  <c r="X93" i="4"/>
  <c r="V93" i="7" s="1"/>
  <c r="BA88" i="7"/>
  <c r="DR101" i="6"/>
  <c r="BL101" i="7" s="1"/>
  <c r="X91" i="4"/>
  <c r="V91" i="7" s="1"/>
  <c r="X89" i="4"/>
  <c r="V89" i="7" s="1"/>
  <c r="AD89" i="1"/>
  <c r="Q115" i="4"/>
  <c r="R115" i="7" s="1"/>
  <c r="R115" i="4"/>
  <c r="S115" i="7" s="1"/>
  <c r="W115" i="4"/>
  <c r="AD115" i="4" s="1"/>
  <c r="AK115" i="4" s="1"/>
  <c r="AR115" i="4" s="1"/>
  <c r="AY115" i="4" s="1"/>
  <c r="BF115" i="4" s="1"/>
  <c r="BM115" i="4" s="1"/>
  <c r="BT115" i="4" s="1"/>
  <c r="CA115" i="4" s="1"/>
  <c r="CH115" i="4" s="1"/>
  <c r="CO115" i="4" s="1"/>
  <c r="CV115" i="4" s="1"/>
  <c r="DC115" i="4" s="1"/>
  <c r="DJ115" i="4" s="1"/>
  <c r="DQ115" i="4" s="1"/>
  <c r="DX115" i="4" s="1"/>
  <c r="EE115" i="4" s="1"/>
  <c r="EL115" i="4" s="1"/>
  <c r="ES115" i="4" s="1"/>
  <c r="EZ115" i="4" s="1"/>
  <c r="FG115" i="4" s="1"/>
  <c r="FN115" i="4" s="1"/>
  <c r="FU115" i="4" s="1"/>
  <c r="GB115" i="4" s="1"/>
  <c r="GI115" i="4" s="1"/>
  <c r="GP115" i="4" s="1"/>
  <c r="GW115" i="4" s="1"/>
  <c r="HD115" i="4" s="1"/>
  <c r="HK115" i="4" s="1"/>
  <c r="HR115" i="4" s="1"/>
  <c r="HY115" i="4" s="1"/>
  <c r="X74" i="6"/>
  <c r="X75" i="6"/>
  <c r="X76" i="6"/>
  <c r="X77" i="6"/>
  <c r="X78" i="6"/>
  <c r="X79" i="6"/>
  <c r="X80" i="6"/>
  <c r="W81" i="6"/>
  <c r="T81" i="7" s="1"/>
  <c r="X81" i="6"/>
  <c r="W82" i="6"/>
  <c r="T82" i="7" s="1"/>
  <c r="X82" i="6"/>
  <c r="X83" i="6"/>
  <c r="X84" i="6"/>
  <c r="X85" i="6"/>
  <c r="X86" i="6"/>
  <c r="X87" i="6"/>
  <c r="Q52" i="4"/>
  <c r="R52" i="7" s="1"/>
  <c r="R52" i="4"/>
  <c r="S52" i="7" s="1"/>
  <c r="Q53" i="4"/>
  <c r="R53" i="7" s="1"/>
  <c r="R53" i="4"/>
  <c r="S53" i="7" s="1"/>
  <c r="Q54" i="4"/>
  <c r="R54" i="7" s="1"/>
  <c r="R54" i="4"/>
  <c r="S54" i="7" s="1"/>
  <c r="Q56" i="4"/>
  <c r="R56" i="7" s="1"/>
  <c r="R56" i="4"/>
  <c r="S56" i="7" s="1"/>
  <c r="R57" i="4"/>
  <c r="S57" i="7" s="1"/>
  <c r="Q58" i="4"/>
  <c r="R58" i="7" s="1"/>
  <c r="R58" i="4"/>
  <c r="S58" i="7" s="1"/>
  <c r="Q59" i="4"/>
  <c r="R59" i="7" s="1"/>
  <c r="R59" i="4"/>
  <c r="S59" i="7" s="1"/>
  <c r="Q60" i="4"/>
  <c r="R60" i="7" s="1"/>
  <c r="R60" i="4"/>
  <c r="S60" i="7" s="1"/>
  <c r="IG93" i="4" l="1"/>
  <c r="IK93" i="4" s="1"/>
  <c r="IG91" i="4"/>
  <c r="IK91" i="4" s="1"/>
  <c r="IG89" i="4"/>
  <c r="IK89" i="4" s="1"/>
  <c r="U91" i="7"/>
  <c r="AL91" i="1"/>
  <c r="AT91" i="1" s="1"/>
  <c r="BB91" i="1" s="1"/>
  <c r="BJ91" i="1" s="1"/>
  <c r="BR91" i="1" s="1"/>
  <c r="BZ91" i="1" s="1"/>
  <c r="CH91" i="1" s="1"/>
  <c r="CP91" i="1" s="1"/>
  <c r="CX91" i="1" s="1"/>
  <c r="DF91" i="1" s="1"/>
  <c r="DN91" i="1" s="1"/>
  <c r="DV91" i="1" s="1"/>
  <c r="ED91" i="1" s="1"/>
  <c r="EL91" i="1" s="1"/>
  <c r="ET91" i="1" s="1"/>
  <c r="FB91" i="1" s="1"/>
  <c r="FJ91" i="1" s="1"/>
  <c r="FR91" i="1" s="1"/>
  <c r="FZ91" i="1" s="1"/>
  <c r="GH91" i="1" s="1"/>
  <c r="GP91" i="1" s="1"/>
  <c r="GX91" i="1" s="1"/>
  <c r="HF91" i="1" s="1"/>
  <c r="HN91" i="1" s="1"/>
  <c r="HV91" i="1" s="1"/>
  <c r="ID91" i="1" s="1"/>
  <c r="IL91" i="1" s="1"/>
  <c r="IT91" i="1" s="1"/>
  <c r="JB91" i="1" s="1"/>
  <c r="JM91" i="1" s="1"/>
  <c r="U89" i="7"/>
  <c r="AL89" i="1"/>
  <c r="AT89" i="1" s="1"/>
  <c r="BB89" i="1" s="1"/>
  <c r="BJ89" i="1" s="1"/>
  <c r="BR89" i="1" s="1"/>
  <c r="BZ89" i="1" s="1"/>
  <c r="CH89" i="1" s="1"/>
  <c r="CP89" i="1" s="1"/>
  <c r="CX89" i="1" s="1"/>
  <c r="DF89" i="1" s="1"/>
  <c r="DN89" i="1" s="1"/>
  <c r="DV89" i="1" s="1"/>
  <c r="ED89" i="1" s="1"/>
  <c r="EL89" i="1" s="1"/>
  <c r="ET89" i="1" s="1"/>
  <c r="FB89" i="1" s="1"/>
  <c r="FJ89" i="1" s="1"/>
  <c r="FR89" i="1" s="1"/>
  <c r="FZ89" i="1" s="1"/>
  <c r="GH89" i="1" s="1"/>
  <c r="GP89" i="1" s="1"/>
  <c r="GX89" i="1" s="1"/>
  <c r="HF89" i="1" s="1"/>
  <c r="HN89" i="1" s="1"/>
  <c r="HV89" i="1" s="1"/>
  <c r="ID89" i="1" s="1"/>
  <c r="IL89" i="1" s="1"/>
  <c r="IT89" i="1" s="1"/>
  <c r="JB89" i="1" s="1"/>
  <c r="JM89" i="1" s="1"/>
  <c r="BB85" i="7"/>
  <c r="CI85" i="4"/>
  <c r="BC85" i="7"/>
  <c r="CJ85" i="4"/>
  <c r="BB86" i="7"/>
  <c r="CI86" i="4"/>
  <c r="BC87" i="7"/>
  <c r="CJ87" i="4"/>
  <c r="BC86" i="7"/>
  <c r="CJ86" i="4"/>
  <c r="BB87" i="7"/>
  <c r="CI87" i="4"/>
  <c r="BB90" i="7"/>
  <c r="CI90" i="4"/>
  <c r="BC90" i="7"/>
  <c r="CJ90" i="4"/>
  <c r="BB88" i="7"/>
  <c r="CI88" i="4"/>
  <c r="BC88" i="7"/>
  <c r="CJ88" i="4"/>
  <c r="DG139" i="7"/>
  <c r="GD139" i="4"/>
  <c r="DI139" i="7"/>
  <c r="AF93" i="4"/>
  <c r="IE140" i="6"/>
  <c r="DL140" i="7" s="1"/>
  <c r="GD140" i="4"/>
  <c r="DK140" i="7" s="1"/>
  <c r="GC140" i="4"/>
  <c r="DJ140" i="7" s="1"/>
  <c r="DI90" i="6"/>
  <c r="BH90" i="7" s="1"/>
  <c r="DI88" i="6"/>
  <c r="BH88" i="7" s="1"/>
  <c r="AF84" i="6"/>
  <c r="X84" i="7" s="1"/>
  <c r="AF81" i="6"/>
  <c r="X81" i="7" s="1"/>
  <c r="AF82" i="6"/>
  <c r="X82" i="7" s="1"/>
  <c r="AO89" i="6"/>
  <c r="AB89" i="7" s="1"/>
  <c r="AF83" i="6"/>
  <c r="X83" i="7" s="1"/>
  <c r="AF86" i="6"/>
  <c r="X86" i="7" s="1"/>
  <c r="AF85" i="6"/>
  <c r="X85" i="7" s="1"/>
  <c r="AO91" i="6"/>
  <c r="AB91" i="7" s="1"/>
  <c r="AF87" i="6"/>
  <c r="X87" i="7" s="1"/>
  <c r="IE139" i="6"/>
  <c r="DL139" i="7" s="1"/>
  <c r="GJ139" i="4"/>
  <c r="DN139" i="7" s="1"/>
  <c r="DM140" i="7"/>
  <c r="AF89" i="4"/>
  <c r="Y60" i="4"/>
  <c r="W60" i="7" s="1"/>
  <c r="Y56" i="4"/>
  <c r="W56" i="7" s="1"/>
  <c r="Y53" i="4"/>
  <c r="W53" i="7" s="1"/>
  <c r="Y115" i="4"/>
  <c r="W115" i="7" s="1"/>
  <c r="AF91" i="4"/>
  <c r="Y59" i="4"/>
  <c r="W59" i="7" s="1"/>
  <c r="Y57" i="4"/>
  <c r="W57" i="7" s="1"/>
  <c r="Y54" i="4"/>
  <c r="W54" i="7" s="1"/>
  <c r="Y52" i="4"/>
  <c r="W52" i="7" s="1"/>
  <c r="X60" i="4"/>
  <c r="V60" i="7" s="1"/>
  <c r="X58" i="4"/>
  <c r="V58" i="7" s="1"/>
  <c r="X56" i="4"/>
  <c r="V56" i="7" s="1"/>
  <c r="X53" i="4"/>
  <c r="V53" i="7" s="1"/>
  <c r="X115" i="4"/>
  <c r="V115" i="7" s="1"/>
  <c r="AE89" i="4"/>
  <c r="BE88" i="7"/>
  <c r="BE90" i="7"/>
  <c r="X59" i="4"/>
  <c r="V59" i="7" s="1"/>
  <c r="X57" i="4"/>
  <c r="V57" i="7" s="1"/>
  <c r="X54" i="4"/>
  <c r="V54" i="7" s="1"/>
  <c r="X52" i="4"/>
  <c r="V52" i="7" s="1"/>
  <c r="AE93" i="4"/>
  <c r="Y58" i="4"/>
  <c r="W58" i="7" s="1"/>
  <c r="AE91" i="4"/>
  <c r="Q61" i="4"/>
  <c r="R61" i="7" s="1"/>
  <c r="R61" i="4"/>
  <c r="S61" i="7" s="1"/>
  <c r="Q62" i="4"/>
  <c r="R62" i="7" s="1"/>
  <c r="R62" i="4"/>
  <c r="S62" i="7" s="1"/>
  <c r="Q63" i="4"/>
  <c r="R63" i="7" s="1"/>
  <c r="R63" i="4"/>
  <c r="S63" i="7" s="1"/>
  <c r="Q64" i="4"/>
  <c r="R64" i="7" s="1"/>
  <c r="R64" i="4"/>
  <c r="S64" i="7" s="1"/>
  <c r="Q65" i="4"/>
  <c r="R65" i="7" s="1"/>
  <c r="R65" i="4"/>
  <c r="S65" i="7" s="1"/>
  <c r="Q68" i="4"/>
  <c r="R68" i="7" s="1"/>
  <c r="R68" i="4"/>
  <c r="S68" i="7" s="1"/>
  <c r="Q69" i="4"/>
  <c r="R69" i="7" s="1"/>
  <c r="R69" i="4"/>
  <c r="S69" i="7" s="1"/>
  <c r="Q70" i="4"/>
  <c r="R70" i="7" s="1"/>
  <c r="R70" i="4"/>
  <c r="S70" i="7" s="1"/>
  <c r="Y91" i="7" l="1"/>
  <c r="Y89" i="7"/>
  <c r="BF87" i="7"/>
  <c r="CP87" i="4"/>
  <c r="BG88" i="7"/>
  <c r="CQ88" i="4"/>
  <c r="BG87" i="7"/>
  <c r="CQ87" i="4"/>
  <c r="BG86" i="7"/>
  <c r="CQ86" i="4"/>
  <c r="AL93" i="4"/>
  <c r="Z93" i="7"/>
  <c r="BF88" i="7"/>
  <c r="CP88" i="4"/>
  <c r="BF86" i="7"/>
  <c r="CP86" i="4"/>
  <c r="AL89" i="4"/>
  <c r="Z89" i="7"/>
  <c r="AL91" i="4"/>
  <c r="Z91" i="7"/>
  <c r="BG90" i="7"/>
  <c r="CQ90" i="4"/>
  <c r="AM93" i="4"/>
  <c r="AA93" i="7"/>
  <c r="AM91" i="4"/>
  <c r="AA91" i="7"/>
  <c r="BF90" i="7"/>
  <c r="CP90" i="4"/>
  <c r="BF85" i="7"/>
  <c r="CP85" i="4"/>
  <c r="BG85" i="7"/>
  <c r="CQ85" i="4"/>
  <c r="AA89" i="7"/>
  <c r="AM89" i="4"/>
  <c r="DK139" i="7"/>
  <c r="GK139" i="4"/>
  <c r="DM139" i="7"/>
  <c r="GK140" i="4"/>
  <c r="DO140" i="7" s="1"/>
  <c r="IN140" i="6"/>
  <c r="DP140" i="7" s="1"/>
  <c r="GJ140" i="4"/>
  <c r="DN140" i="7" s="1"/>
  <c r="DR88" i="6"/>
  <c r="BL88" i="7" s="1"/>
  <c r="DR90" i="6"/>
  <c r="BL90" i="7" s="1"/>
  <c r="AO83" i="6"/>
  <c r="AB83" i="7" s="1"/>
  <c r="AO86" i="6"/>
  <c r="AB86" i="7" s="1"/>
  <c r="AX89" i="6"/>
  <c r="AF89" i="7" s="1"/>
  <c r="AO87" i="6"/>
  <c r="AB87" i="7" s="1"/>
  <c r="AO82" i="6"/>
  <c r="AB82" i="7" s="1"/>
  <c r="AO81" i="6"/>
  <c r="AB81" i="7" s="1"/>
  <c r="AX91" i="6"/>
  <c r="AF91" i="7" s="1"/>
  <c r="AO85" i="6"/>
  <c r="AB85" i="7" s="1"/>
  <c r="AO84" i="6"/>
  <c r="AB84" i="7" s="1"/>
  <c r="IN139" i="6"/>
  <c r="DP139" i="7" s="1"/>
  <c r="GQ139" i="4"/>
  <c r="DR139" i="7" s="1"/>
  <c r="Y68" i="4"/>
  <c r="W68" i="7" s="1"/>
  <c r="Y62" i="4"/>
  <c r="W62" i="7" s="1"/>
  <c r="AF54" i="4"/>
  <c r="AA54" i="7" s="1"/>
  <c r="AF59" i="4"/>
  <c r="AA59" i="7" s="1"/>
  <c r="AF115" i="4"/>
  <c r="AF56" i="4"/>
  <c r="AA56" i="7" s="1"/>
  <c r="Y69" i="4"/>
  <c r="W69" i="7" s="1"/>
  <c r="Y65" i="4"/>
  <c r="W65" i="7" s="1"/>
  <c r="Y63" i="4"/>
  <c r="W63" i="7" s="1"/>
  <c r="Y61" i="4"/>
  <c r="W61" i="7" s="1"/>
  <c r="AF52" i="4"/>
  <c r="AA52" i="7" s="1"/>
  <c r="AF57" i="4"/>
  <c r="AA57" i="7" s="1"/>
  <c r="AF53" i="4"/>
  <c r="AA53" i="7" s="1"/>
  <c r="AF60" i="4"/>
  <c r="AA60" i="7" s="1"/>
  <c r="Y70" i="4"/>
  <c r="W70" i="7" s="1"/>
  <c r="Y64" i="4"/>
  <c r="W64" i="7" s="1"/>
  <c r="X64" i="4"/>
  <c r="V64" i="7" s="1"/>
  <c r="AC91" i="7"/>
  <c r="AE54" i="4"/>
  <c r="Z54" i="7" s="1"/>
  <c r="AE59" i="4"/>
  <c r="Z59" i="7" s="1"/>
  <c r="BI88" i="7"/>
  <c r="AE115" i="4"/>
  <c r="AE56" i="4"/>
  <c r="Z56" i="7" s="1"/>
  <c r="AE60" i="4"/>
  <c r="Z60" i="7" s="1"/>
  <c r="X69" i="4"/>
  <c r="V69" i="7" s="1"/>
  <c r="X63" i="4"/>
  <c r="V63" i="7" s="1"/>
  <c r="BI90" i="7"/>
  <c r="X70" i="4"/>
  <c r="V70" i="7" s="1"/>
  <c r="X65" i="4"/>
  <c r="V65" i="7" s="1"/>
  <c r="X61" i="4"/>
  <c r="V61" i="7" s="1"/>
  <c r="AE52" i="4"/>
  <c r="Z52" i="7" s="1"/>
  <c r="AE57" i="4"/>
  <c r="Z57" i="7" s="1"/>
  <c r="AE53" i="4"/>
  <c r="Z53" i="7" s="1"/>
  <c r="AE58" i="4"/>
  <c r="Z58" i="7" s="1"/>
  <c r="X68" i="4"/>
  <c r="V68" i="7" s="1"/>
  <c r="X62" i="4"/>
  <c r="V62" i="7" s="1"/>
  <c r="AF58" i="4"/>
  <c r="AA58" i="7" s="1"/>
  <c r="AC89" i="7"/>
  <c r="Q121" i="4"/>
  <c r="R121" i="7" s="1"/>
  <c r="R121" i="4"/>
  <c r="S121" i="7" s="1"/>
  <c r="Q122" i="4"/>
  <c r="R122" i="7" s="1"/>
  <c r="R122" i="4"/>
  <c r="S122" i="7" s="1"/>
  <c r="Q123" i="4"/>
  <c r="R123" i="7" s="1"/>
  <c r="R123" i="4"/>
  <c r="S123" i="7" s="1"/>
  <c r="Q124" i="4"/>
  <c r="R124" i="7" s="1"/>
  <c r="R124" i="4"/>
  <c r="S124" i="7" s="1"/>
  <c r="Q125" i="4"/>
  <c r="R125" i="7" s="1"/>
  <c r="R125" i="4"/>
  <c r="S125" i="7" s="1"/>
  <c r="Q126" i="4"/>
  <c r="R126" i="7" s="1"/>
  <c r="R126" i="4"/>
  <c r="S126" i="7" s="1"/>
  <c r="Q127" i="4"/>
  <c r="R127" i="7" s="1"/>
  <c r="R127" i="4"/>
  <c r="S127" i="7" s="1"/>
  <c r="Q128" i="4"/>
  <c r="R128" i="7" s="1"/>
  <c r="R128" i="4"/>
  <c r="S128" i="7" s="1"/>
  <c r="BH79" i="6"/>
  <c r="BH80" i="6"/>
  <c r="BH81" i="6"/>
  <c r="BH82" i="6"/>
  <c r="BH83" i="6"/>
  <c r="BH84" i="6"/>
  <c r="BH85" i="6"/>
  <c r="BH86" i="6"/>
  <c r="BH87" i="6"/>
  <c r="BH93" i="6"/>
  <c r="BH94" i="6"/>
  <c r="KJ133" i="6"/>
  <c r="KK133" i="6"/>
  <c r="KL133" i="6"/>
  <c r="KM133" i="6"/>
  <c r="KN133" i="6"/>
  <c r="KO133" i="6"/>
  <c r="KP133" i="6"/>
  <c r="KJ134" i="6"/>
  <c r="KK134" i="6"/>
  <c r="KL134" i="6"/>
  <c r="KM134" i="6"/>
  <c r="KN134" i="6"/>
  <c r="KO134" i="6"/>
  <c r="KP134" i="6"/>
  <c r="KJ135" i="6"/>
  <c r="KK135" i="6"/>
  <c r="KL135" i="6"/>
  <c r="KM135" i="6"/>
  <c r="KN135" i="6"/>
  <c r="KO135" i="6"/>
  <c r="KP135" i="6"/>
  <c r="KJ136" i="6"/>
  <c r="KK136" i="6"/>
  <c r="KL136" i="6"/>
  <c r="KM136" i="6"/>
  <c r="KN136" i="6"/>
  <c r="KO136" i="6"/>
  <c r="KP136" i="6"/>
  <c r="KJ137" i="6"/>
  <c r="KK137" i="6"/>
  <c r="KL137" i="6"/>
  <c r="KM137" i="6"/>
  <c r="KO137" i="6"/>
  <c r="KP137" i="6"/>
  <c r="KJ138" i="6"/>
  <c r="KK138" i="6"/>
  <c r="KL138" i="6"/>
  <c r="KM138" i="6"/>
  <c r="KO138" i="6"/>
  <c r="KP138" i="6"/>
  <c r="KJ143" i="6"/>
  <c r="KK143" i="6"/>
  <c r="KL143" i="6"/>
  <c r="KM143" i="6"/>
  <c r="KN143" i="6"/>
  <c r="KO143" i="6"/>
  <c r="KP143" i="6"/>
  <c r="KJ45" i="6"/>
  <c r="KK45" i="6"/>
  <c r="KL45" i="6"/>
  <c r="KM45" i="6"/>
  <c r="KN45" i="6"/>
  <c r="KO45" i="6"/>
  <c r="KP45" i="6"/>
  <c r="KJ46" i="6"/>
  <c r="KK46" i="6"/>
  <c r="KL46" i="6"/>
  <c r="KM46" i="6"/>
  <c r="KN46" i="6"/>
  <c r="KO46" i="6"/>
  <c r="KP46" i="6"/>
  <c r="KJ47" i="6"/>
  <c r="KK47" i="6"/>
  <c r="KL47" i="6"/>
  <c r="KM47" i="6"/>
  <c r="KN47" i="6"/>
  <c r="KO47" i="6"/>
  <c r="KP47" i="6"/>
  <c r="KJ48" i="6"/>
  <c r="KK48" i="6"/>
  <c r="KL48" i="6"/>
  <c r="KM48" i="6"/>
  <c r="KN48" i="6"/>
  <c r="KO48" i="6"/>
  <c r="KP48" i="6"/>
  <c r="KJ49" i="6"/>
  <c r="KK49" i="6"/>
  <c r="KL49" i="6"/>
  <c r="KM49" i="6"/>
  <c r="KN49" i="6"/>
  <c r="KO49" i="6"/>
  <c r="KP49" i="6"/>
  <c r="KJ62" i="6"/>
  <c r="KK62" i="6"/>
  <c r="KL62" i="6"/>
  <c r="KM62" i="6"/>
  <c r="KN62" i="6"/>
  <c r="KO62" i="6"/>
  <c r="KP62" i="6"/>
  <c r="KJ63" i="6"/>
  <c r="KK63" i="6"/>
  <c r="KL63" i="6"/>
  <c r="KM63" i="6"/>
  <c r="KN63" i="6"/>
  <c r="KO63" i="6"/>
  <c r="KP63" i="6"/>
  <c r="KJ64" i="6"/>
  <c r="KK64" i="6"/>
  <c r="KL64" i="6"/>
  <c r="KM64" i="6"/>
  <c r="KN64" i="6"/>
  <c r="KO64" i="6"/>
  <c r="KP64" i="6"/>
  <c r="KJ65" i="6"/>
  <c r="KK65" i="6"/>
  <c r="KL65" i="6"/>
  <c r="KM65" i="6"/>
  <c r="KN65" i="6"/>
  <c r="KO65" i="6"/>
  <c r="KP65" i="6"/>
  <c r="KJ68" i="6"/>
  <c r="KK68" i="6"/>
  <c r="KL68" i="6"/>
  <c r="KM68" i="6"/>
  <c r="KN68" i="6"/>
  <c r="KO68" i="6"/>
  <c r="KP68" i="6"/>
  <c r="KJ78" i="6"/>
  <c r="KK78" i="6"/>
  <c r="KL78" i="6"/>
  <c r="KM78" i="6"/>
  <c r="KN78" i="6"/>
  <c r="KO78" i="6"/>
  <c r="KP78" i="6"/>
  <c r="KJ79" i="6"/>
  <c r="KK79" i="6"/>
  <c r="KL79" i="6"/>
  <c r="KM79" i="6"/>
  <c r="KN79" i="6"/>
  <c r="KO79" i="6"/>
  <c r="KP79" i="6"/>
  <c r="KJ80" i="6"/>
  <c r="KK80" i="6"/>
  <c r="KL80" i="6"/>
  <c r="KM80" i="6"/>
  <c r="KN80" i="6"/>
  <c r="KO80" i="6"/>
  <c r="KP80" i="6"/>
  <c r="KJ81" i="6"/>
  <c r="KK81" i="6"/>
  <c r="KL81" i="6"/>
  <c r="KM81" i="6"/>
  <c r="KN81" i="6"/>
  <c r="KO81" i="6"/>
  <c r="KP81" i="6"/>
  <c r="KJ82" i="6"/>
  <c r="KK82" i="6"/>
  <c r="KL82" i="6"/>
  <c r="KM82" i="6"/>
  <c r="KN82" i="6"/>
  <c r="KO82" i="6"/>
  <c r="KP82" i="6"/>
  <c r="KJ83" i="6"/>
  <c r="KK83" i="6"/>
  <c r="KL83" i="6"/>
  <c r="KM83" i="6"/>
  <c r="KN83" i="6"/>
  <c r="KO83" i="6"/>
  <c r="KP83" i="6"/>
  <c r="KJ84" i="6"/>
  <c r="KK84" i="6"/>
  <c r="KL84" i="6"/>
  <c r="KM84" i="6"/>
  <c r="KN84" i="6"/>
  <c r="KO84" i="6"/>
  <c r="KP84" i="6"/>
  <c r="KJ85" i="6"/>
  <c r="KK85" i="6"/>
  <c r="KL85" i="6"/>
  <c r="KM85" i="6"/>
  <c r="KN85" i="6"/>
  <c r="KO85" i="6"/>
  <c r="KP85" i="6"/>
  <c r="KJ86" i="6"/>
  <c r="KK86" i="6"/>
  <c r="KL86" i="6"/>
  <c r="KM86" i="6"/>
  <c r="KN86" i="6"/>
  <c r="KO86" i="6"/>
  <c r="KP86" i="6"/>
  <c r="KJ87" i="6"/>
  <c r="KK87" i="6"/>
  <c r="KL87" i="6"/>
  <c r="KM87" i="6"/>
  <c r="KN87" i="6"/>
  <c r="KO87" i="6"/>
  <c r="KP87" i="6"/>
  <c r="JD7" i="1"/>
  <c r="JP132" i="6"/>
  <c r="JP133" i="6"/>
  <c r="JP134" i="6"/>
  <c r="JP135" i="6"/>
  <c r="JP136" i="6"/>
  <c r="JP137" i="6"/>
  <c r="JP138" i="6"/>
  <c r="JP143" i="6"/>
  <c r="JP144" i="6"/>
  <c r="JP120" i="6"/>
  <c r="JP121" i="6"/>
  <c r="JP122" i="6"/>
  <c r="JP123" i="6"/>
  <c r="JP124" i="6"/>
  <c r="JP125" i="6"/>
  <c r="JP126" i="6"/>
  <c r="JP127" i="6"/>
  <c r="JG76" i="6"/>
  <c r="JG77" i="6"/>
  <c r="JG78" i="6"/>
  <c r="JG79" i="6"/>
  <c r="JG80" i="6"/>
  <c r="JG81" i="6"/>
  <c r="JG82" i="6"/>
  <c r="JG83" i="6"/>
  <c r="JG84" i="6"/>
  <c r="JG85" i="6"/>
  <c r="JG86" i="6"/>
  <c r="JG87" i="6"/>
  <c r="JG93" i="6"/>
  <c r="JG132" i="6"/>
  <c r="JG133" i="6"/>
  <c r="JG134" i="6"/>
  <c r="JG135" i="6"/>
  <c r="JG136" i="6"/>
  <c r="JG137" i="6"/>
  <c r="JG138" i="6"/>
  <c r="JD166" i="1" l="1"/>
  <c r="KK1" i="6" s="1"/>
  <c r="AM115" i="4"/>
  <c r="AE115" i="7" s="1"/>
  <c r="AA115" i="7"/>
  <c r="BJ88" i="7"/>
  <c r="CW88" i="4"/>
  <c r="AT91" i="4"/>
  <c r="AE91" i="7"/>
  <c r="AT93" i="4"/>
  <c r="AE93" i="7"/>
  <c r="AS93" i="4"/>
  <c r="AD93" i="7"/>
  <c r="BK90" i="7"/>
  <c r="CX90" i="4"/>
  <c r="BK86" i="7"/>
  <c r="CX86" i="4"/>
  <c r="BK85" i="7"/>
  <c r="CX85" i="4"/>
  <c r="BK87" i="7"/>
  <c r="CX87" i="4"/>
  <c r="BJ85" i="7"/>
  <c r="CW85" i="4"/>
  <c r="BK88" i="7"/>
  <c r="CX88" i="4"/>
  <c r="AL115" i="4"/>
  <c r="AD115" i="7" s="1"/>
  <c r="Z115" i="7"/>
  <c r="AD89" i="7"/>
  <c r="AS89" i="4"/>
  <c r="AS91" i="4"/>
  <c r="AD91" i="7"/>
  <c r="BJ90" i="7"/>
  <c r="CW90" i="4"/>
  <c r="BJ86" i="7"/>
  <c r="CW86" i="4"/>
  <c r="BJ87" i="7"/>
  <c r="CW87" i="4"/>
  <c r="AT89" i="4"/>
  <c r="AE89" i="7"/>
  <c r="DQ140" i="7"/>
  <c r="DU140" i="7"/>
  <c r="DO139" i="7"/>
  <c r="GR139" i="4"/>
  <c r="AX82" i="6"/>
  <c r="AF82" i="7" s="1"/>
  <c r="AX86" i="6"/>
  <c r="AF86" i="7" s="1"/>
  <c r="AX85" i="6"/>
  <c r="AF85" i="7" s="1"/>
  <c r="AX83" i="6"/>
  <c r="AF83" i="7" s="1"/>
  <c r="AX84" i="6"/>
  <c r="AF84" i="7" s="1"/>
  <c r="IW140" i="6"/>
  <c r="DT140" i="7" s="1"/>
  <c r="GR140" i="4"/>
  <c r="DS140" i="7" s="1"/>
  <c r="GQ140" i="4"/>
  <c r="DR140" i="7" s="1"/>
  <c r="AX87" i="6"/>
  <c r="AF87" i="7" s="1"/>
  <c r="EA90" i="6"/>
  <c r="BP90" i="7" s="1"/>
  <c r="EA88" i="6"/>
  <c r="BP88" i="7" s="1"/>
  <c r="AX81" i="6"/>
  <c r="AF81" i="7" s="1"/>
  <c r="BG89" i="6"/>
  <c r="AJ89" i="7" s="1"/>
  <c r="BG91" i="6"/>
  <c r="AJ91" i="7" s="1"/>
  <c r="KQ79" i="6"/>
  <c r="KQ83" i="6"/>
  <c r="KQ81" i="6"/>
  <c r="KQ86" i="6"/>
  <c r="KQ84" i="6"/>
  <c r="KQ82" i="6"/>
  <c r="KQ80" i="6"/>
  <c r="KQ85" i="6"/>
  <c r="KQ78" i="6"/>
  <c r="IW139" i="6"/>
  <c r="DT139" i="7" s="1"/>
  <c r="GX139" i="4"/>
  <c r="DV139" i="7" s="1"/>
  <c r="DY140" i="7"/>
  <c r="AE69" i="4"/>
  <c r="Z69" i="7" s="1"/>
  <c r="AF69" i="4"/>
  <c r="AA69" i="7" s="1"/>
  <c r="AF68" i="4"/>
  <c r="AF70" i="4"/>
  <c r="AA70" i="7" s="1"/>
  <c r="AF64" i="4"/>
  <c r="AA64" i="7" s="1"/>
  <c r="AF63" i="4"/>
  <c r="AA63" i="7" s="1"/>
  <c r="AF62" i="4"/>
  <c r="AA62" i="7" s="1"/>
  <c r="AF61" i="4"/>
  <c r="AA61" i="7" s="1"/>
  <c r="AF65" i="4"/>
  <c r="AA65" i="7" s="1"/>
  <c r="AE61" i="4"/>
  <c r="Z61" i="7" s="1"/>
  <c r="AE63" i="4"/>
  <c r="Z63" i="7" s="1"/>
  <c r="AE64" i="4"/>
  <c r="Z64" i="7" s="1"/>
  <c r="AE68" i="4"/>
  <c r="AE65" i="4"/>
  <c r="Z65" i="7" s="1"/>
  <c r="BM90" i="7"/>
  <c r="BM88" i="7"/>
  <c r="AG91" i="7"/>
  <c r="AE62" i="4"/>
  <c r="Z62" i="7" s="1"/>
  <c r="AE70" i="4"/>
  <c r="Z70" i="7" s="1"/>
  <c r="AG89" i="7"/>
  <c r="IX73" i="6"/>
  <c r="IX74" i="6"/>
  <c r="IX75" i="6"/>
  <c r="IX76" i="6"/>
  <c r="IX77" i="6"/>
  <c r="IX78" i="6"/>
  <c r="IX79" i="6"/>
  <c r="IX80" i="6"/>
  <c r="IX81" i="6"/>
  <c r="IX82" i="6"/>
  <c r="IX83" i="6"/>
  <c r="IX84" i="6"/>
  <c r="IX85" i="6"/>
  <c r="IX86" i="6"/>
  <c r="IX87" i="6"/>
  <c r="IX93" i="6"/>
  <c r="IX94" i="6"/>
  <c r="IX95" i="6"/>
  <c r="IX96" i="6"/>
  <c r="IX97" i="6"/>
  <c r="IX101" i="6"/>
  <c r="IX102" i="6"/>
  <c r="IX103" i="6"/>
  <c r="IX104" i="6"/>
  <c r="IX105" i="6"/>
  <c r="IO132" i="6"/>
  <c r="IO133" i="6"/>
  <c r="IO134" i="6"/>
  <c r="IO135" i="6"/>
  <c r="IO136" i="6"/>
  <c r="IO137" i="6"/>
  <c r="IO138" i="6"/>
  <c r="IF115" i="6"/>
  <c r="IF116" i="6"/>
  <c r="IF117" i="6"/>
  <c r="IF118" i="6"/>
  <c r="IF119" i="6"/>
  <c r="IF120" i="6"/>
  <c r="IF121" i="6"/>
  <c r="IF122" i="6"/>
  <c r="IF123" i="6"/>
  <c r="IF124" i="6"/>
  <c r="IF125" i="6"/>
  <c r="IF126" i="6"/>
  <c r="IF127" i="6"/>
  <c r="IF128" i="6"/>
  <c r="IF129" i="6"/>
  <c r="IF130" i="6"/>
  <c r="IF131" i="6"/>
  <c r="IF132" i="6"/>
  <c r="IF133" i="6"/>
  <c r="IF134" i="6"/>
  <c r="IF135" i="6"/>
  <c r="IF136" i="6"/>
  <c r="IF137" i="6"/>
  <c r="IF138" i="6"/>
  <c r="IF143" i="6"/>
  <c r="HW131" i="6"/>
  <c r="HW132" i="6"/>
  <c r="HW133" i="6"/>
  <c r="HW134" i="6"/>
  <c r="HW135" i="6"/>
  <c r="HW136" i="6"/>
  <c r="HW137" i="6"/>
  <c r="HW138" i="6"/>
  <c r="HN68" i="6"/>
  <c r="HN69" i="6"/>
  <c r="HN70" i="6"/>
  <c r="HN71" i="6"/>
  <c r="HN72" i="6"/>
  <c r="HN73" i="6"/>
  <c r="HN74" i="6"/>
  <c r="HN75" i="6"/>
  <c r="HE65" i="6"/>
  <c r="HE68" i="6"/>
  <c r="HE69" i="6"/>
  <c r="HE70" i="6"/>
  <c r="HE71" i="6"/>
  <c r="HE72" i="6"/>
  <c r="HE73" i="6"/>
  <c r="HE74" i="6"/>
  <c r="AA68" i="7" l="1"/>
  <c r="AM68" i="4"/>
  <c r="AT68" i="4" s="1"/>
  <c r="BA68" i="4" s="1"/>
  <c r="BH68" i="4" s="1"/>
  <c r="BO68" i="4" s="1"/>
  <c r="BV68" i="4" s="1"/>
  <c r="CC68" i="4" s="1"/>
  <c r="CJ68" i="4" s="1"/>
  <c r="CQ68" i="4" s="1"/>
  <c r="CX68" i="4" s="1"/>
  <c r="Z68" i="7"/>
  <c r="AL68" i="4"/>
  <c r="AS68" i="4" s="1"/>
  <c r="AZ68" i="4" s="1"/>
  <c r="BG68" i="4" s="1"/>
  <c r="BN68" i="4" s="1"/>
  <c r="BU68" i="4" s="1"/>
  <c r="CB68" i="4" s="1"/>
  <c r="CI68" i="4" s="1"/>
  <c r="CP68" i="4" s="1"/>
  <c r="CW68" i="4" s="1"/>
  <c r="BO90" i="7"/>
  <c r="DE90" i="4"/>
  <c r="DL90" i="4" s="1"/>
  <c r="BN87" i="7"/>
  <c r="DD87" i="4"/>
  <c r="DK87" i="4" s="1"/>
  <c r="BO88" i="7"/>
  <c r="DE88" i="4"/>
  <c r="DL88" i="4" s="1"/>
  <c r="AH93" i="7"/>
  <c r="AZ93" i="4"/>
  <c r="BN86" i="7"/>
  <c r="DD86" i="4"/>
  <c r="DK86" i="4" s="1"/>
  <c r="BN85" i="7"/>
  <c r="DD85" i="4"/>
  <c r="DK85" i="4" s="1"/>
  <c r="AI93" i="7"/>
  <c r="BA93" i="4"/>
  <c r="BN90" i="7"/>
  <c r="DD90" i="4"/>
  <c r="DK90" i="4" s="1"/>
  <c r="BO87" i="7"/>
  <c r="DE87" i="4"/>
  <c r="DL87" i="4" s="1"/>
  <c r="AI91" i="7"/>
  <c r="BA91" i="4"/>
  <c r="BO85" i="7"/>
  <c r="DE85" i="4"/>
  <c r="DL85" i="4" s="1"/>
  <c r="BN88" i="7"/>
  <c r="DD88" i="4"/>
  <c r="DK88" i="4" s="1"/>
  <c r="AH91" i="7"/>
  <c r="AZ91" i="4"/>
  <c r="AH89" i="7"/>
  <c r="AZ89" i="4"/>
  <c r="BO86" i="7"/>
  <c r="DE86" i="4"/>
  <c r="DL86" i="4" s="1"/>
  <c r="BG82" i="6"/>
  <c r="AJ82" i="7" s="1"/>
  <c r="AI89" i="7"/>
  <c r="BA89" i="4"/>
  <c r="DQ139" i="7"/>
  <c r="DU139" i="7"/>
  <c r="BG86" i="6"/>
  <c r="AJ86" i="7" s="1"/>
  <c r="BG84" i="6"/>
  <c r="AJ84" i="7" s="1"/>
  <c r="BG85" i="6"/>
  <c r="AJ85" i="7" s="1"/>
  <c r="BG81" i="6"/>
  <c r="AJ81" i="7" s="1"/>
  <c r="BG83" i="6"/>
  <c r="AJ83" i="7" s="1"/>
  <c r="DS139" i="7"/>
  <c r="GY139" i="4"/>
  <c r="DY139" i="7"/>
  <c r="BG87" i="6"/>
  <c r="AJ87" i="7" s="1"/>
  <c r="GY140" i="4"/>
  <c r="DW140" i="7" s="1"/>
  <c r="JF140" i="6"/>
  <c r="DX140" i="7" s="1"/>
  <c r="GX140" i="4"/>
  <c r="DV140" i="7" s="1"/>
  <c r="BP91" i="6"/>
  <c r="AN91" i="7" s="1"/>
  <c r="EJ88" i="6"/>
  <c r="BT88" i="7" s="1"/>
  <c r="BP89" i="6"/>
  <c r="AN89" i="7" s="1"/>
  <c r="EJ90" i="6"/>
  <c r="BT90" i="7" s="1"/>
  <c r="AM69" i="4"/>
  <c r="AM70" i="4"/>
  <c r="AL69" i="4"/>
  <c r="AL70" i="4"/>
  <c r="JF139" i="6"/>
  <c r="DX139" i="7" s="1"/>
  <c r="HE139" i="4"/>
  <c r="DZ139" i="7" s="1"/>
  <c r="EC140" i="7"/>
  <c r="AT115" i="4"/>
  <c r="AI115" i="7" s="1"/>
  <c r="BQ88" i="7"/>
  <c r="AK91" i="7"/>
  <c r="BQ90" i="7"/>
  <c r="AS115" i="4"/>
  <c r="AH115" i="7" s="1"/>
  <c r="AK89" i="7"/>
  <c r="HE77" i="6"/>
  <c r="HE78" i="6"/>
  <c r="HE93" i="6"/>
  <c r="HE94" i="6"/>
  <c r="HE95" i="6"/>
  <c r="HE96" i="6"/>
  <c r="HE97" i="6"/>
  <c r="HE98" i="6"/>
  <c r="HN76" i="6"/>
  <c r="HN77" i="6"/>
  <c r="HN78" i="6"/>
  <c r="HN79" i="6"/>
  <c r="HN80" i="6"/>
  <c r="HN81" i="6"/>
  <c r="HN82" i="6"/>
  <c r="HN83" i="6"/>
  <c r="HN84" i="6"/>
  <c r="HN85" i="6"/>
  <c r="HN86" i="6"/>
  <c r="HN87" i="6"/>
  <c r="HN93" i="6"/>
  <c r="HN94" i="6"/>
  <c r="HN95" i="6"/>
  <c r="HN96" i="6"/>
  <c r="HN97" i="6"/>
  <c r="IF77" i="6"/>
  <c r="IF78" i="6"/>
  <c r="IF79" i="6"/>
  <c r="IF80" i="6"/>
  <c r="IF81" i="6"/>
  <c r="IF82" i="6"/>
  <c r="IF83" i="6"/>
  <c r="IF84" i="6"/>
  <c r="IF85" i="6"/>
  <c r="IF86" i="6"/>
  <c r="IF87" i="6"/>
  <c r="HW77" i="6"/>
  <c r="HW78" i="6"/>
  <c r="HW79" i="6"/>
  <c r="HW80" i="6"/>
  <c r="HW81" i="6"/>
  <c r="HW82" i="6"/>
  <c r="HW83" i="6"/>
  <c r="HW84" i="6"/>
  <c r="HW85" i="6"/>
  <c r="HW86" i="6"/>
  <c r="HW87" i="6"/>
  <c r="HW93" i="6"/>
  <c r="HN133" i="6"/>
  <c r="HN134" i="6"/>
  <c r="HN135" i="6"/>
  <c r="HN136" i="6"/>
  <c r="HN137" i="6"/>
  <c r="HN138" i="6"/>
  <c r="HN143" i="6"/>
  <c r="HE133" i="6"/>
  <c r="HE134" i="6"/>
  <c r="HE135" i="6"/>
  <c r="HE136" i="6"/>
  <c r="HE137" i="6"/>
  <c r="HE138" i="6"/>
  <c r="BP81" i="6" l="1"/>
  <c r="AN81" i="7" s="1"/>
  <c r="BO68" i="7"/>
  <c r="DE68" i="4"/>
  <c r="BN68" i="7"/>
  <c r="DD68" i="4"/>
  <c r="BP82" i="6"/>
  <c r="AN82" i="7" s="1"/>
  <c r="BR88" i="7"/>
  <c r="BR85" i="7"/>
  <c r="AI68" i="7"/>
  <c r="AE68" i="7"/>
  <c r="BS85" i="7"/>
  <c r="BR86" i="7"/>
  <c r="AM91" i="7"/>
  <c r="BH91" i="4"/>
  <c r="AL93" i="7"/>
  <c r="BG93" i="4"/>
  <c r="BS86" i="7"/>
  <c r="BS87" i="7"/>
  <c r="BS88" i="7"/>
  <c r="BP87" i="6"/>
  <c r="AN87" i="7" s="1"/>
  <c r="AD68" i="7"/>
  <c r="AL89" i="7"/>
  <c r="BG89" i="4"/>
  <c r="BR90" i="7"/>
  <c r="BR87" i="7"/>
  <c r="AE69" i="7"/>
  <c r="AT69" i="4"/>
  <c r="AI69" i="7" s="1"/>
  <c r="AD70" i="7"/>
  <c r="AS70" i="4"/>
  <c r="AS69" i="4"/>
  <c r="AD69" i="7"/>
  <c r="AL91" i="7"/>
  <c r="BG91" i="4"/>
  <c r="AM93" i="7"/>
  <c r="BH93" i="4"/>
  <c r="BS90" i="7"/>
  <c r="AE70" i="7"/>
  <c r="AT70" i="4"/>
  <c r="AI70" i="7" s="1"/>
  <c r="BP86" i="6"/>
  <c r="AN86" i="7" s="1"/>
  <c r="AM89" i="7"/>
  <c r="BH89" i="4"/>
  <c r="DW139" i="7"/>
  <c r="HF139" i="4"/>
  <c r="BP83" i="6"/>
  <c r="AN83" i="7" s="1"/>
  <c r="BP85" i="6"/>
  <c r="AN85" i="7" s="1"/>
  <c r="BP84" i="6"/>
  <c r="AN84" i="7" s="1"/>
  <c r="EC139" i="7"/>
  <c r="JO140" i="6"/>
  <c r="EB140" i="7" s="1"/>
  <c r="HF140" i="4"/>
  <c r="EA140" i="7" s="1"/>
  <c r="HE140" i="4"/>
  <c r="DZ140" i="7" s="1"/>
  <c r="ES90" i="6"/>
  <c r="BX90" i="7" s="1"/>
  <c r="ES88" i="6"/>
  <c r="BX88" i="7" s="1"/>
  <c r="BY91" i="6"/>
  <c r="AR91" i="7" s="1"/>
  <c r="BY89" i="6"/>
  <c r="AR89" i="7" s="1"/>
  <c r="JO139" i="6"/>
  <c r="EB139" i="7" s="1"/>
  <c r="EG140" i="7"/>
  <c r="EL140" i="7" s="1"/>
  <c r="HL139" i="4"/>
  <c r="ED139" i="7" s="1"/>
  <c r="BA115" i="4"/>
  <c r="AM115" i="7" s="1"/>
  <c r="AZ115" i="4"/>
  <c r="AL115" i="7" s="1"/>
  <c r="AO91" i="7"/>
  <c r="BU88" i="7"/>
  <c r="BU90" i="7"/>
  <c r="AO89" i="7"/>
  <c r="GM61" i="6"/>
  <c r="GM62" i="6"/>
  <c r="GM63" i="6"/>
  <c r="GM64" i="6"/>
  <c r="GM65" i="6"/>
  <c r="GM68" i="6"/>
  <c r="GM69" i="6"/>
  <c r="GM70" i="6"/>
  <c r="GV64" i="6"/>
  <c r="GV65" i="6"/>
  <c r="GV68" i="6"/>
  <c r="GV69" i="6"/>
  <c r="GM117" i="6"/>
  <c r="GV117" i="6"/>
  <c r="GM118" i="6"/>
  <c r="GV118" i="6"/>
  <c r="GM119" i="6"/>
  <c r="GV119" i="6"/>
  <c r="GM120" i="6"/>
  <c r="GV120" i="6"/>
  <c r="GM121" i="6"/>
  <c r="GV121" i="6"/>
  <c r="GM122" i="6"/>
  <c r="GV122" i="6"/>
  <c r="GV143" i="6"/>
  <c r="GV144" i="6"/>
  <c r="GM131" i="6"/>
  <c r="GM132" i="6"/>
  <c r="GM133" i="6"/>
  <c r="GM134" i="6"/>
  <c r="GM135" i="6"/>
  <c r="GM136" i="6"/>
  <c r="GM137" i="6"/>
  <c r="GM138" i="6"/>
  <c r="GD28" i="6"/>
  <c r="GD29" i="6"/>
  <c r="GD30" i="6"/>
  <c r="GD31" i="6"/>
  <c r="GD32" i="6"/>
  <c r="GD33" i="6"/>
  <c r="GD47" i="6"/>
  <c r="GD48" i="6"/>
  <c r="GD49" i="6"/>
  <c r="GM71" i="6"/>
  <c r="GM77" i="6"/>
  <c r="GM78" i="6"/>
  <c r="GM79" i="6"/>
  <c r="GM80" i="6"/>
  <c r="GM81" i="6"/>
  <c r="GM82" i="6"/>
  <c r="GM93" i="6"/>
  <c r="FU59" i="6"/>
  <c r="GD59" i="6"/>
  <c r="FU60" i="6"/>
  <c r="GD60" i="6"/>
  <c r="FU61" i="6"/>
  <c r="GD61" i="6"/>
  <c r="FU62" i="6"/>
  <c r="GD62" i="6"/>
  <c r="FU63" i="6"/>
  <c r="GD63" i="6"/>
  <c r="FU64" i="6"/>
  <c r="GD64" i="6"/>
  <c r="FU65" i="6"/>
  <c r="GD65" i="6"/>
  <c r="FU77" i="6"/>
  <c r="FU78" i="6"/>
  <c r="FU79" i="6"/>
  <c r="FU80" i="6"/>
  <c r="FU81" i="6"/>
  <c r="FU82" i="6"/>
  <c r="FU83" i="6"/>
  <c r="FU84" i="6"/>
  <c r="FU85" i="6"/>
  <c r="FU86" i="6"/>
  <c r="FU87" i="6"/>
  <c r="ET77" i="6"/>
  <c r="ET78" i="6"/>
  <c r="ET79" i="6"/>
  <c r="ET80" i="6"/>
  <c r="ET81" i="6"/>
  <c r="ET82" i="6"/>
  <c r="ET83" i="6"/>
  <c r="ET84" i="6"/>
  <c r="ET85" i="6"/>
  <c r="ET86" i="6"/>
  <c r="ET87" i="6"/>
  <c r="ET93" i="6"/>
  <c r="ET94" i="6"/>
  <c r="ET95" i="6"/>
  <c r="ET96" i="6"/>
  <c r="ET97" i="6"/>
  <c r="ET98" i="6"/>
  <c r="ET99" i="6"/>
  <c r="ET100" i="6"/>
  <c r="FC93" i="6"/>
  <c r="FC94" i="6"/>
  <c r="FC95" i="6"/>
  <c r="FC96" i="6"/>
  <c r="FC97" i="6"/>
  <c r="FC98" i="6"/>
  <c r="FC99" i="6"/>
  <c r="FC100" i="6"/>
  <c r="FC101" i="6"/>
  <c r="FC102" i="6"/>
  <c r="FC103" i="6"/>
  <c r="FC104" i="6"/>
  <c r="FC105" i="6"/>
  <c r="FC106" i="6"/>
  <c r="FC107" i="6"/>
  <c r="FC108" i="6"/>
  <c r="FC109" i="6"/>
  <c r="FC110" i="6"/>
  <c r="FC111" i="6"/>
  <c r="FC112" i="6"/>
  <c r="FC113" i="6"/>
  <c r="FC114" i="6"/>
  <c r="FC115" i="6"/>
  <c r="FC116" i="6"/>
  <c r="FC117" i="6"/>
  <c r="FC118" i="6"/>
  <c r="FC119" i="6"/>
  <c r="FC120" i="6"/>
  <c r="EK96" i="6"/>
  <c r="EK97" i="6"/>
  <c r="EK98" i="6"/>
  <c r="EK99" i="6"/>
  <c r="EK100" i="6"/>
  <c r="EK101" i="6"/>
  <c r="EK77" i="6"/>
  <c r="EK78" i="6"/>
  <c r="EK79" i="6"/>
  <c r="EK80" i="6"/>
  <c r="EK81" i="6"/>
  <c r="EK82" i="6"/>
  <c r="EK83" i="6"/>
  <c r="EK84" i="6"/>
  <c r="EK85" i="6"/>
  <c r="EK86" i="6"/>
  <c r="EK87" i="6"/>
  <c r="EK93" i="6"/>
  <c r="DJ85" i="6"/>
  <c r="DJ86" i="6"/>
  <c r="DJ87" i="6"/>
  <c r="DJ93" i="6"/>
  <c r="DJ80" i="6"/>
  <c r="DJ81" i="6"/>
  <c r="DJ82" i="6"/>
  <c r="DJ83" i="6"/>
  <c r="DJ84" i="6"/>
  <c r="EB79" i="6"/>
  <c r="EB80" i="6"/>
  <c r="EB81" i="6"/>
  <c r="EB82" i="6"/>
  <c r="EB83" i="6"/>
  <c r="EB84" i="6"/>
  <c r="EB85" i="6"/>
  <c r="EB86" i="6"/>
  <c r="EB87" i="6"/>
  <c r="EB93" i="6"/>
  <c r="BY81" i="6" l="1"/>
  <c r="AR81" i="7" s="1"/>
  <c r="BY82" i="6"/>
  <c r="AR82" i="7" s="1"/>
  <c r="DL68" i="4"/>
  <c r="BS68" i="7"/>
  <c r="DK68" i="4"/>
  <c r="BR68" i="7"/>
  <c r="BY83" i="6"/>
  <c r="AR83" i="7" s="1"/>
  <c r="BY87" i="6"/>
  <c r="AR87" i="7" s="1"/>
  <c r="AQ91" i="7"/>
  <c r="BO91" i="4"/>
  <c r="AH69" i="7"/>
  <c r="AZ69" i="4"/>
  <c r="AH68" i="7"/>
  <c r="BV86" i="7"/>
  <c r="DR86" i="4"/>
  <c r="AH70" i="7"/>
  <c r="AZ70" i="4"/>
  <c r="BW88" i="7"/>
  <c r="DS88" i="4"/>
  <c r="BW85" i="7"/>
  <c r="DS85" i="4"/>
  <c r="BW87" i="7"/>
  <c r="DS87" i="4"/>
  <c r="BW90" i="7"/>
  <c r="DS90" i="4"/>
  <c r="BV87" i="7"/>
  <c r="DR87" i="4"/>
  <c r="BW86" i="7"/>
  <c r="DS86" i="4"/>
  <c r="BV85" i="7"/>
  <c r="DR85" i="4"/>
  <c r="AQ93" i="7"/>
  <c r="BO93" i="4"/>
  <c r="BV90" i="7"/>
  <c r="DR90" i="4"/>
  <c r="AP93" i="7"/>
  <c r="BN93" i="4"/>
  <c r="BV88" i="7"/>
  <c r="DR88" i="4"/>
  <c r="BY86" i="6"/>
  <c r="AR86" i="7" s="1"/>
  <c r="AP91" i="7"/>
  <c r="BN91" i="4"/>
  <c r="AP89" i="7"/>
  <c r="BN89" i="4"/>
  <c r="AQ89" i="7"/>
  <c r="BO89" i="4"/>
  <c r="BY84" i="6"/>
  <c r="BY85" i="6"/>
  <c r="EA139" i="7"/>
  <c r="HM139" i="4"/>
  <c r="EG139" i="7"/>
  <c r="EL139" i="7" s="1"/>
  <c r="BG115" i="4"/>
  <c r="AP115" i="7" s="1"/>
  <c r="HM140" i="4"/>
  <c r="EE140" i="7" s="1"/>
  <c r="JX140" i="6"/>
  <c r="EF140" i="7" s="1"/>
  <c r="HL140" i="4"/>
  <c r="ED140" i="7" s="1"/>
  <c r="CH91" i="6"/>
  <c r="AV91" i="7" s="1"/>
  <c r="CH89" i="6"/>
  <c r="AV89" i="7" s="1"/>
  <c r="FB88" i="6"/>
  <c r="CB88" i="7" s="1"/>
  <c r="FB90" i="6"/>
  <c r="CB90" i="7" s="1"/>
  <c r="AM68" i="7"/>
  <c r="BA69" i="4"/>
  <c r="AM69" i="7" s="1"/>
  <c r="BA70" i="4"/>
  <c r="AM70" i="7" s="1"/>
  <c r="JX139" i="6"/>
  <c r="EF139" i="7" s="1"/>
  <c r="HS139" i="4"/>
  <c r="IA139" i="4" s="1"/>
  <c r="BH115" i="4"/>
  <c r="AQ115" i="7" s="1"/>
  <c r="BY90" i="7"/>
  <c r="BY88" i="7"/>
  <c r="AS91" i="7"/>
  <c r="AS89" i="7"/>
  <c r="CH81" i="6" l="1"/>
  <c r="AV81" i="7" s="1"/>
  <c r="EH139" i="7"/>
  <c r="EM139" i="7" s="1"/>
  <c r="II139" i="4"/>
  <c r="CH82" i="6"/>
  <c r="AV82" i="7" s="1"/>
  <c r="CH83" i="6"/>
  <c r="AV83" i="7" s="1"/>
  <c r="DS68" i="4"/>
  <c r="BW68" i="7"/>
  <c r="DR68" i="4"/>
  <c r="BV68" i="7"/>
  <c r="CH87" i="6"/>
  <c r="AV87" i="7" s="1"/>
  <c r="CA86" i="7"/>
  <c r="DZ86" i="4"/>
  <c r="CE86" i="7" s="1"/>
  <c r="AL70" i="7"/>
  <c r="BG70" i="4"/>
  <c r="AP70" i="7" s="1"/>
  <c r="BZ88" i="7"/>
  <c r="DY88" i="4"/>
  <c r="BZ87" i="7"/>
  <c r="DY87" i="4"/>
  <c r="BZ86" i="7"/>
  <c r="DY86" i="4"/>
  <c r="CA90" i="7"/>
  <c r="DZ90" i="4"/>
  <c r="CE90" i="7" s="1"/>
  <c r="AL68" i="7"/>
  <c r="BZ85" i="7"/>
  <c r="DY85" i="4"/>
  <c r="AT93" i="7"/>
  <c r="BU93" i="4"/>
  <c r="BZ90" i="7"/>
  <c r="DY90" i="4"/>
  <c r="CD90" i="7" s="1"/>
  <c r="CA87" i="7"/>
  <c r="DZ87" i="4"/>
  <c r="CE87" i="7" s="1"/>
  <c r="AL69" i="7"/>
  <c r="BG69" i="4"/>
  <c r="AT91" i="7"/>
  <c r="BU91" i="4"/>
  <c r="AU93" i="7"/>
  <c r="BV93" i="4"/>
  <c r="CA85" i="7"/>
  <c r="DZ85" i="4"/>
  <c r="CE85" i="7" s="1"/>
  <c r="AU91" i="7"/>
  <c r="BV91" i="4"/>
  <c r="CA88" i="7"/>
  <c r="DZ88" i="4"/>
  <c r="CE88" i="7" s="1"/>
  <c r="CH86" i="6"/>
  <c r="AV86" i="7" s="1"/>
  <c r="AT89" i="7"/>
  <c r="BU89" i="4"/>
  <c r="AU89" i="7"/>
  <c r="BV89" i="4"/>
  <c r="EE139" i="7"/>
  <c r="HT139" i="4"/>
  <c r="IB139" i="4" s="1"/>
  <c r="AR85" i="7"/>
  <c r="CH85" i="6"/>
  <c r="BH69" i="4"/>
  <c r="BH70" i="4"/>
  <c r="AQ70" i="7" s="1"/>
  <c r="AR84" i="7"/>
  <c r="CH84" i="6"/>
  <c r="KG140" i="6"/>
  <c r="EJ140" i="7" s="1"/>
  <c r="EO140" i="7" s="1"/>
  <c r="HT140" i="4"/>
  <c r="IB140" i="4" s="1"/>
  <c r="HS140" i="4"/>
  <c r="IA140" i="4" s="1"/>
  <c r="CQ91" i="6"/>
  <c r="AZ91" i="7" s="1"/>
  <c r="FK90" i="6"/>
  <c r="CF90" i="7" s="1"/>
  <c r="FK88" i="6"/>
  <c r="CF88" i="7" s="1"/>
  <c r="CQ89" i="6"/>
  <c r="AZ89" i="7" s="1"/>
  <c r="CQ82" i="6"/>
  <c r="AZ82" i="7" s="1"/>
  <c r="KG139" i="6"/>
  <c r="EJ139" i="7" s="1"/>
  <c r="EO139" i="7" s="1"/>
  <c r="BO115" i="4"/>
  <c r="AU115" i="7" s="1"/>
  <c r="AW91" i="7"/>
  <c r="BN115" i="4"/>
  <c r="AT115" i="7" s="1"/>
  <c r="CC90" i="7"/>
  <c r="CC88" i="7"/>
  <c r="AW89" i="7"/>
  <c r="DS81" i="6"/>
  <c r="DS82" i="6"/>
  <c r="DS83" i="6"/>
  <c r="DS84" i="6"/>
  <c r="DS85" i="6"/>
  <c r="DS86" i="6"/>
  <c r="DS87" i="6"/>
  <c r="Q78" i="4"/>
  <c r="R78" i="7" s="1"/>
  <c r="R78" i="4"/>
  <c r="S78" i="7" s="1"/>
  <c r="W78" i="4"/>
  <c r="AD78" i="4" s="1"/>
  <c r="AK78" i="4" s="1"/>
  <c r="AR78" i="4" s="1"/>
  <c r="AY78" i="4" s="1"/>
  <c r="BF78" i="4" s="1"/>
  <c r="BM78" i="4" s="1"/>
  <c r="BT78" i="4" s="1"/>
  <c r="CA78" i="4" s="1"/>
  <c r="CH78" i="4" s="1"/>
  <c r="CO78" i="4" s="1"/>
  <c r="CV78" i="4" s="1"/>
  <c r="DC78" i="4" s="1"/>
  <c r="DJ78" i="4" s="1"/>
  <c r="DQ78" i="4" s="1"/>
  <c r="DX78" i="4" s="1"/>
  <c r="EE78" i="4" s="1"/>
  <c r="EL78" i="4" s="1"/>
  <c r="ES78" i="4" s="1"/>
  <c r="EZ78" i="4" s="1"/>
  <c r="FG78" i="4" s="1"/>
  <c r="FN78" i="4" s="1"/>
  <c r="FU78" i="4" s="1"/>
  <c r="GB78" i="4" s="1"/>
  <c r="GI78" i="4" s="1"/>
  <c r="GP78" i="4" s="1"/>
  <c r="GW78" i="4" s="1"/>
  <c r="HD78" i="4" s="1"/>
  <c r="HK78" i="4" s="1"/>
  <c r="HR78" i="4" s="1"/>
  <c r="HY78" i="4" s="1"/>
  <c r="Q79" i="4"/>
  <c r="R79" i="7" s="1"/>
  <c r="R79" i="4"/>
  <c r="S79" i="7" s="1"/>
  <c r="W79" i="4"/>
  <c r="AD79" i="4" s="1"/>
  <c r="AK79" i="4" s="1"/>
  <c r="AR79" i="4" s="1"/>
  <c r="AY79" i="4" s="1"/>
  <c r="BF79" i="4" s="1"/>
  <c r="BM79" i="4" s="1"/>
  <c r="BT79" i="4" s="1"/>
  <c r="CA79" i="4" s="1"/>
  <c r="CH79" i="4" s="1"/>
  <c r="CO79" i="4" s="1"/>
  <c r="CV79" i="4" s="1"/>
  <c r="DC79" i="4" s="1"/>
  <c r="DJ79" i="4" s="1"/>
  <c r="DQ79" i="4" s="1"/>
  <c r="DX79" i="4" s="1"/>
  <c r="EE79" i="4" s="1"/>
  <c r="EL79" i="4" s="1"/>
  <c r="ES79" i="4" s="1"/>
  <c r="EZ79" i="4" s="1"/>
  <c r="FG79" i="4" s="1"/>
  <c r="FN79" i="4" s="1"/>
  <c r="FU79" i="4" s="1"/>
  <c r="GB79" i="4" s="1"/>
  <c r="GI79" i="4" s="1"/>
  <c r="GP79" i="4" s="1"/>
  <c r="GW79" i="4" s="1"/>
  <c r="HD79" i="4" s="1"/>
  <c r="HK79" i="4" s="1"/>
  <c r="HR79" i="4" s="1"/>
  <c r="HY79" i="4" s="1"/>
  <c r="Q80" i="4"/>
  <c r="R80" i="7" s="1"/>
  <c r="R80" i="4"/>
  <c r="S80" i="7" s="1"/>
  <c r="W80" i="4"/>
  <c r="AD80" i="4" s="1"/>
  <c r="AK80" i="4" s="1"/>
  <c r="AR80" i="4" s="1"/>
  <c r="AY80" i="4" s="1"/>
  <c r="BF80" i="4" s="1"/>
  <c r="BM80" i="4" s="1"/>
  <c r="BT80" i="4" s="1"/>
  <c r="CA80" i="4" s="1"/>
  <c r="CH80" i="4" s="1"/>
  <c r="CO80" i="4" s="1"/>
  <c r="CV80" i="4" s="1"/>
  <c r="DC80" i="4" s="1"/>
  <c r="DJ80" i="4" s="1"/>
  <c r="DQ80" i="4" s="1"/>
  <c r="DX80" i="4" s="1"/>
  <c r="EE80" i="4" s="1"/>
  <c r="EL80" i="4" s="1"/>
  <c r="ES80" i="4" s="1"/>
  <c r="EZ80" i="4" s="1"/>
  <c r="FG80" i="4" s="1"/>
  <c r="FN80" i="4" s="1"/>
  <c r="FU80" i="4" s="1"/>
  <c r="GB80" i="4" s="1"/>
  <c r="GI80" i="4" s="1"/>
  <c r="GP80" i="4" s="1"/>
  <c r="GW80" i="4" s="1"/>
  <c r="HD80" i="4" s="1"/>
  <c r="HK80" i="4" s="1"/>
  <c r="HR80" i="4" s="1"/>
  <c r="HY80" i="4" s="1"/>
  <c r="Q81" i="4"/>
  <c r="R81" i="7" s="1"/>
  <c r="R81" i="4"/>
  <c r="S81" i="7" s="1"/>
  <c r="W81" i="4"/>
  <c r="AD81" i="4" s="1"/>
  <c r="AK81" i="4" s="1"/>
  <c r="AR81" i="4" s="1"/>
  <c r="AY81" i="4" s="1"/>
  <c r="BF81" i="4" s="1"/>
  <c r="BM81" i="4" s="1"/>
  <c r="BT81" i="4" s="1"/>
  <c r="CA81" i="4" s="1"/>
  <c r="CH81" i="4" s="1"/>
  <c r="CO81" i="4" s="1"/>
  <c r="CV81" i="4" s="1"/>
  <c r="DC81" i="4" s="1"/>
  <c r="DJ81" i="4" s="1"/>
  <c r="DQ81" i="4" s="1"/>
  <c r="DX81" i="4" s="1"/>
  <c r="EE81" i="4" s="1"/>
  <c r="EL81" i="4" s="1"/>
  <c r="ES81" i="4" s="1"/>
  <c r="EZ81" i="4" s="1"/>
  <c r="FG81" i="4" s="1"/>
  <c r="FN81" i="4" s="1"/>
  <c r="FU81" i="4" s="1"/>
  <c r="GB81" i="4" s="1"/>
  <c r="GI81" i="4" s="1"/>
  <c r="GP81" i="4" s="1"/>
  <c r="GW81" i="4" s="1"/>
  <c r="HD81" i="4" s="1"/>
  <c r="HK81" i="4" s="1"/>
  <c r="HR81" i="4" s="1"/>
  <c r="HY81" i="4" s="1"/>
  <c r="Q82" i="4"/>
  <c r="R82" i="7" s="1"/>
  <c r="R82" i="4"/>
  <c r="S82" i="7" s="1"/>
  <c r="W82" i="4"/>
  <c r="AD82" i="4" s="1"/>
  <c r="AK82" i="4" s="1"/>
  <c r="AR82" i="4" s="1"/>
  <c r="AY82" i="4" s="1"/>
  <c r="BF82" i="4" s="1"/>
  <c r="BM82" i="4" s="1"/>
  <c r="BT82" i="4" s="1"/>
  <c r="CA82" i="4" s="1"/>
  <c r="CH82" i="4" s="1"/>
  <c r="CO82" i="4" s="1"/>
  <c r="CV82" i="4" s="1"/>
  <c r="DC82" i="4" s="1"/>
  <c r="DJ82" i="4" s="1"/>
  <c r="DQ82" i="4" s="1"/>
  <c r="DX82" i="4" s="1"/>
  <c r="EE82" i="4" s="1"/>
  <c r="EL82" i="4" s="1"/>
  <c r="ES82" i="4" s="1"/>
  <c r="EZ82" i="4" s="1"/>
  <c r="FG82" i="4" s="1"/>
  <c r="FN82" i="4" s="1"/>
  <c r="FU82" i="4" s="1"/>
  <c r="GB82" i="4" s="1"/>
  <c r="GI82" i="4" s="1"/>
  <c r="GP82" i="4" s="1"/>
  <c r="GW82" i="4" s="1"/>
  <c r="HD82" i="4" s="1"/>
  <c r="HK82" i="4" s="1"/>
  <c r="HR82" i="4" s="1"/>
  <c r="HY82" i="4" s="1"/>
  <c r="Q83" i="4"/>
  <c r="R83" i="7" s="1"/>
  <c r="R83" i="4"/>
  <c r="S83" i="7" s="1"/>
  <c r="W83" i="4"/>
  <c r="AD83" i="4" s="1"/>
  <c r="AK83" i="4" s="1"/>
  <c r="AR83" i="4" s="1"/>
  <c r="AY83" i="4" s="1"/>
  <c r="BF83" i="4" s="1"/>
  <c r="BM83" i="4" s="1"/>
  <c r="BT83" i="4" s="1"/>
  <c r="CA83" i="4" s="1"/>
  <c r="CH83" i="4" s="1"/>
  <c r="CO83" i="4" s="1"/>
  <c r="CV83" i="4" s="1"/>
  <c r="DC83" i="4" s="1"/>
  <c r="DJ83" i="4" s="1"/>
  <c r="DQ83" i="4" s="1"/>
  <c r="DX83" i="4" s="1"/>
  <c r="EE83" i="4" s="1"/>
  <c r="EL83" i="4" s="1"/>
  <c r="ES83" i="4" s="1"/>
  <c r="EZ83" i="4" s="1"/>
  <c r="FG83" i="4" s="1"/>
  <c r="FN83" i="4" s="1"/>
  <c r="FU83" i="4" s="1"/>
  <c r="GB83" i="4" s="1"/>
  <c r="GI83" i="4" s="1"/>
  <c r="GP83" i="4" s="1"/>
  <c r="GW83" i="4" s="1"/>
  <c r="HD83" i="4" s="1"/>
  <c r="HK83" i="4" s="1"/>
  <c r="HR83" i="4" s="1"/>
  <c r="HY83" i="4" s="1"/>
  <c r="Q84" i="4"/>
  <c r="R84" i="7" s="1"/>
  <c r="R84" i="4"/>
  <c r="S84" i="7" s="1"/>
  <c r="W84" i="4"/>
  <c r="AD84" i="4" s="1"/>
  <c r="AK84" i="4" s="1"/>
  <c r="AR84" i="4" s="1"/>
  <c r="AY84" i="4" s="1"/>
  <c r="BF84" i="4" s="1"/>
  <c r="BM84" i="4" s="1"/>
  <c r="BT84" i="4" s="1"/>
  <c r="CA84" i="4" s="1"/>
  <c r="CH84" i="4" s="1"/>
  <c r="CO84" i="4" s="1"/>
  <c r="CV84" i="4" s="1"/>
  <c r="DC84" i="4" s="1"/>
  <c r="DJ84" i="4" s="1"/>
  <c r="DQ84" i="4" s="1"/>
  <c r="DX84" i="4" s="1"/>
  <c r="EE84" i="4" s="1"/>
  <c r="EL84" i="4" s="1"/>
  <c r="ES84" i="4" s="1"/>
  <c r="EZ84" i="4" s="1"/>
  <c r="FG84" i="4" s="1"/>
  <c r="FN84" i="4" s="1"/>
  <c r="FU84" i="4" s="1"/>
  <c r="GB84" i="4" s="1"/>
  <c r="GI84" i="4" s="1"/>
  <c r="GP84" i="4" s="1"/>
  <c r="GW84" i="4" s="1"/>
  <c r="HD84" i="4" s="1"/>
  <c r="HK84" i="4" s="1"/>
  <c r="HR84" i="4" s="1"/>
  <c r="HY84" i="4" s="1"/>
  <c r="V87" i="1"/>
  <c r="Q87" i="7" s="1"/>
  <c r="V86" i="1"/>
  <c r="Q86" i="7" s="1"/>
  <c r="CQ81" i="6" l="1"/>
  <c r="AZ81" i="7" s="1"/>
  <c r="CQ83" i="6"/>
  <c r="AZ83" i="7" s="1"/>
  <c r="EI140" i="7"/>
  <c r="EN140" i="7" s="1"/>
  <c r="IJ140" i="4"/>
  <c r="EI139" i="7"/>
  <c r="EN139" i="7" s="1"/>
  <c r="IJ139" i="4"/>
  <c r="EH140" i="7"/>
  <c r="EM140" i="7" s="1"/>
  <c r="II140" i="4"/>
  <c r="CQ87" i="6"/>
  <c r="AZ87" i="7" s="1"/>
  <c r="CA68" i="7"/>
  <c r="DZ68" i="4"/>
  <c r="EF87" i="4"/>
  <c r="CH87" i="7" s="1"/>
  <c r="CD87" i="7"/>
  <c r="EF88" i="4"/>
  <c r="CH88" i="7" s="1"/>
  <c r="CD88" i="7"/>
  <c r="EF85" i="4"/>
  <c r="CH85" i="7" s="1"/>
  <c r="CD85" i="7"/>
  <c r="EF86" i="4"/>
  <c r="CH86" i="7" s="1"/>
  <c r="CD86" i="7"/>
  <c r="BZ68" i="7"/>
  <c r="DY68" i="4"/>
  <c r="CQ86" i="6"/>
  <c r="AZ86" i="7" s="1"/>
  <c r="AP69" i="7"/>
  <c r="AP68" i="7"/>
  <c r="EG90" i="4"/>
  <c r="CI90" i="7" s="1"/>
  <c r="EG88" i="4"/>
  <c r="CI88" i="7" s="1"/>
  <c r="EG87" i="4"/>
  <c r="CI87" i="7" s="1"/>
  <c r="AY91" i="7"/>
  <c r="CC91" i="4"/>
  <c r="EF90" i="4"/>
  <c r="CH90" i="7" s="1"/>
  <c r="EG85" i="4"/>
  <c r="CI85" i="7" s="1"/>
  <c r="AX93" i="7"/>
  <c r="CB93" i="4"/>
  <c r="AY93" i="7"/>
  <c r="CC93" i="4"/>
  <c r="AX91" i="7"/>
  <c r="CB91" i="4"/>
  <c r="EG86" i="4"/>
  <c r="CI86" i="7" s="1"/>
  <c r="AX89" i="7"/>
  <c r="CB89" i="4"/>
  <c r="AY89" i="7"/>
  <c r="CC89" i="4"/>
  <c r="AQ68" i="7"/>
  <c r="AQ69" i="7"/>
  <c r="AV85" i="7"/>
  <c r="CQ85" i="6"/>
  <c r="AV84" i="7"/>
  <c r="CQ84" i="6"/>
  <c r="FT88" i="6"/>
  <c r="CJ88" i="7" s="1"/>
  <c r="CZ82" i="6"/>
  <c r="BD82" i="7" s="1"/>
  <c r="CZ81" i="6"/>
  <c r="BD81" i="7" s="1"/>
  <c r="FT90" i="6"/>
  <c r="CJ90" i="7" s="1"/>
  <c r="CZ91" i="6"/>
  <c r="BD91" i="7" s="1"/>
  <c r="CZ89" i="6"/>
  <c r="BD89" i="7" s="1"/>
  <c r="Y82" i="4"/>
  <c r="W82" i="7" s="1"/>
  <c r="Y78" i="4"/>
  <c r="W78" i="7" s="1"/>
  <c r="Y84" i="4"/>
  <c r="W84" i="7" s="1"/>
  <c r="CG88" i="7"/>
  <c r="CG90" i="7"/>
  <c r="BA91" i="7"/>
  <c r="X83" i="4"/>
  <c r="V83" i="7" s="1"/>
  <c r="AD86" i="1"/>
  <c r="AD87" i="1"/>
  <c r="BA89" i="7"/>
  <c r="Y80" i="4"/>
  <c r="W80" i="7" s="1"/>
  <c r="Y81" i="4"/>
  <c r="W81" i="7" s="1"/>
  <c r="Y83" i="4"/>
  <c r="W83" i="7" s="1"/>
  <c r="Y79" i="4"/>
  <c r="W79" i="7" s="1"/>
  <c r="X84" i="4"/>
  <c r="V84" i="7" s="1"/>
  <c r="X81" i="4"/>
  <c r="V81" i="7" s="1"/>
  <c r="X79" i="4"/>
  <c r="V79" i="7" s="1"/>
  <c r="X78" i="4"/>
  <c r="V78" i="7" s="1"/>
  <c r="X82" i="4"/>
  <c r="V82" i="7" s="1"/>
  <c r="X80" i="4"/>
  <c r="V80" i="7" s="1"/>
  <c r="CZ83" i="6" l="1"/>
  <c r="BD83" i="7" s="1"/>
  <c r="CZ87" i="6"/>
  <c r="BD87" i="7" s="1"/>
  <c r="IG81" i="4"/>
  <c r="IK81" i="4" s="1"/>
  <c r="IG78" i="4"/>
  <c r="IK78" i="4" s="1"/>
  <c r="IG80" i="4"/>
  <c r="IK80" i="4" s="1"/>
  <c r="IG83" i="4"/>
  <c r="IK83" i="4" s="1"/>
  <c r="IG79" i="4"/>
  <c r="IK79" i="4" s="1"/>
  <c r="IG82" i="4"/>
  <c r="IK82" i="4" s="1"/>
  <c r="CZ86" i="6"/>
  <c r="BD86" i="7" s="1"/>
  <c r="U86" i="7"/>
  <c r="AL86" i="1"/>
  <c r="AT86" i="1" s="1"/>
  <c r="BB86" i="1" s="1"/>
  <c r="BJ86" i="1" s="1"/>
  <c r="BR86" i="1" s="1"/>
  <c r="BZ86" i="1" s="1"/>
  <c r="CH86" i="1" s="1"/>
  <c r="CP86" i="1" s="1"/>
  <c r="CX86" i="1" s="1"/>
  <c r="DF86" i="1" s="1"/>
  <c r="DN86" i="1" s="1"/>
  <c r="DV86" i="1" s="1"/>
  <c r="ED86" i="1" s="1"/>
  <c r="EL86" i="1" s="1"/>
  <c r="ET86" i="1" s="1"/>
  <c r="FB86" i="1" s="1"/>
  <c r="FJ86" i="1" s="1"/>
  <c r="FR86" i="1" s="1"/>
  <c r="FZ86" i="1" s="1"/>
  <c r="GH86" i="1" s="1"/>
  <c r="GP86" i="1" s="1"/>
  <c r="GX86" i="1" s="1"/>
  <c r="HF86" i="1" s="1"/>
  <c r="HN86" i="1" s="1"/>
  <c r="HV86" i="1" s="1"/>
  <c r="ID86" i="1" s="1"/>
  <c r="IL86" i="1" s="1"/>
  <c r="IT86" i="1" s="1"/>
  <c r="JB86" i="1" s="1"/>
  <c r="JM86" i="1" s="1"/>
  <c r="U87" i="7"/>
  <c r="AL87" i="1"/>
  <c r="AT87" i="1" s="1"/>
  <c r="BB87" i="1" s="1"/>
  <c r="BJ87" i="1" s="1"/>
  <c r="BR87" i="1" s="1"/>
  <c r="BZ87" i="1" s="1"/>
  <c r="CH87" i="1" s="1"/>
  <c r="CP87" i="1" s="1"/>
  <c r="CX87" i="1" s="1"/>
  <c r="DF87" i="1" s="1"/>
  <c r="DN87" i="1" s="1"/>
  <c r="DV87" i="1" s="1"/>
  <c r="ED87" i="1" s="1"/>
  <c r="EL87" i="1" s="1"/>
  <c r="ET87" i="1" s="1"/>
  <c r="FB87" i="1" s="1"/>
  <c r="FJ87" i="1" s="1"/>
  <c r="FR87" i="1" s="1"/>
  <c r="FZ87" i="1" s="1"/>
  <c r="GH87" i="1" s="1"/>
  <c r="GP87" i="1" s="1"/>
  <c r="GX87" i="1" s="1"/>
  <c r="HF87" i="1" s="1"/>
  <c r="HN87" i="1" s="1"/>
  <c r="HV87" i="1" s="1"/>
  <c r="ID87" i="1" s="1"/>
  <c r="IL87" i="1" s="1"/>
  <c r="IT87" i="1" s="1"/>
  <c r="JB87" i="1" s="1"/>
  <c r="JM87" i="1" s="1"/>
  <c r="CE68" i="7"/>
  <c r="EG68" i="4"/>
  <c r="CD68" i="7"/>
  <c r="EF68" i="4"/>
  <c r="BC93" i="7"/>
  <c r="CJ93" i="4"/>
  <c r="BC91" i="7"/>
  <c r="CJ91" i="4"/>
  <c r="EM88" i="4"/>
  <c r="CL88" i="7" s="1"/>
  <c r="EM86" i="4"/>
  <c r="CL86" i="7" s="1"/>
  <c r="BB89" i="7"/>
  <c r="CI89" i="4"/>
  <c r="BB93" i="7"/>
  <c r="CI93" i="4"/>
  <c r="EN87" i="4"/>
  <c r="EN86" i="4"/>
  <c r="EN85" i="4"/>
  <c r="EN88" i="4"/>
  <c r="BB91" i="7"/>
  <c r="CI91" i="4"/>
  <c r="EM87" i="4"/>
  <c r="CL87" i="7" s="1"/>
  <c r="EN90" i="4"/>
  <c r="EM85" i="4"/>
  <c r="CL85" i="7" s="1"/>
  <c r="EM90" i="4"/>
  <c r="CL90" i="7" s="1"/>
  <c r="BC89" i="7"/>
  <c r="CJ89" i="4"/>
  <c r="AZ84" i="7"/>
  <c r="CZ84" i="6"/>
  <c r="AZ85" i="7"/>
  <c r="CZ85" i="6"/>
  <c r="DI81" i="6"/>
  <c r="BH81" i="7" s="1"/>
  <c r="DI91" i="6"/>
  <c r="BH91" i="7" s="1"/>
  <c r="DI82" i="6"/>
  <c r="BH82" i="7" s="1"/>
  <c r="GC88" i="6"/>
  <c r="CN88" i="7" s="1"/>
  <c r="DI89" i="6"/>
  <c r="BH89" i="7" s="1"/>
  <c r="GC90" i="6"/>
  <c r="CN90" i="7" s="1"/>
  <c r="AF82" i="4"/>
  <c r="AF78" i="4"/>
  <c r="AE83" i="4"/>
  <c r="AF84" i="4"/>
  <c r="CK90" i="7"/>
  <c r="CK88" i="7"/>
  <c r="BE91" i="7"/>
  <c r="AF83" i="4"/>
  <c r="AF81" i="4"/>
  <c r="AF80" i="4"/>
  <c r="AF79" i="4"/>
  <c r="AE80" i="4"/>
  <c r="AE78" i="4"/>
  <c r="AE84" i="4"/>
  <c r="BE89" i="7"/>
  <c r="AE82" i="4"/>
  <c r="AE79" i="4"/>
  <c r="AE81" i="4"/>
  <c r="DI87" i="6" l="1"/>
  <c r="BH87" i="7" s="1"/>
  <c r="DI83" i="6"/>
  <c r="BH83" i="7" s="1"/>
  <c r="CM88" i="7"/>
  <c r="EU88" i="4"/>
  <c r="CM85" i="7"/>
  <c r="EU85" i="4"/>
  <c r="CM86" i="7"/>
  <c r="EU86" i="4"/>
  <c r="CM87" i="7"/>
  <c r="EU87" i="4"/>
  <c r="Y86" i="7"/>
  <c r="CM90" i="7"/>
  <c r="EU90" i="4"/>
  <c r="Y87" i="7"/>
  <c r="DI86" i="6"/>
  <c r="BH86" i="7" s="1"/>
  <c r="CI68" i="7"/>
  <c r="EN68" i="4"/>
  <c r="EU68" i="4" s="1"/>
  <c r="CH68" i="7"/>
  <c r="EM68" i="4"/>
  <c r="ET87" i="4"/>
  <c r="BF93" i="7"/>
  <c r="CP93" i="4"/>
  <c r="BF91" i="7"/>
  <c r="CP91" i="4"/>
  <c r="BF89" i="7"/>
  <c r="CP89" i="4"/>
  <c r="ET86" i="4"/>
  <c r="AL82" i="4"/>
  <c r="Z82" i="7"/>
  <c r="ET90" i="4"/>
  <c r="ET88" i="4"/>
  <c r="AM83" i="4"/>
  <c r="AA83" i="7"/>
  <c r="Z78" i="7"/>
  <c r="AL78" i="4"/>
  <c r="AL79" i="4"/>
  <c r="Z79" i="7"/>
  <c r="AL83" i="4"/>
  <c r="Z83" i="7"/>
  <c r="ET85" i="4"/>
  <c r="BG91" i="7"/>
  <c r="CQ91" i="4"/>
  <c r="AA84" i="7"/>
  <c r="AM84" i="4"/>
  <c r="AL84" i="4"/>
  <c r="Z84" i="7"/>
  <c r="AM79" i="4"/>
  <c r="AA79" i="7"/>
  <c r="AA78" i="7"/>
  <c r="AM78" i="4"/>
  <c r="AM80" i="4"/>
  <c r="AA80" i="7"/>
  <c r="BG93" i="7"/>
  <c r="CQ93" i="4"/>
  <c r="AL81" i="4"/>
  <c r="Z81" i="7"/>
  <c r="AM82" i="4"/>
  <c r="AA82" i="7"/>
  <c r="AL80" i="4"/>
  <c r="Z80" i="7"/>
  <c r="AM81" i="4"/>
  <c r="AA81" i="7"/>
  <c r="BG89" i="7"/>
  <c r="CQ89" i="4"/>
  <c r="GL88" i="6"/>
  <c r="CR88" i="7" s="1"/>
  <c r="BD85" i="7"/>
  <c r="DI85" i="6"/>
  <c r="GL90" i="6"/>
  <c r="CR90" i="7" s="1"/>
  <c r="BD84" i="7"/>
  <c r="DI84" i="6"/>
  <c r="DR89" i="6"/>
  <c r="BL89" i="7" s="1"/>
  <c r="DR82" i="6"/>
  <c r="BL82" i="7" s="1"/>
  <c r="DR91" i="6"/>
  <c r="BL91" i="7" s="1"/>
  <c r="DR83" i="6"/>
  <c r="BL83" i="7" s="1"/>
  <c r="DR81" i="6"/>
  <c r="BL81" i="7" s="1"/>
  <c r="AC87" i="7"/>
  <c r="AC86" i="7"/>
  <c r="BI91" i="7"/>
  <c r="CO88" i="7"/>
  <c r="CO90" i="7"/>
  <c r="BI89" i="7"/>
  <c r="DR86" i="6" l="1"/>
  <c r="BL86" i="7" s="1"/>
  <c r="DR87" i="6"/>
  <c r="BL87" i="7" s="1"/>
  <c r="IG84" i="4"/>
  <c r="IK84" i="4" s="1"/>
  <c r="CM68" i="7"/>
  <c r="CL68" i="7"/>
  <c r="ET68" i="4"/>
  <c r="BK91" i="7"/>
  <c r="CX91" i="4"/>
  <c r="CQ88" i="7"/>
  <c r="FB88" i="4"/>
  <c r="AT81" i="4"/>
  <c r="AE81" i="7"/>
  <c r="AT83" i="4"/>
  <c r="AE83" i="7"/>
  <c r="AT84" i="4"/>
  <c r="AE84" i="7"/>
  <c r="CQ86" i="7"/>
  <c r="FB86" i="4"/>
  <c r="CP88" i="7"/>
  <c r="FA88" i="4"/>
  <c r="BJ89" i="7"/>
  <c r="CW89" i="4"/>
  <c r="CQ90" i="7"/>
  <c r="FB90" i="4"/>
  <c r="AS80" i="4"/>
  <c r="AD80" i="7"/>
  <c r="AE80" i="7"/>
  <c r="AT80" i="4"/>
  <c r="CP86" i="7"/>
  <c r="FA86" i="4"/>
  <c r="CP85" i="7"/>
  <c r="FA85" i="4"/>
  <c r="CQ85" i="7"/>
  <c r="FB85" i="4"/>
  <c r="BJ91" i="7"/>
  <c r="CW91" i="4"/>
  <c r="AT82" i="4"/>
  <c r="AE82" i="7"/>
  <c r="CP90" i="7"/>
  <c r="FA90" i="4"/>
  <c r="BJ93" i="7"/>
  <c r="CW93" i="4"/>
  <c r="AS78" i="4"/>
  <c r="AD78" i="7"/>
  <c r="AE78" i="7"/>
  <c r="AT78" i="4"/>
  <c r="AS81" i="4"/>
  <c r="AD81" i="7"/>
  <c r="AT79" i="4"/>
  <c r="AE79" i="7"/>
  <c r="AD83" i="7"/>
  <c r="AS83" i="4"/>
  <c r="AZ83" i="4" s="1"/>
  <c r="BG83" i="4" s="1"/>
  <c r="BK93" i="7"/>
  <c r="CX93" i="4"/>
  <c r="CP87" i="7"/>
  <c r="FA87" i="4"/>
  <c r="CQ87" i="7"/>
  <c r="FB87" i="4"/>
  <c r="AS84" i="4"/>
  <c r="AD84" i="7"/>
  <c r="AS79" i="4"/>
  <c r="AD79" i="7"/>
  <c r="AS82" i="4"/>
  <c r="AD82" i="7"/>
  <c r="BK89" i="7"/>
  <c r="CX89" i="4"/>
  <c r="BH84" i="7"/>
  <c r="DR84" i="6"/>
  <c r="BH85" i="7"/>
  <c r="DR85" i="6"/>
  <c r="EA81" i="6"/>
  <c r="BP81" i="7" s="1"/>
  <c r="EA83" i="6"/>
  <c r="BP83" i="7" s="1"/>
  <c r="GU90" i="6"/>
  <c r="CV90" i="7" s="1"/>
  <c r="EA91" i="6"/>
  <c r="BP91" i="7" s="1"/>
  <c r="GU88" i="6"/>
  <c r="CV88" i="7" s="1"/>
  <c r="EA89" i="6"/>
  <c r="BP89" i="7" s="1"/>
  <c r="EA82" i="6"/>
  <c r="BP82" i="7" s="1"/>
  <c r="EA86" i="6"/>
  <c r="BP86" i="7" s="1"/>
  <c r="AG87" i="7"/>
  <c r="AG86" i="7"/>
  <c r="CS88" i="7"/>
  <c r="CS90" i="7"/>
  <c r="BM91" i="7"/>
  <c r="BM89" i="7"/>
  <c r="EA87" i="6" l="1"/>
  <c r="BP87" i="7" s="1"/>
  <c r="CQ68" i="7"/>
  <c r="FB68" i="4"/>
  <c r="CP68" i="7"/>
  <c r="FA68" i="4"/>
  <c r="CT90" i="7"/>
  <c r="FH90" i="4"/>
  <c r="AI80" i="7"/>
  <c r="BA80" i="4"/>
  <c r="CT86" i="7"/>
  <c r="FH86" i="4"/>
  <c r="AH82" i="7"/>
  <c r="AZ82" i="4"/>
  <c r="AI84" i="7"/>
  <c r="BA84" i="4"/>
  <c r="BO93" i="7"/>
  <c r="DE93" i="4"/>
  <c r="DL93" i="4" s="1"/>
  <c r="AI79" i="7"/>
  <c r="BA79" i="4"/>
  <c r="AI82" i="7"/>
  <c r="BA82" i="4"/>
  <c r="AH80" i="7"/>
  <c r="AZ80" i="4"/>
  <c r="AI83" i="7"/>
  <c r="BA83" i="4"/>
  <c r="BN91" i="7"/>
  <c r="DD91" i="4"/>
  <c r="CU90" i="7"/>
  <c r="FI90" i="4"/>
  <c r="AH83" i="7"/>
  <c r="AH84" i="7"/>
  <c r="AZ84" i="4"/>
  <c r="AH81" i="7"/>
  <c r="AZ81" i="4"/>
  <c r="AI81" i="7"/>
  <c r="BA81" i="4"/>
  <c r="CU87" i="7"/>
  <c r="FI87" i="4"/>
  <c r="AI78" i="7"/>
  <c r="BA78" i="4"/>
  <c r="CU85" i="7"/>
  <c r="FI85" i="4"/>
  <c r="BN89" i="7"/>
  <c r="DD89" i="4"/>
  <c r="DK89" i="4" s="1"/>
  <c r="CU88" i="7"/>
  <c r="FI88" i="4"/>
  <c r="BN93" i="7"/>
  <c r="DD93" i="4"/>
  <c r="CT87" i="7"/>
  <c r="FH87" i="4"/>
  <c r="CT85" i="7"/>
  <c r="FH85" i="4"/>
  <c r="CT88" i="7"/>
  <c r="FH88" i="4"/>
  <c r="BO91" i="7"/>
  <c r="DE91" i="4"/>
  <c r="DL91" i="4" s="1"/>
  <c r="CU86" i="7"/>
  <c r="FI86" i="4"/>
  <c r="AH79" i="7"/>
  <c r="AZ79" i="4"/>
  <c r="AH78" i="7"/>
  <c r="AZ78" i="4"/>
  <c r="BO89" i="7"/>
  <c r="DE89" i="4"/>
  <c r="DL89" i="4" s="1"/>
  <c r="BL85" i="7"/>
  <c r="EA85" i="6"/>
  <c r="BL84" i="7"/>
  <c r="EA84" i="6"/>
  <c r="EJ91" i="6"/>
  <c r="BT91" i="7" s="1"/>
  <c r="EJ86" i="6"/>
  <c r="BT86" i="7" s="1"/>
  <c r="HD90" i="6"/>
  <c r="CZ90" i="7" s="1"/>
  <c r="EJ82" i="6"/>
  <c r="BT82" i="7" s="1"/>
  <c r="EJ87" i="6"/>
  <c r="BT87" i="7" s="1"/>
  <c r="EJ89" i="6"/>
  <c r="BT89" i="7" s="1"/>
  <c r="EJ83" i="6"/>
  <c r="BT83" i="7" s="1"/>
  <c r="HD88" i="6"/>
  <c r="CZ88" i="7" s="1"/>
  <c r="EJ81" i="6"/>
  <c r="BT81" i="7" s="1"/>
  <c r="AK87" i="7"/>
  <c r="AK86" i="7"/>
  <c r="CW90" i="7"/>
  <c r="BQ91" i="7"/>
  <c r="CW88" i="7"/>
  <c r="BQ89" i="7"/>
  <c r="FI68" i="4" l="1"/>
  <c r="CU68" i="7"/>
  <c r="CT68" i="7"/>
  <c r="FH68" i="4"/>
  <c r="CX87" i="7"/>
  <c r="FO87" i="4"/>
  <c r="CX85" i="7"/>
  <c r="FO85" i="4"/>
  <c r="CY87" i="7"/>
  <c r="FP87" i="4"/>
  <c r="BR93" i="7"/>
  <c r="DK93" i="4"/>
  <c r="AM84" i="7"/>
  <c r="BH84" i="4"/>
  <c r="AL82" i="7"/>
  <c r="BG82" i="4"/>
  <c r="BS93" i="7"/>
  <c r="BR91" i="7"/>
  <c r="DK91" i="4"/>
  <c r="AL79" i="7"/>
  <c r="BG79" i="4"/>
  <c r="AM78" i="7"/>
  <c r="BH78" i="4"/>
  <c r="AL78" i="7"/>
  <c r="BG78" i="4"/>
  <c r="AM81" i="7"/>
  <c r="BH81" i="4"/>
  <c r="CY86" i="7"/>
  <c r="FP86" i="4"/>
  <c r="AM83" i="7"/>
  <c r="BH83" i="4"/>
  <c r="CY88" i="7"/>
  <c r="FP88" i="4"/>
  <c r="AL80" i="7"/>
  <c r="BG80" i="4"/>
  <c r="BS91" i="7"/>
  <c r="AL84" i="7"/>
  <c r="BG84" i="4"/>
  <c r="AM80" i="7"/>
  <c r="BH80" i="4"/>
  <c r="CX88" i="7"/>
  <c r="FO88" i="4"/>
  <c r="CY85" i="7"/>
  <c r="FP85" i="4"/>
  <c r="AL83" i="7"/>
  <c r="AM79" i="7"/>
  <c r="BH79" i="4"/>
  <c r="CX90" i="7"/>
  <c r="FO90" i="4"/>
  <c r="CY90" i="7"/>
  <c r="FP90" i="4"/>
  <c r="AL81" i="7"/>
  <c r="BG81" i="4"/>
  <c r="CX86" i="7"/>
  <c r="FO86" i="4"/>
  <c r="BR89" i="7"/>
  <c r="AM82" i="7"/>
  <c r="BH82" i="4"/>
  <c r="BS89" i="7"/>
  <c r="BP84" i="7"/>
  <c r="EJ84" i="6"/>
  <c r="BP85" i="7"/>
  <c r="EJ85" i="6"/>
  <c r="ES87" i="6"/>
  <c r="BX87" i="7" s="1"/>
  <c r="ES81" i="6"/>
  <c r="BX81" i="7" s="1"/>
  <c r="HM88" i="6"/>
  <c r="DD88" i="7" s="1"/>
  <c r="ES82" i="6"/>
  <c r="BX82" i="7" s="1"/>
  <c r="HM90" i="6"/>
  <c r="DD90" i="7" s="1"/>
  <c r="ES86" i="6"/>
  <c r="BX86" i="7" s="1"/>
  <c r="ES89" i="6"/>
  <c r="BX89" i="7" s="1"/>
  <c r="ES83" i="6"/>
  <c r="BX83" i="7" s="1"/>
  <c r="ES91" i="6"/>
  <c r="BX91" i="7" s="1"/>
  <c r="AO87" i="7"/>
  <c r="AO86" i="7"/>
  <c r="DA90" i="7"/>
  <c r="DA88" i="7"/>
  <c r="BU91" i="7"/>
  <c r="BU89" i="7"/>
  <c r="V84" i="1"/>
  <c r="Q84" i="7" s="1"/>
  <c r="V85" i="1"/>
  <c r="Q85" i="7" s="1"/>
  <c r="V82" i="1"/>
  <c r="Q82" i="7" s="1"/>
  <c r="V83" i="1"/>
  <c r="Q83" i="7" s="1"/>
  <c r="V93" i="1"/>
  <c r="Q93" i="7" s="1"/>
  <c r="V81" i="1"/>
  <c r="Q81" i="7" s="1"/>
  <c r="FP68" i="4" l="1"/>
  <c r="CY68" i="7"/>
  <c r="CX68" i="7"/>
  <c r="FO68" i="4"/>
  <c r="AP82" i="7"/>
  <c r="BN82" i="4"/>
  <c r="AP78" i="7"/>
  <c r="BN78" i="4"/>
  <c r="AQ84" i="7"/>
  <c r="BO84" i="4"/>
  <c r="BV89" i="7"/>
  <c r="DR89" i="4"/>
  <c r="AP80" i="7"/>
  <c r="BN80" i="4"/>
  <c r="AQ78" i="7"/>
  <c r="BO78" i="4"/>
  <c r="BV93" i="7"/>
  <c r="DR93" i="4"/>
  <c r="AQ82" i="7"/>
  <c r="BO82" i="4"/>
  <c r="DB86" i="7"/>
  <c r="FV86" i="4"/>
  <c r="DC85" i="7"/>
  <c r="FW85" i="4"/>
  <c r="DC88" i="7"/>
  <c r="FW88" i="4"/>
  <c r="AP79" i="7"/>
  <c r="BN79" i="4"/>
  <c r="DC87" i="7"/>
  <c r="FW87" i="4"/>
  <c r="DB90" i="7"/>
  <c r="FV90" i="4"/>
  <c r="BW91" i="7"/>
  <c r="DS91" i="4"/>
  <c r="DB88" i="7"/>
  <c r="FV88" i="4"/>
  <c r="AQ83" i="7"/>
  <c r="BO83" i="4"/>
  <c r="BV91" i="7"/>
  <c r="DR91" i="4"/>
  <c r="DB85" i="7"/>
  <c r="FV85" i="4"/>
  <c r="AP84" i="7"/>
  <c r="BN84" i="4"/>
  <c r="AQ79" i="7"/>
  <c r="BO79" i="4"/>
  <c r="AP81" i="7"/>
  <c r="BN81" i="4"/>
  <c r="AQ81" i="7"/>
  <c r="BO81" i="4"/>
  <c r="DC90" i="7"/>
  <c r="FW90" i="4"/>
  <c r="AQ80" i="7"/>
  <c r="BO80" i="4"/>
  <c r="DC86" i="7"/>
  <c r="FW86" i="4"/>
  <c r="BW93" i="7"/>
  <c r="DS93" i="4"/>
  <c r="DB87" i="7"/>
  <c r="FV87" i="4"/>
  <c r="AP83" i="7"/>
  <c r="BN83" i="4"/>
  <c r="BW89" i="7"/>
  <c r="DS89" i="4"/>
  <c r="BT85" i="7"/>
  <c r="ES85" i="6"/>
  <c r="BT84" i="7"/>
  <c r="ES84" i="6"/>
  <c r="FB91" i="6"/>
  <c r="CB91" i="7" s="1"/>
  <c r="HV90" i="6"/>
  <c r="DH90" i="7" s="1"/>
  <c r="FB83" i="6"/>
  <c r="CB83" i="7" s="1"/>
  <c r="FB82" i="6"/>
  <c r="CB82" i="7" s="1"/>
  <c r="FB89" i="6"/>
  <c r="CB89" i="7" s="1"/>
  <c r="HV88" i="6"/>
  <c r="DH88" i="7" s="1"/>
  <c r="FB81" i="6"/>
  <c r="CB81" i="7" s="1"/>
  <c r="FB86" i="6"/>
  <c r="CB86" i="7" s="1"/>
  <c r="FB87" i="6"/>
  <c r="CB87" i="7" s="1"/>
  <c r="AS87" i="7"/>
  <c r="AS86" i="7"/>
  <c r="DE90" i="7"/>
  <c r="AD85" i="1"/>
  <c r="DE88" i="7"/>
  <c r="BY91" i="7"/>
  <c r="BY89" i="7"/>
  <c r="AD81" i="1"/>
  <c r="AD93" i="1"/>
  <c r="AD83" i="1"/>
  <c r="AD82" i="1"/>
  <c r="AD84" i="1"/>
  <c r="EB133" i="6"/>
  <c r="EB134" i="6"/>
  <c r="EB135" i="6"/>
  <c r="EB136" i="6"/>
  <c r="EB137" i="6"/>
  <c r="EB138" i="6"/>
  <c r="EB143" i="6"/>
  <c r="EB144" i="6"/>
  <c r="DS61" i="6"/>
  <c r="DS62" i="6"/>
  <c r="DS63" i="6"/>
  <c r="DS64" i="6"/>
  <c r="DS65" i="6"/>
  <c r="DS68" i="6"/>
  <c r="DS69" i="6"/>
  <c r="DS70" i="6"/>
  <c r="DS71" i="6"/>
  <c r="DS72" i="6"/>
  <c r="DS73" i="6"/>
  <c r="DS74" i="6"/>
  <c r="DS75" i="6"/>
  <c r="DS76" i="6"/>
  <c r="DS77" i="6"/>
  <c r="DS78" i="6"/>
  <c r="DS79" i="6"/>
  <c r="DS80" i="6"/>
  <c r="DS93" i="6"/>
  <c r="DS94" i="6"/>
  <c r="EB77" i="6"/>
  <c r="EB78" i="6"/>
  <c r="DS100" i="6"/>
  <c r="DS101" i="6"/>
  <c r="DS102" i="6"/>
  <c r="DS103" i="6"/>
  <c r="DS132" i="6"/>
  <c r="DS133" i="6"/>
  <c r="DS134" i="6"/>
  <c r="DS135" i="6"/>
  <c r="DS136" i="6"/>
  <c r="DS137" i="6"/>
  <c r="DS138" i="6"/>
  <c r="DJ76" i="6"/>
  <c r="DJ77" i="6"/>
  <c r="DJ78" i="6"/>
  <c r="DJ79" i="6"/>
  <c r="DJ94" i="6"/>
  <c r="DJ133" i="6"/>
  <c r="DJ134" i="6"/>
  <c r="DJ135" i="6"/>
  <c r="DJ136" i="6"/>
  <c r="DJ137" i="6"/>
  <c r="DJ138" i="6"/>
  <c r="DJ143" i="6"/>
  <c r="DA133" i="6"/>
  <c r="DA134" i="6"/>
  <c r="DA135" i="6"/>
  <c r="DA136" i="6"/>
  <c r="DA137" i="6"/>
  <c r="DA138" i="6"/>
  <c r="DA143" i="6"/>
  <c r="U82" i="7" l="1"/>
  <c r="AL82" i="1"/>
  <c r="AT82" i="1" s="1"/>
  <c r="BB82" i="1" s="1"/>
  <c r="BJ82" i="1" s="1"/>
  <c r="BR82" i="1" s="1"/>
  <c r="BZ82" i="1" s="1"/>
  <c r="CH82" i="1" s="1"/>
  <c r="CP82" i="1" s="1"/>
  <c r="CX82" i="1" s="1"/>
  <c r="DF82" i="1" s="1"/>
  <c r="DN82" i="1" s="1"/>
  <c r="DV82" i="1" s="1"/>
  <c r="ED82" i="1" s="1"/>
  <c r="EL82" i="1" s="1"/>
  <c r="ET82" i="1" s="1"/>
  <c r="FB82" i="1" s="1"/>
  <c r="FJ82" i="1" s="1"/>
  <c r="FR82" i="1" s="1"/>
  <c r="FZ82" i="1" s="1"/>
  <c r="GH82" i="1" s="1"/>
  <c r="GP82" i="1" s="1"/>
  <c r="GX82" i="1" s="1"/>
  <c r="HF82" i="1" s="1"/>
  <c r="HN82" i="1" s="1"/>
  <c r="HV82" i="1" s="1"/>
  <c r="ID82" i="1" s="1"/>
  <c r="IL82" i="1" s="1"/>
  <c r="IT82" i="1" s="1"/>
  <c r="JB82" i="1" s="1"/>
  <c r="JM82" i="1" s="1"/>
  <c r="U81" i="7"/>
  <c r="AL81" i="1"/>
  <c r="AT81" i="1" s="1"/>
  <c r="BB81" i="1" s="1"/>
  <c r="BJ81" i="1" s="1"/>
  <c r="BR81" i="1" s="1"/>
  <c r="BZ81" i="1" s="1"/>
  <c r="CH81" i="1" s="1"/>
  <c r="CP81" i="1" s="1"/>
  <c r="CX81" i="1" s="1"/>
  <c r="DF81" i="1" s="1"/>
  <c r="DN81" i="1" s="1"/>
  <c r="DV81" i="1" s="1"/>
  <c r="ED81" i="1" s="1"/>
  <c r="EL81" i="1" s="1"/>
  <c r="ET81" i="1" s="1"/>
  <c r="FB81" i="1" s="1"/>
  <c r="FJ81" i="1" s="1"/>
  <c r="FR81" i="1" s="1"/>
  <c r="FZ81" i="1" s="1"/>
  <c r="GH81" i="1" s="1"/>
  <c r="GP81" i="1" s="1"/>
  <c r="GX81" i="1" s="1"/>
  <c r="HF81" i="1" s="1"/>
  <c r="HN81" i="1" s="1"/>
  <c r="HV81" i="1" s="1"/>
  <c r="ID81" i="1" s="1"/>
  <c r="IL81" i="1" s="1"/>
  <c r="IT81" i="1" s="1"/>
  <c r="JB81" i="1" s="1"/>
  <c r="JM81" i="1" s="1"/>
  <c r="U83" i="7"/>
  <c r="AL83" i="1"/>
  <c r="AT83" i="1" s="1"/>
  <c r="BB83" i="1" s="1"/>
  <c r="BJ83" i="1" s="1"/>
  <c r="BR83" i="1" s="1"/>
  <c r="BZ83" i="1" s="1"/>
  <c r="CH83" i="1" s="1"/>
  <c r="CP83" i="1" s="1"/>
  <c r="CX83" i="1" s="1"/>
  <c r="DF83" i="1" s="1"/>
  <c r="DN83" i="1" s="1"/>
  <c r="DV83" i="1" s="1"/>
  <c r="ED83" i="1" s="1"/>
  <c r="EL83" i="1" s="1"/>
  <c r="ET83" i="1" s="1"/>
  <c r="FB83" i="1" s="1"/>
  <c r="FJ83" i="1" s="1"/>
  <c r="FR83" i="1" s="1"/>
  <c r="FZ83" i="1" s="1"/>
  <c r="GH83" i="1" s="1"/>
  <c r="GP83" i="1" s="1"/>
  <c r="GX83" i="1" s="1"/>
  <c r="HF83" i="1" s="1"/>
  <c r="HN83" i="1" s="1"/>
  <c r="HV83" i="1" s="1"/>
  <c r="ID83" i="1" s="1"/>
  <c r="IL83" i="1" s="1"/>
  <c r="IT83" i="1" s="1"/>
  <c r="JB83" i="1" s="1"/>
  <c r="JM83" i="1" s="1"/>
  <c r="U93" i="7"/>
  <c r="AL93" i="1"/>
  <c r="AT93" i="1" s="1"/>
  <c r="BB93" i="1" s="1"/>
  <c r="BJ93" i="1" s="1"/>
  <c r="BR93" i="1" s="1"/>
  <c r="BZ93" i="1" s="1"/>
  <c r="CH93" i="1" s="1"/>
  <c r="CP93" i="1" s="1"/>
  <c r="CX93" i="1" s="1"/>
  <c r="DF93" i="1" s="1"/>
  <c r="DN93" i="1" s="1"/>
  <c r="DV93" i="1" s="1"/>
  <c r="ED93" i="1" s="1"/>
  <c r="EL93" i="1" s="1"/>
  <c r="ET93" i="1" s="1"/>
  <c r="FB93" i="1" s="1"/>
  <c r="FJ93" i="1" s="1"/>
  <c r="FR93" i="1" s="1"/>
  <c r="FZ93" i="1" s="1"/>
  <c r="GH93" i="1" s="1"/>
  <c r="GP93" i="1" s="1"/>
  <c r="GX93" i="1" s="1"/>
  <c r="HF93" i="1" s="1"/>
  <c r="HN93" i="1" s="1"/>
  <c r="HV93" i="1" s="1"/>
  <c r="ID93" i="1" s="1"/>
  <c r="IL93" i="1" s="1"/>
  <c r="IT93" i="1" s="1"/>
  <c r="JB93" i="1" s="1"/>
  <c r="JM93" i="1" s="1"/>
  <c r="U84" i="7"/>
  <c r="AL84" i="1"/>
  <c r="AT84" i="1" s="1"/>
  <c r="BB84" i="1" s="1"/>
  <c r="BJ84" i="1" s="1"/>
  <c r="BR84" i="1" s="1"/>
  <c r="BZ84" i="1" s="1"/>
  <c r="CH84" i="1" s="1"/>
  <c r="CP84" i="1" s="1"/>
  <c r="CX84" i="1" s="1"/>
  <c r="DF84" i="1" s="1"/>
  <c r="DN84" i="1" s="1"/>
  <c r="DV84" i="1" s="1"/>
  <c r="ED84" i="1" s="1"/>
  <c r="EL84" i="1" s="1"/>
  <c r="ET84" i="1" s="1"/>
  <c r="FB84" i="1" s="1"/>
  <c r="FJ84" i="1" s="1"/>
  <c r="FR84" i="1" s="1"/>
  <c r="FZ84" i="1" s="1"/>
  <c r="GH84" i="1" s="1"/>
  <c r="GP84" i="1" s="1"/>
  <c r="GX84" i="1" s="1"/>
  <c r="HF84" i="1" s="1"/>
  <c r="HN84" i="1" s="1"/>
  <c r="HV84" i="1" s="1"/>
  <c r="ID84" i="1" s="1"/>
  <c r="IL84" i="1" s="1"/>
  <c r="IT84" i="1" s="1"/>
  <c r="JB84" i="1" s="1"/>
  <c r="JM84" i="1" s="1"/>
  <c r="U85" i="7"/>
  <c r="AL85" i="1"/>
  <c r="AT85" i="1" s="1"/>
  <c r="BB85" i="1" s="1"/>
  <c r="BJ85" i="1" s="1"/>
  <c r="BR85" i="1" s="1"/>
  <c r="BZ85" i="1" s="1"/>
  <c r="CH85" i="1" s="1"/>
  <c r="CP85" i="1" s="1"/>
  <c r="CX85" i="1" s="1"/>
  <c r="DF85" i="1" s="1"/>
  <c r="DN85" i="1" s="1"/>
  <c r="DV85" i="1" s="1"/>
  <c r="ED85" i="1" s="1"/>
  <c r="EL85" i="1" s="1"/>
  <c r="ET85" i="1" s="1"/>
  <c r="FB85" i="1" s="1"/>
  <c r="FJ85" i="1" s="1"/>
  <c r="FR85" i="1" s="1"/>
  <c r="FZ85" i="1" s="1"/>
  <c r="GH85" i="1" s="1"/>
  <c r="GP85" i="1" s="1"/>
  <c r="GX85" i="1" s="1"/>
  <c r="HF85" i="1" s="1"/>
  <c r="HN85" i="1" s="1"/>
  <c r="HV85" i="1" s="1"/>
  <c r="ID85" i="1" s="1"/>
  <c r="IL85" i="1" s="1"/>
  <c r="IT85" i="1" s="1"/>
  <c r="JB85" i="1" s="1"/>
  <c r="JM85" i="1" s="1"/>
  <c r="DC68" i="7"/>
  <c r="FW68" i="4"/>
  <c r="DB68" i="7"/>
  <c r="FV68" i="4"/>
  <c r="AT83" i="7"/>
  <c r="BU83" i="4"/>
  <c r="AU81" i="7"/>
  <c r="BV81" i="4"/>
  <c r="AU83" i="7"/>
  <c r="BV83" i="4"/>
  <c r="DG88" i="7"/>
  <c r="GD88" i="4"/>
  <c r="AT80" i="7"/>
  <c r="BU80" i="4"/>
  <c r="AU78" i="7"/>
  <c r="BV78" i="4"/>
  <c r="DG90" i="7"/>
  <c r="GD90" i="4"/>
  <c r="DF87" i="7"/>
  <c r="GC87" i="4"/>
  <c r="AT81" i="7"/>
  <c r="BU81" i="4"/>
  <c r="DF88" i="7"/>
  <c r="GC88" i="4"/>
  <c r="DG85" i="7"/>
  <c r="GD85" i="4"/>
  <c r="BZ89" i="7"/>
  <c r="DY89" i="4"/>
  <c r="BZ91" i="7"/>
  <c r="DY91" i="4"/>
  <c r="CD91" i="7" s="1"/>
  <c r="CA93" i="7"/>
  <c r="DZ93" i="4"/>
  <c r="CE93" i="7" s="1"/>
  <c r="AU79" i="7"/>
  <c r="BV79" i="4"/>
  <c r="CA91" i="7"/>
  <c r="DZ91" i="4"/>
  <c r="CE91" i="7" s="1"/>
  <c r="DF86" i="7"/>
  <c r="GC86" i="4"/>
  <c r="AU84" i="7"/>
  <c r="BV84" i="4"/>
  <c r="DG86" i="7"/>
  <c r="GD86" i="4"/>
  <c r="AT84" i="7"/>
  <c r="BU84" i="4"/>
  <c r="DF90" i="7"/>
  <c r="GC90" i="4"/>
  <c r="AU82" i="7"/>
  <c r="BV82" i="4"/>
  <c r="AT78" i="7"/>
  <c r="BU78" i="4"/>
  <c r="AT79" i="7"/>
  <c r="BU79" i="4"/>
  <c r="AU80" i="7"/>
  <c r="BV80" i="4"/>
  <c r="DF85" i="7"/>
  <c r="GC85" i="4"/>
  <c r="DG87" i="7"/>
  <c r="GD87" i="4"/>
  <c r="BZ93" i="7"/>
  <c r="DY93" i="4"/>
  <c r="CD93" i="7" s="1"/>
  <c r="AT82" i="7"/>
  <c r="BU82" i="4"/>
  <c r="CA89" i="7"/>
  <c r="DZ89" i="4"/>
  <c r="CE89" i="7" s="1"/>
  <c r="BX84" i="7"/>
  <c r="FB84" i="6"/>
  <c r="BX85" i="7"/>
  <c r="FB85" i="6"/>
  <c r="FK87" i="6"/>
  <c r="CF87" i="7" s="1"/>
  <c r="FK82" i="6"/>
  <c r="CF82" i="7" s="1"/>
  <c r="FK89" i="6"/>
  <c r="CF89" i="7" s="1"/>
  <c r="FK83" i="6"/>
  <c r="CF83" i="7" s="1"/>
  <c r="FK86" i="6"/>
  <c r="CF86" i="7" s="1"/>
  <c r="IE90" i="6"/>
  <c r="DL90" i="7" s="1"/>
  <c r="FK81" i="6"/>
  <c r="CF81" i="7" s="1"/>
  <c r="FK91" i="6"/>
  <c r="CF91" i="7" s="1"/>
  <c r="IE88" i="6"/>
  <c r="DL88" i="7" s="1"/>
  <c r="AW87" i="7"/>
  <c r="AW86" i="7"/>
  <c r="DI88" i="7"/>
  <c r="DI90" i="7"/>
  <c r="CC91" i="7"/>
  <c r="CC89" i="7"/>
  <c r="Y82" i="7"/>
  <c r="CI101" i="6"/>
  <c r="BZ77" i="6"/>
  <c r="BZ78" i="6"/>
  <c r="BZ79" i="6"/>
  <c r="CI77" i="6"/>
  <c r="CI78" i="6"/>
  <c r="CI93" i="6"/>
  <c r="CI136" i="6"/>
  <c r="CI137" i="6"/>
  <c r="CI138" i="6"/>
  <c r="FU133" i="6"/>
  <c r="FU134" i="6"/>
  <c r="FU135" i="6"/>
  <c r="FU136" i="6"/>
  <c r="FU137" i="6"/>
  <c r="FU138" i="6"/>
  <c r="Y81" i="7" l="1"/>
  <c r="Y83" i="7"/>
  <c r="Y85" i="7"/>
  <c r="Y93" i="7"/>
  <c r="Y84" i="7"/>
  <c r="DG68" i="7"/>
  <c r="GD68" i="4"/>
  <c r="EF89" i="4"/>
  <c r="CH89" i="7" s="1"/>
  <c r="CD89" i="7"/>
  <c r="DF68" i="7"/>
  <c r="GC68" i="4"/>
  <c r="AX79" i="7"/>
  <c r="CB79" i="4"/>
  <c r="AY84" i="7"/>
  <c r="CC84" i="4"/>
  <c r="AY78" i="7"/>
  <c r="CC78" i="4"/>
  <c r="AX82" i="7"/>
  <c r="CB82" i="4"/>
  <c r="DJ86" i="7"/>
  <c r="GJ86" i="4"/>
  <c r="DK85" i="7"/>
  <c r="GK85" i="4"/>
  <c r="AX80" i="7"/>
  <c r="CB80" i="4"/>
  <c r="EF93" i="4"/>
  <c r="CH93" i="7" s="1"/>
  <c r="AY82" i="7"/>
  <c r="CC82" i="4"/>
  <c r="EG91" i="4"/>
  <c r="CI91" i="7" s="1"/>
  <c r="DJ88" i="7"/>
  <c r="GJ88" i="4"/>
  <c r="DK88" i="7"/>
  <c r="GK88" i="4"/>
  <c r="DK87" i="7"/>
  <c r="GK87" i="4"/>
  <c r="DJ90" i="7"/>
  <c r="GJ90" i="4"/>
  <c r="AY79" i="7"/>
  <c r="CC79" i="4"/>
  <c r="AX81" i="7"/>
  <c r="CB81" i="4"/>
  <c r="AY83" i="7"/>
  <c r="CC83" i="4"/>
  <c r="AX78" i="7"/>
  <c r="CB78" i="4"/>
  <c r="DJ85" i="7"/>
  <c r="GJ85" i="4"/>
  <c r="AX84" i="7"/>
  <c r="CB84" i="4"/>
  <c r="EG93" i="4"/>
  <c r="CI93" i="7" s="1"/>
  <c r="DJ87" i="7"/>
  <c r="GJ87" i="4"/>
  <c r="AY81" i="7"/>
  <c r="CC81" i="4"/>
  <c r="AY80" i="7"/>
  <c r="CC80" i="4"/>
  <c r="DK86" i="7"/>
  <c r="GK86" i="4"/>
  <c r="EF91" i="4"/>
  <c r="CH91" i="7" s="1"/>
  <c r="DK90" i="7"/>
  <c r="GK90" i="4"/>
  <c r="AX83" i="7"/>
  <c r="CB83" i="4"/>
  <c r="EG89" i="4"/>
  <c r="CI89" i="7" s="1"/>
  <c r="CB85" i="7"/>
  <c r="FK85" i="6"/>
  <c r="CF85" i="7" s="1"/>
  <c r="CB84" i="7"/>
  <c r="FK84" i="6"/>
  <c r="CF84" i="7" s="1"/>
  <c r="IN90" i="6"/>
  <c r="DP90" i="7" s="1"/>
  <c r="FT86" i="6"/>
  <c r="CJ86" i="7" s="1"/>
  <c r="IN88" i="6"/>
  <c r="DP88" i="7" s="1"/>
  <c r="FT83" i="6"/>
  <c r="CJ83" i="7" s="1"/>
  <c r="FT89" i="6"/>
  <c r="CJ89" i="7" s="1"/>
  <c r="FT91" i="6"/>
  <c r="CJ91" i="7" s="1"/>
  <c r="FT82" i="6"/>
  <c r="CJ82" i="7" s="1"/>
  <c r="FT81" i="6"/>
  <c r="CJ81" i="7" s="1"/>
  <c r="FT87" i="6"/>
  <c r="CJ87" i="7" s="1"/>
  <c r="BA87" i="7"/>
  <c r="AC85" i="7"/>
  <c r="BA86" i="7"/>
  <c r="DM88" i="7"/>
  <c r="CG91" i="7"/>
  <c r="DM90" i="7"/>
  <c r="CG89" i="7"/>
  <c r="AC81" i="7"/>
  <c r="AC93" i="7"/>
  <c r="AC83" i="7"/>
  <c r="AC82" i="7"/>
  <c r="AC84" i="7"/>
  <c r="ET101" i="6"/>
  <c r="ET102" i="6"/>
  <c r="IC137" i="4"/>
  <c r="ID137" i="4"/>
  <c r="IE137" i="4"/>
  <c r="IF137" i="4"/>
  <c r="IC138" i="4"/>
  <c r="ID138" i="4"/>
  <c r="IE138" i="4"/>
  <c r="IF138" i="4"/>
  <c r="IC143" i="4"/>
  <c r="ID143" i="4"/>
  <c r="IE143" i="4"/>
  <c r="IF143" i="4"/>
  <c r="AT68" i="7"/>
  <c r="AU68" i="7"/>
  <c r="BN69" i="4"/>
  <c r="AT69" i="7" s="1"/>
  <c r="BO69" i="4"/>
  <c r="AU69" i="7" s="1"/>
  <c r="IC69" i="4"/>
  <c r="ID69" i="4"/>
  <c r="IE69" i="4"/>
  <c r="IF69" i="4"/>
  <c r="KI69" i="6" s="1"/>
  <c r="BN70" i="4"/>
  <c r="AT70" i="7" s="1"/>
  <c r="BO70" i="4"/>
  <c r="AU70" i="7" s="1"/>
  <c r="IC70" i="4"/>
  <c r="ID70" i="4"/>
  <c r="IE70" i="4"/>
  <c r="IF70" i="4"/>
  <c r="KI70" i="6" s="1"/>
  <c r="O68" i="6"/>
  <c r="W68" i="6" s="1"/>
  <c r="T68" i="7" s="1"/>
  <c r="X68" i="6"/>
  <c r="AG68" i="6"/>
  <c r="AP68" i="6"/>
  <c r="AY68" i="6"/>
  <c r="BH68" i="6"/>
  <c r="BQ68" i="6"/>
  <c r="BZ68" i="6"/>
  <c r="CI68" i="6"/>
  <c r="CR68" i="6"/>
  <c r="DA68" i="6"/>
  <c r="DJ68" i="6"/>
  <c r="EB68" i="6"/>
  <c r="EK68" i="6"/>
  <c r="ET68" i="6"/>
  <c r="FL68" i="6"/>
  <c r="FU68" i="6"/>
  <c r="HW68" i="6"/>
  <c r="IF68" i="6"/>
  <c r="IX68" i="6"/>
  <c r="JG68" i="6"/>
  <c r="JP68" i="6"/>
  <c r="JY68" i="6"/>
  <c r="O69" i="6"/>
  <c r="W69" i="6" s="1"/>
  <c r="T69" i="7" s="1"/>
  <c r="X69" i="6"/>
  <c r="AG69" i="6"/>
  <c r="AP69" i="6"/>
  <c r="AY69" i="6"/>
  <c r="BH69" i="6"/>
  <c r="BQ69" i="6"/>
  <c r="BZ69" i="6"/>
  <c r="CI69" i="6"/>
  <c r="CR69" i="6"/>
  <c r="DA69" i="6"/>
  <c r="DJ69" i="6"/>
  <c r="EB69" i="6"/>
  <c r="EK69" i="6"/>
  <c r="ET69" i="6"/>
  <c r="FL69" i="6"/>
  <c r="FU69" i="6"/>
  <c r="HW69" i="6"/>
  <c r="IF69" i="6"/>
  <c r="IX69" i="6"/>
  <c r="JG69" i="6"/>
  <c r="JP69" i="6"/>
  <c r="JY69" i="6"/>
  <c r="KJ69" i="6"/>
  <c r="KK69" i="6"/>
  <c r="KL69" i="6"/>
  <c r="KM69" i="6"/>
  <c r="KN69" i="6"/>
  <c r="KO69" i="6"/>
  <c r="KP69" i="6"/>
  <c r="O70" i="6"/>
  <c r="W70" i="6" s="1"/>
  <c r="T70" i="7" s="1"/>
  <c r="X70" i="6"/>
  <c r="AG70" i="6"/>
  <c r="AP70" i="6"/>
  <c r="AY70" i="6"/>
  <c r="BH70" i="6"/>
  <c r="BQ70" i="6"/>
  <c r="BZ70" i="6"/>
  <c r="CI70" i="6"/>
  <c r="CR70" i="6"/>
  <c r="DA70" i="6"/>
  <c r="DJ70" i="6"/>
  <c r="EB70" i="6"/>
  <c r="EK70" i="6"/>
  <c r="ET70" i="6"/>
  <c r="FL70" i="6"/>
  <c r="FU70" i="6"/>
  <c r="GV70" i="6"/>
  <c r="HW70" i="6"/>
  <c r="IF70" i="6"/>
  <c r="IX70" i="6"/>
  <c r="JG70" i="6"/>
  <c r="JP70" i="6"/>
  <c r="JY70" i="6"/>
  <c r="KJ70" i="6"/>
  <c r="KK70" i="6"/>
  <c r="KL70" i="6"/>
  <c r="KM70" i="6"/>
  <c r="KN70" i="6"/>
  <c r="KO70" i="6"/>
  <c r="KP70" i="6"/>
  <c r="O71" i="6"/>
  <c r="W71" i="6" s="1"/>
  <c r="T71" i="7" s="1"/>
  <c r="X71" i="6"/>
  <c r="AG71" i="6"/>
  <c r="AP71" i="6"/>
  <c r="AY71" i="6"/>
  <c r="BH71" i="6"/>
  <c r="BQ71" i="6"/>
  <c r="BZ71" i="6"/>
  <c r="CI71" i="6"/>
  <c r="CR71" i="6"/>
  <c r="DA71" i="6"/>
  <c r="DJ71" i="6"/>
  <c r="EB71" i="6"/>
  <c r="EK71" i="6"/>
  <c r="ET71" i="6"/>
  <c r="FL71" i="6"/>
  <c r="FU71" i="6"/>
  <c r="GV71" i="6"/>
  <c r="HW71" i="6"/>
  <c r="IF71" i="6"/>
  <c r="IX71" i="6"/>
  <c r="JG71" i="6"/>
  <c r="JP71" i="6"/>
  <c r="JY71" i="6"/>
  <c r="KJ71" i="6"/>
  <c r="KK71" i="6"/>
  <c r="KL71" i="6"/>
  <c r="KM71" i="6"/>
  <c r="KN71" i="6"/>
  <c r="KO71" i="6"/>
  <c r="KP71" i="6"/>
  <c r="V69" i="1"/>
  <c r="Q69" i="7" s="1"/>
  <c r="V68" i="1"/>
  <c r="Q68" i="7" s="1"/>
  <c r="BQ64" i="6"/>
  <c r="BQ65" i="6"/>
  <c r="BQ72" i="6"/>
  <c r="BZ133" i="6"/>
  <c r="BZ134" i="6"/>
  <c r="BZ135" i="6"/>
  <c r="BZ136" i="6"/>
  <c r="BZ137" i="6"/>
  <c r="BZ138" i="6"/>
  <c r="CR133" i="6"/>
  <c r="CR134" i="6"/>
  <c r="CR135" i="6"/>
  <c r="CR136" i="6"/>
  <c r="CR137" i="6"/>
  <c r="CR138" i="6"/>
  <c r="EK133" i="6"/>
  <c r="EK134" i="6"/>
  <c r="EK135" i="6"/>
  <c r="EK136" i="6"/>
  <c r="EK137" i="6"/>
  <c r="EK138" i="6"/>
  <c r="CI130" i="6"/>
  <c r="CI131" i="6"/>
  <c r="CI132" i="6"/>
  <c r="CI133" i="6"/>
  <c r="CI134" i="6"/>
  <c r="CI135" i="6"/>
  <c r="GK68" i="4" l="1"/>
  <c r="DK68" i="7"/>
  <c r="DJ68" i="7"/>
  <c r="GJ68" i="4"/>
  <c r="BC81" i="7"/>
  <c r="CJ81" i="4"/>
  <c r="BC83" i="7"/>
  <c r="CJ83" i="4"/>
  <c r="DN88" i="7"/>
  <c r="GQ88" i="4"/>
  <c r="DN86" i="7"/>
  <c r="GQ86" i="4"/>
  <c r="BB83" i="7"/>
  <c r="CI83" i="4"/>
  <c r="DN87" i="7"/>
  <c r="GQ87" i="4"/>
  <c r="BB81" i="7"/>
  <c r="CI81" i="4"/>
  <c r="EN91" i="4"/>
  <c r="BB82" i="7"/>
  <c r="CI82" i="4"/>
  <c r="DO90" i="7"/>
  <c r="GR90" i="4"/>
  <c r="EN93" i="4"/>
  <c r="BC79" i="7"/>
  <c r="CJ79" i="4"/>
  <c r="BC82" i="7"/>
  <c r="CJ82" i="4"/>
  <c r="BC78" i="7"/>
  <c r="CJ78" i="4"/>
  <c r="EM91" i="4"/>
  <c r="CL91" i="7" s="1"/>
  <c r="BB84" i="7"/>
  <c r="CI84" i="4"/>
  <c r="DN90" i="7"/>
  <c r="GQ90" i="4"/>
  <c r="EM93" i="4"/>
  <c r="CL93" i="7" s="1"/>
  <c r="EM89" i="4"/>
  <c r="CL89" i="7" s="1"/>
  <c r="DO86" i="7"/>
  <c r="GR86" i="4"/>
  <c r="DN85" i="7"/>
  <c r="GQ85" i="4"/>
  <c r="DO87" i="7"/>
  <c r="GR87" i="4"/>
  <c r="BB80" i="7"/>
  <c r="CI80" i="4"/>
  <c r="BC84" i="7"/>
  <c r="CJ84" i="4"/>
  <c r="BC80" i="7"/>
  <c r="CJ80" i="4"/>
  <c r="BB78" i="7"/>
  <c r="CI78" i="4"/>
  <c r="DO88" i="7"/>
  <c r="GR88" i="4"/>
  <c r="DO85" i="7"/>
  <c r="GR85" i="4"/>
  <c r="BB79" i="7"/>
  <c r="CI79" i="4"/>
  <c r="EN89" i="4"/>
  <c r="FT84" i="6"/>
  <c r="CJ84" i="7" s="1"/>
  <c r="FT85" i="6"/>
  <c r="CJ85" i="7" s="1"/>
  <c r="KI137" i="6"/>
  <c r="KQ137" i="6" s="1"/>
  <c r="KI68" i="6"/>
  <c r="KQ68" i="6" s="1"/>
  <c r="KI143" i="6"/>
  <c r="KQ143" i="6" s="1"/>
  <c r="KI138" i="6"/>
  <c r="KQ138" i="6" s="1"/>
  <c r="GC89" i="6"/>
  <c r="CN89" i="7" s="1"/>
  <c r="GC87" i="6"/>
  <c r="CN87" i="7" s="1"/>
  <c r="GC83" i="6"/>
  <c r="CN83" i="7" s="1"/>
  <c r="IW88" i="6"/>
  <c r="DT88" i="7" s="1"/>
  <c r="GC81" i="6"/>
  <c r="CN81" i="7" s="1"/>
  <c r="GC86" i="6"/>
  <c r="CN86" i="7" s="1"/>
  <c r="GC82" i="6"/>
  <c r="CN82" i="7" s="1"/>
  <c r="GC91" i="6"/>
  <c r="CN91" i="7" s="1"/>
  <c r="IW90" i="6"/>
  <c r="DT90" i="7" s="1"/>
  <c r="CH66" i="6"/>
  <c r="AV66" i="7" s="1"/>
  <c r="AG85" i="7"/>
  <c r="BE87" i="7"/>
  <c r="BE86" i="7"/>
  <c r="BV70" i="4"/>
  <c r="AY70" i="7" s="1"/>
  <c r="BU70" i="4"/>
  <c r="AX70" i="7" s="1"/>
  <c r="AD69" i="1"/>
  <c r="AD68" i="1"/>
  <c r="CK91" i="7"/>
  <c r="CK89" i="7"/>
  <c r="BV69" i="4"/>
  <c r="AY69" i="7" s="1"/>
  <c r="AY68" i="7"/>
  <c r="AF68" i="6"/>
  <c r="X68" i="7" s="1"/>
  <c r="AF70" i="6"/>
  <c r="X70" i="7" s="1"/>
  <c r="AF71" i="6"/>
  <c r="X71" i="7" s="1"/>
  <c r="AF69" i="6"/>
  <c r="X69" i="7" s="1"/>
  <c r="AG84" i="7"/>
  <c r="AG82" i="7"/>
  <c r="AG83" i="7"/>
  <c r="AG93" i="7"/>
  <c r="AG81" i="7"/>
  <c r="KQ70" i="6"/>
  <c r="KQ69" i="6"/>
  <c r="AX68" i="7"/>
  <c r="BU69" i="4"/>
  <c r="AX69" i="7" s="1"/>
  <c r="CM89" i="7" l="1"/>
  <c r="EU89" i="4"/>
  <c r="CM91" i="7"/>
  <c r="EU91" i="4"/>
  <c r="CM93" i="7"/>
  <c r="EU93" i="4"/>
  <c r="U68" i="7"/>
  <c r="AL68" i="1"/>
  <c r="AT68" i="1" s="1"/>
  <c r="BB68" i="1" s="1"/>
  <c r="BJ68" i="1" s="1"/>
  <c r="BR68" i="1" s="1"/>
  <c r="BZ68" i="1" s="1"/>
  <c r="CH68" i="1" s="1"/>
  <c r="CP68" i="1" s="1"/>
  <c r="CX68" i="1" s="1"/>
  <c r="DF68" i="1" s="1"/>
  <c r="DN68" i="1" s="1"/>
  <c r="DV68" i="1" s="1"/>
  <c r="ED68" i="1" s="1"/>
  <c r="EL68" i="1" s="1"/>
  <c r="ET68" i="1" s="1"/>
  <c r="FB68" i="1" s="1"/>
  <c r="FJ68" i="1" s="1"/>
  <c r="FR68" i="1" s="1"/>
  <c r="FZ68" i="1" s="1"/>
  <c r="GH68" i="1" s="1"/>
  <c r="GP68" i="1" s="1"/>
  <c r="GX68" i="1" s="1"/>
  <c r="HF68" i="1" s="1"/>
  <c r="HN68" i="1" s="1"/>
  <c r="HV68" i="1" s="1"/>
  <c r="ID68" i="1" s="1"/>
  <c r="IL68" i="1" s="1"/>
  <c r="IT68" i="1" s="1"/>
  <c r="JB68" i="1" s="1"/>
  <c r="JM68" i="1" s="1"/>
  <c r="U69" i="7"/>
  <c r="AL69" i="1"/>
  <c r="AT69" i="1" s="1"/>
  <c r="BB69" i="1" s="1"/>
  <c r="BJ69" i="1" s="1"/>
  <c r="BR69" i="1" s="1"/>
  <c r="BZ69" i="1" s="1"/>
  <c r="CH69" i="1" s="1"/>
  <c r="CP69" i="1" s="1"/>
  <c r="CX69" i="1" s="1"/>
  <c r="DF69" i="1" s="1"/>
  <c r="DN69" i="1" s="1"/>
  <c r="DV69" i="1" s="1"/>
  <c r="ED69" i="1" s="1"/>
  <c r="EL69" i="1" s="1"/>
  <c r="ET69" i="1" s="1"/>
  <c r="FB69" i="1" s="1"/>
  <c r="FJ69" i="1" s="1"/>
  <c r="FR69" i="1" s="1"/>
  <c r="FZ69" i="1" s="1"/>
  <c r="GH69" i="1" s="1"/>
  <c r="GP69" i="1" s="1"/>
  <c r="GX69" i="1" s="1"/>
  <c r="HF69" i="1" s="1"/>
  <c r="HN69" i="1" s="1"/>
  <c r="HV69" i="1" s="1"/>
  <c r="ID69" i="1" s="1"/>
  <c r="IL69" i="1" s="1"/>
  <c r="IT69" i="1" s="1"/>
  <c r="JB69" i="1" s="1"/>
  <c r="JM69" i="1" s="1"/>
  <c r="GR68" i="4"/>
  <c r="DO68" i="7"/>
  <c r="GQ68" i="4"/>
  <c r="DN68" i="7"/>
  <c r="BF79" i="7"/>
  <c r="CP79" i="4"/>
  <c r="BF80" i="7"/>
  <c r="CP80" i="4"/>
  <c r="DR90" i="7"/>
  <c r="GX90" i="4"/>
  <c r="BF83" i="7"/>
  <c r="CP83" i="4"/>
  <c r="DS85" i="7"/>
  <c r="GY85" i="4"/>
  <c r="DS87" i="7"/>
  <c r="GY87" i="4"/>
  <c r="BF84" i="7"/>
  <c r="CP84" i="4"/>
  <c r="DS90" i="7"/>
  <c r="GY90" i="4"/>
  <c r="DR86" i="7"/>
  <c r="GX86" i="4"/>
  <c r="ET93" i="4"/>
  <c r="DS88" i="7"/>
  <c r="GY88" i="4"/>
  <c r="DR85" i="7"/>
  <c r="GX85" i="4"/>
  <c r="ET91" i="4"/>
  <c r="BF82" i="7"/>
  <c r="CP82" i="4"/>
  <c r="DR88" i="7"/>
  <c r="GX88" i="4"/>
  <c r="BG79" i="7"/>
  <c r="CQ79" i="4"/>
  <c r="BG84" i="7"/>
  <c r="CQ84" i="4"/>
  <c r="BF78" i="7"/>
  <c r="CP78" i="4"/>
  <c r="DS86" i="7"/>
  <c r="GY86" i="4"/>
  <c r="BG78" i="7"/>
  <c r="CQ78" i="4"/>
  <c r="BG83" i="7"/>
  <c r="CQ83" i="4"/>
  <c r="BG80" i="7"/>
  <c r="CQ80" i="4"/>
  <c r="ET89" i="4"/>
  <c r="BG82" i="7"/>
  <c r="CQ82" i="4"/>
  <c r="BF81" i="7"/>
  <c r="CP81" i="4"/>
  <c r="BG81" i="7"/>
  <c r="CQ81" i="4"/>
  <c r="DR87" i="7"/>
  <c r="GX87" i="4"/>
  <c r="DQ90" i="7"/>
  <c r="DU90" i="7"/>
  <c r="DQ88" i="7"/>
  <c r="DU88" i="7"/>
  <c r="GL87" i="6"/>
  <c r="CR87" i="7" s="1"/>
  <c r="GL89" i="6"/>
  <c r="CR89" i="7" s="1"/>
  <c r="GL91" i="6"/>
  <c r="CR91" i="7" s="1"/>
  <c r="GC85" i="6"/>
  <c r="CN85" i="7" s="1"/>
  <c r="GL86" i="6"/>
  <c r="CR86" i="7" s="1"/>
  <c r="GC84" i="6"/>
  <c r="CN84" i="7" s="1"/>
  <c r="GL81" i="6"/>
  <c r="CR81" i="7" s="1"/>
  <c r="JF90" i="6"/>
  <c r="DX90" i="7" s="1"/>
  <c r="JF88" i="6"/>
  <c r="DX88" i="7" s="1"/>
  <c r="GL83" i="6"/>
  <c r="CR83" i="7" s="1"/>
  <c r="GL82" i="6"/>
  <c r="CR82" i="7" s="1"/>
  <c r="CQ66" i="6"/>
  <c r="AZ66" i="7" s="1"/>
  <c r="CC70" i="4"/>
  <c r="BC70" i="7" s="1"/>
  <c r="Y69" i="7"/>
  <c r="BI87" i="7"/>
  <c r="AK85" i="7"/>
  <c r="CC69" i="4"/>
  <c r="BC69" i="7" s="1"/>
  <c r="CB70" i="4"/>
  <c r="BB70" i="7" s="1"/>
  <c r="BI86" i="7"/>
  <c r="DY90" i="7"/>
  <c r="CO91" i="7"/>
  <c r="DY88" i="7"/>
  <c r="AO68" i="6"/>
  <c r="AB68" i="7" s="1"/>
  <c r="CO89" i="7"/>
  <c r="AO71" i="6"/>
  <c r="AB71" i="7" s="1"/>
  <c r="AO70" i="6"/>
  <c r="AB70" i="7" s="1"/>
  <c r="BC68" i="7"/>
  <c r="AO69" i="6"/>
  <c r="AB69" i="7" s="1"/>
  <c r="AK81" i="7"/>
  <c r="AK93" i="7"/>
  <c r="AK83" i="7"/>
  <c r="AK82" i="7"/>
  <c r="AK84" i="7"/>
  <c r="BB68" i="7"/>
  <c r="CB69" i="4"/>
  <c r="BB69" i="7" s="1"/>
  <c r="BH72" i="6"/>
  <c r="BH73" i="6"/>
  <c r="BH74" i="6"/>
  <c r="BH75" i="6"/>
  <c r="BH76" i="6"/>
  <c r="BH77" i="6"/>
  <c r="BH78" i="6"/>
  <c r="AY72" i="6"/>
  <c r="AY73" i="6"/>
  <c r="AY74" i="6"/>
  <c r="AY75" i="6"/>
  <c r="AY76" i="6"/>
  <c r="AP72" i="6"/>
  <c r="AP73" i="6"/>
  <c r="AP74" i="6"/>
  <c r="AP75" i="6"/>
  <c r="AP76" i="6"/>
  <c r="AP77" i="6"/>
  <c r="AP78" i="6"/>
  <c r="AP79" i="6"/>
  <c r="AP80" i="6"/>
  <c r="AP93" i="6"/>
  <c r="AP94" i="6"/>
  <c r="AP95" i="6"/>
  <c r="X72" i="6"/>
  <c r="X73" i="6"/>
  <c r="O72" i="6"/>
  <c r="W72" i="6" s="1"/>
  <c r="T72" i="7" s="1"/>
  <c r="O73" i="6"/>
  <c r="W73" i="6" s="1"/>
  <c r="T73" i="7" s="1"/>
  <c r="O74" i="6"/>
  <c r="O75" i="6"/>
  <c r="O76" i="6"/>
  <c r="O77" i="6"/>
  <c r="V70" i="1"/>
  <c r="Q70" i="7" s="1"/>
  <c r="Y68" i="7" l="1"/>
  <c r="GY68" i="4"/>
  <c r="DS68" i="7"/>
  <c r="DR68" i="7"/>
  <c r="GX68" i="4"/>
  <c r="BK80" i="7"/>
  <c r="CX80" i="4"/>
  <c r="BK84" i="7"/>
  <c r="CX84" i="4"/>
  <c r="DW88" i="7"/>
  <c r="HF88" i="4"/>
  <c r="DW85" i="7"/>
  <c r="HF85" i="4"/>
  <c r="DV87" i="7"/>
  <c r="HE87" i="4"/>
  <c r="BK83" i="7"/>
  <c r="CX83" i="4"/>
  <c r="BK79" i="7"/>
  <c r="CX79" i="4"/>
  <c r="CP93" i="7"/>
  <c r="FA93" i="4"/>
  <c r="BJ83" i="7"/>
  <c r="CW83" i="4"/>
  <c r="BK81" i="7"/>
  <c r="CX81" i="4"/>
  <c r="CQ91" i="7"/>
  <c r="FB91" i="4"/>
  <c r="DV88" i="7"/>
  <c r="HE88" i="4"/>
  <c r="DV86" i="7"/>
  <c r="HE86" i="4"/>
  <c r="CQ93" i="7"/>
  <c r="FB93" i="4"/>
  <c r="BJ81" i="7"/>
  <c r="CW81" i="4"/>
  <c r="BK78" i="7"/>
  <c r="CX78" i="4"/>
  <c r="BJ82" i="7"/>
  <c r="CW82" i="4"/>
  <c r="DW90" i="7"/>
  <c r="HF90" i="4"/>
  <c r="DV90" i="7"/>
  <c r="HE90" i="4"/>
  <c r="BK82" i="7"/>
  <c r="CX82" i="4"/>
  <c r="DW86" i="7"/>
  <c r="HF86" i="4"/>
  <c r="CP91" i="7"/>
  <c r="FA91" i="4"/>
  <c r="BJ84" i="7"/>
  <c r="CW84" i="4"/>
  <c r="BJ80" i="7"/>
  <c r="CW80" i="4"/>
  <c r="CP89" i="7"/>
  <c r="FA89" i="4"/>
  <c r="BJ78" i="7"/>
  <c r="CW78" i="4"/>
  <c r="DV85" i="7"/>
  <c r="HE85" i="4"/>
  <c r="DW87" i="7"/>
  <c r="HF87" i="4"/>
  <c r="BJ79" i="7"/>
  <c r="CW79" i="4"/>
  <c r="CQ89" i="7"/>
  <c r="FB89" i="4"/>
  <c r="GL85" i="6"/>
  <c r="GL84" i="6"/>
  <c r="GU89" i="6"/>
  <c r="CV89" i="7" s="1"/>
  <c r="JO88" i="6"/>
  <c r="EB88" i="7" s="1"/>
  <c r="GU82" i="6"/>
  <c r="CV82" i="7" s="1"/>
  <c r="GU91" i="6"/>
  <c r="CV91" i="7" s="1"/>
  <c r="JO90" i="6"/>
  <c r="EB90" i="7" s="1"/>
  <c r="GU87" i="6"/>
  <c r="CV87" i="7" s="1"/>
  <c r="GU81" i="6"/>
  <c r="CV81" i="7" s="1"/>
  <c r="GU83" i="6"/>
  <c r="CV83" i="7" s="1"/>
  <c r="GU86" i="6"/>
  <c r="CV86" i="7" s="1"/>
  <c r="CJ70" i="4"/>
  <c r="BG70" i="7" s="1"/>
  <c r="AC69" i="7"/>
  <c r="CZ66" i="6"/>
  <c r="BD66" i="7" s="1"/>
  <c r="AO85" i="7"/>
  <c r="BM87" i="7"/>
  <c r="CJ69" i="4"/>
  <c r="BG69" i="7" s="1"/>
  <c r="BG68" i="7"/>
  <c r="CI70" i="4"/>
  <c r="BF70" i="7" s="1"/>
  <c r="AX68" i="6"/>
  <c r="AF68" i="7" s="1"/>
  <c r="BM86" i="7"/>
  <c r="CS91" i="7"/>
  <c r="EC90" i="7"/>
  <c r="AC68" i="7"/>
  <c r="EC88" i="7"/>
  <c r="CS89" i="7"/>
  <c r="W77" i="6"/>
  <c r="T77" i="7" s="1"/>
  <c r="AX71" i="6"/>
  <c r="AF71" i="7" s="1"/>
  <c r="W78" i="6"/>
  <c r="T78" i="7" s="1"/>
  <c r="W74" i="6"/>
  <c r="T74" i="7" s="1"/>
  <c r="W79" i="6"/>
  <c r="T79" i="7" s="1"/>
  <c r="W75" i="6"/>
  <c r="T75" i="7" s="1"/>
  <c r="AX70" i="6"/>
  <c r="AF70" i="7" s="1"/>
  <c r="W80" i="6"/>
  <c r="T80" i="7" s="1"/>
  <c r="W76" i="6"/>
  <c r="T76" i="7" s="1"/>
  <c r="AX69" i="6"/>
  <c r="AF69" i="7" s="1"/>
  <c r="AO84" i="7"/>
  <c r="AO82" i="7"/>
  <c r="AO83" i="7"/>
  <c r="AO93" i="7"/>
  <c r="AO81" i="7"/>
  <c r="BF68" i="7"/>
  <c r="AD70" i="1"/>
  <c r="CI69" i="4"/>
  <c r="BF69" i="7" s="1"/>
  <c r="V54" i="1"/>
  <c r="Q54" i="7" s="1"/>
  <c r="W54" i="4"/>
  <c r="AD54" i="4" s="1"/>
  <c r="AK54" i="4" s="1"/>
  <c r="AR54" i="4" s="1"/>
  <c r="AY54" i="4" s="1"/>
  <c r="BF54" i="4" s="1"/>
  <c r="BM54" i="4" s="1"/>
  <c r="BT54" i="4" s="1"/>
  <c r="CA54" i="4" s="1"/>
  <c r="CH54" i="4" s="1"/>
  <c r="CO54" i="4" s="1"/>
  <c r="CV54" i="4" s="1"/>
  <c r="DC54" i="4" s="1"/>
  <c r="DJ54" i="4" s="1"/>
  <c r="DQ54" i="4" s="1"/>
  <c r="DX54" i="4" s="1"/>
  <c r="EE54" i="4" s="1"/>
  <c r="EL54" i="4" s="1"/>
  <c r="ES54" i="4" s="1"/>
  <c r="EZ54" i="4" s="1"/>
  <c r="FG54" i="4" s="1"/>
  <c r="FN54" i="4" s="1"/>
  <c r="FU54" i="4" s="1"/>
  <c r="GB54" i="4" s="1"/>
  <c r="GI54" i="4" s="1"/>
  <c r="GP54" i="4" s="1"/>
  <c r="GW54" i="4" s="1"/>
  <c r="HD54" i="4" s="1"/>
  <c r="HK54" i="4" s="1"/>
  <c r="HR54" i="4" s="1"/>
  <c r="HY54" i="4" s="1"/>
  <c r="IC54" i="4"/>
  <c r="ID54" i="4"/>
  <c r="IE54" i="4"/>
  <c r="IF54" i="4"/>
  <c r="KI54" i="6" s="1"/>
  <c r="O54" i="6"/>
  <c r="W54" i="6" s="1"/>
  <c r="T54" i="7" s="1"/>
  <c r="X54" i="6"/>
  <c r="AG54" i="6"/>
  <c r="AP54" i="6"/>
  <c r="AY54" i="6"/>
  <c r="BH54" i="6"/>
  <c r="BQ54" i="6"/>
  <c r="BZ54" i="6"/>
  <c r="CI54" i="6"/>
  <c r="CR54" i="6"/>
  <c r="DA54" i="6"/>
  <c r="DJ54" i="6"/>
  <c r="DS54" i="6"/>
  <c r="EB54" i="6"/>
  <c r="EK54" i="6"/>
  <c r="ET54" i="6"/>
  <c r="FC54" i="6"/>
  <c r="FL54" i="6"/>
  <c r="FU54" i="6"/>
  <c r="GD54" i="6"/>
  <c r="GM54" i="6"/>
  <c r="GV54" i="6"/>
  <c r="HE54" i="6"/>
  <c r="HN54" i="6"/>
  <c r="HW54" i="6"/>
  <c r="IF54" i="6"/>
  <c r="IX54" i="6"/>
  <c r="JG54" i="6"/>
  <c r="JP54" i="6"/>
  <c r="JY54" i="6"/>
  <c r="KJ54" i="6"/>
  <c r="KK54" i="6"/>
  <c r="KL54" i="6"/>
  <c r="KM54" i="6"/>
  <c r="KN54" i="6"/>
  <c r="KO54" i="6"/>
  <c r="KP54" i="6"/>
  <c r="U70" i="7" l="1"/>
  <c r="AL70" i="1"/>
  <c r="AT70" i="1" s="1"/>
  <c r="BB70" i="1" s="1"/>
  <c r="BJ70" i="1" s="1"/>
  <c r="BR70" i="1" s="1"/>
  <c r="BZ70" i="1" s="1"/>
  <c r="CH70" i="1" s="1"/>
  <c r="CP70" i="1" s="1"/>
  <c r="CX70" i="1" s="1"/>
  <c r="DF70" i="1" s="1"/>
  <c r="DN70" i="1" s="1"/>
  <c r="DV70" i="1" s="1"/>
  <c r="ED70" i="1" s="1"/>
  <c r="EL70" i="1" s="1"/>
  <c r="ET70" i="1" s="1"/>
  <c r="FB70" i="1" s="1"/>
  <c r="FJ70" i="1" s="1"/>
  <c r="FR70" i="1" s="1"/>
  <c r="FZ70" i="1" s="1"/>
  <c r="GH70" i="1" s="1"/>
  <c r="GP70" i="1" s="1"/>
  <c r="GX70" i="1" s="1"/>
  <c r="HF70" i="1" s="1"/>
  <c r="HN70" i="1" s="1"/>
  <c r="HV70" i="1" s="1"/>
  <c r="ID70" i="1" s="1"/>
  <c r="IL70" i="1" s="1"/>
  <c r="IT70" i="1" s="1"/>
  <c r="JB70" i="1" s="1"/>
  <c r="JM70" i="1" s="1"/>
  <c r="DW68" i="7"/>
  <c r="HF68" i="4"/>
  <c r="DV68" i="7"/>
  <c r="HE68" i="4"/>
  <c r="BN80" i="7"/>
  <c r="DD80" i="4"/>
  <c r="DK80" i="4" s="1"/>
  <c r="EA90" i="7"/>
  <c r="HM90" i="4"/>
  <c r="DZ88" i="7"/>
  <c r="HL88" i="4"/>
  <c r="BO83" i="7"/>
  <c r="DE83" i="4"/>
  <c r="DL83" i="4" s="1"/>
  <c r="BN79" i="7"/>
  <c r="DD79" i="4"/>
  <c r="DK79" i="4" s="1"/>
  <c r="BN84" i="7"/>
  <c r="DD84" i="4"/>
  <c r="DK84" i="4" s="1"/>
  <c r="BN82" i="7"/>
  <c r="DD82" i="4"/>
  <c r="DK82" i="4" s="1"/>
  <c r="CU91" i="7"/>
  <c r="FI91" i="4"/>
  <c r="DZ87" i="7"/>
  <c r="HL87" i="4"/>
  <c r="EA87" i="7"/>
  <c r="HM87" i="4"/>
  <c r="CT91" i="7"/>
  <c r="FH91" i="4"/>
  <c r="BO78" i="7"/>
  <c r="DE78" i="4"/>
  <c r="DL78" i="4" s="1"/>
  <c r="BO81" i="7"/>
  <c r="DE81" i="4"/>
  <c r="DL81" i="4" s="1"/>
  <c r="EA85" i="7"/>
  <c r="HM85" i="4"/>
  <c r="DZ85" i="7"/>
  <c r="HL85" i="4"/>
  <c r="EA86" i="7"/>
  <c r="HM86" i="4"/>
  <c r="BN81" i="7"/>
  <c r="DD81" i="4"/>
  <c r="DK81" i="4" s="1"/>
  <c r="BN83" i="7"/>
  <c r="DD83" i="4"/>
  <c r="DK83" i="4" s="1"/>
  <c r="EA88" i="7"/>
  <c r="HM88" i="4"/>
  <c r="BN78" i="7"/>
  <c r="DD78" i="4"/>
  <c r="DK78" i="4" s="1"/>
  <c r="BO82" i="7"/>
  <c r="DE82" i="4"/>
  <c r="DL82" i="4" s="1"/>
  <c r="CU93" i="7"/>
  <c r="FI93" i="4"/>
  <c r="CT93" i="7"/>
  <c r="FH93" i="4"/>
  <c r="BO84" i="7"/>
  <c r="DE84" i="4"/>
  <c r="DL84" i="4" s="1"/>
  <c r="CT89" i="7"/>
  <c r="FH89" i="4"/>
  <c r="DZ90" i="7"/>
  <c r="HL90" i="4"/>
  <c r="DZ86" i="7"/>
  <c r="HL86" i="4"/>
  <c r="BO79" i="7"/>
  <c r="DE79" i="4"/>
  <c r="DL79" i="4" s="1"/>
  <c r="BO80" i="7"/>
  <c r="DE80" i="4"/>
  <c r="DL80" i="4" s="1"/>
  <c r="CU89" i="7"/>
  <c r="FI89" i="4"/>
  <c r="CR84" i="7"/>
  <c r="GU84" i="6"/>
  <c r="CR85" i="7"/>
  <c r="GU85" i="6"/>
  <c r="CQ70" i="4"/>
  <c r="HD86" i="6"/>
  <c r="CZ86" i="7" s="1"/>
  <c r="HD91" i="6"/>
  <c r="CZ91" i="7" s="1"/>
  <c r="HD83" i="6"/>
  <c r="CZ83" i="7" s="1"/>
  <c r="HD82" i="6"/>
  <c r="CZ82" i="7" s="1"/>
  <c r="HD81" i="6"/>
  <c r="CZ81" i="7" s="1"/>
  <c r="JX88" i="6"/>
  <c r="EF88" i="7" s="1"/>
  <c r="JX90" i="6"/>
  <c r="EF90" i="7" s="1"/>
  <c r="HD87" i="6"/>
  <c r="CZ87" i="7" s="1"/>
  <c r="HD89" i="6"/>
  <c r="CZ89" i="7" s="1"/>
  <c r="AF79" i="6"/>
  <c r="X79" i="7" s="1"/>
  <c r="AF77" i="6"/>
  <c r="X77" i="7" s="1"/>
  <c r="AF78" i="6"/>
  <c r="X78" i="7" s="1"/>
  <c r="AF76" i="6"/>
  <c r="X76" i="7" s="1"/>
  <c r="AF80" i="6"/>
  <c r="X80" i="7" s="1"/>
  <c r="AG69" i="7"/>
  <c r="CQ69" i="4"/>
  <c r="IG69" i="4"/>
  <c r="IK69" i="4" s="1"/>
  <c r="IG70" i="4"/>
  <c r="IK70" i="4" s="1"/>
  <c r="DI66" i="6"/>
  <c r="BH66" i="7" s="1"/>
  <c r="AS85" i="7"/>
  <c r="BQ87" i="7"/>
  <c r="BG68" i="6"/>
  <c r="AJ68" i="7" s="1"/>
  <c r="CP70" i="4"/>
  <c r="BQ86" i="7"/>
  <c r="AG68" i="7"/>
  <c r="CW91" i="7"/>
  <c r="EG88" i="7"/>
  <c r="EL88" i="7" s="1"/>
  <c r="EG90" i="7"/>
  <c r="EL90" i="7" s="1"/>
  <c r="BG69" i="6"/>
  <c r="AJ69" i="7" s="1"/>
  <c r="CW89" i="7"/>
  <c r="BG70" i="6"/>
  <c r="AJ70" i="7" s="1"/>
  <c r="BG71" i="6"/>
  <c r="AJ71" i="7" s="1"/>
  <c r="Y70" i="7"/>
  <c r="AS81" i="7"/>
  <c r="AS93" i="7"/>
  <c r="AS83" i="7"/>
  <c r="AS82" i="7"/>
  <c r="AS84" i="7"/>
  <c r="AD54" i="1"/>
  <c r="CP69" i="4"/>
  <c r="BJ69" i="7" s="1"/>
  <c r="BJ68" i="7"/>
  <c r="AL54" i="4"/>
  <c r="AD54" i="7" s="1"/>
  <c r="AF54" i="6"/>
  <c r="X54" i="7" s="1"/>
  <c r="KQ54" i="6"/>
  <c r="AY77" i="6"/>
  <c r="AY78" i="6"/>
  <c r="IG54" i="4" l="1"/>
  <c r="IK54" i="4" s="1"/>
  <c r="U54" i="7"/>
  <c r="AL54" i="1"/>
  <c r="AT54" i="1" s="1"/>
  <c r="BB54" i="1" s="1"/>
  <c r="BJ54" i="1" s="1"/>
  <c r="BR54" i="1" s="1"/>
  <c r="BZ54" i="1" s="1"/>
  <c r="CH54" i="1" s="1"/>
  <c r="CP54" i="1" s="1"/>
  <c r="CX54" i="1" s="1"/>
  <c r="DF54" i="1" s="1"/>
  <c r="DN54" i="1" s="1"/>
  <c r="DV54" i="1" s="1"/>
  <c r="ED54" i="1" s="1"/>
  <c r="EL54" i="1" s="1"/>
  <c r="ET54" i="1" s="1"/>
  <c r="FB54" i="1" s="1"/>
  <c r="FJ54" i="1" s="1"/>
  <c r="FR54" i="1" s="1"/>
  <c r="FZ54" i="1" s="1"/>
  <c r="GH54" i="1" s="1"/>
  <c r="GP54" i="1" s="1"/>
  <c r="GX54" i="1" s="1"/>
  <c r="HF54" i="1" s="1"/>
  <c r="HN54" i="1" s="1"/>
  <c r="HV54" i="1" s="1"/>
  <c r="ID54" i="1" s="1"/>
  <c r="IL54" i="1" s="1"/>
  <c r="IT54" i="1" s="1"/>
  <c r="JB54" i="1" s="1"/>
  <c r="JM54" i="1" s="1"/>
  <c r="HM68" i="4"/>
  <c r="EA68" i="7"/>
  <c r="DZ68" i="7"/>
  <c r="HL68" i="4"/>
  <c r="BS84" i="7"/>
  <c r="BR83" i="7"/>
  <c r="BS78" i="7"/>
  <c r="BR84" i="7"/>
  <c r="BS80" i="7"/>
  <c r="CX93" i="7"/>
  <c r="FO93" i="4"/>
  <c r="BR81" i="7"/>
  <c r="CX91" i="7"/>
  <c r="FO91" i="4"/>
  <c r="BR79" i="7"/>
  <c r="BS79" i="7"/>
  <c r="CY93" i="7"/>
  <c r="FP93" i="4"/>
  <c r="EE86" i="7"/>
  <c r="HT86" i="4"/>
  <c r="IB86" i="4" s="1"/>
  <c r="EE87" i="7"/>
  <c r="HT87" i="4"/>
  <c r="IB87" i="4" s="1"/>
  <c r="BS83" i="7"/>
  <c r="ED86" i="7"/>
  <c r="HS86" i="4"/>
  <c r="IA86" i="4" s="1"/>
  <c r="BS82" i="7"/>
  <c r="ED85" i="7"/>
  <c r="HS85" i="4"/>
  <c r="IA85" i="4" s="1"/>
  <c r="ED87" i="7"/>
  <c r="HS87" i="4"/>
  <c r="IA87" i="4" s="1"/>
  <c r="ED88" i="7"/>
  <c r="HS88" i="4"/>
  <c r="IA88" i="4" s="1"/>
  <c r="ED90" i="7"/>
  <c r="HS90" i="4"/>
  <c r="IA90" i="4" s="1"/>
  <c r="BR78" i="7"/>
  <c r="EE85" i="7"/>
  <c r="HT85" i="4"/>
  <c r="IB85" i="4" s="1"/>
  <c r="CY91" i="7"/>
  <c r="FP91" i="4"/>
  <c r="EE90" i="7"/>
  <c r="HT90" i="4"/>
  <c r="IB90" i="4" s="1"/>
  <c r="CX89" i="7"/>
  <c r="FO89" i="4"/>
  <c r="EE88" i="7"/>
  <c r="HT88" i="4"/>
  <c r="IB88" i="4" s="1"/>
  <c r="BS81" i="7"/>
  <c r="BR82" i="7"/>
  <c r="BR80" i="7"/>
  <c r="CY89" i="7"/>
  <c r="FP89" i="4"/>
  <c r="CX70" i="4"/>
  <c r="BO70" i="7" s="1"/>
  <c r="BK70" i="7"/>
  <c r="CV85" i="7"/>
  <c r="HD85" i="6"/>
  <c r="CX69" i="4"/>
  <c r="BO69" i="7" s="1"/>
  <c r="BK69" i="7"/>
  <c r="BK68" i="7"/>
  <c r="CW70" i="4"/>
  <c r="BN70" i="7" s="1"/>
  <c r="BJ70" i="7"/>
  <c r="CV84" i="7"/>
  <c r="HD84" i="6"/>
  <c r="HM82" i="6"/>
  <c r="DD82" i="7" s="1"/>
  <c r="HM83" i="6"/>
  <c r="DD83" i="7" s="1"/>
  <c r="HM89" i="6"/>
  <c r="DD89" i="7" s="1"/>
  <c r="HM87" i="6"/>
  <c r="DD87" i="7" s="1"/>
  <c r="HM91" i="6"/>
  <c r="DD91" i="7" s="1"/>
  <c r="KG90" i="6"/>
  <c r="EJ90" i="7" s="1"/>
  <c r="EO90" i="7" s="1"/>
  <c r="KG88" i="6"/>
  <c r="EJ88" i="7" s="1"/>
  <c r="EO88" i="7" s="1"/>
  <c r="HM81" i="6"/>
  <c r="DD81" i="7" s="1"/>
  <c r="HM86" i="6"/>
  <c r="DD86" i="7" s="1"/>
  <c r="AK69" i="7"/>
  <c r="AO80" i="6"/>
  <c r="AB80" i="7" s="1"/>
  <c r="AO78" i="6"/>
  <c r="AB78" i="7" s="1"/>
  <c r="AO77" i="6"/>
  <c r="AB77" i="7" s="1"/>
  <c r="AO79" i="6"/>
  <c r="AB79" i="7" s="1"/>
  <c r="DR66" i="6"/>
  <c r="BL66" i="7" s="1"/>
  <c r="BU87" i="7"/>
  <c r="AW85" i="7"/>
  <c r="BP69" i="6"/>
  <c r="AN69" i="7" s="1"/>
  <c r="BP68" i="6"/>
  <c r="AN68" i="7" s="1"/>
  <c r="BU86" i="7"/>
  <c r="AK68" i="7"/>
  <c r="AS54" i="4"/>
  <c r="AH54" i="7" s="1"/>
  <c r="CW69" i="4"/>
  <c r="BN69" i="7" s="1"/>
  <c r="DA91" i="7"/>
  <c r="DA89" i="7"/>
  <c r="BP70" i="6"/>
  <c r="AN70" i="7" s="1"/>
  <c r="BP71" i="6"/>
  <c r="AN71" i="7" s="1"/>
  <c r="AC70" i="7"/>
  <c r="AM54" i="4"/>
  <c r="AE54" i="7" s="1"/>
  <c r="AW84" i="7"/>
  <c r="AW82" i="7"/>
  <c r="AW83" i="7"/>
  <c r="AW93" i="7"/>
  <c r="AW81" i="7"/>
  <c r="AO54" i="6"/>
  <c r="AB54" i="7" s="1"/>
  <c r="BQ133" i="6"/>
  <c r="BQ134" i="6"/>
  <c r="BQ135" i="6"/>
  <c r="BQ136" i="6"/>
  <c r="BQ137" i="6"/>
  <c r="BQ138" i="6"/>
  <c r="BH132" i="6"/>
  <c r="BH133" i="6"/>
  <c r="BH134" i="6"/>
  <c r="BH135" i="6"/>
  <c r="BH136" i="6"/>
  <c r="BH137" i="6"/>
  <c r="BH138" i="6"/>
  <c r="BH143" i="6"/>
  <c r="BH144" i="6"/>
  <c r="EI90" i="7" l="1"/>
  <c r="EN90" i="7" s="1"/>
  <c r="IJ90" i="4"/>
  <c r="EI88" i="7"/>
  <c r="EN88" i="7" s="1"/>
  <c r="IJ88" i="4"/>
  <c r="EI85" i="7"/>
  <c r="EN85" i="7" s="1"/>
  <c r="IJ85" i="4"/>
  <c r="EI86" i="7"/>
  <c r="EN86" i="7" s="1"/>
  <c r="IJ86" i="4"/>
  <c r="EI87" i="7"/>
  <c r="EN87" i="7" s="1"/>
  <c r="IJ87" i="4"/>
  <c r="EH85" i="7"/>
  <c r="EM85" i="7" s="1"/>
  <c r="II85" i="4"/>
  <c r="EH88" i="7"/>
  <c r="EM88" i="7" s="1"/>
  <c r="II88" i="4"/>
  <c r="EH90" i="7"/>
  <c r="EM90" i="7" s="1"/>
  <c r="II90" i="4"/>
  <c r="Y54" i="7"/>
  <c r="EH86" i="7"/>
  <c r="EM86" i="7" s="1"/>
  <c r="II86" i="4"/>
  <c r="EH87" i="7"/>
  <c r="EM87" i="7" s="1"/>
  <c r="II87" i="4"/>
  <c r="EE68" i="7"/>
  <c r="HT68" i="4"/>
  <c r="IB68" i="4" s="1"/>
  <c r="ED68" i="7"/>
  <c r="HS68" i="4"/>
  <c r="IA68" i="4" s="1"/>
  <c r="DE69" i="4"/>
  <c r="BS69" i="7" s="1"/>
  <c r="DB93" i="7"/>
  <c r="FV93" i="4"/>
  <c r="BV80" i="7"/>
  <c r="DR80" i="4"/>
  <c r="DC91" i="7"/>
  <c r="FW91" i="4"/>
  <c r="DC93" i="7"/>
  <c r="FW93" i="4"/>
  <c r="BW80" i="7"/>
  <c r="DS80" i="4"/>
  <c r="BV82" i="7"/>
  <c r="DR82" i="4"/>
  <c r="BW82" i="7"/>
  <c r="DS82" i="4"/>
  <c r="BW79" i="7"/>
  <c r="DS79" i="4"/>
  <c r="BV84" i="7"/>
  <c r="DR84" i="4"/>
  <c r="BW81" i="7"/>
  <c r="DS81" i="4"/>
  <c r="BV78" i="7"/>
  <c r="DR78" i="4"/>
  <c r="BV79" i="7"/>
  <c r="DR79" i="4"/>
  <c r="BW78" i="7"/>
  <c r="DS78" i="4"/>
  <c r="BW83" i="7"/>
  <c r="DS83" i="4"/>
  <c r="DB91" i="7"/>
  <c r="FV91" i="4"/>
  <c r="BV83" i="7"/>
  <c r="DR83" i="4"/>
  <c r="DB89" i="7"/>
  <c r="FV89" i="4"/>
  <c r="BV81" i="7"/>
  <c r="DR81" i="4"/>
  <c r="BW84" i="7"/>
  <c r="DS84" i="4"/>
  <c r="DC89" i="7"/>
  <c r="FW89" i="4"/>
  <c r="CZ84" i="7"/>
  <c r="HM84" i="6"/>
  <c r="CZ85" i="7"/>
  <c r="HM85" i="6"/>
  <c r="DD70" i="4"/>
  <c r="BR70" i="7" s="1"/>
  <c r="DE70" i="4"/>
  <c r="BS70" i="7" s="1"/>
  <c r="HV86" i="6"/>
  <c r="DH86" i="7" s="1"/>
  <c r="HV91" i="6"/>
  <c r="DH91" i="7" s="1"/>
  <c r="HV81" i="6"/>
  <c r="DH81" i="7" s="1"/>
  <c r="HV87" i="6"/>
  <c r="DH87" i="7" s="1"/>
  <c r="HV89" i="6"/>
  <c r="DH89" i="7" s="1"/>
  <c r="BY69" i="6"/>
  <c r="BY70" i="6"/>
  <c r="AR70" i="7" s="1"/>
  <c r="HV83" i="6"/>
  <c r="DH83" i="7" s="1"/>
  <c r="BY71" i="6"/>
  <c r="AR71" i="7" s="1"/>
  <c r="BY68" i="6"/>
  <c r="HV82" i="6"/>
  <c r="DH82" i="7" s="1"/>
  <c r="AX79" i="6"/>
  <c r="AF79" i="7" s="1"/>
  <c r="AX77" i="6"/>
  <c r="AF77" i="7" s="1"/>
  <c r="AX78" i="6"/>
  <c r="AF78" i="7" s="1"/>
  <c r="AX80" i="6"/>
  <c r="AF80" i="7" s="1"/>
  <c r="EA66" i="6"/>
  <c r="BP66" i="7" s="1"/>
  <c r="BY87" i="7"/>
  <c r="BY86" i="7"/>
  <c r="AT54" i="4"/>
  <c r="AI54" i="7" s="1"/>
  <c r="AX54" i="6"/>
  <c r="AF54" i="7" s="1"/>
  <c r="BA84" i="7"/>
  <c r="AZ54" i="4"/>
  <c r="AL54" i="7" s="1"/>
  <c r="BA81" i="7"/>
  <c r="BA82" i="7"/>
  <c r="BA83" i="7"/>
  <c r="DE91" i="7"/>
  <c r="DE89" i="7"/>
  <c r="AG70" i="7"/>
  <c r="DL69" i="4"/>
  <c r="BW69" i="7" s="1"/>
  <c r="BA93" i="7"/>
  <c r="AC54" i="7"/>
  <c r="DD69" i="4"/>
  <c r="BR69" i="7" s="1"/>
  <c r="Q71" i="4"/>
  <c r="R71" i="7" s="1"/>
  <c r="R71" i="4"/>
  <c r="S71" i="7" s="1"/>
  <c r="IC71" i="4"/>
  <c r="ID71" i="4"/>
  <c r="IE71" i="4"/>
  <c r="IF71" i="4"/>
  <c r="V71" i="1"/>
  <c r="Q71" i="7" s="1"/>
  <c r="V80" i="1"/>
  <c r="Q80" i="7" s="1"/>
  <c r="V79" i="1"/>
  <c r="Q79" i="7" s="1"/>
  <c r="V78" i="1"/>
  <c r="Q78" i="7" s="1"/>
  <c r="AF93" i="6"/>
  <c r="X93" i="7" s="1"/>
  <c r="EI68" i="7" l="1"/>
  <c r="EN68" i="7" s="1"/>
  <c r="IJ68" i="4"/>
  <c r="EH68" i="7"/>
  <c r="EM68" i="7" s="1"/>
  <c r="II68" i="4"/>
  <c r="DF89" i="7"/>
  <c r="GC89" i="4"/>
  <c r="BZ78" i="7"/>
  <c r="DY78" i="4"/>
  <c r="CD78" i="7" s="1"/>
  <c r="CA80" i="7"/>
  <c r="DZ80" i="4"/>
  <c r="CE80" i="7" s="1"/>
  <c r="BZ83" i="7"/>
  <c r="DY83" i="4"/>
  <c r="CA81" i="7"/>
  <c r="DZ81" i="4"/>
  <c r="CE81" i="7" s="1"/>
  <c r="DG93" i="7"/>
  <c r="GD93" i="4"/>
  <c r="DF91" i="7"/>
  <c r="GC91" i="4"/>
  <c r="BZ84" i="7"/>
  <c r="DY84" i="4"/>
  <c r="DG91" i="7"/>
  <c r="GD91" i="4"/>
  <c r="BZ79" i="7"/>
  <c r="DY79" i="4"/>
  <c r="CD79" i="7" s="1"/>
  <c r="CA83" i="7"/>
  <c r="DZ83" i="4"/>
  <c r="CE83" i="7" s="1"/>
  <c r="CA79" i="7"/>
  <c r="DZ79" i="4"/>
  <c r="CE79" i="7" s="1"/>
  <c r="BZ80" i="7"/>
  <c r="DY80" i="4"/>
  <c r="BZ82" i="7"/>
  <c r="DY82" i="4"/>
  <c r="CA84" i="7"/>
  <c r="DZ84" i="4"/>
  <c r="CE84" i="7" s="1"/>
  <c r="CA78" i="7"/>
  <c r="DZ78" i="4"/>
  <c r="CE78" i="7" s="1"/>
  <c r="CA82" i="7"/>
  <c r="DZ82" i="4"/>
  <c r="CE82" i="7" s="1"/>
  <c r="DF93" i="7"/>
  <c r="GC93" i="4"/>
  <c r="BZ81" i="7"/>
  <c r="DY81" i="4"/>
  <c r="DG89" i="7"/>
  <c r="GD89" i="4"/>
  <c r="AO68" i="7"/>
  <c r="AO69" i="7"/>
  <c r="DK70" i="4"/>
  <c r="BV70" i="7" s="1"/>
  <c r="BE85" i="7"/>
  <c r="BA85" i="7"/>
  <c r="DL70" i="4"/>
  <c r="BW70" i="7" s="1"/>
  <c r="AR68" i="7"/>
  <c r="AR69" i="7"/>
  <c r="DD85" i="7"/>
  <c r="HV85" i="6"/>
  <c r="DD84" i="7"/>
  <c r="HV84" i="6"/>
  <c r="KI71" i="6"/>
  <c r="KQ71" i="6" s="1"/>
  <c r="BG54" i="4"/>
  <c r="AP54" i="7" s="1"/>
  <c r="IE87" i="6"/>
  <c r="DL87" i="7" s="1"/>
  <c r="IE83" i="6"/>
  <c r="DL83" i="7" s="1"/>
  <c r="IE81" i="6"/>
  <c r="DL81" i="7" s="1"/>
  <c r="IE91" i="6"/>
  <c r="DL91" i="7" s="1"/>
  <c r="IE86" i="6"/>
  <c r="DL86" i="7" s="1"/>
  <c r="IE82" i="6"/>
  <c r="DL82" i="7" s="1"/>
  <c r="IE89" i="6"/>
  <c r="DL89" i="7" s="1"/>
  <c r="AS69" i="7"/>
  <c r="BG80" i="6"/>
  <c r="AJ80" i="7" s="1"/>
  <c r="BG78" i="6"/>
  <c r="AJ78" i="7" s="1"/>
  <c r="BG77" i="6"/>
  <c r="AJ77" i="7" s="1"/>
  <c r="BG79" i="6"/>
  <c r="AJ79" i="7" s="1"/>
  <c r="EJ66" i="6"/>
  <c r="BT66" i="7" s="1"/>
  <c r="BG54" i="6"/>
  <c r="AJ54" i="7" s="1"/>
  <c r="CC87" i="7"/>
  <c r="CH68" i="6"/>
  <c r="AV68" i="7" s="1"/>
  <c r="DS69" i="4"/>
  <c r="CA69" i="7" s="1"/>
  <c r="CC86" i="7"/>
  <c r="BA54" i="4"/>
  <c r="AM54" i="7" s="1"/>
  <c r="BE82" i="7"/>
  <c r="AS68" i="7"/>
  <c r="BE84" i="7"/>
  <c r="X71" i="4"/>
  <c r="V71" i="7" s="1"/>
  <c r="BE83" i="7"/>
  <c r="BE81" i="7"/>
  <c r="DI91" i="7"/>
  <c r="Y71" i="4"/>
  <c r="W71" i="7" s="1"/>
  <c r="DI89" i="7"/>
  <c r="AK70" i="7"/>
  <c r="BE93" i="7"/>
  <c r="AD78" i="1"/>
  <c r="AD80" i="1"/>
  <c r="AD71" i="1"/>
  <c r="AG54" i="7"/>
  <c r="AD79" i="1"/>
  <c r="DK69" i="4"/>
  <c r="BV69" i="7" s="1"/>
  <c r="AY133" i="6"/>
  <c r="AY134" i="6"/>
  <c r="AY135" i="6"/>
  <c r="AY136" i="6"/>
  <c r="AY137" i="6"/>
  <c r="AY138" i="6"/>
  <c r="AY143" i="6"/>
  <c r="AY144" i="6"/>
  <c r="AP131" i="6"/>
  <c r="AP132" i="6"/>
  <c r="AP133" i="6"/>
  <c r="AP134" i="6"/>
  <c r="AP135" i="6"/>
  <c r="AP136" i="6"/>
  <c r="AP137" i="6"/>
  <c r="AP138" i="6"/>
  <c r="AP143" i="6"/>
  <c r="AG132" i="6"/>
  <c r="AG133" i="6"/>
  <c r="AG134" i="6"/>
  <c r="AG135" i="6"/>
  <c r="AG136" i="6"/>
  <c r="AG137" i="6"/>
  <c r="AG138" i="6"/>
  <c r="AG143" i="6"/>
  <c r="U71" i="7" l="1"/>
  <c r="AL71" i="1"/>
  <c r="AT71" i="1" s="1"/>
  <c r="BB71" i="1" s="1"/>
  <c r="BJ71" i="1" s="1"/>
  <c r="BR71" i="1" s="1"/>
  <c r="BZ71" i="1" s="1"/>
  <c r="CH71" i="1" s="1"/>
  <c r="CP71" i="1" s="1"/>
  <c r="CX71" i="1" s="1"/>
  <c r="DF71" i="1" s="1"/>
  <c r="DN71" i="1" s="1"/>
  <c r="DV71" i="1" s="1"/>
  <c r="ED71" i="1" s="1"/>
  <c r="EL71" i="1" s="1"/>
  <c r="ET71" i="1" s="1"/>
  <c r="FB71" i="1" s="1"/>
  <c r="FJ71" i="1" s="1"/>
  <c r="FR71" i="1" s="1"/>
  <c r="FZ71" i="1" s="1"/>
  <c r="GH71" i="1" s="1"/>
  <c r="GP71" i="1" s="1"/>
  <c r="GX71" i="1" s="1"/>
  <c r="HF71" i="1" s="1"/>
  <c r="HN71" i="1" s="1"/>
  <c r="HV71" i="1" s="1"/>
  <c r="ID71" i="1" s="1"/>
  <c r="IL71" i="1" s="1"/>
  <c r="IT71" i="1" s="1"/>
  <c r="JB71" i="1" s="1"/>
  <c r="JM71" i="1" s="1"/>
  <c r="U80" i="7"/>
  <c r="AL80" i="1"/>
  <c r="AT80" i="1" s="1"/>
  <c r="BB80" i="1" s="1"/>
  <c r="BJ80" i="1" s="1"/>
  <c r="BR80" i="1" s="1"/>
  <c r="BZ80" i="1" s="1"/>
  <c r="CH80" i="1" s="1"/>
  <c r="CP80" i="1" s="1"/>
  <c r="CX80" i="1" s="1"/>
  <c r="DF80" i="1" s="1"/>
  <c r="DN80" i="1" s="1"/>
  <c r="DV80" i="1" s="1"/>
  <c r="ED80" i="1" s="1"/>
  <c r="EL80" i="1" s="1"/>
  <c r="ET80" i="1" s="1"/>
  <c r="FB80" i="1" s="1"/>
  <c r="FJ80" i="1" s="1"/>
  <c r="FR80" i="1" s="1"/>
  <c r="FZ80" i="1" s="1"/>
  <c r="GH80" i="1" s="1"/>
  <c r="GP80" i="1" s="1"/>
  <c r="GX80" i="1" s="1"/>
  <c r="HF80" i="1" s="1"/>
  <c r="HN80" i="1" s="1"/>
  <c r="HV80" i="1" s="1"/>
  <c r="ID80" i="1" s="1"/>
  <c r="IL80" i="1" s="1"/>
  <c r="IT80" i="1" s="1"/>
  <c r="JB80" i="1" s="1"/>
  <c r="JM80" i="1" s="1"/>
  <c r="U78" i="7"/>
  <c r="AL78" i="1"/>
  <c r="AT78" i="1" s="1"/>
  <c r="BB78" i="1" s="1"/>
  <c r="BJ78" i="1" s="1"/>
  <c r="BR78" i="1" s="1"/>
  <c r="BZ78" i="1" s="1"/>
  <c r="CH78" i="1" s="1"/>
  <c r="CP78" i="1" s="1"/>
  <c r="CX78" i="1" s="1"/>
  <c r="DF78" i="1" s="1"/>
  <c r="DN78" i="1" s="1"/>
  <c r="DV78" i="1" s="1"/>
  <c r="ED78" i="1" s="1"/>
  <c r="EL78" i="1" s="1"/>
  <c r="ET78" i="1" s="1"/>
  <c r="FB78" i="1" s="1"/>
  <c r="FJ78" i="1" s="1"/>
  <c r="FR78" i="1" s="1"/>
  <c r="FZ78" i="1" s="1"/>
  <c r="GH78" i="1" s="1"/>
  <c r="GP78" i="1" s="1"/>
  <c r="GX78" i="1" s="1"/>
  <c r="HF78" i="1" s="1"/>
  <c r="HN78" i="1" s="1"/>
  <c r="HV78" i="1" s="1"/>
  <c r="ID78" i="1" s="1"/>
  <c r="IL78" i="1" s="1"/>
  <c r="IT78" i="1" s="1"/>
  <c r="JB78" i="1" s="1"/>
  <c r="JM78" i="1" s="1"/>
  <c r="U79" i="7"/>
  <c r="AL79" i="1"/>
  <c r="AT79" i="1" s="1"/>
  <c r="BB79" i="1" s="1"/>
  <c r="BJ79" i="1" s="1"/>
  <c r="BR79" i="1" s="1"/>
  <c r="BZ79" i="1" s="1"/>
  <c r="CH79" i="1" s="1"/>
  <c r="CP79" i="1" s="1"/>
  <c r="CX79" i="1" s="1"/>
  <c r="DF79" i="1" s="1"/>
  <c r="DN79" i="1" s="1"/>
  <c r="DV79" i="1" s="1"/>
  <c r="ED79" i="1" s="1"/>
  <c r="EL79" i="1" s="1"/>
  <c r="ET79" i="1" s="1"/>
  <c r="FB79" i="1" s="1"/>
  <c r="FJ79" i="1" s="1"/>
  <c r="FR79" i="1" s="1"/>
  <c r="FZ79" i="1" s="1"/>
  <c r="GH79" i="1" s="1"/>
  <c r="GP79" i="1" s="1"/>
  <c r="GX79" i="1" s="1"/>
  <c r="HF79" i="1" s="1"/>
  <c r="HN79" i="1" s="1"/>
  <c r="HV79" i="1" s="1"/>
  <c r="ID79" i="1" s="1"/>
  <c r="IL79" i="1" s="1"/>
  <c r="IT79" i="1" s="1"/>
  <c r="JB79" i="1" s="1"/>
  <c r="JM79" i="1" s="1"/>
  <c r="EF83" i="4"/>
  <c r="CH83" i="7" s="1"/>
  <c r="CD83" i="7"/>
  <c r="EF82" i="4"/>
  <c r="CH82" i="7" s="1"/>
  <c r="CD82" i="7"/>
  <c r="EF84" i="4"/>
  <c r="CH84" i="7" s="1"/>
  <c r="CD84" i="7"/>
  <c r="EF81" i="4"/>
  <c r="CH81" i="7" s="1"/>
  <c r="CD81" i="7"/>
  <c r="EF80" i="4"/>
  <c r="CH80" i="7" s="1"/>
  <c r="CD80" i="7"/>
  <c r="BI85" i="7"/>
  <c r="EG79" i="4"/>
  <c r="CI79" i="7" s="1"/>
  <c r="DK93" i="7"/>
  <c r="GK93" i="4"/>
  <c r="EG78" i="4"/>
  <c r="CI78" i="7" s="1"/>
  <c r="EG83" i="4"/>
  <c r="CI83" i="7" s="1"/>
  <c r="EG81" i="4"/>
  <c r="CI81" i="7" s="1"/>
  <c r="EG84" i="4"/>
  <c r="CI84" i="7" s="1"/>
  <c r="EF79" i="4"/>
  <c r="CH79" i="7" s="1"/>
  <c r="DK91" i="7"/>
  <c r="GK91" i="4"/>
  <c r="EG80" i="4"/>
  <c r="CI80" i="7" s="1"/>
  <c r="DR70" i="4"/>
  <c r="BZ70" i="7" s="1"/>
  <c r="EF78" i="4"/>
  <c r="CH78" i="7" s="1"/>
  <c r="DJ93" i="7"/>
  <c r="GJ93" i="4"/>
  <c r="DJ91" i="7"/>
  <c r="GJ91" i="4"/>
  <c r="DJ89" i="7"/>
  <c r="GJ89" i="4"/>
  <c r="EG82" i="4"/>
  <c r="CI82" i="7" s="1"/>
  <c r="DK89" i="7"/>
  <c r="GK89" i="4"/>
  <c r="BP80" i="6"/>
  <c r="AN80" i="7" s="1"/>
  <c r="DH84" i="7"/>
  <c r="IE84" i="6"/>
  <c r="DH85" i="7"/>
  <c r="IE85" i="6"/>
  <c r="DS70" i="4"/>
  <c r="CA70" i="7" s="1"/>
  <c r="IN86" i="6"/>
  <c r="DP86" i="7" s="1"/>
  <c r="IN91" i="6"/>
  <c r="DP91" i="7" s="1"/>
  <c r="IN81" i="6"/>
  <c r="DP81" i="7" s="1"/>
  <c r="IN83" i="6"/>
  <c r="DP83" i="7" s="1"/>
  <c r="IN89" i="6"/>
  <c r="DP89" i="7" s="1"/>
  <c r="IN82" i="6"/>
  <c r="DP82" i="7" s="1"/>
  <c r="IN87" i="6"/>
  <c r="DP87" i="7" s="1"/>
  <c r="AW69" i="7"/>
  <c r="BP79" i="6"/>
  <c r="AN79" i="7" s="1"/>
  <c r="BP77" i="6"/>
  <c r="AN77" i="7" s="1"/>
  <c r="BP78" i="6"/>
  <c r="AN78" i="7" s="1"/>
  <c r="ES66" i="6"/>
  <c r="BX66" i="7" s="1"/>
  <c r="BP54" i="6"/>
  <c r="AN54" i="7" s="1"/>
  <c r="CG87" i="7"/>
  <c r="CQ68" i="6"/>
  <c r="DR69" i="4"/>
  <c r="BZ69" i="7" s="1"/>
  <c r="CG86" i="7"/>
  <c r="AF71" i="4"/>
  <c r="BH54" i="4"/>
  <c r="AQ54" i="7" s="1"/>
  <c r="BI81" i="7"/>
  <c r="AE71" i="4"/>
  <c r="AW68" i="7"/>
  <c r="DM91" i="7"/>
  <c r="BN54" i="4"/>
  <c r="AT54" i="7" s="1"/>
  <c r="BI83" i="7"/>
  <c r="BI84" i="7"/>
  <c r="BI82" i="7"/>
  <c r="DM89" i="7"/>
  <c r="AO70" i="7"/>
  <c r="BI93" i="7"/>
  <c r="DZ69" i="4"/>
  <c r="CE69" i="7" s="1"/>
  <c r="AK54" i="7"/>
  <c r="Y71" i="7"/>
  <c r="W132" i="4"/>
  <c r="AD132" i="4" s="1"/>
  <c r="AK132" i="4" s="1"/>
  <c r="AR132" i="4" s="1"/>
  <c r="AY132" i="4" s="1"/>
  <c r="BF132" i="4" s="1"/>
  <c r="BM132" i="4" s="1"/>
  <c r="BT132" i="4" s="1"/>
  <c r="CA132" i="4" s="1"/>
  <c r="CH132" i="4" s="1"/>
  <c r="CO132" i="4" s="1"/>
  <c r="CV132" i="4" s="1"/>
  <c r="DC132" i="4" s="1"/>
  <c r="DJ132" i="4" s="1"/>
  <c r="DQ132" i="4" s="1"/>
  <c r="DX132" i="4" s="1"/>
  <c r="EE132" i="4" s="1"/>
  <c r="EL132" i="4" s="1"/>
  <c r="ES132" i="4" s="1"/>
  <c r="EZ132" i="4" s="1"/>
  <c r="FG132" i="4" s="1"/>
  <c r="FN132" i="4" s="1"/>
  <c r="FU132" i="4" s="1"/>
  <c r="GB132" i="4" s="1"/>
  <c r="GI132" i="4" s="1"/>
  <c r="GP132" i="4" s="1"/>
  <c r="GW132" i="4" s="1"/>
  <c r="HD132" i="4" s="1"/>
  <c r="HK132" i="4" s="1"/>
  <c r="HR132" i="4" s="1"/>
  <c r="HY132" i="4" s="1"/>
  <c r="W133" i="4"/>
  <c r="AD133" i="4" s="1"/>
  <c r="AK133" i="4" s="1"/>
  <c r="AR133" i="4" s="1"/>
  <c r="AY133" i="4" s="1"/>
  <c r="BF133" i="4" s="1"/>
  <c r="BM133" i="4" s="1"/>
  <c r="BT133" i="4" s="1"/>
  <c r="CA133" i="4" s="1"/>
  <c r="CH133" i="4" s="1"/>
  <c r="CO133" i="4" s="1"/>
  <c r="CV133" i="4" s="1"/>
  <c r="DC133" i="4" s="1"/>
  <c r="DJ133" i="4" s="1"/>
  <c r="DQ133" i="4" s="1"/>
  <c r="DX133" i="4" s="1"/>
  <c r="EE133" i="4" s="1"/>
  <c r="EL133" i="4" s="1"/>
  <c r="ES133" i="4" s="1"/>
  <c r="EZ133" i="4" s="1"/>
  <c r="FG133" i="4" s="1"/>
  <c r="FN133" i="4" s="1"/>
  <c r="FU133" i="4" s="1"/>
  <c r="GB133" i="4" s="1"/>
  <c r="GI133" i="4" s="1"/>
  <c r="GP133" i="4" s="1"/>
  <c r="GW133" i="4" s="1"/>
  <c r="HD133" i="4" s="1"/>
  <c r="HK133" i="4" s="1"/>
  <c r="HR133" i="4" s="1"/>
  <c r="HY133" i="4" s="1"/>
  <c r="W134" i="4"/>
  <c r="AD134" i="4" s="1"/>
  <c r="AK134" i="4" s="1"/>
  <c r="AR134" i="4" s="1"/>
  <c r="AY134" i="4" s="1"/>
  <c r="BF134" i="4" s="1"/>
  <c r="BM134" i="4" s="1"/>
  <c r="BT134" i="4" s="1"/>
  <c r="CA134" i="4" s="1"/>
  <c r="CH134" i="4" s="1"/>
  <c r="CO134" i="4" s="1"/>
  <c r="CV134" i="4" s="1"/>
  <c r="DC134" i="4" s="1"/>
  <c r="DJ134" i="4" s="1"/>
  <c r="DQ134" i="4" s="1"/>
  <c r="DX134" i="4" s="1"/>
  <c r="EE134" i="4" s="1"/>
  <c r="EL134" i="4" s="1"/>
  <c r="ES134" i="4" s="1"/>
  <c r="EZ134" i="4" s="1"/>
  <c r="FG134" i="4" s="1"/>
  <c r="FN134" i="4" s="1"/>
  <c r="FU134" i="4" s="1"/>
  <c r="GB134" i="4" s="1"/>
  <c r="GI134" i="4" s="1"/>
  <c r="GP134" i="4" s="1"/>
  <c r="GW134" i="4" s="1"/>
  <c r="HD134" i="4" s="1"/>
  <c r="HK134" i="4" s="1"/>
  <c r="HR134" i="4" s="1"/>
  <c r="HY134" i="4" s="1"/>
  <c r="W135" i="4"/>
  <c r="AD135" i="4" s="1"/>
  <c r="AK135" i="4" s="1"/>
  <c r="AR135" i="4" s="1"/>
  <c r="AY135" i="4" s="1"/>
  <c r="BF135" i="4" s="1"/>
  <c r="BM135" i="4" s="1"/>
  <c r="BT135" i="4" s="1"/>
  <c r="CA135" i="4" s="1"/>
  <c r="CH135" i="4" s="1"/>
  <c r="CO135" i="4" s="1"/>
  <c r="CV135" i="4" s="1"/>
  <c r="DC135" i="4" s="1"/>
  <c r="DJ135" i="4" s="1"/>
  <c r="DQ135" i="4" s="1"/>
  <c r="DX135" i="4" s="1"/>
  <c r="EE135" i="4" s="1"/>
  <c r="EL135" i="4" s="1"/>
  <c r="ES135" i="4" s="1"/>
  <c r="EZ135" i="4" s="1"/>
  <c r="FG135" i="4" s="1"/>
  <c r="FN135" i="4" s="1"/>
  <c r="FU135" i="4" s="1"/>
  <c r="GB135" i="4" s="1"/>
  <c r="GI135" i="4" s="1"/>
  <c r="GP135" i="4" s="1"/>
  <c r="GW135" i="4" s="1"/>
  <c r="HD135" i="4" s="1"/>
  <c r="HK135" i="4" s="1"/>
  <c r="HR135" i="4" s="1"/>
  <c r="HY135" i="4" s="1"/>
  <c r="W136" i="4"/>
  <c r="AD136" i="4" s="1"/>
  <c r="AK136" i="4" s="1"/>
  <c r="AR136" i="4" s="1"/>
  <c r="AY136" i="4" s="1"/>
  <c r="BF136" i="4" s="1"/>
  <c r="BM136" i="4" s="1"/>
  <c r="BT136" i="4" s="1"/>
  <c r="CA136" i="4" s="1"/>
  <c r="CH136" i="4" s="1"/>
  <c r="CO136" i="4" s="1"/>
  <c r="CV136" i="4" s="1"/>
  <c r="DC136" i="4" s="1"/>
  <c r="DJ136" i="4" s="1"/>
  <c r="DQ136" i="4" s="1"/>
  <c r="DX136" i="4" s="1"/>
  <c r="EE136" i="4" s="1"/>
  <c r="EL136" i="4" s="1"/>
  <c r="ES136" i="4" s="1"/>
  <c r="EZ136" i="4" s="1"/>
  <c r="FG136" i="4" s="1"/>
  <c r="FN136" i="4" s="1"/>
  <c r="FU136" i="4" s="1"/>
  <c r="GB136" i="4" s="1"/>
  <c r="GI136" i="4" s="1"/>
  <c r="GP136" i="4" s="1"/>
  <c r="GW136" i="4" s="1"/>
  <c r="HD136" i="4" s="1"/>
  <c r="HK136" i="4" s="1"/>
  <c r="HR136" i="4" s="1"/>
  <c r="HY136" i="4" s="1"/>
  <c r="W137" i="4"/>
  <c r="AD137" i="4" s="1"/>
  <c r="AK137" i="4" s="1"/>
  <c r="AR137" i="4" s="1"/>
  <c r="AY137" i="4" s="1"/>
  <c r="BF137" i="4" s="1"/>
  <c r="BM137" i="4" s="1"/>
  <c r="BT137" i="4" s="1"/>
  <c r="CA137" i="4" s="1"/>
  <c r="CH137" i="4" s="1"/>
  <c r="CO137" i="4" s="1"/>
  <c r="CV137" i="4" s="1"/>
  <c r="DC137" i="4" s="1"/>
  <c r="DJ137" i="4" s="1"/>
  <c r="DQ137" i="4" s="1"/>
  <c r="DX137" i="4" s="1"/>
  <c r="EE137" i="4" s="1"/>
  <c r="EL137" i="4" s="1"/>
  <c r="ES137" i="4" s="1"/>
  <c r="EZ137" i="4" s="1"/>
  <c r="FG137" i="4" s="1"/>
  <c r="FN137" i="4" s="1"/>
  <c r="FU137" i="4" s="1"/>
  <c r="GB137" i="4" s="1"/>
  <c r="GI137" i="4" s="1"/>
  <c r="GP137" i="4" s="1"/>
  <c r="GW137" i="4" s="1"/>
  <c r="HD137" i="4" s="1"/>
  <c r="HK137" i="4" s="1"/>
  <c r="HR137" i="4" s="1"/>
  <c r="HY137" i="4" s="1"/>
  <c r="W138" i="4"/>
  <c r="AD138" i="4" s="1"/>
  <c r="AK138" i="4" s="1"/>
  <c r="AR138" i="4" s="1"/>
  <c r="AY138" i="4" s="1"/>
  <c r="BF138" i="4" s="1"/>
  <c r="BM138" i="4" s="1"/>
  <c r="BT138" i="4" s="1"/>
  <c r="CA138" i="4" s="1"/>
  <c r="CH138" i="4" s="1"/>
  <c r="CO138" i="4" s="1"/>
  <c r="CV138" i="4" s="1"/>
  <c r="DC138" i="4" s="1"/>
  <c r="DJ138" i="4" s="1"/>
  <c r="DQ138" i="4" s="1"/>
  <c r="DX138" i="4" s="1"/>
  <c r="EE138" i="4" s="1"/>
  <c r="EL138" i="4" s="1"/>
  <c r="ES138" i="4" s="1"/>
  <c r="EZ138" i="4" s="1"/>
  <c r="FG138" i="4" s="1"/>
  <c r="FN138" i="4" s="1"/>
  <c r="FU138" i="4" s="1"/>
  <c r="GB138" i="4" s="1"/>
  <c r="GI138" i="4" s="1"/>
  <c r="GP138" i="4" s="1"/>
  <c r="GW138" i="4" s="1"/>
  <c r="HD138" i="4" s="1"/>
  <c r="HK138" i="4" s="1"/>
  <c r="HR138" i="4" s="1"/>
  <c r="HY138" i="4" s="1"/>
  <c r="O129" i="6"/>
  <c r="O130" i="6"/>
  <c r="O131" i="6"/>
  <c r="O132" i="6"/>
  <c r="O133" i="6"/>
  <c r="O134" i="6"/>
  <c r="O135" i="6"/>
  <c r="O136" i="6"/>
  <c r="O137" i="6"/>
  <c r="O138" i="6"/>
  <c r="X131" i="6"/>
  <c r="X132" i="6"/>
  <c r="X133" i="6"/>
  <c r="X134" i="6"/>
  <c r="X135" i="6"/>
  <c r="X136" i="6"/>
  <c r="X137" i="6"/>
  <c r="X138" i="6"/>
  <c r="X143" i="6"/>
  <c r="KJ76" i="6"/>
  <c r="KK76" i="6"/>
  <c r="KL76" i="6"/>
  <c r="KM76" i="6"/>
  <c r="KN76" i="6"/>
  <c r="KO76" i="6"/>
  <c r="KP76" i="6"/>
  <c r="KJ77" i="6"/>
  <c r="KK77" i="6"/>
  <c r="KL77" i="6"/>
  <c r="KM77" i="6"/>
  <c r="KN77" i="6"/>
  <c r="KO77" i="6"/>
  <c r="KP77" i="6"/>
  <c r="Q129" i="4"/>
  <c r="R129" i="7" s="1"/>
  <c r="R129" i="4"/>
  <c r="S129" i="7" s="1"/>
  <c r="Q130" i="4"/>
  <c r="R130" i="7" s="1"/>
  <c r="R130" i="4"/>
  <c r="S130" i="7" s="1"/>
  <c r="Q131" i="4"/>
  <c r="R131" i="7" s="1"/>
  <c r="R131" i="4"/>
  <c r="S131" i="7" s="1"/>
  <c r="Q132" i="4"/>
  <c r="R132" i="7" s="1"/>
  <c r="R132" i="4"/>
  <c r="S132" i="7" s="1"/>
  <c r="Q133" i="4"/>
  <c r="R133" i="7" s="1"/>
  <c r="R133" i="4"/>
  <c r="S133" i="7" s="1"/>
  <c r="Q134" i="4"/>
  <c r="R134" i="7" s="1"/>
  <c r="R134" i="4"/>
  <c r="S134" i="7" s="1"/>
  <c r="Q135" i="4"/>
  <c r="R135" i="7" s="1"/>
  <c r="R135" i="4"/>
  <c r="S135" i="7" s="1"/>
  <c r="Q136" i="4"/>
  <c r="R136" i="7" s="1"/>
  <c r="R136" i="4"/>
  <c r="S136" i="7" s="1"/>
  <c r="Q137" i="4"/>
  <c r="R137" i="7" s="1"/>
  <c r="R137" i="4"/>
  <c r="S137" i="7" s="1"/>
  <c r="Q138" i="4"/>
  <c r="R138" i="7" s="1"/>
  <c r="R138" i="4"/>
  <c r="S138" i="7" s="1"/>
  <c r="Q143" i="4"/>
  <c r="R143" i="7" s="1"/>
  <c r="R143" i="4"/>
  <c r="S143" i="7" s="1"/>
  <c r="Q144" i="4"/>
  <c r="R144" i="4"/>
  <c r="V137" i="1"/>
  <c r="Q137" i="7" s="1"/>
  <c r="V138" i="1"/>
  <c r="Q138" i="7" s="1"/>
  <c r="W101" i="4"/>
  <c r="AD101" i="4" s="1"/>
  <c r="AK101" i="4" s="1"/>
  <c r="AR101" i="4" s="1"/>
  <c r="AY101" i="4" s="1"/>
  <c r="BF101" i="4" s="1"/>
  <c r="BM101" i="4" s="1"/>
  <c r="BT101" i="4" s="1"/>
  <c r="CA101" i="4" s="1"/>
  <c r="CH101" i="4" s="1"/>
  <c r="CO101" i="4" s="1"/>
  <c r="CV101" i="4" s="1"/>
  <c r="DC101" i="4" s="1"/>
  <c r="DJ101" i="4" s="1"/>
  <c r="DQ101" i="4" s="1"/>
  <c r="DX101" i="4" s="1"/>
  <c r="EE101" i="4" s="1"/>
  <c r="EL101" i="4" s="1"/>
  <c r="ES101" i="4" s="1"/>
  <c r="EZ101" i="4" s="1"/>
  <c r="FG101" i="4" s="1"/>
  <c r="FN101" i="4" s="1"/>
  <c r="FU101" i="4" s="1"/>
  <c r="GB101" i="4" s="1"/>
  <c r="GI101" i="4" s="1"/>
  <c r="GP101" i="4" s="1"/>
  <c r="GW101" i="4" s="1"/>
  <c r="HD101" i="4" s="1"/>
  <c r="HK101" i="4" s="1"/>
  <c r="HR101" i="4" s="1"/>
  <c r="HY101" i="4" s="1"/>
  <c r="W72" i="4"/>
  <c r="AD72" i="4" s="1"/>
  <c r="AK72" i="4" s="1"/>
  <c r="AR72" i="4" s="1"/>
  <c r="AY72" i="4" s="1"/>
  <c r="BF72" i="4" s="1"/>
  <c r="BM72" i="4" s="1"/>
  <c r="BT72" i="4" s="1"/>
  <c r="CA72" i="4" s="1"/>
  <c r="CH72" i="4" s="1"/>
  <c r="CO72" i="4" s="1"/>
  <c r="CV72" i="4" s="1"/>
  <c r="DC72" i="4" s="1"/>
  <c r="DJ72" i="4" s="1"/>
  <c r="DQ72" i="4" s="1"/>
  <c r="DX72" i="4" s="1"/>
  <c r="EE72" i="4" s="1"/>
  <c r="EL72" i="4" s="1"/>
  <c r="ES72" i="4" s="1"/>
  <c r="EZ72" i="4" s="1"/>
  <c r="FG72" i="4" s="1"/>
  <c r="FN72" i="4" s="1"/>
  <c r="FU72" i="4" s="1"/>
  <c r="GB72" i="4" s="1"/>
  <c r="GI72" i="4" s="1"/>
  <c r="GP72" i="4" s="1"/>
  <c r="GW72" i="4" s="1"/>
  <c r="HD72" i="4" s="1"/>
  <c r="HK72" i="4" s="1"/>
  <c r="HR72" i="4" s="1"/>
  <c r="HY72" i="4" s="1"/>
  <c r="W73" i="4"/>
  <c r="AD73" i="4" s="1"/>
  <c r="AK73" i="4" s="1"/>
  <c r="AR73" i="4" s="1"/>
  <c r="AY73" i="4" s="1"/>
  <c r="BF73" i="4" s="1"/>
  <c r="BM73" i="4" s="1"/>
  <c r="BT73" i="4" s="1"/>
  <c r="CA73" i="4" s="1"/>
  <c r="CH73" i="4" s="1"/>
  <c r="CO73" i="4" s="1"/>
  <c r="CV73" i="4" s="1"/>
  <c r="DC73" i="4" s="1"/>
  <c r="DJ73" i="4" s="1"/>
  <c r="DQ73" i="4" s="1"/>
  <c r="DX73" i="4" s="1"/>
  <c r="EE73" i="4" s="1"/>
  <c r="EL73" i="4" s="1"/>
  <c r="ES73" i="4" s="1"/>
  <c r="EZ73" i="4" s="1"/>
  <c r="FG73" i="4" s="1"/>
  <c r="FN73" i="4" s="1"/>
  <c r="FU73" i="4" s="1"/>
  <c r="GB73" i="4" s="1"/>
  <c r="GI73" i="4" s="1"/>
  <c r="GP73" i="4" s="1"/>
  <c r="GW73" i="4" s="1"/>
  <c r="HD73" i="4" s="1"/>
  <c r="HK73" i="4" s="1"/>
  <c r="HR73" i="4" s="1"/>
  <c r="HY73" i="4" s="1"/>
  <c r="W74" i="4"/>
  <c r="AD74" i="4" s="1"/>
  <c r="AK74" i="4" s="1"/>
  <c r="AR74" i="4" s="1"/>
  <c r="AY74" i="4" s="1"/>
  <c r="BF74" i="4" s="1"/>
  <c r="BM74" i="4" s="1"/>
  <c r="BT74" i="4" s="1"/>
  <c r="CA74" i="4" s="1"/>
  <c r="CH74" i="4" s="1"/>
  <c r="CO74" i="4" s="1"/>
  <c r="CV74" i="4" s="1"/>
  <c r="DC74" i="4" s="1"/>
  <c r="DJ74" i="4" s="1"/>
  <c r="DQ74" i="4" s="1"/>
  <c r="DX74" i="4" s="1"/>
  <c r="EE74" i="4" s="1"/>
  <c r="EL74" i="4" s="1"/>
  <c r="ES74" i="4" s="1"/>
  <c r="EZ74" i="4" s="1"/>
  <c r="FG74" i="4" s="1"/>
  <c r="FN74" i="4" s="1"/>
  <c r="FU74" i="4" s="1"/>
  <c r="GB74" i="4" s="1"/>
  <c r="GI74" i="4" s="1"/>
  <c r="GP74" i="4" s="1"/>
  <c r="GW74" i="4" s="1"/>
  <c r="HD74" i="4" s="1"/>
  <c r="HK74" i="4" s="1"/>
  <c r="HR74" i="4" s="1"/>
  <c r="HY74" i="4" s="1"/>
  <c r="W75" i="4"/>
  <c r="AD75" i="4" s="1"/>
  <c r="AK75" i="4" s="1"/>
  <c r="AR75" i="4" s="1"/>
  <c r="AY75" i="4" s="1"/>
  <c r="BF75" i="4" s="1"/>
  <c r="BM75" i="4" s="1"/>
  <c r="BT75" i="4" s="1"/>
  <c r="CA75" i="4" s="1"/>
  <c r="CH75" i="4" s="1"/>
  <c r="CO75" i="4" s="1"/>
  <c r="CV75" i="4" s="1"/>
  <c r="DC75" i="4" s="1"/>
  <c r="DJ75" i="4" s="1"/>
  <c r="DQ75" i="4" s="1"/>
  <c r="DX75" i="4" s="1"/>
  <c r="EE75" i="4" s="1"/>
  <c r="EL75" i="4" s="1"/>
  <c r="ES75" i="4" s="1"/>
  <c r="EZ75" i="4" s="1"/>
  <c r="FG75" i="4" s="1"/>
  <c r="FN75" i="4" s="1"/>
  <c r="FU75" i="4" s="1"/>
  <c r="GB75" i="4" s="1"/>
  <c r="GI75" i="4" s="1"/>
  <c r="GP75" i="4" s="1"/>
  <c r="GW75" i="4" s="1"/>
  <c r="HD75" i="4" s="1"/>
  <c r="HK75" i="4" s="1"/>
  <c r="HR75" i="4" s="1"/>
  <c r="HY75" i="4" s="1"/>
  <c r="W76" i="4"/>
  <c r="AD76" i="4" s="1"/>
  <c r="AK76" i="4" s="1"/>
  <c r="AR76" i="4" s="1"/>
  <c r="AY76" i="4" s="1"/>
  <c r="BF76" i="4" s="1"/>
  <c r="BM76" i="4" s="1"/>
  <c r="BT76" i="4" s="1"/>
  <c r="CA76" i="4" s="1"/>
  <c r="CH76" i="4" s="1"/>
  <c r="CO76" i="4" s="1"/>
  <c r="CV76" i="4" s="1"/>
  <c r="DC76" i="4" s="1"/>
  <c r="DJ76" i="4" s="1"/>
  <c r="DQ76" i="4" s="1"/>
  <c r="DX76" i="4" s="1"/>
  <c r="EE76" i="4" s="1"/>
  <c r="EL76" i="4" s="1"/>
  <c r="ES76" i="4" s="1"/>
  <c r="EZ76" i="4" s="1"/>
  <c r="FG76" i="4" s="1"/>
  <c r="FN76" i="4" s="1"/>
  <c r="FU76" i="4" s="1"/>
  <c r="GB76" i="4" s="1"/>
  <c r="GI76" i="4" s="1"/>
  <c r="GP76" i="4" s="1"/>
  <c r="GW76" i="4" s="1"/>
  <c r="HD76" i="4" s="1"/>
  <c r="HK76" i="4" s="1"/>
  <c r="HR76" i="4" s="1"/>
  <c r="HY76" i="4" s="1"/>
  <c r="W77" i="4"/>
  <c r="AD77" i="4" s="1"/>
  <c r="AK77" i="4" s="1"/>
  <c r="AR77" i="4" s="1"/>
  <c r="AY77" i="4" s="1"/>
  <c r="BF77" i="4" s="1"/>
  <c r="BM77" i="4" s="1"/>
  <c r="BT77" i="4" s="1"/>
  <c r="CA77" i="4" s="1"/>
  <c r="CH77" i="4" s="1"/>
  <c r="CO77" i="4" s="1"/>
  <c r="CV77" i="4" s="1"/>
  <c r="DC77" i="4" s="1"/>
  <c r="DJ77" i="4" s="1"/>
  <c r="DQ77" i="4" s="1"/>
  <c r="DX77" i="4" s="1"/>
  <c r="EE77" i="4" s="1"/>
  <c r="EL77" i="4" s="1"/>
  <c r="ES77" i="4" s="1"/>
  <c r="EZ77" i="4" s="1"/>
  <c r="FG77" i="4" s="1"/>
  <c r="FN77" i="4" s="1"/>
  <c r="FU77" i="4" s="1"/>
  <c r="GB77" i="4" s="1"/>
  <c r="GI77" i="4" s="1"/>
  <c r="GP77" i="4" s="1"/>
  <c r="GW77" i="4" s="1"/>
  <c r="HD77" i="4" s="1"/>
  <c r="HK77" i="4" s="1"/>
  <c r="HR77" i="4" s="1"/>
  <c r="HY77" i="4" s="1"/>
  <c r="W94" i="4"/>
  <c r="AD94" i="4" s="1"/>
  <c r="AK94" i="4" s="1"/>
  <c r="AR94" i="4" s="1"/>
  <c r="AY94" i="4" s="1"/>
  <c r="BF94" i="4" s="1"/>
  <c r="BM94" i="4" s="1"/>
  <c r="BT94" i="4" s="1"/>
  <c r="CA94" i="4" s="1"/>
  <c r="CH94" i="4" s="1"/>
  <c r="CO94" i="4" s="1"/>
  <c r="CV94" i="4" s="1"/>
  <c r="DC94" i="4" s="1"/>
  <c r="DJ94" i="4" s="1"/>
  <c r="DQ94" i="4" s="1"/>
  <c r="DX94" i="4" s="1"/>
  <c r="EE94" i="4" s="1"/>
  <c r="EL94" i="4" s="1"/>
  <c r="ES94" i="4" s="1"/>
  <c r="EZ94" i="4" s="1"/>
  <c r="FG94" i="4" s="1"/>
  <c r="FN94" i="4" s="1"/>
  <c r="FU94" i="4" s="1"/>
  <c r="GB94" i="4" s="1"/>
  <c r="GI94" i="4" s="1"/>
  <c r="GP94" i="4" s="1"/>
  <c r="GW94" i="4" s="1"/>
  <c r="HD94" i="4" s="1"/>
  <c r="HK94" i="4" s="1"/>
  <c r="HR94" i="4" s="1"/>
  <c r="HY94" i="4" s="1"/>
  <c r="W95" i="4"/>
  <c r="AD95" i="4" s="1"/>
  <c r="AK95" i="4" s="1"/>
  <c r="AR95" i="4" s="1"/>
  <c r="AY95" i="4" s="1"/>
  <c r="BF95" i="4" s="1"/>
  <c r="BM95" i="4" s="1"/>
  <c r="BT95" i="4" s="1"/>
  <c r="CA95" i="4" s="1"/>
  <c r="CH95" i="4" s="1"/>
  <c r="CO95" i="4" s="1"/>
  <c r="CV95" i="4" s="1"/>
  <c r="DC95" i="4" s="1"/>
  <c r="DJ95" i="4" s="1"/>
  <c r="DQ95" i="4" s="1"/>
  <c r="DX95" i="4" s="1"/>
  <c r="EE95" i="4" s="1"/>
  <c r="EL95" i="4" s="1"/>
  <c r="ES95" i="4" s="1"/>
  <c r="EZ95" i="4" s="1"/>
  <c r="FG95" i="4" s="1"/>
  <c r="FN95" i="4" s="1"/>
  <c r="FU95" i="4" s="1"/>
  <c r="GB95" i="4" s="1"/>
  <c r="GI95" i="4" s="1"/>
  <c r="GP95" i="4" s="1"/>
  <c r="GW95" i="4" s="1"/>
  <c r="HD95" i="4" s="1"/>
  <c r="HK95" i="4" s="1"/>
  <c r="HR95" i="4" s="1"/>
  <c r="HY95" i="4" s="1"/>
  <c r="W96" i="4"/>
  <c r="AD96" i="4" s="1"/>
  <c r="AK96" i="4" s="1"/>
  <c r="AR96" i="4" s="1"/>
  <c r="AY96" i="4" s="1"/>
  <c r="BF96" i="4" s="1"/>
  <c r="BM96" i="4" s="1"/>
  <c r="BT96" i="4" s="1"/>
  <c r="CA96" i="4" s="1"/>
  <c r="CH96" i="4" s="1"/>
  <c r="CO96" i="4" s="1"/>
  <c r="CV96" i="4" s="1"/>
  <c r="DC96" i="4" s="1"/>
  <c r="DJ96" i="4" s="1"/>
  <c r="DQ96" i="4" s="1"/>
  <c r="DX96" i="4" s="1"/>
  <c r="EE96" i="4" s="1"/>
  <c r="EL96" i="4" s="1"/>
  <c r="ES96" i="4" s="1"/>
  <c r="EZ96" i="4" s="1"/>
  <c r="FG96" i="4" s="1"/>
  <c r="FN96" i="4" s="1"/>
  <c r="FU96" i="4" s="1"/>
  <c r="GB96" i="4" s="1"/>
  <c r="GI96" i="4" s="1"/>
  <c r="GP96" i="4" s="1"/>
  <c r="GW96" i="4" s="1"/>
  <c r="HD96" i="4" s="1"/>
  <c r="HK96" i="4" s="1"/>
  <c r="HR96" i="4" s="1"/>
  <c r="HY96" i="4" s="1"/>
  <c r="W97" i="4"/>
  <c r="AD97" i="4" s="1"/>
  <c r="AK97" i="4" s="1"/>
  <c r="AR97" i="4" s="1"/>
  <c r="AY97" i="4" s="1"/>
  <c r="BF97" i="4" s="1"/>
  <c r="BM97" i="4" s="1"/>
  <c r="BT97" i="4" s="1"/>
  <c r="CA97" i="4" s="1"/>
  <c r="CH97" i="4" s="1"/>
  <c r="CO97" i="4" s="1"/>
  <c r="CV97" i="4" s="1"/>
  <c r="DC97" i="4" s="1"/>
  <c r="DJ97" i="4" s="1"/>
  <c r="DQ97" i="4" s="1"/>
  <c r="DX97" i="4" s="1"/>
  <c r="EE97" i="4" s="1"/>
  <c r="EL97" i="4" s="1"/>
  <c r="ES97" i="4" s="1"/>
  <c r="EZ97" i="4" s="1"/>
  <c r="FG97" i="4" s="1"/>
  <c r="FN97" i="4" s="1"/>
  <c r="FU97" i="4" s="1"/>
  <c r="GB97" i="4" s="1"/>
  <c r="GI97" i="4" s="1"/>
  <c r="GP97" i="4" s="1"/>
  <c r="GW97" i="4" s="1"/>
  <c r="HD97" i="4" s="1"/>
  <c r="HK97" i="4" s="1"/>
  <c r="HR97" i="4" s="1"/>
  <c r="HY97" i="4" s="1"/>
  <c r="Q72" i="4"/>
  <c r="R72" i="7" s="1"/>
  <c r="R72" i="4"/>
  <c r="S72" i="7" s="1"/>
  <c r="Q73" i="4"/>
  <c r="R73" i="7" s="1"/>
  <c r="R73" i="4"/>
  <c r="S73" i="7" s="1"/>
  <c r="Q74" i="4"/>
  <c r="R74" i="7" s="1"/>
  <c r="R74" i="4"/>
  <c r="S74" i="7" s="1"/>
  <c r="Q75" i="4"/>
  <c r="R75" i="7" s="1"/>
  <c r="R75" i="4"/>
  <c r="S75" i="7" s="1"/>
  <c r="Q76" i="4"/>
  <c r="R76" i="7" s="1"/>
  <c r="R76" i="4"/>
  <c r="S76" i="7" s="1"/>
  <c r="Q77" i="4"/>
  <c r="R77" i="7" s="1"/>
  <c r="R77" i="4"/>
  <c r="S77" i="7" s="1"/>
  <c r="Q94" i="4"/>
  <c r="R94" i="7" s="1"/>
  <c r="R94" i="4"/>
  <c r="S94" i="7" s="1"/>
  <c r="V77" i="1"/>
  <c r="Q77" i="7" s="1"/>
  <c r="Y80" i="7" l="1"/>
  <c r="IG77" i="4"/>
  <c r="IK77" i="4" s="1"/>
  <c r="S144" i="7"/>
  <c r="R144" i="7"/>
  <c r="Y78" i="7"/>
  <c r="Y79" i="7"/>
  <c r="BM85" i="7"/>
  <c r="DY70" i="4"/>
  <c r="CD70" i="7" s="1"/>
  <c r="Z71" i="7"/>
  <c r="AL71" i="4"/>
  <c r="DN91" i="7"/>
  <c r="GQ91" i="4"/>
  <c r="EN84" i="4"/>
  <c r="EM81" i="4"/>
  <c r="CL81" i="7" s="1"/>
  <c r="EM80" i="4"/>
  <c r="CL80" i="7" s="1"/>
  <c r="EN81" i="4"/>
  <c r="AA71" i="7"/>
  <c r="AM71" i="4"/>
  <c r="DN93" i="7"/>
  <c r="GQ93" i="4"/>
  <c r="EN80" i="4"/>
  <c r="EN83" i="4"/>
  <c r="DO91" i="7"/>
  <c r="GR91" i="4"/>
  <c r="EN78" i="4"/>
  <c r="EM78" i="4"/>
  <c r="CL78" i="7" s="1"/>
  <c r="EN82" i="4"/>
  <c r="EM83" i="4"/>
  <c r="CL83" i="7" s="1"/>
  <c r="DO93" i="7"/>
  <c r="GR93" i="4"/>
  <c r="EM84" i="4"/>
  <c r="CL84" i="7" s="1"/>
  <c r="DN89" i="7"/>
  <c r="GQ89" i="4"/>
  <c r="EM79" i="4"/>
  <c r="CL79" i="7" s="1"/>
  <c r="EN79" i="4"/>
  <c r="EM82" i="4"/>
  <c r="CL82" i="7" s="1"/>
  <c r="DO89" i="7"/>
  <c r="GR89" i="4"/>
  <c r="BY79" i="6"/>
  <c r="AR79" i="7" s="1"/>
  <c r="DZ70" i="4"/>
  <c r="CE70" i="7" s="1"/>
  <c r="DL85" i="7"/>
  <c r="IN85" i="6"/>
  <c r="CZ68" i="6"/>
  <c r="BD68" i="7" s="1"/>
  <c r="AZ68" i="7"/>
  <c r="DL84" i="7"/>
  <c r="IN84" i="6"/>
  <c r="BY78" i="6"/>
  <c r="AR78" i="7" s="1"/>
  <c r="BY77" i="6"/>
  <c r="AR77" i="7" s="1"/>
  <c r="BY80" i="6"/>
  <c r="AR80" i="7" s="1"/>
  <c r="IW83" i="6"/>
  <c r="DT83" i="7" s="1"/>
  <c r="BY54" i="6"/>
  <c r="AR54" i="7" s="1"/>
  <c r="IW87" i="6"/>
  <c r="DT87" i="7" s="1"/>
  <c r="IW81" i="6"/>
  <c r="DT81" i="7" s="1"/>
  <c r="IW82" i="6"/>
  <c r="DT82" i="7" s="1"/>
  <c r="IW91" i="6"/>
  <c r="DT91" i="7" s="1"/>
  <c r="IW89" i="6"/>
  <c r="DT89" i="7" s="1"/>
  <c r="IW86" i="6"/>
  <c r="DT86" i="7" s="1"/>
  <c r="BA69" i="7"/>
  <c r="FB66" i="6"/>
  <c r="CB66" i="7" s="1"/>
  <c r="KQ77" i="6"/>
  <c r="CK87" i="7"/>
  <c r="CK86" i="7"/>
  <c r="BO54" i="4"/>
  <c r="AU54" i="7" s="1"/>
  <c r="BA68" i="7"/>
  <c r="BM82" i="7"/>
  <c r="BM83" i="7"/>
  <c r="BQ85" i="7"/>
  <c r="BM81" i="7"/>
  <c r="BU54" i="4"/>
  <c r="AX54" i="7" s="1"/>
  <c r="BM84" i="7"/>
  <c r="AC80" i="7"/>
  <c r="AC78" i="7"/>
  <c r="AC79" i="7"/>
  <c r="AC71" i="7"/>
  <c r="AS70" i="7"/>
  <c r="BM93" i="7"/>
  <c r="EG69" i="4"/>
  <c r="CI69" i="7" s="1"/>
  <c r="Y143" i="4"/>
  <c r="W143" i="7" s="1"/>
  <c r="Y138" i="4"/>
  <c r="W138" i="7" s="1"/>
  <c r="Y137" i="4"/>
  <c r="W137" i="7" s="1"/>
  <c r="Y136" i="4"/>
  <c r="W136" i="7" s="1"/>
  <c r="Y135" i="4"/>
  <c r="W135" i="7" s="1"/>
  <c r="Y134" i="4"/>
  <c r="W134" i="7" s="1"/>
  <c r="AD137" i="1"/>
  <c r="AO54" i="7"/>
  <c r="AD138" i="1"/>
  <c r="DY69" i="4"/>
  <c r="CD69" i="7" s="1"/>
  <c r="X143" i="4"/>
  <c r="V143" i="7" s="1"/>
  <c r="X138" i="4"/>
  <c r="V138" i="7" s="1"/>
  <c r="X137" i="4"/>
  <c r="V137" i="7" s="1"/>
  <c r="X136" i="4"/>
  <c r="V136" i="7" s="1"/>
  <c r="X135" i="4"/>
  <c r="V135" i="7" s="1"/>
  <c r="X134" i="4"/>
  <c r="V134" i="7" s="1"/>
  <c r="Y94" i="4"/>
  <c r="W94" i="7" s="1"/>
  <c r="Y76" i="4"/>
  <c r="W76" i="7" s="1"/>
  <c r="Y75" i="4"/>
  <c r="W75" i="7" s="1"/>
  <c r="Y74" i="4"/>
  <c r="W74" i="7" s="1"/>
  <c r="Y73" i="4"/>
  <c r="W73" i="7" s="1"/>
  <c r="Y72" i="4"/>
  <c r="W72" i="7" s="1"/>
  <c r="X94" i="4"/>
  <c r="V94" i="7" s="1"/>
  <c r="AD77" i="1"/>
  <c r="Y77" i="4"/>
  <c r="W77" i="7" s="1"/>
  <c r="X76" i="4"/>
  <c r="V76" i="7" s="1"/>
  <c r="X75" i="4"/>
  <c r="V75" i="7" s="1"/>
  <c r="X73" i="4"/>
  <c r="V73" i="7" s="1"/>
  <c r="X77" i="4"/>
  <c r="V77" i="7" s="1"/>
  <c r="X74" i="4"/>
  <c r="V74" i="7" s="1"/>
  <c r="X72" i="4"/>
  <c r="V72" i="7" s="1"/>
  <c r="BQ76" i="6"/>
  <c r="BZ76" i="6"/>
  <c r="CI76" i="6"/>
  <c r="DA76" i="6"/>
  <c r="EB76" i="6"/>
  <c r="EK76" i="6"/>
  <c r="ET76" i="6"/>
  <c r="FU76" i="6"/>
  <c r="GM76" i="6"/>
  <c r="HE76" i="6"/>
  <c r="HW76" i="6"/>
  <c r="IF76" i="6"/>
  <c r="JP76" i="6"/>
  <c r="IC76" i="4"/>
  <c r="ID76" i="4"/>
  <c r="IE76" i="4"/>
  <c r="IF76" i="4"/>
  <c r="V76" i="1"/>
  <c r="Q76" i="7" s="1"/>
  <c r="CM83" i="7" l="1"/>
  <c r="EU83" i="4"/>
  <c r="CM80" i="7"/>
  <c r="EU80" i="4"/>
  <c r="CM79" i="7"/>
  <c r="EU79" i="4"/>
  <c r="CM81" i="7"/>
  <c r="EU81" i="4"/>
  <c r="CM82" i="7"/>
  <c r="EU82" i="4"/>
  <c r="CM78" i="7"/>
  <c r="EU78" i="4"/>
  <c r="CM84" i="7"/>
  <c r="EU84" i="4"/>
  <c r="EF70" i="4"/>
  <c r="CH70" i="7" s="1"/>
  <c r="U138" i="7"/>
  <c r="AL138" i="1"/>
  <c r="AT138" i="1" s="1"/>
  <c r="BB138" i="1" s="1"/>
  <c r="BJ138" i="1" s="1"/>
  <c r="BR138" i="1" s="1"/>
  <c r="BZ138" i="1" s="1"/>
  <c r="CH138" i="1" s="1"/>
  <c r="CP138" i="1" s="1"/>
  <c r="CX138" i="1" s="1"/>
  <c r="DF138" i="1" s="1"/>
  <c r="DN138" i="1" s="1"/>
  <c r="DV138" i="1" s="1"/>
  <c r="ED138" i="1" s="1"/>
  <c r="EL138" i="1" s="1"/>
  <c r="ET138" i="1" s="1"/>
  <c r="FB138" i="1" s="1"/>
  <c r="FJ138" i="1" s="1"/>
  <c r="FR138" i="1" s="1"/>
  <c r="FZ138" i="1" s="1"/>
  <c r="GH138" i="1" s="1"/>
  <c r="GP138" i="1" s="1"/>
  <c r="GX138" i="1" s="1"/>
  <c r="HF138" i="1" s="1"/>
  <c r="HN138" i="1" s="1"/>
  <c r="HV138" i="1" s="1"/>
  <c r="ID138" i="1" s="1"/>
  <c r="IL138" i="1" s="1"/>
  <c r="IT138" i="1" s="1"/>
  <c r="JB138" i="1" s="1"/>
  <c r="JM138" i="1" s="1"/>
  <c r="U77" i="7"/>
  <c r="AL77" i="1"/>
  <c r="AT77" i="1" s="1"/>
  <c r="BB77" i="1" s="1"/>
  <c r="BJ77" i="1" s="1"/>
  <c r="BR77" i="1" s="1"/>
  <c r="BZ77" i="1" s="1"/>
  <c r="CH77" i="1" s="1"/>
  <c r="CP77" i="1" s="1"/>
  <c r="CX77" i="1" s="1"/>
  <c r="DF77" i="1" s="1"/>
  <c r="DN77" i="1" s="1"/>
  <c r="DV77" i="1" s="1"/>
  <c r="ED77" i="1" s="1"/>
  <c r="EL77" i="1" s="1"/>
  <c r="ET77" i="1" s="1"/>
  <c r="FB77" i="1" s="1"/>
  <c r="FJ77" i="1" s="1"/>
  <c r="FR77" i="1" s="1"/>
  <c r="FZ77" i="1" s="1"/>
  <c r="GH77" i="1" s="1"/>
  <c r="GP77" i="1" s="1"/>
  <c r="GX77" i="1" s="1"/>
  <c r="HF77" i="1" s="1"/>
  <c r="HN77" i="1" s="1"/>
  <c r="HV77" i="1" s="1"/>
  <c r="ID77" i="1" s="1"/>
  <c r="IL77" i="1" s="1"/>
  <c r="IT77" i="1" s="1"/>
  <c r="JB77" i="1" s="1"/>
  <c r="JM77" i="1" s="1"/>
  <c r="U137" i="7"/>
  <c r="AL137" i="1"/>
  <c r="AT137" i="1" s="1"/>
  <c r="BB137" i="1" s="1"/>
  <c r="BJ137" i="1" s="1"/>
  <c r="BR137" i="1" s="1"/>
  <c r="BZ137" i="1" s="1"/>
  <c r="CH137" i="1" s="1"/>
  <c r="CP137" i="1" s="1"/>
  <c r="CX137" i="1" s="1"/>
  <c r="DF137" i="1" s="1"/>
  <c r="DN137" i="1" s="1"/>
  <c r="DV137" i="1" s="1"/>
  <c r="ED137" i="1" s="1"/>
  <c r="EL137" i="1" s="1"/>
  <c r="ET137" i="1" s="1"/>
  <c r="FB137" i="1" s="1"/>
  <c r="FJ137" i="1" s="1"/>
  <c r="FR137" i="1" s="1"/>
  <c r="FZ137" i="1" s="1"/>
  <c r="GH137" i="1" s="1"/>
  <c r="GP137" i="1" s="1"/>
  <c r="GX137" i="1" s="1"/>
  <c r="HF137" i="1" s="1"/>
  <c r="HN137" i="1" s="1"/>
  <c r="HV137" i="1" s="1"/>
  <c r="ID137" i="1" s="1"/>
  <c r="IL137" i="1" s="1"/>
  <c r="IT137" i="1" s="1"/>
  <c r="JB137" i="1" s="1"/>
  <c r="JM137" i="1" s="1"/>
  <c r="DI68" i="6"/>
  <c r="BH68" i="7" s="1"/>
  <c r="ET84" i="4"/>
  <c r="DS91" i="7"/>
  <c r="GY91" i="4"/>
  <c r="ET80" i="4"/>
  <c r="DS93" i="7"/>
  <c r="GY93" i="4"/>
  <c r="ET81" i="4"/>
  <c r="DR89" i="7"/>
  <c r="GX89" i="4"/>
  <c r="ET82" i="4"/>
  <c r="ET83" i="4"/>
  <c r="DR93" i="7"/>
  <c r="GX93" i="4"/>
  <c r="DR91" i="7"/>
  <c r="GX91" i="4"/>
  <c r="ET79" i="4"/>
  <c r="ET78" i="4"/>
  <c r="AT71" i="4"/>
  <c r="AI71" i="7" s="1"/>
  <c r="AE71" i="7"/>
  <c r="AD71" i="7"/>
  <c r="AS71" i="4"/>
  <c r="AH71" i="7" s="1"/>
  <c r="DS89" i="7"/>
  <c r="GY89" i="4"/>
  <c r="DQ89" i="7"/>
  <c r="DU89" i="7"/>
  <c r="DQ91" i="7"/>
  <c r="DU91" i="7"/>
  <c r="DP84" i="7"/>
  <c r="IW84" i="6"/>
  <c r="DP85" i="7"/>
  <c r="IW85" i="6"/>
  <c r="EG70" i="4"/>
  <c r="CI70" i="7" s="1"/>
  <c r="KI76" i="6"/>
  <c r="KQ76" i="6" s="1"/>
  <c r="JF81" i="6"/>
  <c r="DX81" i="7" s="1"/>
  <c r="JF86" i="6"/>
  <c r="DX86" i="7" s="1"/>
  <c r="JF87" i="6"/>
  <c r="DX87" i="7" s="1"/>
  <c r="JF89" i="6"/>
  <c r="DX89" i="7" s="1"/>
  <c r="JF82" i="6"/>
  <c r="DX82" i="7" s="1"/>
  <c r="JF83" i="6"/>
  <c r="DX83" i="7" s="1"/>
  <c r="JF91" i="6"/>
  <c r="DX91" i="7" s="1"/>
  <c r="BE69" i="7"/>
  <c r="CH79" i="6"/>
  <c r="AV79" i="7" s="1"/>
  <c r="CH77" i="6"/>
  <c r="AV77" i="7" s="1"/>
  <c r="CH78" i="6"/>
  <c r="AV78" i="7" s="1"/>
  <c r="CH80" i="6"/>
  <c r="AV80" i="7" s="1"/>
  <c r="FK66" i="6"/>
  <c r="CF66" i="7" s="1"/>
  <c r="CH54" i="6"/>
  <c r="AV54" i="7" s="1"/>
  <c r="AG80" i="7"/>
  <c r="CO87" i="7"/>
  <c r="EN69" i="4"/>
  <c r="AG78" i="7"/>
  <c r="CO86" i="7"/>
  <c r="BV54" i="4"/>
  <c r="AY54" i="7" s="1"/>
  <c r="BE68" i="7"/>
  <c r="BQ84" i="7"/>
  <c r="BQ81" i="7"/>
  <c r="BQ83" i="7"/>
  <c r="CB54" i="4"/>
  <c r="BB54" i="7" s="1"/>
  <c r="DY91" i="7"/>
  <c r="BU85" i="7"/>
  <c r="BQ82" i="7"/>
  <c r="AF75" i="4"/>
  <c r="AF74" i="4"/>
  <c r="AF73" i="4"/>
  <c r="AF77" i="4"/>
  <c r="AA77" i="7" s="1"/>
  <c r="AF72" i="4"/>
  <c r="AF76" i="4"/>
  <c r="AE77" i="4"/>
  <c r="Z77" i="7" s="1"/>
  <c r="AE74" i="4"/>
  <c r="AE72" i="4"/>
  <c r="AE76" i="4"/>
  <c r="AE73" i="4"/>
  <c r="AE75" i="4"/>
  <c r="AG79" i="7"/>
  <c r="AW70" i="7"/>
  <c r="AG71" i="7"/>
  <c r="AE138" i="4"/>
  <c r="Z138" i="7" s="1"/>
  <c r="BQ93" i="7"/>
  <c r="AF134" i="4"/>
  <c r="AA134" i="7" s="1"/>
  <c r="AF135" i="4"/>
  <c r="AA135" i="7" s="1"/>
  <c r="AF136" i="4"/>
  <c r="AA136" i="7" s="1"/>
  <c r="AF137" i="4"/>
  <c r="AA137" i="7" s="1"/>
  <c r="AF138" i="4"/>
  <c r="AA138" i="7" s="1"/>
  <c r="Y138" i="7"/>
  <c r="AS54" i="7"/>
  <c r="EF69" i="4"/>
  <c r="CH69" i="7" s="1"/>
  <c r="AO76" i="6"/>
  <c r="AB76" i="7" s="1"/>
  <c r="AD76" i="1"/>
  <c r="Y137" i="7" l="1"/>
  <c r="CM69" i="7"/>
  <c r="EU69" i="4"/>
  <c r="IG76" i="4"/>
  <c r="IK76" i="4" s="1"/>
  <c r="EM70" i="4"/>
  <c r="CL70" i="7" s="1"/>
  <c r="Y77" i="7"/>
  <c r="U76" i="7"/>
  <c r="AL76" i="1"/>
  <c r="AT76" i="1" s="1"/>
  <c r="BB76" i="1" s="1"/>
  <c r="BJ76" i="1" s="1"/>
  <c r="BR76" i="1" s="1"/>
  <c r="BZ76" i="1" s="1"/>
  <c r="CH76" i="1" s="1"/>
  <c r="CP76" i="1" s="1"/>
  <c r="CX76" i="1" s="1"/>
  <c r="DF76" i="1" s="1"/>
  <c r="DN76" i="1" s="1"/>
  <c r="DV76" i="1" s="1"/>
  <c r="ED76" i="1" s="1"/>
  <c r="EL76" i="1" s="1"/>
  <c r="ET76" i="1" s="1"/>
  <c r="FB76" i="1" s="1"/>
  <c r="FJ76" i="1" s="1"/>
  <c r="FR76" i="1" s="1"/>
  <c r="FZ76" i="1" s="1"/>
  <c r="GH76" i="1" s="1"/>
  <c r="GP76" i="1" s="1"/>
  <c r="GX76" i="1" s="1"/>
  <c r="HF76" i="1" s="1"/>
  <c r="HN76" i="1" s="1"/>
  <c r="HV76" i="1" s="1"/>
  <c r="ID76" i="1" s="1"/>
  <c r="IL76" i="1" s="1"/>
  <c r="IT76" i="1" s="1"/>
  <c r="JB76" i="1" s="1"/>
  <c r="JM76" i="1" s="1"/>
  <c r="DR68" i="6"/>
  <c r="BL68" i="7" s="1"/>
  <c r="CP79" i="7"/>
  <c r="FA79" i="4"/>
  <c r="CQ84" i="7"/>
  <c r="FB84" i="4"/>
  <c r="CQ83" i="7"/>
  <c r="FB83" i="4"/>
  <c r="AM74" i="4"/>
  <c r="AA74" i="7"/>
  <c r="AL75" i="4"/>
  <c r="Z75" i="7"/>
  <c r="CQ78" i="7"/>
  <c r="FB78" i="4"/>
  <c r="CQ80" i="7"/>
  <c r="FB80" i="4"/>
  <c r="DW93" i="7"/>
  <c r="HF93" i="4"/>
  <c r="AL73" i="4"/>
  <c r="Z73" i="7"/>
  <c r="DV91" i="7"/>
  <c r="HE91" i="4"/>
  <c r="CP83" i="7"/>
  <c r="FA83" i="4"/>
  <c r="CP80" i="7"/>
  <c r="FA80" i="4"/>
  <c r="AL76" i="4"/>
  <c r="Z76" i="7"/>
  <c r="Z72" i="7"/>
  <c r="AL72" i="4"/>
  <c r="DV93" i="7"/>
  <c r="HE93" i="4"/>
  <c r="CP82" i="7"/>
  <c r="FA82" i="4"/>
  <c r="DW91" i="7"/>
  <c r="HF91" i="4"/>
  <c r="AL74" i="4"/>
  <c r="Z74" i="7"/>
  <c r="AL77" i="4"/>
  <c r="AD77" i="7" s="1"/>
  <c r="CQ82" i="7"/>
  <c r="FB82" i="4"/>
  <c r="DV89" i="7"/>
  <c r="HE89" i="4"/>
  <c r="CP84" i="7"/>
  <c r="FA84" i="4"/>
  <c r="AA76" i="7"/>
  <c r="AM76" i="4"/>
  <c r="AT76" i="4" s="1"/>
  <c r="AM73" i="4"/>
  <c r="AA73" i="7"/>
  <c r="AM75" i="4"/>
  <c r="AA75" i="7"/>
  <c r="CP78" i="7"/>
  <c r="FA78" i="4"/>
  <c r="CQ79" i="7"/>
  <c r="FB79" i="4"/>
  <c r="CP81" i="7"/>
  <c r="FA81" i="4"/>
  <c r="CQ81" i="7"/>
  <c r="FB81" i="4"/>
  <c r="AA72" i="7"/>
  <c r="AM72" i="4"/>
  <c r="AM77" i="4"/>
  <c r="AE77" i="7" s="1"/>
  <c r="DW89" i="7"/>
  <c r="HF89" i="4"/>
  <c r="BI69" i="7"/>
  <c r="EN70" i="4"/>
  <c r="DT85" i="7"/>
  <c r="JF85" i="6"/>
  <c r="DT84" i="7"/>
  <c r="JF84" i="6"/>
  <c r="JO91" i="6"/>
  <c r="EB91" i="7" s="1"/>
  <c r="JO87" i="6"/>
  <c r="EB87" i="7" s="1"/>
  <c r="JO89" i="6"/>
  <c r="EB89" i="7" s="1"/>
  <c r="JO83" i="6"/>
  <c r="EB83" i="7" s="1"/>
  <c r="JO86" i="6"/>
  <c r="EB86" i="7" s="1"/>
  <c r="JO82" i="6"/>
  <c r="EB82" i="7" s="1"/>
  <c r="JO81" i="6"/>
  <c r="EB81" i="7" s="1"/>
  <c r="BA71" i="4"/>
  <c r="AM71" i="7" s="1"/>
  <c r="AZ71" i="4"/>
  <c r="AL71" i="7" s="1"/>
  <c r="CQ80" i="6"/>
  <c r="AZ80" i="7" s="1"/>
  <c r="CQ78" i="6"/>
  <c r="AZ78" i="7" s="1"/>
  <c r="CQ77" i="6"/>
  <c r="AZ77" i="7" s="1"/>
  <c r="CQ79" i="6"/>
  <c r="AZ79" i="7" s="1"/>
  <c r="FT66" i="6"/>
  <c r="CJ66" i="7" s="1"/>
  <c r="CQ54" i="6"/>
  <c r="AZ54" i="7" s="1"/>
  <c r="AK80" i="7"/>
  <c r="AK78" i="7"/>
  <c r="CS87" i="7"/>
  <c r="AL138" i="4"/>
  <c r="AD138" i="7" s="1"/>
  <c r="EM69" i="4"/>
  <c r="CL69" i="7" s="1"/>
  <c r="CS86" i="7"/>
  <c r="CC54" i="4"/>
  <c r="BC54" i="7" s="1"/>
  <c r="AC137" i="7"/>
  <c r="BY85" i="7"/>
  <c r="BI68" i="7"/>
  <c r="AC138" i="7"/>
  <c r="BU81" i="7"/>
  <c r="BU82" i="7"/>
  <c r="EC91" i="7"/>
  <c r="CI54" i="4"/>
  <c r="BF54" i="7" s="1"/>
  <c r="BU83" i="7"/>
  <c r="BU84" i="7"/>
  <c r="DY89" i="7"/>
  <c r="AK79" i="7"/>
  <c r="AK71" i="7"/>
  <c r="BA70" i="7"/>
  <c r="BU93" i="7"/>
  <c r="CQ69" i="7"/>
  <c r="AM138" i="4"/>
  <c r="AE138" i="7" s="1"/>
  <c r="AM137" i="4"/>
  <c r="AE137" i="7" s="1"/>
  <c r="AM136" i="4"/>
  <c r="AE136" i="7" s="1"/>
  <c r="AM135" i="4"/>
  <c r="AE135" i="7" s="1"/>
  <c r="AM134" i="4"/>
  <c r="AE134" i="7" s="1"/>
  <c r="ET70" i="4"/>
  <c r="CP70" i="7" s="1"/>
  <c r="AW54" i="7"/>
  <c r="AX76" i="6"/>
  <c r="AF76" i="7" s="1"/>
  <c r="AC77" i="7"/>
  <c r="EA68" i="6" l="1"/>
  <c r="BP68" i="7" s="1"/>
  <c r="CM70" i="7"/>
  <c r="EU70" i="4"/>
  <c r="Y76" i="7"/>
  <c r="BM69" i="7"/>
  <c r="AE72" i="7"/>
  <c r="AT72" i="4"/>
  <c r="AI72" i="7" s="1"/>
  <c r="CT80" i="7"/>
  <c r="FH80" i="4"/>
  <c r="CU78" i="7"/>
  <c r="FI78" i="4"/>
  <c r="AE73" i="7"/>
  <c r="AT73" i="4"/>
  <c r="AD74" i="7"/>
  <c r="AS74" i="4"/>
  <c r="CU81" i="7"/>
  <c r="FI81" i="4"/>
  <c r="EA91" i="7"/>
  <c r="HM91" i="4"/>
  <c r="CT83" i="7"/>
  <c r="FH83" i="4"/>
  <c r="AS75" i="4"/>
  <c r="AD75" i="7"/>
  <c r="CT81" i="7"/>
  <c r="FH81" i="4"/>
  <c r="CT84" i="7"/>
  <c r="FH84" i="4"/>
  <c r="CT82" i="7"/>
  <c r="FH82" i="4"/>
  <c r="DZ91" i="7"/>
  <c r="HL91" i="4"/>
  <c r="AE74" i="7"/>
  <c r="AT74" i="4"/>
  <c r="CU79" i="7"/>
  <c r="FI79" i="4"/>
  <c r="DZ89" i="7"/>
  <c r="HL89" i="4"/>
  <c r="DZ93" i="7"/>
  <c r="HL93" i="4"/>
  <c r="CU83" i="7"/>
  <c r="FI83" i="4"/>
  <c r="AD73" i="7"/>
  <c r="AS73" i="4"/>
  <c r="CT78" i="7"/>
  <c r="FH78" i="4"/>
  <c r="CU82" i="7"/>
  <c r="FI82" i="4"/>
  <c r="AD72" i="7"/>
  <c r="AS72" i="4"/>
  <c r="AH72" i="7" s="1"/>
  <c r="EA93" i="7"/>
  <c r="HM93" i="4"/>
  <c r="CU84" i="7"/>
  <c r="FI84" i="4"/>
  <c r="AE76" i="7"/>
  <c r="AS77" i="4"/>
  <c r="AH77" i="7" s="1"/>
  <c r="CU80" i="7"/>
  <c r="FI80" i="4"/>
  <c r="CT79" i="7"/>
  <c r="FH79" i="4"/>
  <c r="AT77" i="4"/>
  <c r="AI77" i="7" s="1"/>
  <c r="AE75" i="7"/>
  <c r="AT75" i="4"/>
  <c r="AI75" i="7" s="1"/>
  <c r="AS76" i="4"/>
  <c r="AD76" i="7"/>
  <c r="EA89" i="7"/>
  <c r="HM89" i="4"/>
  <c r="DX84" i="7"/>
  <c r="JO84" i="6"/>
  <c r="BG71" i="4"/>
  <c r="AP71" i="7" s="1"/>
  <c r="BH71" i="4"/>
  <c r="AQ71" i="7" s="1"/>
  <c r="DX85" i="7"/>
  <c r="JO85" i="6"/>
  <c r="CQ70" i="7"/>
  <c r="JX89" i="6"/>
  <c r="EF89" i="7" s="1"/>
  <c r="JX87" i="6"/>
  <c r="EF87" i="7" s="1"/>
  <c r="JX91" i="6"/>
  <c r="EF91" i="7" s="1"/>
  <c r="JX83" i="6"/>
  <c r="EF83" i="7" s="1"/>
  <c r="JX81" i="6"/>
  <c r="EF81" i="7" s="1"/>
  <c r="JX82" i="6"/>
  <c r="EF82" i="7" s="1"/>
  <c r="JX86" i="6"/>
  <c r="EF86" i="7" s="1"/>
  <c r="CZ79" i="6"/>
  <c r="BD79" i="7" s="1"/>
  <c r="CZ77" i="6"/>
  <c r="BD77" i="7" s="1"/>
  <c r="CZ78" i="6"/>
  <c r="BD78" i="7" s="1"/>
  <c r="CZ80" i="6"/>
  <c r="BD80" i="7" s="1"/>
  <c r="IG71" i="4"/>
  <c r="IK71" i="4" s="1"/>
  <c r="GC66" i="6"/>
  <c r="CN66" i="7" s="1"/>
  <c r="CZ54" i="6"/>
  <c r="BD54" i="7" s="1"/>
  <c r="AO80" i="7"/>
  <c r="CW87" i="7"/>
  <c r="AO78" i="7"/>
  <c r="AG137" i="7"/>
  <c r="AG138" i="7"/>
  <c r="AS138" i="4"/>
  <c r="AH138" i="7" s="1"/>
  <c r="AI76" i="7"/>
  <c r="CW86" i="7"/>
  <c r="AO71" i="7"/>
  <c r="CJ54" i="4"/>
  <c r="BG54" i="7" s="1"/>
  <c r="CP54" i="4"/>
  <c r="BJ54" i="7" s="1"/>
  <c r="BM68" i="7"/>
  <c r="BY83" i="7"/>
  <c r="BY82" i="7"/>
  <c r="BY81" i="7"/>
  <c r="BY84" i="7"/>
  <c r="EG91" i="7"/>
  <c r="EL91" i="7" s="1"/>
  <c r="CC85" i="7"/>
  <c r="FA70" i="4"/>
  <c r="CT70" i="7" s="1"/>
  <c r="EC89" i="7"/>
  <c r="AO79" i="7"/>
  <c r="BE70" i="7"/>
  <c r="BQ69" i="7"/>
  <c r="BY93" i="7"/>
  <c r="FB69" i="4"/>
  <c r="CU69" i="7" s="1"/>
  <c r="AT134" i="4"/>
  <c r="AI134" i="7" s="1"/>
  <c r="AT135" i="4"/>
  <c r="AI135" i="7" s="1"/>
  <c r="AT136" i="4"/>
  <c r="AI136" i="7" s="1"/>
  <c r="AT137" i="4"/>
  <c r="AI137" i="7" s="1"/>
  <c r="AT138" i="4"/>
  <c r="AI138" i="7" s="1"/>
  <c r="BA54" i="7"/>
  <c r="ET69" i="4"/>
  <c r="CP69" i="7" s="1"/>
  <c r="BG76" i="6"/>
  <c r="AJ76" i="7" s="1"/>
  <c r="AG77" i="7"/>
  <c r="AC76" i="7"/>
  <c r="EJ68" i="6" l="1"/>
  <c r="BT68" i="7" s="1"/>
  <c r="AH76" i="7"/>
  <c r="AZ76" i="4"/>
  <c r="CY84" i="7"/>
  <c r="FP84" i="4"/>
  <c r="CY83" i="7"/>
  <c r="FP83" i="4"/>
  <c r="CX82" i="7"/>
  <c r="FO82" i="4"/>
  <c r="CY81" i="7"/>
  <c r="FP81" i="4"/>
  <c r="EE93" i="7"/>
  <c r="HT93" i="4"/>
  <c r="IB93" i="4" s="1"/>
  <c r="ED93" i="7"/>
  <c r="HS93" i="4"/>
  <c r="IA93" i="4" s="1"/>
  <c r="CX84" i="7"/>
  <c r="FO84" i="4"/>
  <c r="BA77" i="4"/>
  <c r="AM77" i="7" s="1"/>
  <c r="ED89" i="7"/>
  <c r="HS89" i="4"/>
  <c r="IA89" i="4" s="1"/>
  <c r="CX81" i="7"/>
  <c r="FO81" i="4"/>
  <c r="CX79" i="7"/>
  <c r="FO79" i="4"/>
  <c r="CY82" i="7"/>
  <c r="FP82" i="4"/>
  <c r="CY79" i="7"/>
  <c r="FP79" i="4"/>
  <c r="CY78" i="7"/>
  <c r="FP78" i="4"/>
  <c r="CY80" i="7"/>
  <c r="FP80" i="4"/>
  <c r="AH75" i="7"/>
  <c r="AZ75" i="4"/>
  <c r="CX78" i="7"/>
  <c r="FO78" i="4"/>
  <c r="CX83" i="7"/>
  <c r="FO83" i="4"/>
  <c r="CX80" i="7"/>
  <c r="FO80" i="4"/>
  <c r="AZ77" i="4"/>
  <c r="AL77" i="7" s="1"/>
  <c r="ED91" i="7"/>
  <c r="HS91" i="4"/>
  <c r="IA91" i="4" s="1"/>
  <c r="EE91" i="7"/>
  <c r="HT91" i="4"/>
  <c r="IB91" i="4" s="1"/>
  <c r="EE89" i="7"/>
  <c r="HT89" i="4"/>
  <c r="IB89" i="4" s="1"/>
  <c r="FB70" i="4"/>
  <c r="CU70" i="7" s="1"/>
  <c r="EB85" i="7"/>
  <c r="JX85" i="6"/>
  <c r="AZ72" i="4"/>
  <c r="AL72" i="7" s="1"/>
  <c r="EB84" i="7"/>
  <c r="JX84" i="6"/>
  <c r="BA72" i="4"/>
  <c r="AM72" i="7" s="1"/>
  <c r="AZ138" i="4"/>
  <c r="AL138" i="7" s="1"/>
  <c r="KG81" i="6"/>
  <c r="EJ81" i="7" s="1"/>
  <c r="EO81" i="7" s="1"/>
  <c r="KG82" i="6"/>
  <c r="EJ82" i="7" s="1"/>
  <c r="EO82" i="7" s="1"/>
  <c r="KG83" i="6"/>
  <c r="EJ83" i="7" s="1"/>
  <c r="EO83" i="7" s="1"/>
  <c r="KG86" i="6"/>
  <c r="EJ86" i="7" s="1"/>
  <c r="EO86" i="7" s="1"/>
  <c r="KG91" i="6"/>
  <c r="EJ91" i="7" s="1"/>
  <c r="EO91" i="7" s="1"/>
  <c r="KG87" i="6"/>
  <c r="EJ87" i="7" s="1"/>
  <c r="EO87" i="7" s="1"/>
  <c r="KG89" i="6"/>
  <c r="EJ89" i="7" s="1"/>
  <c r="EO89" i="7" s="1"/>
  <c r="BA76" i="4"/>
  <c r="AM76" i="7" s="1"/>
  <c r="BA75" i="4"/>
  <c r="AM75" i="7" s="1"/>
  <c r="AS71" i="7"/>
  <c r="DI78" i="6"/>
  <c r="BH78" i="7" s="1"/>
  <c r="DI80" i="6"/>
  <c r="BH80" i="7" s="1"/>
  <c r="DI77" i="6"/>
  <c r="BH77" i="7" s="1"/>
  <c r="DI79" i="6"/>
  <c r="BH79" i="7" s="1"/>
  <c r="GL66" i="6"/>
  <c r="CR66" i="7" s="1"/>
  <c r="DI54" i="6"/>
  <c r="BH54" i="7" s="1"/>
  <c r="AS80" i="7"/>
  <c r="AS78" i="7"/>
  <c r="AK138" i="7"/>
  <c r="AK137" i="7"/>
  <c r="DA87" i="7"/>
  <c r="DA86" i="7"/>
  <c r="BO71" i="4"/>
  <c r="AU71" i="7" s="1"/>
  <c r="CQ54" i="4"/>
  <c r="BK54" i="7" s="1"/>
  <c r="BN71" i="4"/>
  <c r="AT71" i="7" s="1"/>
  <c r="CW54" i="4"/>
  <c r="BN54" i="7" s="1"/>
  <c r="CC81" i="7"/>
  <c r="CC83" i="7"/>
  <c r="BQ68" i="7"/>
  <c r="CG85" i="7"/>
  <c r="CC84" i="7"/>
  <c r="CC82" i="7"/>
  <c r="FH70" i="4"/>
  <c r="CX70" i="7" s="1"/>
  <c r="FA69" i="4"/>
  <c r="CT69" i="7" s="1"/>
  <c r="EG89" i="7"/>
  <c r="EL89" i="7" s="1"/>
  <c r="AS79" i="7"/>
  <c r="BI70" i="7"/>
  <c r="BU69" i="7"/>
  <c r="CC93" i="7"/>
  <c r="FI69" i="4"/>
  <c r="CY69" i="7" s="1"/>
  <c r="BA138" i="4"/>
  <c r="AM138" i="7" s="1"/>
  <c r="BA137" i="4"/>
  <c r="AM137" i="7" s="1"/>
  <c r="BA136" i="4"/>
  <c r="AM136" i="7" s="1"/>
  <c r="BA135" i="4"/>
  <c r="AM135" i="7" s="1"/>
  <c r="BA134" i="4"/>
  <c r="AM134" i="7" s="1"/>
  <c r="BP76" i="6"/>
  <c r="AN76" i="7" s="1"/>
  <c r="BE54" i="7"/>
  <c r="AG76" i="7"/>
  <c r="AK77" i="7"/>
  <c r="ES68" i="6" l="1"/>
  <c r="BX68" i="7" s="1"/>
  <c r="EI89" i="7"/>
  <c r="EN89" i="7" s="1"/>
  <c r="IJ89" i="4"/>
  <c r="EI91" i="7"/>
  <c r="EN91" i="7" s="1"/>
  <c r="IJ91" i="4"/>
  <c r="EI93" i="7"/>
  <c r="EN93" i="7" s="1"/>
  <c r="IJ93" i="4"/>
  <c r="EH93" i="7"/>
  <c r="EM93" i="7" s="1"/>
  <c r="II93" i="4"/>
  <c r="EH89" i="7"/>
  <c r="EM89" i="7" s="1"/>
  <c r="II89" i="4"/>
  <c r="EH91" i="7"/>
  <c r="EM91" i="7" s="1"/>
  <c r="II91" i="4"/>
  <c r="AL75" i="7"/>
  <c r="BG75" i="4"/>
  <c r="DB81" i="7"/>
  <c r="FV81" i="4"/>
  <c r="DC81" i="7"/>
  <c r="FW81" i="4"/>
  <c r="DC80" i="7"/>
  <c r="FW80" i="4"/>
  <c r="DB82" i="7"/>
  <c r="FV82" i="4"/>
  <c r="BG77" i="4"/>
  <c r="AP77" i="7" s="1"/>
  <c r="DC78" i="7"/>
  <c r="FW78" i="4"/>
  <c r="BH77" i="4"/>
  <c r="AQ77" i="7" s="1"/>
  <c r="DC83" i="7"/>
  <c r="FW83" i="4"/>
  <c r="DB78" i="7"/>
  <c r="FV78" i="4"/>
  <c r="DB80" i="7"/>
  <c r="FV80" i="4"/>
  <c r="DC79" i="7"/>
  <c r="FW79" i="4"/>
  <c r="DB84" i="7"/>
  <c r="FV84" i="4"/>
  <c r="DC84" i="7"/>
  <c r="FW84" i="4"/>
  <c r="DB79" i="7"/>
  <c r="FV79" i="4"/>
  <c r="DB83" i="7"/>
  <c r="FV83" i="4"/>
  <c r="DC82" i="7"/>
  <c r="FW82" i="4"/>
  <c r="AL76" i="7"/>
  <c r="BG76" i="4"/>
  <c r="BH76" i="4"/>
  <c r="AQ76" i="7" s="1"/>
  <c r="BH72" i="4"/>
  <c r="EF84" i="7"/>
  <c r="KG84" i="6"/>
  <c r="EJ84" i="7" s="1"/>
  <c r="EO84" i="7" s="1"/>
  <c r="BG72" i="4"/>
  <c r="EF85" i="7"/>
  <c r="KG85" i="6"/>
  <c r="EJ85" i="7" s="1"/>
  <c r="EO85" i="7" s="1"/>
  <c r="FI70" i="4"/>
  <c r="CY70" i="7" s="1"/>
  <c r="BY76" i="6"/>
  <c r="AR76" i="7" s="1"/>
  <c r="BH75" i="4"/>
  <c r="AQ75" i="7" s="1"/>
  <c r="AW71" i="7"/>
  <c r="BG138" i="4"/>
  <c r="AP138" i="7" s="1"/>
  <c r="DR77" i="6"/>
  <c r="BL77" i="7" s="1"/>
  <c r="DR80" i="6"/>
  <c r="BL80" i="7" s="1"/>
  <c r="DR79" i="6"/>
  <c r="BL79" i="7" s="1"/>
  <c r="DR78" i="6"/>
  <c r="BL78" i="7" s="1"/>
  <c r="GU66" i="6"/>
  <c r="CV66" i="7" s="1"/>
  <c r="DR54" i="6"/>
  <c r="BL54" i="7" s="1"/>
  <c r="AW80" i="7"/>
  <c r="AW78" i="7"/>
  <c r="AO137" i="7"/>
  <c r="AO138" i="7"/>
  <c r="DE87" i="7"/>
  <c r="FB68" i="6"/>
  <c r="CB68" i="7" s="1"/>
  <c r="DE86" i="7"/>
  <c r="CX54" i="4"/>
  <c r="BO54" i="7" s="1"/>
  <c r="BV71" i="4"/>
  <c r="AY71" i="7" s="1"/>
  <c r="BU68" i="7"/>
  <c r="DD54" i="4"/>
  <c r="BR54" i="7" s="1"/>
  <c r="BU71" i="4"/>
  <c r="AX71" i="7" s="1"/>
  <c r="CG82" i="7"/>
  <c r="CK85" i="7"/>
  <c r="CG83" i="7"/>
  <c r="CG84" i="7"/>
  <c r="CG81" i="7"/>
  <c r="AW79" i="7"/>
  <c r="BM70" i="7"/>
  <c r="BY69" i="7"/>
  <c r="BH136" i="4"/>
  <c r="AQ136" i="7" s="1"/>
  <c r="BH135" i="4"/>
  <c r="AQ135" i="7" s="1"/>
  <c r="BH134" i="4"/>
  <c r="AQ134" i="7" s="1"/>
  <c r="BH138" i="4"/>
  <c r="AQ138" i="7" s="1"/>
  <c r="BH137" i="4"/>
  <c r="AQ137" i="7" s="1"/>
  <c r="CG93" i="7"/>
  <c r="FP69" i="4"/>
  <c r="DC69" i="7" s="1"/>
  <c r="AO77" i="7"/>
  <c r="BI54" i="7"/>
  <c r="FH69" i="4"/>
  <c r="CX69" i="7" s="1"/>
  <c r="FO70" i="4"/>
  <c r="DB70" i="7" s="1"/>
  <c r="AK76" i="7"/>
  <c r="IG138" i="4" l="1"/>
  <c r="IK138" i="4" s="1"/>
  <c r="BO76" i="4"/>
  <c r="AU76" i="7" s="1"/>
  <c r="BA71" i="7"/>
  <c r="DG82" i="7"/>
  <c r="GD82" i="4"/>
  <c r="DF80" i="7"/>
  <c r="GC80" i="4"/>
  <c r="DF82" i="7"/>
  <c r="GC82" i="4"/>
  <c r="DG79" i="7"/>
  <c r="GD79" i="4"/>
  <c r="DF83" i="7"/>
  <c r="GC83" i="4"/>
  <c r="DF78" i="7"/>
  <c r="GC78" i="4"/>
  <c r="DG80" i="7"/>
  <c r="GD80" i="4"/>
  <c r="DF79" i="7"/>
  <c r="GC79" i="4"/>
  <c r="DG83" i="7"/>
  <c r="GD83" i="4"/>
  <c r="DG81" i="7"/>
  <c r="GD81" i="4"/>
  <c r="AP76" i="7"/>
  <c r="BN76" i="4"/>
  <c r="DG84" i="7"/>
  <c r="GD84" i="4"/>
  <c r="BO77" i="4"/>
  <c r="AU77" i="7" s="1"/>
  <c r="DF81" i="7"/>
  <c r="GC81" i="4"/>
  <c r="DF84" i="7"/>
  <c r="GC84" i="4"/>
  <c r="DG78" i="7"/>
  <c r="GD78" i="4"/>
  <c r="AP75" i="7"/>
  <c r="BN75" i="4"/>
  <c r="BN77" i="4"/>
  <c r="AT77" i="7" s="1"/>
  <c r="AP72" i="7"/>
  <c r="BN72" i="4"/>
  <c r="AQ72" i="7"/>
  <c r="BO72" i="4"/>
  <c r="FP70" i="4"/>
  <c r="DC70" i="7" s="1"/>
  <c r="BO75" i="4"/>
  <c r="AU75" i="7" s="1"/>
  <c r="AS137" i="7"/>
  <c r="EA80" i="6"/>
  <c r="BP80" i="7" s="1"/>
  <c r="EA78" i="6"/>
  <c r="BP78" i="7" s="1"/>
  <c r="EA77" i="6"/>
  <c r="BP77" i="7" s="1"/>
  <c r="EA79" i="6"/>
  <c r="BP79" i="7" s="1"/>
  <c r="HD66" i="6"/>
  <c r="CZ66" i="7" s="1"/>
  <c r="EA54" i="6"/>
  <c r="BP54" i="7" s="1"/>
  <c r="BA80" i="7"/>
  <c r="BA78" i="7"/>
  <c r="DI87" i="7"/>
  <c r="AS138" i="7"/>
  <c r="FK68" i="6"/>
  <c r="CF68" i="7" s="1"/>
  <c r="BN138" i="4"/>
  <c r="AT138" i="7" s="1"/>
  <c r="DI86" i="7"/>
  <c r="BO135" i="4"/>
  <c r="AU135" i="7" s="1"/>
  <c r="DE54" i="4"/>
  <c r="BS54" i="7" s="1"/>
  <c r="BO134" i="4"/>
  <c r="AU134" i="7" s="1"/>
  <c r="BO138" i="4"/>
  <c r="AU138" i="7" s="1"/>
  <c r="CC71" i="4"/>
  <c r="BC71" i="7" s="1"/>
  <c r="BO137" i="4"/>
  <c r="AU137" i="7" s="1"/>
  <c r="BO136" i="4"/>
  <c r="AU136" i="7" s="1"/>
  <c r="BE71" i="7"/>
  <c r="CB71" i="4"/>
  <c r="BB71" i="7" s="1"/>
  <c r="BY68" i="7"/>
  <c r="CK84" i="7"/>
  <c r="CO85" i="7"/>
  <c r="DK54" i="4"/>
  <c r="BV54" i="7" s="1"/>
  <c r="CK81" i="7"/>
  <c r="CK83" i="7"/>
  <c r="CK82" i="7"/>
  <c r="BA79" i="7"/>
  <c r="CC69" i="7"/>
  <c r="BQ70" i="7"/>
  <c r="CK93" i="7"/>
  <c r="CH76" i="6"/>
  <c r="AV76" i="7" s="1"/>
  <c r="FW69" i="4"/>
  <c r="DG69" i="7" s="1"/>
  <c r="AO76" i="7"/>
  <c r="BM54" i="7"/>
  <c r="FV70" i="4"/>
  <c r="DF70" i="7" s="1"/>
  <c r="FO69" i="4"/>
  <c r="DB69" i="7" s="1"/>
  <c r="AS77" i="7"/>
  <c r="W137" i="6"/>
  <c r="T137" i="7" s="1"/>
  <c r="AE136" i="4"/>
  <c r="Z136" i="7" s="1"/>
  <c r="IC136" i="4"/>
  <c r="ID136" i="4"/>
  <c r="IE136" i="4"/>
  <c r="IF136" i="4"/>
  <c r="AE137" i="4"/>
  <c r="Z137" i="7" s="1"/>
  <c r="V136" i="1"/>
  <c r="Q136" i="7" s="1"/>
  <c r="IG136" i="4" l="1"/>
  <c r="IK136" i="4" s="1"/>
  <c r="BV76" i="4"/>
  <c r="AY76" i="7" s="1"/>
  <c r="BU77" i="4"/>
  <c r="AX77" i="7" s="1"/>
  <c r="DK84" i="7"/>
  <c r="GK84" i="4"/>
  <c r="DJ78" i="7"/>
  <c r="GJ78" i="4"/>
  <c r="AT75" i="7"/>
  <c r="BU75" i="4"/>
  <c r="AT76" i="7"/>
  <c r="BU76" i="4"/>
  <c r="DJ83" i="7"/>
  <c r="GJ83" i="4"/>
  <c r="DK78" i="7"/>
  <c r="GK78" i="4"/>
  <c r="DK81" i="7"/>
  <c r="GK81" i="4"/>
  <c r="DK79" i="7"/>
  <c r="GK79" i="4"/>
  <c r="DJ84" i="7"/>
  <c r="GJ84" i="4"/>
  <c r="DK83" i="7"/>
  <c r="GK83" i="4"/>
  <c r="DJ82" i="7"/>
  <c r="GJ82" i="4"/>
  <c r="DJ81" i="7"/>
  <c r="GJ81" i="4"/>
  <c r="DJ79" i="7"/>
  <c r="GJ79" i="4"/>
  <c r="DJ80" i="7"/>
  <c r="GJ80" i="4"/>
  <c r="BV77" i="4"/>
  <c r="AY77" i="7" s="1"/>
  <c r="DK80" i="7"/>
  <c r="GK80" i="4"/>
  <c r="DK82" i="7"/>
  <c r="GK82" i="4"/>
  <c r="FW70" i="4"/>
  <c r="DG70" i="7" s="1"/>
  <c r="AU72" i="7"/>
  <c r="BV72" i="4"/>
  <c r="AT72" i="7"/>
  <c r="BU72" i="4"/>
  <c r="KI136" i="6"/>
  <c r="KQ136" i="6" s="1"/>
  <c r="DR54" i="4"/>
  <c r="BZ54" i="7" s="1"/>
  <c r="BV75" i="4"/>
  <c r="AY75" i="7" s="1"/>
  <c r="AW137" i="7"/>
  <c r="AW138" i="7"/>
  <c r="EJ79" i="6"/>
  <c r="BT79" i="7" s="1"/>
  <c r="EJ77" i="6"/>
  <c r="BT77" i="7" s="1"/>
  <c r="EJ78" i="6"/>
  <c r="BT78" i="7" s="1"/>
  <c r="EJ80" i="6"/>
  <c r="BT80" i="7" s="1"/>
  <c r="DM87" i="7"/>
  <c r="HM66" i="6"/>
  <c r="DD66" i="7" s="1"/>
  <c r="EJ54" i="6"/>
  <c r="BT54" i="7" s="1"/>
  <c r="BE80" i="7"/>
  <c r="BE78" i="7"/>
  <c r="FT68" i="6"/>
  <c r="CJ68" i="7" s="1"/>
  <c r="BU138" i="4"/>
  <c r="AX138" i="7" s="1"/>
  <c r="DM86" i="7"/>
  <c r="BV136" i="4"/>
  <c r="AY136" i="7" s="1"/>
  <c r="CJ71" i="4"/>
  <c r="BG71" i="7" s="1"/>
  <c r="BV134" i="4"/>
  <c r="AY134" i="7" s="1"/>
  <c r="BV135" i="4"/>
  <c r="AY135" i="7" s="1"/>
  <c r="BV137" i="4"/>
  <c r="AY137" i="7" s="1"/>
  <c r="BV138" i="4"/>
  <c r="AY138" i="7" s="1"/>
  <c r="DL54" i="4"/>
  <c r="BW54" i="7" s="1"/>
  <c r="CI71" i="4"/>
  <c r="BF71" i="7" s="1"/>
  <c r="BI71" i="7"/>
  <c r="CO83" i="7"/>
  <c r="CO84" i="7"/>
  <c r="CO82" i="7"/>
  <c r="CO81" i="7"/>
  <c r="CS85" i="7"/>
  <c r="CC68" i="7"/>
  <c r="GC70" i="4"/>
  <c r="DJ70" i="7" s="1"/>
  <c r="BE79" i="7"/>
  <c r="CG69" i="7"/>
  <c r="BU70" i="7"/>
  <c r="CO93" i="7"/>
  <c r="CQ76" i="6"/>
  <c r="AZ76" i="7" s="1"/>
  <c r="GD69" i="4"/>
  <c r="DK69" i="7" s="1"/>
  <c r="BQ54" i="7"/>
  <c r="FV69" i="4"/>
  <c r="DF69" i="7" s="1"/>
  <c r="AD136" i="1"/>
  <c r="AW77" i="7"/>
  <c r="AS76" i="7"/>
  <c r="AF137" i="6"/>
  <c r="X137" i="7" s="1"/>
  <c r="AL137" i="4"/>
  <c r="AD137" i="7" s="1"/>
  <c r="AL136" i="4"/>
  <c r="AD136" i="7" s="1"/>
  <c r="W138" i="6"/>
  <c r="T138" i="7" s="1"/>
  <c r="W136" i="6"/>
  <c r="T136" i="7" s="1"/>
  <c r="W133" i="6"/>
  <c r="T133" i="7" s="1"/>
  <c r="W134" i="6"/>
  <c r="T134" i="7" s="1"/>
  <c r="W135" i="6"/>
  <c r="T135" i="7" s="1"/>
  <c r="X131" i="4"/>
  <c r="V131" i="7" s="1"/>
  <c r="X133" i="4"/>
  <c r="V133" i="7" s="1"/>
  <c r="IC135" i="4"/>
  <c r="ID135" i="4"/>
  <c r="IE135" i="4"/>
  <c r="IF135" i="4"/>
  <c r="IG135" i="4"/>
  <c r="IK135" i="4" s="1"/>
  <c r="IC134" i="4"/>
  <c r="ID134" i="4"/>
  <c r="IE134" i="4"/>
  <c r="IF134" i="4"/>
  <c r="IG134" i="4"/>
  <c r="IK134" i="4" s="1"/>
  <c r="V135" i="1"/>
  <c r="Q135" i="7" s="1"/>
  <c r="V134" i="1"/>
  <c r="Q134" i="7" s="1"/>
  <c r="Y133" i="4"/>
  <c r="W133" i="7" s="1"/>
  <c r="IC133" i="4"/>
  <c r="ID133" i="4"/>
  <c r="IE133" i="4"/>
  <c r="IF133" i="4"/>
  <c r="V133" i="1"/>
  <c r="Q133" i="7" s="1"/>
  <c r="W132" i="6"/>
  <c r="T132" i="7" s="1"/>
  <c r="AY132" i="6"/>
  <c r="BQ132" i="6"/>
  <c r="BZ132" i="6"/>
  <c r="CR132" i="6"/>
  <c r="DA132" i="6"/>
  <c r="DJ132" i="6"/>
  <c r="EB132" i="6"/>
  <c r="EK132" i="6"/>
  <c r="ET132" i="6"/>
  <c r="FU132" i="6"/>
  <c r="HE132" i="6"/>
  <c r="HN132" i="6"/>
  <c r="KJ132" i="6"/>
  <c r="KK132" i="6"/>
  <c r="KL132" i="6"/>
  <c r="KM132" i="6"/>
  <c r="KN132" i="6"/>
  <c r="KO132" i="6"/>
  <c r="KP132" i="6"/>
  <c r="W131" i="6"/>
  <c r="T131" i="7" s="1"/>
  <c r="AG131" i="6"/>
  <c r="AY131" i="6"/>
  <c r="BH131" i="6"/>
  <c r="BQ131" i="6"/>
  <c r="BZ131" i="6"/>
  <c r="CR131" i="6"/>
  <c r="DA131" i="6"/>
  <c r="DJ131" i="6"/>
  <c r="DS131" i="6"/>
  <c r="EB131" i="6"/>
  <c r="EK131" i="6"/>
  <c r="ET131" i="6"/>
  <c r="FU131" i="6"/>
  <c r="HE131" i="6"/>
  <c r="HN131" i="6"/>
  <c r="IO131" i="6"/>
  <c r="IX131" i="6"/>
  <c r="JG131" i="6"/>
  <c r="JP131" i="6"/>
  <c r="IC132" i="4"/>
  <c r="ID132" i="4"/>
  <c r="IE132" i="4"/>
  <c r="IF132" i="4"/>
  <c r="KI132" i="6" s="1"/>
  <c r="Y132" i="4"/>
  <c r="W132" i="7" s="1"/>
  <c r="O113" i="6"/>
  <c r="W113" i="6" s="1"/>
  <c r="T113" i="7" s="1"/>
  <c r="X113" i="6"/>
  <c r="AG113" i="6"/>
  <c r="AP113" i="6"/>
  <c r="AY113" i="6"/>
  <c r="BH113" i="6"/>
  <c r="BQ113" i="6"/>
  <c r="BZ113" i="6"/>
  <c r="CI113" i="6"/>
  <c r="CR113" i="6"/>
  <c r="DA113" i="6"/>
  <c r="DJ113" i="6"/>
  <c r="DS113" i="6"/>
  <c r="EB113" i="6"/>
  <c r="EK113" i="6"/>
  <c r="ET113" i="6"/>
  <c r="FU113" i="6"/>
  <c r="GM113" i="6"/>
  <c r="GV113" i="6"/>
  <c r="HE113" i="6"/>
  <c r="HN113" i="6"/>
  <c r="HW113" i="6"/>
  <c r="IF113" i="6"/>
  <c r="IO113" i="6"/>
  <c r="IX113" i="6"/>
  <c r="JG113" i="6"/>
  <c r="JP113" i="6"/>
  <c r="JY113" i="6"/>
  <c r="KJ113" i="6"/>
  <c r="KK113" i="6"/>
  <c r="KL113" i="6"/>
  <c r="KM113" i="6"/>
  <c r="KN113" i="6"/>
  <c r="KO113" i="6"/>
  <c r="KP113" i="6"/>
  <c r="Q113" i="4"/>
  <c r="R113" i="7" s="1"/>
  <c r="R113" i="4"/>
  <c r="S113" i="7" s="1"/>
  <c r="W113" i="4"/>
  <c r="AD113" i="4" s="1"/>
  <c r="AK113" i="4" s="1"/>
  <c r="AR113" i="4" s="1"/>
  <c r="AY113" i="4" s="1"/>
  <c r="BF113" i="4" s="1"/>
  <c r="BM113" i="4" s="1"/>
  <c r="BT113" i="4" s="1"/>
  <c r="CA113" i="4" s="1"/>
  <c r="CH113" i="4" s="1"/>
  <c r="CO113" i="4" s="1"/>
  <c r="CV113" i="4" s="1"/>
  <c r="DC113" i="4" s="1"/>
  <c r="DJ113" i="4" s="1"/>
  <c r="DQ113" i="4" s="1"/>
  <c r="DX113" i="4" s="1"/>
  <c r="EE113" i="4" s="1"/>
  <c r="EL113" i="4" s="1"/>
  <c r="ES113" i="4" s="1"/>
  <c r="EZ113" i="4" s="1"/>
  <c r="FG113" i="4" s="1"/>
  <c r="FN113" i="4" s="1"/>
  <c r="FU113" i="4" s="1"/>
  <c r="GB113" i="4" s="1"/>
  <c r="GI113" i="4" s="1"/>
  <c r="GP113" i="4" s="1"/>
  <c r="GW113" i="4" s="1"/>
  <c r="HD113" i="4" s="1"/>
  <c r="HK113" i="4" s="1"/>
  <c r="HR113" i="4" s="1"/>
  <c r="HY113" i="4" s="1"/>
  <c r="IC113" i="4"/>
  <c r="ID113" i="4"/>
  <c r="IE113" i="4"/>
  <c r="IF113" i="4"/>
  <c r="KI113" i="6" s="1"/>
  <c r="V113" i="1"/>
  <c r="Q113" i="7" s="1"/>
  <c r="V98" i="1"/>
  <c r="Q98" i="7" s="1"/>
  <c r="IG137" i="4" l="1"/>
  <c r="IK137" i="4" s="1"/>
  <c r="CC76" i="4"/>
  <c r="BC76" i="7" s="1"/>
  <c r="U136" i="7"/>
  <c r="AL136" i="1"/>
  <c r="AT136" i="1" s="1"/>
  <c r="BB136" i="1" s="1"/>
  <c r="BJ136" i="1" s="1"/>
  <c r="BR136" i="1" s="1"/>
  <c r="BZ136" i="1" s="1"/>
  <c r="CH136" i="1" s="1"/>
  <c r="CP136" i="1" s="1"/>
  <c r="CX136" i="1" s="1"/>
  <c r="DF136" i="1" s="1"/>
  <c r="DN136" i="1" s="1"/>
  <c r="DV136" i="1" s="1"/>
  <c r="ED136" i="1" s="1"/>
  <c r="EL136" i="1" s="1"/>
  <c r="ET136" i="1" s="1"/>
  <c r="FB136" i="1" s="1"/>
  <c r="FJ136" i="1" s="1"/>
  <c r="FR136" i="1" s="1"/>
  <c r="FZ136" i="1" s="1"/>
  <c r="GH136" i="1" s="1"/>
  <c r="GP136" i="1" s="1"/>
  <c r="GX136" i="1" s="1"/>
  <c r="HF136" i="1" s="1"/>
  <c r="HN136" i="1" s="1"/>
  <c r="HV136" i="1" s="1"/>
  <c r="ID136" i="1" s="1"/>
  <c r="IL136" i="1" s="1"/>
  <c r="IT136" i="1" s="1"/>
  <c r="JB136" i="1" s="1"/>
  <c r="JM136" i="1" s="1"/>
  <c r="DO82" i="7"/>
  <c r="GR82" i="4"/>
  <c r="DN82" i="7"/>
  <c r="GQ82" i="4"/>
  <c r="DN83" i="7"/>
  <c r="GQ83" i="4"/>
  <c r="DO80" i="7"/>
  <c r="GR80" i="4"/>
  <c r="DO83" i="7"/>
  <c r="GR83" i="4"/>
  <c r="AX76" i="7"/>
  <c r="CB76" i="4"/>
  <c r="CC77" i="4"/>
  <c r="BC77" i="7" s="1"/>
  <c r="DN84" i="7"/>
  <c r="GQ84" i="4"/>
  <c r="AX75" i="7"/>
  <c r="CB75" i="4"/>
  <c r="BB75" i="7" s="1"/>
  <c r="DN80" i="7"/>
  <c r="GQ80" i="4"/>
  <c r="DO79" i="7"/>
  <c r="GR79" i="4"/>
  <c r="DN78" i="7"/>
  <c r="GQ78" i="4"/>
  <c r="DN79" i="7"/>
  <c r="GQ79" i="4"/>
  <c r="DO81" i="7"/>
  <c r="GR81" i="4"/>
  <c r="DO84" i="7"/>
  <c r="GR84" i="4"/>
  <c r="DN81" i="7"/>
  <c r="GQ81" i="4"/>
  <c r="DO78" i="7"/>
  <c r="GR78" i="4"/>
  <c r="CB77" i="4"/>
  <c r="BB77" i="7" s="1"/>
  <c r="AX72" i="7"/>
  <c r="CB72" i="4"/>
  <c r="AY72" i="7"/>
  <c r="CC72" i="4"/>
  <c r="GD70" i="4"/>
  <c r="DK70" i="7" s="1"/>
  <c r="BA138" i="7"/>
  <c r="BA137" i="7"/>
  <c r="KI135" i="6"/>
  <c r="KQ135" i="6" s="1"/>
  <c r="KI134" i="6"/>
  <c r="KQ134" i="6" s="1"/>
  <c r="KI133" i="6"/>
  <c r="KQ133" i="6" s="1"/>
  <c r="DS54" i="4"/>
  <c r="CA54" i="7" s="1"/>
  <c r="CC75" i="4"/>
  <c r="BC75" i="7" s="1"/>
  <c r="CJ76" i="4"/>
  <c r="BG76" i="7" s="1"/>
  <c r="ES80" i="6"/>
  <c r="BX80" i="7" s="1"/>
  <c r="ES78" i="6"/>
  <c r="BX78" i="7" s="1"/>
  <c r="ES77" i="6"/>
  <c r="BX77" i="7" s="1"/>
  <c r="ES79" i="6"/>
  <c r="BX79" i="7" s="1"/>
  <c r="HV66" i="6"/>
  <c r="DH66" i="7" s="1"/>
  <c r="ES54" i="6"/>
  <c r="BX54" i="7" s="1"/>
  <c r="BI80" i="7"/>
  <c r="BI78" i="7"/>
  <c r="GC68" i="6"/>
  <c r="CN68" i="7" s="1"/>
  <c r="CB138" i="4"/>
  <c r="BB138" i="7" s="1"/>
  <c r="CC137" i="4"/>
  <c r="BC137" i="7" s="1"/>
  <c r="CC134" i="4"/>
  <c r="BC134" i="7" s="1"/>
  <c r="CC136" i="4"/>
  <c r="BC136" i="7" s="1"/>
  <c r="CC138" i="4"/>
  <c r="BC138" i="7" s="1"/>
  <c r="CC135" i="4"/>
  <c r="BC135" i="7" s="1"/>
  <c r="CQ71" i="4"/>
  <c r="BK71" i="7" s="1"/>
  <c r="CG68" i="7"/>
  <c r="CP71" i="4"/>
  <c r="BJ71" i="7" s="1"/>
  <c r="DY54" i="4"/>
  <c r="CD54" i="7" s="1"/>
  <c r="CS81" i="7"/>
  <c r="CS83" i="7"/>
  <c r="BM71" i="7"/>
  <c r="CW85" i="7"/>
  <c r="CS82" i="7"/>
  <c r="CS84" i="7"/>
  <c r="GC69" i="4"/>
  <c r="DJ69" i="7" s="1"/>
  <c r="CZ76" i="6"/>
  <c r="BD76" i="7" s="1"/>
  <c r="BI79" i="7"/>
  <c r="CK69" i="7"/>
  <c r="BY70" i="7"/>
  <c r="Y113" i="4"/>
  <c r="W113" i="7" s="1"/>
  <c r="CS93" i="7"/>
  <c r="GK69" i="4"/>
  <c r="DO69" i="7" s="1"/>
  <c r="BA77" i="7"/>
  <c r="AD98" i="1"/>
  <c r="AD113" i="1"/>
  <c r="AD133" i="1"/>
  <c r="BU54" i="7"/>
  <c r="AD134" i="1"/>
  <c r="GJ70" i="4"/>
  <c r="DN70" i="7" s="1"/>
  <c r="X113" i="4"/>
  <c r="V113" i="7" s="1"/>
  <c r="AF134" i="6"/>
  <c r="X134" i="7" s="1"/>
  <c r="AF131" i="6"/>
  <c r="X131" i="7" s="1"/>
  <c r="AF135" i="6"/>
  <c r="X135" i="7" s="1"/>
  <c r="AF133" i="6"/>
  <c r="X133" i="7" s="1"/>
  <c r="AF133" i="4"/>
  <c r="AA133" i="7" s="1"/>
  <c r="AF132" i="4"/>
  <c r="AA132" i="7" s="1"/>
  <c r="AE131" i="4"/>
  <c r="Z131" i="7" s="1"/>
  <c r="AD135" i="1"/>
  <c r="AS136" i="4"/>
  <c r="AH136" i="7" s="1"/>
  <c r="AS137" i="4"/>
  <c r="AH137" i="7" s="1"/>
  <c r="AW76" i="7"/>
  <c r="AF132" i="6"/>
  <c r="X132" i="7" s="1"/>
  <c r="AF138" i="6"/>
  <c r="X138" i="7" s="1"/>
  <c r="AF136" i="6"/>
  <c r="X136" i="7" s="1"/>
  <c r="AO137" i="6"/>
  <c r="AB137" i="7" s="1"/>
  <c r="AE133" i="4"/>
  <c r="Z133" i="7" s="1"/>
  <c r="KQ132" i="6"/>
  <c r="X132" i="4"/>
  <c r="V132" i="7" s="1"/>
  <c r="KQ113" i="6"/>
  <c r="AF113" i="6"/>
  <c r="X113" i="7" s="1"/>
  <c r="Y136" i="7" l="1"/>
  <c r="U135" i="7"/>
  <c r="AL135" i="1"/>
  <c r="AT135" i="1" s="1"/>
  <c r="BB135" i="1" s="1"/>
  <c r="BJ135" i="1" s="1"/>
  <c r="BR135" i="1" s="1"/>
  <c r="BZ135" i="1" s="1"/>
  <c r="CH135" i="1" s="1"/>
  <c r="CP135" i="1" s="1"/>
  <c r="CX135" i="1" s="1"/>
  <c r="DF135" i="1" s="1"/>
  <c r="DN135" i="1" s="1"/>
  <c r="DV135" i="1" s="1"/>
  <c r="ED135" i="1" s="1"/>
  <c r="EL135" i="1" s="1"/>
  <c r="ET135" i="1" s="1"/>
  <c r="FB135" i="1" s="1"/>
  <c r="FJ135" i="1" s="1"/>
  <c r="FR135" i="1" s="1"/>
  <c r="FZ135" i="1" s="1"/>
  <c r="GH135" i="1" s="1"/>
  <c r="GP135" i="1" s="1"/>
  <c r="GX135" i="1" s="1"/>
  <c r="HF135" i="1" s="1"/>
  <c r="HN135" i="1" s="1"/>
  <c r="HV135" i="1" s="1"/>
  <c r="ID135" i="1" s="1"/>
  <c r="IL135" i="1" s="1"/>
  <c r="IT135" i="1" s="1"/>
  <c r="JB135" i="1" s="1"/>
  <c r="JM135" i="1" s="1"/>
  <c r="U134" i="7"/>
  <c r="AL134" i="1"/>
  <c r="AT134" i="1" s="1"/>
  <c r="BB134" i="1" s="1"/>
  <c r="BJ134" i="1" s="1"/>
  <c r="BR134" i="1" s="1"/>
  <c r="BZ134" i="1" s="1"/>
  <c r="CH134" i="1" s="1"/>
  <c r="CP134" i="1" s="1"/>
  <c r="CX134" i="1" s="1"/>
  <c r="DF134" i="1" s="1"/>
  <c r="DN134" i="1" s="1"/>
  <c r="DV134" i="1" s="1"/>
  <c r="ED134" i="1" s="1"/>
  <c r="EL134" i="1" s="1"/>
  <c r="ET134" i="1" s="1"/>
  <c r="FB134" i="1" s="1"/>
  <c r="FJ134" i="1" s="1"/>
  <c r="FR134" i="1" s="1"/>
  <c r="FZ134" i="1" s="1"/>
  <c r="GH134" i="1" s="1"/>
  <c r="GP134" i="1" s="1"/>
  <c r="GX134" i="1" s="1"/>
  <c r="HF134" i="1" s="1"/>
  <c r="HN134" i="1" s="1"/>
  <c r="HV134" i="1" s="1"/>
  <c r="ID134" i="1" s="1"/>
  <c r="IL134" i="1" s="1"/>
  <c r="IT134" i="1" s="1"/>
  <c r="JB134" i="1" s="1"/>
  <c r="JM134" i="1" s="1"/>
  <c r="U113" i="7"/>
  <c r="AL113" i="1"/>
  <c r="AT113" i="1" s="1"/>
  <c r="BB113" i="1" s="1"/>
  <c r="BJ113" i="1" s="1"/>
  <c r="BR113" i="1" s="1"/>
  <c r="BZ113" i="1" s="1"/>
  <c r="CH113" i="1" s="1"/>
  <c r="CP113" i="1" s="1"/>
  <c r="CX113" i="1" s="1"/>
  <c r="DF113" i="1" s="1"/>
  <c r="DN113" i="1" s="1"/>
  <c r="DV113" i="1" s="1"/>
  <c r="ED113" i="1" s="1"/>
  <c r="EL113" i="1" s="1"/>
  <c r="ET113" i="1" s="1"/>
  <c r="FB113" i="1" s="1"/>
  <c r="FJ113" i="1" s="1"/>
  <c r="FR113" i="1" s="1"/>
  <c r="FZ113" i="1" s="1"/>
  <c r="GH113" i="1" s="1"/>
  <c r="GP113" i="1" s="1"/>
  <c r="GX113" i="1" s="1"/>
  <c r="HF113" i="1" s="1"/>
  <c r="HN113" i="1" s="1"/>
  <c r="HV113" i="1" s="1"/>
  <c r="ID113" i="1" s="1"/>
  <c r="IL113" i="1" s="1"/>
  <c r="IT113" i="1" s="1"/>
  <c r="JB113" i="1" s="1"/>
  <c r="JM113" i="1" s="1"/>
  <c r="U98" i="7"/>
  <c r="AL98" i="1"/>
  <c r="AT98" i="1" s="1"/>
  <c r="BB98" i="1" s="1"/>
  <c r="BJ98" i="1" s="1"/>
  <c r="BR98" i="1" s="1"/>
  <c r="BZ98" i="1" s="1"/>
  <c r="CH98" i="1" s="1"/>
  <c r="CP98" i="1" s="1"/>
  <c r="CX98" i="1" s="1"/>
  <c r="DF98" i="1" s="1"/>
  <c r="DN98" i="1" s="1"/>
  <c r="DV98" i="1" s="1"/>
  <c r="ED98" i="1" s="1"/>
  <c r="EL98" i="1" s="1"/>
  <c r="ET98" i="1" s="1"/>
  <c r="FB98" i="1" s="1"/>
  <c r="FJ98" i="1" s="1"/>
  <c r="FR98" i="1" s="1"/>
  <c r="FZ98" i="1" s="1"/>
  <c r="GH98" i="1" s="1"/>
  <c r="GP98" i="1" s="1"/>
  <c r="GX98" i="1" s="1"/>
  <c r="HF98" i="1" s="1"/>
  <c r="HN98" i="1" s="1"/>
  <c r="HV98" i="1" s="1"/>
  <c r="ID98" i="1" s="1"/>
  <c r="IL98" i="1" s="1"/>
  <c r="IT98" i="1" s="1"/>
  <c r="JB98" i="1" s="1"/>
  <c r="JM98" i="1" s="1"/>
  <c r="U133" i="7"/>
  <c r="AL133" i="1"/>
  <c r="AT133" i="1" s="1"/>
  <c r="BB133" i="1" s="1"/>
  <c r="BJ133" i="1" s="1"/>
  <c r="BR133" i="1" s="1"/>
  <c r="BZ133" i="1" s="1"/>
  <c r="CH133" i="1" s="1"/>
  <c r="CP133" i="1" s="1"/>
  <c r="CX133" i="1" s="1"/>
  <c r="DF133" i="1" s="1"/>
  <c r="DN133" i="1" s="1"/>
  <c r="DV133" i="1" s="1"/>
  <c r="ED133" i="1" s="1"/>
  <c r="EL133" i="1" s="1"/>
  <c r="ET133" i="1" s="1"/>
  <c r="FB133" i="1" s="1"/>
  <c r="FJ133" i="1" s="1"/>
  <c r="FR133" i="1" s="1"/>
  <c r="FZ133" i="1" s="1"/>
  <c r="GH133" i="1" s="1"/>
  <c r="GP133" i="1" s="1"/>
  <c r="GX133" i="1" s="1"/>
  <c r="HF133" i="1" s="1"/>
  <c r="HN133" i="1" s="1"/>
  <c r="HV133" i="1" s="1"/>
  <c r="ID133" i="1" s="1"/>
  <c r="IL133" i="1" s="1"/>
  <c r="IT133" i="1" s="1"/>
  <c r="JB133" i="1" s="1"/>
  <c r="JM133" i="1" s="1"/>
  <c r="BE137" i="7"/>
  <c r="BE138" i="7"/>
  <c r="CI77" i="4"/>
  <c r="BF77" i="7" s="1"/>
  <c r="DR78" i="7"/>
  <c r="GX78" i="4"/>
  <c r="BB76" i="7"/>
  <c r="CI76" i="4"/>
  <c r="DS78" i="7"/>
  <c r="GY78" i="4"/>
  <c r="DS79" i="7"/>
  <c r="GY79" i="4"/>
  <c r="DS83" i="7"/>
  <c r="GY83" i="4"/>
  <c r="DR81" i="7"/>
  <c r="GX81" i="4"/>
  <c r="DR80" i="7"/>
  <c r="GX80" i="4"/>
  <c r="DS80" i="7"/>
  <c r="GY80" i="4"/>
  <c r="DS84" i="7"/>
  <c r="GY84" i="4"/>
  <c r="DR83" i="7"/>
  <c r="GX83" i="4"/>
  <c r="DS81" i="7"/>
  <c r="GY81" i="4"/>
  <c r="DR84" i="7"/>
  <c r="GX84" i="4"/>
  <c r="DR82" i="7"/>
  <c r="GX82" i="4"/>
  <c r="DR79" i="7"/>
  <c r="GX79" i="4"/>
  <c r="CJ77" i="4"/>
  <c r="BG77" i="7" s="1"/>
  <c r="DS82" i="7"/>
  <c r="GY82" i="4"/>
  <c r="DQ87" i="7"/>
  <c r="DU87" i="7"/>
  <c r="DQ86" i="7"/>
  <c r="DU86" i="7"/>
  <c r="GL68" i="6"/>
  <c r="CR68" i="7" s="1"/>
  <c r="GK70" i="4"/>
  <c r="DO70" i="7" s="1"/>
  <c r="BC72" i="7"/>
  <c r="CJ72" i="4"/>
  <c r="BB72" i="7"/>
  <c r="CI72" i="4"/>
  <c r="AZ137" i="4"/>
  <c r="AL137" i="7" s="1"/>
  <c r="AZ136" i="4"/>
  <c r="AL136" i="7" s="1"/>
  <c r="CQ76" i="4"/>
  <c r="BK76" i="7" s="1"/>
  <c r="DY87" i="7"/>
  <c r="FB79" i="6"/>
  <c r="CB79" i="7" s="1"/>
  <c r="FB77" i="6"/>
  <c r="CB77" i="7" s="1"/>
  <c r="FB78" i="6"/>
  <c r="CB78" i="7" s="1"/>
  <c r="FB80" i="6"/>
  <c r="CB80" i="7" s="1"/>
  <c r="IE66" i="6"/>
  <c r="DL66" i="7" s="1"/>
  <c r="FB54" i="6"/>
  <c r="CB54" i="7" s="1"/>
  <c r="BM80" i="7"/>
  <c r="BM78" i="7"/>
  <c r="CI138" i="4"/>
  <c r="BF138" i="7" s="1"/>
  <c r="DY86" i="7"/>
  <c r="CX71" i="4"/>
  <c r="BO71" i="7" s="1"/>
  <c r="CJ138" i="4"/>
  <c r="BG138" i="7" s="1"/>
  <c r="CJ136" i="4"/>
  <c r="BG136" i="7" s="1"/>
  <c r="CJ137" i="4"/>
  <c r="BG137" i="7" s="1"/>
  <c r="CJ135" i="4"/>
  <c r="BG135" i="7" s="1"/>
  <c r="CJ134" i="4"/>
  <c r="BG134" i="7" s="1"/>
  <c r="DZ54" i="4"/>
  <c r="CE54" i="7" s="1"/>
  <c r="CW71" i="4"/>
  <c r="BN71" i="7" s="1"/>
  <c r="CK68" i="7"/>
  <c r="CW84" i="7"/>
  <c r="DA85" i="7"/>
  <c r="BI137" i="7"/>
  <c r="CW81" i="7"/>
  <c r="BQ71" i="7"/>
  <c r="EF54" i="4"/>
  <c r="CH54" i="7" s="1"/>
  <c r="CW82" i="7"/>
  <c r="CW83" i="7"/>
  <c r="GU68" i="6"/>
  <c r="CV68" i="7" s="1"/>
  <c r="BM79" i="7"/>
  <c r="GR69" i="4"/>
  <c r="DS69" i="7" s="1"/>
  <c r="GQ70" i="4"/>
  <c r="DR70" i="7" s="1"/>
  <c r="AO134" i="6"/>
  <c r="AB134" i="7" s="1"/>
  <c r="AF113" i="4"/>
  <c r="CC70" i="7"/>
  <c r="CO69" i="7"/>
  <c r="CW93" i="7"/>
  <c r="AO131" i="6"/>
  <c r="AB131" i="7" s="1"/>
  <c r="DI76" i="6"/>
  <c r="BH76" i="7" s="1"/>
  <c r="AE113" i="4"/>
  <c r="AO133" i="6"/>
  <c r="AB133" i="7" s="1"/>
  <c r="Y134" i="7"/>
  <c r="BY54" i="7"/>
  <c r="GJ69" i="4"/>
  <c r="DN69" i="7" s="1"/>
  <c r="AO135" i="6"/>
  <c r="AB135" i="7" s="1"/>
  <c r="AM132" i="4"/>
  <c r="AE132" i="7" s="1"/>
  <c r="AM133" i="4"/>
  <c r="AE133" i="7" s="1"/>
  <c r="AO132" i="6"/>
  <c r="AB132" i="7" s="1"/>
  <c r="AC136" i="7"/>
  <c r="Y135" i="7"/>
  <c r="BA76" i="7"/>
  <c r="BE77" i="7"/>
  <c r="AX137" i="6"/>
  <c r="AF137" i="7" s="1"/>
  <c r="AO136" i="6"/>
  <c r="AB136" i="7" s="1"/>
  <c r="AO138" i="6"/>
  <c r="AB138" i="7" s="1"/>
  <c r="AE134" i="4"/>
  <c r="Z134" i="7" s="1"/>
  <c r="AE135" i="4"/>
  <c r="Z135" i="7" s="1"/>
  <c r="AE132" i="4"/>
  <c r="Z132" i="7" s="1"/>
  <c r="AL133" i="4"/>
  <c r="AD133" i="7" s="1"/>
  <c r="AO113" i="6"/>
  <c r="AB113" i="7" s="1"/>
  <c r="CJ75" i="4"/>
  <c r="BG75" i="7" s="1"/>
  <c r="CI75" i="4"/>
  <c r="BF75" i="7" s="1"/>
  <c r="IC65" i="4"/>
  <c r="ID65" i="4"/>
  <c r="IE65" i="4"/>
  <c r="IF65" i="4"/>
  <c r="IC72" i="4"/>
  <c r="ID72" i="4"/>
  <c r="IE72" i="4"/>
  <c r="IF72" i="4"/>
  <c r="KI72" i="6" s="1"/>
  <c r="IG72" i="4"/>
  <c r="IK72" i="4" s="1"/>
  <c r="IC73" i="4"/>
  <c r="ID73" i="4"/>
  <c r="IE73" i="4"/>
  <c r="IF73" i="4"/>
  <c r="KI73" i="6" s="1"/>
  <c r="IC74" i="4"/>
  <c r="ID74" i="4"/>
  <c r="IE74" i="4"/>
  <c r="IF74" i="4"/>
  <c r="KI74" i="6" s="1"/>
  <c r="IC75" i="4"/>
  <c r="ID75" i="4"/>
  <c r="IE75" i="4"/>
  <c r="IF75" i="4"/>
  <c r="KI75" i="6" s="1"/>
  <c r="IG75" i="4"/>
  <c r="IK75" i="4" s="1"/>
  <c r="IC95" i="4"/>
  <c r="ID95" i="4"/>
  <c r="IE95" i="4"/>
  <c r="IF95" i="4"/>
  <c r="KI95" i="6" s="1"/>
  <c r="IG132" i="4" l="1"/>
  <c r="IK132" i="4" s="1"/>
  <c r="IG133" i="4"/>
  <c r="IK133" i="4" s="1"/>
  <c r="Y133" i="7"/>
  <c r="Y98" i="7"/>
  <c r="Y113" i="7"/>
  <c r="BI138" i="7"/>
  <c r="DW81" i="7"/>
  <c r="HF81" i="4"/>
  <c r="DW83" i="7"/>
  <c r="HF83" i="4"/>
  <c r="DW82" i="7"/>
  <c r="HF82" i="4"/>
  <c r="DV83" i="7"/>
  <c r="HE83" i="4"/>
  <c r="DW79" i="7"/>
  <c r="HF79" i="4"/>
  <c r="AM113" i="4"/>
  <c r="AE113" i="7" s="1"/>
  <c r="AA113" i="7"/>
  <c r="CQ77" i="4"/>
  <c r="BK77" i="7" s="1"/>
  <c r="DW84" i="7"/>
  <c r="HF84" i="4"/>
  <c r="DW78" i="7"/>
  <c r="HF78" i="4"/>
  <c r="DV79" i="7"/>
  <c r="HE79" i="4"/>
  <c r="DW80" i="7"/>
  <c r="HF80" i="4"/>
  <c r="BF76" i="7"/>
  <c r="CP76" i="4"/>
  <c r="DV82" i="7"/>
  <c r="HE82" i="4"/>
  <c r="DV80" i="7"/>
  <c r="HE80" i="4"/>
  <c r="DV78" i="7"/>
  <c r="HE78" i="4"/>
  <c r="AL113" i="4"/>
  <c r="AD113" i="7" s="1"/>
  <c r="Z113" i="7"/>
  <c r="DV84" i="7"/>
  <c r="HE84" i="4"/>
  <c r="DV81" i="7"/>
  <c r="HE81" i="4"/>
  <c r="CP77" i="4"/>
  <c r="BJ77" i="7" s="1"/>
  <c r="BF72" i="7"/>
  <c r="CP72" i="4"/>
  <c r="BG72" i="7"/>
  <c r="CQ72" i="4"/>
  <c r="GR70" i="4"/>
  <c r="DS70" i="7" s="1"/>
  <c r="KI65" i="6"/>
  <c r="KQ65" i="6" s="1"/>
  <c r="CX76" i="4"/>
  <c r="BO76" i="7" s="1"/>
  <c r="BG136" i="4"/>
  <c r="AP136" i="7" s="1"/>
  <c r="BG137" i="4"/>
  <c r="AP137" i="7" s="1"/>
  <c r="FK80" i="6"/>
  <c r="CF80" i="7" s="1"/>
  <c r="FK78" i="6"/>
  <c r="CF78" i="7" s="1"/>
  <c r="FK77" i="6"/>
  <c r="CF77" i="7" s="1"/>
  <c r="FK79" i="6"/>
  <c r="CF79" i="7" s="1"/>
  <c r="IN66" i="6"/>
  <c r="DP66" i="7" s="1"/>
  <c r="FK54" i="6"/>
  <c r="CF54" i="7" s="1"/>
  <c r="BQ80" i="7"/>
  <c r="BQ78" i="7"/>
  <c r="EC86" i="7"/>
  <c r="CP138" i="4"/>
  <c r="BJ138" i="7" s="1"/>
  <c r="AC98" i="7"/>
  <c r="DE71" i="4"/>
  <c r="BS71" i="7" s="1"/>
  <c r="EG54" i="4"/>
  <c r="CI54" i="7" s="1"/>
  <c r="CQ135" i="4"/>
  <c r="BK135" i="7" s="1"/>
  <c r="CQ136" i="4"/>
  <c r="BK136" i="7" s="1"/>
  <c r="AX132" i="6"/>
  <c r="AF132" i="7" s="1"/>
  <c r="CQ134" i="4"/>
  <c r="BK134" i="7" s="1"/>
  <c r="CQ137" i="4"/>
  <c r="BK137" i="7" s="1"/>
  <c r="CQ138" i="4"/>
  <c r="BK138" i="7" s="1"/>
  <c r="BM138" i="7"/>
  <c r="BM137" i="7"/>
  <c r="CC54" i="7"/>
  <c r="DA82" i="7"/>
  <c r="BU71" i="7"/>
  <c r="DA84" i="7"/>
  <c r="AC133" i="7"/>
  <c r="EM54" i="4"/>
  <c r="CL54" i="7" s="1"/>
  <c r="CO68" i="7"/>
  <c r="AC134" i="7"/>
  <c r="DA83" i="7"/>
  <c r="DA81" i="7"/>
  <c r="DE85" i="7"/>
  <c r="DD71" i="4"/>
  <c r="BR71" i="7" s="1"/>
  <c r="HD68" i="6"/>
  <c r="CZ68" i="7" s="1"/>
  <c r="BQ79" i="7"/>
  <c r="GQ69" i="4"/>
  <c r="DR69" i="7" s="1"/>
  <c r="GX70" i="4"/>
  <c r="DV70" i="7" s="1"/>
  <c r="GY69" i="4"/>
  <c r="DW69" i="7" s="1"/>
  <c r="AX134" i="6"/>
  <c r="AF134" i="7" s="1"/>
  <c r="AC113" i="7"/>
  <c r="EC87" i="7"/>
  <c r="CS69" i="7"/>
  <c r="CG70" i="7"/>
  <c r="DA93" i="7"/>
  <c r="DR76" i="6"/>
  <c r="BL76" i="7" s="1"/>
  <c r="AX131" i="6"/>
  <c r="AF131" i="7" s="1"/>
  <c r="AX133" i="6"/>
  <c r="AF133" i="7" s="1"/>
  <c r="CQ75" i="4"/>
  <c r="BK75" i="7" s="1"/>
  <c r="CP75" i="4"/>
  <c r="BJ75" i="7" s="1"/>
  <c r="AX135" i="6"/>
  <c r="AF135" i="7" s="1"/>
  <c r="AT132" i="4"/>
  <c r="AI132" i="7" s="1"/>
  <c r="AT133" i="4"/>
  <c r="AI133" i="7" s="1"/>
  <c r="AG136" i="7"/>
  <c r="AC135" i="7"/>
  <c r="BI77" i="7"/>
  <c r="BE76" i="7"/>
  <c r="AX138" i="6"/>
  <c r="AF138" i="7" s="1"/>
  <c r="AX136" i="6"/>
  <c r="AF136" i="7" s="1"/>
  <c r="BG137" i="6"/>
  <c r="AJ137" i="7" s="1"/>
  <c r="AS133" i="4"/>
  <c r="AH133" i="7" s="1"/>
  <c r="AL132" i="4"/>
  <c r="AD132" i="7" s="1"/>
  <c r="AL135" i="4"/>
  <c r="AD135" i="7" s="1"/>
  <c r="AL134" i="4"/>
  <c r="AD134" i="7" s="1"/>
  <c r="AX113" i="6"/>
  <c r="AF113" i="7" s="1"/>
  <c r="IG113" i="4" l="1"/>
  <c r="IK113" i="4" s="1"/>
  <c r="DZ81" i="7"/>
  <c r="HL81" i="4"/>
  <c r="BJ76" i="7"/>
  <c r="CW76" i="4"/>
  <c r="DZ84" i="7"/>
  <c r="HL84" i="4"/>
  <c r="EA80" i="7"/>
  <c r="HM80" i="4"/>
  <c r="EA79" i="7"/>
  <c r="HM79" i="4"/>
  <c r="DZ79" i="7"/>
  <c r="HL79" i="4"/>
  <c r="DZ83" i="7"/>
  <c r="HL83" i="4"/>
  <c r="DZ78" i="7"/>
  <c r="HL78" i="4"/>
  <c r="EA78" i="7"/>
  <c r="HM78" i="4"/>
  <c r="EA82" i="7"/>
  <c r="HM82" i="4"/>
  <c r="DZ80" i="7"/>
  <c r="HL80" i="4"/>
  <c r="EA84" i="7"/>
  <c r="HM84" i="4"/>
  <c r="EA83" i="7"/>
  <c r="HM83" i="4"/>
  <c r="CW77" i="4"/>
  <c r="BN77" i="7" s="1"/>
  <c r="DZ82" i="7"/>
  <c r="HL82" i="4"/>
  <c r="CX77" i="4"/>
  <c r="BO77" i="7" s="1"/>
  <c r="EA81" i="7"/>
  <c r="HM81" i="4"/>
  <c r="GY70" i="4"/>
  <c r="DW70" i="7" s="1"/>
  <c r="BK72" i="7"/>
  <c r="CX72" i="4"/>
  <c r="BO72" i="7" s="1"/>
  <c r="BJ72" i="7"/>
  <c r="CW72" i="4"/>
  <c r="BN72" i="7" s="1"/>
  <c r="AZ133" i="4"/>
  <c r="AL133" i="7" s="1"/>
  <c r="DE76" i="4"/>
  <c r="FT77" i="6"/>
  <c r="CJ77" i="7" s="1"/>
  <c r="FT79" i="6"/>
  <c r="CJ79" i="7" s="1"/>
  <c r="FT78" i="6"/>
  <c r="CJ78" i="7" s="1"/>
  <c r="FT80" i="6"/>
  <c r="CJ80" i="7" s="1"/>
  <c r="IW66" i="6"/>
  <c r="DT66" i="7" s="1"/>
  <c r="HF69" i="4"/>
  <c r="EA69" i="7" s="1"/>
  <c r="AG98" i="7"/>
  <c r="HE70" i="4"/>
  <c r="DZ70" i="7" s="1"/>
  <c r="FT54" i="6"/>
  <c r="CJ54" i="7" s="1"/>
  <c r="BU80" i="7"/>
  <c r="BU78" i="7"/>
  <c r="AG134" i="7"/>
  <c r="EN54" i="4"/>
  <c r="EG86" i="7"/>
  <c r="EL86" i="7" s="1"/>
  <c r="CW138" i="4"/>
  <c r="BN138" i="7" s="1"/>
  <c r="BG132" i="6"/>
  <c r="AJ132" i="7" s="1"/>
  <c r="AT113" i="4"/>
  <c r="AI113" i="7" s="1"/>
  <c r="AG113" i="7"/>
  <c r="AG133" i="7"/>
  <c r="DL71" i="4"/>
  <c r="BW71" i="7" s="1"/>
  <c r="CX138" i="4"/>
  <c r="BO138" i="7" s="1"/>
  <c r="CX134" i="4"/>
  <c r="BO134" i="7" s="1"/>
  <c r="CX136" i="4"/>
  <c r="BO136" i="7" s="1"/>
  <c r="CX75" i="4"/>
  <c r="BO75" i="7" s="1"/>
  <c r="CX137" i="4"/>
  <c r="BO137" i="7" s="1"/>
  <c r="CX135" i="4"/>
  <c r="BO135" i="7" s="1"/>
  <c r="BN136" i="4"/>
  <c r="AT136" i="7" s="1"/>
  <c r="DE81" i="7"/>
  <c r="DE84" i="7"/>
  <c r="DE82" i="7"/>
  <c r="BQ138" i="7"/>
  <c r="CS68" i="7"/>
  <c r="BY71" i="7"/>
  <c r="DI85" i="7"/>
  <c r="DE83" i="7"/>
  <c r="BQ137" i="7"/>
  <c r="CW75" i="4"/>
  <c r="BN75" i="7" s="1"/>
  <c r="DK71" i="4"/>
  <c r="BV71" i="7" s="1"/>
  <c r="ET54" i="4"/>
  <c r="CP54" i="7" s="1"/>
  <c r="HM68" i="6"/>
  <c r="DD68" i="7" s="1"/>
  <c r="BU79" i="7"/>
  <c r="GX69" i="4"/>
  <c r="DV69" i="7" s="1"/>
  <c r="BG134" i="6"/>
  <c r="AJ134" i="7" s="1"/>
  <c r="CK70" i="7"/>
  <c r="EG87" i="7"/>
  <c r="EL87" i="7" s="1"/>
  <c r="CW69" i="7"/>
  <c r="AS113" i="4"/>
  <c r="AH113" i="7" s="1"/>
  <c r="BN137" i="4"/>
  <c r="AT137" i="7" s="1"/>
  <c r="DE93" i="7"/>
  <c r="BG131" i="6"/>
  <c r="AJ131" i="7" s="1"/>
  <c r="EA76" i="6"/>
  <c r="BP76" i="7" s="1"/>
  <c r="BG133" i="6"/>
  <c r="AJ133" i="7" s="1"/>
  <c r="CG54" i="7"/>
  <c r="BG135" i="6"/>
  <c r="AJ135" i="7" s="1"/>
  <c r="BP137" i="6"/>
  <c r="AN137" i="7" s="1"/>
  <c r="BA133" i="4"/>
  <c r="AM133" i="7" s="1"/>
  <c r="BA132" i="4"/>
  <c r="AM132" i="7" s="1"/>
  <c r="AG135" i="7"/>
  <c r="AK136" i="7"/>
  <c r="BI76" i="7"/>
  <c r="BM77" i="7"/>
  <c r="BG136" i="6"/>
  <c r="AJ136" i="7" s="1"/>
  <c r="BG138" i="6"/>
  <c r="AJ138" i="7" s="1"/>
  <c r="AS134" i="4"/>
  <c r="AH134" i="7" s="1"/>
  <c r="AS135" i="4"/>
  <c r="AH135" i="7" s="1"/>
  <c r="AS132" i="4"/>
  <c r="AH132" i="7" s="1"/>
  <c r="BG113" i="6"/>
  <c r="AJ113" i="7" s="1"/>
  <c r="V132" i="1"/>
  <c r="Q132" i="7" s="1"/>
  <c r="AG74" i="6"/>
  <c r="BZ74" i="6"/>
  <c r="CI74" i="6"/>
  <c r="CR74" i="6"/>
  <c r="DA74" i="6"/>
  <c r="DJ74" i="6"/>
  <c r="EB74" i="6"/>
  <c r="EK74" i="6"/>
  <c r="ET74" i="6"/>
  <c r="FU74" i="6"/>
  <c r="GM74" i="6"/>
  <c r="HW74" i="6"/>
  <c r="IF74" i="6"/>
  <c r="JG74" i="6"/>
  <c r="JP74" i="6"/>
  <c r="JY74" i="6"/>
  <c r="KJ74" i="6"/>
  <c r="KK74" i="6"/>
  <c r="KL74" i="6"/>
  <c r="KM74" i="6"/>
  <c r="KN74" i="6"/>
  <c r="KO74" i="6"/>
  <c r="KP74" i="6"/>
  <c r="AG75" i="6"/>
  <c r="BZ75" i="6"/>
  <c r="CI75" i="6"/>
  <c r="CR75" i="6"/>
  <c r="DA75" i="6"/>
  <c r="DJ75" i="6"/>
  <c r="EB75" i="6"/>
  <c r="EK75" i="6"/>
  <c r="ET75" i="6"/>
  <c r="FU75" i="6"/>
  <c r="GM75" i="6"/>
  <c r="HE75" i="6"/>
  <c r="HW75" i="6"/>
  <c r="IF75" i="6"/>
  <c r="JG75" i="6"/>
  <c r="JP75" i="6"/>
  <c r="JY75" i="6"/>
  <c r="KJ75" i="6"/>
  <c r="KK75" i="6"/>
  <c r="KL75" i="6"/>
  <c r="KM75" i="6"/>
  <c r="KN75" i="6"/>
  <c r="KO75" i="6"/>
  <c r="KP75" i="6"/>
  <c r="AG72" i="6"/>
  <c r="BZ72" i="6"/>
  <c r="CI72" i="6"/>
  <c r="CR72" i="6"/>
  <c r="DA72" i="6"/>
  <c r="DJ72" i="6"/>
  <c r="EB72" i="6"/>
  <c r="EK72" i="6"/>
  <c r="ET72" i="6"/>
  <c r="FL72" i="6"/>
  <c r="FU72" i="6"/>
  <c r="GM72" i="6"/>
  <c r="HW72" i="6"/>
  <c r="IF72" i="6"/>
  <c r="IX72" i="6"/>
  <c r="JG72" i="6"/>
  <c r="JP72" i="6"/>
  <c r="JY72" i="6"/>
  <c r="KJ72" i="6"/>
  <c r="KK72" i="6"/>
  <c r="KL72" i="6"/>
  <c r="KM72" i="6"/>
  <c r="KN72" i="6"/>
  <c r="KO72" i="6"/>
  <c r="KP72" i="6"/>
  <c r="V72" i="1"/>
  <c r="Q72" i="7" s="1"/>
  <c r="V75" i="1"/>
  <c r="Q75" i="7" s="1"/>
  <c r="CM54" i="7" l="1"/>
  <c r="EU54" i="4"/>
  <c r="CQ54" i="7" s="1"/>
  <c r="BS76" i="7"/>
  <c r="DL76" i="4"/>
  <c r="BW76" i="7" s="1"/>
  <c r="EE81" i="7"/>
  <c r="HT81" i="4"/>
  <c r="IB81" i="4" s="1"/>
  <c r="ED80" i="7"/>
  <c r="HS80" i="4"/>
  <c r="IA80" i="4" s="1"/>
  <c r="EE79" i="7"/>
  <c r="HT79" i="4"/>
  <c r="IB79" i="4" s="1"/>
  <c r="DE77" i="4"/>
  <c r="EE82" i="7"/>
  <c r="HT82" i="4"/>
  <c r="IB82" i="4" s="1"/>
  <c r="EE80" i="7"/>
  <c r="HT80" i="4"/>
  <c r="IB80" i="4" s="1"/>
  <c r="ED82" i="7"/>
  <c r="HS82" i="4"/>
  <c r="IA82" i="4" s="1"/>
  <c r="EE78" i="7"/>
  <c r="HT78" i="4"/>
  <c r="IB78" i="4" s="1"/>
  <c r="ED84" i="7"/>
  <c r="HS84" i="4"/>
  <c r="IA84" i="4" s="1"/>
  <c r="ED79" i="7"/>
  <c r="HS79" i="4"/>
  <c r="IA79" i="4" s="1"/>
  <c r="DD77" i="4"/>
  <c r="ED78" i="7"/>
  <c r="HS78" i="4"/>
  <c r="IA78" i="4" s="1"/>
  <c r="BN76" i="7"/>
  <c r="DD76" i="4"/>
  <c r="EE83" i="7"/>
  <c r="HT83" i="4"/>
  <c r="IB83" i="4" s="1"/>
  <c r="ED83" i="7"/>
  <c r="HS83" i="4"/>
  <c r="IA83" i="4" s="1"/>
  <c r="ED81" i="7"/>
  <c r="HS81" i="4"/>
  <c r="IA81" i="4" s="1"/>
  <c r="EE84" i="7"/>
  <c r="HT84" i="4"/>
  <c r="IB84" i="4" s="1"/>
  <c r="DD72" i="4"/>
  <c r="BR72" i="7" s="1"/>
  <c r="DE72" i="4"/>
  <c r="BS72" i="7" s="1"/>
  <c r="HF70" i="4"/>
  <c r="EA70" i="7" s="1"/>
  <c r="AZ132" i="4"/>
  <c r="AL132" i="7" s="1"/>
  <c r="AZ135" i="4"/>
  <c r="AL135" i="7" s="1"/>
  <c r="AZ134" i="4"/>
  <c r="AL134" i="7" s="1"/>
  <c r="DS71" i="4"/>
  <c r="CA71" i="7" s="1"/>
  <c r="DR71" i="4"/>
  <c r="BZ71" i="7" s="1"/>
  <c r="BG133" i="4"/>
  <c r="AP133" i="7" s="1"/>
  <c r="GC80" i="6"/>
  <c r="CN80" i="7" s="1"/>
  <c r="GC78" i="6"/>
  <c r="CN78" i="7" s="1"/>
  <c r="GC79" i="6"/>
  <c r="CN79" i="7" s="1"/>
  <c r="KQ75" i="6"/>
  <c r="GC77" i="6"/>
  <c r="CN77" i="7" s="1"/>
  <c r="HM69" i="4"/>
  <c r="EE69" i="7" s="1"/>
  <c r="JF66" i="6"/>
  <c r="DX66" i="7" s="1"/>
  <c r="AK98" i="7"/>
  <c r="HL70" i="4"/>
  <c r="ED70" i="7" s="1"/>
  <c r="HE69" i="4"/>
  <c r="DZ69" i="7" s="1"/>
  <c r="AK134" i="7"/>
  <c r="GC54" i="6"/>
  <c r="CN54" i="7" s="1"/>
  <c r="BY80" i="7"/>
  <c r="BY78" i="7"/>
  <c r="AK113" i="7"/>
  <c r="DD138" i="4"/>
  <c r="BR138" i="7" s="1"/>
  <c r="BA113" i="4"/>
  <c r="AM113" i="7" s="1"/>
  <c r="DE137" i="4"/>
  <c r="BS137" i="7" s="1"/>
  <c r="DE134" i="4"/>
  <c r="BS134" i="7" s="1"/>
  <c r="AK133" i="7"/>
  <c r="DE136" i="4"/>
  <c r="BS136" i="7" s="1"/>
  <c r="CH71" i="6"/>
  <c r="AV71" i="7" s="1"/>
  <c r="DE135" i="4"/>
  <c r="BS135" i="7" s="1"/>
  <c r="DE138" i="4"/>
  <c r="BS138" i="7" s="1"/>
  <c r="CW68" i="7"/>
  <c r="BU136" i="4"/>
  <c r="AX136" i="7" s="1"/>
  <c r="BU137" i="7"/>
  <c r="DM85" i="7"/>
  <c r="DI84" i="7"/>
  <c r="FA54" i="4"/>
  <c r="CT54" i="7" s="1"/>
  <c r="DI83" i="7"/>
  <c r="CC71" i="7"/>
  <c r="BU138" i="7"/>
  <c r="DI82" i="7"/>
  <c r="DI81" i="7"/>
  <c r="BY79" i="7"/>
  <c r="BP134" i="6"/>
  <c r="AN134" i="7" s="1"/>
  <c r="DA69" i="7"/>
  <c r="CO70" i="7"/>
  <c r="AZ113" i="4"/>
  <c r="AL113" i="7" s="1"/>
  <c r="EJ76" i="6"/>
  <c r="BT76" i="7" s="1"/>
  <c r="BH132" i="4"/>
  <c r="AQ132" i="7" s="1"/>
  <c r="BH133" i="4"/>
  <c r="AQ133" i="7" s="1"/>
  <c r="BU137" i="4"/>
  <c r="AX137" i="7" s="1"/>
  <c r="DI93" i="7"/>
  <c r="BP131" i="6"/>
  <c r="AN131" i="7" s="1"/>
  <c r="BP133" i="6"/>
  <c r="AN133" i="7" s="1"/>
  <c r="DE75" i="4"/>
  <c r="HV68" i="6"/>
  <c r="DH68" i="7" s="1"/>
  <c r="CH70" i="6"/>
  <c r="AV70" i="7" s="1"/>
  <c r="BP113" i="6"/>
  <c r="AN113" i="7" s="1"/>
  <c r="DD75" i="4"/>
  <c r="BR75" i="7" s="1"/>
  <c r="CK54" i="7"/>
  <c r="AO136" i="7"/>
  <c r="BP135" i="6"/>
  <c r="AN135" i="7" s="1"/>
  <c r="KQ74" i="6"/>
  <c r="BP138" i="6"/>
  <c r="AN138" i="7" s="1"/>
  <c r="BY137" i="6"/>
  <c r="AR137" i="7" s="1"/>
  <c r="BP136" i="6"/>
  <c r="AN136" i="7" s="1"/>
  <c r="AK135" i="7"/>
  <c r="AD75" i="1"/>
  <c r="AD72" i="1"/>
  <c r="BQ77" i="7"/>
  <c r="BM76" i="7"/>
  <c r="AF74" i="6"/>
  <c r="X74" i="7" s="1"/>
  <c r="AF72" i="6"/>
  <c r="X72" i="7" s="1"/>
  <c r="KQ72" i="6"/>
  <c r="BP132" i="6"/>
  <c r="AN132" i="7" s="1"/>
  <c r="AD132" i="1"/>
  <c r="AF75" i="6"/>
  <c r="X75" i="7" s="1"/>
  <c r="EI79" i="7" l="1"/>
  <c r="EN79" i="7" s="1"/>
  <c r="IJ79" i="4"/>
  <c r="EI78" i="7"/>
  <c r="EN78" i="7" s="1"/>
  <c r="IJ78" i="4"/>
  <c r="EI84" i="7"/>
  <c r="EN84" i="7" s="1"/>
  <c r="IJ84" i="4"/>
  <c r="EI83" i="7"/>
  <c r="EN83" i="7" s="1"/>
  <c r="IJ83" i="4"/>
  <c r="EI81" i="7"/>
  <c r="EN81" i="7" s="1"/>
  <c r="IJ81" i="4"/>
  <c r="EI80" i="7"/>
  <c r="EN80" i="7" s="1"/>
  <c r="IJ80" i="4"/>
  <c r="EI82" i="7"/>
  <c r="EN82" i="7" s="1"/>
  <c r="IJ82" i="4"/>
  <c r="EH78" i="7"/>
  <c r="EM78" i="7" s="1"/>
  <c r="II78" i="4"/>
  <c r="EH83" i="7"/>
  <c r="EM83" i="7" s="1"/>
  <c r="II83" i="4"/>
  <c r="EH80" i="7"/>
  <c r="EM80" i="7" s="1"/>
  <c r="II80" i="4"/>
  <c r="EH79" i="7"/>
  <c r="EM79" i="7" s="1"/>
  <c r="II79" i="4"/>
  <c r="EH81" i="7"/>
  <c r="EM81" i="7" s="1"/>
  <c r="II81" i="4"/>
  <c r="EH84" i="7"/>
  <c r="EM84" i="7" s="1"/>
  <c r="II84" i="4"/>
  <c r="EH82" i="7"/>
  <c r="EM82" i="7" s="1"/>
  <c r="II82" i="4"/>
  <c r="U132" i="7"/>
  <c r="AL132" i="1"/>
  <c r="AT132" i="1" s="1"/>
  <c r="BB132" i="1" s="1"/>
  <c r="BJ132" i="1" s="1"/>
  <c r="BR132" i="1" s="1"/>
  <c r="BZ132" i="1" s="1"/>
  <c r="CH132" i="1" s="1"/>
  <c r="CP132" i="1" s="1"/>
  <c r="CX132" i="1" s="1"/>
  <c r="DF132" i="1" s="1"/>
  <c r="DN132" i="1" s="1"/>
  <c r="DV132" i="1" s="1"/>
  <c r="ED132" i="1" s="1"/>
  <c r="EL132" i="1" s="1"/>
  <c r="ET132" i="1" s="1"/>
  <c r="FB132" i="1" s="1"/>
  <c r="FJ132" i="1" s="1"/>
  <c r="FR132" i="1" s="1"/>
  <c r="FZ132" i="1" s="1"/>
  <c r="GH132" i="1" s="1"/>
  <c r="GP132" i="1" s="1"/>
  <c r="GX132" i="1" s="1"/>
  <c r="HF132" i="1" s="1"/>
  <c r="HN132" i="1" s="1"/>
  <c r="HV132" i="1" s="1"/>
  <c r="ID132" i="1" s="1"/>
  <c r="IL132" i="1" s="1"/>
  <c r="IT132" i="1" s="1"/>
  <c r="JB132" i="1" s="1"/>
  <c r="JM132" i="1" s="1"/>
  <c r="U75" i="7"/>
  <c r="AL75" i="1"/>
  <c r="AT75" i="1" s="1"/>
  <c r="BB75" i="1" s="1"/>
  <c r="BJ75" i="1" s="1"/>
  <c r="BR75" i="1" s="1"/>
  <c r="BZ75" i="1" s="1"/>
  <c r="CH75" i="1" s="1"/>
  <c r="CP75" i="1" s="1"/>
  <c r="CX75" i="1" s="1"/>
  <c r="DF75" i="1" s="1"/>
  <c r="DN75" i="1" s="1"/>
  <c r="DV75" i="1" s="1"/>
  <c r="ED75" i="1" s="1"/>
  <c r="EL75" i="1" s="1"/>
  <c r="ET75" i="1" s="1"/>
  <c r="FB75" i="1" s="1"/>
  <c r="FJ75" i="1" s="1"/>
  <c r="FR75" i="1" s="1"/>
  <c r="FZ75" i="1" s="1"/>
  <c r="GH75" i="1" s="1"/>
  <c r="GP75" i="1" s="1"/>
  <c r="GX75" i="1" s="1"/>
  <c r="HF75" i="1" s="1"/>
  <c r="HN75" i="1" s="1"/>
  <c r="HV75" i="1" s="1"/>
  <c r="ID75" i="1" s="1"/>
  <c r="IL75" i="1" s="1"/>
  <c r="IT75" i="1" s="1"/>
  <c r="JB75" i="1" s="1"/>
  <c r="JM75" i="1" s="1"/>
  <c r="U72" i="7"/>
  <c r="AL72" i="1"/>
  <c r="AT72" i="1" s="1"/>
  <c r="BB72" i="1" s="1"/>
  <c r="BJ72" i="1" s="1"/>
  <c r="BR72" i="1" s="1"/>
  <c r="BZ72" i="1" s="1"/>
  <c r="CH72" i="1" s="1"/>
  <c r="CP72" i="1" s="1"/>
  <c r="CX72" i="1" s="1"/>
  <c r="DF72" i="1" s="1"/>
  <c r="DN72" i="1" s="1"/>
  <c r="DV72" i="1" s="1"/>
  <c r="ED72" i="1" s="1"/>
  <c r="EL72" i="1" s="1"/>
  <c r="ET72" i="1" s="1"/>
  <c r="FB72" i="1" s="1"/>
  <c r="FJ72" i="1" s="1"/>
  <c r="FR72" i="1" s="1"/>
  <c r="FZ72" i="1" s="1"/>
  <c r="GH72" i="1" s="1"/>
  <c r="GP72" i="1" s="1"/>
  <c r="GX72" i="1" s="1"/>
  <c r="HF72" i="1" s="1"/>
  <c r="HN72" i="1" s="1"/>
  <c r="HV72" i="1" s="1"/>
  <c r="ID72" i="1" s="1"/>
  <c r="IL72" i="1" s="1"/>
  <c r="IT72" i="1" s="1"/>
  <c r="JB72" i="1" s="1"/>
  <c r="JM72" i="1" s="1"/>
  <c r="DK77" i="4"/>
  <c r="BV77" i="7" s="1"/>
  <c r="BR77" i="7"/>
  <c r="BS75" i="7"/>
  <c r="DL75" i="4"/>
  <c r="BW75" i="7" s="1"/>
  <c r="BS77" i="7"/>
  <c r="DL77" i="4"/>
  <c r="BW77" i="7" s="1"/>
  <c r="BR76" i="7"/>
  <c r="DK76" i="4"/>
  <c r="HM70" i="4"/>
  <c r="EE70" i="7" s="1"/>
  <c r="DL72" i="4"/>
  <c r="BW72" i="7" s="1"/>
  <c r="DK72" i="4"/>
  <c r="BV72" i="7" s="1"/>
  <c r="DL137" i="4"/>
  <c r="BW137" i="7" s="1"/>
  <c r="DS76" i="4"/>
  <c r="CA76" i="7" s="1"/>
  <c r="BG113" i="4"/>
  <c r="AP113" i="7" s="1"/>
  <c r="BG132" i="4"/>
  <c r="AP132" i="7" s="1"/>
  <c r="BG134" i="4"/>
  <c r="AP134" i="7" s="1"/>
  <c r="BG135" i="4"/>
  <c r="AP135" i="7" s="1"/>
  <c r="GL77" i="6"/>
  <c r="CR77" i="7" s="1"/>
  <c r="GL79" i="6"/>
  <c r="CR79" i="7" s="1"/>
  <c r="GL78" i="6"/>
  <c r="CR78" i="7" s="1"/>
  <c r="GL80" i="6"/>
  <c r="CR80" i="7" s="1"/>
  <c r="BO132" i="4"/>
  <c r="AU132" i="7" s="1"/>
  <c r="JO66" i="6"/>
  <c r="EB66" i="7" s="1"/>
  <c r="FB54" i="4"/>
  <c r="CU54" i="7" s="1"/>
  <c r="AO98" i="7"/>
  <c r="HL69" i="4"/>
  <c r="ED69" i="7" s="1"/>
  <c r="AO134" i="7"/>
  <c r="GL54" i="6"/>
  <c r="CR54" i="7" s="1"/>
  <c r="CC80" i="7"/>
  <c r="AO113" i="7"/>
  <c r="CC78" i="7"/>
  <c r="AO133" i="7"/>
  <c r="DK138" i="4"/>
  <c r="BV138" i="7" s="1"/>
  <c r="DL134" i="4"/>
  <c r="BW134" i="7" s="1"/>
  <c r="BH113" i="4"/>
  <c r="AQ113" i="7" s="1"/>
  <c r="DZ71" i="4"/>
  <c r="CE71" i="7" s="1"/>
  <c r="DL136" i="4"/>
  <c r="BW136" i="7" s="1"/>
  <c r="DL135" i="4"/>
  <c r="BW135" i="7" s="1"/>
  <c r="CQ71" i="6"/>
  <c r="AZ71" i="7" s="1"/>
  <c r="DL138" i="4"/>
  <c r="BW138" i="7" s="1"/>
  <c r="BO133" i="4"/>
  <c r="AU133" i="7" s="1"/>
  <c r="AS136" i="7"/>
  <c r="DA68" i="7"/>
  <c r="DM81" i="7"/>
  <c r="BY138" i="7"/>
  <c r="DM83" i="7"/>
  <c r="DM84" i="7"/>
  <c r="DY71" i="4"/>
  <c r="CD71" i="7" s="1"/>
  <c r="CG71" i="7"/>
  <c r="CB136" i="4"/>
  <c r="BB136" i="7" s="1"/>
  <c r="DM82" i="7"/>
  <c r="FH54" i="4"/>
  <c r="CX54" i="7" s="1"/>
  <c r="BY137" i="7"/>
  <c r="ES76" i="6"/>
  <c r="BX76" i="7" s="1"/>
  <c r="CC79" i="7"/>
  <c r="BY134" i="6"/>
  <c r="AR134" i="7" s="1"/>
  <c r="CS70" i="7"/>
  <c r="DE69" i="7"/>
  <c r="CB137" i="4"/>
  <c r="BB137" i="7" s="1"/>
  <c r="BN133" i="4"/>
  <c r="AT133" i="7" s="1"/>
  <c r="DM93" i="7"/>
  <c r="BY131" i="6"/>
  <c r="AR131" i="7" s="1"/>
  <c r="HT69" i="4"/>
  <c r="IB69" i="4" s="1"/>
  <c r="BY133" i="6"/>
  <c r="AR133" i="7" s="1"/>
  <c r="IE68" i="6"/>
  <c r="DL68" i="7" s="1"/>
  <c r="CQ70" i="6"/>
  <c r="AZ70" i="7" s="1"/>
  <c r="DK75" i="4"/>
  <c r="BV75" i="7" s="1"/>
  <c r="CO54" i="7"/>
  <c r="HS70" i="4"/>
  <c r="IA70" i="4" s="1"/>
  <c r="BY135" i="6"/>
  <c r="AR135" i="7" s="1"/>
  <c r="AO75" i="6"/>
  <c r="AB75" i="7" s="1"/>
  <c r="AO74" i="6"/>
  <c r="AB74" i="7" s="1"/>
  <c r="CH137" i="6"/>
  <c r="AV137" i="7" s="1"/>
  <c r="AO72" i="6"/>
  <c r="AB72" i="7" s="1"/>
  <c r="BY136" i="6"/>
  <c r="AR136" i="7" s="1"/>
  <c r="BY138" i="6"/>
  <c r="AR138" i="7" s="1"/>
  <c r="AO135" i="7"/>
  <c r="BU77" i="7"/>
  <c r="BQ76" i="7"/>
  <c r="BY132" i="6"/>
  <c r="AR132" i="7" s="1"/>
  <c r="BY113" i="6"/>
  <c r="AR113" i="7" s="1"/>
  <c r="Y72" i="7" l="1"/>
  <c r="EI69" i="7"/>
  <c r="EN69" i="7" s="1"/>
  <c r="IJ69" i="4"/>
  <c r="EH70" i="7"/>
  <c r="EM70" i="7" s="1"/>
  <c r="II70" i="4"/>
  <c r="Y75" i="7"/>
  <c r="Y132" i="7"/>
  <c r="DS137" i="4"/>
  <c r="CA137" i="7" s="1"/>
  <c r="BV76" i="7"/>
  <c r="DR76" i="4"/>
  <c r="DR77" i="4"/>
  <c r="DS77" i="4"/>
  <c r="DQ85" i="7"/>
  <c r="DU85" i="7"/>
  <c r="DR72" i="4"/>
  <c r="BZ72" i="7" s="1"/>
  <c r="DS72" i="4"/>
  <c r="CA72" i="7" s="1"/>
  <c r="HT70" i="4"/>
  <c r="IB70" i="4" s="1"/>
  <c r="DS138" i="4"/>
  <c r="CA138" i="7" s="1"/>
  <c r="FB76" i="6"/>
  <c r="DS134" i="4"/>
  <c r="CA134" i="7" s="1"/>
  <c r="DS135" i="4"/>
  <c r="CA135" i="7" s="1"/>
  <c r="DS136" i="4"/>
  <c r="CA136" i="7" s="1"/>
  <c r="DZ76" i="4"/>
  <c r="CE76" i="7" s="1"/>
  <c r="BO113" i="4"/>
  <c r="AU113" i="7" s="1"/>
  <c r="GU80" i="6"/>
  <c r="CV80" i="7" s="1"/>
  <c r="GU78" i="6"/>
  <c r="CV78" i="7" s="1"/>
  <c r="GU79" i="6"/>
  <c r="CV79" i="7" s="1"/>
  <c r="GU77" i="6"/>
  <c r="CV77" i="7" s="1"/>
  <c r="FI54" i="4"/>
  <c r="CY54" i="7" s="1"/>
  <c r="JX66" i="6"/>
  <c r="EF66" i="7" s="1"/>
  <c r="AS98" i="7"/>
  <c r="AS134" i="7"/>
  <c r="GU54" i="6"/>
  <c r="AS113" i="7"/>
  <c r="CG80" i="7"/>
  <c r="AS133" i="7"/>
  <c r="CG78" i="7"/>
  <c r="CG79" i="7"/>
  <c r="DR138" i="4"/>
  <c r="BZ138" i="7" s="1"/>
  <c r="DS75" i="4"/>
  <c r="CA75" i="7" s="1"/>
  <c r="DR75" i="4"/>
  <c r="BZ75" i="7" s="1"/>
  <c r="AX75" i="6"/>
  <c r="AF75" i="7" s="1"/>
  <c r="AX74" i="6"/>
  <c r="AF74" i="7" s="1"/>
  <c r="CZ71" i="6"/>
  <c r="BD71" i="7" s="1"/>
  <c r="CH131" i="6"/>
  <c r="AV131" i="7" s="1"/>
  <c r="EG71" i="4"/>
  <c r="CI71" i="7" s="1"/>
  <c r="CK71" i="7"/>
  <c r="AW136" i="7"/>
  <c r="DY85" i="7"/>
  <c r="FO54" i="4"/>
  <c r="DB54" i="7" s="1"/>
  <c r="CI136" i="4"/>
  <c r="BF136" i="7" s="1"/>
  <c r="DE68" i="7"/>
  <c r="CC137" i="7"/>
  <c r="EF71" i="4"/>
  <c r="CH71" i="7" s="1"/>
  <c r="CC138" i="7"/>
  <c r="CH134" i="6"/>
  <c r="AV134" i="7" s="1"/>
  <c r="AX72" i="6"/>
  <c r="AF72" i="7" s="1"/>
  <c r="DI69" i="7"/>
  <c r="BN113" i="4"/>
  <c r="AT113" i="7" s="1"/>
  <c r="CW70" i="7"/>
  <c r="BU133" i="4"/>
  <c r="AX133" i="7" s="1"/>
  <c r="BN134" i="4"/>
  <c r="AT134" i="7" s="1"/>
  <c r="BN132" i="4"/>
  <c r="AT132" i="7" s="1"/>
  <c r="CI137" i="4"/>
  <c r="BF137" i="7" s="1"/>
  <c r="BN135" i="4"/>
  <c r="AT135" i="7" s="1"/>
  <c r="CH133" i="6"/>
  <c r="AV133" i="7" s="1"/>
  <c r="AC75" i="7"/>
  <c r="IN68" i="6"/>
  <c r="DP68" i="7" s="1"/>
  <c r="CZ70" i="6"/>
  <c r="BD70" i="7" s="1"/>
  <c r="HS69" i="4"/>
  <c r="IA69" i="4" s="1"/>
  <c r="CS54" i="7"/>
  <c r="CH135" i="6"/>
  <c r="AV135" i="7" s="1"/>
  <c r="CH138" i="6"/>
  <c r="AV138" i="7" s="1"/>
  <c r="CH136" i="6"/>
  <c r="AV136" i="7" s="1"/>
  <c r="CQ137" i="6"/>
  <c r="AZ137" i="7" s="1"/>
  <c r="BV132" i="4"/>
  <c r="AY132" i="7" s="1"/>
  <c r="BV133" i="4"/>
  <c r="AY133" i="7" s="1"/>
  <c r="AS135" i="7"/>
  <c r="BU76" i="7"/>
  <c r="AC72" i="7"/>
  <c r="BY77" i="7"/>
  <c r="CH132" i="6"/>
  <c r="AV132" i="7" s="1"/>
  <c r="CH113" i="6"/>
  <c r="AV113" i="7" s="1"/>
  <c r="AC132" i="7"/>
  <c r="EI70" i="7" l="1"/>
  <c r="EN70" i="7" s="1"/>
  <c r="IJ70" i="4"/>
  <c r="EH69" i="7"/>
  <c r="EM69" i="7" s="1"/>
  <c r="II69" i="4"/>
  <c r="DZ137" i="4"/>
  <c r="CE137" i="7" s="1"/>
  <c r="CA77" i="7"/>
  <c r="DZ77" i="4"/>
  <c r="CE77" i="7" s="1"/>
  <c r="BZ77" i="7"/>
  <c r="DY77" i="4"/>
  <c r="CD77" i="7" s="1"/>
  <c r="BZ76" i="7"/>
  <c r="DY76" i="4"/>
  <c r="CD76" i="7" s="1"/>
  <c r="DQ83" i="7"/>
  <c r="DU83" i="7"/>
  <c r="DQ82" i="7"/>
  <c r="DU82" i="7"/>
  <c r="DQ81" i="7"/>
  <c r="DU81" i="7"/>
  <c r="DQ84" i="7"/>
  <c r="DU84" i="7"/>
  <c r="DQ93" i="7"/>
  <c r="DU93" i="7"/>
  <c r="FK76" i="6"/>
  <c r="CF76" i="7" s="1"/>
  <c r="CB76" i="7"/>
  <c r="EM71" i="4"/>
  <c r="CL71" i="7" s="1"/>
  <c r="DZ72" i="4"/>
  <c r="CE72" i="7" s="1"/>
  <c r="DY72" i="4"/>
  <c r="CD72" i="7" s="1"/>
  <c r="DZ134" i="4"/>
  <c r="CE134" i="7" s="1"/>
  <c r="HD54" i="6"/>
  <c r="CZ54" i="7" s="1"/>
  <c r="CV54" i="7"/>
  <c r="EG76" i="4"/>
  <c r="CI76" i="7" s="1"/>
  <c r="BV113" i="4"/>
  <c r="AY113" i="7" s="1"/>
  <c r="FP54" i="4"/>
  <c r="HD77" i="6"/>
  <c r="CZ77" i="7" s="1"/>
  <c r="HD79" i="6"/>
  <c r="CZ79" i="7" s="1"/>
  <c r="HD78" i="6"/>
  <c r="CZ78" i="7" s="1"/>
  <c r="HD80" i="6"/>
  <c r="CZ80" i="7" s="1"/>
  <c r="KG66" i="6"/>
  <c r="EJ66" i="7" s="1"/>
  <c r="EO66" i="7" s="1"/>
  <c r="AW98" i="7"/>
  <c r="AW134" i="7"/>
  <c r="CK80" i="7"/>
  <c r="AW113" i="7"/>
  <c r="AW133" i="7"/>
  <c r="CK78" i="7"/>
  <c r="BG75" i="6"/>
  <c r="AJ75" i="7" s="1"/>
  <c r="BG74" i="6"/>
  <c r="AJ74" i="7" s="1"/>
  <c r="EN71" i="4"/>
  <c r="CK79" i="7"/>
  <c r="DY138" i="4"/>
  <c r="CD138" i="7" s="1"/>
  <c r="DZ75" i="4"/>
  <c r="CE75" i="7" s="1"/>
  <c r="EC85" i="7"/>
  <c r="DY75" i="4"/>
  <c r="CD75" i="7" s="1"/>
  <c r="DI71" i="6"/>
  <c r="BH71" i="7" s="1"/>
  <c r="DZ135" i="4"/>
  <c r="CE135" i="7" s="1"/>
  <c r="CQ131" i="6"/>
  <c r="AZ131" i="7" s="1"/>
  <c r="DZ138" i="4"/>
  <c r="CE138" i="7" s="1"/>
  <c r="DZ136" i="4"/>
  <c r="CE136" i="7" s="1"/>
  <c r="EG137" i="4"/>
  <c r="CI137" i="7" s="1"/>
  <c r="CG138" i="7"/>
  <c r="FV54" i="4"/>
  <c r="DF54" i="7" s="1"/>
  <c r="DY83" i="7"/>
  <c r="CO71" i="7"/>
  <c r="CP136" i="4"/>
  <c r="BJ136" i="7" s="1"/>
  <c r="DY84" i="7"/>
  <c r="CG137" i="7"/>
  <c r="DY81" i="7"/>
  <c r="BA136" i="7"/>
  <c r="DI68" i="7"/>
  <c r="DY82" i="7"/>
  <c r="CQ134" i="6"/>
  <c r="AZ134" i="7" s="1"/>
  <c r="BG72" i="6"/>
  <c r="AJ72" i="7" s="1"/>
  <c r="DA70" i="7"/>
  <c r="BU113" i="4"/>
  <c r="AX113" i="7" s="1"/>
  <c r="DM69" i="7"/>
  <c r="BU135" i="4"/>
  <c r="AX135" i="7" s="1"/>
  <c r="BU132" i="4"/>
  <c r="AX132" i="7" s="1"/>
  <c r="CB133" i="4"/>
  <c r="BB133" i="7" s="1"/>
  <c r="CP137" i="4"/>
  <c r="BJ137" i="7" s="1"/>
  <c r="BU134" i="4"/>
  <c r="AX134" i="7" s="1"/>
  <c r="AG75" i="7"/>
  <c r="CQ133" i="6"/>
  <c r="AZ133" i="7" s="1"/>
  <c r="CZ137" i="6"/>
  <c r="BD137" i="7" s="1"/>
  <c r="DI70" i="6"/>
  <c r="BH70" i="7" s="1"/>
  <c r="IW68" i="6"/>
  <c r="DT68" i="7" s="1"/>
  <c r="CW54" i="7"/>
  <c r="CQ135" i="6"/>
  <c r="AZ135" i="7" s="1"/>
  <c r="CQ136" i="6"/>
  <c r="AZ136" i="7" s="1"/>
  <c r="CQ138" i="6"/>
  <c r="AZ138" i="7" s="1"/>
  <c r="CC133" i="4"/>
  <c r="BC133" i="7" s="1"/>
  <c r="CC132" i="4"/>
  <c r="BC132" i="7" s="1"/>
  <c r="AW135" i="7"/>
  <c r="AG72" i="7"/>
  <c r="BY76" i="7"/>
  <c r="CC77" i="7"/>
  <c r="CQ132" i="6"/>
  <c r="AZ132" i="7" s="1"/>
  <c r="CQ113" i="6"/>
  <c r="AZ113" i="7" s="1"/>
  <c r="AG132" i="7"/>
  <c r="CM71" i="7" l="1"/>
  <c r="EU71" i="4"/>
  <c r="EF76" i="4"/>
  <c r="CH76" i="7" s="1"/>
  <c r="EF77" i="4"/>
  <c r="CH77" i="7" s="1"/>
  <c r="EG77" i="4"/>
  <c r="CI77" i="7" s="1"/>
  <c r="EF72" i="4"/>
  <c r="CH72" i="7" s="1"/>
  <c r="EG72" i="4"/>
  <c r="CI72" i="7" s="1"/>
  <c r="EG134" i="4"/>
  <c r="CI134" i="7" s="1"/>
  <c r="HM54" i="6"/>
  <c r="DD54" i="7" s="1"/>
  <c r="FW54" i="4"/>
  <c r="DG54" i="7" s="1"/>
  <c r="DC54" i="7"/>
  <c r="CC113" i="4"/>
  <c r="BC113" i="7" s="1"/>
  <c r="EN76" i="4"/>
  <c r="HM80" i="6"/>
  <c r="DD80" i="7" s="1"/>
  <c r="HM78" i="6"/>
  <c r="DD78" i="7" s="1"/>
  <c r="HM79" i="6"/>
  <c r="DD79" i="7" s="1"/>
  <c r="HM77" i="6"/>
  <c r="DD77" i="7" s="1"/>
  <c r="CQ71" i="7"/>
  <c r="BA98" i="7"/>
  <c r="BA134" i="7"/>
  <c r="CO80" i="7"/>
  <c r="BA113" i="7"/>
  <c r="CO78" i="7"/>
  <c r="BA133" i="7"/>
  <c r="BP75" i="6"/>
  <c r="AN75" i="7" s="1"/>
  <c r="BP74" i="6"/>
  <c r="AN74" i="7" s="1"/>
  <c r="EN137" i="4"/>
  <c r="CO79" i="7"/>
  <c r="EC81" i="7"/>
  <c r="EC82" i="7"/>
  <c r="EF138" i="4"/>
  <c r="CH138" i="7" s="1"/>
  <c r="FT76" i="6"/>
  <c r="CJ76" i="7" s="1"/>
  <c r="EG75" i="4"/>
  <c r="CI75" i="7" s="1"/>
  <c r="EC84" i="7"/>
  <c r="EG85" i="7"/>
  <c r="EL85" i="7" s="1"/>
  <c r="EF75" i="4"/>
  <c r="CH75" i="7" s="1"/>
  <c r="EC83" i="7"/>
  <c r="EG136" i="4"/>
  <c r="CI136" i="7" s="1"/>
  <c r="DR71" i="6"/>
  <c r="BL71" i="7" s="1"/>
  <c r="EG138" i="4"/>
  <c r="CI138" i="7" s="1"/>
  <c r="EG135" i="4"/>
  <c r="CI135" i="7" s="1"/>
  <c r="CZ131" i="6"/>
  <c r="BD131" i="7" s="1"/>
  <c r="BE136" i="7"/>
  <c r="CK137" i="7"/>
  <c r="CW136" i="4"/>
  <c r="BN136" i="7" s="1"/>
  <c r="ET71" i="4"/>
  <c r="CP71" i="7" s="1"/>
  <c r="CW137" i="4"/>
  <c r="BN137" i="7" s="1"/>
  <c r="DM68" i="7"/>
  <c r="CS71" i="7"/>
  <c r="GC54" i="4"/>
  <c r="DJ54" i="7" s="1"/>
  <c r="CK138" i="7"/>
  <c r="CZ134" i="6"/>
  <c r="BD134" i="7" s="1"/>
  <c r="BP72" i="6"/>
  <c r="AN72" i="7" s="1"/>
  <c r="DE70" i="7"/>
  <c r="CB113" i="4"/>
  <c r="BB113" i="7" s="1"/>
  <c r="CB134" i="4"/>
  <c r="BB134" i="7" s="1"/>
  <c r="CI133" i="4"/>
  <c r="BF133" i="7" s="1"/>
  <c r="CB135" i="4"/>
  <c r="BB135" i="7" s="1"/>
  <c r="CB132" i="4"/>
  <c r="BB132" i="7" s="1"/>
  <c r="AK75" i="7"/>
  <c r="DY93" i="7"/>
  <c r="CZ133" i="6"/>
  <c r="BD133" i="7" s="1"/>
  <c r="CZ138" i="6"/>
  <c r="BD138" i="7" s="1"/>
  <c r="CZ136" i="6"/>
  <c r="BD136" i="7" s="1"/>
  <c r="CZ135" i="6"/>
  <c r="BD135" i="7" s="1"/>
  <c r="JF68" i="6"/>
  <c r="DX68" i="7" s="1"/>
  <c r="DR70" i="6"/>
  <c r="BL70" i="7" s="1"/>
  <c r="DI137" i="6"/>
  <c r="BH137" i="7" s="1"/>
  <c r="DA54" i="7"/>
  <c r="CJ133" i="4"/>
  <c r="BG133" i="7" s="1"/>
  <c r="CJ132" i="4"/>
  <c r="BG132" i="7" s="1"/>
  <c r="BA135" i="7"/>
  <c r="CG77" i="7"/>
  <c r="CC76" i="7"/>
  <c r="AK72" i="7"/>
  <c r="CZ132" i="6"/>
  <c r="BD132" i="7" s="1"/>
  <c r="CZ113" i="6"/>
  <c r="BD113" i="7" s="1"/>
  <c r="AK132" i="7"/>
  <c r="CM137" i="7" l="1"/>
  <c r="EU137" i="4"/>
  <c r="CM76" i="7"/>
  <c r="EU76" i="4"/>
  <c r="CQ76" i="7" s="1"/>
  <c r="DQ69" i="7"/>
  <c r="DU69" i="7"/>
  <c r="EN77" i="4"/>
  <c r="EM77" i="4"/>
  <c r="CL77" i="7" s="1"/>
  <c r="EM76" i="4"/>
  <c r="CL76" i="7" s="1"/>
  <c r="EN134" i="4"/>
  <c r="EN72" i="4"/>
  <c r="EM72" i="4"/>
  <c r="CL72" i="7" s="1"/>
  <c r="HV54" i="6"/>
  <c r="DH54" i="7" s="1"/>
  <c r="CQ137" i="7"/>
  <c r="BE134" i="7"/>
  <c r="CJ113" i="4"/>
  <c r="BG113" i="7" s="1"/>
  <c r="GD54" i="4"/>
  <c r="DK54" i="7" s="1"/>
  <c r="BY74" i="6"/>
  <c r="AR74" i="7" s="1"/>
  <c r="BY75" i="6"/>
  <c r="AR75" i="7" s="1"/>
  <c r="BY72" i="6"/>
  <c r="AR72" i="7" s="1"/>
  <c r="FB71" i="4"/>
  <c r="CU71" i="7" s="1"/>
  <c r="HV77" i="6"/>
  <c r="DH77" i="7" s="1"/>
  <c r="HV79" i="6"/>
  <c r="DH79" i="7" s="1"/>
  <c r="HV78" i="6"/>
  <c r="DH78" i="7" s="1"/>
  <c r="HV80" i="6"/>
  <c r="DH80" i="7" s="1"/>
  <c r="BE98" i="7"/>
  <c r="CS80" i="7"/>
  <c r="BE113" i="7"/>
  <c r="CS78" i="7"/>
  <c r="BE133" i="7"/>
  <c r="EN138" i="4"/>
  <c r="EN136" i="4"/>
  <c r="GC76" i="6"/>
  <c r="CN76" i="7" s="1"/>
  <c r="EN135" i="4"/>
  <c r="EN75" i="4"/>
  <c r="CS79" i="7"/>
  <c r="EG83" i="7"/>
  <c r="EL83" i="7" s="1"/>
  <c r="EG82" i="7"/>
  <c r="EL82" i="7" s="1"/>
  <c r="EG81" i="7"/>
  <c r="EL81" i="7" s="1"/>
  <c r="EM138" i="4"/>
  <c r="CL138" i="7" s="1"/>
  <c r="EG84" i="7"/>
  <c r="EL84" i="7" s="1"/>
  <c r="EM75" i="4"/>
  <c r="CL75" i="7" s="1"/>
  <c r="DI131" i="6"/>
  <c r="BH131" i="7" s="1"/>
  <c r="EA71" i="6"/>
  <c r="BP71" i="7" s="1"/>
  <c r="CW71" i="7"/>
  <c r="CO137" i="7"/>
  <c r="BE135" i="7"/>
  <c r="CO138" i="7"/>
  <c r="FA71" i="4"/>
  <c r="CT71" i="7" s="1"/>
  <c r="DD136" i="4"/>
  <c r="BR136" i="7" s="1"/>
  <c r="GJ54" i="4"/>
  <c r="DN54" i="7" s="1"/>
  <c r="BI136" i="7"/>
  <c r="DI134" i="6"/>
  <c r="BH134" i="7" s="1"/>
  <c r="CI113" i="4"/>
  <c r="BF113" i="7" s="1"/>
  <c r="DI70" i="7"/>
  <c r="CI132" i="4"/>
  <c r="BF132" i="7" s="1"/>
  <c r="CI135" i="4"/>
  <c r="BF135" i="7" s="1"/>
  <c r="CI134" i="4"/>
  <c r="BF134" i="7" s="1"/>
  <c r="DD137" i="4"/>
  <c r="BR137" i="7" s="1"/>
  <c r="CP133" i="4"/>
  <c r="BJ133" i="7" s="1"/>
  <c r="AO75" i="7"/>
  <c r="EC93" i="7"/>
  <c r="DI133" i="6"/>
  <c r="BH133" i="7" s="1"/>
  <c r="DR137" i="6"/>
  <c r="BL137" i="7" s="1"/>
  <c r="EA70" i="6"/>
  <c r="BP70" i="7" s="1"/>
  <c r="JO68" i="6"/>
  <c r="EB68" i="7" s="1"/>
  <c r="DI135" i="6"/>
  <c r="BH135" i="7" s="1"/>
  <c r="DI136" i="6"/>
  <c r="BH136" i="7" s="1"/>
  <c r="DI138" i="6"/>
  <c r="BH138" i="7" s="1"/>
  <c r="AO132" i="7"/>
  <c r="DE54" i="7"/>
  <c r="CQ133" i="4"/>
  <c r="BK133" i="7" s="1"/>
  <c r="CQ132" i="4"/>
  <c r="BK132" i="7" s="1"/>
  <c r="AO72" i="7"/>
  <c r="CG76" i="7"/>
  <c r="CK77" i="7"/>
  <c r="DI132" i="6"/>
  <c r="BH132" i="7" s="1"/>
  <c r="DI113" i="6"/>
  <c r="BH113" i="7" s="1"/>
  <c r="CM134" i="7" l="1"/>
  <c r="EU134" i="4"/>
  <c r="CQ134" i="7" s="1"/>
  <c r="CM136" i="7"/>
  <c r="EU136" i="4"/>
  <c r="CQ136" i="7" s="1"/>
  <c r="CM135" i="7"/>
  <c r="EU135" i="4"/>
  <c r="CQ135" i="7" s="1"/>
  <c r="CM138" i="7"/>
  <c r="EU138" i="4"/>
  <c r="CQ138" i="7" s="1"/>
  <c r="CM77" i="7"/>
  <c r="EU77" i="4"/>
  <c r="CM72" i="7"/>
  <c r="EU72" i="4"/>
  <c r="CQ72" i="7" s="1"/>
  <c r="CM75" i="7"/>
  <c r="EU75" i="4"/>
  <c r="CQ75" i="7" s="1"/>
  <c r="IE54" i="6"/>
  <c r="DL54" i="7" s="1"/>
  <c r="DQ68" i="7"/>
  <c r="DU68" i="7"/>
  <c r="ET76" i="4"/>
  <c r="ET77" i="4"/>
  <c r="FB137" i="4"/>
  <c r="CU137" i="7" s="1"/>
  <c r="BI134" i="7"/>
  <c r="ET72" i="4"/>
  <c r="CP72" i="7" s="1"/>
  <c r="CQ113" i="4"/>
  <c r="BK113" i="7" s="1"/>
  <c r="FI71" i="4"/>
  <c r="CY71" i="7" s="1"/>
  <c r="GK54" i="4"/>
  <c r="DO54" i="7" s="1"/>
  <c r="FB76" i="4"/>
  <c r="CU76" i="7" s="1"/>
  <c r="IE80" i="6"/>
  <c r="DL80" i="7" s="1"/>
  <c r="IE78" i="6"/>
  <c r="DL78" i="7" s="1"/>
  <c r="IE79" i="6"/>
  <c r="DL79" i="7" s="1"/>
  <c r="IE77" i="6"/>
  <c r="DL77" i="7" s="1"/>
  <c r="BI98" i="7"/>
  <c r="CW80" i="7"/>
  <c r="BI113" i="7"/>
  <c r="CW78" i="7"/>
  <c r="BI133" i="7"/>
  <c r="CH74" i="6"/>
  <c r="AV74" i="7" s="1"/>
  <c r="CW79" i="7"/>
  <c r="ET138" i="4"/>
  <c r="CP138" i="7" s="1"/>
  <c r="GL76" i="6"/>
  <c r="CR76" i="7" s="1"/>
  <c r="ET75" i="4"/>
  <c r="CP75" i="7" s="1"/>
  <c r="DR132" i="6"/>
  <c r="BL132" i="7" s="1"/>
  <c r="DR131" i="6"/>
  <c r="BL131" i="7" s="1"/>
  <c r="CX133" i="4"/>
  <c r="BO133" i="7" s="1"/>
  <c r="EJ71" i="6"/>
  <c r="BT71" i="7" s="1"/>
  <c r="CX132" i="4"/>
  <c r="BO132" i="7" s="1"/>
  <c r="FH71" i="4"/>
  <c r="CX71" i="7" s="1"/>
  <c r="CW133" i="4"/>
  <c r="BN133" i="7" s="1"/>
  <c r="DK136" i="4"/>
  <c r="BV136" i="7" s="1"/>
  <c r="CS138" i="7"/>
  <c r="DA71" i="7"/>
  <c r="BM136" i="7"/>
  <c r="GQ54" i="4"/>
  <c r="DR54" i="7" s="1"/>
  <c r="AS75" i="7"/>
  <c r="DY68" i="7"/>
  <c r="CS137" i="7"/>
  <c r="DR134" i="6"/>
  <c r="BL134" i="7" s="1"/>
  <c r="CH72" i="6"/>
  <c r="AV72" i="7" s="1"/>
  <c r="CP113" i="4"/>
  <c r="BJ113" i="7" s="1"/>
  <c r="DM70" i="7"/>
  <c r="DY69" i="7"/>
  <c r="CP134" i="4"/>
  <c r="BJ134" i="7" s="1"/>
  <c r="CP132" i="4"/>
  <c r="BJ132" i="7" s="1"/>
  <c r="DK137" i="4"/>
  <c r="BV137" i="7" s="1"/>
  <c r="CP135" i="4"/>
  <c r="BJ135" i="7" s="1"/>
  <c r="EG93" i="7"/>
  <c r="EL93" i="7" s="1"/>
  <c r="DR133" i="6"/>
  <c r="BL133" i="7" s="1"/>
  <c r="DR138" i="6"/>
  <c r="BL138" i="7" s="1"/>
  <c r="DR136" i="6"/>
  <c r="BL136" i="7" s="1"/>
  <c r="DR135" i="6"/>
  <c r="BL135" i="7" s="1"/>
  <c r="JX68" i="6"/>
  <c r="EF68" i="7" s="1"/>
  <c r="EA137" i="6"/>
  <c r="BP137" i="7" s="1"/>
  <c r="EJ70" i="6"/>
  <c r="BT70" i="7" s="1"/>
  <c r="DI54" i="7"/>
  <c r="BI135" i="7"/>
  <c r="CO77" i="7"/>
  <c r="CK76" i="7"/>
  <c r="AS72" i="7"/>
  <c r="DR113" i="6"/>
  <c r="BL113" i="7" s="1"/>
  <c r="AS132" i="7"/>
  <c r="CH75" i="6"/>
  <c r="AV75" i="7" s="1"/>
  <c r="IN54" i="6" l="1"/>
  <c r="DP54" i="7" s="1"/>
  <c r="BM134" i="7"/>
  <c r="FB75" i="4"/>
  <c r="CU75" i="7" s="1"/>
  <c r="CQ77" i="7"/>
  <c r="FB77" i="4"/>
  <c r="CP77" i="7"/>
  <c r="FA77" i="4"/>
  <c r="FB134" i="4"/>
  <c r="CU134" i="7" s="1"/>
  <c r="FI137" i="4"/>
  <c r="CY137" i="7" s="1"/>
  <c r="CP76" i="7"/>
  <c r="FA76" i="4"/>
  <c r="FB72" i="4"/>
  <c r="CU72" i="7" s="1"/>
  <c r="GR54" i="4"/>
  <c r="DS54" i="7" s="1"/>
  <c r="FA72" i="4"/>
  <c r="CT72" i="7" s="1"/>
  <c r="FP71" i="4"/>
  <c r="DC71" i="7" s="1"/>
  <c r="CX113" i="4"/>
  <c r="BO113" i="7" s="1"/>
  <c r="FB136" i="4"/>
  <c r="CU136" i="7" s="1"/>
  <c r="FB135" i="4"/>
  <c r="CU135" i="7" s="1"/>
  <c r="FB138" i="4"/>
  <c r="CU138" i="7" s="1"/>
  <c r="DR136" i="4"/>
  <c r="BZ136" i="7" s="1"/>
  <c r="FI76" i="4"/>
  <c r="CY76" i="7" s="1"/>
  <c r="IN77" i="6"/>
  <c r="DP77" i="7" s="1"/>
  <c r="IN79" i="6"/>
  <c r="DP79" i="7" s="1"/>
  <c r="IN78" i="6"/>
  <c r="DP78" i="7" s="1"/>
  <c r="IN80" i="6"/>
  <c r="DP80" i="7" s="1"/>
  <c r="BM98" i="7"/>
  <c r="BM133" i="7"/>
  <c r="DA80" i="7"/>
  <c r="BM113" i="7"/>
  <c r="DA78" i="7"/>
  <c r="EA132" i="6"/>
  <c r="BP132" i="7" s="1"/>
  <c r="CQ74" i="6"/>
  <c r="AZ74" i="7" s="1"/>
  <c r="DA79" i="7"/>
  <c r="FA138" i="4"/>
  <c r="CT138" i="7" s="1"/>
  <c r="GU76" i="6"/>
  <c r="CV76" i="7" s="1"/>
  <c r="FA75" i="4"/>
  <c r="CT75" i="7" s="1"/>
  <c r="AW75" i="7"/>
  <c r="DR137" i="4"/>
  <c r="BZ137" i="7" s="1"/>
  <c r="ES71" i="6"/>
  <c r="BX71" i="7" s="1"/>
  <c r="EA131" i="6"/>
  <c r="BP131" i="7" s="1"/>
  <c r="CW135" i="4"/>
  <c r="BN135" i="7" s="1"/>
  <c r="BQ136" i="7"/>
  <c r="CW134" i="4"/>
  <c r="BN134" i="7" s="1"/>
  <c r="CW137" i="7"/>
  <c r="EC68" i="7"/>
  <c r="CW138" i="7"/>
  <c r="CW132" i="4"/>
  <c r="BN132" i="7" s="1"/>
  <c r="CW113" i="4"/>
  <c r="BN113" i="7" s="1"/>
  <c r="DE71" i="7"/>
  <c r="GX54" i="4"/>
  <c r="FO71" i="4"/>
  <c r="DB71" i="7" s="1"/>
  <c r="EA134" i="6"/>
  <c r="BP134" i="7" s="1"/>
  <c r="CQ72" i="6"/>
  <c r="AZ72" i="7" s="1"/>
  <c r="EC69" i="7"/>
  <c r="DD133" i="4"/>
  <c r="BR133" i="7" s="1"/>
  <c r="EA133" i="6"/>
  <c r="BP133" i="7" s="1"/>
  <c r="ES70" i="6"/>
  <c r="BX70" i="7" s="1"/>
  <c r="EA135" i="6"/>
  <c r="BP135" i="7" s="1"/>
  <c r="EA136" i="6"/>
  <c r="BP136" i="7" s="1"/>
  <c r="EA138" i="6"/>
  <c r="BP138" i="7" s="1"/>
  <c r="EJ137" i="6"/>
  <c r="BT137" i="7" s="1"/>
  <c r="KG68" i="6"/>
  <c r="EJ68" i="7" s="1"/>
  <c r="EO68" i="7" s="1"/>
  <c r="DM54" i="7"/>
  <c r="DE132" i="4"/>
  <c r="BS132" i="7" s="1"/>
  <c r="DE133" i="4"/>
  <c r="BS133" i="7" s="1"/>
  <c r="BM135" i="7"/>
  <c r="AW72" i="7"/>
  <c r="CO76" i="7"/>
  <c r="CS77" i="7"/>
  <c r="EA113" i="6"/>
  <c r="BP113" i="7" s="1"/>
  <c r="AW132" i="7"/>
  <c r="CQ75" i="6"/>
  <c r="AZ75" i="7" s="1"/>
  <c r="IW54" i="6" l="1"/>
  <c r="DT54" i="7" s="1"/>
  <c r="FI75" i="4"/>
  <c r="CY75" i="7" s="1"/>
  <c r="BQ134" i="7"/>
  <c r="DQ70" i="7"/>
  <c r="DU70" i="7"/>
  <c r="FP137" i="4"/>
  <c r="DC137" i="7" s="1"/>
  <c r="GY54" i="4"/>
  <c r="DW54" i="7" s="1"/>
  <c r="CT76" i="7"/>
  <c r="FH76" i="4"/>
  <c r="FI134" i="4"/>
  <c r="CY134" i="7" s="1"/>
  <c r="CT77" i="7"/>
  <c r="FH77" i="4"/>
  <c r="CU77" i="7"/>
  <c r="FI77" i="4"/>
  <c r="DE113" i="4"/>
  <c r="BS113" i="7" s="1"/>
  <c r="FH72" i="4"/>
  <c r="CX72" i="7" s="1"/>
  <c r="FI135" i="4"/>
  <c r="CY135" i="7" s="1"/>
  <c r="FW71" i="4"/>
  <c r="DG71" i="7" s="1"/>
  <c r="FI72" i="4"/>
  <c r="CY72" i="7" s="1"/>
  <c r="FI136" i="4"/>
  <c r="CY136" i="7" s="1"/>
  <c r="FI138" i="4"/>
  <c r="CY138" i="7" s="1"/>
  <c r="FB71" i="6"/>
  <c r="CB71" i="7" s="1"/>
  <c r="HE54" i="4"/>
  <c r="DZ54" i="7" s="1"/>
  <c r="DV54" i="7"/>
  <c r="FP76" i="4"/>
  <c r="DC76" i="7" s="1"/>
  <c r="IW80" i="6"/>
  <c r="DT80" i="7" s="1"/>
  <c r="IW78" i="6"/>
  <c r="DT78" i="7" s="1"/>
  <c r="IW79" i="6"/>
  <c r="DT79" i="7" s="1"/>
  <c r="IW77" i="6"/>
  <c r="DT77" i="7" s="1"/>
  <c r="BQ98" i="7"/>
  <c r="BQ133" i="7"/>
  <c r="DE80" i="7"/>
  <c r="BQ113" i="7"/>
  <c r="DE78" i="7"/>
  <c r="CZ74" i="6"/>
  <c r="BD74" i="7" s="1"/>
  <c r="FB70" i="6"/>
  <c r="CB70" i="7" s="1"/>
  <c r="DE79" i="7"/>
  <c r="FH138" i="4"/>
  <c r="CX138" i="7" s="1"/>
  <c r="HD76" i="6"/>
  <c r="CZ76" i="7" s="1"/>
  <c r="FH75" i="4"/>
  <c r="CX75" i="7" s="1"/>
  <c r="BA75" i="7"/>
  <c r="EJ131" i="6"/>
  <c r="BT131" i="7" s="1"/>
  <c r="FV71" i="4"/>
  <c r="DF71" i="7" s="1"/>
  <c r="EG68" i="7"/>
  <c r="EL68" i="7" s="1"/>
  <c r="DI71" i="7"/>
  <c r="DY136" i="4"/>
  <c r="CD136" i="7" s="1"/>
  <c r="DA138" i="7"/>
  <c r="DA137" i="7"/>
  <c r="BU136" i="7"/>
  <c r="DL133" i="4"/>
  <c r="BW133" i="7" s="1"/>
  <c r="DL132" i="4"/>
  <c r="BW132" i="7" s="1"/>
  <c r="EJ134" i="6"/>
  <c r="BT134" i="7" s="1"/>
  <c r="CZ72" i="6"/>
  <c r="BD72" i="7" s="1"/>
  <c r="EG69" i="7"/>
  <c r="EL69" i="7" s="1"/>
  <c r="DD113" i="4"/>
  <c r="BR113" i="7" s="1"/>
  <c r="DD134" i="4"/>
  <c r="BR134" i="7" s="1"/>
  <c r="DD132" i="4"/>
  <c r="BR132" i="7" s="1"/>
  <c r="DD135" i="4"/>
  <c r="BR135" i="7" s="1"/>
  <c r="DY137" i="4"/>
  <c r="CD137" i="7" s="1"/>
  <c r="DK133" i="4"/>
  <c r="BV133" i="7" s="1"/>
  <c r="EJ133" i="6"/>
  <c r="BT133" i="7" s="1"/>
  <c r="ES137" i="6"/>
  <c r="BX137" i="7" s="1"/>
  <c r="EJ138" i="6"/>
  <c r="BT138" i="7" s="1"/>
  <c r="EJ136" i="6"/>
  <c r="BT136" i="7" s="1"/>
  <c r="EJ135" i="6"/>
  <c r="BT135" i="7" s="1"/>
  <c r="BQ135" i="7"/>
  <c r="CW77" i="7"/>
  <c r="CS76" i="7"/>
  <c r="BA72" i="7"/>
  <c r="EJ132" i="6"/>
  <c r="BT132" i="7" s="1"/>
  <c r="EJ113" i="6"/>
  <c r="BT113" i="7" s="1"/>
  <c r="BA132" i="7"/>
  <c r="CZ75" i="6"/>
  <c r="BD75" i="7" s="1"/>
  <c r="JF54" i="6" l="1"/>
  <c r="DX54" i="7" s="1"/>
  <c r="FW137" i="4"/>
  <c r="DG137" i="7" s="1"/>
  <c r="HF54" i="4"/>
  <c r="EA54" i="7" s="1"/>
  <c r="FP75" i="4"/>
  <c r="DC75" i="7" s="1"/>
  <c r="BU134" i="7"/>
  <c r="FP134" i="4"/>
  <c r="DC134" i="7" s="1"/>
  <c r="CY77" i="7"/>
  <c r="FP77" i="4"/>
  <c r="CX77" i="7"/>
  <c r="FO77" i="4"/>
  <c r="DL113" i="4"/>
  <c r="BW113" i="7" s="1"/>
  <c r="CX76" i="7"/>
  <c r="FO76" i="4"/>
  <c r="FP135" i="4"/>
  <c r="DC135" i="7" s="1"/>
  <c r="GD71" i="4"/>
  <c r="DK71" i="7" s="1"/>
  <c r="FP72" i="4"/>
  <c r="DC72" i="7" s="1"/>
  <c r="FO72" i="4"/>
  <c r="DB72" i="7" s="1"/>
  <c r="FP138" i="4"/>
  <c r="DC138" i="7" s="1"/>
  <c r="FP136" i="4"/>
  <c r="DC136" i="7" s="1"/>
  <c r="HM54" i="4"/>
  <c r="EE54" i="7" s="1"/>
  <c r="HL54" i="4"/>
  <c r="ED54" i="7" s="1"/>
  <c r="DU54" i="7"/>
  <c r="DQ54" i="7"/>
  <c r="FW76" i="4"/>
  <c r="DG76" i="7" s="1"/>
  <c r="JF77" i="6"/>
  <c r="DX77" i="7" s="1"/>
  <c r="JF79" i="6"/>
  <c r="DX79" i="7" s="1"/>
  <c r="JF78" i="6"/>
  <c r="DX78" i="7" s="1"/>
  <c r="JF80" i="6"/>
  <c r="DX80" i="7" s="1"/>
  <c r="HM76" i="6"/>
  <c r="DD76" i="7" s="1"/>
  <c r="BU98" i="7"/>
  <c r="BU133" i="7"/>
  <c r="BU113" i="7"/>
  <c r="DI80" i="7"/>
  <c r="DI78" i="7"/>
  <c r="DI74" i="6"/>
  <c r="DI79" i="7"/>
  <c r="BE75" i="7"/>
  <c r="FO138" i="4"/>
  <c r="DB138" i="7" s="1"/>
  <c r="DS132" i="4"/>
  <c r="CA132" i="7" s="1"/>
  <c r="FW75" i="4"/>
  <c r="DG75" i="7" s="1"/>
  <c r="DS133" i="4"/>
  <c r="CA133" i="7" s="1"/>
  <c r="FO75" i="4"/>
  <c r="DB75" i="7" s="1"/>
  <c r="DR133" i="4"/>
  <c r="BZ133" i="7" s="1"/>
  <c r="ES131" i="6"/>
  <c r="BX131" i="7" s="1"/>
  <c r="FK71" i="6"/>
  <c r="CF71" i="7" s="1"/>
  <c r="GC71" i="4"/>
  <c r="DJ71" i="7" s="1"/>
  <c r="DE137" i="7"/>
  <c r="EF136" i="4"/>
  <c r="CH136" i="7" s="1"/>
  <c r="DM71" i="7"/>
  <c r="BY136" i="7"/>
  <c r="DE138" i="7"/>
  <c r="ES134" i="6"/>
  <c r="BX134" i="7" s="1"/>
  <c r="DI72" i="6"/>
  <c r="BH72" i="7" s="1"/>
  <c r="DK113" i="4"/>
  <c r="BV113" i="7" s="1"/>
  <c r="DY70" i="7"/>
  <c r="DK135" i="4"/>
  <c r="BV135" i="7" s="1"/>
  <c r="DK134" i="4"/>
  <c r="BV134" i="7" s="1"/>
  <c r="EF137" i="4"/>
  <c r="CH137" i="7" s="1"/>
  <c r="DK132" i="4"/>
  <c r="BV132" i="7" s="1"/>
  <c r="ES133" i="6"/>
  <c r="BX133" i="7" s="1"/>
  <c r="ES135" i="6"/>
  <c r="BX135" i="7" s="1"/>
  <c r="ES136" i="6"/>
  <c r="BX136" i="7" s="1"/>
  <c r="ES138" i="6"/>
  <c r="BX138" i="7" s="1"/>
  <c r="FB137" i="6"/>
  <c r="CB137" i="7" s="1"/>
  <c r="FK70" i="6"/>
  <c r="CF70" i="7" s="1"/>
  <c r="BE132" i="7"/>
  <c r="BU135" i="7"/>
  <c r="CW76" i="7"/>
  <c r="DA77" i="7"/>
  <c r="BE72" i="7"/>
  <c r="ES132" i="6"/>
  <c r="BX132" i="7" s="1"/>
  <c r="ES113" i="6"/>
  <c r="BX113" i="7" s="1"/>
  <c r="DI75" i="6"/>
  <c r="BH75" i="7" s="1"/>
  <c r="GD137" i="4" l="1"/>
  <c r="DK137" i="7" s="1"/>
  <c r="FW134" i="4"/>
  <c r="DG134" i="7" s="1"/>
  <c r="JO54" i="6"/>
  <c r="EB54" i="7" s="1"/>
  <c r="BY134" i="7"/>
  <c r="GK71" i="4"/>
  <c r="DO71" i="7" s="1"/>
  <c r="DS113" i="4"/>
  <c r="CA113" i="7" s="1"/>
  <c r="DB76" i="7"/>
  <c r="FV76" i="4"/>
  <c r="DB77" i="7"/>
  <c r="FV77" i="4"/>
  <c r="FW135" i="4"/>
  <c r="DG135" i="7" s="1"/>
  <c r="DC77" i="7"/>
  <c r="FW77" i="4"/>
  <c r="HT54" i="4"/>
  <c r="IB54" i="4" s="1"/>
  <c r="FV72" i="4"/>
  <c r="DF72" i="7" s="1"/>
  <c r="FW136" i="4"/>
  <c r="DG136" i="7" s="1"/>
  <c r="FW138" i="4"/>
  <c r="DG138" i="7" s="1"/>
  <c r="FW72" i="4"/>
  <c r="DG72" i="7" s="1"/>
  <c r="DR74" i="6"/>
  <c r="BL74" i="7" s="1"/>
  <c r="BH74" i="7"/>
  <c r="EM136" i="4"/>
  <c r="CL136" i="7" s="1"/>
  <c r="GD76" i="4"/>
  <c r="DK76" i="7" s="1"/>
  <c r="JO80" i="6"/>
  <c r="EB80" i="7" s="1"/>
  <c r="JO78" i="6"/>
  <c r="EB78" i="7" s="1"/>
  <c r="JO79" i="6"/>
  <c r="EB79" i="7" s="1"/>
  <c r="JO77" i="6"/>
  <c r="EB77" i="7" s="1"/>
  <c r="HV76" i="6"/>
  <c r="DH76" i="7" s="1"/>
  <c r="BY98" i="7"/>
  <c r="BY133" i="7"/>
  <c r="DM80" i="7"/>
  <c r="DM78" i="7"/>
  <c r="BY113" i="7"/>
  <c r="BI75" i="7"/>
  <c r="FK137" i="6"/>
  <c r="CF137" i="7" s="1"/>
  <c r="DM79" i="7"/>
  <c r="FV138" i="4"/>
  <c r="DF138" i="7" s="1"/>
  <c r="GD75" i="4"/>
  <c r="DK75" i="7" s="1"/>
  <c r="EM137" i="4"/>
  <c r="CL137" i="7" s="1"/>
  <c r="FV75" i="4"/>
  <c r="DF75" i="7" s="1"/>
  <c r="DR135" i="4"/>
  <c r="BZ135" i="7" s="1"/>
  <c r="DR134" i="4"/>
  <c r="BZ134" i="7" s="1"/>
  <c r="DR113" i="4"/>
  <c r="BZ113" i="7" s="1"/>
  <c r="DR132" i="4"/>
  <c r="BZ132" i="7" s="1"/>
  <c r="FB131" i="6"/>
  <c r="CB131" i="7" s="1"/>
  <c r="FT71" i="6"/>
  <c r="CJ71" i="7" s="1"/>
  <c r="HS54" i="4"/>
  <c r="IA54" i="4" s="1"/>
  <c r="CC136" i="7"/>
  <c r="DI137" i="7"/>
  <c r="GJ71" i="4"/>
  <c r="DN71" i="7" s="1"/>
  <c r="DI138" i="7"/>
  <c r="FB113" i="6"/>
  <c r="CB113" i="7" s="1"/>
  <c r="FB134" i="6"/>
  <c r="CB134" i="7" s="1"/>
  <c r="DR72" i="6"/>
  <c r="BL72" i="7" s="1"/>
  <c r="EC70" i="7"/>
  <c r="DY133" i="4"/>
  <c r="CD133" i="7" s="1"/>
  <c r="FB133" i="6"/>
  <c r="CB133" i="7" s="1"/>
  <c r="DR75" i="6"/>
  <c r="BL75" i="7" s="1"/>
  <c r="FT70" i="6"/>
  <c r="CJ70" i="7" s="1"/>
  <c r="FB138" i="6"/>
  <c r="CB138" i="7" s="1"/>
  <c r="FB136" i="6"/>
  <c r="CB136" i="7" s="1"/>
  <c r="FB135" i="6"/>
  <c r="CB135" i="7" s="1"/>
  <c r="DY54" i="7"/>
  <c r="DZ133" i="4"/>
  <c r="CE133" i="7" s="1"/>
  <c r="DZ132" i="4"/>
  <c r="CE132" i="7" s="1"/>
  <c r="BY135" i="7"/>
  <c r="DE77" i="7"/>
  <c r="DA76" i="7"/>
  <c r="BI72" i="7"/>
  <c r="FB132" i="6"/>
  <c r="CB132" i="7" s="1"/>
  <c r="BI132" i="7"/>
  <c r="GD134" i="4" l="1"/>
  <c r="DK134" i="7" s="1"/>
  <c r="JX54" i="6"/>
  <c r="EF54" i="7" s="1"/>
  <c r="GK137" i="4"/>
  <c r="DO137" i="7" s="1"/>
  <c r="EI54" i="7"/>
  <c r="EN54" i="7" s="1"/>
  <c r="IJ54" i="4"/>
  <c r="EH54" i="7"/>
  <c r="EM54" i="7" s="1"/>
  <c r="II54" i="4"/>
  <c r="DZ113" i="4"/>
  <c r="CE113" i="7" s="1"/>
  <c r="GR71" i="4"/>
  <c r="DS71" i="7" s="1"/>
  <c r="GK134" i="4"/>
  <c r="DO134" i="7" s="1"/>
  <c r="CC134" i="7"/>
  <c r="DU71" i="7"/>
  <c r="DQ71" i="7"/>
  <c r="GD135" i="4"/>
  <c r="DK135" i="7" s="1"/>
  <c r="DG77" i="7"/>
  <c r="GD77" i="4"/>
  <c r="DF77" i="7"/>
  <c r="GC77" i="4"/>
  <c r="DF76" i="7"/>
  <c r="GC76" i="4"/>
  <c r="GD138" i="4"/>
  <c r="DK138" i="7" s="1"/>
  <c r="GD136" i="4"/>
  <c r="DK136" i="7" s="1"/>
  <c r="GD72" i="4"/>
  <c r="DK72" i="7" s="1"/>
  <c r="GC72" i="4"/>
  <c r="DJ72" i="7" s="1"/>
  <c r="EA74" i="6"/>
  <c r="BP74" i="7" s="1"/>
  <c r="FK131" i="6"/>
  <c r="CF131" i="7" s="1"/>
  <c r="GK76" i="4"/>
  <c r="DO76" i="7" s="1"/>
  <c r="JX77" i="6"/>
  <c r="EF77" i="7" s="1"/>
  <c r="JX79" i="6"/>
  <c r="EF79" i="7" s="1"/>
  <c r="JX78" i="6"/>
  <c r="EF78" i="7" s="1"/>
  <c r="JX80" i="6"/>
  <c r="EF80" i="7" s="1"/>
  <c r="IE76" i="6"/>
  <c r="DL76" i="7" s="1"/>
  <c r="CC98" i="7"/>
  <c r="CC133" i="7"/>
  <c r="CC113" i="7"/>
  <c r="BM75" i="7"/>
  <c r="FK113" i="6"/>
  <c r="CF113" i="7" s="1"/>
  <c r="FK138" i="6"/>
  <c r="CF138" i="7" s="1"/>
  <c r="FK133" i="6"/>
  <c r="CF133" i="7" s="1"/>
  <c r="FK136" i="6"/>
  <c r="CF136" i="7" s="1"/>
  <c r="FK134" i="6"/>
  <c r="CF134" i="7" s="1"/>
  <c r="FK132" i="6"/>
  <c r="CF132" i="7" s="1"/>
  <c r="FK135" i="6"/>
  <c r="CF135" i="7" s="1"/>
  <c r="GC138" i="4"/>
  <c r="DJ138" i="7" s="1"/>
  <c r="GK75" i="4"/>
  <c r="DO75" i="7" s="1"/>
  <c r="GC75" i="4"/>
  <c r="DJ75" i="7" s="1"/>
  <c r="GC71" i="6"/>
  <c r="CN71" i="7" s="1"/>
  <c r="CG136" i="7"/>
  <c r="DY71" i="7"/>
  <c r="DM138" i="7"/>
  <c r="ET136" i="4"/>
  <c r="CP136" i="7" s="1"/>
  <c r="GQ71" i="4"/>
  <c r="DR71" i="7" s="1"/>
  <c r="DM137" i="7"/>
  <c r="EA72" i="6"/>
  <c r="BP72" i="7" s="1"/>
  <c r="EG70" i="7"/>
  <c r="EL70" i="7" s="1"/>
  <c r="DY113" i="4"/>
  <c r="CD113" i="7" s="1"/>
  <c r="DY134" i="4"/>
  <c r="CD134" i="7" s="1"/>
  <c r="DY135" i="4"/>
  <c r="CD135" i="7" s="1"/>
  <c r="DY132" i="4"/>
  <c r="CD132" i="7" s="1"/>
  <c r="ET137" i="4"/>
  <c r="CP137" i="7" s="1"/>
  <c r="EF133" i="4"/>
  <c r="CH133" i="7" s="1"/>
  <c r="FT137" i="6"/>
  <c r="CJ137" i="7" s="1"/>
  <c r="GC70" i="6"/>
  <c r="CN70" i="7" s="1"/>
  <c r="EC54" i="7"/>
  <c r="EG133" i="4"/>
  <c r="CI133" i="7" s="1"/>
  <c r="EG132" i="4"/>
  <c r="CI132" i="7" s="1"/>
  <c r="CC135" i="7"/>
  <c r="BM72" i="7"/>
  <c r="DE76" i="7"/>
  <c r="DI77" i="7"/>
  <c r="BM132" i="7"/>
  <c r="EA75" i="6"/>
  <c r="BP75" i="7" s="1"/>
  <c r="KG54" i="6" l="1"/>
  <c r="EJ54" i="7" s="1"/>
  <c r="EO54" i="7" s="1"/>
  <c r="GR134" i="4"/>
  <c r="DS134" i="7" s="1"/>
  <c r="GR137" i="4"/>
  <c r="DS137" i="7" s="1"/>
  <c r="EG113" i="4"/>
  <c r="CI113" i="7" s="1"/>
  <c r="GY71" i="4"/>
  <c r="DW71" i="7" s="1"/>
  <c r="GK135" i="4"/>
  <c r="DO135" i="7" s="1"/>
  <c r="CG134" i="7"/>
  <c r="GK136" i="4"/>
  <c r="DO136" i="7" s="1"/>
  <c r="EJ74" i="6"/>
  <c r="BT74" i="7" s="1"/>
  <c r="DJ76" i="7"/>
  <c r="GJ76" i="4"/>
  <c r="DJ77" i="7"/>
  <c r="GJ77" i="4"/>
  <c r="DK77" i="7"/>
  <c r="GK77" i="4"/>
  <c r="GK138" i="4"/>
  <c r="DO138" i="7" s="1"/>
  <c r="DQ80" i="7"/>
  <c r="DU80" i="7"/>
  <c r="DQ79" i="7"/>
  <c r="DU79" i="7"/>
  <c r="DQ78" i="7"/>
  <c r="DU78" i="7"/>
  <c r="GJ72" i="4"/>
  <c r="DN72" i="7" s="1"/>
  <c r="GK72" i="4"/>
  <c r="DO72" i="7" s="1"/>
  <c r="GR76" i="4"/>
  <c r="DS76" i="7" s="1"/>
  <c r="KG80" i="6"/>
  <c r="EJ80" i="7" s="1"/>
  <c r="EO80" i="7" s="1"/>
  <c r="KG78" i="6"/>
  <c r="EJ78" i="7" s="1"/>
  <c r="EO78" i="7" s="1"/>
  <c r="KG79" i="6"/>
  <c r="EJ79" i="7" s="1"/>
  <c r="EO79" i="7" s="1"/>
  <c r="KG77" i="6"/>
  <c r="EJ77" i="7" s="1"/>
  <c r="EO77" i="7" s="1"/>
  <c r="HF71" i="4"/>
  <c r="EA71" i="7" s="1"/>
  <c r="IN76" i="6"/>
  <c r="DP76" i="7" s="1"/>
  <c r="CG98" i="7"/>
  <c r="CG133" i="7"/>
  <c r="DY80" i="7"/>
  <c r="CG113" i="7"/>
  <c r="DY78" i="7"/>
  <c r="BQ75" i="7"/>
  <c r="GC137" i="6"/>
  <c r="CN137" i="7" s="1"/>
  <c r="EN113" i="4"/>
  <c r="EN133" i="4"/>
  <c r="EN132" i="4"/>
  <c r="DY79" i="7"/>
  <c r="GJ138" i="4"/>
  <c r="DN138" i="7" s="1"/>
  <c r="GR75" i="4"/>
  <c r="DS75" i="7" s="1"/>
  <c r="GJ75" i="4"/>
  <c r="DN75" i="7" s="1"/>
  <c r="EM133" i="4"/>
  <c r="CL133" i="7" s="1"/>
  <c r="FT131" i="6"/>
  <c r="CJ131" i="7" s="1"/>
  <c r="GR136" i="4"/>
  <c r="DS136" i="7" s="1"/>
  <c r="GL71" i="6"/>
  <c r="CR71" i="7" s="1"/>
  <c r="GY134" i="4"/>
  <c r="DW134" i="7" s="1"/>
  <c r="EC71" i="7"/>
  <c r="GX71" i="4"/>
  <c r="DV71" i="7" s="1"/>
  <c r="FA136" i="4"/>
  <c r="CT136" i="7" s="1"/>
  <c r="CK136" i="7"/>
  <c r="GL70" i="6"/>
  <c r="CR70" i="7" s="1"/>
  <c r="FT134" i="6"/>
  <c r="CJ134" i="7" s="1"/>
  <c r="EJ72" i="6"/>
  <c r="BT72" i="7" s="1"/>
  <c r="EF113" i="4"/>
  <c r="CH113" i="7" s="1"/>
  <c r="EF134" i="4"/>
  <c r="CH134" i="7" s="1"/>
  <c r="EF132" i="4"/>
  <c r="CH132" i="7" s="1"/>
  <c r="FA137" i="4"/>
  <c r="CT137" i="7" s="1"/>
  <c r="EF135" i="4"/>
  <c r="CH135" i="7" s="1"/>
  <c r="FT133" i="6"/>
  <c r="CJ133" i="7" s="1"/>
  <c r="FT138" i="6"/>
  <c r="CJ138" i="7" s="1"/>
  <c r="FT136" i="6"/>
  <c r="CJ136" i="7" s="1"/>
  <c r="FT135" i="6"/>
  <c r="CJ135" i="7" s="1"/>
  <c r="EG54" i="7"/>
  <c r="EL54" i="7" s="1"/>
  <c r="CG135" i="7"/>
  <c r="BQ132" i="7"/>
  <c r="DM77" i="7"/>
  <c r="DI76" i="7"/>
  <c r="BQ72" i="7"/>
  <c r="FT132" i="6"/>
  <c r="CJ132" i="7" s="1"/>
  <c r="FT113" i="6"/>
  <c r="CJ113" i="7" s="1"/>
  <c r="EJ75" i="6"/>
  <c r="BT75" i="7" s="1"/>
  <c r="GY137" i="4" l="1"/>
  <c r="DW137" i="7" s="1"/>
  <c r="GR135" i="4"/>
  <c r="DS135" i="7" s="1"/>
  <c r="CM113" i="7"/>
  <c r="EU113" i="4"/>
  <c r="CM132" i="7"/>
  <c r="EU132" i="4"/>
  <c r="CQ132" i="7" s="1"/>
  <c r="CM133" i="7"/>
  <c r="EU133" i="4"/>
  <c r="CQ133" i="7" s="1"/>
  <c r="CK134" i="7"/>
  <c r="ES74" i="6"/>
  <c r="BX74" i="7" s="1"/>
  <c r="DO77" i="7"/>
  <c r="GR77" i="4"/>
  <c r="GR138" i="4"/>
  <c r="DS138" i="7" s="1"/>
  <c r="DN77" i="7"/>
  <c r="GQ77" i="4"/>
  <c r="DN76" i="7"/>
  <c r="GQ76" i="4"/>
  <c r="DQ137" i="7"/>
  <c r="DU137" i="7"/>
  <c r="DQ138" i="7"/>
  <c r="DU138" i="7"/>
  <c r="HE71" i="4"/>
  <c r="DZ71" i="7" s="1"/>
  <c r="GR72" i="4"/>
  <c r="DS72" i="7" s="1"/>
  <c r="GQ72" i="4"/>
  <c r="DR72" i="7" s="1"/>
  <c r="GC131" i="6"/>
  <c r="CN131" i="7" s="1"/>
  <c r="GL137" i="6"/>
  <c r="CR137" i="7" s="1"/>
  <c r="GC132" i="6"/>
  <c r="CN132" i="7" s="1"/>
  <c r="CK133" i="7"/>
  <c r="GY76" i="4"/>
  <c r="DW76" i="7" s="1"/>
  <c r="HM71" i="4"/>
  <c r="EE71" i="7" s="1"/>
  <c r="IW76" i="6"/>
  <c r="DT76" i="7" s="1"/>
  <c r="CK98" i="7"/>
  <c r="CK113" i="7"/>
  <c r="BU75" i="7"/>
  <c r="HF134" i="4"/>
  <c r="EA134" i="7" s="1"/>
  <c r="HF137" i="4"/>
  <c r="EA137" i="7" s="1"/>
  <c r="GC135" i="6"/>
  <c r="CN135" i="7" s="1"/>
  <c r="GC133" i="6"/>
  <c r="CN133" i="7" s="1"/>
  <c r="GC138" i="6"/>
  <c r="CN138" i="7" s="1"/>
  <c r="GC113" i="6"/>
  <c r="CN113" i="7" s="1"/>
  <c r="GC136" i="6"/>
  <c r="CN136" i="7" s="1"/>
  <c r="GC134" i="6"/>
  <c r="CN134" i="7" s="1"/>
  <c r="GQ138" i="4"/>
  <c r="DR138" i="7" s="1"/>
  <c r="GY75" i="4"/>
  <c r="DW75" i="7" s="1"/>
  <c r="EM113" i="4"/>
  <c r="CL113" i="7" s="1"/>
  <c r="EM135" i="4"/>
  <c r="CL135" i="7" s="1"/>
  <c r="EM134" i="4"/>
  <c r="CL134" i="7" s="1"/>
  <c r="GQ75" i="4"/>
  <c r="DR75" i="7" s="1"/>
  <c r="EM132" i="4"/>
  <c r="CL132" i="7" s="1"/>
  <c r="GY136" i="4"/>
  <c r="DW136" i="7" s="1"/>
  <c r="GU71" i="6"/>
  <c r="CV71" i="7" s="1"/>
  <c r="CK135" i="7"/>
  <c r="EG71" i="7"/>
  <c r="EL71" i="7" s="1"/>
  <c r="FH136" i="4"/>
  <c r="CX136" i="7" s="1"/>
  <c r="DY137" i="7"/>
  <c r="CO136" i="7"/>
  <c r="DY138" i="7"/>
  <c r="ES72" i="6"/>
  <c r="BX72" i="7" s="1"/>
  <c r="FH137" i="4"/>
  <c r="CX137" i="7" s="1"/>
  <c r="ET133" i="4"/>
  <c r="CP133" i="7" s="1"/>
  <c r="EC80" i="7"/>
  <c r="EC78" i="7"/>
  <c r="EC79" i="7"/>
  <c r="GU70" i="6"/>
  <c r="CV70" i="7" s="1"/>
  <c r="CQ113" i="7"/>
  <c r="DM76" i="7"/>
  <c r="BU72" i="7"/>
  <c r="BU132" i="7"/>
  <c r="ES75" i="6"/>
  <c r="BX75" i="7" s="1"/>
  <c r="GY135" i="4" l="1"/>
  <c r="DW135" i="7" s="1"/>
  <c r="FB74" i="6"/>
  <c r="CB74" i="7" s="1"/>
  <c r="GY138" i="4"/>
  <c r="DW138" i="7" s="1"/>
  <c r="CO134" i="7"/>
  <c r="DR76" i="7"/>
  <c r="GX76" i="4"/>
  <c r="DR77" i="7"/>
  <c r="GX77" i="4"/>
  <c r="HL71" i="4"/>
  <c r="ED71" i="7" s="1"/>
  <c r="DS77" i="7"/>
  <c r="GY77" i="4"/>
  <c r="DQ77" i="7"/>
  <c r="DU77" i="7"/>
  <c r="GX72" i="4"/>
  <c r="DV72" i="7" s="1"/>
  <c r="GY72" i="4"/>
  <c r="DW72" i="7" s="1"/>
  <c r="CO133" i="7"/>
  <c r="GL136" i="6"/>
  <c r="CR136" i="7" s="1"/>
  <c r="GL133" i="6"/>
  <c r="CR133" i="7" s="1"/>
  <c r="GL135" i="6"/>
  <c r="CR135" i="7" s="1"/>
  <c r="HT71" i="4"/>
  <c r="IB71" i="4" s="1"/>
  <c r="HF76" i="4"/>
  <c r="EA76" i="7" s="1"/>
  <c r="HF75" i="4"/>
  <c r="EA75" i="7" s="1"/>
  <c r="HM134" i="4"/>
  <c r="EE134" i="7" s="1"/>
  <c r="HM137" i="4"/>
  <c r="EE137" i="7" s="1"/>
  <c r="JF76" i="6"/>
  <c r="DX76" i="7" s="1"/>
  <c r="CO98" i="7"/>
  <c r="CO113" i="7"/>
  <c r="CS134" i="7"/>
  <c r="BY75" i="7"/>
  <c r="HF138" i="4"/>
  <c r="EA138" i="7" s="1"/>
  <c r="HF135" i="4"/>
  <c r="EA135" i="7" s="1"/>
  <c r="HF136" i="4"/>
  <c r="EA136" i="7" s="1"/>
  <c r="FB75" i="6"/>
  <c r="CB75" i="7" s="1"/>
  <c r="FB72" i="6"/>
  <c r="CB72" i="7" s="1"/>
  <c r="GL134" i="6"/>
  <c r="CR134" i="7" s="1"/>
  <c r="GX138" i="4"/>
  <c r="DV138" i="7" s="1"/>
  <c r="GX75" i="4"/>
  <c r="DV75" i="7" s="1"/>
  <c r="GL131" i="6"/>
  <c r="CR131" i="7" s="1"/>
  <c r="HD71" i="6"/>
  <c r="CZ71" i="7" s="1"/>
  <c r="EC138" i="7"/>
  <c r="CS136" i="7"/>
  <c r="EC137" i="7"/>
  <c r="FO136" i="4"/>
  <c r="DB136" i="7" s="1"/>
  <c r="GL138" i="6"/>
  <c r="CR138" i="7" s="1"/>
  <c r="HD70" i="6"/>
  <c r="CZ70" i="7" s="1"/>
  <c r="GU137" i="6"/>
  <c r="CV137" i="7" s="1"/>
  <c r="GL132" i="6"/>
  <c r="CR132" i="7" s="1"/>
  <c r="ET113" i="4"/>
  <c r="CP113" i="7" s="1"/>
  <c r="ET132" i="4"/>
  <c r="CP132" i="7" s="1"/>
  <c r="ET135" i="4"/>
  <c r="CP135" i="7" s="1"/>
  <c r="FA133" i="4"/>
  <c r="CT133" i="7" s="1"/>
  <c r="FO137" i="4"/>
  <c r="DB137" i="7" s="1"/>
  <c r="ET134" i="4"/>
  <c r="CP134" i="7" s="1"/>
  <c r="EG79" i="7"/>
  <c r="EL79" i="7" s="1"/>
  <c r="EG80" i="7"/>
  <c r="EL80" i="7" s="1"/>
  <c r="EG78" i="7"/>
  <c r="EL78" i="7" s="1"/>
  <c r="FB132" i="4"/>
  <c r="CU132" i="7" s="1"/>
  <c r="FB133" i="4"/>
  <c r="CU133" i="7" s="1"/>
  <c r="FB113" i="4"/>
  <c r="CU113" i="7" s="1"/>
  <c r="CO135" i="7"/>
  <c r="BY72" i="7"/>
  <c r="GL113" i="6"/>
  <c r="CR113" i="7" s="1"/>
  <c r="BY132" i="7"/>
  <c r="FK74" i="6" l="1"/>
  <c r="CF74" i="7" s="1"/>
  <c r="EI71" i="7"/>
  <c r="EN71" i="7" s="1"/>
  <c r="IJ71" i="4"/>
  <c r="DW77" i="7"/>
  <c r="HF77" i="4"/>
  <c r="DV77" i="7"/>
  <c r="HE77" i="4"/>
  <c r="DV76" i="7"/>
  <c r="HE76" i="4"/>
  <c r="DU76" i="7"/>
  <c r="DQ76" i="7"/>
  <c r="CS133" i="7"/>
  <c r="HE75" i="4"/>
  <c r="DZ75" i="7" s="1"/>
  <c r="HF72" i="4"/>
  <c r="EA72" i="7" s="1"/>
  <c r="HE72" i="4"/>
  <c r="DZ72" i="7" s="1"/>
  <c r="FK75" i="6"/>
  <c r="CF75" i="7" s="1"/>
  <c r="HM76" i="4"/>
  <c r="EE76" i="7" s="1"/>
  <c r="HT134" i="4"/>
  <c r="IB134" i="4" s="1"/>
  <c r="HT137" i="4"/>
  <c r="IB137" i="4" s="1"/>
  <c r="HM138" i="4"/>
  <c r="EE138" i="7" s="1"/>
  <c r="HM135" i="4"/>
  <c r="EE135" i="7" s="1"/>
  <c r="HM75" i="4"/>
  <c r="EE75" i="7" s="1"/>
  <c r="JO76" i="6"/>
  <c r="EB76" i="7" s="1"/>
  <c r="CS98" i="7"/>
  <c r="CS113" i="7"/>
  <c r="CC75" i="7"/>
  <c r="CW134" i="7"/>
  <c r="HM136" i="4"/>
  <c r="EE136" i="7" s="1"/>
  <c r="HE138" i="4"/>
  <c r="DZ138" i="7" s="1"/>
  <c r="GU131" i="6"/>
  <c r="CV131" i="7" s="1"/>
  <c r="HM71" i="6"/>
  <c r="DD71" i="7" s="1"/>
  <c r="FV136" i="4"/>
  <c r="DF136" i="7" s="1"/>
  <c r="EG137" i="7"/>
  <c r="EL137" i="7" s="1"/>
  <c r="EG138" i="7"/>
  <c r="EL138" i="7" s="1"/>
  <c r="HS71" i="4"/>
  <c r="IA71" i="4" s="1"/>
  <c r="CW136" i="7"/>
  <c r="FI132" i="4"/>
  <c r="CY132" i="7" s="1"/>
  <c r="FI133" i="4"/>
  <c r="CY133" i="7" s="1"/>
  <c r="FI113" i="4"/>
  <c r="CY113" i="7" s="1"/>
  <c r="HM70" i="6"/>
  <c r="DD70" i="7" s="1"/>
  <c r="GU132" i="6"/>
  <c r="CV132" i="7" s="1"/>
  <c r="GU135" i="6"/>
  <c r="CV135" i="7" s="1"/>
  <c r="GU136" i="6"/>
  <c r="CV136" i="7" s="1"/>
  <c r="HD137" i="6"/>
  <c r="CZ137" i="7" s="1"/>
  <c r="GU133" i="6"/>
  <c r="CV133" i="7" s="1"/>
  <c r="GU138" i="6"/>
  <c r="CV138" i="7" s="1"/>
  <c r="GU134" i="6"/>
  <c r="CV134" i="7" s="1"/>
  <c r="FK72" i="6"/>
  <c r="CF72" i="7" s="1"/>
  <c r="FA113" i="4"/>
  <c r="CT113" i="7" s="1"/>
  <c r="FA134" i="4"/>
  <c r="CT134" i="7" s="1"/>
  <c r="FH133" i="4"/>
  <c r="CX133" i="7" s="1"/>
  <c r="FA132" i="4"/>
  <c r="CT132" i="7" s="1"/>
  <c r="FV137" i="4"/>
  <c r="DF137" i="7" s="1"/>
  <c r="FA135" i="4"/>
  <c r="CT135" i="7" s="1"/>
  <c r="CS135" i="7"/>
  <c r="DY77" i="7"/>
  <c r="CC72" i="7"/>
  <c r="FT74" i="6"/>
  <c r="CJ74" i="7" s="1"/>
  <c r="GU113" i="6"/>
  <c r="CV113" i="7" s="1"/>
  <c r="CC132" i="7"/>
  <c r="EI137" i="7" l="1"/>
  <c r="EN137" i="7" s="1"/>
  <c r="IJ137" i="4"/>
  <c r="EI134" i="7"/>
  <c r="EN134" i="7" s="1"/>
  <c r="IJ134" i="4"/>
  <c r="EH71" i="7"/>
  <c r="EM71" i="7" s="1"/>
  <c r="II71" i="4"/>
  <c r="DZ76" i="7"/>
  <c r="HL76" i="4"/>
  <c r="DZ77" i="7"/>
  <c r="HL77" i="4"/>
  <c r="HL75" i="4"/>
  <c r="ED75" i="7" s="1"/>
  <c r="EA77" i="7"/>
  <c r="HM77" i="4"/>
  <c r="CW133" i="7"/>
  <c r="HL72" i="4"/>
  <c r="ED72" i="7" s="1"/>
  <c r="HM72" i="4"/>
  <c r="EE72" i="7" s="1"/>
  <c r="HT135" i="4"/>
  <c r="IB135" i="4" s="1"/>
  <c r="HT136" i="4"/>
  <c r="IB136" i="4" s="1"/>
  <c r="CW113" i="7"/>
  <c r="HT138" i="4"/>
  <c r="IB138" i="4" s="1"/>
  <c r="HT76" i="4"/>
  <c r="IB76" i="4" s="1"/>
  <c r="HT75" i="4"/>
  <c r="IB75" i="4" s="1"/>
  <c r="JX76" i="6"/>
  <c r="EF76" i="7" s="1"/>
  <c r="CW98" i="7"/>
  <c r="CG75" i="7"/>
  <c r="DA134" i="7"/>
  <c r="HL138" i="4"/>
  <c r="ED138" i="7" s="1"/>
  <c r="HD131" i="6"/>
  <c r="CZ131" i="7" s="1"/>
  <c r="HV71" i="6"/>
  <c r="DH71" i="7" s="1"/>
  <c r="DA136" i="7"/>
  <c r="GC136" i="4"/>
  <c r="DJ136" i="7" s="1"/>
  <c r="HD138" i="6"/>
  <c r="CZ138" i="7" s="1"/>
  <c r="HD136" i="6"/>
  <c r="CZ136" i="7" s="1"/>
  <c r="HM137" i="6"/>
  <c r="DD137" i="7" s="1"/>
  <c r="HD133" i="6"/>
  <c r="CZ133" i="7" s="1"/>
  <c r="HD135" i="6"/>
  <c r="CZ135" i="7" s="1"/>
  <c r="HD134" i="6"/>
  <c r="CZ134" i="7" s="1"/>
  <c r="FT72" i="6"/>
  <c r="CJ72" i="7" s="1"/>
  <c r="FH113" i="4"/>
  <c r="CX113" i="7" s="1"/>
  <c r="FH135" i="4"/>
  <c r="CX135" i="7" s="1"/>
  <c r="FH132" i="4"/>
  <c r="CX132" i="7" s="1"/>
  <c r="FH134" i="4"/>
  <c r="CX134" i="7" s="1"/>
  <c r="GC137" i="4"/>
  <c r="DJ137" i="7" s="1"/>
  <c r="FO133" i="4"/>
  <c r="DB133" i="7" s="1"/>
  <c r="HV70" i="6"/>
  <c r="DH70" i="7" s="1"/>
  <c r="FP133" i="4"/>
  <c r="DC133" i="7" s="1"/>
  <c r="FP113" i="4"/>
  <c r="DC113" i="7" s="1"/>
  <c r="FP132" i="4"/>
  <c r="DC132" i="7" s="1"/>
  <c r="CW135" i="7"/>
  <c r="DY76" i="7"/>
  <c r="EC77" i="7"/>
  <c r="CG72" i="7"/>
  <c r="GC74" i="6"/>
  <c r="CN74" i="7" s="1"/>
  <c r="HD132" i="6"/>
  <c r="CZ132" i="7" s="1"/>
  <c r="HD113" i="6"/>
  <c r="CZ113" i="7" s="1"/>
  <c r="CG132" i="7"/>
  <c r="FT75" i="6"/>
  <c r="CJ75" i="7" s="1"/>
  <c r="EI75" i="7" l="1"/>
  <c r="EN75" i="7" s="1"/>
  <c r="IJ75" i="4"/>
  <c r="EI76" i="7"/>
  <c r="EN76" i="7" s="1"/>
  <c r="IJ76" i="4"/>
  <c r="EI138" i="7"/>
  <c r="EN138" i="7" s="1"/>
  <c r="IJ138" i="4"/>
  <c r="EI136" i="7"/>
  <c r="EN136" i="7" s="1"/>
  <c r="IJ136" i="4"/>
  <c r="EI135" i="7"/>
  <c r="EN135" i="7" s="1"/>
  <c r="IJ135" i="4"/>
  <c r="HS75" i="4"/>
  <c r="IA75" i="4" s="1"/>
  <c r="DA133" i="7"/>
  <c r="EE77" i="7"/>
  <c r="HT77" i="4"/>
  <c r="IB77" i="4" s="1"/>
  <c r="ED77" i="7"/>
  <c r="HS77" i="4"/>
  <c r="IA77" i="4" s="1"/>
  <c r="ED76" i="7"/>
  <c r="HS76" i="4"/>
  <c r="IA76" i="4" s="1"/>
  <c r="DA113" i="7"/>
  <c r="HT72" i="4"/>
  <c r="IB72" i="4" s="1"/>
  <c r="HS72" i="4"/>
  <c r="IA72" i="4" s="1"/>
  <c r="DA98" i="7"/>
  <c r="KG76" i="6"/>
  <c r="EJ76" i="7" s="1"/>
  <c r="EO76" i="7" s="1"/>
  <c r="DE134" i="7"/>
  <c r="CK75" i="7"/>
  <c r="GC75" i="6"/>
  <c r="CN75" i="7" s="1"/>
  <c r="HS138" i="4"/>
  <c r="IA138" i="4" s="1"/>
  <c r="HM131" i="6"/>
  <c r="DD131" i="7" s="1"/>
  <c r="IE71" i="6"/>
  <c r="DL71" i="7" s="1"/>
  <c r="DE136" i="7"/>
  <c r="GJ136" i="4"/>
  <c r="DN136" i="7" s="1"/>
  <c r="HM133" i="6"/>
  <c r="DD133" i="7" s="1"/>
  <c r="HV137" i="6"/>
  <c r="DH137" i="7" s="1"/>
  <c r="HM138" i="6"/>
  <c r="DD138" i="7" s="1"/>
  <c r="HM135" i="6"/>
  <c r="DD135" i="7" s="1"/>
  <c r="HM136" i="6"/>
  <c r="DD136" i="7" s="1"/>
  <c r="HM134" i="6"/>
  <c r="DD134" i="7" s="1"/>
  <c r="GC72" i="6"/>
  <c r="CN72" i="7" s="1"/>
  <c r="FO113" i="4"/>
  <c r="DB113" i="7" s="1"/>
  <c r="FO134" i="4"/>
  <c r="DB134" i="7" s="1"/>
  <c r="FO135" i="4"/>
  <c r="DB135" i="7" s="1"/>
  <c r="FV133" i="4"/>
  <c r="DF133" i="7" s="1"/>
  <c r="FO132" i="4"/>
  <c r="DB132" i="7" s="1"/>
  <c r="GJ137" i="4"/>
  <c r="DN137" i="7" s="1"/>
  <c r="IE70" i="6"/>
  <c r="DL70" i="7" s="1"/>
  <c r="FW113" i="4"/>
  <c r="DG113" i="7" s="1"/>
  <c r="FW133" i="4"/>
  <c r="DG133" i="7" s="1"/>
  <c r="FW132" i="4"/>
  <c r="DG132" i="7" s="1"/>
  <c r="DE133" i="7"/>
  <c r="DA135" i="7"/>
  <c r="CK72" i="7"/>
  <c r="EG77" i="7"/>
  <c r="EL77" i="7" s="1"/>
  <c r="EC76" i="7"/>
  <c r="GL74" i="6"/>
  <c r="CR74" i="7" s="1"/>
  <c r="HM132" i="6"/>
  <c r="DD132" i="7" s="1"/>
  <c r="HM113" i="6"/>
  <c r="DD113" i="7" s="1"/>
  <c r="CK132" i="7"/>
  <c r="EI72" i="7" l="1"/>
  <c r="EN72" i="7" s="1"/>
  <c r="IJ72" i="4"/>
  <c r="EI77" i="7"/>
  <c r="EN77" i="7" s="1"/>
  <c r="IJ77" i="4"/>
  <c r="EH77" i="7"/>
  <c r="EM77" i="7" s="1"/>
  <c r="II77" i="4"/>
  <c r="EH72" i="7"/>
  <c r="EM72" i="7" s="1"/>
  <c r="II72" i="4"/>
  <c r="EH76" i="7"/>
  <c r="EM76" i="7" s="1"/>
  <c r="II76" i="4"/>
  <c r="EH138" i="7"/>
  <c r="EM138" i="7" s="1"/>
  <c r="II138" i="4"/>
  <c r="EH75" i="7"/>
  <c r="EM75" i="7" s="1"/>
  <c r="II75" i="4"/>
  <c r="DE113" i="7"/>
  <c r="DE98" i="7"/>
  <c r="IE137" i="6"/>
  <c r="DL137" i="7" s="1"/>
  <c r="DI134" i="7"/>
  <c r="CO75" i="7"/>
  <c r="GD113" i="4"/>
  <c r="DK113" i="7" s="1"/>
  <c r="HV131" i="6"/>
  <c r="DH131" i="7" s="1"/>
  <c r="IN71" i="6"/>
  <c r="DP71" i="7" s="1"/>
  <c r="DI136" i="7"/>
  <c r="GQ136" i="4"/>
  <c r="DR136" i="7" s="1"/>
  <c r="HV138" i="6"/>
  <c r="DH138" i="7" s="1"/>
  <c r="HV133" i="6"/>
  <c r="DH133" i="7" s="1"/>
  <c r="HV136" i="6"/>
  <c r="DH136" i="7" s="1"/>
  <c r="HV135" i="6"/>
  <c r="DH135" i="7" s="1"/>
  <c r="HV132" i="6"/>
  <c r="DH132" i="7" s="1"/>
  <c r="HV134" i="6"/>
  <c r="DH134" i="7" s="1"/>
  <c r="GL72" i="6"/>
  <c r="CR72" i="7" s="1"/>
  <c r="FV113" i="4"/>
  <c r="DF113" i="7" s="1"/>
  <c r="FV134" i="4"/>
  <c r="DF134" i="7" s="1"/>
  <c r="GQ137" i="4"/>
  <c r="DR137" i="7" s="1"/>
  <c r="GC133" i="4"/>
  <c r="DJ133" i="7" s="1"/>
  <c r="FV132" i="4"/>
  <c r="DF132" i="7" s="1"/>
  <c r="FV135" i="4"/>
  <c r="DF135" i="7" s="1"/>
  <c r="CO132" i="7"/>
  <c r="IN70" i="6"/>
  <c r="DP70" i="7" s="1"/>
  <c r="GD132" i="4"/>
  <c r="DK132" i="7" s="1"/>
  <c r="GD133" i="4"/>
  <c r="DK133" i="7" s="1"/>
  <c r="DE135" i="7"/>
  <c r="DI133" i="7"/>
  <c r="EG76" i="7"/>
  <c r="EL76" i="7" s="1"/>
  <c r="CO72" i="7"/>
  <c r="GU74" i="6"/>
  <c r="CV74" i="7" s="1"/>
  <c r="HV113" i="6"/>
  <c r="DH113" i="7" s="1"/>
  <c r="GL75" i="6"/>
  <c r="CR75" i="7" s="1"/>
  <c r="DI98" i="7" l="1"/>
  <c r="DI113" i="7"/>
  <c r="IE138" i="6"/>
  <c r="DL138" i="7" s="1"/>
  <c r="IE135" i="6"/>
  <c r="DL135" i="7" s="1"/>
  <c r="IE136" i="6"/>
  <c r="DL136" i="7" s="1"/>
  <c r="DM134" i="7"/>
  <c r="CS75" i="7"/>
  <c r="GC113" i="4"/>
  <c r="DJ113" i="7" s="1"/>
  <c r="IE131" i="6"/>
  <c r="DL131" i="7" s="1"/>
  <c r="IW71" i="6"/>
  <c r="DT71" i="7" s="1"/>
  <c r="DM98" i="7"/>
  <c r="GX136" i="4"/>
  <c r="DV136" i="7" s="1"/>
  <c r="DM136" i="7"/>
  <c r="HD74" i="6"/>
  <c r="CZ74" i="7" s="1"/>
  <c r="IE133" i="6"/>
  <c r="DL133" i="7" s="1"/>
  <c r="IN137" i="6"/>
  <c r="DP137" i="7" s="1"/>
  <c r="IE132" i="6"/>
  <c r="DL132" i="7" s="1"/>
  <c r="IE134" i="6"/>
  <c r="DL134" i="7" s="1"/>
  <c r="GU72" i="6"/>
  <c r="CV72" i="7" s="1"/>
  <c r="GC135" i="4"/>
  <c r="DJ135" i="7" s="1"/>
  <c r="GC134" i="4"/>
  <c r="DJ134" i="7" s="1"/>
  <c r="GJ133" i="4"/>
  <c r="DN133" i="7" s="1"/>
  <c r="GX137" i="4"/>
  <c r="DV137" i="7" s="1"/>
  <c r="GC132" i="4"/>
  <c r="DJ132" i="7" s="1"/>
  <c r="IW70" i="6"/>
  <c r="DT70" i="7" s="1"/>
  <c r="GK113" i="4"/>
  <c r="DO113" i="7" s="1"/>
  <c r="GK133" i="4"/>
  <c r="DO133" i="7" s="1"/>
  <c r="GK132" i="4"/>
  <c r="DO132" i="7" s="1"/>
  <c r="DM133" i="7"/>
  <c r="DI135" i="7"/>
  <c r="CS72" i="7"/>
  <c r="IE113" i="6"/>
  <c r="DL113" i="7" s="1"/>
  <c r="CS132" i="7"/>
  <c r="GU75" i="6"/>
  <c r="CV75" i="7" s="1"/>
  <c r="DM113" i="7" l="1"/>
  <c r="HM74" i="6"/>
  <c r="DD74" i="7" s="1"/>
  <c r="CW75" i="7"/>
  <c r="IN131" i="6"/>
  <c r="DP131" i="7" s="1"/>
  <c r="JF71" i="6"/>
  <c r="DX71" i="7" s="1"/>
  <c r="HE136" i="4"/>
  <c r="DZ136" i="7" s="1"/>
  <c r="IN138" i="6"/>
  <c r="DP138" i="7" s="1"/>
  <c r="IW137" i="6"/>
  <c r="DT137" i="7" s="1"/>
  <c r="IN135" i="6"/>
  <c r="DP135" i="7" s="1"/>
  <c r="IN136" i="6"/>
  <c r="DP136" i="7" s="1"/>
  <c r="IN133" i="6"/>
  <c r="DP133" i="7" s="1"/>
  <c r="IN132" i="6"/>
  <c r="DP132" i="7" s="1"/>
  <c r="GR133" i="4"/>
  <c r="DS133" i="7" s="1"/>
  <c r="IN134" i="6"/>
  <c r="DP134" i="7" s="1"/>
  <c r="HD72" i="6"/>
  <c r="CZ72" i="7" s="1"/>
  <c r="GJ113" i="4"/>
  <c r="DN113" i="7" s="1"/>
  <c r="GJ132" i="4"/>
  <c r="DN132" i="7" s="1"/>
  <c r="GJ135" i="4"/>
  <c r="DN135" i="7" s="1"/>
  <c r="GJ134" i="4"/>
  <c r="DN134" i="7" s="1"/>
  <c r="GQ133" i="4"/>
  <c r="DR133" i="7" s="1"/>
  <c r="HE137" i="4"/>
  <c r="DZ137" i="7" s="1"/>
  <c r="CW132" i="7"/>
  <c r="JF70" i="6"/>
  <c r="DX70" i="7" s="1"/>
  <c r="GR132" i="4"/>
  <c r="DS132" i="7" s="1"/>
  <c r="GR113" i="4"/>
  <c r="DS113" i="7" s="1"/>
  <c r="DM135" i="7"/>
  <c r="CW72" i="7"/>
  <c r="IN113" i="6"/>
  <c r="DP113" i="7" s="1"/>
  <c r="HD75" i="6"/>
  <c r="CZ75" i="7" s="1"/>
  <c r="DQ136" i="7" l="1"/>
  <c r="DU136" i="7"/>
  <c r="DQ133" i="7"/>
  <c r="DU133" i="7"/>
  <c r="DQ134" i="7"/>
  <c r="DU134" i="7"/>
  <c r="DQ98" i="7"/>
  <c r="DU98" i="7"/>
  <c r="DY134" i="7"/>
  <c r="DA75" i="7"/>
  <c r="IW131" i="6"/>
  <c r="DT131" i="7" s="1"/>
  <c r="JO71" i="6"/>
  <c r="EB71" i="7" s="1"/>
  <c r="HL136" i="4"/>
  <c r="ED136" i="7" s="1"/>
  <c r="DY98" i="7"/>
  <c r="DY136" i="7"/>
  <c r="IW135" i="6"/>
  <c r="DT135" i="7" s="1"/>
  <c r="IW138" i="6"/>
  <c r="DT138" i="7" s="1"/>
  <c r="IW133" i="6"/>
  <c r="DT133" i="7" s="1"/>
  <c r="IW136" i="6"/>
  <c r="DT136" i="7" s="1"/>
  <c r="JF137" i="6"/>
  <c r="DX137" i="7" s="1"/>
  <c r="IW113" i="6"/>
  <c r="DT113" i="7" s="1"/>
  <c r="IW134" i="6"/>
  <c r="DT134" i="7" s="1"/>
  <c r="HM72" i="6"/>
  <c r="DD72" i="7" s="1"/>
  <c r="GQ113" i="4"/>
  <c r="DR113" i="7" s="1"/>
  <c r="GQ134" i="4"/>
  <c r="DR134" i="7" s="1"/>
  <c r="HL137" i="4"/>
  <c r="ED137" i="7" s="1"/>
  <c r="GQ132" i="4"/>
  <c r="DR132" i="7" s="1"/>
  <c r="GX133" i="4"/>
  <c r="DV133" i="7" s="1"/>
  <c r="GQ135" i="4"/>
  <c r="DR135" i="7" s="1"/>
  <c r="HM75" i="6"/>
  <c r="DD75" i="7" s="1"/>
  <c r="JO70" i="6"/>
  <c r="EB70" i="7" s="1"/>
  <c r="GY113" i="4"/>
  <c r="DW113" i="7" s="1"/>
  <c r="GY133" i="4"/>
  <c r="DW133" i="7" s="1"/>
  <c r="GY132" i="4"/>
  <c r="DW132" i="7" s="1"/>
  <c r="DA72" i="7"/>
  <c r="HV74" i="6"/>
  <c r="DH74" i="7" s="1"/>
  <c r="IW132" i="6"/>
  <c r="DT132" i="7" s="1"/>
  <c r="DA132" i="7"/>
  <c r="DU113" i="7" l="1"/>
  <c r="DQ113" i="7"/>
  <c r="DQ135" i="7"/>
  <c r="DU135" i="7"/>
  <c r="DE75" i="7"/>
  <c r="JF131" i="6"/>
  <c r="DX131" i="7" s="1"/>
  <c r="JX71" i="6"/>
  <c r="EF71" i="7" s="1"/>
  <c r="EC98" i="7"/>
  <c r="EC136" i="7"/>
  <c r="HS136" i="4"/>
  <c r="IA136" i="4" s="1"/>
  <c r="JO137" i="6"/>
  <c r="EB137" i="7" s="1"/>
  <c r="JF133" i="6"/>
  <c r="DX133" i="7" s="1"/>
  <c r="JF135" i="6"/>
  <c r="DX135" i="7" s="1"/>
  <c r="JF136" i="6"/>
  <c r="DX136" i="7" s="1"/>
  <c r="JF138" i="6"/>
  <c r="DX138" i="7" s="1"/>
  <c r="JF132" i="6"/>
  <c r="DX132" i="7" s="1"/>
  <c r="JF134" i="6"/>
  <c r="DX134" i="7" s="1"/>
  <c r="HV72" i="6"/>
  <c r="DH72" i="7" s="1"/>
  <c r="GX113" i="4"/>
  <c r="DV113" i="7" s="1"/>
  <c r="GX135" i="4"/>
  <c r="DV135" i="7" s="1"/>
  <c r="GX134" i="4"/>
  <c r="DV134" i="7" s="1"/>
  <c r="GX132" i="4"/>
  <c r="DV132" i="7" s="1"/>
  <c r="HE133" i="4"/>
  <c r="DZ133" i="7" s="1"/>
  <c r="HS137" i="4"/>
  <c r="IA137" i="4" s="1"/>
  <c r="JX70" i="6"/>
  <c r="EF70" i="7" s="1"/>
  <c r="HF132" i="4"/>
  <c r="EA132" i="7" s="1"/>
  <c r="HF133" i="4"/>
  <c r="EA133" i="7" s="1"/>
  <c r="HF113" i="4"/>
  <c r="EA113" i="7" s="1"/>
  <c r="DY113" i="7"/>
  <c r="DY133" i="7"/>
  <c r="EC134" i="7"/>
  <c r="DE72" i="7"/>
  <c r="IE74" i="6"/>
  <c r="DL74" i="7" s="1"/>
  <c r="JF113" i="6"/>
  <c r="DX113" i="7" s="1"/>
  <c r="DE132" i="7"/>
  <c r="HV75" i="6"/>
  <c r="DH75" i="7" s="1"/>
  <c r="EH137" i="7" l="1"/>
  <c r="EM137" i="7" s="1"/>
  <c r="II137" i="4"/>
  <c r="EH136" i="7"/>
  <c r="EM136" i="7" s="1"/>
  <c r="II136" i="4"/>
  <c r="JO132" i="6"/>
  <c r="EB132" i="7" s="1"/>
  <c r="DI75" i="7"/>
  <c r="JO131" i="6"/>
  <c r="EB131" i="7" s="1"/>
  <c r="KG71" i="6"/>
  <c r="EJ71" i="7" s="1"/>
  <c r="EO71" i="7" s="1"/>
  <c r="EG136" i="7"/>
  <c r="EL136" i="7" s="1"/>
  <c r="EG98" i="7"/>
  <c r="EL98" i="7" s="1"/>
  <c r="JO138" i="6"/>
  <c r="EB138" i="7" s="1"/>
  <c r="JO135" i="6"/>
  <c r="EB135" i="7" s="1"/>
  <c r="JX137" i="6"/>
  <c r="EF137" i="7" s="1"/>
  <c r="JO136" i="6"/>
  <c r="EB136" i="7" s="1"/>
  <c r="JO133" i="6"/>
  <c r="EB133" i="7" s="1"/>
  <c r="JO134" i="6"/>
  <c r="EB134" i="7" s="1"/>
  <c r="IE72" i="6"/>
  <c r="DL72" i="7" s="1"/>
  <c r="HE113" i="4"/>
  <c r="DZ113" i="7" s="1"/>
  <c r="HE135" i="4"/>
  <c r="DZ135" i="7" s="1"/>
  <c r="HE132" i="4"/>
  <c r="DZ132" i="7" s="1"/>
  <c r="HL133" i="4"/>
  <c r="ED133" i="7" s="1"/>
  <c r="HE134" i="4"/>
  <c r="DZ134" i="7" s="1"/>
  <c r="KG70" i="6"/>
  <c r="EJ70" i="7" s="1"/>
  <c r="EO70" i="7" s="1"/>
  <c r="HM113" i="4"/>
  <c r="EE113" i="7" s="1"/>
  <c r="HM133" i="4"/>
  <c r="EE133" i="7" s="1"/>
  <c r="HM132" i="4"/>
  <c r="EE132" i="7" s="1"/>
  <c r="DY135" i="7"/>
  <c r="EC113" i="7"/>
  <c r="EG134" i="7"/>
  <c r="EL134" i="7" s="1"/>
  <c r="EC133" i="7"/>
  <c r="DI72" i="7"/>
  <c r="IN74" i="6"/>
  <c r="DP74" i="7" s="1"/>
  <c r="JO113" i="6"/>
  <c r="EB113" i="7" s="1"/>
  <c r="DI132" i="7"/>
  <c r="IE75" i="6"/>
  <c r="DL75" i="7" s="1"/>
  <c r="KG137" i="6" l="1"/>
  <c r="EJ137" i="7" s="1"/>
  <c r="EO137" i="7" s="1"/>
  <c r="IN75" i="6"/>
  <c r="DP75" i="7" s="1"/>
  <c r="DM75" i="7"/>
  <c r="JX131" i="6"/>
  <c r="EF131" i="7" s="1"/>
  <c r="JX136" i="6"/>
  <c r="EF136" i="7" s="1"/>
  <c r="JX135" i="6"/>
  <c r="EF135" i="7" s="1"/>
  <c r="JX133" i="6"/>
  <c r="EF133" i="7" s="1"/>
  <c r="JX138" i="6"/>
  <c r="EF138" i="7" s="1"/>
  <c r="JX134" i="6"/>
  <c r="EF134" i="7" s="1"/>
  <c r="IN72" i="6"/>
  <c r="DP72" i="7" s="1"/>
  <c r="HL113" i="4"/>
  <c r="ED113" i="7" s="1"/>
  <c r="HS133" i="4"/>
  <c r="IA133" i="4" s="1"/>
  <c r="HL135" i="4"/>
  <c r="ED135" i="7" s="1"/>
  <c r="HL134" i="4"/>
  <c r="ED134" i="7" s="1"/>
  <c r="HL132" i="4"/>
  <c r="ED132" i="7" s="1"/>
  <c r="HT113" i="4"/>
  <c r="IB113" i="4" s="1"/>
  <c r="HT132" i="4"/>
  <c r="IB132" i="4" s="1"/>
  <c r="HT133" i="4"/>
  <c r="IB133" i="4" s="1"/>
  <c r="EC135" i="7"/>
  <c r="EG133" i="7"/>
  <c r="EL133" i="7" s="1"/>
  <c r="EG113" i="7"/>
  <c r="EL113" i="7" s="1"/>
  <c r="DM72" i="7"/>
  <c r="IW74" i="6"/>
  <c r="DT74" i="7" s="1"/>
  <c r="JX132" i="6"/>
  <c r="EF132" i="7" s="1"/>
  <c r="JX113" i="6"/>
  <c r="EF113" i="7" s="1"/>
  <c r="DM132" i="7"/>
  <c r="EI132" i="7" l="1"/>
  <c r="EN132" i="7" s="1"/>
  <c r="IJ132" i="4"/>
  <c r="EI133" i="7"/>
  <c r="EN133" i="7" s="1"/>
  <c r="IJ133" i="4"/>
  <c r="EI113" i="7"/>
  <c r="EN113" i="7" s="1"/>
  <c r="IJ113" i="4"/>
  <c r="EH133" i="7"/>
  <c r="EM133" i="7" s="1"/>
  <c r="II133" i="4"/>
  <c r="KG133" i="6"/>
  <c r="EJ133" i="7" s="1"/>
  <c r="EO133" i="7" s="1"/>
  <c r="KG136" i="6"/>
  <c r="EJ136" i="7" s="1"/>
  <c r="EO136" i="7" s="1"/>
  <c r="KG138" i="6"/>
  <c r="EJ138" i="7" s="1"/>
  <c r="EO138" i="7" s="1"/>
  <c r="KG135" i="6"/>
  <c r="EJ135" i="7" s="1"/>
  <c r="EO135" i="7" s="1"/>
  <c r="KG134" i="6"/>
  <c r="EJ134" i="7" s="1"/>
  <c r="EO134" i="7" s="1"/>
  <c r="KG131" i="6"/>
  <c r="EJ131" i="7" s="1"/>
  <c r="EO131" i="7" s="1"/>
  <c r="KG132" i="6"/>
  <c r="EJ132" i="7" s="1"/>
  <c r="EO132" i="7" s="1"/>
  <c r="JF74" i="6"/>
  <c r="DX74" i="7" s="1"/>
  <c r="IW72" i="6"/>
  <c r="DT72" i="7" s="1"/>
  <c r="HS113" i="4"/>
  <c r="IA113" i="4" s="1"/>
  <c r="HS134" i="4"/>
  <c r="IA134" i="4" s="1"/>
  <c r="HS132" i="4"/>
  <c r="IA132" i="4" s="1"/>
  <c r="HS135" i="4"/>
  <c r="IA135" i="4" s="1"/>
  <c r="EG135" i="7"/>
  <c r="EL135" i="7" s="1"/>
  <c r="KG113" i="6"/>
  <c r="EJ113" i="7" s="1"/>
  <c r="EO113" i="7" s="1"/>
  <c r="IW75" i="6"/>
  <c r="DT75" i="7" s="1"/>
  <c r="EH132" i="7" l="1"/>
  <c r="EM132" i="7" s="1"/>
  <c r="II132" i="4"/>
  <c r="EH135" i="7"/>
  <c r="EM135" i="7" s="1"/>
  <c r="II135" i="4"/>
  <c r="EH113" i="7"/>
  <c r="EM113" i="7" s="1"/>
  <c r="II113" i="4"/>
  <c r="EH134" i="7"/>
  <c r="EM134" i="7" s="1"/>
  <c r="II134" i="4"/>
  <c r="DQ72" i="7"/>
  <c r="DU72" i="7"/>
  <c r="DU75" i="7"/>
  <c r="DQ75" i="7"/>
  <c r="DQ132" i="7"/>
  <c r="DU132" i="7"/>
  <c r="DY75" i="7"/>
  <c r="JF72" i="6"/>
  <c r="DX72" i="7" s="1"/>
  <c r="JF75" i="6"/>
  <c r="DX75" i="7" s="1"/>
  <c r="JO74" i="6"/>
  <c r="EB74" i="7" s="1"/>
  <c r="JO72" i="6" l="1"/>
  <c r="EB72" i="7" s="1"/>
  <c r="DY72" i="7"/>
  <c r="JX74" i="6"/>
  <c r="EF74" i="7" s="1"/>
  <c r="DY132" i="7"/>
  <c r="JO75" i="6"/>
  <c r="EB75" i="7" s="1"/>
  <c r="EC75" i="7"/>
  <c r="JX72" i="6" l="1"/>
  <c r="EF72" i="7" s="1"/>
  <c r="EC72" i="7"/>
  <c r="KG74" i="6"/>
  <c r="EJ74" i="7" s="1"/>
  <c r="EO74" i="7" s="1"/>
  <c r="EC132" i="7"/>
  <c r="JX75" i="6"/>
  <c r="EF75" i="7" s="1"/>
  <c r="EG75" i="7"/>
  <c r="EL75" i="7" s="1"/>
  <c r="KG72" i="6" l="1"/>
  <c r="EJ72" i="7" s="1"/>
  <c r="EO72" i="7" s="1"/>
  <c r="EG72" i="7"/>
  <c r="EL72" i="7" s="1"/>
  <c r="EG132" i="7"/>
  <c r="EL132" i="7" s="1"/>
  <c r="KG75" i="6"/>
  <c r="EJ75" i="7" s="1"/>
  <c r="EO75" i="7" s="1"/>
  <c r="AG101" i="6" l="1"/>
  <c r="AG102" i="6"/>
  <c r="AG103" i="6"/>
  <c r="AG104" i="6"/>
  <c r="AG105" i="6"/>
  <c r="AG106" i="6"/>
  <c r="Q101" i="4" l="1"/>
  <c r="R101" i="7" s="1"/>
  <c r="W101" i="6"/>
  <c r="T101" i="7" s="1"/>
  <c r="W102" i="6"/>
  <c r="T102" i="7" s="1"/>
  <c r="W103" i="6"/>
  <c r="T103" i="7" s="1"/>
  <c r="W104" i="6"/>
  <c r="T104" i="7" s="1"/>
  <c r="AF104" i="6" l="1"/>
  <c r="X104" i="7" s="1"/>
  <c r="AF103" i="6"/>
  <c r="X103" i="7" s="1"/>
  <c r="AF101" i="6"/>
  <c r="X101" i="7" s="1"/>
  <c r="AF102" i="6"/>
  <c r="X102" i="7" s="1"/>
  <c r="HN53" i="6"/>
  <c r="HN56" i="6"/>
  <c r="HN57" i="6"/>
  <c r="BW2" i="6" l="1"/>
  <c r="IC101" i="4" l="1"/>
  <c r="ID101" i="4"/>
  <c r="IE101" i="4"/>
  <c r="IF101" i="4"/>
  <c r="KI101" i="6" s="1"/>
  <c r="KQ88" i="6" l="1"/>
  <c r="KQ87" i="6"/>
  <c r="IG101" i="4" l="1"/>
  <c r="IK101" i="4" s="1"/>
  <c r="KL101" i="6"/>
  <c r="KM101" i="6"/>
  <c r="KN101" i="6"/>
  <c r="KO101" i="6"/>
  <c r="KP101" i="6"/>
  <c r="KK101" i="6"/>
  <c r="KK102" i="6"/>
  <c r="KJ101" i="6"/>
  <c r="KQ101" i="6" l="1"/>
  <c r="FU101" i="6" l="1"/>
  <c r="AO101" i="6" l="1"/>
  <c r="AB101" i="7" s="1"/>
  <c r="X101" i="4" l="1"/>
  <c r="V101" i="7" s="1"/>
  <c r="AE101" i="4" l="1"/>
  <c r="JG101" i="6"/>
  <c r="JG102" i="6"/>
  <c r="JG103" i="6"/>
  <c r="JG104" i="6"/>
  <c r="JG105" i="6"/>
  <c r="JG106" i="6"/>
  <c r="JG107" i="6"/>
  <c r="JG108" i="6"/>
  <c r="JG109" i="6"/>
  <c r="JG110" i="6"/>
  <c r="JG111" i="6"/>
  <c r="JG112" i="6"/>
  <c r="AL101" i="4" l="1"/>
  <c r="AD101" i="7" s="1"/>
  <c r="Z101" i="7"/>
  <c r="IO11" i="6"/>
  <c r="IO12" i="6"/>
  <c r="IO13" i="6"/>
  <c r="IO14" i="6"/>
  <c r="IO15" i="6"/>
  <c r="IO16" i="6"/>
  <c r="IO17" i="6"/>
  <c r="IO18" i="6"/>
  <c r="IO19" i="6"/>
  <c r="IO20" i="6"/>
  <c r="IO21" i="6"/>
  <c r="IO22" i="6"/>
  <c r="IO23" i="6"/>
  <c r="IO24" i="6"/>
  <c r="IO25" i="6"/>
  <c r="IO26" i="6"/>
  <c r="IO27" i="6"/>
  <c r="IO28" i="6"/>
  <c r="IO29" i="6"/>
  <c r="IO30" i="6"/>
  <c r="IO31" i="6"/>
  <c r="IO32" i="6"/>
  <c r="IO33" i="6"/>
  <c r="IO34" i="6"/>
  <c r="IO35" i="6"/>
  <c r="IO36" i="6"/>
  <c r="IO37" i="6"/>
  <c r="IO38" i="6"/>
  <c r="IO39" i="6"/>
  <c r="IO40" i="6"/>
  <c r="IO41" i="6"/>
  <c r="IO42" i="6"/>
  <c r="IO43" i="6"/>
  <c r="IO44" i="6"/>
  <c r="IO45" i="6"/>
  <c r="IO46" i="6"/>
  <c r="IO47" i="6"/>
  <c r="IO48" i="6"/>
  <c r="IO93" i="6"/>
  <c r="IO94" i="6"/>
  <c r="IO95" i="6"/>
  <c r="IO96" i="6"/>
  <c r="IO97" i="6"/>
  <c r="IO98" i="6"/>
  <c r="IO99" i="6"/>
  <c r="IO100" i="6"/>
  <c r="IO101" i="6"/>
  <c r="IO102" i="6"/>
  <c r="IO103" i="6"/>
  <c r="IO104" i="6"/>
  <c r="IO105" i="6"/>
  <c r="IO106" i="6"/>
  <c r="IO107" i="6"/>
  <c r="IO108" i="6"/>
  <c r="IO109" i="6"/>
  <c r="IO110" i="6"/>
  <c r="IO111" i="6"/>
  <c r="IO112" i="6"/>
  <c r="IO114" i="6"/>
  <c r="IO115" i="6"/>
  <c r="IO116" i="6"/>
  <c r="IO117" i="6"/>
  <c r="IO118" i="6"/>
  <c r="IO119" i="6"/>
  <c r="IO120" i="6"/>
  <c r="IO121" i="6"/>
  <c r="IO122" i="6"/>
  <c r="IO123" i="6"/>
  <c r="IO124" i="6"/>
  <c r="IO125" i="6"/>
  <c r="IO126" i="6"/>
  <c r="IO127" i="6"/>
  <c r="IO128" i="6"/>
  <c r="IO129" i="6"/>
  <c r="IO130" i="6"/>
  <c r="IO143" i="6"/>
  <c r="IO144" i="6"/>
  <c r="AS101" i="4" l="1"/>
  <c r="AH101" i="7" s="1"/>
  <c r="AZ101" i="4" l="1"/>
  <c r="AL101" i="7" s="1"/>
  <c r="GV101" i="6"/>
  <c r="GM101" i="6"/>
  <c r="GD101" i="6"/>
  <c r="BG101" i="4" l="1"/>
  <c r="AP101" i="7" s="1"/>
  <c r="BN101" i="4" l="1"/>
  <c r="EA101" i="6"/>
  <c r="BP101" i="7" s="1"/>
  <c r="HW101" i="6"/>
  <c r="HW102" i="6"/>
  <c r="IF101" i="6"/>
  <c r="IN101" i="6" s="1"/>
  <c r="DP101" i="7" s="1"/>
  <c r="IF102" i="6"/>
  <c r="AT101" i="7" l="1"/>
  <c r="BU101" i="4"/>
  <c r="IW101" i="6"/>
  <c r="DT101" i="7" s="1"/>
  <c r="EJ101" i="6"/>
  <c r="BT101" i="7" s="1"/>
  <c r="AX101" i="7" l="1"/>
  <c r="CB101" i="4"/>
  <c r="JF101" i="6"/>
  <c r="DX101" i="7" s="1"/>
  <c r="ES101" i="6"/>
  <c r="BX101" i="7" s="1"/>
  <c r="CR101" i="6"/>
  <c r="CR102" i="6"/>
  <c r="BB101" i="7" l="1"/>
  <c r="CI101" i="4"/>
  <c r="JO101" i="6"/>
  <c r="EB101" i="7" s="1"/>
  <c r="FB101" i="6"/>
  <c r="CB101" i="7" s="1"/>
  <c r="BF101" i="7" l="1"/>
  <c r="CP101" i="4"/>
  <c r="FK101" i="6"/>
  <c r="CF101" i="7" s="1"/>
  <c r="JX101" i="6"/>
  <c r="EF101" i="7" s="1"/>
  <c r="BQ40" i="6"/>
  <c r="BJ101" i="7" l="1"/>
  <c r="CW101" i="4"/>
  <c r="FT101" i="6"/>
  <c r="CJ101" i="7" s="1"/>
  <c r="KG101" i="6"/>
  <c r="EJ101" i="7" s="1"/>
  <c r="EO101" i="7" s="1"/>
  <c r="AP101" i="6"/>
  <c r="AX101" i="6" s="1"/>
  <c r="AF101" i="7" s="1"/>
  <c r="AP102" i="6"/>
  <c r="BN101" i="7" l="1"/>
  <c r="DD101" i="4"/>
  <c r="GC101" i="6"/>
  <c r="CN101" i="7" s="1"/>
  <c r="BG101" i="6"/>
  <c r="AJ101" i="7" s="1"/>
  <c r="BR101" i="7" l="1"/>
  <c r="DK101" i="4"/>
  <c r="GL101" i="6"/>
  <c r="CR101" i="7" s="1"/>
  <c r="BP101" i="6"/>
  <c r="AN101" i="7" s="1"/>
  <c r="BV101" i="7" l="1"/>
  <c r="DR101" i="4"/>
  <c r="GU101" i="6"/>
  <c r="CV101" i="7" s="1"/>
  <c r="BY101" i="6"/>
  <c r="AR101" i="7" s="1"/>
  <c r="Q102" i="4"/>
  <c r="R102" i="7" s="1"/>
  <c r="Q103" i="4"/>
  <c r="R103" i="7" s="1"/>
  <c r="Q104" i="4"/>
  <c r="R104" i="7" s="1"/>
  <c r="Q105" i="4"/>
  <c r="R105" i="7" s="1"/>
  <c r="Q106" i="4"/>
  <c r="R106" i="7" s="1"/>
  <c r="Q107" i="4"/>
  <c r="R107" i="7" s="1"/>
  <c r="Q108" i="4"/>
  <c r="R108" i="7" s="1"/>
  <c r="Q109" i="4"/>
  <c r="R109" i="7" s="1"/>
  <c r="Q110" i="4"/>
  <c r="R110" i="7" s="1"/>
  <c r="Q111" i="4"/>
  <c r="R111" i="7" s="1"/>
  <c r="Q112" i="4"/>
  <c r="R112" i="7" s="1"/>
  <c r="Q114" i="4"/>
  <c r="R114" i="7" s="1"/>
  <c r="Q116" i="4"/>
  <c r="R116" i="7" s="1"/>
  <c r="Q117" i="4"/>
  <c r="R117" i="7" s="1"/>
  <c r="Q118" i="4"/>
  <c r="R118" i="7" s="1"/>
  <c r="Q119" i="4"/>
  <c r="R119" i="7" s="1"/>
  <c r="Q120" i="4"/>
  <c r="R120" i="7" s="1"/>
  <c r="BZ101" i="7" l="1"/>
  <c r="DY101" i="4"/>
  <c r="HD101" i="6"/>
  <c r="CZ101" i="7" s="1"/>
  <c r="CH101" i="6"/>
  <c r="AV101" i="7" s="1"/>
  <c r="X102" i="4"/>
  <c r="V102" i="7" s="1"/>
  <c r="R101" i="4"/>
  <c r="S101" i="7" s="1"/>
  <c r="CD101" i="7" l="1"/>
  <c r="EF101" i="4"/>
  <c r="HM101" i="6"/>
  <c r="DD101" i="7" s="1"/>
  <c r="CQ101" i="6"/>
  <c r="AZ101" i="7" s="1"/>
  <c r="Y101" i="4"/>
  <c r="W101" i="7" s="1"/>
  <c r="CH101" i="7" l="1"/>
  <c r="EM101" i="4"/>
  <c r="HV101" i="6"/>
  <c r="DH101" i="7" s="1"/>
  <c r="AF101" i="4"/>
  <c r="CL101" i="7" l="1"/>
  <c r="ET101" i="4"/>
  <c r="AM101" i="4"/>
  <c r="AE101" i="7" s="1"/>
  <c r="AA101" i="7"/>
  <c r="CP101" i="7" l="1"/>
  <c r="FA101" i="4"/>
  <c r="AT101" i="4"/>
  <c r="AI101" i="7" s="1"/>
  <c r="CT101" i="7" l="1"/>
  <c r="FH101" i="4"/>
  <c r="BA101" i="4"/>
  <c r="AM101" i="7" s="1"/>
  <c r="CX101" i="7" l="1"/>
  <c r="FO101" i="4"/>
  <c r="BH101" i="4"/>
  <c r="AQ101" i="7" s="1"/>
  <c r="IX12" i="6"/>
  <c r="IX13" i="6"/>
  <c r="IX14" i="6"/>
  <c r="IX15" i="6"/>
  <c r="IX16" i="6"/>
  <c r="IX17" i="6"/>
  <c r="IX18" i="6"/>
  <c r="IX19" i="6"/>
  <c r="IX20" i="6"/>
  <c r="IX21" i="6"/>
  <c r="IX22" i="6"/>
  <c r="IX23" i="6"/>
  <c r="IX24" i="6"/>
  <c r="IX25" i="6"/>
  <c r="IX26" i="6"/>
  <c r="IX27" i="6"/>
  <c r="IX28" i="6"/>
  <c r="IX29" i="6"/>
  <c r="IX30" i="6"/>
  <c r="IX31" i="6"/>
  <c r="IX32" i="6"/>
  <c r="IX33" i="6"/>
  <c r="IX34" i="6"/>
  <c r="IX35" i="6"/>
  <c r="IX36" i="6"/>
  <c r="IX37" i="6"/>
  <c r="IX38" i="6"/>
  <c r="IX39" i="6"/>
  <c r="IX40" i="6"/>
  <c r="IX41" i="6"/>
  <c r="IX42" i="6"/>
  <c r="IX43" i="6"/>
  <c r="IX44" i="6"/>
  <c r="IX45" i="6"/>
  <c r="IX46" i="6"/>
  <c r="IX47" i="6"/>
  <c r="IX48" i="6"/>
  <c r="IX49" i="6"/>
  <c r="IX50" i="6"/>
  <c r="IX51" i="6"/>
  <c r="IX52" i="6"/>
  <c r="IX53" i="6"/>
  <c r="IX56" i="6"/>
  <c r="IX57" i="6"/>
  <c r="IX58" i="6"/>
  <c r="IX59" i="6"/>
  <c r="IX60" i="6"/>
  <c r="IX61" i="6"/>
  <c r="IX62" i="6"/>
  <c r="IX63" i="6"/>
  <c r="IX64" i="6"/>
  <c r="IX65" i="6"/>
  <c r="IX98" i="6"/>
  <c r="IX99" i="6"/>
  <c r="IX100" i="6"/>
  <c r="IX106" i="6"/>
  <c r="IX107" i="6"/>
  <c r="IX108" i="6"/>
  <c r="IX109" i="6"/>
  <c r="IX110" i="6"/>
  <c r="IX111" i="6"/>
  <c r="IX112" i="6"/>
  <c r="IX114" i="6"/>
  <c r="IX115" i="6"/>
  <c r="IX116" i="6"/>
  <c r="IX117" i="6"/>
  <c r="IX118" i="6"/>
  <c r="IX119" i="6"/>
  <c r="IX120" i="6"/>
  <c r="IX121" i="6"/>
  <c r="IX122" i="6"/>
  <c r="IX123" i="6"/>
  <c r="IX124" i="6"/>
  <c r="IX125" i="6"/>
  <c r="IX126" i="6"/>
  <c r="IX127" i="6"/>
  <c r="IX128" i="6"/>
  <c r="IX129" i="6"/>
  <c r="IX130" i="6"/>
  <c r="DB101" i="7" l="1"/>
  <c r="FV101" i="4"/>
  <c r="BO101" i="4"/>
  <c r="R34" i="4"/>
  <c r="S34" i="7" s="1"/>
  <c r="R35" i="4"/>
  <c r="S35" i="7" s="1"/>
  <c r="R36" i="4"/>
  <c r="S36" i="7" s="1"/>
  <c r="R37" i="4"/>
  <c r="S37" i="7" s="1"/>
  <c r="R38" i="4"/>
  <c r="S38" i="7" s="1"/>
  <c r="Q7" i="4"/>
  <c r="Q8" i="4"/>
  <c r="R8" i="7" s="1"/>
  <c r="Q9" i="4"/>
  <c r="Q11" i="4"/>
  <c r="R11" i="7" s="1"/>
  <c r="Q12" i="4"/>
  <c r="R12" i="7" s="1"/>
  <c r="Q13" i="4"/>
  <c r="R13" i="7" s="1"/>
  <c r="Q14" i="4"/>
  <c r="R14" i="7" s="1"/>
  <c r="Q15" i="4"/>
  <c r="R15" i="7" s="1"/>
  <c r="Q16" i="4"/>
  <c r="R16" i="7" s="1"/>
  <c r="Q17" i="4"/>
  <c r="R17" i="7" s="1"/>
  <c r="Q18" i="4"/>
  <c r="R18" i="7" s="1"/>
  <c r="Q19" i="4"/>
  <c r="R19" i="7" s="1"/>
  <c r="Q20" i="4"/>
  <c r="R20" i="7" s="1"/>
  <c r="Q22" i="4"/>
  <c r="R22" i="7" s="1"/>
  <c r="Q23" i="4"/>
  <c r="R23" i="7" s="1"/>
  <c r="Q24" i="4"/>
  <c r="R24" i="7" s="1"/>
  <c r="Q25" i="4"/>
  <c r="R25" i="7" s="1"/>
  <c r="Q26" i="4"/>
  <c r="R26" i="7" s="1"/>
  <c r="Q28" i="4"/>
  <c r="R28" i="7" s="1"/>
  <c r="Q29" i="4"/>
  <c r="R29" i="7" s="1"/>
  <c r="Q30" i="4"/>
  <c r="R30" i="7" s="1"/>
  <c r="Q31" i="4"/>
  <c r="R31" i="7" s="1"/>
  <c r="Q32" i="4"/>
  <c r="R32" i="7" s="1"/>
  <c r="Q33" i="4"/>
  <c r="R33" i="7" s="1"/>
  <c r="Q34" i="4"/>
  <c r="R34" i="7" s="1"/>
  <c r="Q35" i="4"/>
  <c r="R35" i="7" s="1"/>
  <c r="Q36" i="4"/>
  <c r="R36" i="7" s="1"/>
  <c r="Q37" i="4"/>
  <c r="R37" i="7" s="1"/>
  <c r="Q38" i="4"/>
  <c r="R38" i="7" s="1"/>
  <c r="Q39" i="4"/>
  <c r="R39" i="7" s="1"/>
  <c r="Q40" i="4"/>
  <c r="R40" i="7" s="1"/>
  <c r="Q41" i="4"/>
  <c r="R41" i="7" s="1"/>
  <c r="Q42" i="4"/>
  <c r="R42" i="7" s="1"/>
  <c r="Q43" i="4"/>
  <c r="R43" i="7" s="1"/>
  <c r="Q44" i="4"/>
  <c r="R44" i="7" s="1"/>
  <c r="Q46" i="4"/>
  <c r="R46" i="7" s="1"/>
  <c r="Q47" i="4"/>
  <c r="R47" i="7" s="1"/>
  <c r="Q48" i="4"/>
  <c r="R48" i="7" s="1"/>
  <c r="Q49" i="4"/>
  <c r="R49" i="7" s="1"/>
  <c r="Q50" i="4"/>
  <c r="R50" i="7" s="1"/>
  <c r="Q51" i="4"/>
  <c r="R51" i="7" s="1"/>
  <c r="Q95" i="4"/>
  <c r="R95" i="7" s="1"/>
  <c r="Q96" i="4"/>
  <c r="R96" i="7" s="1"/>
  <c r="Q97" i="4"/>
  <c r="R97" i="7" s="1"/>
  <c r="Q98" i="4"/>
  <c r="R98" i="7" s="1"/>
  <c r="Q99" i="4"/>
  <c r="R99" i="7" s="1"/>
  <c r="Q100" i="4"/>
  <c r="R100" i="7" s="1"/>
  <c r="X106" i="4"/>
  <c r="V106" i="7" s="1"/>
  <c r="X107" i="4"/>
  <c r="V107" i="7" s="1"/>
  <c r="X108" i="4"/>
  <c r="V108" i="7" s="1"/>
  <c r="X109" i="4"/>
  <c r="V109" i="7" s="1"/>
  <c r="X110" i="4"/>
  <c r="V110" i="7" s="1"/>
  <c r="X111" i="4"/>
  <c r="V111" i="7" s="1"/>
  <c r="X112" i="4"/>
  <c r="V112" i="7" s="1"/>
  <c r="X114" i="4"/>
  <c r="V114" i="7" s="1"/>
  <c r="X116" i="4"/>
  <c r="V116" i="7" s="1"/>
  <c r="X117" i="4"/>
  <c r="V117" i="7" s="1"/>
  <c r="X118" i="4"/>
  <c r="V118" i="7" s="1"/>
  <c r="X119" i="4"/>
  <c r="V119" i="7" s="1"/>
  <c r="X120" i="4"/>
  <c r="V120" i="7" s="1"/>
  <c r="X121" i="4"/>
  <c r="V121" i="7" s="1"/>
  <c r="X122" i="4"/>
  <c r="V122" i="7" s="1"/>
  <c r="X123" i="4"/>
  <c r="V123" i="7" s="1"/>
  <c r="X124" i="4"/>
  <c r="V124" i="7" s="1"/>
  <c r="X125" i="4"/>
  <c r="V125" i="7" s="1"/>
  <c r="X126" i="4"/>
  <c r="V126" i="7" s="1"/>
  <c r="X127" i="4"/>
  <c r="V127" i="7" s="1"/>
  <c r="X128" i="4"/>
  <c r="V128" i="7" s="1"/>
  <c r="X129" i="4"/>
  <c r="V129" i="7" s="1"/>
  <c r="X130" i="4"/>
  <c r="V130" i="7" s="1"/>
  <c r="X144" i="4"/>
  <c r="R7" i="4"/>
  <c r="R8" i="4"/>
  <c r="S8" i="7" s="1"/>
  <c r="R9" i="4"/>
  <c r="R11" i="4"/>
  <c r="S11" i="7" s="1"/>
  <c r="R12" i="4"/>
  <c r="S12" i="7" s="1"/>
  <c r="R13" i="4"/>
  <c r="S13" i="7" s="1"/>
  <c r="R14" i="4"/>
  <c r="S14" i="7" s="1"/>
  <c r="R15" i="4"/>
  <c r="S15" i="7" s="1"/>
  <c r="R16" i="4"/>
  <c r="S16" i="7" s="1"/>
  <c r="R17" i="4"/>
  <c r="S17" i="7" s="1"/>
  <c r="R18" i="4"/>
  <c r="S18" i="7" s="1"/>
  <c r="R19" i="4"/>
  <c r="S19" i="7" s="1"/>
  <c r="R20" i="4"/>
  <c r="S20" i="7" s="1"/>
  <c r="R22" i="4"/>
  <c r="S22" i="7" s="1"/>
  <c r="R23" i="4"/>
  <c r="S23" i="7" s="1"/>
  <c r="R24" i="4"/>
  <c r="S24" i="7" s="1"/>
  <c r="R25" i="4"/>
  <c r="S25" i="7" s="1"/>
  <c r="R26" i="4"/>
  <c r="S26" i="7" s="1"/>
  <c r="R27" i="4"/>
  <c r="S27" i="7" s="1"/>
  <c r="R28" i="4"/>
  <c r="S28" i="7" s="1"/>
  <c r="R29" i="4"/>
  <c r="S29" i="7" s="1"/>
  <c r="R30" i="4"/>
  <c r="S30" i="7" s="1"/>
  <c r="R31" i="4"/>
  <c r="S31" i="7" s="1"/>
  <c r="R32" i="4"/>
  <c r="S32" i="7" s="1"/>
  <c r="R33" i="4"/>
  <c r="S33" i="7" s="1"/>
  <c r="R39" i="4"/>
  <c r="S39" i="7" s="1"/>
  <c r="R40" i="4"/>
  <c r="S40" i="7" s="1"/>
  <c r="R41" i="4"/>
  <c r="S41" i="7" s="1"/>
  <c r="R42" i="4"/>
  <c r="S42" i="7" s="1"/>
  <c r="R43" i="4"/>
  <c r="S43" i="7" s="1"/>
  <c r="R44" i="4"/>
  <c r="S44" i="7" s="1"/>
  <c r="R45" i="4"/>
  <c r="S45" i="7" s="1"/>
  <c r="R46" i="4"/>
  <c r="S46" i="7" s="1"/>
  <c r="R47" i="4"/>
  <c r="S47" i="7" s="1"/>
  <c r="R48" i="4"/>
  <c r="S48" i="7" s="1"/>
  <c r="R49" i="4"/>
  <c r="S49" i="7" s="1"/>
  <c r="R50" i="4"/>
  <c r="S50" i="7" s="1"/>
  <c r="R51" i="4"/>
  <c r="S51" i="7" s="1"/>
  <c r="R95" i="4"/>
  <c r="S95" i="7" s="1"/>
  <c r="R96" i="4"/>
  <c r="S96" i="7" s="1"/>
  <c r="R97" i="4"/>
  <c r="S97" i="7" s="1"/>
  <c r="R98" i="4"/>
  <c r="S98" i="7" s="1"/>
  <c r="R99" i="4"/>
  <c r="S99" i="7" s="1"/>
  <c r="R100" i="4"/>
  <c r="S100" i="7" s="1"/>
  <c r="R102" i="4"/>
  <c r="S102" i="7" s="1"/>
  <c r="R103" i="4"/>
  <c r="S103" i="7" s="1"/>
  <c r="R104" i="4"/>
  <c r="S104" i="7" s="1"/>
  <c r="R105" i="4"/>
  <c r="S105" i="7" s="1"/>
  <c r="R106" i="4"/>
  <c r="S106" i="7" s="1"/>
  <c r="R107" i="4"/>
  <c r="S107" i="7" s="1"/>
  <c r="R108" i="4"/>
  <c r="S108" i="7" s="1"/>
  <c r="R109" i="4"/>
  <c r="S109" i="7" s="1"/>
  <c r="R110" i="4"/>
  <c r="S110" i="7" s="1"/>
  <c r="R111" i="4"/>
  <c r="S111" i="7" s="1"/>
  <c r="R112" i="4"/>
  <c r="S112" i="7" s="1"/>
  <c r="R114" i="4"/>
  <c r="S114" i="7" s="1"/>
  <c r="R116" i="4"/>
  <c r="S116" i="7" s="1"/>
  <c r="R117" i="4"/>
  <c r="S117" i="7" s="1"/>
  <c r="R118" i="4"/>
  <c r="S118" i="7" s="1"/>
  <c r="R119" i="4"/>
  <c r="S119" i="7" s="1"/>
  <c r="R120" i="4"/>
  <c r="S120" i="7" s="1"/>
  <c r="Q10" i="4"/>
  <c r="R10" i="7" s="1"/>
  <c r="Q21" i="4"/>
  <c r="R21" i="7" s="1"/>
  <c r="R9" i="7" l="1"/>
  <c r="S9" i="7"/>
  <c r="V144" i="7"/>
  <c r="AU101" i="7"/>
  <c r="BV101" i="4"/>
  <c r="AY101" i="7" s="1"/>
  <c r="DF101" i="7"/>
  <c r="GC101" i="4"/>
  <c r="X51" i="4"/>
  <c r="V51" i="7" s="1"/>
  <c r="X50" i="4"/>
  <c r="V50" i="7" s="1"/>
  <c r="Y51" i="4"/>
  <c r="W51" i="7" s="1"/>
  <c r="Y50" i="4"/>
  <c r="W50" i="7" s="1"/>
  <c r="Y100" i="4"/>
  <c r="W100" i="7" s="1"/>
  <c r="Y99" i="4"/>
  <c r="W99" i="7" s="1"/>
  <c r="Y97" i="4"/>
  <c r="W97" i="7" s="1"/>
  <c r="X21" i="4"/>
  <c r="V21" i="7" s="1"/>
  <c r="X99" i="4"/>
  <c r="V99" i="7" s="1"/>
  <c r="X48" i="4"/>
  <c r="V48" i="7" s="1"/>
  <c r="X46" i="4"/>
  <c r="V46" i="7" s="1"/>
  <c r="X44" i="4"/>
  <c r="V44" i="7" s="1"/>
  <c r="X42" i="4"/>
  <c r="V42" i="7" s="1"/>
  <c r="X40" i="4"/>
  <c r="V40" i="7" s="1"/>
  <c r="X37" i="4"/>
  <c r="V37" i="7" s="1"/>
  <c r="X35" i="4"/>
  <c r="V35" i="7" s="1"/>
  <c r="X33" i="4"/>
  <c r="V33" i="7" s="1"/>
  <c r="X31" i="4"/>
  <c r="V31" i="7" s="1"/>
  <c r="X29" i="4"/>
  <c r="V29" i="7" s="1"/>
  <c r="X27" i="4"/>
  <c r="V27" i="7" s="1"/>
  <c r="X25" i="4"/>
  <c r="V25" i="7" s="1"/>
  <c r="X23" i="4"/>
  <c r="V23" i="7" s="1"/>
  <c r="X20" i="4"/>
  <c r="V20" i="7" s="1"/>
  <c r="X18" i="4"/>
  <c r="V18" i="7" s="1"/>
  <c r="X16" i="4"/>
  <c r="V16" i="7" s="1"/>
  <c r="X14" i="4"/>
  <c r="V14" i="7" s="1"/>
  <c r="X12" i="4"/>
  <c r="V12" i="7" s="1"/>
  <c r="X10" i="4"/>
  <c r="V10" i="7" s="1"/>
  <c r="X100" i="4"/>
  <c r="V100" i="7" s="1"/>
  <c r="X49" i="4"/>
  <c r="V49" i="7" s="1"/>
  <c r="X47" i="4"/>
  <c r="V47" i="7" s="1"/>
  <c r="X45" i="4"/>
  <c r="V45" i="7" s="1"/>
  <c r="X43" i="4"/>
  <c r="V43" i="7" s="1"/>
  <c r="X41" i="4"/>
  <c r="V41" i="7" s="1"/>
  <c r="X39" i="4"/>
  <c r="V39" i="7" s="1"/>
  <c r="X38" i="4"/>
  <c r="V38" i="7" s="1"/>
  <c r="X36" i="4"/>
  <c r="V36" i="7" s="1"/>
  <c r="X34" i="4"/>
  <c r="V34" i="7" s="1"/>
  <c r="X32" i="4"/>
  <c r="V32" i="7" s="1"/>
  <c r="X30" i="4"/>
  <c r="V30" i="7" s="1"/>
  <c r="X28" i="4"/>
  <c r="V28" i="7" s="1"/>
  <c r="X26" i="4"/>
  <c r="V26" i="7" s="1"/>
  <c r="X24" i="4"/>
  <c r="V24" i="7" s="1"/>
  <c r="X22" i="4"/>
  <c r="V22" i="7" s="1"/>
  <c r="X19" i="4"/>
  <c r="V19" i="7" s="1"/>
  <c r="X17" i="4"/>
  <c r="V17" i="7" s="1"/>
  <c r="X15" i="4"/>
  <c r="V15" i="7" s="1"/>
  <c r="X13" i="4"/>
  <c r="V13" i="7" s="1"/>
  <c r="X11" i="4"/>
  <c r="V11" i="7" s="1"/>
  <c r="Y96" i="4"/>
  <c r="W96" i="7" s="1"/>
  <c r="Y95" i="4"/>
  <c r="W95" i="7" s="1"/>
  <c r="Y98" i="4"/>
  <c r="W98" i="7" s="1"/>
  <c r="X97" i="4"/>
  <c r="V97" i="7" s="1"/>
  <c r="X96" i="4"/>
  <c r="V96" i="7" s="1"/>
  <c r="X98" i="4"/>
  <c r="V98" i="7" s="1"/>
  <c r="X95" i="4"/>
  <c r="V95" i="7" s="1"/>
  <c r="X105" i="4"/>
  <c r="V105" i="7" s="1"/>
  <c r="X103" i="4"/>
  <c r="V103" i="7" s="1"/>
  <c r="X104" i="4"/>
  <c r="V104" i="7" s="1"/>
  <c r="R10" i="4"/>
  <c r="S10" i="7" s="1"/>
  <c r="R21" i="4"/>
  <c r="S21" i="7" s="1"/>
  <c r="CC101" i="4" l="1"/>
  <c r="BC101" i="7" s="1"/>
  <c r="DJ101" i="7"/>
  <c r="GJ101" i="4"/>
  <c r="AF51" i="4"/>
  <c r="AA51" i="7" s="1"/>
  <c r="AE32" i="4"/>
  <c r="Z32" i="7" s="1"/>
  <c r="AE12" i="4"/>
  <c r="Z12" i="7" s="1"/>
  <c r="AE20" i="4"/>
  <c r="Z20" i="7" s="1"/>
  <c r="AE29" i="4"/>
  <c r="Z29" i="7" s="1"/>
  <c r="AE24" i="4"/>
  <c r="Z24" i="7" s="1"/>
  <c r="AE13" i="4"/>
  <c r="Z13" i="7" s="1"/>
  <c r="AE22" i="4"/>
  <c r="Z22" i="7" s="1"/>
  <c r="AE30" i="4"/>
  <c r="Z30" i="7" s="1"/>
  <c r="AE10" i="4"/>
  <c r="Z10" i="7" s="1"/>
  <c r="AE18" i="4"/>
  <c r="Z18" i="7" s="1"/>
  <c r="AE27" i="4"/>
  <c r="Z27" i="7" s="1"/>
  <c r="AE35" i="4"/>
  <c r="Z35" i="7" s="1"/>
  <c r="AE11" i="4"/>
  <c r="Z11" i="7" s="1"/>
  <c r="AE19" i="4"/>
  <c r="Z19" i="7" s="1"/>
  <c r="AE28" i="4"/>
  <c r="Z28" i="7" s="1"/>
  <c r="AE36" i="4"/>
  <c r="Z36" i="7" s="1"/>
  <c r="AE16" i="4"/>
  <c r="Z16" i="7" s="1"/>
  <c r="AE25" i="4"/>
  <c r="Z25" i="7" s="1"/>
  <c r="AE33" i="4"/>
  <c r="Z33" i="7" s="1"/>
  <c r="AE51" i="4"/>
  <c r="Z51" i="7" s="1"/>
  <c r="AE15" i="4"/>
  <c r="Z15" i="7" s="1"/>
  <c r="AE17" i="4"/>
  <c r="Z17" i="7" s="1"/>
  <c r="AE26" i="4"/>
  <c r="Z26" i="7" s="1"/>
  <c r="AE34" i="4"/>
  <c r="Z34" i="7" s="1"/>
  <c r="AE14" i="4"/>
  <c r="Z14" i="7" s="1"/>
  <c r="AE31" i="4"/>
  <c r="Z31" i="7" s="1"/>
  <c r="AE21" i="4"/>
  <c r="Z21" i="7" s="1"/>
  <c r="AE47" i="4"/>
  <c r="Z47" i="7" s="1"/>
  <c r="AE50" i="4"/>
  <c r="Z50" i="7" s="1"/>
  <c r="AF50" i="4"/>
  <c r="AA50" i="7" s="1"/>
  <c r="AE23" i="4"/>
  <c r="Z23" i="7" s="1"/>
  <c r="AE43" i="4"/>
  <c r="Z43" i="7" s="1"/>
  <c r="AE46" i="4"/>
  <c r="Z46" i="7" s="1"/>
  <c r="AE38" i="4"/>
  <c r="Z38" i="7" s="1"/>
  <c r="AE49" i="4"/>
  <c r="Z49" i="7" s="1"/>
  <c r="AE37" i="4"/>
  <c r="Z37" i="7" s="1"/>
  <c r="AE40" i="4"/>
  <c r="Z40" i="7" s="1"/>
  <c r="AE44" i="4"/>
  <c r="Z44" i="7" s="1"/>
  <c r="AE48" i="4"/>
  <c r="Z48" i="7" s="1"/>
  <c r="AE39" i="4"/>
  <c r="Z39" i="7" s="1"/>
  <c r="AE42" i="4"/>
  <c r="Z42" i="7" s="1"/>
  <c r="AE41" i="4"/>
  <c r="Z41" i="7" s="1"/>
  <c r="AE45" i="4"/>
  <c r="Z45" i="7" s="1"/>
  <c r="Y10" i="4"/>
  <c r="W10" i="7" s="1"/>
  <c r="CJ101" i="4"/>
  <c r="BG101" i="7" s="1"/>
  <c r="IE9" i="4"/>
  <c r="IE10" i="4"/>
  <c r="IE11" i="4"/>
  <c r="IE12" i="4"/>
  <c r="IE13" i="4"/>
  <c r="IE14" i="4"/>
  <c r="IE15" i="4"/>
  <c r="IE16" i="4"/>
  <c r="IE17" i="4"/>
  <c r="IE18" i="4"/>
  <c r="IE19" i="4"/>
  <c r="IE20" i="4"/>
  <c r="IE22" i="4"/>
  <c r="IE23" i="4"/>
  <c r="IE24" i="4"/>
  <c r="IE25" i="4"/>
  <c r="IE26" i="4"/>
  <c r="IE28" i="4"/>
  <c r="IE29" i="4"/>
  <c r="IE30" i="4"/>
  <c r="IE31" i="4"/>
  <c r="IE32" i="4"/>
  <c r="IE33" i="4"/>
  <c r="IE34" i="4"/>
  <c r="IE35" i="4"/>
  <c r="IE36" i="4"/>
  <c r="IE37" i="4"/>
  <c r="IE38" i="4"/>
  <c r="IE39" i="4"/>
  <c r="IE40" i="4"/>
  <c r="IE41" i="4"/>
  <c r="IE42" i="4"/>
  <c r="IE43" i="4"/>
  <c r="IE44" i="4"/>
  <c r="IE45" i="4"/>
  <c r="IE46" i="4"/>
  <c r="IE47" i="4"/>
  <c r="IE48" i="4"/>
  <c r="IE49" i="4"/>
  <c r="IE50" i="4"/>
  <c r="IE51" i="4"/>
  <c r="IE52" i="4"/>
  <c r="IE53" i="4"/>
  <c r="IE56" i="4"/>
  <c r="IE57" i="4"/>
  <c r="IE58" i="4"/>
  <c r="IE59" i="4"/>
  <c r="IE60" i="4"/>
  <c r="IE61" i="4"/>
  <c r="IE62" i="4"/>
  <c r="IE63" i="4"/>
  <c r="IE64" i="4"/>
  <c r="IE96" i="4"/>
  <c r="IE97" i="4"/>
  <c r="IE98" i="4"/>
  <c r="IE99" i="4"/>
  <c r="IE100" i="4"/>
  <c r="IE102" i="4"/>
  <c r="IE103" i="4"/>
  <c r="IE104" i="4"/>
  <c r="IE105" i="4"/>
  <c r="IE106" i="4"/>
  <c r="IE107" i="4"/>
  <c r="IE108" i="4"/>
  <c r="IE109" i="4"/>
  <c r="IE110" i="4"/>
  <c r="IE111" i="4"/>
  <c r="IE112" i="4"/>
  <c r="IE114" i="4"/>
  <c r="IE115" i="4"/>
  <c r="IE116" i="4"/>
  <c r="IE117" i="4"/>
  <c r="IE118" i="4"/>
  <c r="IE119" i="4"/>
  <c r="IE120" i="4"/>
  <c r="IE121" i="4"/>
  <c r="IE122" i="4"/>
  <c r="IE123" i="4"/>
  <c r="IE124" i="4"/>
  <c r="IE125" i="4"/>
  <c r="IE126" i="4"/>
  <c r="IE127" i="4"/>
  <c r="IE128" i="4"/>
  <c r="IE129" i="4"/>
  <c r="IE130" i="4"/>
  <c r="IE131" i="4"/>
  <c r="IE144" i="4"/>
  <c r="IE8" i="4"/>
  <c r="IE7" i="4"/>
  <c r="IE21" i="4"/>
  <c r="IE27" i="4"/>
  <c r="IE166" i="4" l="1"/>
  <c r="DN101" i="7"/>
  <c r="GQ101" i="4"/>
  <c r="AF10" i="4"/>
  <c r="AA10" i="7" s="1"/>
  <c r="CQ101" i="4"/>
  <c r="BK101" i="7" s="1"/>
  <c r="JY117" i="6"/>
  <c r="JY118" i="6"/>
  <c r="JY119" i="6"/>
  <c r="JY120" i="6"/>
  <c r="JY121" i="6"/>
  <c r="JY122" i="6"/>
  <c r="JY123" i="6"/>
  <c r="JY124" i="6"/>
  <c r="JY125" i="6"/>
  <c r="JY126" i="6"/>
  <c r="JY127" i="6"/>
  <c r="JY128" i="6"/>
  <c r="JY129" i="6"/>
  <c r="JY130" i="6"/>
  <c r="JY143" i="6"/>
  <c r="JY144" i="6"/>
  <c r="JP117" i="6"/>
  <c r="JP118" i="6"/>
  <c r="JP119" i="6"/>
  <c r="JP128" i="6"/>
  <c r="JP129" i="6"/>
  <c r="JP130" i="6"/>
  <c r="JG117" i="6"/>
  <c r="JG118" i="6"/>
  <c r="JG119" i="6"/>
  <c r="JG120" i="6"/>
  <c r="JG121" i="6"/>
  <c r="JG122" i="6"/>
  <c r="JG123" i="6"/>
  <c r="JG124" i="6"/>
  <c r="JG125" i="6"/>
  <c r="JG126" i="6"/>
  <c r="JG127" i="6"/>
  <c r="JG128" i="6"/>
  <c r="JG129" i="6"/>
  <c r="JG130" i="6"/>
  <c r="JG143" i="6"/>
  <c r="JG144" i="6"/>
  <c r="IX144" i="6"/>
  <c r="IF144" i="6"/>
  <c r="HW117" i="6"/>
  <c r="HW118" i="6"/>
  <c r="HW119" i="6"/>
  <c r="HW120" i="6"/>
  <c r="HW121" i="6"/>
  <c r="HW122" i="6"/>
  <c r="HW123" i="6"/>
  <c r="HW124" i="6"/>
  <c r="HW125" i="6"/>
  <c r="HW126" i="6"/>
  <c r="HW127" i="6"/>
  <c r="HW128" i="6"/>
  <c r="HW129" i="6"/>
  <c r="HW130" i="6"/>
  <c r="HW143" i="6"/>
  <c r="HW144" i="6"/>
  <c r="HN117" i="6"/>
  <c r="HN118" i="6"/>
  <c r="HN119" i="6"/>
  <c r="HN120" i="6"/>
  <c r="HN121" i="6"/>
  <c r="HN122" i="6"/>
  <c r="HN123" i="6"/>
  <c r="HN124" i="6"/>
  <c r="HN125" i="6"/>
  <c r="HN126" i="6"/>
  <c r="HN127" i="6"/>
  <c r="HN128" i="6"/>
  <c r="HN129" i="6"/>
  <c r="HN130" i="6"/>
  <c r="HN144" i="6"/>
  <c r="HE118" i="6"/>
  <c r="HE119" i="6"/>
  <c r="HE120" i="6"/>
  <c r="HE121" i="6"/>
  <c r="HE122" i="6"/>
  <c r="HE123" i="6"/>
  <c r="HE124" i="6"/>
  <c r="HE125" i="6"/>
  <c r="HE126" i="6"/>
  <c r="HE127" i="6"/>
  <c r="HE128" i="6"/>
  <c r="HE129" i="6"/>
  <c r="HE130" i="6"/>
  <c r="HE143" i="6"/>
  <c r="HE144" i="6"/>
  <c r="GV123" i="6"/>
  <c r="GV124" i="6"/>
  <c r="GV125" i="6"/>
  <c r="GV126" i="6"/>
  <c r="GV127" i="6"/>
  <c r="GV128" i="6"/>
  <c r="GV129" i="6"/>
  <c r="GV130" i="6"/>
  <c r="GM123" i="6"/>
  <c r="GM124" i="6"/>
  <c r="GM125" i="6"/>
  <c r="GM126" i="6"/>
  <c r="GM127" i="6"/>
  <c r="GM128" i="6"/>
  <c r="GM129" i="6"/>
  <c r="GM130" i="6"/>
  <c r="GM143" i="6"/>
  <c r="GM144" i="6"/>
  <c r="GD120" i="6"/>
  <c r="GD121" i="6"/>
  <c r="GD122" i="6"/>
  <c r="GD123" i="6"/>
  <c r="GD124" i="6"/>
  <c r="GD125" i="6"/>
  <c r="GD144" i="6"/>
  <c r="FU118" i="6"/>
  <c r="FU119" i="6"/>
  <c r="FU120" i="6"/>
  <c r="FU121" i="6"/>
  <c r="FU122" i="6"/>
  <c r="FU123" i="6"/>
  <c r="FU124" i="6"/>
  <c r="FU125" i="6"/>
  <c r="FU126" i="6"/>
  <c r="FU127" i="6"/>
  <c r="FU128" i="6"/>
  <c r="FU129" i="6"/>
  <c r="FU130" i="6"/>
  <c r="FU143" i="6"/>
  <c r="FU144" i="6"/>
  <c r="FL143" i="6"/>
  <c r="FL144" i="6"/>
  <c r="FC121" i="6"/>
  <c r="FC122" i="6"/>
  <c r="FC123" i="6"/>
  <c r="FC124" i="6"/>
  <c r="FC125" i="6"/>
  <c r="FC126" i="6"/>
  <c r="FC127" i="6"/>
  <c r="FC128" i="6"/>
  <c r="FC129" i="6"/>
  <c r="FC130" i="6"/>
  <c r="FC143" i="6"/>
  <c r="FC144" i="6"/>
  <c r="ET120" i="6"/>
  <c r="ET121" i="6"/>
  <c r="ET122" i="6"/>
  <c r="ET123" i="6"/>
  <c r="ET124" i="6"/>
  <c r="ET125" i="6"/>
  <c r="ET126" i="6"/>
  <c r="ET127" i="6"/>
  <c r="ET128" i="6"/>
  <c r="ET129" i="6"/>
  <c r="ET130" i="6"/>
  <c r="ET143" i="6"/>
  <c r="ET144" i="6"/>
  <c r="EK120" i="6"/>
  <c r="EK121" i="6"/>
  <c r="EK122" i="6"/>
  <c r="EK123" i="6"/>
  <c r="EK124" i="6"/>
  <c r="EK125" i="6"/>
  <c r="EK126" i="6"/>
  <c r="EK127" i="6"/>
  <c r="EK128" i="6"/>
  <c r="EK129" i="6"/>
  <c r="EK130" i="6"/>
  <c r="EK143" i="6"/>
  <c r="EK144" i="6"/>
  <c r="EB120" i="6"/>
  <c r="EB121" i="6"/>
  <c r="EB122" i="6"/>
  <c r="EB123" i="6"/>
  <c r="EB124" i="6"/>
  <c r="EB125" i="6"/>
  <c r="EB126" i="6"/>
  <c r="EB127" i="6"/>
  <c r="EB128" i="6"/>
  <c r="EB129" i="6"/>
  <c r="EB130" i="6"/>
  <c r="DS120" i="6"/>
  <c r="DS121" i="6"/>
  <c r="DS122" i="6"/>
  <c r="DS123" i="6"/>
  <c r="DS124" i="6"/>
  <c r="DS125" i="6"/>
  <c r="DS126" i="6"/>
  <c r="DS127" i="6"/>
  <c r="DS128" i="6"/>
  <c r="DS129" i="6"/>
  <c r="DS130" i="6"/>
  <c r="DS143" i="6"/>
  <c r="DS144" i="6"/>
  <c r="DJ120" i="6"/>
  <c r="DJ121" i="6"/>
  <c r="DJ122" i="6"/>
  <c r="DJ123" i="6"/>
  <c r="DJ124" i="6"/>
  <c r="DJ125" i="6"/>
  <c r="DJ126" i="6"/>
  <c r="DJ127" i="6"/>
  <c r="DJ128" i="6"/>
  <c r="DJ129" i="6"/>
  <c r="DJ130" i="6"/>
  <c r="DJ144" i="6"/>
  <c r="DA120" i="6"/>
  <c r="DA121" i="6"/>
  <c r="DA122" i="6"/>
  <c r="DA123" i="6"/>
  <c r="DA124" i="6"/>
  <c r="DA125" i="6"/>
  <c r="DA126" i="6"/>
  <c r="DA127" i="6"/>
  <c r="DA128" i="6"/>
  <c r="DA129" i="6"/>
  <c r="DA130" i="6"/>
  <c r="DA144" i="6"/>
  <c r="CR120" i="6"/>
  <c r="CR121" i="6"/>
  <c r="CR122" i="6"/>
  <c r="CR123" i="6"/>
  <c r="CR124" i="6"/>
  <c r="CR125" i="6"/>
  <c r="CR126" i="6"/>
  <c r="CR127" i="6"/>
  <c r="CR128" i="6"/>
  <c r="CR129" i="6"/>
  <c r="CR130" i="6"/>
  <c r="CR143" i="6"/>
  <c r="CR144" i="6"/>
  <c r="CI120" i="6"/>
  <c r="CI121" i="6"/>
  <c r="CI122" i="6"/>
  <c r="CI123" i="6"/>
  <c r="CI124" i="6"/>
  <c r="CI125" i="6"/>
  <c r="CI126" i="6"/>
  <c r="CI127" i="6"/>
  <c r="CI128" i="6"/>
  <c r="CI129" i="6"/>
  <c r="CI143" i="6"/>
  <c r="CI144" i="6"/>
  <c r="BZ120" i="6"/>
  <c r="BZ121" i="6"/>
  <c r="BZ122" i="6"/>
  <c r="BZ123" i="6"/>
  <c r="BZ124" i="6"/>
  <c r="BZ125" i="6"/>
  <c r="BZ126" i="6"/>
  <c r="BZ127" i="6"/>
  <c r="BZ128" i="6"/>
  <c r="BZ129" i="6"/>
  <c r="BZ130" i="6"/>
  <c r="BZ143" i="6"/>
  <c r="BZ144" i="6"/>
  <c r="BQ120" i="6"/>
  <c r="BQ121" i="6"/>
  <c r="BQ122" i="6"/>
  <c r="BQ123" i="6"/>
  <c r="BQ124" i="6"/>
  <c r="BQ125" i="6"/>
  <c r="BQ126" i="6"/>
  <c r="BQ127" i="6"/>
  <c r="BQ128" i="6"/>
  <c r="BQ129" i="6"/>
  <c r="BQ130" i="6"/>
  <c r="BQ143" i="6"/>
  <c r="BQ144" i="6"/>
  <c r="BH120" i="6"/>
  <c r="BH121" i="6"/>
  <c r="BH122" i="6"/>
  <c r="BH123" i="6"/>
  <c r="BH124" i="6"/>
  <c r="BH125" i="6"/>
  <c r="BH126" i="6"/>
  <c r="BH127" i="6"/>
  <c r="BH128" i="6"/>
  <c r="BH129" i="6"/>
  <c r="BH130" i="6"/>
  <c r="AY120" i="6"/>
  <c r="AY121" i="6"/>
  <c r="AY122" i="6"/>
  <c r="AY123" i="6"/>
  <c r="AY124" i="6"/>
  <c r="AY125" i="6"/>
  <c r="AY126" i="6"/>
  <c r="AY127" i="6"/>
  <c r="AY128" i="6"/>
  <c r="AY129" i="6"/>
  <c r="AY130" i="6"/>
  <c r="AG120" i="6"/>
  <c r="AG121" i="6"/>
  <c r="AG122" i="6"/>
  <c r="AG123" i="6"/>
  <c r="AG124" i="6"/>
  <c r="AG125" i="6"/>
  <c r="AG126" i="6"/>
  <c r="AG127" i="6"/>
  <c r="AG128" i="6"/>
  <c r="AG129" i="6"/>
  <c r="AG130" i="6"/>
  <c r="AG144" i="6"/>
  <c r="FL57" i="6"/>
  <c r="FL58" i="6"/>
  <c r="FL59" i="6"/>
  <c r="FL60" i="6"/>
  <c r="FL61" i="6"/>
  <c r="FL62" i="6"/>
  <c r="FL63" i="6"/>
  <c r="FL64" i="6"/>
  <c r="FL65" i="6"/>
  <c r="FL73" i="6"/>
  <c r="FL44" i="6"/>
  <c r="FL45" i="6"/>
  <c r="FL46" i="6"/>
  <c r="FL47" i="6"/>
  <c r="FL48" i="6"/>
  <c r="FL49" i="6"/>
  <c r="FL50" i="6"/>
  <c r="FL51" i="6"/>
  <c r="FL52" i="6"/>
  <c r="FL53" i="6"/>
  <c r="FL56" i="6"/>
  <c r="FL31" i="6"/>
  <c r="FL32" i="6"/>
  <c r="FL33" i="6"/>
  <c r="FL34" i="6"/>
  <c r="FL35" i="6"/>
  <c r="FL36" i="6"/>
  <c r="FL37" i="6"/>
  <c r="FL38" i="6"/>
  <c r="FL39" i="6"/>
  <c r="FL40" i="6"/>
  <c r="FL41" i="6"/>
  <c r="FL42" i="6"/>
  <c r="FL43" i="6"/>
  <c r="FL13" i="6"/>
  <c r="FL14" i="6"/>
  <c r="FL15" i="6"/>
  <c r="FL16" i="6"/>
  <c r="FL17" i="6"/>
  <c r="FL18" i="6"/>
  <c r="FL19" i="6"/>
  <c r="FL20" i="6"/>
  <c r="FL21" i="6"/>
  <c r="FL22" i="6"/>
  <c r="FL23" i="6"/>
  <c r="FL24" i="6"/>
  <c r="FL25" i="6"/>
  <c r="FL26" i="6"/>
  <c r="FL27" i="6"/>
  <c r="FL28" i="6"/>
  <c r="FL29" i="6"/>
  <c r="FL30" i="6"/>
  <c r="FL8" i="6"/>
  <c r="FL9" i="6"/>
  <c r="FL10" i="6"/>
  <c r="FL11" i="6"/>
  <c r="FL12" i="6"/>
  <c r="DR101" i="7" l="1"/>
  <c r="GX101" i="4"/>
  <c r="CX101" i="4"/>
  <c r="BO101" i="7" s="1"/>
  <c r="AL16" i="4"/>
  <c r="AD16" i="7" s="1"/>
  <c r="W16" i="4"/>
  <c r="AD16" i="4" s="1"/>
  <c r="AK16" i="4" s="1"/>
  <c r="AR16" i="4" s="1"/>
  <c r="AY16" i="4" s="1"/>
  <c r="BF16" i="4" s="1"/>
  <c r="BM16" i="4" s="1"/>
  <c r="BT16" i="4" s="1"/>
  <c r="CA16" i="4" s="1"/>
  <c r="CH16" i="4" s="1"/>
  <c r="CO16" i="4" s="1"/>
  <c r="CV16" i="4" s="1"/>
  <c r="DC16" i="4" s="1"/>
  <c r="DJ16" i="4" s="1"/>
  <c r="DQ16" i="4" s="1"/>
  <c r="DX16" i="4" s="1"/>
  <c r="EE16" i="4" s="1"/>
  <c r="EL16" i="4" s="1"/>
  <c r="ES16" i="4" s="1"/>
  <c r="EZ16" i="4" s="1"/>
  <c r="FG16" i="4" s="1"/>
  <c r="FN16" i="4" s="1"/>
  <c r="FU16" i="4" s="1"/>
  <c r="GB16" i="4" s="1"/>
  <c r="GI16" i="4" s="1"/>
  <c r="GP16" i="4" s="1"/>
  <c r="GW16" i="4" s="1"/>
  <c r="HD16" i="4" s="1"/>
  <c r="HK16" i="4" s="1"/>
  <c r="HR16" i="4" s="1"/>
  <c r="HY16" i="4" s="1"/>
  <c r="ID16" i="4"/>
  <c r="IF16" i="4"/>
  <c r="IG16" i="4" l="1"/>
  <c r="IK16" i="4" s="1"/>
  <c r="DE101" i="4"/>
  <c r="BS101" i="7" s="1"/>
  <c r="DV101" i="7"/>
  <c r="HE101" i="4"/>
  <c r="AS16" i="4"/>
  <c r="AH16" i="7" s="1"/>
  <c r="Y16" i="4"/>
  <c r="W16" i="7" s="1"/>
  <c r="IC16" i="4"/>
  <c r="DL101" i="4" l="1"/>
  <c r="BW101" i="7" s="1"/>
  <c r="DZ101" i="7"/>
  <c r="HL101" i="4"/>
  <c r="AZ16" i="4"/>
  <c r="AF16" i="4"/>
  <c r="AA16" i="7" s="1"/>
  <c r="AP110" i="6"/>
  <c r="AP111" i="6"/>
  <c r="AP112" i="6"/>
  <c r="AP114" i="6"/>
  <c r="AP115" i="6"/>
  <c r="AP116" i="6"/>
  <c r="AP117" i="6"/>
  <c r="AP118" i="6"/>
  <c r="AP120" i="6"/>
  <c r="AP121" i="6"/>
  <c r="AP122" i="6"/>
  <c r="AP123" i="6"/>
  <c r="AP124" i="6"/>
  <c r="DS101" i="4" l="1"/>
  <c r="CA101" i="7" s="1"/>
  <c r="ED101" i="7"/>
  <c r="HS101" i="4"/>
  <c r="IA101" i="4" s="1"/>
  <c r="BG16" i="4"/>
  <c r="AP16" i="7" s="1"/>
  <c r="AL16" i="7"/>
  <c r="AM16" i="4"/>
  <c r="AE16" i="7" s="1"/>
  <c r="AP119" i="6"/>
  <c r="EH101" i="7" l="1"/>
  <c r="EM101" i="7" s="1"/>
  <c r="II101" i="4"/>
  <c r="DZ101" i="4"/>
  <c r="CE101" i="7" s="1"/>
  <c r="AT16" i="4"/>
  <c r="AI16" i="7" s="1"/>
  <c r="BN16" i="4"/>
  <c r="AT16" i="7" s="1"/>
  <c r="DW167" i="7"/>
  <c r="EG101" i="4" l="1"/>
  <c r="CI101" i="7" s="1"/>
  <c r="BA16" i="4"/>
  <c r="AM16" i="7" s="1"/>
  <c r="BU16" i="4"/>
  <c r="CX167" i="7"/>
  <c r="EN101" i="4" l="1"/>
  <c r="BH16" i="4"/>
  <c r="AQ16" i="7" s="1"/>
  <c r="AX16" i="7"/>
  <c r="CB16" i="4"/>
  <c r="CH167" i="7"/>
  <c r="CM101" i="7" l="1"/>
  <c r="EU101" i="4"/>
  <c r="CQ101" i="7" s="1"/>
  <c r="BO16" i="4"/>
  <c r="AU16" i="7" s="1"/>
  <c r="CI16" i="4"/>
  <c r="BB16" i="7"/>
  <c r="CI118" i="6"/>
  <c r="CI119" i="6"/>
  <c r="X108" i="6"/>
  <c r="X109" i="6"/>
  <c r="X110" i="6"/>
  <c r="X111" i="6"/>
  <c r="X112" i="6"/>
  <c r="X114" i="6"/>
  <c r="X115" i="6"/>
  <c r="X116" i="6"/>
  <c r="X117" i="6"/>
  <c r="X118" i="6"/>
  <c r="X119" i="6"/>
  <c r="X120" i="6"/>
  <c r="X121" i="6"/>
  <c r="X122" i="6"/>
  <c r="X123" i="6"/>
  <c r="X124" i="6"/>
  <c r="X125" i="6"/>
  <c r="X126" i="6"/>
  <c r="X127" i="6"/>
  <c r="X128" i="6"/>
  <c r="X129" i="6"/>
  <c r="X130" i="6"/>
  <c r="X53" i="6"/>
  <c r="X56" i="6"/>
  <c r="X57" i="6"/>
  <c r="X58" i="6"/>
  <c r="X59" i="6"/>
  <c r="X60" i="6"/>
  <c r="X61" i="6"/>
  <c r="X62" i="6"/>
  <c r="X63" i="6"/>
  <c r="X64" i="6"/>
  <c r="X65" i="6"/>
  <c r="X10" i="6"/>
  <c r="X11" i="6"/>
  <c r="X12" i="6"/>
  <c r="X13" i="6"/>
  <c r="X14" i="6"/>
  <c r="X15" i="6"/>
  <c r="X16" i="6"/>
  <c r="X17" i="6"/>
  <c r="X18" i="6"/>
  <c r="X19" i="6"/>
  <c r="X20" i="6"/>
  <c r="X21" i="6"/>
  <c r="X22" i="6"/>
  <c r="X23" i="6"/>
  <c r="X24" i="6"/>
  <c r="X25" i="6"/>
  <c r="X26" i="6"/>
  <c r="X27" i="6"/>
  <c r="X28" i="6"/>
  <c r="X29" i="6"/>
  <c r="X30" i="6"/>
  <c r="X31" i="6"/>
  <c r="X32" i="6"/>
  <c r="X33" i="6"/>
  <c r="X34" i="6"/>
  <c r="X35" i="6"/>
  <c r="X36" i="6"/>
  <c r="X37" i="6"/>
  <c r="X38" i="6"/>
  <c r="X39" i="6"/>
  <c r="X40" i="6"/>
  <c r="X41" i="6"/>
  <c r="X42" i="6"/>
  <c r="X43" i="6"/>
  <c r="X44" i="6"/>
  <c r="X45" i="6"/>
  <c r="X46" i="6"/>
  <c r="X47" i="6"/>
  <c r="X48" i="6"/>
  <c r="X49" i="6"/>
  <c r="X50" i="6"/>
  <c r="X51" i="6"/>
  <c r="X52" i="6"/>
  <c r="BZ110" i="6"/>
  <c r="BZ111" i="6"/>
  <c r="BZ112" i="6"/>
  <c r="BZ114" i="6"/>
  <c r="BZ115" i="6"/>
  <c r="BZ116" i="6"/>
  <c r="BZ117" i="6"/>
  <c r="BZ118" i="6"/>
  <c r="BZ119" i="6"/>
  <c r="BQ119" i="6"/>
  <c r="FB101" i="4" l="1"/>
  <c r="BV16" i="4"/>
  <c r="CP16" i="4"/>
  <c r="BF16" i="7"/>
  <c r="CU101" i="7" l="1"/>
  <c r="FI101" i="4"/>
  <c r="CC16" i="4"/>
  <c r="AY16" i="7"/>
  <c r="CW16" i="4"/>
  <c r="BJ16" i="7"/>
  <c r="CY101" i="7" l="1"/>
  <c r="FP101" i="4"/>
  <c r="CJ16" i="4"/>
  <c r="BC16" i="7"/>
  <c r="DD16" i="4"/>
  <c r="BN16" i="7"/>
  <c r="KN56" i="6"/>
  <c r="P7" i="7"/>
  <c r="P166" i="7" s="1"/>
  <c r="O7" i="7"/>
  <c r="O166" i="7" s="1"/>
  <c r="N7" i="7"/>
  <c r="N166" i="7" s="1"/>
  <c r="IC7" i="4"/>
  <c r="ID7" i="4"/>
  <c r="IF7" i="4"/>
  <c r="IC8" i="4"/>
  <c r="ID8" i="4"/>
  <c r="IF8" i="4"/>
  <c r="IC9" i="4"/>
  <c r="ID9" i="4"/>
  <c r="IF9" i="4"/>
  <c r="IC10" i="4"/>
  <c r="ID10" i="4"/>
  <c r="IF10" i="4"/>
  <c r="IC11" i="4"/>
  <c r="ID11" i="4"/>
  <c r="IF11" i="4"/>
  <c r="IC12" i="4"/>
  <c r="ID12" i="4"/>
  <c r="IF12" i="4"/>
  <c r="IC13" i="4"/>
  <c r="ID13" i="4"/>
  <c r="IF13" i="4"/>
  <c r="IC14" i="4"/>
  <c r="ID14" i="4"/>
  <c r="IF14" i="4"/>
  <c r="IC15" i="4"/>
  <c r="ID15" i="4"/>
  <c r="IF15" i="4"/>
  <c r="IC17" i="4"/>
  <c r="ID17" i="4"/>
  <c r="IF17" i="4"/>
  <c r="IC18" i="4"/>
  <c r="ID18" i="4"/>
  <c r="IF18" i="4"/>
  <c r="IC19" i="4"/>
  <c r="ID19" i="4"/>
  <c r="IF19" i="4"/>
  <c r="IC20" i="4"/>
  <c r="ID20" i="4"/>
  <c r="IF20" i="4"/>
  <c r="IC21" i="4"/>
  <c r="ID21" i="4"/>
  <c r="IF21" i="4"/>
  <c r="IC22" i="4"/>
  <c r="ID22" i="4"/>
  <c r="IF22" i="4"/>
  <c r="IC23" i="4"/>
  <c r="ID23" i="4"/>
  <c r="IF23" i="4"/>
  <c r="KI23" i="6" s="1"/>
  <c r="IC24" i="4"/>
  <c r="ID24" i="4"/>
  <c r="IF24" i="4"/>
  <c r="KI24" i="6" s="1"/>
  <c r="IC25" i="4"/>
  <c r="ID25" i="4"/>
  <c r="IF25" i="4"/>
  <c r="KI25" i="6" s="1"/>
  <c r="IC26" i="4"/>
  <c r="ID26" i="4"/>
  <c r="IF26" i="4"/>
  <c r="KI26" i="6" s="1"/>
  <c r="IC27" i="4"/>
  <c r="ID27" i="4"/>
  <c r="IF27" i="4"/>
  <c r="KI27" i="6" s="1"/>
  <c r="IC28" i="4"/>
  <c r="ID28" i="4"/>
  <c r="IF28" i="4"/>
  <c r="KI28" i="6" s="1"/>
  <c r="IC29" i="4"/>
  <c r="ID29" i="4"/>
  <c r="IF29" i="4"/>
  <c r="KI29" i="6" s="1"/>
  <c r="IC30" i="4"/>
  <c r="ID30" i="4"/>
  <c r="IF30" i="4"/>
  <c r="KI30" i="6" s="1"/>
  <c r="IC31" i="4"/>
  <c r="ID31" i="4"/>
  <c r="IF31" i="4"/>
  <c r="KI31" i="6" s="1"/>
  <c r="IC32" i="4"/>
  <c r="ID32" i="4"/>
  <c r="IF32" i="4"/>
  <c r="KI32" i="6" s="1"/>
  <c r="IC33" i="4"/>
  <c r="ID33" i="4"/>
  <c r="IF33" i="4"/>
  <c r="KI33" i="6" s="1"/>
  <c r="IC34" i="4"/>
  <c r="ID34" i="4"/>
  <c r="IF34" i="4"/>
  <c r="KI34" i="6" s="1"/>
  <c r="IC35" i="4"/>
  <c r="ID35" i="4"/>
  <c r="IF35" i="4"/>
  <c r="KI35" i="6" s="1"/>
  <c r="IC36" i="4"/>
  <c r="ID36" i="4"/>
  <c r="IF36" i="4"/>
  <c r="KI36" i="6" s="1"/>
  <c r="IC37" i="4"/>
  <c r="ID37" i="4"/>
  <c r="IF37" i="4"/>
  <c r="KI37" i="6" s="1"/>
  <c r="IC38" i="4"/>
  <c r="ID38" i="4"/>
  <c r="IF38" i="4"/>
  <c r="KI38" i="6" s="1"/>
  <c r="IC39" i="4"/>
  <c r="ID39" i="4"/>
  <c r="IF39" i="4"/>
  <c r="KI39" i="6" s="1"/>
  <c r="IC40" i="4"/>
  <c r="ID40" i="4"/>
  <c r="IF40" i="4"/>
  <c r="KI40" i="6" s="1"/>
  <c r="IC41" i="4"/>
  <c r="ID41" i="4"/>
  <c r="IF41" i="4"/>
  <c r="KI41" i="6" s="1"/>
  <c r="IC42" i="4"/>
  <c r="ID42" i="4"/>
  <c r="IF42" i="4"/>
  <c r="KI42" i="6" s="1"/>
  <c r="IC43" i="4"/>
  <c r="ID43" i="4"/>
  <c r="IF43" i="4"/>
  <c r="KI43" i="6" s="1"/>
  <c r="IC44" i="4"/>
  <c r="ID44" i="4"/>
  <c r="IF44" i="4"/>
  <c r="KI44" i="6" s="1"/>
  <c r="IC45" i="4"/>
  <c r="ID45" i="4"/>
  <c r="IF45" i="4"/>
  <c r="IC46" i="4"/>
  <c r="ID46" i="4"/>
  <c r="IF46" i="4"/>
  <c r="ID47" i="4"/>
  <c r="IF47" i="4"/>
  <c r="IC48" i="4"/>
  <c r="ID48" i="4"/>
  <c r="IF48" i="4"/>
  <c r="IC49" i="4"/>
  <c r="ID49" i="4"/>
  <c r="IF49" i="4"/>
  <c r="IC50" i="4"/>
  <c r="ID50" i="4"/>
  <c r="IF50" i="4"/>
  <c r="KI50" i="6" s="1"/>
  <c r="IC51" i="4"/>
  <c r="ID51" i="4"/>
  <c r="IF51" i="4"/>
  <c r="KI51" i="6" s="1"/>
  <c r="IC52" i="4"/>
  <c r="ID52" i="4"/>
  <c r="IF52" i="4"/>
  <c r="KI52" i="6" s="1"/>
  <c r="IC53" i="4"/>
  <c r="ID53" i="4"/>
  <c r="IF53" i="4"/>
  <c r="KI53" i="6" s="1"/>
  <c r="IC56" i="4"/>
  <c r="ID56" i="4"/>
  <c r="IF56" i="4"/>
  <c r="KI56" i="6" s="1"/>
  <c r="IC57" i="4"/>
  <c r="ID57" i="4"/>
  <c r="IF57" i="4"/>
  <c r="KI57" i="6" s="1"/>
  <c r="IC58" i="4"/>
  <c r="ID58" i="4"/>
  <c r="IF58" i="4"/>
  <c r="KI58" i="6" s="1"/>
  <c r="IC59" i="4"/>
  <c r="ID59" i="4"/>
  <c r="IF59" i="4"/>
  <c r="KI59" i="6" s="1"/>
  <c r="IC60" i="4"/>
  <c r="ID60" i="4"/>
  <c r="IF60" i="4"/>
  <c r="KI60" i="6" s="1"/>
  <c r="IC61" i="4"/>
  <c r="ID61" i="4"/>
  <c r="IF61" i="4"/>
  <c r="KI61" i="6" s="1"/>
  <c r="IC62" i="4"/>
  <c r="ID62" i="4"/>
  <c r="IF62" i="4"/>
  <c r="IC63" i="4"/>
  <c r="ID63" i="4"/>
  <c r="IF63" i="4"/>
  <c r="IC64" i="4"/>
  <c r="ID64" i="4"/>
  <c r="IF64" i="4"/>
  <c r="IC96" i="4"/>
  <c r="ID96" i="4"/>
  <c r="IF96" i="4"/>
  <c r="KI96" i="6" s="1"/>
  <c r="IC97" i="4"/>
  <c r="ID97" i="4"/>
  <c r="IF97" i="4"/>
  <c r="KI97" i="6" s="1"/>
  <c r="IC98" i="4"/>
  <c r="ID98" i="4"/>
  <c r="IF98" i="4"/>
  <c r="KI98" i="6" s="1"/>
  <c r="IC99" i="4"/>
  <c r="ID99" i="4"/>
  <c r="IF99" i="4"/>
  <c r="KI99" i="6" s="1"/>
  <c r="IC100" i="4"/>
  <c r="ID100" i="4"/>
  <c r="IF100" i="4"/>
  <c r="KI100" i="6" s="1"/>
  <c r="IC102" i="4"/>
  <c r="ID102" i="4"/>
  <c r="IF102" i="4"/>
  <c r="IC103" i="4"/>
  <c r="ID103" i="4"/>
  <c r="IF103" i="4"/>
  <c r="KI103" i="6" s="1"/>
  <c r="IC104" i="4"/>
  <c r="ID104" i="4"/>
  <c r="IF104" i="4"/>
  <c r="KI104" i="6" s="1"/>
  <c r="IC105" i="4"/>
  <c r="ID105" i="4"/>
  <c r="IF105" i="4"/>
  <c r="KI105" i="6" s="1"/>
  <c r="IC106" i="4"/>
  <c r="ID106" i="4"/>
  <c r="IF106" i="4"/>
  <c r="KI106" i="6" s="1"/>
  <c r="IC107" i="4"/>
  <c r="ID107" i="4"/>
  <c r="IF107" i="4"/>
  <c r="KI107" i="6" s="1"/>
  <c r="IC108" i="4"/>
  <c r="ID108" i="4"/>
  <c r="IF108" i="4"/>
  <c r="KI108" i="6" s="1"/>
  <c r="IC109" i="4"/>
  <c r="ID109" i="4"/>
  <c r="IF109" i="4"/>
  <c r="KI109" i="6" s="1"/>
  <c r="IC110" i="4"/>
  <c r="ID110" i="4"/>
  <c r="IF110" i="4"/>
  <c r="KI110" i="6" s="1"/>
  <c r="IC111" i="4"/>
  <c r="ID111" i="4"/>
  <c r="IF111" i="4"/>
  <c r="KI111" i="6" s="1"/>
  <c r="IC112" i="4"/>
  <c r="ID112" i="4"/>
  <c r="IF112" i="4"/>
  <c r="KI112" i="6" s="1"/>
  <c r="IC114" i="4"/>
  <c r="ID114" i="4"/>
  <c r="IF114" i="4"/>
  <c r="KI114" i="6" s="1"/>
  <c r="IC115" i="4"/>
  <c r="ID115" i="4"/>
  <c r="IF115" i="4"/>
  <c r="KI115" i="6" s="1"/>
  <c r="IC116" i="4"/>
  <c r="ID116" i="4"/>
  <c r="IF116" i="4"/>
  <c r="KI116" i="6" s="1"/>
  <c r="IC117" i="4"/>
  <c r="ID117" i="4"/>
  <c r="IF117" i="4"/>
  <c r="KI117" i="6" s="1"/>
  <c r="IC118" i="4"/>
  <c r="ID118" i="4"/>
  <c r="IF118" i="4"/>
  <c r="KI118" i="6" s="1"/>
  <c r="IC119" i="4"/>
  <c r="ID119" i="4"/>
  <c r="IF119" i="4"/>
  <c r="KI119" i="6" s="1"/>
  <c r="IC120" i="4"/>
  <c r="ID120" i="4"/>
  <c r="IF120" i="4"/>
  <c r="KI120" i="6" s="1"/>
  <c r="IC121" i="4"/>
  <c r="ID121" i="4"/>
  <c r="IF121" i="4"/>
  <c r="KI121" i="6" s="1"/>
  <c r="IC122" i="4"/>
  <c r="ID122" i="4"/>
  <c r="IF122" i="4"/>
  <c r="KI122" i="6" s="1"/>
  <c r="IC123" i="4"/>
  <c r="ID123" i="4"/>
  <c r="IF123" i="4"/>
  <c r="KI123" i="6" s="1"/>
  <c r="IC124" i="4"/>
  <c r="ID124" i="4"/>
  <c r="IF124" i="4"/>
  <c r="KI124" i="6" s="1"/>
  <c r="IC125" i="4"/>
  <c r="ID125" i="4"/>
  <c r="IF125" i="4"/>
  <c r="KI125" i="6" s="1"/>
  <c r="IC126" i="4"/>
  <c r="ID126" i="4"/>
  <c r="IF126" i="4"/>
  <c r="KI126" i="6" s="1"/>
  <c r="IC127" i="4"/>
  <c r="ID127" i="4"/>
  <c r="IF127" i="4"/>
  <c r="KI127" i="6" s="1"/>
  <c r="IC128" i="4"/>
  <c r="ID128" i="4"/>
  <c r="IF128" i="4"/>
  <c r="KI128" i="6" s="1"/>
  <c r="IC129" i="4"/>
  <c r="ID129" i="4"/>
  <c r="IF129" i="4"/>
  <c r="KI129" i="6" s="1"/>
  <c r="IC130" i="4"/>
  <c r="ID130" i="4"/>
  <c r="IF130" i="4"/>
  <c r="KI130" i="6" s="1"/>
  <c r="IC131" i="4"/>
  <c r="ID131" i="4"/>
  <c r="IF131" i="4"/>
  <c r="KI131" i="6" s="1"/>
  <c r="IC144" i="4"/>
  <c r="ID144" i="4"/>
  <c r="IF144" i="4"/>
  <c r="ID166" i="4" l="1"/>
  <c r="IF166" i="4"/>
  <c r="KI144" i="6"/>
  <c r="DC101" i="7"/>
  <c r="FW101" i="4"/>
  <c r="KI46" i="6"/>
  <c r="KQ46" i="6" s="1"/>
  <c r="KI64" i="6"/>
  <c r="KQ64" i="6" s="1"/>
  <c r="KI45" i="6"/>
  <c r="KQ45" i="6" s="1"/>
  <c r="KI49" i="6"/>
  <c r="KQ49" i="6" s="1"/>
  <c r="KI63" i="6"/>
  <c r="KQ63" i="6" s="1"/>
  <c r="KQ89" i="6"/>
  <c r="KI102" i="6"/>
  <c r="KI62" i="6"/>
  <c r="KQ62" i="6" s="1"/>
  <c r="KI48" i="6"/>
  <c r="KQ48" i="6" s="1"/>
  <c r="KI47" i="6"/>
  <c r="KQ47" i="6" s="1"/>
  <c r="BG16" i="7"/>
  <c r="CQ16" i="4"/>
  <c r="DK16" i="4"/>
  <c r="BR16" i="7"/>
  <c r="KQ90" i="6"/>
  <c r="KQ91" i="6"/>
  <c r="V8" i="1"/>
  <c r="JY111" i="6"/>
  <c r="JY112" i="6"/>
  <c r="JY114" i="6"/>
  <c r="JY115" i="6"/>
  <c r="JY116" i="6"/>
  <c r="DG101" i="7" l="1"/>
  <c r="GD101" i="4"/>
  <c r="DR16" i="4"/>
  <c r="BZ16" i="7" s="1"/>
  <c r="BV16" i="7"/>
  <c r="Q8" i="7"/>
  <c r="BK16" i="7"/>
  <c r="CX16" i="4"/>
  <c r="IC47" i="4"/>
  <c r="IC166" i="4" s="1"/>
  <c r="DK101" i="7" l="1"/>
  <c r="GK101" i="4"/>
  <c r="DE16" i="4"/>
  <c r="BO16" i="7"/>
  <c r="DY16" i="4"/>
  <c r="CD16" i="7" s="1"/>
  <c r="CI115" i="6"/>
  <c r="CI116" i="6"/>
  <c r="CI117" i="6"/>
  <c r="DO101" i="7" l="1"/>
  <c r="GR101" i="4"/>
  <c r="BS16" i="7"/>
  <c r="DL16" i="4"/>
  <c r="EF16" i="4"/>
  <c r="CH16" i="7" s="1"/>
  <c r="O9" i="6"/>
  <c r="O10" i="6"/>
  <c r="O11" i="6"/>
  <c r="O12" i="6"/>
  <c r="O13" i="6"/>
  <c r="O14" i="6"/>
  <c r="O15" i="6"/>
  <c r="O16" i="6"/>
  <c r="O17" i="6"/>
  <c r="O18" i="6"/>
  <c r="O19" i="6"/>
  <c r="O20" i="6"/>
  <c r="O21" i="6"/>
  <c r="O22" i="6"/>
  <c r="O23" i="6"/>
  <c r="O24" i="6"/>
  <c r="O25" i="6"/>
  <c r="O26" i="6"/>
  <c r="O27" i="6"/>
  <c r="O28" i="6"/>
  <c r="O29" i="6"/>
  <c r="O30" i="6"/>
  <c r="O31" i="6"/>
  <c r="O32" i="6"/>
  <c r="O33" i="6"/>
  <c r="O34" i="6"/>
  <c r="O35" i="6"/>
  <c r="O36" i="6"/>
  <c r="O37" i="6"/>
  <c r="O38" i="6"/>
  <c r="O39" i="6"/>
  <c r="O40" i="6"/>
  <c r="O41" i="6"/>
  <c r="O42" i="6"/>
  <c r="O43" i="6"/>
  <c r="O44" i="6"/>
  <c r="O45" i="6"/>
  <c r="O46" i="6"/>
  <c r="O47" i="6"/>
  <c r="O48" i="6"/>
  <c r="O49" i="6"/>
  <c r="O50" i="6"/>
  <c r="O51" i="6"/>
  <c r="O52" i="6"/>
  <c r="O53" i="6"/>
  <c r="O56" i="6"/>
  <c r="O57" i="6"/>
  <c r="O58" i="6"/>
  <c r="O59" i="6"/>
  <c r="O60" i="6"/>
  <c r="O61" i="6"/>
  <c r="O62" i="6"/>
  <c r="O63" i="6"/>
  <c r="O64" i="6"/>
  <c r="O65" i="6"/>
  <c r="W105" i="6"/>
  <c r="T105" i="7" s="1"/>
  <c r="W106" i="6"/>
  <c r="T106" i="7" s="1"/>
  <c r="W107" i="6"/>
  <c r="T107" i="7" s="1"/>
  <c r="O112" i="6"/>
  <c r="O114" i="6"/>
  <c r="O115" i="6"/>
  <c r="O116" i="6"/>
  <c r="O117" i="6"/>
  <c r="O118" i="6"/>
  <c r="O119" i="6"/>
  <c r="O120" i="6"/>
  <c r="O121" i="6"/>
  <c r="O122" i="6"/>
  <c r="O123" i="6"/>
  <c r="O124" i="6"/>
  <c r="O125" i="6"/>
  <c r="O126" i="6"/>
  <c r="O127" i="6"/>
  <c r="O128" i="6"/>
  <c r="O143" i="6"/>
  <c r="W143" i="6" s="1"/>
  <c r="T143" i="7" s="1"/>
  <c r="O144" i="6"/>
  <c r="DS101" i="7" l="1"/>
  <c r="GY101" i="4"/>
  <c r="DS16" i="4"/>
  <c r="CA16" i="7" s="1"/>
  <c r="BW16" i="7"/>
  <c r="EM16" i="4"/>
  <c r="CL16" i="7" s="1"/>
  <c r="AF143" i="6"/>
  <c r="X143" i="7" s="1"/>
  <c r="AF107" i="6"/>
  <c r="X107" i="7" s="1"/>
  <c r="AF105" i="6"/>
  <c r="X105" i="7" s="1"/>
  <c r="AF106" i="6"/>
  <c r="X106" i="7" s="1"/>
  <c r="GV49" i="6"/>
  <c r="DW101" i="7" l="1"/>
  <c r="HF101" i="4"/>
  <c r="DZ16" i="4"/>
  <c r="CE16" i="7" s="1"/>
  <c r="ET16" i="4"/>
  <c r="AO143" i="6"/>
  <c r="AB143" i="7" s="1"/>
  <c r="EA101" i="7" l="1"/>
  <c r="HM101" i="4"/>
  <c r="AX143" i="6"/>
  <c r="AF143" i="7" s="1"/>
  <c r="EG16" i="4"/>
  <c r="CI16" i="7" s="1"/>
  <c r="FA16" i="4"/>
  <c r="CP16" i="7"/>
  <c r="EE101" i="7" l="1"/>
  <c r="HT101" i="4"/>
  <c r="IB101" i="4" s="1"/>
  <c r="IJ101" i="4" s="1"/>
  <c r="EN16" i="4"/>
  <c r="BG143" i="6"/>
  <c r="AJ143" i="7" s="1"/>
  <c r="FH16" i="4"/>
  <c r="CT16" i="7"/>
  <c r="CM16" i="7" l="1"/>
  <c r="EU16" i="4"/>
  <c r="CQ16" i="7" s="1"/>
  <c r="EI101" i="7"/>
  <c r="EN101" i="7" s="1"/>
  <c r="CX16" i="7"/>
  <c r="FO16" i="4"/>
  <c r="CR49" i="6"/>
  <c r="CR50" i="6"/>
  <c r="FB16" i="4" l="1"/>
  <c r="CU16" i="7" s="1"/>
  <c r="DB16" i="7"/>
  <c r="FV16" i="4"/>
  <c r="AG60" i="6"/>
  <c r="FI16" i="4" l="1"/>
  <c r="FP16" i="4" s="1"/>
  <c r="DF16" i="7"/>
  <c r="GC16" i="4"/>
  <c r="V41" i="1"/>
  <c r="Q41" i="7" s="1"/>
  <c r="CY16" i="7" l="1"/>
  <c r="DC16" i="7"/>
  <c r="FW16" i="4"/>
  <c r="DJ16" i="7"/>
  <c r="GJ16" i="4"/>
  <c r="AD41" i="1"/>
  <c r="JP50" i="6"/>
  <c r="U41" i="7" l="1"/>
  <c r="AL41" i="1"/>
  <c r="AT41" i="1" s="1"/>
  <c r="BB41" i="1" s="1"/>
  <c r="BJ41" i="1" s="1"/>
  <c r="BR41" i="1" s="1"/>
  <c r="BZ41" i="1" s="1"/>
  <c r="CH41" i="1" s="1"/>
  <c r="CP41" i="1" s="1"/>
  <c r="CX41" i="1" s="1"/>
  <c r="DF41" i="1" s="1"/>
  <c r="DN41" i="1" s="1"/>
  <c r="DV41" i="1" s="1"/>
  <c r="ED41" i="1" s="1"/>
  <c r="EL41" i="1" s="1"/>
  <c r="ET41" i="1" s="1"/>
  <c r="FB41" i="1" s="1"/>
  <c r="FJ41" i="1" s="1"/>
  <c r="FR41" i="1" s="1"/>
  <c r="FZ41" i="1" s="1"/>
  <c r="GH41" i="1" s="1"/>
  <c r="GP41" i="1" s="1"/>
  <c r="GX41" i="1" s="1"/>
  <c r="HF41" i="1" s="1"/>
  <c r="HN41" i="1" s="1"/>
  <c r="HV41" i="1" s="1"/>
  <c r="ID41" i="1" s="1"/>
  <c r="IL41" i="1" s="1"/>
  <c r="IT41" i="1" s="1"/>
  <c r="JB41" i="1" s="1"/>
  <c r="JM41" i="1" s="1"/>
  <c r="DG16" i="7"/>
  <c r="GD16" i="4"/>
  <c r="DN16" i="7"/>
  <c r="GQ16" i="4"/>
  <c r="JG50" i="6"/>
  <c r="JG51" i="6"/>
  <c r="ET50" i="6"/>
  <c r="Y41" i="7" l="1"/>
  <c r="DK16" i="7"/>
  <c r="GK16" i="4"/>
  <c r="DR16" i="7"/>
  <c r="GX16" i="4"/>
  <c r="DV16" i="7" s="1"/>
  <c r="AC41" i="7"/>
  <c r="DO16" i="7" l="1"/>
  <c r="GR16" i="4"/>
  <c r="HE16" i="4"/>
  <c r="DZ16" i="7" s="1"/>
  <c r="AG41" i="7"/>
  <c r="DA49" i="6"/>
  <c r="DA50" i="6"/>
  <c r="DA51" i="6"/>
  <c r="GY16" i="4" l="1"/>
  <c r="DS16" i="7"/>
  <c r="HL16" i="4"/>
  <c r="AK41" i="7"/>
  <c r="HF16" i="4" l="1"/>
  <c r="EA16" i="7" s="1"/>
  <c r="DW16" i="7"/>
  <c r="ED16" i="7"/>
  <c r="HS16" i="4"/>
  <c r="IA16" i="4" s="1"/>
  <c r="II16" i="4" s="1"/>
  <c r="AO41" i="7"/>
  <c r="HM16" i="4" l="1"/>
  <c r="EE16" i="7" s="1"/>
  <c r="EH16" i="7"/>
  <c r="EM16" i="7" s="1"/>
  <c r="AS41" i="7"/>
  <c r="W129" i="4"/>
  <c r="AD129" i="4" s="1"/>
  <c r="AK129" i="4" s="1"/>
  <c r="AR129" i="4" s="1"/>
  <c r="AY129" i="4" s="1"/>
  <c r="BF129" i="4" s="1"/>
  <c r="BM129" i="4" s="1"/>
  <c r="BT129" i="4" s="1"/>
  <c r="CA129" i="4" s="1"/>
  <c r="CH129" i="4" s="1"/>
  <c r="CO129" i="4" s="1"/>
  <c r="CV129" i="4" s="1"/>
  <c r="DC129" i="4" s="1"/>
  <c r="DJ129" i="4" s="1"/>
  <c r="DQ129" i="4" s="1"/>
  <c r="DX129" i="4" s="1"/>
  <c r="EE129" i="4" s="1"/>
  <c r="EL129" i="4" s="1"/>
  <c r="ES129" i="4" s="1"/>
  <c r="EZ129" i="4" s="1"/>
  <c r="FG129" i="4" s="1"/>
  <c r="FN129" i="4" s="1"/>
  <c r="FU129" i="4" s="1"/>
  <c r="GB129" i="4" s="1"/>
  <c r="GI129" i="4" s="1"/>
  <c r="GP129" i="4" s="1"/>
  <c r="GW129" i="4" s="1"/>
  <c r="HD129" i="4" s="1"/>
  <c r="HK129" i="4" s="1"/>
  <c r="HR129" i="4" s="1"/>
  <c r="HY129" i="4" s="1"/>
  <c r="HT16" i="4" l="1"/>
  <c r="IB16" i="4" s="1"/>
  <c r="Y129" i="4"/>
  <c r="W129" i="7" s="1"/>
  <c r="AW41" i="7"/>
  <c r="EI16" i="7" l="1"/>
  <c r="EN16" i="7" s="1"/>
  <c r="IJ16" i="4"/>
  <c r="AF129" i="4"/>
  <c r="BA41" i="7"/>
  <c r="AE129" i="4"/>
  <c r="AL129" i="4" l="1"/>
  <c r="AD129" i="7" s="1"/>
  <c r="Z129" i="7"/>
  <c r="AM129" i="4"/>
  <c r="AE129" i="7" s="1"/>
  <c r="AA129" i="7"/>
  <c r="BE41" i="7"/>
  <c r="BZ49" i="6"/>
  <c r="BZ50" i="6"/>
  <c r="BZ51" i="6"/>
  <c r="BZ52" i="6"/>
  <c r="BZ53" i="6"/>
  <c r="BZ56" i="6"/>
  <c r="BZ57" i="6"/>
  <c r="BZ58" i="6"/>
  <c r="BZ59" i="6"/>
  <c r="BZ60" i="6"/>
  <c r="BQ50" i="6"/>
  <c r="BQ51" i="6"/>
  <c r="BQ52" i="6"/>
  <c r="BQ53" i="6"/>
  <c r="BQ56" i="6"/>
  <c r="BQ57" i="6"/>
  <c r="BQ58" i="6"/>
  <c r="BQ59" i="6"/>
  <c r="BQ60" i="6"/>
  <c r="BQ61" i="6"/>
  <c r="BQ62" i="6"/>
  <c r="BQ63" i="6"/>
  <c r="IG129" i="4" l="1"/>
  <c r="IK129" i="4" s="1"/>
  <c r="AT129" i="4"/>
  <c r="AI129" i="7" s="1"/>
  <c r="BI41" i="7"/>
  <c r="AS129" i="4"/>
  <c r="AH129" i="7" s="1"/>
  <c r="AZ129" i="4" l="1"/>
  <c r="AL129" i="7" s="1"/>
  <c r="BA129" i="4"/>
  <c r="AM129" i="7" s="1"/>
  <c r="BG129" i="4" l="1"/>
  <c r="AP129" i="7" s="1"/>
  <c r="BQ41" i="7"/>
  <c r="BM41" i="7"/>
  <c r="BH129" i="4"/>
  <c r="AQ129" i="7" s="1"/>
  <c r="JG22" i="6"/>
  <c r="BO129" i="4" l="1"/>
  <c r="AU129" i="7" s="1"/>
  <c r="BN129" i="4"/>
  <c r="AT129" i="7" s="1"/>
  <c r="BU41" i="7"/>
  <c r="JY50" i="6"/>
  <c r="JY51" i="6"/>
  <c r="JY52" i="6"/>
  <c r="JY53" i="6"/>
  <c r="BV129" i="4" l="1"/>
  <c r="AY129" i="7" s="1"/>
  <c r="BU129" i="4"/>
  <c r="AX129" i="7" s="1"/>
  <c r="HN50" i="6"/>
  <c r="BY41" i="7" l="1"/>
  <c r="CC129" i="4"/>
  <c r="BC129" i="7" s="1"/>
  <c r="CC41" i="7"/>
  <c r="CB129" i="4"/>
  <c r="BB129" i="7" s="1"/>
  <c r="CJ129" i="4" l="1"/>
  <c r="BG129" i="7" s="1"/>
  <c r="CG41" i="7"/>
  <c r="CI129" i="4"/>
  <c r="BF129" i="7" s="1"/>
  <c r="EB60" i="6"/>
  <c r="EB61" i="6"/>
  <c r="EB62" i="6"/>
  <c r="CQ129" i="4" l="1"/>
  <c r="BK129" i="7" s="1"/>
  <c r="CK41" i="7"/>
  <c r="CP129" i="4"/>
  <c r="BJ129" i="7" s="1"/>
  <c r="DS60" i="6"/>
  <c r="CX129" i="4" l="1"/>
  <c r="BO129" i="7" s="1"/>
  <c r="CW129" i="4"/>
  <c r="BN129" i="7" s="1"/>
  <c r="DJ57" i="6"/>
  <c r="DJ58" i="6"/>
  <c r="DJ59" i="6"/>
  <c r="DJ60" i="6"/>
  <c r="DJ61" i="6"/>
  <c r="DE129" i="4" l="1"/>
  <c r="BS129" i="7" s="1"/>
  <c r="CS41" i="7"/>
  <c r="CO41" i="7"/>
  <c r="DD129" i="4"/>
  <c r="BR129" i="7" s="1"/>
  <c r="AY47" i="6"/>
  <c r="AY48" i="6"/>
  <c r="AY49" i="6"/>
  <c r="AY50" i="6"/>
  <c r="DL129" i="4" l="1"/>
  <c r="BW129" i="7" s="1"/>
  <c r="DK129" i="4"/>
  <c r="BV129" i="7" s="1"/>
  <c r="W8" i="4"/>
  <c r="AD8" i="4" s="1"/>
  <c r="AK8" i="4" s="1"/>
  <c r="AR8" i="4" s="1"/>
  <c r="AY8" i="4" s="1"/>
  <c r="BF8" i="4" s="1"/>
  <c r="BM8" i="4" s="1"/>
  <c r="BT8" i="4" s="1"/>
  <c r="CA8" i="4" s="1"/>
  <c r="CH8" i="4" s="1"/>
  <c r="CO8" i="4" s="1"/>
  <c r="CV8" i="4" s="1"/>
  <c r="DC8" i="4" s="1"/>
  <c r="DJ8" i="4" s="1"/>
  <c r="DQ8" i="4" s="1"/>
  <c r="DX8" i="4" s="1"/>
  <c r="EE8" i="4" s="1"/>
  <c r="EL8" i="4" s="1"/>
  <c r="ES8" i="4" s="1"/>
  <c r="EZ8" i="4" s="1"/>
  <c r="FG8" i="4" s="1"/>
  <c r="FN8" i="4" s="1"/>
  <c r="FU8" i="4" s="1"/>
  <c r="GB8" i="4" s="1"/>
  <c r="GI8" i="4" s="1"/>
  <c r="GP8" i="4" s="1"/>
  <c r="GW8" i="4" s="1"/>
  <c r="HD8" i="4" s="1"/>
  <c r="HK8" i="4" s="1"/>
  <c r="HR8" i="4" s="1"/>
  <c r="HY8" i="4" s="1"/>
  <c r="W9" i="4"/>
  <c r="AD9" i="4" s="1"/>
  <c r="AK9" i="4" s="1"/>
  <c r="AR9" i="4" s="1"/>
  <c r="AY9" i="4" s="1"/>
  <c r="BF9" i="4" s="1"/>
  <c r="BM9" i="4" s="1"/>
  <c r="BT9" i="4" s="1"/>
  <c r="CA9" i="4" s="1"/>
  <c r="CH9" i="4" s="1"/>
  <c r="CO9" i="4" s="1"/>
  <c r="CV9" i="4" s="1"/>
  <c r="DC9" i="4" s="1"/>
  <c r="DJ9" i="4" s="1"/>
  <c r="DQ9" i="4" s="1"/>
  <c r="DX9" i="4" s="1"/>
  <c r="EE9" i="4" s="1"/>
  <c r="EL9" i="4" s="1"/>
  <c r="ES9" i="4" s="1"/>
  <c r="EZ9" i="4" s="1"/>
  <c r="FG9" i="4" s="1"/>
  <c r="FN9" i="4" s="1"/>
  <c r="FU9" i="4" s="1"/>
  <c r="GB9" i="4" s="1"/>
  <c r="GI9" i="4" s="1"/>
  <c r="GP9" i="4" s="1"/>
  <c r="GW9" i="4" s="1"/>
  <c r="HD9" i="4" s="1"/>
  <c r="HK9" i="4" s="1"/>
  <c r="HR9" i="4" s="1"/>
  <c r="HY9" i="4" s="1"/>
  <c r="W10" i="4"/>
  <c r="AD10" i="4" s="1"/>
  <c r="AK10" i="4" s="1"/>
  <c r="AR10" i="4" s="1"/>
  <c r="AY10" i="4" s="1"/>
  <c r="BF10" i="4" s="1"/>
  <c r="BM10" i="4" s="1"/>
  <c r="BT10" i="4" s="1"/>
  <c r="CA10" i="4" s="1"/>
  <c r="CH10" i="4" s="1"/>
  <c r="CO10" i="4" s="1"/>
  <c r="CV10" i="4" s="1"/>
  <c r="DC10" i="4" s="1"/>
  <c r="DJ10" i="4" s="1"/>
  <c r="DQ10" i="4" s="1"/>
  <c r="DX10" i="4" s="1"/>
  <c r="EE10" i="4" s="1"/>
  <c r="EL10" i="4" s="1"/>
  <c r="ES10" i="4" s="1"/>
  <c r="EZ10" i="4" s="1"/>
  <c r="FG10" i="4" s="1"/>
  <c r="FN10" i="4" s="1"/>
  <c r="FU10" i="4" s="1"/>
  <c r="GB10" i="4" s="1"/>
  <c r="GI10" i="4" s="1"/>
  <c r="GP10" i="4" s="1"/>
  <c r="GW10" i="4" s="1"/>
  <c r="HD10" i="4" s="1"/>
  <c r="HK10" i="4" s="1"/>
  <c r="HR10" i="4" s="1"/>
  <c r="HY10" i="4" s="1"/>
  <c r="W11" i="4"/>
  <c r="AD11" i="4" s="1"/>
  <c r="AK11" i="4" s="1"/>
  <c r="AR11" i="4" s="1"/>
  <c r="AY11" i="4" s="1"/>
  <c r="BF11" i="4" s="1"/>
  <c r="BM11" i="4" s="1"/>
  <c r="BT11" i="4" s="1"/>
  <c r="CA11" i="4" s="1"/>
  <c r="CH11" i="4" s="1"/>
  <c r="CO11" i="4" s="1"/>
  <c r="CV11" i="4" s="1"/>
  <c r="DC11" i="4" s="1"/>
  <c r="DJ11" i="4" s="1"/>
  <c r="DQ11" i="4" s="1"/>
  <c r="DX11" i="4" s="1"/>
  <c r="EE11" i="4" s="1"/>
  <c r="EL11" i="4" s="1"/>
  <c r="ES11" i="4" s="1"/>
  <c r="EZ11" i="4" s="1"/>
  <c r="FG11" i="4" s="1"/>
  <c r="FN11" i="4" s="1"/>
  <c r="FU11" i="4" s="1"/>
  <c r="GB11" i="4" s="1"/>
  <c r="GI11" i="4" s="1"/>
  <c r="GP11" i="4" s="1"/>
  <c r="GW11" i="4" s="1"/>
  <c r="HD11" i="4" s="1"/>
  <c r="HK11" i="4" s="1"/>
  <c r="HR11" i="4" s="1"/>
  <c r="HY11" i="4" s="1"/>
  <c r="W12" i="4"/>
  <c r="AD12" i="4" s="1"/>
  <c r="AK12" i="4" s="1"/>
  <c r="AR12" i="4" s="1"/>
  <c r="AY12" i="4" s="1"/>
  <c r="BF12" i="4" s="1"/>
  <c r="BM12" i="4" s="1"/>
  <c r="BT12" i="4" s="1"/>
  <c r="CA12" i="4" s="1"/>
  <c r="CH12" i="4" s="1"/>
  <c r="CO12" i="4" s="1"/>
  <c r="CV12" i="4" s="1"/>
  <c r="DC12" i="4" s="1"/>
  <c r="DJ12" i="4" s="1"/>
  <c r="DQ12" i="4" s="1"/>
  <c r="DX12" i="4" s="1"/>
  <c r="EE12" i="4" s="1"/>
  <c r="EL12" i="4" s="1"/>
  <c r="ES12" i="4" s="1"/>
  <c r="EZ12" i="4" s="1"/>
  <c r="FG12" i="4" s="1"/>
  <c r="FN12" i="4" s="1"/>
  <c r="FU12" i="4" s="1"/>
  <c r="GB12" i="4" s="1"/>
  <c r="GI12" i="4" s="1"/>
  <c r="GP12" i="4" s="1"/>
  <c r="GW12" i="4" s="1"/>
  <c r="HD12" i="4" s="1"/>
  <c r="HK12" i="4" s="1"/>
  <c r="HR12" i="4" s="1"/>
  <c r="HY12" i="4" s="1"/>
  <c r="DS129" i="4" l="1"/>
  <c r="CA129" i="7" s="1"/>
  <c r="CW41" i="7"/>
  <c r="DR129" i="4"/>
  <c r="BZ129" i="7" s="1"/>
  <c r="Y9" i="4"/>
  <c r="W9" i="7" s="1"/>
  <c r="Y8" i="4"/>
  <c r="X8" i="4"/>
  <c r="X9" i="4"/>
  <c r="V9" i="7" l="1"/>
  <c r="DZ129" i="4"/>
  <c r="CE129" i="7" s="1"/>
  <c r="DA41" i="7"/>
  <c r="AF9" i="4"/>
  <c r="AA9" i="7" s="1"/>
  <c r="AF8" i="4"/>
  <c r="AA8" i="7" s="1"/>
  <c r="W8" i="7"/>
  <c r="AE8" i="4"/>
  <c r="Z8" i="7" s="1"/>
  <c r="V8" i="7"/>
  <c r="DI41" i="7"/>
  <c r="DE41" i="7"/>
  <c r="AE9" i="4"/>
  <c r="Z9" i="7" s="1"/>
  <c r="DY129" i="4"/>
  <c r="CD129" i="7" s="1"/>
  <c r="DS21" i="6"/>
  <c r="DS22" i="6"/>
  <c r="DS23" i="6"/>
  <c r="DS24" i="6"/>
  <c r="EG129" i="4" l="1"/>
  <c r="CI129" i="7" s="1"/>
  <c r="DM41" i="7"/>
  <c r="EF129" i="4"/>
  <c r="CH129" i="7" s="1"/>
  <c r="AM9" i="4"/>
  <c r="AM10" i="4"/>
  <c r="AE10" i="7" s="1"/>
  <c r="AM8" i="4"/>
  <c r="AE8" i="7" s="1"/>
  <c r="AL9" i="4"/>
  <c r="AD9" i="7" s="1"/>
  <c r="AL8" i="4"/>
  <c r="AD8" i="7" s="1"/>
  <c r="GD13" i="6"/>
  <c r="GD14" i="6"/>
  <c r="GD15" i="6"/>
  <c r="GD16" i="6"/>
  <c r="GD17" i="6"/>
  <c r="GD18" i="6"/>
  <c r="GD19" i="6"/>
  <c r="GD20" i="6"/>
  <c r="GD21" i="6"/>
  <c r="GD22" i="6"/>
  <c r="AE9" i="7" l="1"/>
  <c r="AT9" i="4"/>
  <c r="EN129" i="4"/>
  <c r="EM129" i="4"/>
  <c r="CL129" i="7" s="1"/>
  <c r="AT8" i="4"/>
  <c r="AI8" i="7" s="1"/>
  <c r="AT10" i="4"/>
  <c r="AI10" i="7" s="1"/>
  <c r="AI9" i="7"/>
  <c r="AS8" i="4"/>
  <c r="AH8" i="7" s="1"/>
  <c r="AH9" i="7"/>
  <c r="EK104" i="6"/>
  <c r="EK105" i="6"/>
  <c r="EK106" i="6"/>
  <c r="EK107" i="6"/>
  <c r="EK108" i="6"/>
  <c r="EK109" i="6"/>
  <c r="EK110" i="6"/>
  <c r="EK111" i="6"/>
  <c r="EK112" i="6"/>
  <c r="EK114" i="6"/>
  <c r="EK115" i="6"/>
  <c r="EK116" i="6"/>
  <c r="EK117" i="6"/>
  <c r="EK118" i="6"/>
  <c r="EK119" i="6"/>
  <c r="CM129" i="7" l="1"/>
  <c r="EU129" i="4"/>
  <c r="CQ129" i="7" s="1"/>
  <c r="DQ41" i="7"/>
  <c r="DU41" i="7"/>
  <c r="ET129" i="4"/>
  <c r="CP129" i="7" s="1"/>
  <c r="AM9" i="7"/>
  <c r="BA10" i="4"/>
  <c r="AM10" i="7" s="1"/>
  <c r="BA8" i="4"/>
  <c r="AM8" i="7" s="1"/>
  <c r="AZ9" i="4"/>
  <c r="AL9" i="7" s="1"/>
  <c r="AZ8" i="4"/>
  <c r="AL8" i="7" s="1"/>
  <c r="W9" i="6"/>
  <c r="T9" i="7" s="1"/>
  <c r="X9" i="6"/>
  <c r="AG9" i="6"/>
  <c r="AP9" i="6"/>
  <c r="AY9" i="6"/>
  <c r="BH9" i="6"/>
  <c r="BQ9" i="6"/>
  <c r="BZ9" i="6"/>
  <c r="CI9" i="6"/>
  <c r="CR9" i="6"/>
  <c r="DA9" i="6"/>
  <c r="DJ9" i="6"/>
  <c r="DS9" i="6"/>
  <c r="EB9" i="6"/>
  <c r="EK9" i="6"/>
  <c r="ET9" i="6"/>
  <c r="FC9" i="6"/>
  <c r="FU9" i="6"/>
  <c r="GD9" i="6"/>
  <c r="GM9" i="6"/>
  <c r="GV9" i="6"/>
  <c r="HE9" i="6"/>
  <c r="HN9" i="6"/>
  <c r="HW9" i="6"/>
  <c r="IF9" i="6"/>
  <c r="IO9" i="6"/>
  <c r="IX9" i="6"/>
  <c r="JG9" i="6"/>
  <c r="JP9" i="6"/>
  <c r="JY9" i="6"/>
  <c r="KJ9" i="6"/>
  <c r="KK9" i="6"/>
  <c r="KL9" i="6"/>
  <c r="KM9" i="6"/>
  <c r="KN9" i="6"/>
  <c r="KO9" i="6"/>
  <c r="KP9" i="6"/>
  <c r="KI9" i="6"/>
  <c r="CI47" i="6"/>
  <c r="CI48" i="6"/>
  <c r="CI49" i="6"/>
  <c r="V9" i="1"/>
  <c r="Q9" i="7" s="1"/>
  <c r="FB129" i="4" l="1"/>
  <c r="CU129" i="7" s="1"/>
  <c r="BG9" i="4"/>
  <c r="AP9" i="7" s="1"/>
  <c r="DY41" i="7"/>
  <c r="KQ9" i="6"/>
  <c r="FA129" i="4"/>
  <c r="CT129" i="7" s="1"/>
  <c r="BH8" i="4"/>
  <c r="AQ8" i="7" s="1"/>
  <c r="BH9" i="4"/>
  <c r="AQ9" i="7" s="1"/>
  <c r="BG8" i="4"/>
  <c r="AP8" i="7" s="1"/>
  <c r="AF9" i="6"/>
  <c r="X9" i="7" s="1"/>
  <c r="AD9" i="1"/>
  <c r="S7" i="7"/>
  <c r="S166" i="7" s="1"/>
  <c r="FI129" i="4" l="1"/>
  <c r="CY129" i="7" s="1"/>
  <c r="U9" i="7"/>
  <c r="AL9" i="1"/>
  <c r="AT9" i="1" s="1"/>
  <c r="BB9" i="1" s="1"/>
  <c r="BJ9" i="1" s="1"/>
  <c r="BR9" i="1" s="1"/>
  <c r="BZ9" i="1" s="1"/>
  <c r="CH9" i="1" s="1"/>
  <c r="CP9" i="1" s="1"/>
  <c r="CX9" i="1" s="1"/>
  <c r="DF9" i="1" s="1"/>
  <c r="DN9" i="1" s="1"/>
  <c r="DV9" i="1" s="1"/>
  <c r="ED9" i="1" s="1"/>
  <c r="EL9" i="1" s="1"/>
  <c r="ET9" i="1" s="1"/>
  <c r="FB9" i="1" s="1"/>
  <c r="FJ9" i="1" s="1"/>
  <c r="FR9" i="1" s="1"/>
  <c r="FZ9" i="1" s="1"/>
  <c r="GH9" i="1" s="1"/>
  <c r="GP9" i="1" s="1"/>
  <c r="GX9" i="1" s="1"/>
  <c r="HF9" i="1" s="1"/>
  <c r="HN9" i="1" s="1"/>
  <c r="HV9" i="1" s="1"/>
  <c r="ID9" i="1" s="1"/>
  <c r="IL9" i="1" s="1"/>
  <c r="IT9" i="1" s="1"/>
  <c r="JB9" i="1" s="1"/>
  <c r="JM9" i="1" s="1"/>
  <c r="FH129" i="4"/>
  <c r="CX129" i="7" s="1"/>
  <c r="BO9" i="4"/>
  <c r="AU9" i="7" s="1"/>
  <c r="BO8" i="4"/>
  <c r="AU8" i="7" s="1"/>
  <c r="Y11" i="4"/>
  <c r="W11" i="7" s="1"/>
  <c r="Y12" i="4"/>
  <c r="W12" i="7" s="1"/>
  <c r="BN9" i="4"/>
  <c r="AT9" i="7" s="1"/>
  <c r="BN8" i="4"/>
  <c r="AT8" i="7" s="1"/>
  <c r="AO9" i="6"/>
  <c r="AB9" i="7" s="1"/>
  <c r="R7" i="7"/>
  <c r="R166" i="7" s="1"/>
  <c r="FP129" i="4" l="1"/>
  <c r="DC129" i="7" s="1"/>
  <c r="Y9" i="7"/>
  <c r="AF11" i="4"/>
  <c r="AA11" i="7" s="1"/>
  <c r="AF12" i="4"/>
  <c r="AA12" i="7" s="1"/>
  <c r="EC41" i="7"/>
  <c r="FO129" i="4"/>
  <c r="DB129" i="7" s="1"/>
  <c r="BV9" i="4"/>
  <c r="AY9" i="7" s="1"/>
  <c r="Y13" i="4"/>
  <c r="W13" i="7" s="1"/>
  <c r="BU9" i="4"/>
  <c r="AX9" i="7" s="1"/>
  <c r="AX9" i="6"/>
  <c r="AF9" i="7" s="1"/>
  <c r="AC9" i="7"/>
  <c r="FW129" i="4" l="1"/>
  <c r="DG129" i="7" s="1"/>
  <c r="EG41" i="7"/>
  <c r="EL41" i="7" s="1"/>
  <c r="FV129" i="4"/>
  <c r="DF129" i="7" s="1"/>
  <c r="AF13" i="4"/>
  <c r="AA13" i="7" s="1"/>
  <c r="AM11" i="4"/>
  <c r="AE11" i="7" s="1"/>
  <c r="AM12" i="4"/>
  <c r="AE12" i="7" s="1"/>
  <c r="CC9" i="4"/>
  <c r="BC9" i="7" s="1"/>
  <c r="CB9" i="4"/>
  <c r="BB9" i="7" s="1"/>
  <c r="BG9" i="6"/>
  <c r="AJ9" i="7" s="1"/>
  <c r="AG9" i="7"/>
  <c r="GD129" i="4" l="1"/>
  <c r="DK129" i="7" s="1"/>
  <c r="GC129" i="4"/>
  <c r="DJ129" i="7" s="1"/>
  <c r="AT12" i="4"/>
  <c r="AI12" i="7" s="1"/>
  <c r="AT11" i="4"/>
  <c r="AI11" i="7" s="1"/>
  <c r="AM13" i="4"/>
  <c r="AE13" i="7" s="1"/>
  <c r="CJ9" i="4"/>
  <c r="BG9" i="7" s="1"/>
  <c r="AL10" i="4"/>
  <c r="AD10" i="7" s="1"/>
  <c r="AL11" i="4"/>
  <c r="AD11" i="7" s="1"/>
  <c r="CI9" i="4"/>
  <c r="BF9" i="7" s="1"/>
  <c r="BP9" i="6"/>
  <c r="AN9" i="7" s="1"/>
  <c r="AK9" i="7"/>
  <c r="HN48" i="6"/>
  <c r="HN49" i="6"/>
  <c r="HN51" i="6"/>
  <c r="GK129" i="4" l="1"/>
  <c r="DO129" i="7" s="1"/>
  <c r="GJ129" i="4"/>
  <c r="DN129" i="7" s="1"/>
  <c r="CQ9" i="4"/>
  <c r="BK9" i="7" s="1"/>
  <c r="AT13" i="4"/>
  <c r="AI13" i="7" s="1"/>
  <c r="BA11" i="4"/>
  <c r="AM11" i="7" s="1"/>
  <c r="BA12" i="4"/>
  <c r="AM12" i="7" s="1"/>
  <c r="CP9" i="4"/>
  <c r="BJ9" i="7" s="1"/>
  <c r="BY9" i="6"/>
  <c r="AR9" i="7" s="1"/>
  <c r="AO9" i="7"/>
  <c r="DJ50" i="6"/>
  <c r="DJ51" i="6"/>
  <c r="GR129" i="4" l="1"/>
  <c r="DS129" i="7" s="1"/>
  <c r="BA13" i="4"/>
  <c r="AM13" i="7" s="1"/>
  <c r="GQ129" i="4"/>
  <c r="DR129" i="7" s="1"/>
  <c r="CX9" i="4"/>
  <c r="BO9" i="7" s="1"/>
  <c r="CW9" i="4"/>
  <c r="BN9" i="7" s="1"/>
  <c r="CH9" i="6"/>
  <c r="AV9" i="7" s="1"/>
  <c r="AS9" i="7"/>
  <c r="HN20" i="6"/>
  <c r="HN21" i="6"/>
  <c r="HN22" i="6"/>
  <c r="HN23" i="6"/>
  <c r="HN24" i="6"/>
  <c r="HN25" i="6"/>
  <c r="HN26" i="6"/>
  <c r="HN27" i="6"/>
  <c r="GY129" i="4" l="1"/>
  <c r="DW129" i="7" s="1"/>
  <c r="GX129" i="4"/>
  <c r="DV129" i="7" s="1"/>
  <c r="DE9" i="4"/>
  <c r="BS9" i="7" s="1"/>
  <c r="DD9" i="4"/>
  <c r="BR9" i="7" s="1"/>
  <c r="CQ9" i="6"/>
  <c r="AZ9" i="7" s="1"/>
  <c r="AW9" i="7"/>
  <c r="KJ50" i="6"/>
  <c r="KK50" i="6"/>
  <c r="KL50" i="6"/>
  <c r="KM50" i="6"/>
  <c r="KJ51" i="6"/>
  <c r="KK51" i="6"/>
  <c r="KL51" i="6"/>
  <c r="KM51" i="6"/>
  <c r="HF129" i="4" l="1"/>
  <c r="EA129" i="7" s="1"/>
  <c r="HE129" i="4"/>
  <c r="DZ129" i="7" s="1"/>
  <c r="DL9" i="4"/>
  <c r="BW9" i="7" s="1"/>
  <c r="DK9" i="4"/>
  <c r="BV9" i="7" s="1"/>
  <c r="CZ9" i="6"/>
  <c r="BD9" i="7" s="1"/>
  <c r="BA9" i="7"/>
  <c r="BZ20" i="6"/>
  <c r="BZ21" i="6"/>
  <c r="BZ22" i="6"/>
  <c r="BZ23" i="6"/>
  <c r="BZ24" i="6"/>
  <c r="BZ25" i="6"/>
  <c r="BZ26" i="6"/>
  <c r="BZ27" i="6"/>
  <c r="BH48" i="6"/>
  <c r="BH49" i="6"/>
  <c r="BH50" i="6"/>
  <c r="BH51" i="6"/>
  <c r="BH52" i="6"/>
  <c r="BH53" i="6"/>
  <c r="BH56" i="6"/>
  <c r="BH57" i="6"/>
  <c r="BH58" i="6"/>
  <c r="BH59" i="6"/>
  <c r="BH60" i="6"/>
  <c r="HM129" i="4" l="1"/>
  <c r="EE129" i="7" s="1"/>
  <c r="HL129" i="4"/>
  <c r="ED129" i="7" s="1"/>
  <c r="DS9" i="4"/>
  <c r="CA9" i="7" s="1"/>
  <c r="DR9" i="4"/>
  <c r="BZ9" i="7" s="1"/>
  <c r="DI9" i="6"/>
  <c r="BH9" i="7" s="1"/>
  <c r="BE9" i="7"/>
  <c r="HT129" i="4" l="1"/>
  <c r="IB129" i="4" s="1"/>
  <c r="EI129" i="7" s="1"/>
  <c r="EN129" i="7" s="1"/>
  <c r="HS129" i="4"/>
  <c r="IA129" i="4" s="1"/>
  <c r="DZ9" i="4"/>
  <c r="CE9" i="7" s="1"/>
  <c r="DY9" i="4"/>
  <c r="CD9" i="7" s="1"/>
  <c r="DR9" i="6"/>
  <c r="BL9" i="7" s="1"/>
  <c r="BI9" i="7"/>
  <c r="IF50" i="6"/>
  <c r="IF51" i="6"/>
  <c r="IF52" i="6"/>
  <c r="IF53" i="6"/>
  <c r="HW50" i="6"/>
  <c r="HW51" i="6"/>
  <c r="GV58" i="6"/>
  <c r="GV59" i="6"/>
  <c r="GV60" i="6"/>
  <c r="GV61" i="6"/>
  <c r="GV62" i="6"/>
  <c r="GV63" i="6"/>
  <c r="IJ129" i="4" l="1"/>
  <c r="EH129" i="7"/>
  <c r="EM129" i="7" s="1"/>
  <c r="II129" i="4"/>
  <c r="EG9" i="4"/>
  <c r="CI9" i="7" s="1"/>
  <c r="EF9" i="4"/>
  <c r="CH9" i="7" s="1"/>
  <c r="EA9" i="6"/>
  <c r="BP9" i="7" s="1"/>
  <c r="BM9" i="7"/>
  <c r="EN9" i="4" l="1"/>
  <c r="EM9" i="4"/>
  <c r="CL9" i="7" s="1"/>
  <c r="EJ9" i="6"/>
  <c r="BT9" i="7" s="1"/>
  <c r="BQ9" i="7"/>
  <c r="GM50" i="6"/>
  <c r="GM51" i="6"/>
  <c r="CM9" i="7" l="1"/>
  <c r="EU9" i="4"/>
  <c r="CQ9" i="7" s="1"/>
  <c r="ET9" i="4"/>
  <c r="CP9" i="7" s="1"/>
  <c r="AE127" i="4"/>
  <c r="AE128" i="4"/>
  <c r="AE125" i="4"/>
  <c r="AE130" i="4"/>
  <c r="AE126" i="4"/>
  <c r="ES9" i="6"/>
  <c r="BX9" i="7" s="1"/>
  <c r="BU9" i="7"/>
  <c r="AL126" i="4" l="1"/>
  <c r="AD126" i="7" s="1"/>
  <c r="Z126" i="7"/>
  <c r="AL128" i="4"/>
  <c r="AD128" i="7" s="1"/>
  <c r="Z128" i="7"/>
  <c r="AL130" i="4"/>
  <c r="AD130" i="7" s="1"/>
  <c r="Z130" i="7"/>
  <c r="AL125" i="4"/>
  <c r="AD125" i="7" s="1"/>
  <c r="Z125" i="7"/>
  <c r="AL127" i="4"/>
  <c r="AD127" i="7" s="1"/>
  <c r="Z127" i="7"/>
  <c r="FA9" i="4"/>
  <c r="CT9" i="7" s="1"/>
  <c r="FB9" i="4"/>
  <c r="CU9" i="7" s="1"/>
  <c r="FB9" i="6"/>
  <c r="CB9" i="7" s="1"/>
  <c r="BY9" i="7"/>
  <c r="EB50" i="6"/>
  <c r="EB51" i="6"/>
  <c r="FH9" i="4" l="1"/>
  <c r="CX9" i="7" s="1"/>
  <c r="FI9" i="4"/>
  <c r="CY9" i="7" s="1"/>
  <c r="AS127" i="4"/>
  <c r="AH127" i="7" s="1"/>
  <c r="AS128" i="4"/>
  <c r="AH128" i="7" s="1"/>
  <c r="AS125" i="4"/>
  <c r="AH125" i="7" s="1"/>
  <c r="AS130" i="4"/>
  <c r="AH130" i="7" s="1"/>
  <c r="AS126" i="4"/>
  <c r="AH126" i="7" s="1"/>
  <c r="FK9" i="6"/>
  <c r="CF9" i="7" s="1"/>
  <c r="CC9" i="7"/>
  <c r="FU48" i="6"/>
  <c r="FU49" i="6"/>
  <c r="FU50" i="6"/>
  <c r="FU51" i="6"/>
  <c r="FU52" i="6"/>
  <c r="FU53" i="6"/>
  <c r="FU56" i="6"/>
  <c r="FU57" i="6"/>
  <c r="FU58" i="6"/>
  <c r="AZ130" i="4" l="1"/>
  <c r="AL130" i="7" s="1"/>
  <c r="AZ128" i="4"/>
  <c r="AL128" i="7" s="1"/>
  <c r="AZ127" i="4"/>
  <c r="AL127" i="7" s="1"/>
  <c r="FO9" i="4"/>
  <c r="DB9" i="7" s="1"/>
  <c r="FP9" i="4"/>
  <c r="DC9" i="7" s="1"/>
  <c r="AZ126" i="4"/>
  <c r="AL126" i="7" s="1"/>
  <c r="AZ125" i="4"/>
  <c r="AL125" i="7" s="1"/>
  <c r="FT9" i="6"/>
  <c r="CJ9" i="7" s="1"/>
  <c r="CG9" i="7"/>
  <c r="BG126" i="4" l="1"/>
  <c r="AP126" i="7" s="1"/>
  <c r="BG125" i="4"/>
  <c r="AP125" i="7" s="1"/>
  <c r="BG128" i="4"/>
  <c r="AP128" i="7" s="1"/>
  <c r="BG130" i="4"/>
  <c r="AP130" i="7" s="1"/>
  <c r="BG127" i="4"/>
  <c r="AP127" i="7" s="1"/>
  <c r="FV9" i="4"/>
  <c r="DF9" i="7" s="1"/>
  <c r="FW9" i="4"/>
  <c r="DG9" i="7" s="1"/>
  <c r="GC9" i="6"/>
  <c r="CN9" i="7" s="1"/>
  <c r="CK9" i="7"/>
  <c r="GC9" i="4" l="1"/>
  <c r="DJ9" i="7" s="1"/>
  <c r="GD9" i="4"/>
  <c r="DK9" i="7" s="1"/>
  <c r="BN126" i="4"/>
  <c r="AT126" i="7" s="1"/>
  <c r="BN128" i="4"/>
  <c r="AT128" i="7" s="1"/>
  <c r="BN127" i="4"/>
  <c r="AT127" i="7" s="1"/>
  <c r="BN125" i="4"/>
  <c r="AT125" i="7" s="1"/>
  <c r="GL9" i="6"/>
  <c r="CR9" i="7" s="1"/>
  <c r="CO9" i="7"/>
  <c r="IG9" i="4"/>
  <c r="IK9" i="4" s="1"/>
  <c r="CS9" i="7" l="1"/>
  <c r="GK9" i="4"/>
  <c r="DO9" i="7" s="1"/>
  <c r="GJ9" i="4"/>
  <c r="DN9" i="7" s="1"/>
  <c r="BU125" i="4"/>
  <c r="AX125" i="7" s="1"/>
  <c r="BU127" i="4"/>
  <c r="AX127" i="7" s="1"/>
  <c r="BU128" i="4"/>
  <c r="AX128" i="7" s="1"/>
  <c r="BU126" i="4"/>
  <c r="AX126" i="7" s="1"/>
  <c r="GU9" i="6"/>
  <c r="CV9" i="7" s="1"/>
  <c r="ET60" i="6"/>
  <c r="CB126" i="4" l="1"/>
  <c r="BB126" i="7" s="1"/>
  <c r="CB128" i="4"/>
  <c r="BB128" i="7" s="1"/>
  <c r="CB125" i="4"/>
  <c r="BB125" i="7" s="1"/>
  <c r="CB127" i="4"/>
  <c r="BB127" i="7" s="1"/>
  <c r="GQ9" i="4"/>
  <c r="DR9" i="7" s="1"/>
  <c r="GR9" i="4"/>
  <c r="DS9" i="7" s="1"/>
  <c r="HD9" i="6"/>
  <c r="CZ9" i="7" s="1"/>
  <c r="CW9" i="7"/>
  <c r="FC50" i="6"/>
  <c r="FC51" i="6"/>
  <c r="FC52" i="6"/>
  <c r="FC53" i="6"/>
  <c r="GY9" i="4" l="1"/>
  <c r="DW9" i="7" s="1"/>
  <c r="GX9" i="4"/>
  <c r="DV9" i="7" s="1"/>
  <c r="CI128" i="4"/>
  <c r="BF128" i="7" s="1"/>
  <c r="CI125" i="4"/>
  <c r="BF125" i="7" s="1"/>
  <c r="CI127" i="4"/>
  <c r="BF127" i="7" s="1"/>
  <c r="CI126" i="4"/>
  <c r="BF126" i="7" s="1"/>
  <c r="HM9" i="6"/>
  <c r="DD9" i="7" s="1"/>
  <c r="DA9" i="7"/>
  <c r="HE9" i="4" l="1"/>
  <c r="DZ9" i="7" s="1"/>
  <c r="HF9" i="4"/>
  <c r="EA9" i="7" s="1"/>
  <c r="CP128" i="4"/>
  <c r="BJ128" i="7" s="1"/>
  <c r="CP126" i="4"/>
  <c r="BJ126" i="7" s="1"/>
  <c r="CP127" i="4"/>
  <c r="BJ127" i="7" s="1"/>
  <c r="CP125" i="4"/>
  <c r="BJ125" i="7" s="1"/>
  <c r="HV9" i="6"/>
  <c r="DH9" i="7" s="1"/>
  <c r="DE9" i="7"/>
  <c r="CW125" i="4" l="1"/>
  <c r="BN125" i="7" s="1"/>
  <c r="CW128" i="4"/>
  <c r="BN128" i="7" s="1"/>
  <c r="CW127" i="4"/>
  <c r="BN127" i="7" s="1"/>
  <c r="CW126" i="4"/>
  <c r="BN126" i="7" s="1"/>
  <c r="DI9" i="7"/>
  <c r="HM9" i="4"/>
  <c r="HL9" i="4"/>
  <c r="IE9" i="6"/>
  <c r="DL9" i="7" s="1"/>
  <c r="EE9" i="7" l="1"/>
  <c r="HT9" i="4"/>
  <c r="IB9" i="4" s="1"/>
  <c r="EI9" i="7" s="1"/>
  <c r="EN9" i="7" s="1"/>
  <c r="ED9" i="7"/>
  <c r="HS9" i="4"/>
  <c r="IA9" i="4" s="1"/>
  <c r="EH9" i="7" s="1"/>
  <c r="EM9" i="7" s="1"/>
  <c r="DD126" i="4"/>
  <c r="BR126" i="7" s="1"/>
  <c r="DD128" i="4"/>
  <c r="BR128" i="7" s="1"/>
  <c r="DD127" i="4"/>
  <c r="BR127" i="7" s="1"/>
  <c r="IN9" i="6"/>
  <c r="DP9" i="7" s="1"/>
  <c r="DM9" i="7"/>
  <c r="W51" i="6"/>
  <c r="T51" i="7" s="1"/>
  <c r="AG51" i="6"/>
  <c r="AP51" i="6"/>
  <c r="AY51" i="6"/>
  <c r="CI51" i="6"/>
  <c r="CR51" i="6"/>
  <c r="EK51" i="6"/>
  <c r="ET51" i="6"/>
  <c r="GD51" i="6"/>
  <c r="GV51" i="6"/>
  <c r="HE51" i="6"/>
  <c r="JP51" i="6"/>
  <c r="KN51" i="6"/>
  <c r="KO51" i="6"/>
  <c r="KP51" i="6"/>
  <c r="W51" i="4"/>
  <c r="AD51" i="4" s="1"/>
  <c r="AK51" i="4" s="1"/>
  <c r="AR51" i="4" s="1"/>
  <c r="AY51" i="4" s="1"/>
  <c r="BF51" i="4" s="1"/>
  <c r="BM51" i="4" s="1"/>
  <c r="BT51" i="4" s="1"/>
  <c r="CA51" i="4" s="1"/>
  <c r="CH51" i="4" s="1"/>
  <c r="CO51" i="4" s="1"/>
  <c r="CV51" i="4" s="1"/>
  <c r="DC51" i="4" s="1"/>
  <c r="DJ51" i="4" s="1"/>
  <c r="DQ51" i="4" s="1"/>
  <c r="DX51" i="4" s="1"/>
  <c r="EE51" i="4" s="1"/>
  <c r="EL51" i="4" s="1"/>
  <c r="ES51" i="4" s="1"/>
  <c r="EZ51" i="4" s="1"/>
  <c r="FG51" i="4" s="1"/>
  <c r="FN51" i="4" s="1"/>
  <c r="FU51" i="4" s="1"/>
  <c r="GB51" i="4" s="1"/>
  <c r="GI51" i="4" s="1"/>
  <c r="GP51" i="4" s="1"/>
  <c r="GW51" i="4" s="1"/>
  <c r="HD51" i="4" s="1"/>
  <c r="HK51" i="4" s="1"/>
  <c r="HR51" i="4" s="1"/>
  <c r="HY51" i="4" s="1"/>
  <c r="V51" i="1"/>
  <c r="Q51" i="7" s="1"/>
  <c r="KQ51" i="6" l="1"/>
  <c r="II9" i="4"/>
  <c r="IJ9" i="4"/>
  <c r="AF51" i="6"/>
  <c r="X51" i="7" s="1"/>
  <c r="DK127" i="4"/>
  <c r="BV127" i="7" s="1"/>
  <c r="DK128" i="4"/>
  <c r="BV128" i="7" s="1"/>
  <c r="DK126" i="4"/>
  <c r="BV126" i="7" s="1"/>
  <c r="AD51" i="1"/>
  <c r="IW9" i="6"/>
  <c r="DT9" i="7" s="1"/>
  <c r="DU9" i="7"/>
  <c r="U51" i="7" l="1"/>
  <c r="AL51" i="1"/>
  <c r="AT51" i="1" s="1"/>
  <c r="BB51" i="1" s="1"/>
  <c r="BJ51" i="1" s="1"/>
  <c r="BR51" i="1" s="1"/>
  <c r="BZ51" i="1" s="1"/>
  <c r="CH51" i="1" s="1"/>
  <c r="CP51" i="1" s="1"/>
  <c r="CX51" i="1" s="1"/>
  <c r="DF51" i="1" s="1"/>
  <c r="DN51" i="1" s="1"/>
  <c r="DV51" i="1" s="1"/>
  <c r="ED51" i="1" s="1"/>
  <c r="EL51" i="1" s="1"/>
  <c r="ET51" i="1" s="1"/>
  <c r="FB51" i="1" s="1"/>
  <c r="FJ51" i="1" s="1"/>
  <c r="FR51" i="1" s="1"/>
  <c r="FZ51" i="1" s="1"/>
  <c r="GH51" i="1" s="1"/>
  <c r="GP51" i="1" s="1"/>
  <c r="GX51" i="1" s="1"/>
  <c r="HF51" i="1" s="1"/>
  <c r="HN51" i="1" s="1"/>
  <c r="HV51" i="1" s="1"/>
  <c r="ID51" i="1" s="1"/>
  <c r="IL51" i="1" s="1"/>
  <c r="IT51" i="1" s="1"/>
  <c r="JB51" i="1" s="1"/>
  <c r="JM51" i="1" s="1"/>
  <c r="DR127" i="4"/>
  <c r="BZ127" i="7" s="1"/>
  <c r="DR128" i="4"/>
  <c r="BZ128" i="7" s="1"/>
  <c r="DR126" i="4"/>
  <c r="BZ126" i="7" s="1"/>
  <c r="DQ9" i="7"/>
  <c r="AM51" i="4"/>
  <c r="AE51" i="7" s="1"/>
  <c r="AL51" i="4"/>
  <c r="AD51" i="7" s="1"/>
  <c r="JF9" i="6"/>
  <c r="DX9" i="7" s="1"/>
  <c r="AO51" i="6"/>
  <c r="AB51" i="7" s="1"/>
  <c r="Y51" i="7" l="1"/>
  <c r="AT51" i="4"/>
  <c r="AI51" i="7" s="1"/>
  <c r="AC51" i="7"/>
  <c r="DY127" i="4"/>
  <c r="CD127" i="7" s="1"/>
  <c r="DY128" i="4"/>
  <c r="CD128" i="7" s="1"/>
  <c r="AS51" i="4"/>
  <c r="AH51" i="7" s="1"/>
  <c r="AX51" i="6"/>
  <c r="AF51" i="7" s="1"/>
  <c r="JO9" i="6"/>
  <c r="EB9" i="7" s="1"/>
  <c r="DY9" i="7"/>
  <c r="BA51" i="4" l="1"/>
  <c r="AM51" i="7" s="1"/>
  <c r="AG51" i="7"/>
  <c r="EC9" i="7"/>
  <c r="EF128" i="4"/>
  <c r="CH128" i="7" s="1"/>
  <c r="EF127" i="4"/>
  <c r="CH127" i="7" s="1"/>
  <c r="AZ51" i="4"/>
  <c r="AL51" i="7" s="1"/>
  <c r="BG51" i="6"/>
  <c r="AJ51" i="7" s="1"/>
  <c r="JX9" i="6"/>
  <c r="EF9" i="7" s="1"/>
  <c r="AP50" i="6"/>
  <c r="IG51" i="4" l="1"/>
  <c r="IK51" i="4" s="1"/>
  <c r="BG51" i="4"/>
  <c r="AP51" i="7" s="1"/>
  <c r="BH51" i="4"/>
  <c r="AQ51" i="7" s="1"/>
  <c r="EM127" i="4"/>
  <c r="CL127" i="7" s="1"/>
  <c r="EM128" i="4"/>
  <c r="CL128" i="7" s="1"/>
  <c r="BP51" i="6"/>
  <c r="AN51" i="7" s="1"/>
  <c r="AK51" i="7"/>
  <c r="KG9" i="6"/>
  <c r="EJ9" i="7" s="1"/>
  <c r="EO9" i="7" s="1"/>
  <c r="EG9" i="7"/>
  <c r="EL9" i="7" s="1"/>
  <c r="X7" i="6"/>
  <c r="X8" i="6"/>
  <c r="KN42" i="6"/>
  <c r="KO42" i="6"/>
  <c r="KN43" i="6"/>
  <c r="KO43" i="6"/>
  <c r="KN44" i="6"/>
  <c r="KO44" i="6"/>
  <c r="KN50" i="6"/>
  <c r="KO50" i="6"/>
  <c r="ER9" i="7" l="1"/>
  <c r="BY51" i="6"/>
  <c r="AR51" i="7" s="1"/>
  <c r="BO51" i="4"/>
  <c r="AU51" i="7" s="1"/>
  <c r="AO51" i="7"/>
  <c r="ET128" i="4"/>
  <c r="CP128" i="7" s="1"/>
  <c r="ET127" i="4"/>
  <c r="CP127" i="7" s="1"/>
  <c r="BN51" i="4"/>
  <c r="AT51" i="7" s="1"/>
  <c r="BV51" i="4" l="1"/>
  <c r="AY51" i="7" s="1"/>
  <c r="AS51" i="7"/>
  <c r="FA127" i="4"/>
  <c r="CT127" i="7" s="1"/>
  <c r="FA128" i="4"/>
  <c r="CT128" i="7" s="1"/>
  <c r="CH51" i="6"/>
  <c r="AV51" i="7" s="1"/>
  <c r="BU51" i="4"/>
  <c r="AX51" i="7" s="1"/>
  <c r="CC51" i="4" l="1"/>
  <c r="BC51" i="7" s="1"/>
  <c r="FH127" i="4"/>
  <c r="CX127" i="7" s="1"/>
  <c r="FH128" i="4"/>
  <c r="CX128" i="7" s="1"/>
  <c r="CQ51" i="6"/>
  <c r="AZ51" i="7" s="1"/>
  <c r="CB51" i="4"/>
  <c r="BB51" i="7" s="1"/>
  <c r="DJ108" i="6"/>
  <c r="DJ109" i="6"/>
  <c r="DJ110" i="6"/>
  <c r="DJ111" i="6"/>
  <c r="DJ112" i="6"/>
  <c r="DJ114" i="6"/>
  <c r="DJ115" i="6"/>
  <c r="DJ116" i="6"/>
  <c r="DJ117" i="6"/>
  <c r="DJ118" i="6"/>
  <c r="DJ119" i="6"/>
  <c r="CJ51" i="4" l="1"/>
  <c r="BG51" i="7" s="1"/>
  <c r="AW51" i="7"/>
  <c r="CZ51" i="6"/>
  <c r="BD51" i="7" s="1"/>
  <c r="FO127" i="4"/>
  <c r="DB127" i="7" s="1"/>
  <c r="FO128" i="4"/>
  <c r="DB128" i="7" s="1"/>
  <c r="CI51" i="4"/>
  <c r="BF51" i="7" s="1"/>
  <c r="FV127" i="4" l="1"/>
  <c r="DF127" i="7" s="1"/>
  <c r="FV128" i="4"/>
  <c r="DF128" i="7" s="1"/>
  <c r="CQ51" i="4"/>
  <c r="BK51" i="7" s="1"/>
  <c r="BE51" i="7"/>
  <c r="BA51" i="7"/>
  <c r="DI51" i="6"/>
  <c r="CP51" i="4"/>
  <c r="BJ51" i="7" s="1"/>
  <c r="DA114" i="6"/>
  <c r="DA115" i="6"/>
  <c r="DA116" i="6"/>
  <c r="DA117" i="6"/>
  <c r="DA118" i="6"/>
  <c r="DA119" i="6"/>
  <c r="W121" i="6"/>
  <c r="T121" i="7" s="1"/>
  <c r="KJ121" i="6"/>
  <c r="KK121" i="6"/>
  <c r="KL121" i="6"/>
  <c r="KM121" i="6"/>
  <c r="KN121" i="6"/>
  <c r="KO121" i="6"/>
  <c r="KP121" i="6"/>
  <c r="V121" i="1"/>
  <c r="Q121" i="7" s="1"/>
  <c r="W120" i="4"/>
  <c r="AD120" i="4" s="1"/>
  <c r="AK120" i="4" s="1"/>
  <c r="AR120" i="4" s="1"/>
  <c r="AY120" i="4" s="1"/>
  <c r="BF120" i="4" s="1"/>
  <c r="BM120" i="4" s="1"/>
  <c r="BT120" i="4" s="1"/>
  <c r="CA120" i="4" s="1"/>
  <c r="CH120" i="4" s="1"/>
  <c r="CO120" i="4" s="1"/>
  <c r="CV120" i="4" s="1"/>
  <c r="DC120" i="4" s="1"/>
  <c r="DJ120" i="4" s="1"/>
  <c r="DQ120" i="4" s="1"/>
  <c r="DX120" i="4" s="1"/>
  <c r="EE120" i="4" s="1"/>
  <c r="EL120" i="4" s="1"/>
  <c r="ES120" i="4" s="1"/>
  <c r="EZ120" i="4" s="1"/>
  <c r="FG120" i="4" s="1"/>
  <c r="FN120" i="4" s="1"/>
  <c r="FU120" i="4" s="1"/>
  <c r="GB120" i="4" s="1"/>
  <c r="GI120" i="4" s="1"/>
  <c r="GP120" i="4" s="1"/>
  <c r="GW120" i="4" s="1"/>
  <c r="HD120" i="4" s="1"/>
  <c r="HK120" i="4" s="1"/>
  <c r="HR120" i="4" s="1"/>
  <c r="HY120" i="4" s="1"/>
  <c r="Y120" i="4"/>
  <c r="W120" i="7" s="1"/>
  <c r="W121" i="4"/>
  <c r="AD121" i="4" s="1"/>
  <c r="AK121" i="4" s="1"/>
  <c r="AR121" i="4" s="1"/>
  <c r="AY121" i="4" s="1"/>
  <c r="BF121" i="4" s="1"/>
  <c r="BM121" i="4" s="1"/>
  <c r="BT121" i="4" s="1"/>
  <c r="CA121" i="4" s="1"/>
  <c r="CH121" i="4" s="1"/>
  <c r="CO121" i="4" s="1"/>
  <c r="CV121" i="4" s="1"/>
  <c r="DC121" i="4" s="1"/>
  <c r="DJ121" i="4" s="1"/>
  <c r="DQ121" i="4" s="1"/>
  <c r="DX121" i="4" s="1"/>
  <c r="EE121" i="4" s="1"/>
  <c r="EL121" i="4" s="1"/>
  <c r="ES121" i="4" s="1"/>
  <c r="EZ121" i="4" s="1"/>
  <c r="FG121" i="4" s="1"/>
  <c r="FN121" i="4" s="1"/>
  <c r="FU121" i="4" s="1"/>
  <c r="GB121" i="4" s="1"/>
  <c r="GI121" i="4" s="1"/>
  <c r="GP121" i="4" s="1"/>
  <c r="GW121" i="4" s="1"/>
  <c r="HD121" i="4" s="1"/>
  <c r="HK121" i="4" s="1"/>
  <c r="HR121" i="4" s="1"/>
  <c r="HY121" i="4" s="1"/>
  <c r="Y121" i="4"/>
  <c r="W121" i="7" s="1"/>
  <c r="CX51" i="4" l="1"/>
  <c r="BO51" i="7" s="1"/>
  <c r="BI51" i="7"/>
  <c r="DR51" i="6"/>
  <c r="BL51" i="7" s="1"/>
  <c r="BH51" i="7"/>
  <c r="KQ121" i="6"/>
  <c r="GC127" i="4"/>
  <c r="DJ127" i="7" s="1"/>
  <c r="GC128" i="4"/>
  <c r="DJ128" i="7" s="1"/>
  <c r="AF121" i="4"/>
  <c r="CW51" i="4"/>
  <c r="BN51" i="7" s="1"/>
  <c r="AD121" i="1"/>
  <c r="AF120" i="4"/>
  <c r="AF121" i="6"/>
  <c r="X121" i="7" s="1"/>
  <c r="U121" i="7" l="1"/>
  <c r="AL121" i="1"/>
  <c r="AT121" i="1" s="1"/>
  <c r="BB121" i="1" s="1"/>
  <c r="BJ121" i="1" s="1"/>
  <c r="BR121" i="1" s="1"/>
  <c r="BZ121" i="1" s="1"/>
  <c r="CH121" i="1" s="1"/>
  <c r="CP121" i="1" s="1"/>
  <c r="CX121" i="1" s="1"/>
  <c r="DF121" i="1" s="1"/>
  <c r="DN121" i="1" s="1"/>
  <c r="DV121" i="1" s="1"/>
  <c r="ED121" i="1" s="1"/>
  <c r="EL121" i="1" s="1"/>
  <c r="ET121" i="1" s="1"/>
  <c r="FB121" i="1" s="1"/>
  <c r="FJ121" i="1" s="1"/>
  <c r="FR121" i="1" s="1"/>
  <c r="FZ121" i="1" s="1"/>
  <c r="GH121" i="1" s="1"/>
  <c r="GP121" i="1" s="1"/>
  <c r="GX121" i="1" s="1"/>
  <c r="HF121" i="1" s="1"/>
  <c r="HN121" i="1" s="1"/>
  <c r="HV121" i="1" s="1"/>
  <c r="ID121" i="1" s="1"/>
  <c r="IL121" i="1" s="1"/>
  <c r="IT121" i="1" s="1"/>
  <c r="JB121" i="1" s="1"/>
  <c r="JM121" i="1" s="1"/>
  <c r="AM121" i="4"/>
  <c r="AE121" i="7" s="1"/>
  <c r="AA121" i="7"/>
  <c r="AM120" i="4"/>
  <c r="AE120" i="7" s="1"/>
  <c r="AA120" i="7"/>
  <c r="DE51" i="4"/>
  <c r="BS51" i="7" s="1"/>
  <c r="BQ51" i="7"/>
  <c r="EA51" i="6"/>
  <c r="BP51" i="7" s="1"/>
  <c r="GJ128" i="4"/>
  <c r="DN128" i="7" s="1"/>
  <c r="GJ127" i="4"/>
  <c r="DN127" i="7" s="1"/>
  <c r="DD51" i="4"/>
  <c r="BR51" i="7" s="1"/>
  <c r="AE121" i="4"/>
  <c r="AE120" i="4"/>
  <c r="AO121" i="6"/>
  <c r="AB121" i="7" s="1"/>
  <c r="Y121" i="7" l="1"/>
  <c r="AL120" i="4"/>
  <c r="AD120" i="7" s="1"/>
  <c r="Z120" i="7"/>
  <c r="AL121" i="4"/>
  <c r="AD121" i="7" s="1"/>
  <c r="Z121" i="7"/>
  <c r="DL51" i="4"/>
  <c r="BW51" i="7" s="1"/>
  <c r="BM51" i="7"/>
  <c r="EJ51" i="6"/>
  <c r="BT51" i="7" s="1"/>
  <c r="AT121" i="4"/>
  <c r="AI121" i="7" s="1"/>
  <c r="AC121" i="7"/>
  <c r="GQ128" i="4"/>
  <c r="DR128" i="7" s="1"/>
  <c r="BU51" i="7"/>
  <c r="DK51" i="4"/>
  <c r="BV51" i="7" s="1"/>
  <c r="AT120" i="4"/>
  <c r="AI120" i="7" s="1"/>
  <c r="AX121" i="6"/>
  <c r="AF121" i="7" s="1"/>
  <c r="V7" i="1"/>
  <c r="AD8" i="1"/>
  <c r="V10" i="1"/>
  <c r="Q10" i="7" s="1"/>
  <c r="V11" i="1"/>
  <c r="Q11" i="7" s="1"/>
  <c r="V12" i="1"/>
  <c r="Q12" i="7" s="1"/>
  <c r="V13" i="1"/>
  <c r="Q13" i="7" s="1"/>
  <c r="V14" i="1"/>
  <c r="Q14" i="7" s="1"/>
  <c r="V15" i="1"/>
  <c r="Q15" i="7" s="1"/>
  <c r="V16" i="1"/>
  <c r="Q16" i="7" s="1"/>
  <c r="V17" i="1"/>
  <c r="Q17" i="7" s="1"/>
  <c r="V18" i="1"/>
  <c r="Q18" i="7" s="1"/>
  <c r="V19" i="1"/>
  <c r="Q19" i="7" s="1"/>
  <c r="V20" i="1"/>
  <c r="Q20" i="7" s="1"/>
  <c r="V21" i="1"/>
  <c r="Q21" i="7" s="1"/>
  <c r="V22" i="1"/>
  <c r="Q22" i="7" s="1"/>
  <c r="V23" i="1"/>
  <c r="Q23" i="7" s="1"/>
  <c r="V24" i="1"/>
  <c r="Q24" i="7" s="1"/>
  <c r="V25" i="1"/>
  <c r="Q25" i="7" s="1"/>
  <c r="V26" i="1"/>
  <c r="Q26" i="7" s="1"/>
  <c r="V27" i="1"/>
  <c r="Q27" i="7" s="1"/>
  <c r="V28" i="1"/>
  <c r="Q28" i="7" s="1"/>
  <c r="V29" i="1"/>
  <c r="Q29" i="7" s="1"/>
  <c r="V30" i="1"/>
  <c r="Q30" i="7" s="1"/>
  <c r="V31" i="1"/>
  <c r="Q31" i="7" s="1"/>
  <c r="V32" i="1"/>
  <c r="Q32" i="7" s="1"/>
  <c r="V33" i="1"/>
  <c r="Q33" i="7" s="1"/>
  <c r="V34" i="1"/>
  <c r="Q34" i="7" s="1"/>
  <c r="V35" i="1"/>
  <c r="Q35" i="7" s="1"/>
  <c r="V36" i="1"/>
  <c r="Q36" i="7" s="1"/>
  <c r="V37" i="1"/>
  <c r="Q37" i="7" s="1"/>
  <c r="V38" i="1"/>
  <c r="Q38" i="7" s="1"/>
  <c r="V39" i="1"/>
  <c r="Q39" i="7" s="1"/>
  <c r="V40" i="1"/>
  <c r="Q40" i="7" s="1"/>
  <c r="V42" i="1"/>
  <c r="Q42" i="7" s="1"/>
  <c r="V43" i="1"/>
  <c r="Q43" i="7" s="1"/>
  <c r="V44" i="1"/>
  <c r="Q44" i="7" s="1"/>
  <c r="V45" i="1"/>
  <c r="Q45" i="7" s="1"/>
  <c r="V46" i="1"/>
  <c r="Q46" i="7" s="1"/>
  <c r="V47" i="1"/>
  <c r="Q47" i="7" s="1"/>
  <c r="V48" i="1"/>
  <c r="Q48" i="7" s="1"/>
  <c r="V49" i="1"/>
  <c r="Q49" i="7" s="1"/>
  <c r="V50" i="1"/>
  <c r="Q50" i="7" s="1"/>
  <c r="V52" i="1"/>
  <c r="Q52" i="7" s="1"/>
  <c r="V53" i="1"/>
  <c r="Q53" i="7" s="1"/>
  <c r="V56" i="1"/>
  <c r="Q56" i="7" s="1"/>
  <c r="V57" i="1"/>
  <c r="Q57" i="7" s="1"/>
  <c r="V58" i="1"/>
  <c r="Q58" i="7" s="1"/>
  <c r="V59" i="1"/>
  <c r="Q59" i="7" s="1"/>
  <c r="V60" i="1"/>
  <c r="Q60" i="7" s="1"/>
  <c r="V61" i="1"/>
  <c r="Q61" i="7" s="1"/>
  <c r="V62" i="1"/>
  <c r="Q62" i="7" s="1"/>
  <c r="DS51" i="4" l="1"/>
  <c r="CA51" i="7" s="1"/>
  <c r="U8" i="7"/>
  <c r="AL8" i="1"/>
  <c r="AT8" i="1" s="1"/>
  <c r="BB8" i="1" s="1"/>
  <c r="BJ8" i="1" s="1"/>
  <c r="BR8" i="1" s="1"/>
  <c r="BZ8" i="1" s="1"/>
  <c r="CH8" i="1" s="1"/>
  <c r="CP8" i="1" s="1"/>
  <c r="CX8" i="1" s="1"/>
  <c r="DF8" i="1" s="1"/>
  <c r="DN8" i="1" s="1"/>
  <c r="DV8" i="1" s="1"/>
  <c r="ED8" i="1" s="1"/>
  <c r="EL8" i="1" s="1"/>
  <c r="ET8" i="1" s="1"/>
  <c r="FB8" i="1" s="1"/>
  <c r="FJ8" i="1" s="1"/>
  <c r="FR8" i="1" s="1"/>
  <c r="FZ8" i="1" s="1"/>
  <c r="GH8" i="1" s="1"/>
  <c r="GP8" i="1" s="1"/>
  <c r="GX8" i="1" s="1"/>
  <c r="HF8" i="1" s="1"/>
  <c r="HN8" i="1" s="1"/>
  <c r="HV8" i="1" s="1"/>
  <c r="ID8" i="1" s="1"/>
  <c r="IL8" i="1" s="1"/>
  <c r="IT8" i="1" s="1"/>
  <c r="JB8" i="1" s="1"/>
  <c r="JM8" i="1" s="1"/>
  <c r="Q7" i="7"/>
  <c r="DR51" i="4"/>
  <c r="BZ51" i="7" s="1"/>
  <c r="BA121" i="4"/>
  <c r="AM121" i="7" s="1"/>
  <c r="ES51" i="6"/>
  <c r="BX51" i="7" s="1"/>
  <c r="AG121" i="7"/>
  <c r="GX128" i="4"/>
  <c r="DV128" i="7" s="1"/>
  <c r="BY51" i="7"/>
  <c r="AD62" i="1"/>
  <c r="AD59" i="1"/>
  <c r="AD57" i="1"/>
  <c r="AD52" i="1"/>
  <c r="AD50" i="1"/>
  <c r="AD49" i="1"/>
  <c r="AD45" i="1"/>
  <c r="AD43" i="1"/>
  <c r="AD42" i="1"/>
  <c r="AD40" i="1"/>
  <c r="AD37" i="1"/>
  <c r="AD34" i="1"/>
  <c r="AD32" i="1"/>
  <c r="AD30" i="1"/>
  <c r="AD28" i="1"/>
  <c r="AD26" i="1"/>
  <c r="AD24" i="1"/>
  <c r="AD22" i="1"/>
  <c r="AD18" i="1"/>
  <c r="AD16" i="1"/>
  <c r="AD14" i="1"/>
  <c r="AD12" i="1"/>
  <c r="AD10" i="1"/>
  <c r="AD61" i="1"/>
  <c r="AD60" i="1"/>
  <c r="AD58" i="1"/>
  <c r="AD56" i="1"/>
  <c r="AD53" i="1"/>
  <c r="AD48" i="1"/>
  <c r="AD46" i="1"/>
  <c r="AD44" i="1"/>
  <c r="AD39" i="1"/>
  <c r="AD38" i="1"/>
  <c r="AD36" i="1"/>
  <c r="AD35" i="1"/>
  <c r="AD33" i="1"/>
  <c r="AD29" i="1"/>
  <c r="AD27" i="1"/>
  <c r="AD25" i="1"/>
  <c r="AD23" i="1"/>
  <c r="AD21" i="1"/>
  <c r="AD19" i="1"/>
  <c r="AD17" i="1"/>
  <c r="AD15" i="1"/>
  <c r="AD20" i="1"/>
  <c r="AD13" i="1"/>
  <c r="AD47" i="1"/>
  <c r="AD11" i="1"/>
  <c r="AD31" i="1"/>
  <c r="AD7" i="1"/>
  <c r="AS121" i="4"/>
  <c r="AH121" i="7" s="1"/>
  <c r="BA120" i="4"/>
  <c r="AM120" i="7" s="1"/>
  <c r="AS120" i="4"/>
  <c r="AH120" i="7" s="1"/>
  <c r="BG121" i="6"/>
  <c r="AJ121" i="7" s="1"/>
  <c r="JG59" i="6"/>
  <c r="JG60" i="6"/>
  <c r="Y8" i="7" l="1"/>
  <c r="IG121" i="4"/>
  <c r="IK121" i="4" s="1"/>
  <c r="DZ51" i="4"/>
  <c r="CE51" i="7" s="1"/>
  <c r="AL7" i="1"/>
  <c r="AT7" i="1" s="1"/>
  <c r="U14" i="7"/>
  <c r="AL14" i="1"/>
  <c r="AT14" i="1" s="1"/>
  <c r="BB14" i="1" s="1"/>
  <c r="BJ14" i="1" s="1"/>
  <c r="BR14" i="1" s="1"/>
  <c r="BZ14" i="1" s="1"/>
  <c r="CH14" i="1" s="1"/>
  <c r="CP14" i="1" s="1"/>
  <c r="CX14" i="1" s="1"/>
  <c r="DF14" i="1" s="1"/>
  <c r="DN14" i="1" s="1"/>
  <c r="DV14" i="1" s="1"/>
  <c r="ED14" i="1" s="1"/>
  <c r="EL14" i="1" s="1"/>
  <c r="ET14" i="1" s="1"/>
  <c r="FB14" i="1" s="1"/>
  <c r="FJ14" i="1" s="1"/>
  <c r="FR14" i="1" s="1"/>
  <c r="FZ14" i="1" s="1"/>
  <c r="GH14" i="1" s="1"/>
  <c r="GP14" i="1" s="1"/>
  <c r="GX14" i="1" s="1"/>
  <c r="HF14" i="1" s="1"/>
  <c r="HN14" i="1" s="1"/>
  <c r="HV14" i="1" s="1"/>
  <c r="ID14" i="1" s="1"/>
  <c r="IL14" i="1" s="1"/>
  <c r="IT14" i="1" s="1"/>
  <c r="JB14" i="1" s="1"/>
  <c r="JM14" i="1" s="1"/>
  <c r="U16" i="7"/>
  <c r="AL16" i="1"/>
  <c r="AT16" i="1" s="1"/>
  <c r="BB16" i="1" s="1"/>
  <c r="BJ16" i="1" s="1"/>
  <c r="BR16" i="1" s="1"/>
  <c r="BZ16" i="1" s="1"/>
  <c r="CH16" i="1" s="1"/>
  <c r="CP16" i="1" s="1"/>
  <c r="CX16" i="1" s="1"/>
  <c r="DF16" i="1" s="1"/>
  <c r="DN16" i="1" s="1"/>
  <c r="DV16" i="1" s="1"/>
  <c r="ED16" i="1" s="1"/>
  <c r="EL16" i="1" s="1"/>
  <c r="ET16" i="1" s="1"/>
  <c r="FB16" i="1" s="1"/>
  <c r="FJ16" i="1" s="1"/>
  <c r="FR16" i="1" s="1"/>
  <c r="FZ16" i="1" s="1"/>
  <c r="GH16" i="1" s="1"/>
  <c r="GP16" i="1" s="1"/>
  <c r="GX16" i="1" s="1"/>
  <c r="HF16" i="1" s="1"/>
  <c r="HN16" i="1" s="1"/>
  <c r="HV16" i="1" s="1"/>
  <c r="ID16" i="1" s="1"/>
  <c r="IL16" i="1" s="1"/>
  <c r="IT16" i="1" s="1"/>
  <c r="JB16" i="1" s="1"/>
  <c r="JM16" i="1" s="1"/>
  <c r="U17" i="7"/>
  <c r="AL17" i="1"/>
  <c r="AT17" i="1" s="1"/>
  <c r="BB17" i="1" s="1"/>
  <c r="BJ17" i="1" s="1"/>
  <c r="BR17" i="1" s="1"/>
  <c r="BZ17" i="1" s="1"/>
  <c r="CH17" i="1" s="1"/>
  <c r="CP17" i="1" s="1"/>
  <c r="CX17" i="1" s="1"/>
  <c r="DF17" i="1" s="1"/>
  <c r="DN17" i="1" s="1"/>
  <c r="DV17" i="1" s="1"/>
  <c r="ED17" i="1" s="1"/>
  <c r="EL17" i="1" s="1"/>
  <c r="ET17" i="1" s="1"/>
  <c r="FB17" i="1" s="1"/>
  <c r="FJ17" i="1" s="1"/>
  <c r="FR17" i="1" s="1"/>
  <c r="FZ17" i="1" s="1"/>
  <c r="GH17" i="1" s="1"/>
  <c r="GP17" i="1" s="1"/>
  <c r="GX17" i="1" s="1"/>
  <c r="HF17" i="1" s="1"/>
  <c r="HN17" i="1" s="1"/>
  <c r="HV17" i="1" s="1"/>
  <c r="ID17" i="1" s="1"/>
  <c r="IL17" i="1" s="1"/>
  <c r="IT17" i="1" s="1"/>
  <c r="JB17" i="1" s="1"/>
  <c r="JM17" i="1" s="1"/>
  <c r="U35" i="7"/>
  <c r="AL35" i="1"/>
  <c r="AT35" i="1" s="1"/>
  <c r="BB35" i="1" s="1"/>
  <c r="BJ35" i="1" s="1"/>
  <c r="BR35" i="1" s="1"/>
  <c r="BZ35" i="1" s="1"/>
  <c r="CH35" i="1" s="1"/>
  <c r="CP35" i="1" s="1"/>
  <c r="CX35" i="1" s="1"/>
  <c r="DF35" i="1" s="1"/>
  <c r="DN35" i="1" s="1"/>
  <c r="DV35" i="1" s="1"/>
  <c r="ED35" i="1" s="1"/>
  <c r="EL35" i="1" s="1"/>
  <c r="ET35" i="1" s="1"/>
  <c r="FB35" i="1" s="1"/>
  <c r="FJ35" i="1" s="1"/>
  <c r="FR35" i="1" s="1"/>
  <c r="FZ35" i="1" s="1"/>
  <c r="GH35" i="1" s="1"/>
  <c r="GP35" i="1" s="1"/>
  <c r="GX35" i="1" s="1"/>
  <c r="HF35" i="1" s="1"/>
  <c r="HN35" i="1" s="1"/>
  <c r="HV35" i="1" s="1"/>
  <c r="ID35" i="1" s="1"/>
  <c r="IL35" i="1" s="1"/>
  <c r="IT35" i="1" s="1"/>
  <c r="JB35" i="1" s="1"/>
  <c r="JM35" i="1" s="1"/>
  <c r="U56" i="7"/>
  <c r="AL56" i="1"/>
  <c r="AT56" i="1" s="1"/>
  <c r="BB56" i="1" s="1"/>
  <c r="BJ56" i="1" s="1"/>
  <c r="BR56" i="1" s="1"/>
  <c r="BZ56" i="1" s="1"/>
  <c r="CH56" i="1" s="1"/>
  <c r="CP56" i="1" s="1"/>
  <c r="CX56" i="1" s="1"/>
  <c r="DF56" i="1" s="1"/>
  <c r="DN56" i="1" s="1"/>
  <c r="DV56" i="1" s="1"/>
  <c r="ED56" i="1" s="1"/>
  <c r="EL56" i="1" s="1"/>
  <c r="ET56" i="1" s="1"/>
  <c r="FB56" i="1" s="1"/>
  <c r="FJ56" i="1" s="1"/>
  <c r="FR56" i="1" s="1"/>
  <c r="FZ56" i="1" s="1"/>
  <c r="GH56" i="1" s="1"/>
  <c r="GP56" i="1" s="1"/>
  <c r="GX56" i="1" s="1"/>
  <c r="HF56" i="1" s="1"/>
  <c r="HN56" i="1" s="1"/>
  <c r="HV56" i="1" s="1"/>
  <c r="ID56" i="1" s="1"/>
  <c r="IL56" i="1" s="1"/>
  <c r="IT56" i="1" s="1"/>
  <c r="JB56" i="1" s="1"/>
  <c r="JM56" i="1" s="1"/>
  <c r="U18" i="7"/>
  <c r="AL18" i="1"/>
  <c r="AT18" i="1" s="1"/>
  <c r="BB18" i="1" s="1"/>
  <c r="BJ18" i="1" s="1"/>
  <c r="BR18" i="1" s="1"/>
  <c r="BZ18" i="1" s="1"/>
  <c r="CH18" i="1" s="1"/>
  <c r="CP18" i="1" s="1"/>
  <c r="CX18" i="1" s="1"/>
  <c r="DF18" i="1" s="1"/>
  <c r="DN18" i="1" s="1"/>
  <c r="DV18" i="1" s="1"/>
  <c r="ED18" i="1" s="1"/>
  <c r="EL18" i="1" s="1"/>
  <c r="ET18" i="1" s="1"/>
  <c r="FB18" i="1" s="1"/>
  <c r="FJ18" i="1" s="1"/>
  <c r="FR18" i="1" s="1"/>
  <c r="FZ18" i="1" s="1"/>
  <c r="GH18" i="1" s="1"/>
  <c r="GP18" i="1" s="1"/>
  <c r="GX18" i="1" s="1"/>
  <c r="HF18" i="1" s="1"/>
  <c r="HN18" i="1" s="1"/>
  <c r="HV18" i="1" s="1"/>
  <c r="ID18" i="1" s="1"/>
  <c r="IL18" i="1" s="1"/>
  <c r="IT18" i="1" s="1"/>
  <c r="JB18" i="1" s="1"/>
  <c r="JM18" i="1" s="1"/>
  <c r="U37" i="7"/>
  <c r="AL37" i="1"/>
  <c r="AT37" i="1" s="1"/>
  <c r="BB37" i="1" s="1"/>
  <c r="BJ37" i="1" s="1"/>
  <c r="BR37" i="1" s="1"/>
  <c r="BZ37" i="1" s="1"/>
  <c r="CH37" i="1" s="1"/>
  <c r="CP37" i="1" s="1"/>
  <c r="CX37" i="1" s="1"/>
  <c r="DF37" i="1" s="1"/>
  <c r="DN37" i="1" s="1"/>
  <c r="DV37" i="1" s="1"/>
  <c r="ED37" i="1" s="1"/>
  <c r="EL37" i="1" s="1"/>
  <c r="ET37" i="1" s="1"/>
  <c r="FB37" i="1" s="1"/>
  <c r="FJ37" i="1" s="1"/>
  <c r="FR37" i="1" s="1"/>
  <c r="FZ37" i="1" s="1"/>
  <c r="GH37" i="1" s="1"/>
  <c r="GP37" i="1" s="1"/>
  <c r="GX37" i="1" s="1"/>
  <c r="HF37" i="1" s="1"/>
  <c r="HN37" i="1" s="1"/>
  <c r="HV37" i="1" s="1"/>
  <c r="ID37" i="1" s="1"/>
  <c r="IL37" i="1" s="1"/>
  <c r="IT37" i="1" s="1"/>
  <c r="JB37" i="1" s="1"/>
  <c r="JM37" i="1" s="1"/>
  <c r="U57" i="7"/>
  <c r="AL57" i="1"/>
  <c r="AT57" i="1" s="1"/>
  <c r="BB57" i="1" s="1"/>
  <c r="BJ57" i="1" s="1"/>
  <c r="BR57" i="1" s="1"/>
  <c r="BZ57" i="1" s="1"/>
  <c r="CH57" i="1" s="1"/>
  <c r="CP57" i="1" s="1"/>
  <c r="CX57" i="1" s="1"/>
  <c r="DF57" i="1" s="1"/>
  <c r="DN57" i="1" s="1"/>
  <c r="DV57" i="1" s="1"/>
  <c r="ED57" i="1" s="1"/>
  <c r="EL57" i="1" s="1"/>
  <c r="ET57" i="1" s="1"/>
  <c r="FB57" i="1" s="1"/>
  <c r="FJ57" i="1" s="1"/>
  <c r="FR57" i="1" s="1"/>
  <c r="FZ57" i="1" s="1"/>
  <c r="GH57" i="1" s="1"/>
  <c r="GP57" i="1" s="1"/>
  <c r="GX57" i="1" s="1"/>
  <c r="HF57" i="1" s="1"/>
  <c r="HN57" i="1" s="1"/>
  <c r="HV57" i="1" s="1"/>
  <c r="ID57" i="1" s="1"/>
  <c r="IL57" i="1" s="1"/>
  <c r="IT57" i="1" s="1"/>
  <c r="JB57" i="1" s="1"/>
  <c r="JM57" i="1" s="1"/>
  <c r="U29" i="7"/>
  <c r="AL29" i="1"/>
  <c r="AT29" i="1" s="1"/>
  <c r="BB29" i="1" s="1"/>
  <c r="BJ29" i="1" s="1"/>
  <c r="BR29" i="1" s="1"/>
  <c r="BZ29" i="1" s="1"/>
  <c r="CH29" i="1" s="1"/>
  <c r="CP29" i="1" s="1"/>
  <c r="CX29" i="1" s="1"/>
  <c r="DF29" i="1" s="1"/>
  <c r="DN29" i="1" s="1"/>
  <c r="DV29" i="1" s="1"/>
  <c r="ED29" i="1" s="1"/>
  <c r="EL29" i="1" s="1"/>
  <c r="ET29" i="1" s="1"/>
  <c r="FB29" i="1" s="1"/>
  <c r="FJ29" i="1" s="1"/>
  <c r="FR29" i="1" s="1"/>
  <c r="FZ29" i="1" s="1"/>
  <c r="GH29" i="1" s="1"/>
  <c r="GP29" i="1" s="1"/>
  <c r="GX29" i="1" s="1"/>
  <c r="HF29" i="1" s="1"/>
  <c r="HN29" i="1" s="1"/>
  <c r="HV29" i="1" s="1"/>
  <c r="ID29" i="1" s="1"/>
  <c r="IL29" i="1" s="1"/>
  <c r="IT29" i="1" s="1"/>
  <c r="JB29" i="1" s="1"/>
  <c r="JM29" i="1" s="1"/>
  <c r="U50" i="7"/>
  <c r="AL50" i="1"/>
  <c r="AT50" i="1" s="1"/>
  <c r="BB50" i="1" s="1"/>
  <c r="BJ50" i="1" s="1"/>
  <c r="BR50" i="1" s="1"/>
  <c r="BZ50" i="1" s="1"/>
  <c r="CH50" i="1" s="1"/>
  <c r="CP50" i="1" s="1"/>
  <c r="CX50" i="1" s="1"/>
  <c r="DF50" i="1" s="1"/>
  <c r="DN50" i="1" s="1"/>
  <c r="DV50" i="1" s="1"/>
  <c r="ED50" i="1" s="1"/>
  <c r="EL50" i="1" s="1"/>
  <c r="ET50" i="1" s="1"/>
  <c r="FB50" i="1" s="1"/>
  <c r="FJ50" i="1" s="1"/>
  <c r="FR50" i="1" s="1"/>
  <c r="FZ50" i="1" s="1"/>
  <c r="GH50" i="1" s="1"/>
  <c r="GP50" i="1" s="1"/>
  <c r="GX50" i="1" s="1"/>
  <c r="HF50" i="1" s="1"/>
  <c r="HN50" i="1" s="1"/>
  <c r="HV50" i="1" s="1"/>
  <c r="ID50" i="1" s="1"/>
  <c r="IL50" i="1" s="1"/>
  <c r="IT50" i="1" s="1"/>
  <c r="JB50" i="1" s="1"/>
  <c r="JM50" i="1" s="1"/>
  <c r="U15" i="7"/>
  <c r="AL15" i="1"/>
  <c r="AT15" i="1" s="1"/>
  <c r="BB15" i="1" s="1"/>
  <c r="BJ15" i="1" s="1"/>
  <c r="BR15" i="1" s="1"/>
  <c r="BZ15" i="1" s="1"/>
  <c r="CH15" i="1" s="1"/>
  <c r="CP15" i="1" s="1"/>
  <c r="CX15" i="1" s="1"/>
  <c r="DF15" i="1" s="1"/>
  <c r="DN15" i="1" s="1"/>
  <c r="DV15" i="1" s="1"/>
  <c r="ED15" i="1" s="1"/>
  <c r="EL15" i="1" s="1"/>
  <c r="ET15" i="1" s="1"/>
  <c r="FB15" i="1" s="1"/>
  <c r="FJ15" i="1" s="1"/>
  <c r="FR15" i="1" s="1"/>
  <c r="FZ15" i="1" s="1"/>
  <c r="GH15" i="1" s="1"/>
  <c r="GP15" i="1" s="1"/>
  <c r="GX15" i="1" s="1"/>
  <c r="HF15" i="1" s="1"/>
  <c r="HN15" i="1" s="1"/>
  <c r="HV15" i="1" s="1"/>
  <c r="ID15" i="1" s="1"/>
  <c r="IL15" i="1" s="1"/>
  <c r="IT15" i="1" s="1"/>
  <c r="JB15" i="1" s="1"/>
  <c r="JM15" i="1" s="1"/>
  <c r="U52" i="7"/>
  <c r="AL52" i="1"/>
  <c r="AT52" i="1" s="1"/>
  <c r="BB52" i="1" s="1"/>
  <c r="BJ52" i="1" s="1"/>
  <c r="BR52" i="1" s="1"/>
  <c r="BZ52" i="1" s="1"/>
  <c r="CH52" i="1" s="1"/>
  <c r="CP52" i="1" s="1"/>
  <c r="CX52" i="1" s="1"/>
  <c r="DF52" i="1" s="1"/>
  <c r="DN52" i="1" s="1"/>
  <c r="DV52" i="1" s="1"/>
  <c r="ED52" i="1" s="1"/>
  <c r="EL52" i="1" s="1"/>
  <c r="ET52" i="1" s="1"/>
  <c r="FB52" i="1" s="1"/>
  <c r="FJ52" i="1" s="1"/>
  <c r="FR52" i="1" s="1"/>
  <c r="FZ52" i="1" s="1"/>
  <c r="GH52" i="1" s="1"/>
  <c r="GP52" i="1" s="1"/>
  <c r="GX52" i="1" s="1"/>
  <c r="HF52" i="1" s="1"/>
  <c r="HN52" i="1" s="1"/>
  <c r="HV52" i="1" s="1"/>
  <c r="ID52" i="1" s="1"/>
  <c r="IL52" i="1" s="1"/>
  <c r="IT52" i="1" s="1"/>
  <c r="JB52" i="1" s="1"/>
  <c r="JM52" i="1" s="1"/>
  <c r="U19" i="7"/>
  <c r="AL19" i="1"/>
  <c r="AT19" i="1" s="1"/>
  <c r="BB19" i="1" s="1"/>
  <c r="BJ19" i="1" s="1"/>
  <c r="BR19" i="1" s="1"/>
  <c r="BZ19" i="1" s="1"/>
  <c r="CH19" i="1" s="1"/>
  <c r="CP19" i="1" s="1"/>
  <c r="CX19" i="1" s="1"/>
  <c r="DF19" i="1" s="1"/>
  <c r="DN19" i="1" s="1"/>
  <c r="DV19" i="1" s="1"/>
  <c r="ED19" i="1" s="1"/>
  <c r="EL19" i="1" s="1"/>
  <c r="ET19" i="1" s="1"/>
  <c r="FB19" i="1" s="1"/>
  <c r="FJ19" i="1" s="1"/>
  <c r="FR19" i="1" s="1"/>
  <c r="FZ19" i="1" s="1"/>
  <c r="GH19" i="1" s="1"/>
  <c r="GP19" i="1" s="1"/>
  <c r="GX19" i="1" s="1"/>
  <c r="HF19" i="1" s="1"/>
  <c r="HN19" i="1" s="1"/>
  <c r="HV19" i="1" s="1"/>
  <c r="ID19" i="1" s="1"/>
  <c r="IL19" i="1" s="1"/>
  <c r="IT19" i="1" s="1"/>
  <c r="JB19" i="1" s="1"/>
  <c r="JM19" i="1" s="1"/>
  <c r="U58" i="7"/>
  <c r="AL58" i="1"/>
  <c r="AT58" i="1" s="1"/>
  <c r="BB58" i="1" s="1"/>
  <c r="BJ58" i="1" s="1"/>
  <c r="BR58" i="1" s="1"/>
  <c r="BZ58" i="1" s="1"/>
  <c r="CH58" i="1" s="1"/>
  <c r="CP58" i="1" s="1"/>
  <c r="CX58" i="1" s="1"/>
  <c r="DF58" i="1" s="1"/>
  <c r="DN58" i="1" s="1"/>
  <c r="DV58" i="1" s="1"/>
  <c r="ED58" i="1" s="1"/>
  <c r="EL58" i="1" s="1"/>
  <c r="ET58" i="1" s="1"/>
  <c r="FB58" i="1" s="1"/>
  <c r="FJ58" i="1" s="1"/>
  <c r="FR58" i="1" s="1"/>
  <c r="FZ58" i="1" s="1"/>
  <c r="GH58" i="1" s="1"/>
  <c r="GP58" i="1" s="1"/>
  <c r="GX58" i="1" s="1"/>
  <c r="HF58" i="1" s="1"/>
  <c r="HN58" i="1" s="1"/>
  <c r="HV58" i="1" s="1"/>
  <c r="ID58" i="1" s="1"/>
  <c r="IL58" i="1" s="1"/>
  <c r="IT58" i="1" s="1"/>
  <c r="JB58" i="1" s="1"/>
  <c r="JM58" i="1" s="1"/>
  <c r="U22" i="7"/>
  <c r="AL22" i="1"/>
  <c r="AT22" i="1" s="1"/>
  <c r="BB22" i="1" s="1"/>
  <c r="BJ22" i="1" s="1"/>
  <c r="BR22" i="1" s="1"/>
  <c r="BZ22" i="1" s="1"/>
  <c r="CH22" i="1" s="1"/>
  <c r="CP22" i="1" s="1"/>
  <c r="CX22" i="1" s="1"/>
  <c r="DF22" i="1" s="1"/>
  <c r="DN22" i="1" s="1"/>
  <c r="DV22" i="1" s="1"/>
  <c r="ED22" i="1" s="1"/>
  <c r="EL22" i="1" s="1"/>
  <c r="ET22" i="1" s="1"/>
  <c r="FB22" i="1" s="1"/>
  <c r="FJ22" i="1" s="1"/>
  <c r="FR22" i="1" s="1"/>
  <c r="FZ22" i="1" s="1"/>
  <c r="GH22" i="1" s="1"/>
  <c r="GP22" i="1" s="1"/>
  <c r="GX22" i="1" s="1"/>
  <c r="HF22" i="1" s="1"/>
  <c r="HN22" i="1" s="1"/>
  <c r="HV22" i="1" s="1"/>
  <c r="ID22" i="1" s="1"/>
  <c r="IL22" i="1" s="1"/>
  <c r="IT22" i="1" s="1"/>
  <c r="JB22" i="1" s="1"/>
  <c r="JM22" i="1" s="1"/>
  <c r="U40" i="7"/>
  <c r="AL40" i="1"/>
  <c r="AT40" i="1" s="1"/>
  <c r="BB40" i="1" s="1"/>
  <c r="BJ40" i="1" s="1"/>
  <c r="BR40" i="1" s="1"/>
  <c r="BZ40" i="1" s="1"/>
  <c r="CH40" i="1" s="1"/>
  <c r="CP40" i="1" s="1"/>
  <c r="CX40" i="1" s="1"/>
  <c r="DF40" i="1" s="1"/>
  <c r="DN40" i="1" s="1"/>
  <c r="DV40" i="1" s="1"/>
  <c r="ED40" i="1" s="1"/>
  <c r="EL40" i="1" s="1"/>
  <c r="ET40" i="1" s="1"/>
  <c r="FB40" i="1" s="1"/>
  <c r="FJ40" i="1" s="1"/>
  <c r="FR40" i="1" s="1"/>
  <c r="FZ40" i="1" s="1"/>
  <c r="GH40" i="1" s="1"/>
  <c r="GP40" i="1" s="1"/>
  <c r="GX40" i="1" s="1"/>
  <c r="HF40" i="1" s="1"/>
  <c r="HN40" i="1" s="1"/>
  <c r="HV40" i="1" s="1"/>
  <c r="ID40" i="1" s="1"/>
  <c r="IL40" i="1" s="1"/>
  <c r="IT40" i="1" s="1"/>
  <c r="JB40" i="1" s="1"/>
  <c r="JM40" i="1" s="1"/>
  <c r="U59" i="7"/>
  <c r="AL59" i="1"/>
  <c r="AT59" i="1" s="1"/>
  <c r="BB59" i="1" s="1"/>
  <c r="BJ59" i="1" s="1"/>
  <c r="BR59" i="1" s="1"/>
  <c r="BZ59" i="1" s="1"/>
  <c r="CH59" i="1" s="1"/>
  <c r="CP59" i="1" s="1"/>
  <c r="CX59" i="1" s="1"/>
  <c r="DF59" i="1" s="1"/>
  <c r="DN59" i="1" s="1"/>
  <c r="DV59" i="1" s="1"/>
  <c r="ED59" i="1" s="1"/>
  <c r="EL59" i="1" s="1"/>
  <c r="ET59" i="1" s="1"/>
  <c r="FB59" i="1" s="1"/>
  <c r="FJ59" i="1" s="1"/>
  <c r="FR59" i="1" s="1"/>
  <c r="FZ59" i="1" s="1"/>
  <c r="GH59" i="1" s="1"/>
  <c r="GP59" i="1" s="1"/>
  <c r="GX59" i="1" s="1"/>
  <c r="HF59" i="1" s="1"/>
  <c r="HN59" i="1" s="1"/>
  <c r="HV59" i="1" s="1"/>
  <c r="ID59" i="1" s="1"/>
  <c r="IL59" i="1" s="1"/>
  <c r="IT59" i="1" s="1"/>
  <c r="JB59" i="1" s="1"/>
  <c r="JM59" i="1" s="1"/>
  <c r="U48" i="7"/>
  <c r="AL48" i="1"/>
  <c r="AT48" i="1" s="1"/>
  <c r="BB48" i="1" s="1"/>
  <c r="BJ48" i="1" s="1"/>
  <c r="BR48" i="1" s="1"/>
  <c r="BZ48" i="1" s="1"/>
  <c r="CH48" i="1" s="1"/>
  <c r="CP48" i="1" s="1"/>
  <c r="CX48" i="1" s="1"/>
  <c r="DF48" i="1" s="1"/>
  <c r="DN48" i="1" s="1"/>
  <c r="DV48" i="1" s="1"/>
  <c r="ED48" i="1" s="1"/>
  <c r="EL48" i="1" s="1"/>
  <c r="ET48" i="1" s="1"/>
  <c r="FB48" i="1" s="1"/>
  <c r="FJ48" i="1" s="1"/>
  <c r="FR48" i="1" s="1"/>
  <c r="FZ48" i="1" s="1"/>
  <c r="GH48" i="1" s="1"/>
  <c r="GP48" i="1" s="1"/>
  <c r="GX48" i="1" s="1"/>
  <c r="HF48" i="1" s="1"/>
  <c r="HN48" i="1" s="1"/>
  <c r="HV48" i="1" s="1"/>
  <c r="ID48" i="1" s="1"/>
  <c r="IL48" i="1" s="1"/>
  <c r="IT48" i="1" s="1"/>
  <c r="JB48" i="1" s="1"/>
  <c r="JM48" i="1" s="1"/>
  <c r="U53" i="7"/>
  <c r="AL53" i="1"/>
  <c r="AT53" i="1" s="1"/>
  <c r="BB53" i="1" s="1"/>
  <c r="BJ53" i="1" s="1"/>
  <c r="BR53" i="1" s="1"/>
  <c r="BZ53" i="1" s="1"/>
  <c r="CH53" i="1" s="1"/>
  <c r="CP53" i="1" s="1"/>
  <c r="CX53" i="1" s="1"/>
  <c r="DF53" i="1" s="1"/>
  <c r="DN53" i="1" s="1"/>
  <c r="DV53" i="1" s="1"/>
  <c r="ED53" i="1" s="1"/>
  <c r="EL53" i="1" s="1"/>
  <c r="ET53" i="1" s="1"/>
  <c r="FB53" i="1" s="1"/>
  <c r="FJ53" i="1" s="1"/>
  <c r="FR53" i="1" s="1"/>
  <c r="FZ53" i="1" s="1"/>
  <c r="GH53" i="1" s="1"/>
  <c r="GP53" i="1" s="1"/>
  <c r="GX53" i="1" s="1"/>
  <c r="HF53" i="1" s="1"/>
  <c r="HN53" i="1" s="1"/>
  <c r="HV53" i="1" s="1"/>
  <c r="ID53" i="1" s="1"/>
  <c r="IL53" i="1" s="1"/>
  <c r="IT53" i="1" s="1"/>
  <c r="JB53" i="1" s="1"/>
  <c r="JM53" i="1" s="1"/>
  <c r="U31" i="7"/>
  <c r="AL31" i="1"/>
  <c r="AT31" i="1" s="1"/>
  <c r="BB31" i="1" s="1"/>
  <c r="BJ31" i="1" s="1"/>
  <c r="BR31" i="1" s="1"/>
  <c r="BZ31" i="1" s="1"/>
  <c r="CH31" i="1" s="1"/>
  <c r="CP31" i="1" s="1"/>
  <c r="CX31" i="1" s="1"/>
  <c r="DF31" i="1" s="1"/>
  <c r="DN31" i="1" s="1"/>
  <c r="DV31" i="1" s="1"/>
  <c r="ED31" i="1" s="1"/>
  <c r="EL31" i="1" s="1"/>
  <c r="ET31" i="1" s="1"/>
  <c r="FB31" i="1" s="1"/>
  <c r="FJ31" i="1" s="1"/>
  <c r="FR31" i="1" s="1"/>
  <c r="FZ31" i="1" s="1"/>
  <c r="GH31" i="1" s="1"/>
  <c r="GP31" i="1" s="1"/>
  <c r="GX31" i="1" s="1"/>
  <c r="HF31" i="1" s="1"/>
  <c r="HN31" i="1" s="1"/>
  <c r="HV31" i="1" s="1"/>
  <c r="ID31" i="1" s="1"/>
  <c r="IL31" i="1" s="1"/>
  <c r="IT31" i="1" s="1"/>
  <c r="JB31" i="1" s="1"/>
  <c r="JM31" i="1" s="1"/>
  <c r="U21" i="7"/>
  <c r="AL21" i="1"/>
  <c r="AT21" i="1" s="1"/>
  <c r="BB21" i="1" s="1"/>
  <c r="BJ21" i="1" s="1"/>
  <c r="BR21" i="1" s="1"/>
  <c r="BZ21" i="1" s="1"/>
  <c r="CH21" i="1" s="1"/>
  <c r="CP21" i="1" s="1"/>
  <c r="CX21" i="1" s="1"/>
  <c r="DF21" i="1" s="1"/>
  <c r="DN21" i="1" s="1"/>
  <c r="DV21" i="1" s="1"/>
  <c r="ED21" i="1" s="1"/>
  <c r="EL21" i="1" s="1"/>
  <c r="ET21" i="1" s="1"/>
  <c r="FB21" i="1" s="1"/>
  <c r="FJ21" i="1" s="1"/>
  <c r="FR21" i="1" s="1"/>
  <c r="FZ21" i="1" s="1"/>
  <c r="GH21" i="1" s="1"/>
  <c r="GP21" i="1" s="1"/>
  <c r="GX21" i="1" s="1"/>
  <c r="HF21" i="1" s="1"/>
  <c r="HN21" i="1" s="1"/>
  <c r="HV21" i="1" s="1"/>
  <c r="ID21" i="1" s="1"/>
  <c r="IL21" i="1" s="1"/>
  <c r="IT21" i="1" s="1"/>
  <c r="JB21" i="1" s="1"/>
  <c r="JM21" i="1" s="1"/>
  <c r="U38" i="7"/>
  <c r="AL38" i="1"/>
  <c r="AT38" i="1" s="1"/>
  <c r="BB38" i="1" s="1"/>
  <c r="BJ38" i="1" s="1"/>
  <c r="BR38" i="1" s="1"/>
  <c r="BZ38" i="1" s="1"/>
  <c r="CH38" i="1" s="1"/>
  <c r="CP38" i="1" s="1"/>
  <c r="CX38" i="1" s="1"/>
  <c r="DF38" i="1" s="1"/>
  <c r="DN38" i="1" s="1"/>
  <c r="DV38" i="1" s="1"/>
  <c r="ED38" i="1" s="1"/>
  <c r="EL38" i="1" s="1"/>
  <c r="ET38" i="1" s="1"/>
  <c r="FB38" i="1" s="1"/>
  <c r="FJ38" i="1" s="1"/>
  <c r="FR38" i="1" s="1"/>
  <c r="FZ38" i="1" s="1"/>
  <c r="GH38" i="1" s="1"/>
  <c r="GP38" i="1" s="1"/>
  <c r="GX38" i="1" s="1"/>
  <c r="HF38" i="1" s="1"/>
  <c r="HN38" i="1" s="1"/>
  <c r="HV38" i="1" s="1"/>
  <c r="ID38" i="1" s="1"/>
  <c r="IL38" i="1" s="1"/>
  <c r="IT38" i="1" s="1"/>
  <c r="JB38" i="1" s="1"/>
  <c r="JM38" i="1" s="1"/>
  <c r="U60" i="7"/>
  <c r="AL60" i="1"/>
  <c r="AT60" i="1" s="1"/>
  <c r="BB60" i="1" s="1"/>
  <c r="BJ60" i="1" s="1"/>
  <c r="BR60" i="1" s="1"/>
  <c r="BZ60" i="1" s="1"/>
  <c r="CH60" i="1" s="1"/>
  <c r="CP60" i="1" s="1"/>
  <c r="CX60" i="1" s="1"/>
  <c r="DF60" i="1" s="1"/>
  <c r="DN60" i="1" s="1"/>
  <c r="DV60" i="1" s="1"/>
  <c r="ED60" i="1" s="1"/>
  <c r="EL60" i="1" s="1"/>
  <c r="ET60" i="1" s="1"/>
  <c r="FB60" i="1" s="1"/>
  <c r="FJ60" i="1" s="1"/>
  <c r="FR60" i="1" s="1"/>
  <c r="FZ60" i="1" s="1"/>
  <c r="GH60" i="1" s="1"/>
  <c r="GP60" i="1" s="1"/>
  <c r="GX60" i="1" s="1"/>
  <c r="HF60" i="1" s="1"/>
  <c r="HN60" i="1" s="1"/>
  <c r="HV60" i="1" s="1"/>
  <c r="ID60" i="1" s="1"/>
  <c r="IL60" i="1" s="1"/>
  <c r="IT60" i="1" s="1"/>
  <c r="JB60" i="1" s="1"/>
  <c r="JM60" i="1" s="1"/>
  <c r="U24" i="7"/>
  <c r="AL24" i="1"/>
  <c r="AT24" i="1" s="1"/>
  <c r="BB24" i="1" s="1"/>
  <c r="BJ24" i="1" s="1"/>
  <c r="BR24" i="1" s="1"/>
  <c r="BZ24" i="1" s="1"/>
  <c r="CH24" i="1" s="1"/>
  <c r="CP24" i="1" s="1"/>
  <c r="CX24" i="1" s="1"/>
  <c r="DF24" i="1" s="1"/>
  <c r="DN24" i="1" s="1"/>
  <c r="DV24" i="1" s="1"/>
  <c r="ED24" i="1" s="1"/>
  <c r="EL24" i="1" s="1"/>
  <c r="ET24" i="1" s="1"/>
  <c r="FB24" i="1" s="1"/>
  <c r="FJ24" i="1" s="1"/>
  <c r="FR24" i="1" s="1"/>
  <c r="FZ24" i="1" s="1"/>
  <c r="GH24" i="1" s="1"/>
  <c r="GP24" i="1" s="1"/>
  <c r="GX24" i="1" s="1"/>
  <c r="HF24" i="1" s="1"/>
  <c r="HN24" i="1" s="1"/>
  <c r="HV24" i="1" s="1"/>
  <c r="ID24" i="1" s="1"/>
  <c r="IL24" i="1" s="1"/>
  <c r="IT24" i="1" s="1"/>
  <c r="JB24" i="1" s="1"/>
  <c r="JM24" i="1" s="1"/>
  <c r="U42" i="7"/>
  <c r="AL42" i="1"/>
  <c r="AT42" i="1" s="1"/>
  <c r="BB42" i="1" s="1"/>
  <c r="BJ42" i="1" s="1"/>
  <c r="BR42" i="1" s="1"/>
  <c r="BZ42" i="1" s="1"/>
  <c r="CH42" i="1" s="1"/>
  <c r="CP42" i="1" s="1"/>
  <c r="CX42" i="1" s="1"/>
  <c r="DF42" i="1" s="1"/>
  <c r="DN42" i="1" s="1"/>
  <c r="DV42" i="1" s="1"/>
  <c r="ED42" i="1" s="1"/>
  <c r="EL42" i="1" s="1"/>
  <c r="ET42" i="1" s="1"/>
  <c r="FB42" i="1" s="1"/>
  <c r="FJ42" i="1" s="1"/>
  <c r="FR42" i="1" s="1"/>
  <c r="FZ42" i="1" s="1"/>
  <c r="GH42" i="1" s="1"/>
  <c r="GP42" i="1" s="1"/>
  <c r="GX42" i="1" s="1"/>
  <c r="HF42" i="1" s="1"/>
  <c r="HN42" i="1" s="1"/>
  <c r="HV42" i="1" s="1"/>
  <c r="ID42" i="1" s="1"/>
  <c r="IL42" i="1" s="1"/>
  <c r="IT42" i="1" s="1"/>
  <c r="JB42" i="1" s="1"/>
  <c r="JM42" i="1" s="1"/>
  <c r="U62" i="7"/>
  <c r="AL62" i="1"/>
  <c r="AT62" i="1" s="1"/>
  <c r="BB62" i="1" s="1"/>
  <c r="BJ62" i="1" s="1"/>
  <c r="BR62" i="1" s="1"/>
  <c r="BZ62" i="1" s="1"/>
  <c r="CH62" i="1" s="1"/>
  <c r="CP62" i="1" s="1"/>
  <c r="CX62" i="1" s="1"/>
  <c r="DF62" i="1" s="1"/>
  <c r="DN62" i="1" s="1"/>
  <c r="DV62" i="1" s="1"/>
  <c r="ED62" i="1" s="1"/>
  <c r="EL62" i="1" s="1"/>
  <c r="ET62" i="1" s="1"/>
  <c r="FB62" i="1" s="1"/>
  <c r="FJ62" i="1" s="1"/>
  <c r="FR62" i="1" s="1"/>
  <c r="FZ62" i="1" s="1"/>
  <c r="GH62" i="1" s="1"/>
  <c r="GP62" i="1" s="1"/>
  <c r="GX62" i="1" s="1"/>
  <c r="HF62" i="1" s="1"/>
  <c r="HN62" i="1" s="1"/>
  <c r="HV62" i="1" s="1"/>
  <c r="ID62" i="1" s="1"/>
  <c r="IL62" i="1" s="1"/>
  <c r="IT62" i="1" s="1"/>
  <c r="JB62" i="1" s="1"/>
  <c r="JM62" i="1" s="1"/>
  <c r="U20" i="7"/>
  <c r="AL20" i="1"/>
  <c r="AT20" i="1" s="1"/>
  <c r="BB20" i="1" s="1"/>
  <c r="BJ20" i="1" s="1"/>
  <c r="BR20" i="1" s="1"/>
  <c r="BZ20" i="1" s="1"/>
  <c r="CH20" i="1" s="1"/>
  <c r="CP20" i="1" s="1"/>
  <c r="CX20" i="1" s="1"/>
  <c r="DF20" i="1" s="1"/>
  <c r="DN20" i="1" s="1"/>
  <c r="DV20" i="1" s="1"/>
  <c r="ED20" i="1" s="1"/>
  <c r="EL20" i="1" s="1"/>
  <c r="ET20" i="1" s="1"/>
  <c r="FB20" i="1" s="1"/>
  <c r="FJ20" i="1" s="1"/>
  <c r="FR20" i="1" s="1"/>
  <c r="FZ20" i="1" s="1"/>
  <c r="GH20" i="1" s="1"/>
  <c r="GP20" i="1" s="1"/>
  <c r="GX20" i="1" s="1"/>
  <c r="HF20" i="1" s="1"/>
  <c r="HN20" i="1" s="1"/>
  <c r="HV20" i="1" s="1"/>
  <c r="ID20" i="1" s="1"/>
  <c r="IL20" i="1" s="1"/>
  <c r="IT20" i="1" s="1"/>
  <c r="JB20" i="1" s="1"/>
  <c r="JM20" i="1" s="1"/>
  <c r="U32" i="7"/>
  <c r="AL32" i="1"/>
  <c r="AT32" i="1" s="1"/>
  <c r="BB32" i="1" s="1"/>
  <c r="BJ32" i="1" s="1"/>
  <c r="BR32" i="1" s="1"/>
  <c r="BZ32" i="1" s="1"/>
  <c r="CH32" i="1" s="1"/>
  <c r="CP32" i="1" s="1"/>
  <c r="CX32" i="1" s="1"/>
  <c r="DF32" i="1" s="1"/>
  <c r="DN32" i="1" s="1"/>
  <c r="DV32" i="1" s="1"/>
  <c r="ED32" i="1" s="1"/>
  <c r="EL32" i="1" s="1"/>
  <c r="ET32" i="1" s="1"/>
  <c r="FB32" i="1" s="1"/>
  <c r="FJ32" i="1" s="1"/>
  <c r="FR32" i="1" s="1"/>
  <c r="FZ32" i="1" s="1"/>
  <c r="GH32" i="1" s="1"/>
  <c r="GP32" i="1" s="1"/>
  <c r="GX32" i="1" s="1"/>
  <c r="HF32" i="1" s="1"/>
  <c r="HN32" i="1" s="1"/>
  <c r="HV32" i="1" s="1"/>
  <c r="ID32" i="1" s="1"/>
  <c r="IL32" i="1" s="1"/>
  <c r="IT32" i="1" s="1"/>
  <c r="JB32" i="1" s="1"/>
  <c r="JM32" i="1" s="1"/>
  <c r="U33" i="7"/>
  <c r="AL33" i="1"/>
  <c r="AT33" i="1" s="1"/>
  <c r="BB33" i="1" s="1"/>
  <c r="BJ33" i="1" s="1"/>
  <c r="BR33" i="1" s="1"/>
  <c r="BZ33" i="1" s="1"/>
  <c r="CH33" i="1" s="1"/>
  <c r="CP33" i="1" s="1"/>
  <c r="CX33" i="1" s="1"/>
  <c r="DF33" i="1" s="1"/>
  <c r="DN33" i="1" s="1"/>
  <c r="DV33" i="1" s="1"/>
  <c r="ED33" i="1" s="1"/>
  <c r="EL33" i="1" s="1"/>
  <c r="ET33" i="1" s="1"/>
  <c r="FB33" i="1" s="1"/>
  <c r="FJ33" i="1" s="1"/>
  <c r="FR33" i="1" s="1"/>
  <c r="FZ33" i="1" s="1"/>
  <c r="GH33" i="1" s="1"/>
  <c r="GP33" i="1" s="1"/>
  <c r="GX33" i="1" s="1"/>
  <c r="HF33" i="1" s="1"/>
  <c r="HN33" i="1" s="1"/>
  <c r="HV33" i="1" s="1"/>
  <c r="ID33" i="1" s="1"/>
  <c r="IL33" i="1" s="1"/>
  <c r="IT33" i="1" s="1"/>
  <c r="JB33" i="1" s="1"/>
  <c r="JM33" i="1" s="1"/>
  <c r="U34" i="7"/>
  <c r="AL34" i="1"/>
  <c r="AT34" i="1" s="1"/>
  <c r="BB34" i="1" s="1"/>
  <c r="BJ34" i="1" s="1"/>
  <c r="BR34" i="1" s="1"/>
  <c r="BZ34" i="1" s="1"/>
  <c r="CH34" i="1" s="1"/>
  <c r="CP34" i="1" s="1"/>
  <c r="CX34" i="1" s="1"/>
  <c r="DF34" i="1" s="1"/>
  <c r="DN34" i="1" s="1"/>
  <c r="DV34" i="1" s="1"/>
  <c r="ED34" i="1" s="1"/>
  <c r="EL34" i="1" s="1"/>
  <c r="ET34" i="1" s="1"/>
  <c r="FB34" i="1" s="1"/>
  <c r="FJ34" i="1" s="1"/>
  <c r="FR34" i="1" s="1"/>
  <c r="FZ34" i="1" s="1"/>
  <c r="GH34" i="1" s="1"/>
  <c r="GP34" i="1" s="1"/>
  <c r="GX34" i="1" s="1"/>
  <c r="HF34" i="1" s="1"/>
  <c r="HN34" i="1" s="1"/>
  <c r="HV34" i="1" s="1"/>
  <c r="ID34" i="1" s="1"/>
  <c r="IL34" i="1" s="1"/>
  <c r="IT34" i="1" s="1"/>
  <c r="JB34" i="1" s="1"/>
  <c r="JM34" i="1" s="1"/>
  <c r="U36" i="7"/>
  <c r="AL36" i="1"/>
  <c r="AT36" i="1" s="1"/>
  <c r="BB36" i="1" s="1"/>
  <c r="BJ36" i="1" s="1"/>
  <c r="BR36" i="1" s="1"/>
  <c r="BZ36" i="1" s="1"/>
  <c r="CH36" i="1" s="1"/>
  <c r="CP36" i="1" s="1"/>
  <c r="CX36" i="1" s="1"/>
  <c r="DF36" i="1" s="1"/>
  <c r="DN36" i="1" s="1"/>
  <c r="DV36" i="1" s="1"/>
  <c r="ED36" i="1" s="1"/>
  <c r="EL36" i="1" s="1"/>
  <c r="ET36" i="1" s="1"/>
  <c r="FB36" i="1" s="1"/>
  <c r="FJ36" i="1" s="1"/>
  <c r="FR36" i="1" s="1"/>
  <c r="FZ36" i="1" s="1"/>
  <c r="GH36" i="1" s="1"/>
  <c r="GP36" i="1" s="1"/>
  <c r="GX36" i="1" s="1"/>
  <c r="HF36" i="1" s="1"/>
  <c r="HN36" i="1" s="1"/>
  <c r="HV36" i="1" s="1"/>
  <c r="ID36" i="1" s="1"/>
  <c r="IL36" i="1" s="1"/>
  <c r="IT36" i="1" s="1"/>
  <c r="JB36" i="1" s="1"/>
  <c r="JM36" i="1" s="1"/>
  <c r="U11" i="7"/>
  <c r="AL11" i="1"/>
  <c r="AT11" i="1" s="1"/>
  <c r="BB11" i="1" s="1"/>
  <c r="BJ11" i="1" s="1"/>
  <c r="BR11" i="1" s="1"/>
  <c r="BZ11" i="1" s="1"/>
  <c r="CH11" i="1" s="1"/>
  <c r="CP11" i="1" s="1"/>
  <c r="CX11" i="1" s="1"/>
  <c r="DF11" i="1" s="1"/>
  <c r="DN11" i="1" s="1"/>
  <c r="DV11" i="1" s="1"/>
  <c r="ED11" i="1" s="1"/>
  <c r="EL11" i="1" s="1"/>
  <c r="ET11" i="1" s="1"/>
  <c r="FB11" i="1" s="1"/>
  <c r="FJ11" i="1" s="1"/>
  <c r="FR11" i="1" s="1"/>
  <c r="FZ11" i="1" s="1"/>
  <c r="GH11" i="1" s="1"/>
  <c r="GP11" i="1" s="1"/>
  <c r="GX11" i="1" s="1"/>
  <c r="HF11" i="1" s="1"/>
  <c r="HN11" i="1" s="1"/>
  <c r="HV11" i="1" s="1"/>
  <c r="ID11" i="1" s="1"/>
  <c r="IL11" i="1" s="1"/>
  <c r="IT11" i="1" s="1"/>
  <c r="JB11" i="1" s="1"/>
  <c r="JM11" i="1" s="1"/>
  <c r="U23" i="7"/>
  <c r="AL23" i="1"/>
  <c r="AT23" i="1" s="1"/>
  <c r="BB23" i="1" s="1"/>
  <c r="BJ23" i="1" s="1"/>
  <c r="BR23" i="1" s="1"/>
  <c r="BZ23" i="1" s="1"/>
  <c r="CH23" i="1" s="1"/>
  <c r="CP23" i="1" s="1"/>
  <c r="CX23" i="1" s="1"/>
  <c r="DF23" i="1" s="1"/>
  <c r="DN23" i="1" s="1"/>
  <c r="DV23" i="1" s="1"/>
  <c r="ED23" i="1" s="1"/>
  <c r="EL23" i="1" s="1"/>
  <c r="ET23" i="1" s="1"/>
  <c r="FB23" i="1" s="1"/>
  <c r="FJ23" i="1" s="1"/>
  <c r="FR23" i="1" s="1"/>
  <c r="FZ23" i="1" s="1"/>
  <c r="GH23" i="1" s="1"/>
  <c r="GP23" i="1" s="1"/>
  <c r="GX23" i="1" s="1"/>
  <c r="HF23" i="1" s="1"/>
  <c r="HN23" i="1" s="1"/>
  <c r="HV23" i="1" s="1"/>
  <c r="ID23" i="1" s="1"/>
  <c r="IL23" i="1" s="1"/>
  <c r="IT23" i="1" s="1"/>
  <c r="JB23" i="1" s="1"/>
  <c r="JM23" i="1" s="1"/>
  <c r="U39" i="7"/>
  <c r="AL39" i="1"/>
  <c r="AT39" i="1" s="1"/>
  <c r="BB39" i="1" s="1"/>
  <c r="BJ39" i="1" s="1"/>
  <c r="BR39" i="1" s="1"/>
  <c r="BZ39" i="1" s="1"/>
  <c r="CH39" i="1" s="1"/>
  <c r="CP39" i="1" s="1"/>
  <c r="CX39" i="1" s="1"/>
  <c r="DF39" i="1" s="1"/>
  <c r="DN39" i="1" s="1"/>
  <c r="DV39" i="1" s="1"/>
  <c r="ED39" i="1" s="1"/>
  <c r="EL39" i="1" s="1"/>
  <c r="ET39" i="1" s="1"/>
  <c r="FB39" i="1" s="1"/>
  <c r="FJ39" i="1" s="1"/>
  <c r="FR39" i="1" s="1"/>
  <c r="FZ39" i="1" s="1"/>
  <c r="GH39" i="1" s="1"/>
  <c r="GP39" i="1" s="1"/>
  <c r="GX39" i="1" s="1"/>
  <c r="HF39" i="1" s="1"/>
  <c r="HN39" i="1" s="1"/>
  <c r="HV39" i="1" s="1"/>
  <c r="ID39" i="1" s="1"/>
  <c r="IL39" i="1" s="1"/>
  <c r="IT39" i="1" s="1"/>
  <c r="JB39" i="1" s="1"/>
  <c r="JM39" i="1" s="1"/>
  <c r="U61" i="7"/>
  <c r="AL61" i="1"/>
  <c r="AT61" i="1" s="1"/>
  <c r="BB61" i="1" s="1"/>
  <c r="BJ61" i="1" s="1"/>
  <c r="BR61" i="1" s="1"/>
  <c r="BZ61" i="1" s="1"/>
  <c r="CH61" i="1" s="1"/>
  <c r="CP61" i="1" s="1"/>
  <c r="CX61" i="1" s="1"/>
  <c r="DF61" i="1" s="1"/>
  <c r="DN61" i="1" s="1"/>
  <c r="DV61" i="1" s="1"/>
  <c r="ED61" i="1" s="1"/>
  <c r="EL61" i="1" s="1"/>
  <c r="ET61" i="1" s="1"/>
  <c r="FB61" i="1" s="1"/>
  <c r="FJ61" i="1" s="1"/>
  <c r="FR61" i="1" s="1"/>
  <c r="FZ61" i="1" s="1"/>
  <c r="GH61" i="1" s="1"/>
  <c r="GP61" i="1" s="1"/>
  <c r="GX61" i="1" s="1"/>
  <c r="HF61" i="1" s="1"/>
  <c r="HN61" i="1" s="1"/>
  <c r="HV61" i="1" s="1"/>
  <c r="ID61" i="1" s="1"/>
  <c r="IL61" i="1" s="1"/>
  <c r="IT61" i="1" s="1"/>
  <c r="JB61" i="1" s="1"/>
  <c r="JM61" i="1" s="1"/>
  <c r="U26" i="7"/>
  <c r="AL26" i="1"/>
  <c r="AT26" i="1" s="1"/>
  <c r="BB26" i="1" s="1"/>
  <c r="BJ26" i="1" s="1"/>
  <c r="BR26" i="1" s="1"/>
  <c r="BZ26" i="1" s="1"/>
  <c r="CH26" i="1" s="1"/>
  <c r="CP26" i="1" s="1"/>
  <c r="CX26" i="1" s="1"/>
  <c r="DF26" i="1" s="1"/>
  <c r="DN26" i="1" s="1"/>
  <c r="DV26" i="1" s="1"/>
  <c r="ED26" i="1" s="1"/>
  <c r="EL26" i="1" s="1"/>
  <c r="ET26" i="1" s="1"/>
  <c r="FB26" i="1" s="1"/>
  <c r="FJ26" i="1" s="1"/>
  <c r="FR26" i="1" s="1"/>
  <c r="FZ26" i="1" s="1"/>
  <c r="GH26" i="1" s="1"/>
  <c r="GP26" i="1" s="1"/>
  <c r="GX26" i="1" s="1"/>
  <c r="HF26" i="1" s="1"/>
  <c r="HN26" i="1" s="1"/>
  <c r="HV26" i="1" s="1"/>
  <c r="ID26" i="1" s="1"/>
  <c r="IL26" i="1" s="1"/>
  <c r="IT26" i="1" s="1"/>
  <c r="JB26" i="1" s="1"/>
  <c r="JM26" i="1" s="1"/>
  <c r="U43" i="7"/>
  <c r="AL43" i="1"/>
  <c r="AT43" i="1" s="1"/>
  <c r="BB43" i="1" s="1"/>
  <c r="BJ43" i="1" s="1"/>
  <c r="BR43" i="1" s="1"/>
  <c r="BZ43" i="1" s="1"/>
  <c r="CH43" i="1" s="1"/>
  <c r="CP43" i="1" s="1"/>
  <c r="CX43" i="1" s="1"/>
  <c r="DF43" i="1" s="1"/>
  <c r="DN43" i="1" s="1"/>
  <c r="DV43" i="1" s="1"/>
  <c r="ED43" i="1" s="1"/>
  <c r="EL43" i="1" s="1"/>
  <c r="ET43" i="1" s="1"/>
  <c r="FB43" i="1" s="1"/>
  <c r="FJ43" i="1" s="1"/>
  <c r="FR43" i="1" s="1"/>
  <c r="FZ43" i="1" s="1"/>
  <c r="GH43" i="1" s="1"/>
  <c r="GP43" i="1" s="1"/>
  <c r="GX43" i="1" s="1"/>
  <c r="HF43" i="1" s="1"/>
  <c r="HN43" i="1" s="1"/>
  <c r="HV43" i="1" s="1"/>
  <c r="ID43" i="1" s="1"/>
  <c r="IL43" i="1" s="1"/>
  <c r="IT43" i="1" s="1"/>
  <c r="JB43" i="1" s="1"/>
  <c r="JM43" i="1" s="1"/>
  <c r="U47" i="7"/>
  <c r="AL47" i="1"/>
  <c r="AT47" i="1" s="1"/>
  <c r="BB47" i="1" s="1"/>
  <c r="BJ47" i="1" s="1"/>
  <c r="BR47" i="1" s="1"/>
  <c r="BZ47" i="1" s="1"/>
  <c r="CH47" i="1" s="1"/>
  <c r="CP47" i="1" s="1"/>
  <c r="CX47" i="1" s="1"/>
  <c r="DF47" i="1" s="1"/>
  <c r="DN47" i="1" s="1"/>
  <c r="DV47" i="1" s="1"/>
  <c r="ED47" i="1" s="1"/>
  <c r="EL47" i="1" s="1"/>
  <c r="ET47" i="1" s="1"/>
  <c r="FB47" i="1" s="1"/>
  <c r="FJ47" i="1" s="1"/>
  <c r="FR47" i="1" s="1"/>
  <c r="FZ47" i="1" s="1"/>
  <c r="GH47" i="1" s="1"/>
  <c r="GP47" i="1" s="1"/>
  <c r="GX47" i="1" s="1"/>
  <c r="HF47" i="1" s="1"/>
  <c r="HN47" i="1" s="1"/>
  <c r="HV47" i="1" s="1"/>
  <c r="ID47" i="1" s="1"/>
  <c r="IL47" i="1" s="1"/>
  <c r="IT47" i="1" s="1"/>
  <c r="JB47" i="1" s="1"/>
  <c r="JM47" i="1" s="1"/>
  <c r="U25" i="7"/>
  <c r="AL25" i="1"/>
  <c r="AT25" i="1" s="1"/>
  <c r="BB25" i="1" s="1"/>
  <c r="BJ25" i="1" s="1"/>
  <c r="BR25" i="1" s="1"/>
  <c r="BZ25" i="1" s="1"/>
  <c r="CH25" i="1" s="1"/>
  <c r="CP25" i="1" s="1"/>
  <c r="CX25" i="1" s="1"/>
  <c r="DF25" i="1" s="1"/>
  <c r="DN25" i="1" s="1"/>
  <c r="DV25" i="1" s="1"/>
  <c r="ED25" i="1" s="1"/>
  <c r="EL25" i="1" s="1"/>
  <c r="ET25" i="1" s="1"/>
  <c r="FB25" i="1" s="1"/>
  <c r="FJ25" i="1" s="1"/>
  <c r="FR25" i="1" s="1"/>
  <c r="FZ25" i="1" s="1"/>
  <c r="GH25" i="1" s="1"/>
  <c r="GP25" i="1" s="1"/>
  <c r="GX25" i="1" s="1"/>
  <c r="HF25" i="1" s="1"/>
  <c r="HN25" i="1" s="1"/>
  <c r="HV25" i="1" s="1"/>
  <c r="ID25" i="1" s="1"/>
  <c r="IL25" i="1" s="1"/>
  <c r="IT25" i="1" s="1"/>
  <c r="JB25" i="1" s="1"/>
  <c r="JM25" i="1" s="1"/>
  <c r="U44" i="7"/>
  <c r="AL44" i="1"/>
  <c r="AT44" i="1" s="1"/>
  <c r="BB44" i="1" s="1"/>
  <c r="BJ44" i="1" s="1"/>
  <c r="BR44" i="1" s="1"/>
  <c r="BZ44" i="1" s="1"/>
  <c r="CH44" i="1" s="1"/>
  <c r="CP44" i="1" s="1"/>
  <c r="CX44" i="1" s="1"/>
  <c r="DF44" i="1" s="1"/>
  <c r="DN44" i="1" s="1"/>
  <c r="DV44" i="1" s="1"/>
  <c r="ED44" i="1" s="1"/>
  <c r="EL44" i="1" s="1"/>
  <c r="ET44" i="1" s="1"/>
  <c r="FB44" i="1" s="1"/>
  <c r="FJ44" i="1" s="1"/>
  <c r="FR44" i="1" s="1"/>
  <c r="FZ44" i="1" s="1"/>
  <c r="GH44" i="1" s="1"/>
  <c r="GP44" i="1" s="1"/>
  <c r="GX44" i="1" s="1"/>
  <c r="HF44" i="1" s="1"/>
  <c r="HN44" i="1" s="1"/>
  <c r="HV44" i="1" s="1"/>
  <c r="ID44" i="1" s="1"/>
  <c r="IL44" i="1" s="1"/>
  <c r="IT44" i="1" s="1"/>
  <c r="JB44" i="1" s="1"/>
  <c r="JM44" i="1" s="1"/>
  <c r="U10" i="7"/>
  <c r="AL10" i="1"/>
  <c r="AT10" i="1" s="1"/>
  <c r="BB10" i="1" s="1"/>
  <c r="BJ10" i="1" s="1"/>
  <c r="BR10" i="1" s="1"/>
  <c r="U28" i="7"/>
  <c r="AL28" i="1"/>
  <c r="AT28" i="1" s="1"/>
  <c r="BB28" i="1" s="1"/>
  <c r="BJ28" i="1" s="1"/>
  <c r="BR28" i="1" s="1"/>
  <c r="BZ28" i="1" s="1"/>
  <c r="CH28" i="1" s="1"/>
  <c r="CP28" i="1" s="1"/>
  <c r="CX28" i="1" s="1"/>
  <c r="DF28" i="1" s="1"/>
  <c r="DN28" i="1" s="1"/>
  <c r="DV28" i="1" s="1"/>
  <c r="ED28" i="1" s="1"/>
  <c r="EL28" i="1" s="1"/>
  <c r="ET28" i="1" s="1"/>
  <c r="FB28" i="1" s="1"/>
  <c r="FJ28" i="1" s="1"/>
  <c r="FR28" i="1" s="1"/>
  <c r="FZ28" i="1" s="1"/>
  <c r="GH28" i="1" s="1"/>
  <c r="GP28" i="1" s="1"/>
  <c r="GX28" i="1" s="1"/>
  <c r="HF28" i="1" s="1"/>
  <c r="HN28" i="1" s="1"/>
  <c r="HV28" i="1" s="1"/>
  <c r="ID28" i="1" s="1"/>
  <c r="IL28" i="1" s="1"/>
  <c r="IT28" i="1" s="1"/>
  <c r="JB28" i="1" s="1"/>
  <c r="JM28" i="1" s="1"/>
  <c r="U45" i="7"/>
  <c r="AL45" i="1"/>
  <c r="AT45" i="1" s="1"/>
  <c r="BB45" i="1" s="1"/>
  <c r="BJ45" i="1" s="1"/>
  <c r="BR45" i="1" s="1"/>
  <c r="BZ45" i="1" s="1"/>
  <c r="CH45" i="1" s="1"/>
  <c r="CP45" i="1" s="1"/>
  <c r="CX45" i="1" s="1"/>
  <c r="DF45" i="1" s="1"/>
  <c r="DN45" i="1" s="1"/>
  <c r="DV45" i="1" s="1"/>
  <c r="ED45" i="1" s="1"/>
  <c r="EL45" i="1" s="1"/>
  <c r="ET45" i="1" s="1"/>
  <c r="FB45" i="1" s="1"/>
  <c r="FJ45" i="1" s="1"/>
  <c r="FR45" i="1" s="1"/>
  <c r="FZ45" i="1" s="1"/>
  <c r="GH45" i="1" s="1"/>
  <c r="GP45" i="1" s="1"/>
  <c r="GX45" i="1" s="1"/>
  <c r="HF45" i="1" s="1"/>
  <c r="HN45" i="1" s="1"/>
  <c r="HV45" i="1" s="1"/>
  <c r="ID45" i="1" s="1"/>
  <c r="IL45" i="1" s="1"/>
  <c r="IT45" i="1" s="1"/>
  <c r="JB45" i="1" s="1"/>
  <c r="JM45" i="1" s="1"/>
  <c r="U13" i="7"/>
  <c r="AL13" i="1"/>
  <c r="AT13" i="1" s="1"/>
  <c r="BB13" i="1" s="1"/>
  <c r="BJ13" i="1" s="1"/>
  <c r="BR13" i="1" s="1"/>
  <c r="BZ13" i="1" s="1"/>
  <c r="CH13" i="1" s="1"/>
  <c r="CP13" i="1" s="1"/>
  <c r="CX13" i="1" s="1"/>
  <c r="DF13" i="1" s="1"/>
  <c r="DN13" i="1" s="1"/>
  <c r="DV13" i="1" s="1"/>
  <c r="ED13" i="1" s="1"/>
  <c r="EL13" i="1" s="1"/>
  <c r="ET13" i="1" s="1"/>
  <c r="FB13" i="1" s="1"/>
  <c r="FJ13" i="1" s="1"/>
  <c r="FR13" i="1" s="1"/>
  <c r="FZ13" i="1" s="1"/>
  <c r="GH13" i="1" s="1"/>
  <c r="GP13" i="1" s="1"/>
  <c r="GX13" i="1" s="1"/>
  <c r="HF13" i="1" s="1"/>
  <c r="HN13" i="1" s="1"/>
  <c r="HV13" i="1" s="1"/>
  <c r="ID13" i="1" s="1"/>
  <c r="IL13" i="1" s="1"/>
  <c r="IT13" i="1" s="1"/>
  <c r="JB13" i="1" s="1"/>
  <c r="JM13" i="1" s="1"/>
  <c r="U27" i="7"/>
  <c r="AL27" i="1"/>
  <c r="AT27" i="1" s="1"/>
  <c r="BB27" i="1" s="1"/>
  <c r="BJ27" i="1" s="1"/>
  <c r="BR27" i="1" s="1"/>
  <c r="BZ27" i="1" s="1"/>
  <c r="CH27" i="1" s="1"/>
  <c r="CP27" i="1" s="1"/>
  <c r="CX27" i="1" s="1"/>
  <c r="DF27" i="1" s="1"/>
  <c r="DN27" i="1" s="1"/>
  <c r="DV27" i="1" s="1"/>
  <c r="ED27" i="1" s="1"/>
  <c r="EL27" i="1" s="1"/>
  <c r="ET27" i="1" s="1"/>
  <c r="FB27" i="1" s="1"/>
  <c r="FJ27" i="1" s="1"/>
  <c r="FR27" i="1" s="1"/>
  <c r="FZ27" i="1" s="1"/>
  <c r="GH27" i="1" s="1"/>
  <c r="GP27" i="1" s="1"/>
  <c r="GX27" i="1" s="1"/>
  <c r="HF27" i="1" s="1"/>
  <c r="HN27" i="1" s="1"/>
  <c r="HV27" i="1" s="1"/>
  <c r="ID27" i="1" s="1"/>
  <c r="IL27" i="1" s="1"/>
  <c r="IT27" i="1" s="1"/>
  <c r="JB27" i="1" s="1"/>
  <c r="JM27" i="1" s="1"/>
  <c r="U46" i="7"/>
  <c r="AL46" i="1"/>
  <c r="AT46" i="1" s="1"/>
  <c r="BB46" i="1" s="1"/>
  <c r="BJ46" i="1" s="1"/>
  <c r="BR46" i="1" s="1"/>
  <c r="BZ46" i="1" s="1"/>
  <c r="CH46" i="1" s="1"/>
  <c r="CP46" i="1" s="1"/>
  <c r="CX46" i="1" s="1"/>
  <c r="DF46" i="1" s="1"/>
  <c r="DN46" i="1" s="1"/>
  <c r="DV46" i="1" s="1"/>
  <c r="ED46" i="1" s="1"/>
  <c r="EL46" i="1" s="1"/>
  <c r="ET46" i="1" s="1"/>
  <c r="FB46" i="1" s="1"/>
  <c r="FJ46" i="1" s="1"/>
  <c r="FR46" i="1" s="1"/>
  <c r="FZ46" i="1" s="1"/>
  <c r="GH46" i="1" s="1"/>
  <c r="GP46" i="1" s="1"/>
  <c r="GX46" i="1" s="1"/>
  <c r="HF46" i="1" s="1"/>
  <c r="HN46" i="1" s="1"/>
  <c r="HV46" i="1" s="1"/>
  <c r="ID46" i="1" s="1"/>
  <c r="IL46" i="1" s="1"/>
  <c r="IT46" i="1" s="1"/>
  <c r="JB46" i="1" s="1"/>
  <c r="JM46" i="1" s="1"/>
  <c r="U12" i="7"/>
  <c r="AL12" i="1"/>
  <c r="AT12" i="1" s="1"/>
  <c r="BB12" i="1" s="1"/>
  <c r="BJ12" i="1" s="1"/>
  <c r="BR12" i="1" s="1"/>
  <c r="BZ12" i="1" s="1"/>
  <c r="CH12" i="1" s="1"/>
  <c r="CP12" i="1" s="1"/>
  <c r="CX12" i="1" s="1"/>
  <c r="DF12" i="1" s="1"/>
  <c r="DN12" i="1" s="1"/>
  <c r="DV12" i="1" s="1"/>
  <c r="ED12" i="1" s="1"/>
  <c r="EL12" i="1" s="1"/>
  <c r="ET12" i="1" s="1"/>
  <c r="FB12" i="1" s="1"/>
  <c r="FJ12" i="1" s="1"/>
  <c r="FR12" i="1" s="1"/>
  <c r="FZ12" i="1" s="1"/>
  <c r="GH12" i="1" s="1"/>
  <c r="GP12" i="1" s="1"/>
  <c r="GX12" i="1" s="1"/>
  <c r="HF12" i="1" s="1"/>
  <c r="HN12" i="1" s="1"/>
  <c r="HV12" i="1" s="1"/>
  <c r="ID12" i="1" s="1"/>
  <c r="IL12" i="1" s="1"/>
  <c r="IT12" i="1" s="1"/>
  <c r="JB12" i="1" s="1"/>
  <c r="JM12" i="1" s="1"/>
  <c r="U30" i="7"/>
  <c r="AL30" i="1"/>
  <c r="AT30" i="1" s="1"/>
  <c r="BB30" i="1" s="1"/>
  <c r="BJ30" i="1" s="1"/>
  <c r="BR30" i="1" s="1"/>
  <c r="BZ30" i="1" s="1"/>
  <c r="CH30" i="1" s="1"/>
  <c r="CP30" i="1" s="1"/>
  <c r="CX30" i="1" s="1"/>
  <c r="DF30" i="1" s="1"/>
  <c r="DN30" i="1" s="1"/>
  <c r="DV30" i="1" s="1"/>
  <c r="ED30" i="1" s="1"/>
  <c r="EL30" i="1" s="1"/>
  <c r="ET30" i="1" s="1"/>
  <c r="FB30" i="1" s="1"/>
  <c r="FJ30" i="1" s="1"/>
  <c r="FR30" i="1" s="1"/>
  <c r="FZ30" i="1" s="1"/>
  <c r="GH30" i="1" s="1"/>
  <c r="GP30" i="1" s="1"/>
  <c r="GX30" i="1" s="1"/>
  <c r="HF30" i="1" s="1"/>
  <c r="HN30" i="1" s="1"/>
  <c r="HV30" i="1" s="1"/>
  <c r="ID30" i="1" s="1"/>
  <c r="IL30" i="1" s="1"/>
  <c r="IT30" i="1" s="1"/>
  <c r="JB30" i="1" s="1"/>
  <c r="JM30" i="1" s="1"/>
  <c r="U49" i="7"/>
  <c r="AL49" i="1"/>
  <c r="AT49" i="1" s="1"/>
  <c r="BB49" i="1" s="1"/>
  <c r="BJ49" i="1" s="1"/>
  <c r="BR49" i="1" s="1"/>
  <c r="BZ49" i="1" s="1"/>
  <c r="CH49" i="1" s="1"/>
  <c r="CP49" i="1" s="1"/>
  <c r="CX49" i="1" s="1"/>
  <c r="DF49" i="1" s="1"/>
  <c r="DN49" i="1" s="1"/>
  <c r="DV49" i="1" s="1"/>
  <c r="ED49" i="1" s="1"/>
  <c r="EL49" i="1" s="1"/>
  <c r="ET49" i="1" s="1"/>
  <c r="FB49" i="1" s="1"/>
  <c r="FJ49" i="1" s="1"/>
  <c r="FR49" i="1" s="1"/>
  <c r="FZ49" i="1" s="1"/>
  <c r="GH49" i="1" s="1"/>
  <c r="GP49" i="1" s="1"/>
  <c r="GX49" i="1" s="1"/>
  <c r="HF49" i="1" s="1"/>
  <c r="HN49" i="1" s="1"/>
  <c r="HV49" i="1" s="1"/>
  <c r="ID49" i="1" s="1"/>
  <c r="IL49" i="1" s="1"/>
  <c r="IT49" i="1" s="1"/>
  <c r="JB49" i="1" s="1"/>
  <c r="JM49" i="1" s="1"/>
  <c r="CC51" i="7"/>
  <c r="BH121" i="4"/>
  <c r="AQ121" i="7" s="1"/>
  <c r="FB51" i="6"/>
  <c r="CB51" i="7" s="1"/>
  <c r="AK121" i="7"/>
  <c r="HE128" i="4"/>
  <c r="DZ128" i="7" s="1"/>
  <c r="DY51" i="4"/>
  <c r="CD51" i="7" s="1"/>
  <c r="Y7" i="7"/>
  <c r="U7" i="7"/>
  <c r="Y17" i="7"/>
  <c r="AZ121" i="4"/>
  <c r="AL121" i="7" s="1"/>
  <c r="AC8" i="7"/>
  <c r="BH120" i="4"/>
  <c r="AQ120" i="7" s="1"/>
  <c r="AZ120" i="4"/>
  <c r="AL120" i="7" s="1"/>
  <c r="BP121" i="6"/>
  <c r="AN121" i="7" s="1"/>
  <c r="HE22" i="6"/>
  <c r="HE23" i="6"/>
  <c r="HE24" i="6"/>
  <c r="HE25" i="6"/>
  <c r="HE26" i="6"/>
  <c r="HE27" i="6"/>
  <c r="HE28" i="6"/>
  <c r="IF22" i="6"/>
  <c r="IF23" i="6"/>
  <c r="IF24" i="6"/>
  <c r="IF25" i="6"/>
  <c r="IF26" i="6"/>
  <c r="IF27" i="6"/>
  <c r="IF28" i="6"/>
  <c r="IF29" i="6"/>
  <c r="IF30" i="6"/>
  <c r="IF31" i="6"/>
  <c r="IF32" i="6"/>
  <c r="IF33" i="6"/>
  <c r="EG51" i="4" l="1"/>
  <c r="CI51" i="7" s="1"/>
  <c r="BZ10" i="1"/>
  <c r="CH10" i="1" s="1"/>
  <c r="CP10" i="1" s="1"/>
  <c r="CX10" i="1" s="1"/>
  <c r="DF10" i="1" s="1"/>
  <c r="DN10" i="1" s="1"/>
  <c r="DV10" i="1" s="1"/>
  <c r="ED10" i="1" s="1"/>
  <c r="EL10" i="1" s="1"/>
  <c r="ET10" i="1" s="1"/>
  <c r="FB10" i="1" s="1"/>
  <c r="FJ10" i="1" s="1"/>
  <c r="FR10" i="1" s="1"/>
  <c r="FZ10" i="1" s="1"/>
  <c r="GH10" i="1" s="1"/>
  <c r="GP10" i="1" s="1"/>
  <c r="GX10" i="1" s="1"/>
  <c r="HF10" i="1" s="1"/>
  <c r="HN10" i="1" s="1"/>
  <c r="HV10" i="1" s="1"/>
  <c r="ID10" i="1" s="1"/>
  <c r="IL10" i="1" s="1"/>
  <c r="IT10" i="1" s="1"/>
  <c r="JB10" i="1" s="1"/>
  <c r="JM10" i="1" s="1"/>
  <c r="AC37" i="7"/>
  <c r="Y31" i="7"/>
  <c r="Y16" i="7"/>
  <c r="Y36" i="7"/>
  <c r="Y24" i="7"/>
  <c r="Y43" i="7"/>
  <c r="Y50" i="7"/>
  <c r="Y20" i="7"/>
  <c r="Y33" i="7"/>
  <c r="Y58" i="7"/>
  <c r="Y22" i="7"/>
  <c r="Y21" i="7"/>
  <c r="Y59" i="7"/>
  <c r="Y38" i="7"/>
  <c r="Y47" i="7"/>
  <c r="Y34" i="7"/>
  <c r="Y39" i="7"/>
  <c r="Y23" i="7"/>
  <c r="Y48" i="7"/>
  <c r="Y42" i="7"/>
  <c r="Y10" i="7"/>
  <c r="Y14" i="7"/>
  <c r="Y29" i="7"/>
  <c r="Y44" i="7"/>
  <c r="Y49" i="7"/>
  <c r="Y13" i="7"/>
  <c r="Y28" i="7"/>
  <c r="Y27" i="7"/>
  <c r="Y30" i="7"/>
  <c r="Y57" i="7"/>
  <c r="Y61" i="7"/>
  <c r="Y35" i="7"/>
  <c r="Y15" i="7"/>
  <c r="Y26" i="7"/>
  <c r="Y46" i="7"/>
  <c r="Y37" i="7"/>
  <c r="Y11" i="7"/>
  <c r="Y25" i="7"/>
  <c r="Y19" i="7"/>
  <c r="Y32" i="7"/>
  <c r="Y52" i="7"/>
  <c r="Y40" i="7"/>
  <c r="BB7" i="1"/>
  <c r="Y60" i="7"/>
  <c r="Y45" i="7"/>
  <c r="Y56" i="7"/>
  <c r="Y62" i="7"/>
  <c r="Y53" i="7"/>
  <c r="Y18" i="7"/>
  <c r="Y12" i="7"/>
  <c r="BG120" i="4"/>
  <c r="AP120" i="7" s="1"/>
  <c r="BG121" i="4"/>
  <c r="AP121" i="7" s="1"/>
  <c r="AC43" i="7"/>
  <c r="AC58" i="7"/>
  <c r="AC30" i="7"/>
  <c r="AC15" i="7"/>
  <c r="AC12" i="7"/>
  <c r="BO121" i="4"/>
  <c r="AU121" i="7" s="1"/>
  <c r="FK51" i="6"/>
  <c r="CF51" i="7" s="1"/>
  <c r="AC27" i="7"/>
  <c r="AC18" i="7"/>
  <c r="AO121" i="7"/>
  <c r="AC39" i="7"/>
  <c r="AC21" i="7"/>
  <c r="AC59" i="7"/>
  <c r="AC46" i="7"/>
  <c r="AC10" i="7"/>
  <c r="AC52" i="7"/>
  <c r="AC29" i="7"/>
  <c r="AC49" i="7"/>
  <c r="AC22" i="7"/>
  <c r="AC42" i="7"/>
  <c r="AC33" i="7"/>
  <c r="AC57" i="7"/>
  <c r="AC16" i="7"/>
  <c r="AC23" i="7"/>
  <c r="AC14" i="7"/>
  <c r="AC19" i="7"/>
  <c r="AC28" i="7"/>
  <c r="AC50" i="7"/>
  <c r="AC34" i="7"/>
  <c r="AC26" i="7"/>
  <c r="AC53" i="7"/>
  <c r="AC36" i="7"/>
  <c r="AC25" i="7"/>
  <c r="AC17" i="7"/>
  <c r="AC32" i="7"/>
  <c r="AC24" i="7"/>
  <c r="AC11" i="7"/>
  <c r="AC40" i="7"/>
  <c r="AC61" i="7"/>
  <c r="AC56" i="7"/>
  <c r="AC48" i="7"/>
  <c r="AC20" i="7"/>
  <c r="AC60" i="7"/>
  <c r="AC44" i="7"/>
  <c r="AC38" i="7"/>
  <c r="AC35" i="7"/>
  <c r="AC31" i="7"/>
  <c r="AC62" i="7"/>
  <c r="AC47" i="7"/>
  <c r="AC7" i="7"/>
  <c r="AC45" i="7"/>
  <c r="HL128" i="4"/>
  <c r="ED128" i="7" s="1"/>
  <c r="CG51" i="7"/>
  <c r="AC13" i="7"/>
  <c r="EN51" i="4"/>
  <c r="EF51" i="4"/>
  <c r="CH51" i="7" s="1"/>
  <c r="AG8" i="7"/>
  <c r="AG37" i="7"/>
  <c r="BO120" i="4"/>
  <c r="AU120" i="7" s="1"/>
  <c r="BY121" i="6"/>
  <c r="AR121" i="7" s="1"/>
  <c r="GV22" i="6"/>
  <c r="GV23" i="6"/>
  <c r="GV24" i="6"/>
  <c r="GV25" i="6"/>
  <c r="GV26" i="6"/>
  <c r="CM51" i="7" l="1"/>
  <c r="EU51" i="4"/>
  <c r="CQ51" i="7" s="1"/>
  <c r="BJ7" i="1"/>
  <c r="AG57" i="7"/>
  <c r="AG43" i="7"/>
  <c r="AG30" i="7"/>
  <c r="AG19" i="7"/>
  <c r="AG12" i="7"/>
  <c r="AG45" i="7"/>
  <c r="AG44" i="7"/>
  <c r="AG17" i="7"/>
  <c r="AG26" i="7"/>
  <c r="AG14" i="7"/>
  <c r="AG46" i="7"/>
  <c r="AG32" i="7"/>
  <c r="AG16" i="7"/>
  <c r="AG22" i="7"/>
  <c r="AG10" i="7"/>
  <c r="AG27" i="7"/>
  <c r="AG11" i="7"/>
  <c r="AG13" i="7"/>
  <c r="AG35" i="7"/>
  <c r="AG20" i="7"/>
  <c r="AG24" i="7"/>
  <c r="AG36" i="7"/>
  <c r="AG58" i="7"/>
  <c r="AG47" i="7"/>
  <c r="AG21" i="7"/>
  <c r="AG15" i="7"/>
  <c r="AG18" i="7"/>
  <c r="AG42" i="7"/>
  <c r="AG59" i="7"/>
  <c r="AG23" i="7"/>
  <c r="AG52" i="7"/>
  <c r="BV121" i="4"/>
  <c r="AY121" i="7" s="1"/>
  <c r="AG39" i="7"/>
  <c r="FT51" i="6"/>
  <c r="CJ51" i="7" s="1"/>
  <c r="AS121" i="7"/>
  <c r="AG60" i="7"/>
  <c r="AG62" i="7"/>
  <c r="AG61" i="7"/>
  <c r="AG48" i="7"/>
  <c r="AG56" i="7"/>
  <c r="AG53" i="7"/>
  <c r="AG49" i="7"/>
  <c r="AG29" i="7"/>
  <c r="AG33" i="7"/>
  <c r="AG28" i="7"/>
  <c r="AG38" i="7"/>
  <c r="AG40" i="7"/>
  <c r="AG50" i="7"/>
  <c r="AG7" i="7"/>
  <c r="AG25" i="7"/>
  <c r="AG34" i="7"/>
  <c r="CK51" i="7"/>
  <c r="AG31" i="7"/>
  <c r="HS128" i="4"/>
  <c r="IA128" i="4" s="1"/>
  <c r="EM51" i="4"/>
  <c r="CL51" i="7" s="1"/>
  <c r="AK8" i="7"/>
  <c r="AK57" i="7"/>
  <c r="AK37" i="7"/>
  <c r="BN121" i="4"/>
  <c r="AT121" i="7" s="1"/>
  <c r="BV120" i="4"/>
  <c r="AY120" i="7" s="1"/>
  <c r="BN120" i="4"/>
  <c r="AT120" i="7" s="1"/>
  <c r="CH121" i="6"/>
  <c r="AV121" i="7" s="1"/>
  <c r="EK60" i="6"/>
  <c r="EH128" i="7" l="1"/>
  <c r="EM128" i="7" s="1"/>
  <c r="II128" i="4"/>
  <c r="BR7" i="1"/>
  <c r="CC121" i="4"/>
  <c r="BC121" i="7" s="1"/>
  <c r="AK43" i="7"/>
  <c r="AK53" i="7"/>
  <c r="AK30" i="7"/>
  <c r="AK15" i="7"/>
  <c r="AK35" i="7"/>
  <c r="AK19" i="7"/>
  <c r="AK52" i="7"/>
  <c r="AK12" i="7"/>
  <c r="AK42" i="7"/>
  <c r="AK20" i="7"/>
  <c r="AK14" i="7"/>
  <c r="AK32" i="7"/>
  <c r="AK13" i="7"/>
  <c r="AK17" i="7"/>
  <c r="AK22" i="7"/>
  <c r="AK44" i="7"/>
  <c r="AK27" i="7"/>
  <c r="AK36" i="7"/>
  <c r="AK10" i="7"/>
  <c r="AK46" i="7"/>
  <c r="AK24" i="7"/>
  <c r="AK11" i="7"/>
  <c r="AK58" i="7"/>
  <c r="AK26" i="7"/>
  <c r="AK45" i="7"/>
  <c r="AK16" i="7"/>
  <c r="AK47" i="7"/>
  <c r="AK23" i="7"/>
  <c r="AK39" i="7"/>
  <c r="AK21" i="7"/>
  <c r="AK59" i="7"/>
  <c r="AK18" i="7"/>
  <c r="GC51" i="6"/>
  <c r="CN51" i="7" s="1"/>
  <c r="AK62" i="7"/>
  <c r="AK56" i="7"/>
  <c r="AW121" i="7"/>
  <c r="AK48" i="7"/>
  <c r="AK61" i="7"/>
  <c r="AK25" i="7"/>
  <c r="AK40" i="7"/>
  <c r="AK38" i="7"/>
  <c r="AK33" i="7"/>
  <c r="AK60" i="7"/>
  <c r="AK31" i="7"/>
  <c r="AK28" i="7"/>
  <c r="AK49" i="7"/>
  <c r="AK29" i="7"/>
  <c r="CO51" i="7"/>
  <c r="AK34" i="7"/>
  <c r="AK50" i="7"/>
  <c r="FB51" i="4"/>
  <c r="CU51" i="7" s="1"/>
  <c r="ET51" i="4"/>
  <c r="CP51" i="7" s="1"/>
  <c r="BU121" i="4"/>
  <c r="AX121" i="7" s="1"/>
  <c r="AO8" i="7"/>
  <c r="AO37" i="7"/>
  <c r="AO57" i="7"/>
  <c r="BU120" i="4"/>
  <c r="AX120" i="7" s="1"/>
  <c r="CC120" i="4"/>
  <c r="BC120" i="7" s="1"/>
  <c r="CQ121" i="6"/>
  <c r="AZ121" i="7" s="1"/>
  <c r="CJ167" i="7"/>
  <c r="O8" i="6"/>
  <c r="W8" i="6" s="1"/>
  <c r="T8" i="7" s="1"/>
  <c r="W10" i="6"/>
  <c r="T10" i="7" s="1"/>
  <c r="W11" i="6"/>
  <c r="W12" i="6"/>
  <c r="T12" i="7" s="1"/>
  <c r="W13" i="6"/>
  <c r="T13" i="7" s="1"/>
  <c r="W14" i="6"/>
  <c r="T14" i="7" s="1"/>
  <c r="EK18" i="6"/>
  <c r="EK19" i="6"/>
  <c r="EK20" i="6"/>
  <c r="EK21" i="6"/>
  <c r="EK22" i="6"/>
  <c r="EK23" i="6"/>
  <c r="EK24" i="6"/>
  <c r="EK25" i="6"/>
  <c r="EK26" i="6"/>
  <c r="CJ121" i="4" l="1"/>
  <c r="BG121" i="7" s="1"/>
  <c r="T11" i="7"/>
  <c r="BZ7" i="1"/>
  <c r="AO58" i="7"/>
  <c r="AO32" i="7"/>
  <c r="AO46" i="7"/>
  <c r="AO59" i="7"/>
  <c r="AO20" i="7"/>
  <c r="AO52" i="7"/>
  <c r="AO53" i="7"/>
  <c r="AO30" i="7"/>
  <c r="AO17" i="7"/>
  <c r="AO43" i="7"/>
  <c r="AO19" i="7"/>
  <c r="AO13" i="7"/>
  <c r="AO15" i="7"/>
  <c r="AO26" i="7"/>
  <c r="AO22" i="7"/>
  <c r="AO35" i="7"/>
  <c r="AO10" i="7"/>
  <c r="AO42" i="7"/>
  <c r="AO36" i="7"/>
  <c r="AO14" i="7"/>
  <c r="AO24" i="7"/>
  <c r="AO44" i="7"/>
  <c r="AO61" i="7"/>
  <c r="AO62" i="7"/>
  <c r="AO12" i="7"/>
  <c r="AO11" i="7"/>
  <c r="AO27" i="7"/>
  <c r="AO29" i="7"/>
  <c r="AO39" i="7"/>
  <c r="AO40" i="7"/>
  <c r="AO48" i="7"/>
  <c r="AO21" i="7"/>
  <c r="AO34" i="7"/>
  <c r="AO38" i="7"/>
  <c r="AO16" i="7"/>
  <c r="AO56" i="7"/>
  <c r="AO45" i="7"/>
  <c r="AO47" i="7"/>
  <c r="AO23" i="7"/>
  <c r="BA121" i="7"/>
  <c r="AO18" i="7"/>
  <c r="AO25" i="7"/>
  <c r="GL51" i="6"/>
  <c r="CR51" i="7" s="1"/>
  <c r="AO31" i="7"/>
  <c r="AO33" i="7"/>
  <c r="AO28" i="7"/>
  <c r="AK7" i="7"/>
  <c r="AO49" i="7"/>
  <c r="AO60" i="7"/>
  <c r="CS51" i="7"/>
  <c r="AO50" i="7"/>
  <c r="FA51" i="4"/>
  <c r="CT51" i="7" s="1"/>
  <c r="FI51" i="4"/>
  <c r="CZ121" i="6"/>
  <c r="BD121" i="7" s="1"/>
  <c r="AS58" i="7"/>
  <c r="AS32" i="7"/>
  <c r="AS57" i="7"/>
  <c r="AS59" i="7"/>
  <c r="AS46" i="7"/>
  <c r="AS37" i="7"/>
  <c r="AO7" i="7"/>
  <c r="AS8" i="7"/>
  <c r="CB121" i="4"/>
  <c r="BB121" i="7" s="1"/>
  <c r="CJ120" i="4"/>
  <c r="BG120" i="7" s="1"/>
  <c r="CB120" i="4"/>
  <c r="BB120" i="7" s="1"/>
  <c r="BH19" i="6"/>
  <c r="BH20" i="6"/>
  <c r="BH21" i="6"/>
  <c r="BH22" i="6"/>
  <c r="BH23" i="6"/>
  <c r="BH24" i="6"/>
  <c r="BH25" i="6"/>
  <c r="BH26" i="6"/>
  <c r="BH27" i="6"/>
  <c r="BH28" i="6"/>
  <c r="BH29" i="6"/>
  <c r="BH11" i="6"/>
  <c r="BH12" i="6"/>
  <c r="BH13" i="6"/>
  <c r="BH14" i="6"/>
  <c r="BH15" i="6"/>
  <c r="BH16" i="6"/>
  <c r="BH17" i="6"/>
  <c r="BH18" i="6"/>
  <c r="CQ121" i="4" l="1"/>
  <c r="BK121" i="7" s="1"/>
  <c r="CH7" i="1"/>
  <c r="AS19" i="7"/>
  <c r="AS20" i="7"/>
  <c r="AS52" i="7"/>
  <c r="AS61" i="7"/>
  <c r="AS42" i="7"/>
  <c r="AS13" i="7"/>
  <c r="AS53" i="7"/>
  <c r="BE121" i="7"/>
  <c r="AS36" i="7"/>
  <c r="AS43" i="7"/>
  <c r="AS30" i="7"/>
  <c r="AS17" i="7"/>
  <c r="AS44" i="7"/>
  <c r="AS14" i="7"/>
  <c r="AS22" i="7"/>
  <c r="AS26" i="7"/>
  <c r="AS62" i="7"/>
  <c r="AS15" i="7"/>
  <c r="AS35" i="7"/>
  <c r="AS38" i="7"/>
  <c r="AS10" i="7"/>
  <c r="AS39" i="7"/>
  <c r="AS48" i="7"/>
  <c r="AS45" i="7"/>
  <c r="AS24" i="7"/>
  <c r="AS18" i="7"/>
  <c r="AS16" i="7"/>
  <c r="AS12" i="7"/>
  <c r="AS34" i="7"/>
  <c r="AS27" i="7"/>
  <c r="AS33" i="7"/>
  <c r="AS11" i="7"/>
  <c r="AS28" i="7"/>
  <c r="AS40" i="7"/>
  <c r="AS31" i="7"/>
  <c r="AS29" i="7"/>
  <c r="AS25" i="7"/>
  <c r="AS21" i="7"/>
  <c r="AS56" i="7"/>
  <c r="AS47" i="7"/>
  <c r="AS23" i="7"/>
  <c r="FP51" i="4"/>
  <c r="DC51" i="7" s="1"/>
  <c r="CY51" i="7"/>
  <c r="GU51" i="6"/>
  <c r="CV51" i="7" s="1"/>
  <c r="CW51" i="7"/>
  <c r="AS60" i="7"/>
  <c r="AS49" i="7"/>
  <c r="AS50" i="7"/>
  <c r="FH51" i="4"/>
  <c r="AS7" i="7"/>
  <c r="AW59" i="7"/>
  <c r="AW19" i="7"/>
  <c r="AW57" i="7"/>
  <c r="AW32" i="7"/>
  <c r="AW58" i="7"/>
  <c r="AW8" i="7"/>
  <c r="AW37" i="7"/>
  <c r="CI121" i="4"/>
  <c r="BF121" i="7" s="1"/>
  <c r="CQ120" i="4"/>
  <c r="BK120" i="7" s="1"/>
  <c r="CI120" i="4"/>
  <c r="BF120" i="7" s="1"/>
  <c r="DI121" i="6"/>
  <c r="BH121" i="7" s="1"/>
  <c r="CX121" i="4" l="1"/>
  <c r="BO121" i="7" s="1"/>
  <c r="CP7" i="1"/>
  <c r="AW20" i="7"/>
  <c r="AW61" i="7"/>
  <c r="AW52" i="7"/>
  <c r="AW42" i="7"/>
  <c r="BI121" i="7"/>
  <c r="AW53" i="7"/>
  <c r="AW13" i="7"/>
  <c r="AW11" i="7"/>
  <c r="AW43" i="7"/>
  <c r="AW30" i="7"/>
  <c r="AW36" i="7"/>
  <c r="BA44" i="7"/>
  <c r="AW24" i="7"/>
  <c r="AW17" i="7"/>
  <c r="AW28" i="7"/>
  <c r="AW29" i="7"/>
  <c r="AW45" i="7"/>
  <c r="AW14" i="7"/>
  <c r="AW31" i="7"/>
  <c r="AW22" i="7"/>
  <c r="AW62" i="7"/>
  <c r="AW34" i="7"/>
  <c r="AW26" i="7"/>
  <c r="AW15" i="7"/>
  <c r="AW10" i="7"/>
  <c r="AW39" i="7"/>
  <c r="AW38" i="7"/>
  <c r="AW35" i="7"/>
  <c r="AW12" i="7"/>
  <c r="AW18" i="7"/>
  <c r="AW56" i="7"/>
  <c r="AW27" i="7"/>
  <c r="AW48" i="7"/>
  <c r="AW16" i="7"/>
  <c r="AW33" i="7"/>
  <c r="AW40" i="7"/>
  <c r="AW21" i="7"/>
  <c r="AW25" i="7"/>
  <c r="DA51" i="7"/>
  <c r="CX120" i="4"/>
  <c r="BO120" i="7" s="1"/>
  <c r="AW46" i="7"/>
  <c r="HD51" i="6"/>
  <c r="CZ51" i="7" s="1"/>
  <c r="AW47" i="7"/>
  <c r="AW23" i="7"/>
  <c r="FO51" i="4"/>
  <c r="FV51" i="4" s="1"/>
  <c r="DF51" i="7" s="1"/>
  <c r="CX51" i="7"/>
  <c r="FW51" i="4"/>
  <c r="DG51" i="7" s="1"/>
  <c r="AW60" i="7"/>
  <c r="BA37" i="7"/>
  <c r="BA58" i="7"/>
  <c r="BA32" i="7"/>
  <c r="AW7" i="7"/>
  <c r="BA8" i="7"/>
  <c r="BA57" i="7"/>
  <c r="BA19" i="7"/>
  <c r="BA59" i="7"/>
  <c r="CP121" i="4"/>
  <c r="BJ121" i="7" s="1"/>
  <c r="DR121" i="6"/>
  <c r="BL121" i="7" s="1"/>
  <c r="CP120" i="4"/>
  <c r="BJ120" i="7" s="1"/>
  <c r="AG21" i="6"/>
  <c r="AG22" i="6"/>
  <c r="AG23" i="6"/>
  <c r="AG24" i="6"/>
  <c r="AG25" i="6"/>
  <c r="AG26" i="6"/>
  <c r="DE121" i="4" l="1"/>
  <c r="BS121" i="7" s="1"/>
  <c r="CX7" i="1"/>
  <c r="BA20" i="7"/>
  <c r="BA13" i="7"/>
  <c r="BE52" i="7"/>
  <c r="BA61" i="7"/>
  <c r="BM121" i="7"/>
  <c r="BA42" i="7"/>
  <c r="BA53" i="7"/>
  <c r="BA14" i="7"/>
  <c r="BA29" i="7"/>
  <c r="BA34" i="7"/>
  <c r="BA43" i="7"/>
  <c r="BA36" i="7"/>
  <c r="BA11" i="7"/>
  <c r="BA27" i="7"/>
  <c r="BA30" i="7"/>
  <c r="AW44" i="7"/>
  <c r="BA17" i="7"/>
  <c r="BA24" i="7"/>
  <c r="BA28" i="7"/>
  <c r="BA35" i="7"/>
  <c r="BA15" i="7"/>
  <c r="BA45" i="7"/>
  <c r="BA39" i="7"/>
  <c r="BA22" i="7"/>
  <c r="BA26" i="7"/>
  <c r="BE48" i="7"/>
  <c r="BA16" i="7"/>
  <c r="BA62" i="7"/>
  <c r="BA31" i="7"/>
  <c r="BA40" i="7"/>
  <c r="BA10" i="7"/>
  <c r="BA25" i="7"/>
  <c r="BA12" i="7"/>
  <c r="BA38" i="7"/>
  <c r="BA18" i="7"/>
  <c r="DE51" i="7"/>
  <c r="BA56" i="7"/>
  <c r="BA21" i="7"/>
  <c r="BA33" i="7"/>
  <c r="BE46" i="7"/>
  <c r="BA46" i="7"/>
  <c r="CW121" i="4"/>
  <c r="BN121" i="7" s="1"/>
  <c r="CW120" i="4"/>
  <c r="BN120" i="7" s="1"/>
  <c r="HM51" i="6"/>
  <c r="DD51" i="7" s="1"/>
  <c r="AW49" i="7"/>
  <c r="BA47" i="7"/>
  <c r="AW50" i="7"/>
  <c r="BA23" i="7"/>
  <c r="DB51" i="7"/>
  <c r="BA60" i="7"/>
  <c r="GD51" i="4"/>
  <c r="DK51" i="7" s="1"/>
  <c r="DL121" i="4"/>
  <c r="BW121" i="7" s="1"/>
  <c r="BE59" i="7"/>
  <c r="BE19" i="7"/>
  <c r="BA7" i="7"/>
  <c r="BE32" i="7"/>
  <c r="BE58" i="7"/>
  <c r="BE44" i="7"/>
  <c r="BE37" i="7"/>
  <c r="BE57" i="7"/>
  <c r="BE8" i="7"/>
  <c r="DE120" i="4"/>
  <c r="BS120" i="7" s="1"/>
  <c r="EA121" i="6"/>
  <c r="BP121" i="7" s="1"/>
  <c r="W130" i="4"/>
  <c r="AD130" i="4" s="1"/>
  <c r="AK130" i="4" s="1"/>
  <c r="AR130" i="4" s="1"/>
  <c r="AY130" i="4" s="1"/>
  <c r="BF130" i="4" s="1"/>
  <c r="BM130" i="4" s="1"/>
  <c r="BT130" i="4" s="1"/>
  <c r="CA130" i="4" s="1"/>
  <c r="CH130" i="4" s="1"/>
  <c r="CO130" i="4" s="1"/>
  <c r="CV130" i="4" s="1"/>
  <c r="DC130" i="4" s="1"/>
  <c r="DJ130" i="4" s="1"/>
  <c r="DQ130" i="4" s="1"/>
  <c r="DX130" i="4" s="1"/>
  <c r="EE130" i="4" s="1"/>
  <c r="EL130" i="4" s="1"/>
  <c r="ES130" i="4" s="1"/>
  <c r="EZ130" i="4" s="1"/>
  <c r="FG130" i="4" s="1"/>
  <c r="FN130" i="4" s="1"/>
  <c r="FU130" i="4" s="1"/>
  <c r="GB130" i="4" s="1"/>
  <c r="GI130" i="4" s="1"/>
  <c r="GP130" i="4" s="1"/>
  <c r="GW130" i="4" s="1"/>
  <c r="HD130" i="4" s="1"/>
  <c r="HK130" i="4" s="1"/>
  <c r="HR130" i="4" s="1"/>
  <c r="HY130" i="4" s="1"/>
  <c r="W131" i="4"/>
  <c r="AD131" i="4" s="1"/>
  <c r="AK131" i="4" s="1"/>
  <c r="AR131" i="4" s="1"/>
  <c r="AY131" i="4" s="1"/>
  <c r="BF131" i="4" s="1"/>
  <c r="BM131" i="4" s="1"/>
  <c r="BT131" i="4" s="1"/>
  <c r="CA131" i="4" s="1"/>
  <c r="CH131" i="4" s="1"/>
  <c r="CO131" i="4" s="1"/>
  <c r="CV131" i="4" s="1"/>
  <c r="DC131" i="4" s="1"/>
  <c r="DJ131" i="4" s="1"/>
  <c r="DQ131" i="4" s="1"/>
  <c r="DX131" i="4" s="1"/>
  <c r="EE131" i="4" s="1"/>
  <c r="EL131" i="4" s="1"/>
  <c r="ES131" i="4" s="1"/>
  <c r="EZ131" i="4" s="1"/>
  <c r="FG131" i="4" s="1"/>
  <c r="FN131" i="4" s="1"/>
  <c r="FU131" i="4" s="1"/>
  <c r="GB131" i="4" s="1"/>
  <c r="GI131" i="4" s="1"/>
  <c r="GP131" i="4" s="1"/>
  <c r="GW131" i="4" s="1"/>
  <c r="HD131" i="4" s="1"/>
  <c r="HK131" i="4" s="1"/>
  <c r="HR131" i="4" s="1"/>
  <c r="HY131" i="4" s="1"/>
  <c r="W143" i="4"/>
  <c r="AD143" i="4" s="1"/>
  <c r="AK143" i="4" s="1"/>
  <c r="AR143" i="4" s="1"/>
  <c r="AY143" i="4" s="1"/>
  <c r="BF143" i="4" s="1"/>
  <c r="BM143" i="4" s="1"/>
  <c r="BT143" i="4" s="1"/>
  <c r="CA143" i="4" s="1"/>
  <c r="CH143" i="4" s="1"/>
  <c r="CO143" i="4" s="1"/>
  <c r="CV143" i="4" s="1"/>
  <c r="DC143" i="4" s="1"/>
  <c r="DJ143" i="4" s="1"/>
  <c r="DQ143" i="4" s="1"/>
  <c r="DX143" i="4" s="1"/>
  <c r="EE143" i="4" s="1"/>
  <c r="EL143" i="4" s="1"/>
  <c r="ES143" i="4" s="1"/>
  <c r="EZ143" i="4" s="1"/>
  <c r="FG143" i="4" s="1"/>
  <c r="FN143" i="4" s="1"/>
  <c r="FU143" i="4" s="1"/>
  <c r="GB143" i="4" s="1"/>
  <c r="GI143" i="4" s="1"/>
  <c r="GP143" i="4" s="1"/>
  <c r="GW143" i="4" s="1"/>
  <c r="HD143" i="4" s="1"/>
  <c r="HK143" i="4" s="1"/>
  <c r="HR143" i="4" s="1"/>
  <c r="HY143" i="4" s="1"/>
  <c r="W144" i="4"/>
  <c r="AD144" i="4" s="1"/>
  <c r="AK144" i="4" s="1"/>
  <c r="AR144" i="4" s="1"/>
  <c r="AY144" i="4" s="1"/>
  <c r="BF144" i="4" s="1"/>
  <c r="BM144" i="4" s="1"/>
  <c r="BT144" i="4" s="1"/>
  <c r="CA144" i="4" s="1"/>
  <c r="CH144" i="4" s="1"/>
  <c r="CO144" i="4" s="1"/>
  <c r="CV144" i="4" s="1"/>
  <c r="DC144" i="4" s="1"/>
  <c r="DJ144" i="4" s="1"/>
  <c r="DQ144" i="4" s="1"/>
  <c r="DX144" i="4" s="1"/>
  <c r="EE144" i="4" s="1"/>
  <c r="EL144" i="4" s="1"/>
  <c r="ES144" i="4" s="1"/>
  <c r="EZ144" i="4" s="1"/>
  <c r="FG144" i="4" s="1"/>
  <c r="FN144" i="4" s="1"/>
  <c r="FU144" i="4" s="1"/>
  <c r="GB144" i="4" s="1"/>
  <c r="GI144" i="4" s="1"/>
  <c r="GP144" i="4" s="1"/>
  <c r="GW144" i="4" s="1"/>
  <c r="HD144" i="4" s="1"/>
  <c r="HK144" i="4" s="1"/>
  <c r="HR144" i="4" s="1"/>
  <c r="HY144" i="4" s="1"/>
  <c r="DF7" i="1" l="1"/>
  <c r="BE43" i="7"/>
  <c r="BE15" i="7"/>
  <c r="BE20" i="7"/>
  <c r="BE29" i="7"/>
  <c r="BE13" i="7"/>
  <c r="BA48" i="7"/>
  <c r="BE61" i="7"/>
  <c r="BA52" i="7"/>
  <c r="BQ121" i="7"/>
  <c r="BE53" i="7"/>
  <c r="BE42" i="7"/>
  <c r="BE38" i="7"/>
  <c r="BE35" i="7"/>
  <c r="BE11" i="7"/>
  <c r="BE28" i="7"/>
  <c r="BE27" i="7"/>
  <c r="BE39" i="7"/>
  <c r="BE45" i="7"/>
  <c r="BE30" i="7"/>
  <c r="BE34" i="7"/>
  <c r="BE17" i="7"/>
  <c r="BE33" i="7"/>
  <c r="BE10" i="7"/>
  <c r="BE25" i="7"/>
  <c r="BE24" i="7"/>
  <c r="BE26" i="7"/>
  <c r="BE22" i="7"/>
  <c r="BE62" i="7"/>
  <c r="BE56" i="7"/>
  <c r="BE16" i="7"/>
  <c r="BE31" i="7"/>
  <c r="DI51" i="7"/>
  <c r="BE12" i="7"/>
  <c r="BE18" i="7"/>
  <c r="BE40" i="7"/>
  <c r="BE21" i="7"/>
  <c r="DS121" i="4"/>
  <c r="CA121" i="7" s="1"/>
  <c r="BI14" i="7"/>
  <c r="BE14" i="7"/>
  <c r="HV51" i="6"/>
  <c r="DH51" i="7" s="1"/>
  <c r="BE49" i="7"/>
  <c r="BA49" i="7"/>
  <c r="BE47" i="7"/>
  <c r="BE50" i="7"/>
  <c r="BA50" i="7"/>
  <c r="BE23" i="7"/>
  <c r="BE60" i="7"/>
  <c r="GC51" i="4"/>
  <c r="DJ51" i="7" s="1"/>
  <c r="GK51" i="4"/>
  <c r="DO51" i="7" s="1"/>
  <c r="BI48" i="7"/>
  <c r="BI57" i="7"/>
  <c r="BI37" i="7"/>
  <c r="BI44" i="7"/>
  <c r="BI32" i="7"/>
  <c r="BE7" i="7"/>
  <c r="BI46" i="7"/>
  <c r="BI19" i="7"/>
  <c r="BI59" i="7"/>
  <c r="BI24" i="7"/>
  <c r="BI8" i="7"/>
  <c r="BI58" i="7"/>
  <c r="BI43" i="7"/>
  <c r="BI52" i="7"/>
  <c r="DD121" i="4"/>
  <c r="BR121" i="7" s="1"/>
  <c r="DL120" i="4"/>
  <c r="BW120" i="7" s="1"/>
  <c r="DD120" i="4"/>
  <c r="BR120" i="7" s="1"/>
  <c r="EJ121" i="6"/>
  <c r="BT121" i="7" s="1"/>
  <c r="Y144" i="4"/>
  <c r="V63" i="1"/>
  <c r="Q63" i="7" s="1"/>
  <c r="V64" i="1"/>
  <c r="Q64" i="7" s="1"/>
  <c r="V65" i="1"/>
  <c r="Q65" i="7" s="1"/>
  <c r="V73" i="1"/>
  <c r="Q73" i="7" s="1"/>
  <c r="V74" i="1"/>
  <c r="V94" i="1"/>
  <c r="Q94" i="7" s="1"/>
  <c r="V95" i="1"/>
  <c r="Q95" i="7" s="1"/>
  <c r="V96" i="1"/>
  <c r="Q96" i="7" s="1"/>
  <c r="V97" i="1"/>
  <c r="Q97" i="7" s="1"/>
  <c r="V99" i="1"/>
  <c r="Q99" i="7" s="1"/>
  <c r="V100" i="1"/>
  <c r="Q100" i="7" s="1"/>
  <c r="V101" i="1"/>
  <c r="Q101" i="7" s="1"/>
  <c r="V102" i="1"/>
  <c r="Q102" i="7" s="1"/>
  <c r="V103" i="1"/>
  <c r="Q103" i="7" s="1"/>
  <c r="V104" i="1"/>
  <c r="Q104" i="7" s="1"/>
  <c r="V105" i="1"/>
  <c r="Q105" i="7" s="1"/>
  <c r="V106" i="1"/>
  <c r="Q106" i="7" s="1"/>
  <c r="V107" i="1"/>
  <c r="Q107" i="7" s="1"/>
  <c r="V108" i="1"/>
  <c r="Q108" i="7" s="1"/>
  <c r="V109" i="1"/>
  <c r="Q109" i="7" s="1"/>
  <c r="V110" i="1"/>
  <c r="Q110" i="7" s="1"/>
  <c r="V111" i="1"/>
  <c r="Q111" i="7" s="1"/>
  <c r="V112" i="1"/>
  <c r="Q112" i="7" s="1"/>
  <c r="V114" i="1"/>
  <c r="Q114" i="7" s="1"/>
  <c r="V115" i="1"/>
  <c r="Q115" i="7" s="1"/>
  <c r="V116" i="1"/>
  <c r="Q116" i="7" s="1"/>
  <c r="V117" i="1"/>
  <c r="Q117" i="7" s="1"/>
  <c r="V118" i="1"/>
  <c r="Q118" i="7" s="1"/>
  <c r="V119" i="1"/>
  <c r="Q119" i="7" s="1"/>
  <c r="V120" i="1"/>
  <c r="Q120" i="7" s="1"/>
  <c r="V122" i="1"/>
  <c r="Q122" i="7" s="1"/>
  <c r="V123" i="1"/>
  <c r="Q123" i="7" s="1"/>
  <c r="V124" i="1"/>
  <c r="Q124" i="7" s="1"/>
  <c r="V125" i="1"/>
  <c r="Q125" i="7" s="1"/>
  <c r="V126" i="1"/>
  <c r="Q126" i="7" s="1"/>
  <c r="V127" i="1"/>
  <c r="Q127" i="7" s="1"/>
  <c r="V128" i="1"/>
  <c r="Q128" i="7" s="1"/>
  <c r="V129" i="1"/>
  <c r="Q129" i="7" s="1"/>
  <c r="V130" i="1"/>
  <c r="Q130" i="7" s="1"/>
  <c r="V131" i="1"/>
  <c r="Q131" i="7" s="1"/>
  <c r="V144" i="1"/>
  <c r="Q144" i="7" s="1"/>
  <c r="JY60" i="6"/>
  <c r="JY61" i="6"/>
  <c r="JY62" i="6"/>
  <c r="JY63" i="6"/>
  <c r="JY64" i="6"/>
  <c r="JY65" i="6"/>
  <c r="W64" i="6"/>
  <c r="T64" i="7" s="1"/>
  <c r="AG64" i="6"/>
  <c r="AP64" i="6"/>
  <c r="AY64" i="6"/>
  <c r="BH64" i="6"/>
  <c r="BZ64" i="6"/>
  <c r="CI64" i="6"/>
  <c r="CR64" i="6"/>
  <c r="DA64" i="6"/>
  <c r="DJ64" i="6"/>
  <c r="EB64" i="6"/>
  <c r="EK64" i="6"/>
  <c r="ET64" i="6"/>
  <c r="FC64" i="6"/>
  <c r="HE64" i="6"/>
  <c r="HN64" i="6"/>
  <c r="HW64" i="6"/>
  <c r="IF64" i="6"/>
  <c r="JG64" i="6"/>
  <c r="JP64" i="6"/>
  <c r="W64" i="4"/>
  <c r="AD64" i="4" s="1"/>
  <c r="AK64" i="4" s="1"/>
  <c r="AR64" i="4" s="1"/>
  <c r="AY64" i="4" s="1"/>
  <c r="BF64" i="4" s="1"/>
  <c r="BM64" i="4" s="1"/>
  <c r="BT64" i="4" s="1"/>
  <c r="CA64" i="4" s="1"/>
  <c r="CH64" i="4" s="1"/>
  <c r="CO64" i="4" s="1"/>
  <c r="CV64" i="4" s="1"/>
  <c r="DC64" i="4" s="1"/>
  <c r="DJ64" i="4" s="1"/>
  <c r="DQ64" i="4" s="1"/>
  <c r="DX64" i="4" s="1"/>
  <c r="EE64" i="4" s="1"/>
  <c r="EL64" i="4" s="1"/>
  <c r="ES64" i="4" s="1"/>
  <c r="EZ64" i="4" s="1"/>
  <c r="FG64" i="4" s="1"/>
  <c r="FN64" i="4" s="1"/>
  <c r="FU64" i="4" s="1"/>
  <c r="GB64" i="4" s="1"/>
  <c r="GI64" i="4" s="1"/>
  <c r="GP64" i="4" s="1"/>
  <c r="GW64" i="4" s="1"/>
  <c r="HD64" i="4" s="1"/>
  <c r="HK64" i="4" s="1"/>
  <c r="HR64" i="4" s="1"/>
  <c r="HY64" i="4" s="1"/>
  <c r="Q166" i="7" l="1"/>
  <c r="Q74" i="7"/>
  <c r="W144" i="7"/>
  <c r="DN7" i="1"/>
  <c r="BI11" i="7"/>
  <c r="BI15" i="7"/>
  <c r="BI27" i="7"/>
  <c r="BI38" i="7"/>
  <c r="BI13" i="7"/>
  <c r="BI20" i="7"/>
  <c r="BI28" i="7"/>
  <c r="BI22" i="7"/>
  <c r="BI29" i="7"/>
  <c r="BI61" i="7"/>
  <c r="BI10" i="7"/>
  <c r="BI35" i="7"/>
  <c r="BI53" i="7"/>
  <c r="BU121" i="7"/>
  <c r="DM51" i="7"/>
  <c r="BI42" i="7"/>
  <c r="BE36" i="7"/>
  <c r="BI39" i="7"/>
  <c r="BI45" i="7"/>
  <c r="BI30" i="7"/>
  <c r="BI34" i="7"/>
  <c r="BI25" i="7"/>
  <c r="BI33" i="7"/>
  <c r="BI17" i="7"/>
  <c r="BI40" i="7"/>
  <c r="BI16" i="7"/>
  <c r="BI26" i="7"/>
  <c r="BI31" i="7"/>
  <c r="BI62" i="7"/>
  <c r="BI56" i="7"/>
  <c r="BI12" i="7"/>
  <c r="BI18" i="7"/>
  <c r="BI21" i="7"/>
  <c r="DS120" i="4"/>
  <c r="CA120" i="7" s="1"/>
  <c r="IE51" i="6"/>
  <c r="DL51" i="7" s="1"/>
  <c r="BI47" i="7"/>
  <c r="BI23" i="7"/>
  <c r="AF143" i="4"/>
  <c r="AA143" i="7" s="1"/>
  <c r="BI60" i="7"/>
  <c r="BI49" i="7"/>
  <c r="BI50" i="7"/>
  <c r="GR51" i="4"/>
  <c r="DS51" i="7" s="1"/>
  <c r="GJ51" i="4"/>
  <c r="DN51" i="7" s="1"/>
  <c r="DZ121" i="4"/>
  <c r="CE121" i="7" s="1"/>
  <c r="BM8" i="7"/>
  <c r="BM14" i="7"/>
  <c r="BI7" i="7"/>
  <c r="BM11" i="7"/>
  <c r="DK121" i="4"/>
  <c r="BV121" i="7" s="1"/>
  <c r="DK120" i="4"/>
  <c r="BV120" i="7" s="1"/>
  <c r="ES121" i="6"/>
  <c r="BX121" i="7" s="1"/>
  <c r="AD130" i="1"/>
  <c r="AD129" i="1"/>
  <c r="AD125" i="1"/>
  <c r="AD144" i="1"/>
  <c r="AD131" i="1"/>
  <c r="AD128" i="1"/>
  <c r="AD127" i="1"/>
  <c r="AD126" i="1"/>
  <c r="AD64" i="1"/>
  <c r="AF64" i="6"/>
  <c r="X64" i="7" s="1"/>
  <c r="IF60" i="6"/>
  <c r="IF61" i="6"/>
  <c r="U126" i="7" l="1"/>
  <c r="AL126" i="1"/>
  <c r="AT126" i="1" s="1"/>
  <c r="BB126" i="1" s="1"/>
  <c r="BJ126" i="1" s="1"/>
  <c r="BR126" i="1" s="1"/>
  <c r="BZ126" i="1" s="1"/>
  <c r="CH126" i="1" s="1"/>
  <c r="CP126" i="1" s="1"/>
  <c r="CX126" i="1" s="1"/>
  <c r="DF126" i="1" s="1"/>
  <c r="DN126" i="1" s="1"/>
  <c r="DV126" i="1" s="1"/>
  <c r="ED126" i="1" s="1"/>
  <c r="EL126" i="1" s="1"/>
  <c r="ET126" i="1" s="1"/>
  <c r="FB126" i="1" s="1"/>
  <c r="FJ126" i="1" s="1"/>
  <c r="FR126" i="1" s="1"/>
  <c r="FZ126" i="1" s="1"/>
  <c r="GH126" i="1" s="1"/>
  <c r="GP126" i="1" s="1"/>
  <c r="GX126" i="1" s="1"/>
  <c r="HF126" i="1" s="1"/>
  <c r="HN126" i="1" s="1"/>
  <c r="HV126" i="1" s="1"/>
  <c r="ID126" i="1" s="1"/>
  <c r="IL126" i="1" s="1"/>
  <c r="IT126" i="1" s="1"/>
  <c r="JB126" i="1" s="1"/>
  <c r="JM126" i="1" s="1"/>
  <c r="U131" i="7"/>
  <c r="AL131" i="1"/>
  <c r="AT131" i="1" s="1"/>
  <c r="BB131" i="1" s="1"/>
  <c r="BJ131" i="1" s="1"/>
  <c r="BR131" i="1" s="1"/>
  <c r="BZ131" i="1" s="1"/>
  <c r="CH131" i="1" s="1"/>
  <c r="CP131" i="1" s="1"/>
  <c r="CX131" i="1" s="1"/>
  <c r="DF131" i="1" s="1"/>
  <c r="DN131" i="1" s="1"/>
  <c r="DV131" i="1" s="1"/>
  <c r="ED131" i="1" s="1"/>
  <c r="EL131" i="1" s="1"/>
  <c r="ET131" i="1" s="1"/>
  <c r="FB131" i="1" s="1"/>
  <c r="FJ131" i="1" s="1"/>
  <c r="FR131" i="1" s="1"/>
  <c r="FZ131" i="1" s="1"/>
  <c r="GH131" i="1" s="1"/>
  <c r="GP131" i="1" s="1"/>
  <c r="GX131" i="1" s="1"/>
  <c r="HF131" i="1" s="1"/>
  <c r="HN131" i="1" s="1"/>
  <c r="HV131" i="1" s="1"/>
  <c r="ID131" i="1" s="1"/>
  <c r="IL131" i="1" s="1"/>
  <c r="IT131" i="1" s="1"/>
  <c r="JB131" i="1" s="1"/>
  <c r="JM131" i="1" s="1"/>
  <c r="U130" i="7"/>
  <c r="AL130" i="1"/>
  <c r="AT130" i="1" s="1"/>
  <c r="BB130" i="1" s="1"/>
  <c r="BJ130" i="1" s="1"/>
  <c r="BR130" i="1" s="1"/>
  <c r="BZ130" i="1" s="1"/>
  <c r="CH130" i="1" s="1"/>
  <c r="CP130" i="1" s="1"/>
  <c r="CX130" i="1" s="1"/>
  <c r="DF130" i="1" s="1"/>
  <c r="DN130" i="1" s="1"/>
  <c r="DV130" i="1" s="1"/>
  <c r="ED130" i="1" s="1"/>
  <c r="EL130" i="1" s="1"/>
  <c r="ET130" i="1" s="1"/>
  <c r="FB130" i="1" s="1"/>
  <c r="FJ130" i="1" s="1"/>
  <c r="FR130" i="1" s="1"/>
  <c r="FZ130" i="1" s="1"/>
  <c r="GH130" i="1" s="1"/>
  <c r="GP130" i="1" s="1"/>
  <c r="GX130" i="1" s="1"/>
  <c r="HF130" i="1" s="1"/>
  <c r="HN130" i="1" s="1"/>
  <c r="HV130" i="1" s="1"/>
  <c r="ID130" i="1" s="1"/>
  <c r="IL130" i="1" s="1"/>
  <c r="IT130" i="1" s="1"/>
  <c r="JB130" i="1" s="1"/>
  <c r="JM130" i="1" s="1"/>
  <c r="U144" i="7"/>
  <c r="AL144" i="1"/>
  <c r="AT144" i="1" s="1"/>
  <c r="BB144" i="1" s="1"/>
  <c r="BJ144" i="1" s="1"/>
  <c r="BR144" i="1" s="1"/>
  <c r="BZ144" i="1" s="1"/>
  <c r="CH144" i="1" s="1"/>
  <c r="CP144" i="1" s="1"/>
  <c r="CX144" i="1" s="1"/>
  <c r="DF144" i="1" s="1"/>
  <c r="DN144" i="1" s="1"/>
  <c r="DV144" i="1" s="1"/>
  <c r="ED144" i="1" s="1"/>
  <c r="EL144" i="1" s="1"/>
  <c r="ET144" i="1" s="1"/>
  <c r="FB144" i="1" s="1"/>
  <c r="FJ144" i="1" s="1"/>
  <c r="FR144" i="1" s="1"/>
  <c r="FZ144" i="1" s="1"/>
  <c r="GH144" i="1" s="1"/>
  <c r="GP144" i="1" s="1"/>
  <c r="GX144" i="1" s="1"/>
  <c r="HF144" i="1" s="1"/>
  <c r="HN144" i="1" s="1"/>
  <c r="HV144" i="1" s="1"/>
  <c r="ID144" i="1" s="1"/>
  <c r="IL144" i="1" s="1"/>
  <c r="IT144" i="1" s="1"/>
  <c r="JB144" i="1" s="1"/>
  <c r="JM144" i="1" s="1"/>
  <c r="U64" i="7"/>
  <c r="AL64" i="1"/>
  <c r="AT64" i="1" s="1"/>
  <c r="BB64" i="1" s="1"/>
  <c r="BJ64" i="1" s="1"/>
  <c r="BR64" i="1" s="1"/>
  <c r="BZ64" i="1" s="1"/>
  <c r="CH64" i="1" s="1"/>
  <c r="CP64" i="1" s="1"/>
  <c r="CX64" i="1" s="1"/>
  <c r="DF64" i="1" s="1"/>
  <c r="DN64" i="1" s="1"/>
  <c r="DV64" i="1" s="1"/>
  <c r="ED64" i="1" s="1"/>
  <c r="EL64" i="1" s="1"/>
  <c r="ET64" i="1" s="1"/>
  <c r="FB64" i="1" s="1"/>
  <c r="FJ64" i="1" s="1"/>
  <c r="FR64" i="1" s="1"/>
  <c r="FZ64" i="1" s="1"/>
  <c r="GH64" i="1" s="1"/>
  <c r="GP64" i="1" s="1"/>
  <c r="GX64" i="1" s="1"/>
  <c r="HF64" i="1" s="1"/>
  <c r="HN64" i="1" s="1"/>
  <c r="HV64" i="1" s="1"/>
  <c r="ID64" i="1" s="1"/>
  <c r="IL64" i="1" s="1"/>
  <c r="IT64" i="1" s="1"/>
  <c r="JB64" i="1" s="1"/>
  <c r="JM64" i="1" s="1"/>
  <c r="U127" i="7"/>
  <c r="AL127" i="1"/>
  <c r="AT127" i="1" s="1"/>
  <c r="BB127" i="1" s="1"/>
  <c r="BJ127" i="1" s="1"/>
  <c r="BR127" i="1" s="1"/>
  <c r="BZ127" i="1" s="1"/>
  <c r="CH127" i="1" s="1"/>
  <c r="CP127" i="1" s="1"/>
  <c r="CX127" i="1" s="1"/>
  <c r="DF127" i="1" s="1"/>
  <c r="DN127" i="1" s="1"/>
  <c r="DV127" i="1" s="1"/>
  <c r="ED127" i="1" s="1"/>
  <c r="EL127" i="1" s="1"/>
  <c r="ET127" i="1" s="1"/>
  <c r="FB127" i="1" s="1"/>
  <c r="FJ127" i="1" s="1"/>
  <c r="FR127" i="1" s="1"/>
  <c r="FZ127" i="1" s="1"/>
  <c r="GH127" i="1" s="1"/>
  <c r="GP127" i="1" s="1"/>
  <c r="GX127" i="1" s="1"/>
  <c r="HF127" i="1" s="1"/>
  <c r="HN127" i="1" s="1"/>
  <c r="HV127" i="1" s="1"/>
  <c r="ID127" i="1" s="1"/>
  <c r="IL127" i="1" s="1"/>
  <c r="IT127" i="1" s="1"/>
  <c r="JB127" i="1" s="1"/>
  <c r="JM127" i="1" s="1"/>
  <c r="U125" i="7"/>
  <c r="AL125" i="1"/>
  <c r="AT125" i="1" s="1"/>
  <c r="BB125" i="1" s="1"/>
  <c r="BJ125" i="1" s="1"/>
  <c r="BR125" i="1" s="1"/>
  <c r="BZ125" i="1" s="1"/>
  <c r="CH125" i="1" s="1"/>
  <c r="CP125" i="1" s="1"/>
  <c r="CX125" i="1" s="1"/>
  <c r="DF125" i="1" s="1"/>
  <c r="DN125" i="1" s="1"/>
  <c r="DV125" i="1" s="1"/>
  <c r="ED125" i="1" s="1"/>
  <c r="EL125" i="1" s="1"/>
  <c r="ET125" i="1" s="1"/>
  <c r="FB125" i="1" s="1"/>
  <c r="FJ125" i="1" s="1"/>
  <c r="FR125" i="1" s="1"/>
  <c r="FZ125" i="1" s="1"/>
  <c r="GH125" i="1" s="1"/>
  <c r="GP125" i="1" s="1"/>
  <c r="GX125" i="1" s="1"/>
  <c r="HF125" i="1" s="1"/>
  <c r="HN125" i="1" s="1"/>
  <c r="HV125" i="1" s="1"/>
  <c r="ID125" i="1" s="1"/>
  <c r="IL125" i="1" s="1"/>
  <c r="IT125" i="1" s="1"/>
  <c r="JB125" i="1" s="1"/>
  <c r="JM125" i="1" s="1"/>
  <c r="DV7" i="1"/>
  <c r="U128" i="7"/>
  <c r="AL128" i="1"/>
  <c r="AT128" i="1" s="1"/>
  <c r="BB128" i="1" s="1"/>
  <c r="BJ128" i="1" s="1"/>
  <c r="BR128" i="1" s="1"/>
  <c r="BZ128" i="1" s="1"/>
  <c r="CH128" i="1" s="1"/>
  <c r="CP128" i="1" s="1"/>
  <c r="CX128" i="1" s="1"/>
  <c r="DF128" i="1" s="1"/>
  <c r="DN128" i="1" s="1"/>
  <c r="DV128" i="1" s="1"/>
  <c r="ED128" i="1" s="1"/>
  <c r="EL128" i="1" s="1"/>
  <c r="ET128" i="1" s="1"/>
  <c r="FB128" i="1" s="1"/>
  <c r="FJ128" i="1" s="1"/>
  <c r="FR128" i="1" s="1"/>
  <c r="FZ128" i="1" s="1"/>
  <c r="GH128" i="1" s="1"/>
  <c r="GP128" i="1" s="1"/>
  <c r="GX128" i="1" s="1"/>
  <c r="HF128" i="1" s="1"/>
  <c r="HN128" i="1" s="1"/>
  <c r="HV128" i="1" s="1"/>
  <c r="ID128" i="1" s="1"/>
  <c r="IL128" i="1" s="1"/>
  <c r="IT128" i="1" s="1"/>
  <c r="JB128" i="1" s="1"/>
  <c r="JM128" i="1" s="1"/>
  <c r="U129" i="7"/>
  <c r="AL129" i="1"/>
  <c r="AT129" i="1" s="1"/>
  <c r="BB129" i="1" s="1"/>
  <c r="BJ129" i="1" s="1"/>
  <c r="BR129" i="1" s="1"/>
  <c r="BZ129" i="1" s="1"/>
  <c r="CH129" i="1" s="1"/>
  <c r="CP129" i="1" s="1"/>
  <c r="CX129" i="1" s="1"/>
  <c r="DF129" i="1" s="1"/>
  <c r="DN129" i="1" s="1"/>
  <c r="DV129" i="1" s="1"/>
  <c r="ED129" i="1" s="1"/>
  <c r="EL129" i="1" s="1"/>
  <c r="ET129" i="1" s="1"/>
  <c r="FB129" i="1" s="1"/>
  <c r="FJ129" i="1" s="1"/>
  <c r="FR129" i="1" s="1"/>
  <c r="FZ129" i="1" s="1"/>
  <c r="GH129" i="1" s="1"/>
  <c r="GP129" i="1" s="1"/>
  <c r="GX129" i="1" s="1"/>
  <c r="HF129" i="1" s="1"/>
  <c r="HN129" i="1" s="1"/>
  <c r="HV129" i="1" s="1"/>
  <c r="ID129" i="1" s="1"/>
  <c r="IL129" i="1" s="1"/>
  <c r="IT129" i="1" s="1"/>
  <c r="JB129" i="1" s="1"/>
  <c r="JM129" i="1" s="1"/>
  <c r="BM15" i="7"/>
  <c r="BM13" i="7"/>
  <c r="BM28" i="7"/>
  <c r="BM20" i="7"/>
  <c r="BM39" i="7"/>
  <c r="BY121" i="7"/>
  <c r="BM12" i="7"/>
  <c r="BM22" i="7"/>
  <c r="BM29" i="7"/>
  <c r="BM53" i="7"/>
  <c r="BM42" i="7"/>
  <c r="BM34" i="7"/>
  <c r="BQ61" i="7"/>
  <c r="BM10" i="7"/>
  <c r="BM35" i="7"/>
  <c r="DQ51" i="7"/>
  <c r="BI36" i="7"/>
  <c r="BM25" i="7"/>
  <c r="BM30" i="7"/>
  <c r="BM45" i="7"/>
  <c r="BM33" i="7"/>
  <c r="BM40" i="7"/>
  <c r="BM17" i="7"/>
  <c r="BM62" i="7"/>
  <c r="BM56" i="7"/>
  <c r="BM16" i="7"/>
  <c r="BQ26" i="7"/>
  <c r="BQ31" i="7"/>
  <c r="BM18" i="7"/>
  <c r="BM21" i="7"/>
  <c r="DR121" i="4"/>
  <c r="BZ121" i="7" s="1"/>
  <c r="DR120" i="4"/>
  <c r="BZ120" i="7" s="1"/>
  <c r="BQ24" i="7"/>
  <c r="BM24" i="7"/>
  <c r="BQ38" i="7"/>
  <c r="BM38" i="7"/>
  <c r="BQ37" i="7"/>
  <c r="BM37" i="7"/>
  <c r="BQ58" i="7"/>
  <c r="BM58" i="7"/>
  <c r="IN51" i="6"/>
  <c r="DP51" i="7" s="1"/>
  <c r="BQ32" i="7"/>
  <c r="BM32" i="7"/>
  <c r="BQ57" i="7"/>
  <c r="BM57" i="7"/>
  <c r="BM47" i="7"/>
  <c r="BQ43" i="7"/>
  <c r="BM43" i="7"/>
  <c r="BQ44" i="7"/>
  <c r="BM44" i="7"/>
  <c r="BQ46" i="7"/>
  <c r="BM46" i="7"/>
  <c r="BQ52" i="7"/>
  <c r="BM52" i="7"/>
  <c r="BQ48" i="7"/>
  <c r="BM48" i="7"/>
  <c r="BQ19" i="7"/>
  <c r="BM19" i="7"/>
  <c r="BM27" i="7"/>
  <c r="BQ59" i="7"/>
  <c r="BM59" i="7"/>
  <c r="AM143" i="4"/>
  <c r="AE143" i="7" s="1"/>
  <c r="Y126" i="7"/>
  <c r="BM60" i="7"/>
  <c r="BM49" i="7"/>
  <c r="EG121" i="4"/>
  <c r="CI121" i="7" s="1"/>
  <c r="GY51" i="4"/>
  <c r="GQ51" i="4"/>
  <c r="DR51" i="7" s="1"/>
  <c r="BQ11" i="7"/>
  <c r="BQ15" i="7"/>
  <c r="BQ8" i="7"/>
  <c r="BM7" i="7"/>
  <c r="BQ14" i="7"/>
  <c r="Y131" i="7"/>
  <c r="DZ120" i="4"/>
  <c r="CE120" i="7" s="1"/>
  <c r="FB121" i="6"/>
  <c r="CB121" i="7" s="1"/>
  <c r="AM64" i="4"/>
  <c r="AE64" i="7" s="1"/>
  <c r="AO64" i="6"/>
  <c r="AB64" i="7" s="1"/>
  <c r="HW21" i="6"/>
  <c r="HW22" i="6"/>
  <c r="HW23" i="6"/>
  <c r="HW24" i="6"/>
  <c r="HW25" i="6"/>
  <c r="HW26" i="6"/>
  <c r="HW27" i="6"/>
  <c r="HW28" i="6"/>
  <c r="HW29" i="6"/>
  <c r="HW30" i="6"/>
  <c r="HW31" i="6"/>
  <c r="HW32" i="6"/>
  <c r="HW33" i="6"/>
  <c r="HW34" i="6"/>
  <c r="HW35" i="6"/>
  <c r="HW36" i="6"/>
  <c r="HW37" i="6"/>
  <c r="HW38" i="6"/>
  <c r="HW39" i="6"/>
  <c r="HW60" i="6"/>
  <c r="HW61" i="6"/>
  <c r="HE60" i="6"/>
  <c r="HN60" i="6"/>
  <c r="Y129" i="7" l="1"/>
  <c r="Y127" i="7"/>
  <c r="Y64" i="7"/>
  <c r="Y125" i="7"/>
  <c r="Y144" i="7"/>
  <c r="Y130" i="7"/>
  <c r="ED7" i="1"/>
  <c r="Y128" i="7"/>
  <c r="BQ28" i="7"/>
  <c r="BQ39" i="7"/>
  <c r="BQ27" i="7"/>
  <c r="BM61" i="7"/>
  <c r="DW51" i="7"/>
  <c r="HF51" i="4"/>
  <c r="BQ10" i="7"/>
  <c r="BQ35" i="7"/>
  <c r="BQ13" i="7"/>
  <c r="BQ45" i="7"/>
  <c r="BQ20" i="7"/>
  <c r="DU51" i="7"/>
  <c r="BM31" i="7"/>
  <c r="BM26" i="7"/>
  <c r="CC121" i="7"/>
  <c r="BQ12" i="7"/>
  <c r="BQ22" i="7"/>
  <c r="BQ29" i="7"/>
  <c r="BQ53" i="7"/>
  <c r="BQ42" i="7"/>
  <c r="BQ34" i="7"/>
  <c r="DY51" i="7"/>
  <c r="BM36" i="7"/>
  <c r="BQ25" i="7"/>
  <c r="BQ33" i="7"/>
  <c r="BQ30" i="7"/>
  <c r="BQ40" i="7"/>
  <c r="BQ17" i="7"/>
  <c r="BQ16" i="7"/>
  <c r="BQ56" i="7"/>
  <c r="BQ62" i="7"/>
  <c r="BQ18" i="7"/>
  <c r="BQ21" i="7"/>
  <c r="FK121" i="6"/>
  <c r="CF121" i="7" s="1"/>
  <c r="EN121" i="4"/>
  <c r="BU27" i="7"/>
  <c r="IW51" i="6"/>
  <c r="DT51" i="7" s="1"/>
  <c r="BQ47" i="7"/>
  <c r="BQ23" i="7"/>
  <c r="BM23" i="7"/>
  <c r="BQ50" i="7"/>
  <c r="BM50" i="7"/>
  <c r="AT64" i="4"/>
  <c r="AI64" i="7" s="1"/>
  <c r="BQ49" i="7"/>
  <c r="BQ60" i="7"/>
  <c r="GX51" i="4"/>
  <c r="BU14" i="7"/>
  <c r="BQ7" i="7"/>
  <c r="BU39" i="7"/>
  <c r="BU28" i="7"/>
  <c r="BU32" i="7"/>
  <c r="BU44" i="7"/>
  <c r="BU37" i="7"/>
  <c r="BU57" i="7"/>
  <c r="BU52" i="7"/>
  <c r="BU43" i="7"/>
  <c r="BU58" i="7"/>
  <c r="BU26" i="7"/>
  <c r="BU61" i="7"/>
  <c r="BU8" i="7"/>
  <c r="BU24" i="7"/>
  <c r="BU59" i="7"/>
  <c r="BU19" i="7"/>
  <c r="BU31" i="7"/>
  <c r="BU46" i="7"/>
  <c r="BU15" i="7"/>
  <c r="BU48" i="7"/>
  <c r="BU38" i="7"/>
  <c r="BU11" i="7"/>
  <c r="DY121" i="4"/>
  <c r="CD121" i="7" s="1"/>
  <c r="AX64" i="6"/>
  <c r="AF64" i="7" s="1"/>
  <c r="EG120" i="4"/>
  <c r="CI120" i="7" s="1"/>
  <c r="DY120" i="4"/>
  <c r="CD120" i="7" s="1"/>
  <c r="AC144" i="7"/>
  <c r="AC64" i="7"/>
  <c r="AL64" i="4"/>
  <c r="AD64" i="7" s="1"/>
  <c r="GM60" i="6"/>
  <c r="FC59" i="6"/>
  <c r="FC60" i="6"/>
  <c r="FC61" i="6"/>
  <c r="FC62" i="6"/>
  <c r="CM121" i="7" l="1"/>
  <c r="EU121" i="4"/>
  <c r="CQ121" i="7" s="1"/>
  <c r="EL7" i="1"/>
  <c r="BA64" i="4"/>
  <c r="AM64" i="7" s="1"/>
  <c r="HM51" i="4"/>
  <c r="EE51" i="7" s="1"/>
  <c r="EA51" i="7"/>
  <c r="BU10" i="7"/>
  <c r="BU13" i="7"/>
  <c r="BU45" i="7"/>
  <c r="BU35" i="7"/>
  <c r="BU20" i="7"/>
  <c r="BU30" i="7"/>
  <c r="CG121" i="7"/>
  <c r="BU12" i="7"/>
  <c r="BU29" i="7"/>
  <c r="BU53" i="7"/>
  <c r="BU22" i="7"/>
  <c r="BU42" i="7"/>
  <c r="BU18" i="7"/>
  <c r="BU34" i="7"/>
  <c r="DV51" i="7"/>
  <c r="HE51" i="4"/>
  <c r="BQ36" i="7"/>
  <c r="BU36" i="7"/>
  <c r="BU25" i="7"/>
  <c r="BU33" i="7"/>
  <c r="BU17" i="7"/>
  <c r="BU40" i="7"/>
  <c r="BU16" i="7"/>
  <c r="BU56" i="7"/>
  <c r="BU62" i="7"/>
  <c r="BU21" i="7"/>
  <c r="EN120" i="4"/>
  <c r="JF51" i="6"/>
  <c r="DX51" i="7" s="1"/>
  <c r="BU47" i="7"/>
  <c r="BU23" i="7"/>
  <c r="EC51" i="7"/>
  <c r="AS64" i="4"/>
  <c r="AH64" i="7" s="1"/>
  <c r="BU60" i="7"/>
  <c r="BU49" i="7"/>
  <c r="BU50" i="7"/>
  <c r="BY61" i="7"/>
  <c r="BU7" i="7"/>
  <c r="EF121" i="4"/>
  <c r="CH121" i="7" s="1"/>
  <c r="BG64" i="6"/>
  <c r="AJ64" i="7" s="1"/>
  <c r="EF120" i="4"/>
  <c r="CH120" i="7" s="1"/>
  <c r="FT121" i="6"/>
  <c r="CJ121" i="7" s="1"/>
  <c r="AG64" i="7"/>
  <c r="AG144" i="7"/>
  <c r="EB22" i="6"/>
  <c r="EB23" i="6"/>
  <c r="EB24" i="6"/>
  <c r="EB25" i="6"/>
  <c r="EB26" i="6"/>
  <c r="EB27" i="6"/>
  <c r="EB28" i="6"/>
  <c r="EB29" i="6"/>
  <c r="CM120" i="7" l="1"/>
  <c r="EU120" i="4"/>
  <c r="CQ120" i="7" s="1"/>
  <c r="ET7" i="1"/>
  <c r="BH64" i="4"/>
  <c r="AQ64" i="7" s="1"/>
  <c r="BY58" i="7"/>
  <c r="BY27" i="7"/>
  <c r="BY52" i="7"/>
  <c r="BY43" i="7"/>
  <c r="BY11" i="7"/>
  <c r="BY26" i="7"/>
  <c r="BY24" i="7"/>
  <c r="BY19" i="7"/>
  <c r="BY44" i="7"/>
  <c r="BY46" i="7"/>
  <c r="BY38" i="7"/>
  <c r="BY31" i="7"/>
  <c r="BY39" i="7"/>
  <c r="BY28" i="7"/>
  <c r="BY37" i="7"/>
  <c r="BY15" i="7"/>
  <c r="BY14" i="7"/>
  <c r="BY32" i="7"/>
  <c r="BY59" i="7"/>
  <c r="BY57" i="7"/>
  <c r="BY48" i="7"/>
  <c r="BY8" i="7"/>
  <c r="AZ64" i="4"/>
  <c r="AL64" i="7" s="1"/>
  <c r="CC13" i="7"/>
  <c r="CC27" i="7"/>
  <c r="CK121" i="7"/>
  <c r="BY33" i="7"/>
  <c r="BY62" i="7"/>
  <c r="DZ51" i="7"/>
  <c r="HL51" i="4"/>
  <c r="ED51" i="7" s="1"/>
  <c r="JO51" i="6"/>
  <c r="EB51" i="7" s="1"/>
  <c r="EM121" i="4"/>
  <c r="CL121" i="7" s="1"/>
  <c r="EM120" i="4"/>
  <c r="CL120" i="7" s="1"/>
  <c r="CC39" i="7"/>
  <c r="CC31" i="7"/>
  <c r="CC61" i="7"/>
  <c r="CC32" i="7"/>
  <c r="CC57" i="7"/>
  <c r="CC44" i="7"/>
  <c r="CC43" i="7"/>
  <c r="EG51" i="7"/>
  <c r="EL51" i="7" s="1"/>
  <c r="CC52" i="7"/>
  <c r="CC48" i="7"/>
  <c r="CC46" i="7"/>
  <c r="BP64" i="6"/>
  <c r="AN64" i="7" s="1"/>
  <c r="HT51" i="4"/>
  <c r="IB51" i="4" s="1"/>
  <c r="BY7" i="7"/>
  <c r="CC28" i="7"/>
  <c r="CC26" i="7"/>
  <c r="CC8" i="7"/>
  <c r="CC24" i="7"/>
  <c r="CC59" i="7"/>
  <c r="CC15" i="7"/>
  <c r="CC38" i="7"/>
  <c r="CC11" i="7"/>
  <c r="CC19" i="7"/>
  <c r="CC14" i="7"/>
  <c r="CC37" i="7"/>
  <c r="CC58" i="7"/>
  <c r="FB121" i="4"/>
  <c r="CU121" i="7" s="1"/>
  <c r="GC121" i="6"/>
  <c r="CN121" i="7" s="1"/>
  <c r="AK144" i="7"/>
  <c r="AK64" i="7"/>
  <c r="EI51" i="7" l="1"/>
  <c r="EN51" i="7" s="1"/>
  <c r="IJ51" i="4"/>
  <c r="FB7" i="1"/>
  <c r="BG64" i="4"/>
  <c r="AP64" i="7" s="1"/>
  <c r="BY12" i="7"/>
  <c r="BY49" i="7"/>
  <c r="BY25" i="7"/>
  <c r="BY60" i="7"/>
  <c r="BY30" i="7"/>
  <c r="BY42" i="7"/>
  <c r="BY16" i="7"/>
  <c r="BY20" i="7"/>
  <c r="BY22" i="7"/>
  <c r="BY45" i="7"/>
  <c r="BY35" i="7"/>
  <c r="BY10" i="7"/>
  <c r="BY21" i="7"/>
  <c r="BY50" i="7"/>
  <c r="BY23" i="7"/>
  <c r="BY17" i="7"/>
  <c r="BY18" i="7"/>
  <c r="BY53" i="7"/>
  <c r="BY13" i="7"/>
  <c r="BY40" i="7"/>
  <c r="BY47" i="7"/>
  <c r="BY36" i="7"/>
  <c r="BY29" i="7"/>
  <c r="CC56" i="7"/>
  <c r="BY56" i="7"/>
  <c r="CC34" i="7"/>
  <c r="BY34" i="7"/>
  <c r="BY64" i="6"/>
  <c r="AR64" i="7" s="1"/>
  <c r="CC33" i="7"/>
  <c r="CC18" i="7"/>
  <c r="CC10" i="7"/>
  <c r="CC22" i="7"/>
  <c r="CC45" i="7"/>
  <c r="CC35" i="7"/>
  <c r="CG27" i="7"/>
  <c r="CC20" i="7"/>
  <c r="CC30" i="7"/>
  <c r="CO121" i="7"/>
  <c r="CC25" i="7"/>
  <c r="CC12" i="7"/>
  <c r="CC29" i="7"/>
  <c r="CC53" i="7"/>
  <c r="CC40" i="7"/>
  <c r="CC17" i="7"/>
  <c r="CC42" i="7"/>
  <c r="CC16" i="7"/>
  <c r="CC62" i="7"/>
  <c r="CC36" i="7"/>
  <c r="CC23" i="7"/>
  <c r="JX51" i="6"/>
  <c r="EF51" i="7" s="1"/>
  <c r="CC21" i="7"/>
  <c r="FI121" i="4"/>
  <c r="CY121" i="7" s="1"/>
  <c r="CC47" i="7"/>
  <c r="CC50" i="7"/>
  <c r="CC49" i="7"/>
  <c r="GL121" i="6"/>
  <c r="CR121" i="7" s="1"/>
  <c r="CC60" i="7"/>
  <c r="HS51" i="4"/>
  <c r="IA51" i="4" s="1"/>
  <c r="CG58" i="7"/>
  <c r="CG57" i="7"/>
  <c r="CG37" i="7"/>
  <c r="CG14" i="7"/>
  <c r="CG31" i="7"/>
  <c r="CG19" i="7"/>
  <c r="CG38" i="7"/>
  <c r="CG15" i="7"/>
  <c r="CG59" i="7"/>
  <c r="CG24" i="7"/>
  <c r="CG8" i="7"/>
  <c r="CG26" i="7"/>
  <c r="CG43" i="7"/>
  <c r="CG52" i="7"/>
  <c r="CG44" i="7"/>
  <c r="CG28" i="7"/>
  <c r="CG39" i="7"/>
  <c r="CG7" i="7"/>
  <c r="CC7" i="7"/>
  <c r="CG61" i="7"/>
  <c r="CG13" i="7"/>
  <c r="CG32" i="7"/>
  <c r="CG11" i="7"/>
  <c r="CG48" i="7"/>
  <c r="CG46" i="7"/>
  <c r="ET121" i="4"/>
  <c r="CP121" i="7" s="1"/>
  <c r="FB120" i="4"/>
  <c r="CU120" i="7" s="1"/>
  <c r="ET120" i="4"/>
  <c r="CP120" i="7" s="1"/>
  <c r="BO64" i="4"/>
  <c r="AU64" i="7" s="1"/>
  <c r="AO144" i="7"/>
  <c r="AO64" i="7"/>
  <c r="EH51" i="7" l="1"/>
  <c r="EM51" i="7" s="1"/>
  <c r="II51" i="4"/>
  <c r="FJ7" i="1"/>
  <c r="CG56" i="7"/>
  <c r="CG33" i="7"/>
  <c r="CG34" i="7"/>
  <c r="CG12" i="7"/>
  <c r="CG10" i="7"/>
  <c r="CG18" i="7"/>
  <c r="CG35" i="7"/>
  <c r="CG45" i="7"/>
  <c r="CG22" i="7"/>
  <c r="CG20" i="7"/>
  <c r="CK27" i="7"/>
  <c r="CS121" i="7"/>
  <c r="CG30" i="7"/>
  <c r="CG40" i="7"/>
  <c r="CG29" i="7"/>
  <c r="CG25" i="7"/>
  <c r="CG53" i="7"/>
  <c r="CG17" i="7"/>
  <c r="CG16" i="7"/>
  <c r="CG42" i="7"/>
  <c r="CG62" i="7"/>
  <c r="CG36" i="7"/>
  <c r="CG23" i="7"/>
  <c r="KG51" i="6"/>
  <c r="EJ51" i="7" s="1"/>
  <c r="EO51" i="7" s="1"/>
  <c r="CG21" i="7"/>
  <c r="CG47" i="7"/>
  <c r="GU121" i="6"/>
  <c r="CV121" i="7" s="1"/>
  <c r="FI120" i="4"/>
  <c r="CY120" i="7" s="1"/>
  <c r="CG60" i="7"/>
  <c r="CG49" i="7"/>
  <c r="CG50" i="7"/>
  <c r="CH64" i="6"/>
  <c r="AV64" i="7" s="1"/>
  <c r="CK11" i="7"/>
  <c r="CK32" i="7"/>
  <c r="CK39" i="7"/>
  <c r="CK43" i="7"/>
  <c r="CK46" i="7"/>
  <c r="CK48" i="7"/>
  <c r="CK61" i="7"/>
  <c r="CK44" i="7"/>
  <c r="CK52" i="7"/>
  <c r="CK34" i="7"/>
  <c r="CK8" i="7"/>
  <c r="CK24" i="7"/>
  <c r="CK59" i="7"/>
  <c r="CK38" i="7"/>
  <c r="CK19" i="7"/>
  <c r="CK14" i="7"/>
  <c r="CK37" i="7"/>
  <c r="CK57" i="7"/>
  <c r="CK56" i="7"/>
  <c r="CK58" i="7"/>
  <c r="CK28" i="7"/>
  <c r="CK26" i="7"/>
  <c r="CK31" i="7"/>
  <c r="CK15" i="7"/>
  <c r="CK13" i="7"/>
  <c r="FP121" i="4"/>
  <c r="DC121" i="7" s="1"/>
  <c r="FA121" i="4"/>
  <c r="CT121" i="7" s="1"/>
  <c r="FA120" i="4"/>
  <c r="CT120" i="7" s="1"/>
  <c r="IG120" i="4"/>
  <c r="IK120" i="4" s="1"/>
  <c r="BV64" i="4"/>
  <c r="AY64" i="7" s="1"/>
  <c r="AS64" i="7"/>
  <c r="BN64" i="4"/>
  <c r="AT64" i="7" s="1"/>
  <c r="BZ43" i="6"/>
  <c r="BZ44" i="6"/>
  <c r="BZ45" i="6"/>
  <c r="BZ46" i="6"/>
  <c r="BZ47" i="6"/>
  <c r="BZ48" i="6"/>
  <c r="DA60" i="6"/>
  <c r="DA61" i="6"/>
  <c r="BZ61" i="6"/>
  <c r="CI60" i="6"/>
  <c r="CI61" i="6"/>
  <c r="FR7" i="1" l="1"/>
  <c r="CK33" i="7"/>
  <c r="CK12" i="7"/>
  <c r="CK45" i="7"/>
  <c r="CK22" i="7"/>
  <c r="CK35" i="7"/>
  <c r="CK10" i="7"/>
  <c r="CK18" i="7"/>
  <c r="CK20" i="7"/>
  <c r="CO27" i="7"/>
  <c r="CW121" i="7"/>
  <c r="CK29" i="7"/>
  <c r="CK40" i="7"/>
  <c r="CK17" i="7"/>
  <c r="CK53" i="7"/>
  <c r="CK16" i="7"/>
  <c r="CK42" i="7"/>
  <c r="CK62" i="7"/>
  <c r="CK36" i="7"/>
  <c r="CK23" i="7"/>
  <c r="CK21" i="7"/>
  <c r="CO58" i="7"/>
  <c r="CK47" i="7"/>
  <c r="CO57" i="7"/>
  <c r="CO52" i="7"/>
  <c r="FW121" i="4"/>
  <c r="DG121" i="7" s="1"/>
  <c r="FH120" i="4"/>
  <c r="CX120" i="7" s="1"/>
  <c r="FH121" i="4"/>
  <c r="CX121" i="7" s="1"/>
  <c r="CK49" i="7"/>
  <c r="CK60" i="7"/>
  <c r="CO11" i="7"/>
  <c r="CK50" i="7"/>
  <c r="CQ64" i="6"/>
  <c r="AZ64" i="7" s="1"/>
  <c r="CO46" i="7"/>
  <c r="CO8" i="7"/>
  <c r="CO59" i="7"/>
  <c r="CK7" i="7"/>
  <c r="CO56" i="7"/>
  <c r="CO7" i="7"/>
  <c r="BU64" i="4"/>
  <c r="AX64" i="7" s="1"/>
  <c r="FP120" i="4"/>
  <c r="DC120" i="7" s="1"/>
  <c r="HD121" i="6"/>
  <c r="CZ121" i="7" s="1"/>
  <c r="CC64" i="4"/>
  <c r="BC64" i="7" s="1"/>
  <c r="AW64" i="7"/>
  <c r="FZ7" i="1" l="1"/>
  <c r="CK30" i="7"/>
  <c r="CS25" i="7"/>
  <c r="CK25" i="7"/>
  <c r="IG64" i="4"/>
  <c r="IK64" i="4" s="1"/>
  <c r="CO18" i="7"/>
  <c r="CO10" i="7"/>
  <c r="CO22" i="7"/>
  <c r="CO35" i="7"/>
  <c r="CO20" i="7"/>
  <c r="CS27" i="7"/>
  <c r="CO53" i="7"/>
  <c r="DA121" i="7"/>
  <c r="CS29" i="7"/>
  <c r="CO40" i="7"/>
  <c r="CO17" i="7"/>
  <c r="CS42" i="7"/>
  <c r="CO16" i="7"/>
  <c r="CO62" i="7"/>
  <c r="CO23" i="7"/>
  <c r="CS58" i="7"/>
  <c r="CO21" i="7"/>
  <c r="CS33" i="7"/>
  <c r="CO33" i="7"/>
  <c r="CS61" i="7"/>
  <c r="CO61" i="7"/>
  <c r="CS26" i="7"/>
  <c r="CO26" i="7"/>
  <c r="CS31" i="7"/>
  <c r="CO31" i="7"/>
  <c r="CS37" i="7"/>
  <c r="CO37" i="7"/>
  <c r="CS39" i="7"/>
  <c r="CO39" i="7"/>
  <c r="CS24" i="7"/>
  <c r="CO24" i="7"/>
  <c r="CS28" i="7"/>
  <c r="CO28" i="7"/>
  <c r="CS34" i="7"/>
  <c r="CO34" i="7"/>
  <c r="CS38" i="7"/>
  <c r="CO38" i="7"/>
  <c r="CS30" i="7"/>
  <c r="CO30" i="7"/>
  <c r="CS12" i="7"/>
  <c r="CO12" i="7"/>
  <c r="CS14" i="7"/>
  <c r="CO14" i="7"/>
  <c r="CO25" i="7"/>
  <c r="CS32" i="7"/>
  <c r="CO32" i="7"/>
  <c r="CS57" i="7"/>
  <c r="CS44" i="7"/>
  <c r="CO44" i="7"/>
  <c r="CS43" i="7"/>
  <c r="CO43" i="7"/>
  <c r="CS45" i="7"/>
  <c r="CO45" i="7"/>
  <c r="CS52" i="7"/>
  <c r="CS48" i="7"/>
  <c r="CO48" i="7"/>
  <c r="CS19" i="7"/>
  <c r="CO19" i="7"/>
  <c r="CS15" i="7"/>
  <c r="CO15" i="7"/>
  <c r="CS13" i="7"/>
  <c r="CO13" i="7"/>
  <c r="GD121" i="4"/>
  <c r="DK121" i="7" s="1"/>
  <c r="FW120" i="4"/>
  <c r="DG120" i="7" s="1"/>
  <c r="CO60" i="7"/>
  <c r="CO49" i="7"/>
  <c r="CJ64" i="4"/>
  <c r="BG64" i="7" s="1"/>
  <c r="CZ64" i="6"/>
  <c r="BD64" i="7" s="1"/>
  <c r="CS8" i="7"/>
  <c r="CS46" i="7"/>
  <c r="CS56" i="7"/>
  <c r="CS11" i="7"/>
  <c r="CS7" i="7"/>
  <c r="FO121" i="4"/>
  <c r="DB121" i="7" s="1"/>
  <c r="HM121" i="6"/>
  <c r="DD121" i="7" s="1"/>
  <c r="FO120" i="4"/>
  <c r="DB120" i="7" s="1"/>
  <c r="BA64" i="7"/>
  <c r="CB64" i="4"/>
  <c r="BB64" i="7" s="1"/>
  <c r="CI22" i="6"/>
  <c r="CI23" i="6"/>
  <c r="CI24" i="6"/>
  <c r="CI25" i="6"/>
  <c r="CI26" i="6"/>
  <c r="CI27" i="6"/>
  <c r="CI28" i="6"/>
  <c r="CI29" i="6"/>
  <c r="CI30" i="6"/>
  <c r="CI31" i="6"/>
  <c r="CI32" i="6"/>
  <c r="CI33" i="6"/>
  <c r="CI34" i="6"/>
  <c r="GH7" i="1" l="1"/>
  <c r="CS10" i="7"/>
  <c r="CS18" i="7"/>
  <c r="CS35" i="7"/>
  <c r="CS22" i="7"/>
  <c r="CS20" i="7"/>
  <c r="CS53" i="7"/>
  <c r="CO29" i="7"/>
  <c r="DE121" i="7"/>
  <c r="CS40" i="7"/>
  <c r="CS17" i="7"/>
  <c r="CS16" i="7"/>
  <c r="CO42" i="7"/>
  <c r="CS62" i="7"/>
  <c r="CO36" i="7"/>
  <c r="CS23" i="7"/>
  <c r="CW33" i="7"/>
  <c r="CW61" i="7"/>
  <c r="CS21" i="7"/>
  <c r="DI64" i="6"/>
  <c r="BH64" i="7" s="1"/>
  <c r="CI64" i="4"/>
  <c r="BF64" i="7" s="1"/>
  <c r="CO47" i="7"/>
  <c r="CS47" i="7"/>
  <c r="CS50" i="7"/>
  <c r="CO50" i="7"/>
  <c r="CS59" i="7"/>
  <c r="GD120" i="4"/>
  <c r="DK120" i="7" s="1"/>
  <c r="FV120" i="4"/>
  <c r="DF120" i="7" s="1"/>
  <c r="FV121" i="4"/>
  <c r="DF121" i="7" s="1"/>
  <c r="CS60" i="7"/>
  <c r="CS49" i="7"/>
  <c r="CW7" i="7"/>
  <c r="GK121" i="4"/>
  <c r="DO121" i="7" s="1"/>
  <c r="HV121" i="6"/>
  <c r="DH121" i="7" s="1"/>
  <c r="CQ64" i="4"/>
  <c r="BK64" i="7" s="1"/>
  <c r="BE64" i="7"/>
  <c r="GP7" i="1" l="1"/>
  <c r="CW52" i="7"/>
  <c r="CW34" i="7"/>
  <c r="CW27" i="7"/>
  <c r="CW14" i="7"/>
  <c r="CW24" i="7"/>
  <c r="CW29" i="7"/>
  <c r="CW31" i="7"/>
  <c r="CW42" i="7"/>
  <c r="CW56" i="7"/>
  <c r="CW39" i="7"/>
  <c r="CW26" i="7"/>
  <c r="CW30" i="7"/>
  <c r="CW45" i="7"/>
  <c r="CW28" i="7"/>
  <c r="CW15" i="7"/>
  <c r="CW59" i="7"/>
  <c r="CW57" i="7"/>
  <c r="CW38" i="7"/>
  <c r="CW32" i="7"/>
  <c r="CW25" i="7"/>
  <c r="CW19" i="7"/>
  <c r="CW44" i="7"/>
  <c r="CW47" i="7"/>
  <c r="CW48" i="7"/>
  <c r="CW11" i="7"/>
  <c r="CW13" i="7"/>
  <c r="CW58" i="7"/>
  <c r="CW37" i="7"/>
  <c r="CW12" i="7"/>
  <c r="CW43" i="7"/>
  <c r="DE27" i="7"/>
  <c r="DI121" i="7"/>
  <c r="DE37" i="7"/>
  <c r="DA61" i="7"/>
  <c r="CW62" i="7"/>
  <c r="DE38" i="7"/>
  <c r="DA15" i="7"/>
  <c r="CS36" i="7"/>
  <c r="DE34" i="7"/>
  <c r="DE28" i="7"/>
  <c r="DA58" i="7"/>
  <c r="DA14" i="7"/>
  <c r="DE19" i="7"/>
  <c r="DE43" i="7"/>
  <c r="DA30" i="7"/>
  <c r="DA33" i="7"/>
  <c r="DR64" i="6"/>
  <c r="BL64" i="7" s="1"/>
  <c r="DE31" i="7"/>
  <c r="DA29" i="7"/>
  <c r="DE13" i="7"/>
  <c r="DE24" i="7"/>
  <c r="DE39" i="7"/>
  <c r="CX64" i="4"/>
  <c r="BO64" i="7" s="1"/>
  <c r="DE42" i="7"/>
  <c r="CW8" i="7"/>
  <c r="CW46" i="7"/>
  <c r="DE59" i="7"/>
  <c r="GC120" i="4"/>
  <c r="DJ120" i="7" s="1"/>
  <c r="GC121" i="4"/>
  <c r="DJ121" i="7" s="1"/>
  <c r="IE121" i="6"/>
  <c r="DL121" i="7" s="1"/>
  <c r="GR121" i="4"/>
  <c r="DS121" i="7" s="1"/>
  <c r="GK120" i="4"/>
  <c r="DO120" i="7" s="1"/>
  <c r="BI64" i="7"/>
  <c r="CP64" i="4"/>
  <c r="BJ64" i="7" s="1"/>
  <c r="DA7" i="7" l="1"/>
  <c r="GX7" i="1"/>
  <c r="CW49" i="7"/>
  <c r="CW53" i="7"/>
  <c r="CW21" i="7"/>
  <c r="CW50" i="7"/>
  <c r="CW20" i="7"/>
  <c r="CW22" i="7"/>
  <c r="CW60" i="7"/>
  <c r="CW35" i="7"/>
  <c r="CW18" i="7"/>
  <c r="CW16" i="7"/>
  <c r="CW10" i="7"/>
  <c r="CW17" i="7"/>
  <c r="CW23" i="7"/>
  <c r="CW40" i="7"/>
  <c r="DE18" i="7"/>
  <c r="DA10" i="7"/>
  <c r="DA22" i="7"/>
  <c r="DE35" i="7"/>
  <c r="DA62" i="7"/>
  <c r="DA27" i="7"/>
  <c r="DE20" i="7"/>
  <c r="DE53" i="7"/>
  <c r="DA37" i="7"/>
  <c r="DM121" i="7"/>
  <c r="DA40" i="7"/>
  <c r="DE17" i="7"/>
  <c r="DE16" i="7"/>
  <c r="DE61" i="7"/>
  <c r="DE15" i="7"/>
  <c r="DE30" i="7"/>
  <c r="CW36" i="7"/>
  <c r="DA38" i="7"/>
  <c r="DA34" i="7"/>
  <c r="DE14" i="7"/>
  <c r="DA43" i="7"/>
  <c r="DA23" i="7"/>
  <c r="DA28" i="7"/>
  <c r="DE58" i="7"/>
  <c r="DE33" i="7"/>
  <c r="DA19" i="7"/>
  <c r="EA64" i="6"/>
  <c r="BP64" i="7" s="1"/>
  <c r="DE21" i="7"/>
  <c r="DA46" i="7"/>
  <c r="DA8" i="7"/>
  <c r="DA52" i="7"/>
  <c r="DA11" i="7"/>
  <c r="DA47" i="7"/>
  <c r="DA24" i="7"/>
  <c r="DA56" i="7"/>
  <c r="DA59" i="7"/>
  <c r="DA48" i="7"/>
  <c r="DA32" i="7"/>
  <c r="DA44" i="7"/>
  <c r="DA39" i="7"/>
  <c r="DA26" i="7"/>
  <c r="DA45" i="7"/>
  <c r="DA25" i="7"/>
  <c r="DA42" i="7"/>
  <c r="DA57" i="7"/>
  <c r="DA31" i="7"/>
  <c r="DE29" i="7"/>
  <c r="DA13" i="7"/>
  <c r="DA12" i="7"/>
  <c r="DE52" i="7"/>
  <c r="DE44" i="7"/>
  <c r="DE48" i="7"/>
  <c r="DE26" i="7"/>
  <c r="DE11" i="7"/>
  <c r="DE25" i="7"/>
  <c r="CW64" i="4"/>
  <c r="BN64" i="7" s="1"/>
  <c r="DE8" i="7"/>
  <c r="DE12" i="7"/>
  <c r="DE47" i="7"/>
  <c r="DE32" i="7"/>
  <c r="DE57" i="7"/>
  <c r="DE45" i="7"/>
  <c r="DE46" i="7"/>
  <c r="DI27" i="7"/>
  <c r="DI38" i="7"/>
  <c r="DI59" i="7"/>
  <c r="DI31" i="7"/>
  <c r="DI28" i="7"/>
  <c r="DI42" i="7"/>
  <c r="DI43" i="7"/>
  <c r="DI37" i="7"/>
  <c r="DI39" i="7"/>
  <c r="DI19" i="7"/>
  <c r="DI24" i="7"/>
  <c r="DI34" i="7"/>
  <c r="DI13" i="7"/>
  <c r="GY121" i="4"/>
  <c r="DW121" i="7" s="1"/>
  <c r="GJ121" i="4"/>
  <c r="DN121" i="7" s="1"/>
  <c r="GR120" i="4"/>
  <c r="DS120" i="7" s="1"/>
  <c r="GJ120" i="4"/>
  <c r="DN120" i="7" s="1"/>
  <c r="IN121" i="6"/>
  <c r="DP121" i="7" s="1"/>
  <c r="DE64" i="4"/>
  <c r="BS64" i="7" s="1"/>
  <c r="BM64" i="7"/>
  <c r="AP21" i="6"/>
  <c r="AP22" i="6"/>
  <c r="AP23" i="6"/>
  <c r="AP24" i="6"/>
  <c r="AP25" i="6"/>
  <c r="AP26" i="6"/>
  <c r="AP27" i="6"/>
  <c r="AP28" i="6"/>
  <c r="AP29" i="6"/>
  <c r="AP30" i="6"/>
  <c r="AP31" i="6"/>
  <c r="AF8" i="6"/>
  <c r="X8" i="7" s="1"/>
  <c r="AP56" i="6"/>
  <c r="AP57" i="6"/>
  <c r="AP58" i="6"/>
  <c r="AP59" i="6"/>
  <c r="AP60" i="6"/>
  <c r="AP61" i="6"/>
  <c r="AP62" i="6"/>
  <c r="AP63" i="6"/>
  <c r="AP65" i="6"/>
  <c r="HF7" i="1" l="1"/>
  <c r="DE7" i="7"/>
  <c r="DE10" i="7"/>
  <c r="DA18" i="7"/>
  <c r="DE62" i="7"/>
  <c r="DI18" i="7"/>
  <c r="DA35" i="7"/>
  <c r="DE22" i="7"/>
  <c r="DI35" i="7"/>
  <c r="DA20" i="7"/>
  <c r="DA53" i="7"/>
  <c r="DI53" i="7"/>
  <c r="DE40" i="7"/>
  <c r="DI33" i="7"/>
  <c r="DI17" i="7"/>
  <c r="DA17" i="7"/>
  <c r="DA16" i="7"/>
  <c r="DI16" i="7"/>
  <c r="DI15" i="7"/>
  <c r="DI30" i="7"/>
  <c r="DI61" i="7"/>
  <c r="DI48" i="7"/>
  <c r="DI58" i="7"/>
  <c r="DA36" i="7"/>
  <c r="DI14" i="7"/>
  <c r="DI26" i="7"/>
  <c r="DI25" i="7"/>
  <c r="DI29" i="7"/>
  <c r="DI52" i="7"/>
  <c r="EJ64" i="6"/>
  <c r="BT64" i="7" s="1"/>
  <c r="DA21" i="7"/>
  <c r="DA50" i="7"/>
  <c r="DA49" i="7"/>
  <c r="DA60" i="7"/>
  <c r="DI11" i="7"/>
  <c r="DI44" i="7"/>
  <c r="DI56" i="7"/>
  <c r="DE56" i="7"/>
  <c r="DI21" i="7"/>
  <c r="DI8" i="7"/>
  <c r="DI12" i="7"/>
  <c r="DI20" i="7"/>
  <c r="DI47" i="7"/>
  <c r="DI32" i="7"/>
  <c r="DI57" i="7"/>
  <c r="DI45" i="7"/>
  <c r="DI46" i="7"/>
  <c r="DI10" i="7"/>
  <c r="DE60" i="7"/>
  <c r="BQ64" i="7"/>
  <c r="DE49" i="7"/>
  <c r="DE50" i="7"/>
  <c r="HF121" i="4"/>
  <c r="EA121" i="7" s="1"/>
  <c r="GQ121" i="4"/>
  <c r="DR121" i="7" s="1"/>
  <c r="GY120" i="4"/>
  <c r="DW120" i="7" s="1"/>
  <c r="IW121" i="6"/>
  <c r="DT121" i="7" s="1"/>
  <c r="GQ120" i="4"/>
  <c r="DR120" i="7" s="1"/>
  <c r="DL64" i="4"/>
  <c r="BW64" i="7" s="1"/>
  <c r="DD64" i="4"/>
  <c r="BR64" i="7" s="1"/>
  <c r="AG8" i="6"/>
  <c r="AO8" i="6" s="1"/>
  <c r="AB8" i="7" s="1"/>
  <c r="AP8" i="6"/>
  <c r="AY8" i="6"/>
  <c r="BH8" i="6"/>
  <c r="BQ8" i="6"/>
  <c r="BZ8" i="6"/>
  <c r="CI8" i="6"/>
  <c r="CR8" i="6"/>
  <c r="DA8" i="6"/>
  <c r="DJ8" i="6"/>
  <c r="DS8" i="6"/>
  <c r="EB8" i="6"/>
  <c r="EK8" i="6"/>
  <c r="ET8" i="6"/>
  <c r="FC8" i="6"/>
  <c r="FU8" i="6"/>
  <c r="GD8" i="6"/>
  <c r="GM8" i="6"/>
  <c r="GV8" i="6"/>
  <c r="HE8" i="6"/>
  <c r="HN8" i="6"/>
  <c r="HW8" i="6"/>
  <c r="IF8" i="6"/>
  <c r="IO8" i="6"/>
  <c r="IX8" i="6"/>
  <c r="JG8" i="6"/>
  <c r="JP8" i="6"/>
  <c r="JY8" i="6"/>
  <c r="KJ8" i="6"/>
  <c r="KK8" i="6"/>
  <c r="KL8" i="6"/>
  <c r="KM8" i="6"/>
  <c r="KN8" i="6"/>
  <c r="KO8" i="6"/>
  <c r="KP8" i="6"/>
  <c r="AG7" i="6"/>
  <c r="AP7" i="6"/>
  <c r="AY7" i="6"/>
  <c r="BH7" i="6"/>
  <c r="BQ7" i="6"/>
  <c r="BZ7" i="6"/>
  <c r="CI7" i="6"/>
  <c r="CR7" i="6"/>
  <c r="DA7" i="6"/>
  <c r="DJ7" i="6"/>
  <c r="DS7" i="6"/>
  <c r="EB7" i="6"/>
  <c r="EK7" i="6"/>
  <c r="ET7" i="6"/>
  <c r="FC7" i="6"/>
  <c r="FL7" i="6"/>
  <c r="FL166" i="6" s="1"/>
  <c r="FU7" i="6"/>
  <c r="GD7" i="6"/>
  <c r="GM7" i="6"/>
  <c r="GV7" i="6"/>
  <c r="HE7" i="6"/>
  <c r="HN7" i="6"/>
  <c r="HW7" i="6"/>
  <c r="IF7" i="6"/>
  <c r="IO7" i="6"/>
  <c r="IX7" i="6"/>
  <c r="JG7" i="6"/>
  <c r="JP7" i="6"/>
  <c r="JY7" i="6"/>
  <c r="KJ7" i="6"/>
  <c r="KK7" i="6"/>
  <c r="KL7" i="6"/>
  <c r="KM7" i="6"/>
  <c r="KN7" i="6"/>
  <c r="KO7" i="6"/>
  <c r="KP7" i="6"/>
  <c r="W60" i="6"/>
  <c r="T60" i="7" s="1"/>
  <c r="W7" i="4"/>
  <c r="AD7" i="4" s="1"/>
  <c r="AK7" i="4" s="1"/>
  <c r="AR7" i="4" s="1"/>
  <c r="AY7" i="4" s="1"/>
  <c r="BF7" i="4" s="1"/>
  <c r="BM7" i="4" s="1"/>
  <c r="BT7" i="4" s="1"/>
  <c r="CA7" i="4" s="1"/>
  <c r="CH7" i="4" s="1"/>
  <c r="CO7" i="4" s="1"/>
  <c r="CV7" i="4" s="1"/>
  <c r="DC7" i="4" s="1"/>
  <c r="Y7" i="4"/>
  <c r="W7" i="7" s="1"/>
  <c r="KI8" i="6"/>
  <c r="DJ7" i="4" l="1"/>
  <c r="HN7" i="1"/>
  <c r="DQ121" i="7"/>
  <c r="DU121" i="7"/>
  <c r="DI62" i="7"/>
  <c r="DI22" i="7"/>
  <c r="DY121" i="7"/>
  <c r="DI40" i="7"/>
  <c r="DE36" i="7"/>
  <c r="DI36" i="7"/>
  <c r="DE23" i="7"/>
  <c r="DI23" i="7"/>
  <c r="ES64" i="6"/>
  <c r="BX64" i="7" s="1"/>
  <c r="DS64" i="4"/>
  <c r="CA64" i="7" s="1"/>
  <c r="DI49" i="7"/>
  <c r="DI60" i="7"/>
  <c r="DI50" i="7"/>
  <c r="KQ8" i="6"/>
  <c r="HM121" i="4"/>
  <c r="EE121" i="7" s="1"/>
  <c r="GX121" i="4"/>
  <c r="DV121" i="7" s="1"/>
  <c r="BV8" i="4"/>
  <c r="AY8" i="7" s="1"/>
  <c r="HF120" i="4"/>
  <c r="EA120" i="7" s="1"/>
  <c r="GX120" i="4"/>
  <c r="DV120" i="7" s="1"/>
  <c r="JF121" i="6"/>
  <c r="DX121" i="7" s="1"/>
  <c r="AX8" i="6"/>
  <c r="AF8" i="7" s="1"/>
  <c r="BU64" i="7"/>
  <c r="X7" i="4"/>
  <c r="DK64" i="4"/>
  <c r="BV64" i="7" s="1"/>
  <c r="AF7" i="4"/>
  <c r="AA7" i="7" s="1"/>
  <c r="AF60" i="6"/>
  <c r="X60" i="7" s="1"/>
  <c r="DQ7" i="4" l="1"/>
  <c r="HV7" i="1"/>
  <c r="EC121" i="7"/>
  <c r="FB64" i="6"/>
  <c r="CB64" i="7" s="1"/>
  <c r="DR64" i="4"/>
  <c r="BZ64" i="7" s="1"/>
  <c r="V7" i="7"/>
  <c r="V166" i="7" s="1"/>
  <c r="JO121" i="6"/>
  <c r="EB121" i="7" s="1"/>
  <c r="DZ64" i="4"/>
  <c r="CE64" i="7" s="1"/>
  <c r="HT121" i="4"/>
  <c r="IB121" i="4" s="1"/>
  <c r="CC8" i="4"/>
  <c r="BC8" i="7" s="1"/>
  <c r="BG8" i="6"/>
  <c r="AJ8" i="7" s="1"/>
  <c r="AL60" i="4"/>
  <c r="AD60" i="7" s="1"/>
  <c r="HE121" i="4"/>
  <c r="DZ121" i="7" s="1"/>
  <c r="AM7" i="4"/>
  <c r="HM120" i="4"/>
  <c r="EE120" i="7" s="1"/>
  <c r="AE7" i="4"/>
  <c r="Z7" i="7" s="1"/>
  <c r="HE120" i="4"/>
  <c r="DZ120" i="7" s="1"/>
  <c r="BY64" i="7"/>
  <c r="AO60" i="6"/>
  <c r="AB60" i="7" s="1"/>
  <c r="AY22" i="6"/>
  <c r="AY23" i="6"/>
  <c r="AY24" i="6"/>
  <c r="AY25" i="6"/>
  <c r="AY26" i="6"/>
  <c r="AY27" i="6"/>
  <c r="AY28" i="6"/>
  <c r="AY29" i="6"/>
  <c r="AY30" i="6"/>
  <c r="AY31" i="6"/>
  <c r="AY32" i="6"/>
  <c r="AY33" i="6"/>
  <c r="AY34" i="6"/>
  <c r="AY35" i="6"/>
  <c r="AY36" i="6"/>
  <c r="AY37" i="6"/>
  <c r="AY38" i="6"/>
  <c r="AY39" i="6"/>
  <c r="AY40" i="6"/>
  <c r="AY41" i="6"/>
  <c r="AY42" i="6"/>
  <c r="AY43" i="6"/>
  <c r="AY44" i="6"/>
  <c r="AY45" i="6"/>
  <c r="AY46" i="6"/>
  <c r="AY52" i="6"/>
  <c r="AY53" i="6"/>
  <c r="AY56" i="6"/>
  <c r="AY57" i="6"/>
  <c r="AY58" i="6"/>
  <c r="AY59" i="6"/>
  <c r="AY60" i="6"/>
  <c r="AY61" i="6"/>
  <c r="AY62" i="6"/>
  <c r="AY63" i="6"/>
  <c r="AY65" i="6"/>
  <c r="DX7" i="4" l="1"/>
  <c r="EI121" i="7"/>
  <c r="EN121" i="7" s="1"/>
  <c r="IJ121" i="4"/>
  <c r="ID7" i="1"/>
  <c r="EG121" i="7"/>
  <c r="EL121" i="7" s="1"/>
  <c r="FK64" i="6"/>
  <c r="CF64" i="7" s="1"/>
  <c r="BP8" i="6"/>
  <c r="AN8" i="7" s="1"/>
  <c r="DY64" i="4"/>
  <c r="CD64" i="7" s="1"/>
  <c r="AT7" i="4"/>
  <c r="AE7" i="7"/>
  <c r="CJ8" i="4"/>
  <c r="BG8" i="7" s="1"/>
  <c r="AS60" i="4"/>
  <c r="AH60" i="7" s="1"/>
  <c r="HL121" i="4"/>
  <c r="ED121" i="7" s="1"/>
  <c r="AL7" i="4"/>
  <c r="HT120" i="4"/>
  <c r="IB120" i="4" s="1"/>
  <c r="HL120" i="4"/>
  <c r="ED120" i="7" s="1"/>
  <c r="JX121" i="6"/>
  <c r="EF121" i="7" s="1"/>
  <c r="EG64" i="4"/>
  <c r="CI64" i="7" s="1"/>
  <c r="CC64" i="7"/>
  <c r="AX60" i="6"/>
  <c r="AF60" i="7" s="1"/>
  <c r="CR59" i="6"/>
  <c r="CR60" i="6"/>
  <c r="EE7" i="4" l="1"/>
  <c r="EI120" i="7"/>
  <c r="EN120" i="7" s="1"/>
  <c r="IJ120" i="4"/>
  <c r="IL7" i="1"/>
  <c r="FT64" i="6"/>
  <c r="CJ64" i="7" s="1"/>
  <c r="BY8" i="6"/>
  <c r="AR8" i="7" s="1"/>
  <c r="CQ8" i="4"/>
  <c r="BK8" i="7" s="1"/>
  <c r="BA7" i="4"/>
  <c r="AI7" i="7"/>
  <c r="AS7" i="4"/>
  <c r="AH7" i="7" s="1"/>
  <c r="AD7" i="7"/>
  <c r="AZ60" i="4"/>
  <c r="AL60" i="7" s="1"/>
  <c r="HS121" i="4"/>
  <c r="IA121" i="4" s="1"/>
  <c r="KG121" i="6"/>
  <c r="EJ121" i="7" s="1"/>
  <c r="EO121" i="7" s="1"/>
  <c r="HS120" i="4"/>
  <c r="IA120" i="4" s="1"/>
  <c r="EN64" i="4"/>
  <c r="BH10" i="4"/>
  <c r="AQ10" i="7" s="1"/>
  <c r="CG64" i="7"/>
  <c r="BG60" i="6"/>
  <c r="AJ60" i="7" s="1"/>
  <c r="AS10" i="4"/>
  <c r="AH10" i="7" s="1"/>
  <c r="EF64" i="4"/>
  <c r="CH64" i="7" s="1"/>
  <c r="EL7" i="4" l="1"/>
  <c r="CM64" i="7"/>
  <c r="EU64" i="4"/>
  <c r="CQ64" i="7" s="1"/>
  <c r="EH120" i="7"/>
  <c r="EM120" i="7" s="1"/>
  <c r="II120" i="4"/>
  <c r="EH121" i="7"/>
  <c r="EM121" i="7" s="1"/>
  <c r="II121" i="4"/>
  <c r="IT7" i="1"/>
  <c r="GC64" i="6"/>
  <c r="CN64" i="7" s="1"/>
  <c r="BG60" i="4"/>
  <c r="AP60" i="7" s="1"/>
  <c r="CH8" i="6"/>
  <c r="AV8" i="7" s="1"/>
  <c r="BP60" i="6"/>
  <c r="AN60" i="7" s="1"/>
  <c r="AZ7" i="4"/>
  <c r="BG7" i="4" s="1"/>
  <c r="AP7" i="7" s="1"/>
  <c r="BO10" i="4"/>
  <c r="AU10" i="7" s="1"/>
  <c r="BH7" i="4"/>
  <c r="AM7" i="7"/>
  <c r="CX8" i="4"/>
  <c r="BO8" i="7" s="1"/>
  <c r="AZ10" i="4"/>
  <c r="AL10" i="7" s="1"/>
  <c r="CK64" i="7"/>
  <c r="EM64" i="4"/>
  <c r="CL64" i="7" s="1"/>
  <c r="JP22" i="6"/>
  <c r="JP23" i="6"/>
  <c r="JP24" i="6"/>
  <c r="ES7" i="4" l="1"/>
  <c r="GL64" i="6"/>
  <c r="CR64" i="7" s="1"/>
  <c r="JB7" i="1"/>
  <c r="BY60" i="6"/>
  <c r="AR60" i="7" s="1"/>
  <c r="BG10" i="4"/>
  <c r="AP10" i="7" s="1"/>
  <c r="CQ8" i="6"/>
  <c r="AZ8" i="7" s="1"/>
  <c r="FB64" i="4"/>
  <c r="CU64" i="7" s="1"/>
  <c r="ET64" i="4"/>
  <c r="CP64" i="7" s="1"/>
  <c r="AL7" i="7"/>
  <c r="DE8" i="4"/>
  <c r="BS8" i="7" s="1"/>
  <c r="BO7" i="4"/>
  <c r="AQ7" i="7"/>
  <c r="BN7" i="4"/>
  <c r="AT7" i="7" s="1"/>
  <c r="BV10" i="4"/>
  <c r="AY10" i="7" s="1"/>
  <c r="CO64" i="7"/>
  <c r="JP60" i="6"/>
  <c r="KJ60" i="6"/>
  <c r="KK60" i="6"/>
  <c r="KL60" i="6"/>
  <c r="KM60" i="6"/>
  <c r="KN60" i="6"/>
  <c r="KO60" i="6"/>
  <c r="KP60" i="6"/>
  <c r="BN60" i="4"/>
  <c r="AT60" i="7" s="1"/>
  <c r="W60" i="4"/>
  <c r="AD60" i="4" s="1"/>
  <c r="AK60" i="4" s="1"/>
  <c r="AR60" i="4" s="1"/>
  <c r="AY60" i="4" s="1"/>
  <c r="BF60" i="4" s="1"/>
  <c r="BM60" i="4" s="1"/>
  <c r="BT60" i="4" s="1"/>
  <c r="CA60" i="4" s="1"/>
  <c r="CH60" i="4" s="1"/>
  <c r="CO60" i="4" s="1"/>
  <c r="CV60" i="4" s="1"/>
  <c r="DC60" i="4" s="1"/>
  <c r="DJ60" i="4" s="1"/>
  <c r="DQ60" i="4" s="1"/>
  <c r="DX60" i="4" s="1"/>
  <c r="EE60" i="4" s="1"/>
  <c r="EL60" i="4" s="1"/>
  <c r="ES60" i="4" s="1"/>
  <c r="EZ60" i="4" s="1"/>
  <c r="FG60" i="4" s="1"/>
  <c r="FN60" i="4" s="1"/>
  <c r="FU60" i="4" s="1"/>
  <c r="GB60" i="4" s="1"/>
  <c r="GI60" i="4" s="1"/>
  <c r="GP60" i="4" s="1"/>
  <c r="GW60" i="4" s="1"/>
  <c r="HD60" i="4" s="1"/>
  <c r="HK60" i="4" s="1"/>
  <c r="HR60" i="4" s="1"/>
  <c r="HY60" i="4" s="1"/>
  <c r="JY22" i="6"/>
  <c r="JY23" i="6"/>
  <c r="JY24" i="6"/>
  <c r="JY25" i="6"/>
  <c r="EZ7" i="4" l="1"/>
  <c r="GU64" i="6"/>
  <c r="CV64" i="7" s="1"/>
  <c r="CZ8" i="6"/>
  <c r="BD8" i="7" s="1"/>
  <c r="FA64" i="4"/>
  <c r="CT64" i="7" s="1"/>
  <c r="CS64" i="7"/>
  <c r="KQ60" i="6"/>
  <c r="BV7" i="4"/>
  <c r="AU7" i="7"/>
  <c r="DL8" i="4"/>
  <c r="BW8" i="7" s="1"/>
  <c r="BN10" i="4"/>
  <c r="AT10" i="7" s="1"/>
  <c r="BU60" i="4"/>
  <c r="AX60" i="7" s="1"/>
  <c r="BU7" i="4"/>
  <c r="AX7" i="7" s="1"/>
  <c r="FI64" i="4"/>
  <c r="CY64" i="7" s="1"/>
  <c r="CC10" i="4"/>
  <c r="BC10" i="7" s="1"/>
  <c r="CH60" i="6"/>
  <c r="AV60" i="7" s="1"/>
  <c r="FG7" i="4" l="1"/>
  <c r="HD64" i="6"/>
  <c r="CZ64" i="7" s="1"/>
  <c r="DI8" i="6"/>
  <c r="BH8" i="7" s="1"/>
  <c r="FP64" i="4"/>
  <c r="DC64" i="7" s="1"/>
  <c r="DS8" i="4"/>
  <c r="CA8" i="7" s="1"/>
  <c r="CC7" i="4"/>
  <c r="AY7" i="7"/>
  <c r="BU10" i="4"/>
  <c r="AX10" i="7" s="1"/>
  <c r="CB7" i="4"/>
  <c r="BB7" i="7" s="1"/>
  <c r="CJ10" i="4"/>
  <c r="BG10" i="7" s="1"/>
  <c r="CW64" i="7"/>
  <c r="CQ60" i="6"/>
  <c r="AZ60" i="7" s="1"/>
  <c r="FH64" i="4"/>
  <c r="CX64" i="7" s="1"/>
  <c r="CB60" i="4"/>
  <c r="BB60" i="7" s="1"/>
  <c r="BU8" i="4"/>
  <c r="AX8" i="7" s="1"/>
  <c r="FN7" i="4" l="1"/>
  <c r="HM64" i="6"/>
  <c r="DD64" i="7" s="1"/>
  <c r="DR8" i="6"/>
  <c r="BL8" i="7" s="1"/>
  <c r="FO64" i="4"/>
  <c r="DB64" i="7" s="1"/>
  <c r="DZ8" i="4"/>
  <c r="CE8" i="7" s="1"/>
  <c r="CZ60" i="6"/>
  <c r="BD60" i="7" s="1"/>
  <c r="CJ7" i="4"/>
  <c r="BC7" i="7"/>
  <c r="CI7" i="4"/>
  <c r="BF7" i="7" s="1"/>
  <c r="FW64" i="4"/>
  <c r="DG64" i="7" s="1"/>
  <c r="CQ10" i="4"/>
  <c r="BK10" i="7" s="1"/>
  <c r="AM60" i="4"/>
  <c r="AE60" i="7" s="1"/>
  <c r="DA64" i="7"/>
  <c r="CB10" i="4"/>
  <c r="BB10" i="7" s="1"/>
  <c r="CI60" i="4"/>
  <c r="BF60" i="7" s="1"/>
  <c r="CB8" i="4"/>
  <c r="BB8" i="7" s="1"/>
  <c r="FU7" i="4" l="1"/>
  <c r="HV64" i="6"/>
  <c r="DH64" i="7" s="1"/>
  <c r="EA8" i="6"/>
  <c r="BP8" i="7" s="1"/>
  <c r="EG8" i="4"/>
  <c r="CI8" i="7" s="1"/>
  <c r="CQ7" i="4"/>
  <c r="BG7" i="7"/>
  <c r="AT60" i="4"/>
  <c r="AI60" i="7" s="1"/>
  <c r="CP7" i="4"/>
  <c r="GD64" i="4"/>
  <c r="DK64" i="7" s="1"/>
  <c r="CX10" i="4"/>
  <c r="BO10" i="7" s="1"/>
  <c r="DE64" i="7"/>
  <c r="DI60" i="6"/>
  <c r="BH60" i="7" s="1"/>
  <c r="CP60" i="4"/>
  <c r="BJ60" i="7" s="1"/>
  <c r="CI10" i="4"/>
  <c r="BF10" i="7" s="1"/>
  <c r="FV64" i="4"/>
  <c r="DF64" i="7" s="1"/>
  <c r="CI8" i="4"/>
  <c r="BF8" i="7" s="1"/>
  <c r="GB7" i="4" l="1"/>
  <c r="IE64" i="6"/>
  <c r="DL64" i="7" s="1"/>
  <c r="EJ8" i="6"/>
  <c r="BT8" i="7" s="1"/>
  <c r="CW60" i="4"/>
  <c r="BN60" i="7" s="1"/>
  <c r="DI64" i="7"/>
  <c r="EN8" i="4"/>
  <c r="CX7" i="4"/>
  <c r="BK7" i="7"/>
  <c r="CW7" i="4"/>
  <c r="BJ7" i="7"/>
  <c r="BA60" i="4"/>
  <c r="AM60" i="7" s="1"/>
  <c r="GK64" i="4"/>
  <c r="DO64" i="7" s="1"/>
  <c r="DE10" i="4"/>
  <c r="BS10" i="7" s="1"/>
  <c r="DR60" i="6"/>
  <c r="BL60" i="7" s="1"/>
  <c r="CP10" i="4"/>
  <c r="BJ10" i="7" s="1"/>
  <c r="GC64" i="4"/>
  <c r="DJ64" i="7" s="1"/>
  <c r="CP8" i="4"/>
  <c r="BJ8" i="7" s="1"/>
  <c r="GM22" i="6"/>
  <c r="GM23" i="6"/>
  <c r="GM24" i="6"/>
  <c r="GI7" i="4" l="1"/>
  <c r="IN64" i="6"/>
  <c r="DP64" i="7" s="1"/>
  <c r="CM8" i="7"/>
  <c r="EU8" i="4"/>
  <c r="CQ8" i="7" s="1"/>
  <c r="BH60" i="4"/>
  <c r="AQ60" i="7" s="1"/>
  <c r="ES8" i="6"/>
  <c r="BX8" i="7" s="1"/>
  <c r="GR64" i="4"/>
  <c r="DS64" i="7" s="1"/>
  <c r="BO7" i="7"/>
  <c r="DE7" i="4"/>
  <c r="DD7" i="4"/>
  <c r="BN7" i="7"/>
  <c r="DD60" i="4"/>
  <c r="BR60" i="7" s="1"/>
  <c r="DL10" i="4"/>
  <c r="BW10" i="7" s="1"/>
  <c r="DM64" i="7"/>
  <c r="EA60" i="6"/>
  <c r="BP60" i="7" s="1"/>
  <c r="GJ64" i="4"/>
  <c r="DN64" i="7" s="1"/>
  <c r="CW10" i="4"/>
  <c r="BN10" i="7" s="1"/>
  <c r="IW64" i="6"/>
  <c r="DT64" i="7" s="1"/>
  <c r="CW8" i="4"/>
  <c r="BN8" i="7" s="1"/>
  <c r="GP7" i="4" l="1"/>
  <c r="FB8" i="6"/>
  <c r="CB8" i="7" s="1"/>
  <c r="GQ64" i="4"/>
  <c r="DR64" i="7" s="1"/>
  <c r="FB8" i="4"/>
  <c r="CU8" i="7" s="1"/>
  <c r="BS7" i="7"/>
  <c r="DL7" i="4"/>
  <c r="DK7" i="4"/>
  <c r="BR7" i="7"/>
  <c r="BO60" i="4"/>
  <c r="AU60" i="7" s="1"/>
  <c r="DK60" i="4"/>
  <c r="BV60" i="7" s="1"/>
  <c r="GY64" i="4"/>
  <c r="DW64" i="7" s="1"/>
  <c r="DS10" i="4"/>
  <c r="CA10" i="7" s="1"/>
  <c r="EJ60" i="6"/>
  <c r="BT60" i="7" s="1"/>
  <c r="DD10" i="4"/>
  <c r="BR10" i="7" s="1"/>
  <c r="JF64" i="6"/>
  <c r="DX64" i="7" s="1"/>
  <c r="DD8" i="4"/>
  <c r="BR8" i="7" s="1"/>
  <c r="FC22" i="6"/>
  <c r="FC23" i="6"/>
  <c r="FC24" i="6"/>
  <c r="FC25" i="6"/>
  <c r="FC26" i="6"/>
  <c r="FC27" i="6"/>
  <c r="FC28" i="6"/>
  <c r="FC29" i="6"/>
  <c r="FC30" i="6"/>
  <c r="FC31" i="6"/>
  <c r="FC32" i="6"/>
  <c r="FC33" i="6"/>
  <c r="FC34" i="6"/>
  <c r="FC35" i="6"/>
  <c r="FC36" i="6"/>
  <c r="FC37" i="6"/>
  <c r="FC38" i="6"/>
  <c r="FC39" i="6"/>
  <c r="FC40" i="6"/>
  <c r="FC41" i="6"/>
  <c r="FC42" i="6"/>
  <c r="FC43" i="6"/>
  <c r="FC44" i="6"/>
  <c r="FC45" i="6"/>
  <c r="FC46" i="6"/>
  <c r="FC47" i="6"/>
  <c r="FC48" i="6"/>
  <c r="FC49" i="6"/>
  <c r="FC56" i="6"/>
  <c r="FC57" i="6"/>
  <c r="FC58" i="6"/>
  <c r="FC63" i="6"/>
  <c r="FC65" i="6"/>
  <c r="GW7" i="4" l="1"/>
  <c r="DQ64" i="7"/>
  <c r="DU64" i="7"/>
  <c r="HF64" i="4"/>
  <c r="EA64" i="7" s="1"/>
  <c r="FK8" i="6"/>
  <c r="CF8" i="7" s="1"/>
  <c r="DR60" i="4"/>
  <c r="BZ60" i="7" s="1"/>
  <c r="FI8" i="4"/>
  <c r="CY8" i="7" s="1"/>
  <c r="BW7" i="7"/>
  <c r="DS7" i="4"/>
  <c r="DR7" i="4"/>
  <c r="BV7" i="7"/>
  <c r="BV60" i="4"/>
  <c r="AY60" i="7" s="1"/>
  <c r="DZ10" i="4"/>
  <c r="CE10" i="7" s="1"/>
  <c r="ES60" i="6"/>
  <c r="BX60" i="7" s="1"/>
  <c r="GX64" i="4"/>
  <c r="DV64" i="7" s="1"/>
  <c r="DK10" i="4"/>
  <c r="BV10" i="7" s="1"/>
  <c r="JO64" i="6"/>
  <c r="EB64" i="7" s="1"/>
  <c r="DK8" i="4"/>
  <c r="BV8" i="7" s="1"/>
  <c r="HD7" i="4" l="1"/>
  <c r="HM64" i="4"/>
  <c r="EE64" i="7" s="1"/>
  <c r="HE64" i="4"/>
  <c r="DZ64" i="7" s="1"/>
  <c r="FT8" i="6"/>
  <c r="CJ8" i="7" s="1"/>
  <c r="FP8" i="4"/>
  <c r="DC8" i="7" s="1"/>
  <c r="DZ7" i="4"/>
  <c r="CA7" i="7"/>
  <c r="DY7" i="4"/>
  <c r="BZ7" i="7"/>
  <c r="CC60" i="4"/>
  <c r="BC60" i="7" s="1"/>
  <c r="DY60" i="4"/>
  <c r="CD60" i="7" s="1"/>
  <c r="EG10" i="4"/>
  <c r="CI10" i="7" s="1"/>
  <c r="DY64" i="7"/>
  <c r="FB60" i="6"/>
  <c r="CB60" i="7" s="1"/>
  <c r="DR10" i="4"/>
  <c r="BZ10" i="7" s="1"/>
  <c r="JX64" i="6"/>
  <c r="EF64" i="7" s="1"/>
  <c r="DR8" i="4"/>
  <c r="BZ8" i="7" s="1"/>
  <c r="ET20" i="6"/>
  <c r="ET21" i="6"/>
  <c r="ET22" i="6"/>
  <c r="ET23" i="6"/>
  <c r="ET24" i="6"/>
  <c r="ET25" i="6"/>
  <c r="ET26" i="6"/>
  <c r="ET27" i="6"/>
  <c r="ET28" i="6"/>
  <c r="ET29" i="6"/>
  <c r="ET30" i="6"/>
  <c r="ET31" i="6"/>
  <c r="ET32" i="6"/>
  <c r="ET33" i="6"/>
  <c r="ET34" i="6"/>
  <c r="ET35" i="6"/>
  <c r="ET36" i="6"/>
  <c r="ET37" i="6"/>
  <c r="ET38" i="6"/>
  <c r="FU17" i="6"/>
  <c r="FU18" i="6"/>
  <c r="FU19" i="6"/>
  <c r="FU20" i="6"/>
  <c r="FU21" i="6"/>
  <c r="FU22" i="6"/>
  <c r="FU23" i="6"/>
  <c r="FU24" i="6"/>
  <c r="FU25" i="6"/>
  <c r="FU26" i="6"/>
  <c r="FU27" i="6"/>
  <c r="FU28" i="6"/>
  <c r="FU29" i="6"/>
  <c r="FU30" i="6"/>
  <c r="FU31" i="6"/>
  <c r="FU32" i="6"/>
  <c r="FU33" i="6"/>
  <c r="DJ21" i="6"/>
  <c r="DJ22" i="6"/>
  <c r="DJ23" i="6"/>
  <c r="DJ24" i="6"/>
  <c r="DJ25" i="6"/>
  <c r="DJ26" i="6"/>
  <c r="DJ27" i="6"/>
  <c r="DJ28" i="6"/>
  <c r="DJ29" i="6"/>
  <c r="DJ30" i="6"/>
  <c r="DJ31" i="6"/>
  <c r="DJ32" i="6"/>
  <c r="DJ33" i="6"/>
  <c r="DJ34" i="6"/>
  <c r="DJ35" i="6"/>
  <c r="HK7" i="4" l="1"/>
  <c r="HL64" i="4"/>
  <c r="ED64" i="7" s="1"/>
  <c r="GC8" i="6"/>
  <c r="CN8" i="7" s="1"/>
  <c r="EC64" i="7"/>
  <c r="FW8" i="4"/>
  <c r="DG8" i="7" s="1"/>
  <c r="EG7" i="4"/>
  <c r="CE7" i="7"/>
  <c r="EF7" i="4"/>
  <c r="CD7" i="7"/>
  <c r="CJ60" i="4"/>
  <c r="BG60" i="7" s="1"/>
  <c r="EF60" i="4"/>
  <c r="CH60" i="7" s="1"/>
  <c r="HT64" i="4"/>
  <c r="IB64" i="4" s="1"/>
  <c r="EN10" i="4"/>
  <c r="FK60" i="6"/>
  <c r="CF60" i="7" s="1"/>
  <c r="DY10" i="4"/>
  <c r="CD10" i="7" s="1"/>
  <c r="KG64" i="6"/>
  <c r="EJ64" i="7" s="1"/>
  <c r="EO64" i="7" s="1"/>
  <c r="DY8" i="4"/>
  <c r="CD8" i="7" s="1"/>
  <c r="HR7" i="4" l="1"/>
  <c r="CH7" i="7"/>
  <c r="CM10" i="7"/>
  <c r="EU10" i="4"/>
  <c r="CQ10" i="7" s="1"/>
  <c r="EI64" i="7"/>
  <c r="EN64" i="7" s="1"/>
  <c r="IJ64" i="4"/>
  <c r="IG60" i="4"/>
  <c r="IK60" i="4" s="1"/>
  <c r="EN7" i="4"/>
  <c r="CI7" i="7"/>
  <c r="GL8" i="6"/>
  <c r="CR8" i="7" s="1"/>
  <c r="EG64" i="7"/>
  <c r="EL64" i="7" s="1"/>
  <c r="FT60" i="6"/>
  <c r="CJ60" i="7" s="1"/>
  <c r="GD8" i="4"/>
  <c r="DK8" i="7" s="1"/>
  <c r="EM7" i="4"/>
  <c r="CQ60" i="4"/>
  <c r="BK60" i="7" s="1"/>
  <c r="EM60" i="4"/>
  <c r="CL60" i="7" s="1"/>
  <c r="HS64" i="4"/>
  <c r="IA64" i="4" s="1"/>
  <c r="EF10" i="4"/>
  <c r="CH10" i="7" s="1"/>
  <c r="EF8" i="4"/>
  <c r="CH8" i="7" s="1"/>
  <c r="HY7" i="4" l="1"/>
  <c r="CM7" i="7"/>
  <c r="EU7" i="4"/>
  <c r="EH64" i="7"/>
  <c r="EM64" i="7" s="1"/>
  <c r="II64" i="4"/>
  <c r="GU8" i="6"/>
  <c r="CV8" i="7" s="1"/>
  <c r="GC60" i="6"/>
  <c r="CN60" i="7" s="1"/>
  <c r="CX60" i="4"/>
  <c r="BO60" i="7" s="1"/>
  <c r="GK8" i="4"/>
  <c r="DO8" i="7" s="1"/>
  <c r="ET7" i="4"/>
  <c r="CL7" i="7"/>
  <c r="ET60" i="4"/>
  <c r="CP60" i="7" s="1"/>
  <c r="FB10" i="4"/>
  <c r="CU10" i="7" s="1"/>
  <c r="EM10" i="4"/>
  <c r="CL10" i="7" s="1"/>
  <c r="EM8" i="4"/>
  <c r="CL8" i="7" s="1"/>
  <c r="CR26" i="6"/>
  <c r="CR27" i="6"/>
  <c r="CR28" i="6"/>
  <c r="CR29" i="6"/>
  <c r="CR30" i="6"/>
  <c r="CR31" i="6"/>
  <c r="CR32" i="6"/>
  <c r="CR33" i="6"/>
  <c r="CR34" i="6"/>
  <c r="CR35" i="6"/>
  <c r="CR36" i="6"/>
  <c r="CR37" i="6"/>
  <c r="CR38" i="6"/>
  <c r="CR39" i="6"/>
  <c r="CR40" i="6"/>
  <c r="CR41" i="6"/>
  <c r="CR42" i="6"/>
  <c r="CR43" i="6"/>
  <c r="CR24" i="6"/>
  <c r="CR25" i="6"/>
  <c r="CR22" i="6"/>
  <c r="CQ7" i="7" l="1"/>
  <c r="IG7" i="4"/>
  <c r="FB7" i="4"/>
  <c r="HD8" i="6"/>
  <c r="CZ8" i="7" s="1"/>
  <c r="FA60" i="4"/>
  <c r="CT60" i="7" s="1"/>
  <c r="FA7" i="4"/>
  <c r="CP7" i="7"/>
  <c r="GR8" i="4"/>
  <c r="DS8" i="7" s="1"/>
  <c r="DE60" i="4"/>
  <c r="BS60" i="7" s="1"/>
  <c r="FI10" i="4"/>
  <c r="CY10" i="7" s="1"/>
  <c r="GL60" i="6"/>
  <c r="CR60" i="7" s="1"/>
  <c r="ET10" i="4"/>
  <c r="CP10" i="7" s="1"/>
  <c r="ET8" i="4"/>
  <c r="CP8" i="7" s="1"/>
  <c r="DA22" i="6"/>
  <c r="DA23" i="6"/>
  <c r="DA24" i="6"/>
  <c r="DA25" i="6"/>
  <c r="DA26" i="6"/>
  <c r="DA27" i="6"/>
  <c r="DA28" i="6"/>
  <c r="DA29" i="6"/>
  <c r="DA30" i="6"/>
  <c r="DA31" i="6"/>
  <c r="FI7" i="4" l="1"/>
  <c r="CU7" i="7"/>
  <c r="HM8" i="6"/>
  <c r="DD8" i="7" s="1"/>
  <c r="GY8" i="4"/>
  <c r="DW8" i="7" s="1"/>
  <c r="FH7" i="4"/>
  <c r="CT7" i="7"/>
  <c r="FP7" i="4"/>
  <c r="CY7" i="7"/>
  <c r="DL60" i="4"/>
  <c r="BW60" i="7" s="1"/>
  <c r="FH60" i="4"/>
  <c r="CX60" i="7" s="1"/>
  <c r="FP10" i="4"/>
  <c r="DC10" i="7" s="1"/>
  <c r="GU60" i="6"/>
  <c r="FA10" i="4"/>
  <c r="CT10" i="7" s="1"/>
  <c r="FA8" i="4"/>
  <c r="CT8" i="7" s="1"/>
  <c r="BQ22" i="6"/>
  <c r="BQ23" i="6"/>
  <c r="BQ24" i="6"/>
  <c r="BQ25" i="6"/>
  <c r="BQ26" i="6"/>
  <c r="BQ27" i="6"/>
  <c r="BQ28" i="6"/>
  <c r="BQ29" i="6"/>
  <c r="BQ30" i="6"/>
  <c r="BQ31" i="6"/>
  <c r="BQ32" i="6"/>
  <c r="BQ33" i="6"/>
  <c r="BQ34" i="6"/>
  <c r="BQ35" i="6"/>
  <c r="BQ36" i="6"/>
  <c r="BQ37" i="6"/>
  <c r="BQ38" i="6"/>
  <c r="BQ39" i="6"/>
  <c r="HV8" i="6" l="1"/>
  <c r="DH8" i="7" s="1"/>
  <c r="CV60" i="7"/>
  <c r="HD60" i="6"/>
  <c r="CZ60" i="7" s="1"/>
  <c r="DS60" i="4"/>
  <c r="CA60" i="7" s="1"/>
  <c r="FW7" i="4"/>
  <c r="DC7" i="7"/>
  <c r="FO7" i="4"/>
  <c r="CX7" i="7"/>
  <c r="HF8" i="4"/>
  <c r="EA8" i="7" s="1"/>
  <c r="FO60" i="4"/>
  <c r="DB60" i="7" s="1"/>
  <c r="FW10" i="4"/>
  <c r="DG10" i="7" s="1"/>
  <c r="FH10" i="4"/>
  <c r="CX10" i="7" s="1"/>
  <c r="FH8" i="4"/>
  <c r="CX8" i="7" s="1"/>
  <c r="W22" i="6"/>
  <c r="T22" i="7" s="1"/>
  <c r="KJ22" i="6"/>
  <c r="KK22" i="6"/>
  <c r="KL22" i="6"/>
  <c r="KM22" i="6"/>
  <c r="KN22" i="6"/>
  <c r="KO22" i="6"/>
  <c r="KP22" i="6"/>
  <c r="KJ23" i="6"/>
  <c r="KK23" i="6"/>
  <c r="KL23" i="6"/>
  <c r="KM23" i="6"/>
  <c r="KN23" i="6"/>
  <c r="KO23" i="6"/>
  <c r="KP23" i="6"/>
  <c r="W22" i="4"/>
  <c r="AD22" i="4" s="1"/>
  <c r="AK22" i="4" s="1"/>
  <c r="AR22" i="4" s="1"/>
  <c r="AY22" i="4" s="1"/>
  <c r="BF22" i="4" s="1"/>
  <c r="BM22" i="4" s="1"/>
  <c r="BT22" i="4" s="1"/>
  <c r="CA22" i="4" s="1"/>
  <c r="CH22" i="4" s="1"/>
  <c r="CO22" i="4" s="1"/>
  <c r="CV22" i="4" s="1"/>
  <c r="DC22" i="4" s="1"/>
  <c r="DJ22" i="4" s="1"/>
  <c r="DQ22" i="4" s="1"/>
  <c r="DX22" i="4" s="1"/>
  <c r="EE22" i="4" s="1"/>
  <c r="EL22" i="4" s="1"/>
  <c r="ES22" i="4" s="1"/>
  <c r="EZ22" i="4" s="1"/>
  <c r="FG22" i="4" s="1"/>
  <c r="FN22" i="4" s="1"/>
  <c r="FU22" i="4" s="1"/>
  <c r="GB22" i="4" s="1"/>
  <c r="GI22" i="4" s="1"/>
  <c r="GP22" i="4" s="1"/>
  <c r="GW22" i="4" s="1"/>
  <c r="HD22" i="4" s="1"/>
  <c r="HK22" i="4" s="1"/>
  <c r="HR22" i="4" s="1"/>
  <c r="HY22" i="4" s="1"/>
  <c r="KI22" i="6"/>
  <c r="IE8" i="6" l="1"/>
  <c r="DL8" i="7" s="1"/>
  <c r="KQ22" i="6"/>
  <c r="HM8" i="4"/>
  <c r="EE8" i="7" s="1"/>
  <c r="FV7" i="4"/>
  <c r="DB7" i="7"/>
  <c r="GD7" i="4"/>
  <c r="DG7" i="7"/>
  <c r="DZ60" i="4"/>
  <c r="CE60" i="7" s="1"/>
  <c r="FV60" i="4"/>
  <c r="DF60" i="7" s="1"/>
  <c r="GD10" i="4"/>
  <c r="DK10" i="7" s="1"/>
  <c r="HM60" i="6"/>
  <c r="DD60" i="7" s="1"/>
  <c r="FO10" i="4"/>
  <c r="DB10" i="7" s="1"/>
  <c r="Y22" i="4"/>
  <c r="W22" i="7" s="1"/>
  <c r="FO8" i="4"/>
  <c r="DB8" i="7" s="1"/>
  <c r="AF22" i="6"/>
  <c r="X22" i="7" s="1"/>
  <c r="DK7" i="7" l="1"/>
  <c r="IN8" i="6"/>
  <c r="DP8" i="7" s="1"/>
  <c r="AF22" i="4"/>
  <c r="AA22" i="7" s="1"/>
  <c r="HT8" i="4"/>
  <c r="IB8" i="4" s="1"/>
  <c r="EI8" i="7" s="1"/>
  <c r="EN8" i="7" s="1"/>
  <c r="GK7" i="4"/>
  <c r="GC7" i="4"/>
  <c r="DF7" i="7"/>
  <c r="EG60" i="4"/>
  <c r="CI60" i="7" s="1"/>
  <c r="GC60" i="4"/>
  <c r="DJ60" i="7" s="1"/>
  <c r="GK10" i="4"/>
  <c r="DO10" i="7" s="1"/>
  <c r="DM60" i="7"/>
  <c r="HV60" i="6"/>
  <c r="DH60" i="7" s="1"/>
  <c r="FV10" i="4"/>
  <c r="DF10" i="7" s="1"/>
  <c r="FV8" i="4"/>
  <c r="DF8" i="7" s="1"/>
  <c r="AO22" i="6"/>
  <c r="AB22" i="7" s="1"/>
  <c r="DJ7" i="7" l="1"/>
  <c r="IW8" i="6"/>
  <c r="DT8" i="7" s="1"/>
  <c r="IJ8" i="4"/>
  <c r="GJ7" i="4"/>
  <c r="GR7" i="4"/>
  <c r="DO7" i="7"/>
  <c r="EN60" i="4"/>
  <c r="GJ60" i="4"/>
  <c r="DN60" i="7" s="1"/>
  <c r="GR10" i="4"/>
  <c r="DS10" i="7" s="1"/>
  <c r="AM22" i="4"/>
  <c r="AE22" i="7" s="1"/>
  <c r="IE60" i="6"/>
  <c r="DL60" i="7" s="1"/>
  <c r="AL22" i="4"/>
  <c r="AD22" i="7" s="1"/>
  <c r="GC10" i="4"/>
  <c r="DJ10" i="7" s="1"/>
  <c r="AX22" i="6"/>
  <c r="AF22" i="7" s="1"/>
  <c r="GC8" i="4"/>
  <c r="DJ8" i="7" s="1"/>
  <c r="CM60" i="7" l="1"/>
  <c r="EU60" i="4"/>
  <c r="CQ60" i="7" s="1"/>
  <c r="DQ60" i="7"/>
  <c r="JF8" i="6"/>
  <c r="DX8" i="7" s="1"/>
  <c r="DU60" i="7"/>
  <c r="GY7" i="4"/>
  <c r="DS7" i="7"/>
  <c r="GQ7" i="4"/>
  <c r="DN7" i="7"/>
  <c r="GQ60" i="4"/>
  <c r="DR60" i="7" s="1"/>
  <c r="AT22" i="4"/>
  <c r="AI22" i="7" s="1"/>
  <c r="GY10" i="4"/>
  <c r="DW10" i="7" s="1"/>
  <c r="IN60" i="6"/>
  <c r="DP60" i="7" s="1"/>
  <c r="AS22" i="4"/>
  <c r="AH22" i="7" s="1"/>
  <c r="GJ10" i="4"/>
  <c r="DN10" i="7" s="1"/>
  <c r="DM8" i="7"/>
  <c r="BG22" i="6"/>
  <c r="AJ22" i="7" s="1"/>
  <c r="GJ8" i="4"/>
  <c r="DN8" i="7" s="1"/>
  <c r="JO8" i="6" l="1"/>
  <c r="EB8" i="7" s="1"/>
  <c r="HF7" i="4"/>
  <c r="DW7" i="7"/>
  <c r="FB60" i="4"/>
  <c r="CU60" i="7" s="1"/>
  <c r="BP22" i="6"/>
  <c r="AN22" i="7" s="1"/>
  <c r="GX7" i="4"/>
  <c r="DR7" i="7"/>
  <c r="GX60" i="4"/>
  <c r="BA22" i="4"/>
  <c r="AM22" i="7" s="1"/>
  <c r="HF10" i="4"/>
  <c r="EA10" i="7" s="1"/>
  <c r="DY60" i="7"/>
  <c r="IW60" i="6"/>
  <c r="DT60" i="7" s="1"/>
  <c r="GQ10" i="4"/>
  <c r="DR10" i="7" s="1"/>
  <c r="AZ22" i="4"/>
  <c r="AL22" i="7" s="1"/>
  <c r="DU8" i="7"/>
  <c r="GQ8" i="4"/>
  <c r="DR8" i="7" s="1"/>
  <c r="EA7" i="7" l="1"/>
  <c r="BG22" i="4"/>
  <c r="AP22" i="7" s="1"/>
  <c r="DV60" i="7"/>
  <c r="HE60" i="4"/>
  <c r="HM7" i="4"/>
  <c r="JX8" i="6"/>
  <c r="EF8" i="7" s="1"/>
  <c r="DQ8" i="7"/>
  <c r="HE7" i="4"/>
  <c r="DV7" i="7"/>
  <c r="FI60" i="4"/>
  <c r="CY60" i="7" s="1"/>
  <c r="HM10" i="4"/>
  <c r="BH22" i="4"/>
  <c r="AQ22" i="7" s="1"/>
  <c r="EC60" i="7"/>
  <c r="BY22" i="6"/>
  <c r="AR22" i="7" s="1"/>
  <c r="JF60" i="6"/>
  <c r="DX60" i="7" s="1"/>
  <c r="GX10" i="4"/>
  <c r="DV10" i="7" s="1"/>
  <c r="GX8" i="4"/>
  <c r="DV8" i="7" s="1"/>
  <c r="EE7" i="7" l="1"/>
  <c r="EE10" i="7"/>
  <c r="HT10" i="4"/>
  <c r="DZ60" i="7"/>
  <c r="HL60" i="4"/>
  <c r="ED60" i="7" s="1"/>
  <c r="HT7" i="4"/>
  <c r="KG8" i="6"/>
  <c r="EJ8" i="7" s="1"/>
  <c r="EO8" i="7" s="1"/>
  <c r="HL7" i="4"/>
  <c r="DZ7" i="7"/>
  <c r="FP60" i="4"/>
  <c r="DC60" i="7" s="1"/>
  <c r="BN22" i="4"/>
  <c r="AT22" i="7" s="1"/>
  <c r="AE124" i="4"/>
  <c r="BO22" i="4"/>
  <c r="AU22" i="7" s="1"/>
  <c r="CH22" i="6"/>
  <c r="AV22" i="7" s="1"/>
  <c r="JO60" i="6"/>
  <c r="EB60" i="7" s="1"/>
  <c r="HE10" i="4"/>
  <c r="DZ10" i="7" s="1"/>
  <c r="DY8" i="7"/>
  <c r="HE8" i="4"/>
  <c r="DZ8" i="7" s="1"/>
  <c r="KJ59" i="6"/>
  <c r="KK59" i="6"/>
  <c r="KL59" i="6"/>
  <c r="KM59" i="6"/>
  <c r="KN59" i="6"/>
  <c r="KO59" i="6"/>
  <c r="KP59" i="6"/>
  <c r="W59" i="6"/>
  <c r="T59" i="7" s="1"/>
  <c r="AG59" i="6"/>
  <c r="CI59" i="6"/>
  <c r="DA59" i="6"/>
  <c r="DS59" i="6"/>
  <c r="EB59" i="6"/>
  <c r="EK59" i="6"/>
  <c r="ET59" i="6"/>
  <c r="GM59" i="6"/>
  <c r="HE59" i="6"/>
  <c r="HN59" i="6"/>
  <c r="HW59" i="6"/>
  <c r="IF59" i="6"/>
  <c r="JP59" i="6"/>
  <c r="JY59" i="6"/>
  <c r="W59" i="4"/>
  <c r="AD59" i="4" s="1"/>
  <c r="AK59" i="4" s="1"/>
  <c r="AR59" i="4" s="1"/>
  <c r="AY59" i="4" s="1"/>
  <c r="BF59" i="4" s="1"/>
  <c r="BM59" i="4" s="1"/>
  <c r="BT59" i="4" s="1"/>
  <c r="CA59" i="4" s="1"/>
  <c r="CH59" i="4" s="1"/>
  <c r="CO59" i="4" s="1"/>
  <c r="CV59" i="4" s="1"/>
  <c r="DC59" i="4" s="1"/>
  <c r="DJ59" i="4" s="1"/>
  <c r="DQ59" i="4" s="1"/>
  <c r="DX59" i="4" s="1"/>
  <c r="EE59" i="4" s="1"/>
  <c r="EL59" i="4" s="1"/>
  <c r="ES59" i="4" s="1"/>
  <c r="EZ59" i="4" s="1"/>
  <c r="FG59" i="4" s="1"/>
  <c r="FN59" i="4" s="1"/>
  <c r="FU59" i="4" s="1"/>
  <c r="GB59" i="4" s="1"/>
  <c r="GI59" i="4" s="1"/>
  <c r="GP59" i="4" s="1"/>
  <c r="GW59" i="4" s="1"/>
  <c r="HD59" i="4" s="1"/>
  <c r="HK59" i="4" s="1"/>
  <c r="HR59" i="4" s="1"/>
  <c r="HY59" i="4" s="1"/>
  <c r="IB7" i="4" l="1"/>
  <c r="AL124" i="4"/>
  <c r="AD124" i="7" s="1"/>
  <c r="Z124" i="7"/>
  <c r="EG60" i="7"/>
  <c r="EL60" i="7" s="1"/>
  <c r="EC8" i="7"/>
  <c r="KQ59" i="6"/>
  <c r="HS7" i="4"/>
  <c r="ED7" i="7"/>
  <c r="BU22" i="4"/>
  <c r="AX22" i="7" s="1"/>
  <c r="IB10" i="4"/>
  <c r="EI10" i="7" s="1"/>
  <c r="EN10" i="7" s="1"/>
  <c r="FW60" i="4"/>
  <c r="DG60" i="7" s="1"/>
  <c r="HS60" i="4"/>
  <c r="IA60" i="4" s="1"/>
  <c r="BV22" i="4"/>
  <c r="AY22" i="7" s="1"/>
  <c r="CQ22" i="6"/>
  <c r="AZ22" i="7" s="1"/>
  <c r="JX60" i="6"/>
  <c r="EF60" i="7" s="1"/>
  <c r="AF59" i="6"/>
  <c r="X59" i="7" s="1"/>
  <c r="HL10" i="4"/>
  <c r="HL8" i="4"/>
  <c r="ED8" i="7" s="1"/>
  <c r="EI7" i="7" l="1"/>
  <c r="IA7" i="4"/>
  <c r="EH60" i="7"/>
  <c r="EM60" i="7" s="1"/>
  <c r="II60" i="4"/>
  <c r="ED10" i="7"/>
  <c r="HS10" i="4"/>
  <c r="CZ22" i="6"/>
  <c r="BD22" i="7" s="1"/>
  <c r="AS124" i="4"/>
  <c r="AH124" i="7" s="1"/>
  <c r="GD60" i="4"/>
  <c r="DK60" i="7" s="1"/>
  <c r="AL59" i="4"/>
  <c r="AD59" i="7" s="1"/>
  <c r="AO59" i="6"/>
  <c r="AB59" i="7" s="1"/>
  <c r="CC22" i="4"/>
  <c r="BC22" i="7" s="1"/>
  <c r="AM59" i="4"/>
  <c r="AE59" i="7" s="1"/>
  <c r="KG60" i="6"/>
  <c r="EJ60" i="7" s="1"/>
  <c r="EO60" i="7" s="1"/>
  <c r="CB22" i="4"/>
  <c r="BB22" i="7" s="1"/>
  <c r="HS8" i="4"/>
  <c r="IA8" i="4" s="1"/>
  <c r="EH8" i="7" s="1"/>
  <c r="EM8" i="7" s="1"/>
  <c r="EH7" i="7" l="1"/>
  <c r="EG8" i="7"/>
  <c r="EL8" i="7" s="1"/>
  <c r="ER8" i="7" s="1"/>
  <c r="AS59" i="4"/>
  <c r="AH59" i="7" s="1"/>
  <c r="AZ124" i="4"/>
  <c r="AL124" i="7" s="1"/>
  <c r="IA10" i="4"/>
  <c r="EH10" i="7" s="1"/>
  <c r="EM10" i="7" s="1"/>
  <c r="GK60" i="4"/>
  <c r="DO60" i="7" s="1"/>
  <c r="AT59" i="4"/>
  <c r="AI59" i="7" s="1"/>
  <c r="CJ22" i="4"/>
  <c r="BG22" i="7" s="1"/>
  <c r="DI22" i="6"/>
  <c r="BH22" i="7" s="1"/>
  <c r="IG22" i="4"/>
  <c r="IK22" i="4" s="1"/>
  <c r="CI22" i="4"/>
  <c r="BF22" i="7" s="1"/>
  <c r="IG8" i="4"/>
  <c r="II8" i="4"/>
  <c r="AX59" i="6"/>
  <c r="AF59" i="7" s="1"/>
  <c r="IK8" i="4" l="1"/>
  <c r="BG124" i="4"/>
  <c r="AP124" i="7" s="1"/>
  <c r="BA59" i="4"/>
  <c r="AM59" i="7" s="1"/>
  <c r="GR60" i="4"/>
  <c r="DS60" i="7" s="1"/>
  <c r="CQ22" i="4"/>
  <c r="BK22" i="7" s="1"/>
  <c r="DR22" i="6"/>
  <c r="BL22" i="7" s="1"/>
  <c r="BG59" i="6"/>
  <c r="AJ59" i="7" s="1"/>
  <c r="AZ59" i="4"/>
  <c r="AL59" i="7" s="1"/>
  <c r="CP22" i="4"/>
  <c r="BJ22" i="7" s="1"/>
  <c r="BG59" i="4" l="1"/>
  <c r="AP59" i="7" s="1"/>
  <c r="BP59" i="6"/>
  <c r="AN59" i="7" s="1"/>
  <c r="BH59" i="4"/>
  <c r="AQ59" i="7" s="1"/>
  <c r="BN124" i="4"/>
  <c r="AT124" i="7" s="1"/>
  <c r="GY60" i="4"/>
  <c r="CX22" i="4"/>
  <c r="BO22" i="7" s="1"/>
  <c r="EA22" i="6"/>
  <c r="BP22" i="7" s="1"/>
  <c r="CW22" i="4"/>
  <c r="BN22" i="7" s="1"/>
  <c r="BY59" i="6" l="1"/>
  <c r="AR59" i="7" s="1"/>
  <c r="DW60" i="7"/>
  <c r="HF60" i="4"/>
  <c r="BO59" i="4"/>
  <c r="AU59" i="7" s="1"/>
  <c r="BU124" i="4"/>
  <c r="AX124" i="7" s="1"/>
  <c r="DE22" i="4"/>
  <c r="BS22" i="7" s="1"/>
  <c r="EJ22" i="6"/>
  <c r="BT22" i="7" s="1"/>
  <c r="BN59" i="4"/>
  <c r="AT59" i="7" s="1"/>
  <c r="DD22" i="4"/>
  <c r="BR22" i="7" s="1"/>
  <c r="EA60" i="7" l="1"/>
  <c r="HM60" i="4"/>
  <c r="EE60" i="7" s="1"/>
  <c r="CB124" i="4"/>
  <c r="BB124" i="7" s="1"/>
  <c r="BV59" i="4"/>
  <c r="AY59" i="7" s="1"/>
  <c r="BU59" i="4"/>
  <c r="AX59" i="7" s="1"/>
  <c r="DL22" i="4"/>
  <c r="BW22" i="7" s="1"/>
  <c r="ES22" i="6"/>
  <c r="BX22" i="7" s="1"/>
  <c r="DK22" i="4"/>
  <c r="BV22" i="7" s="1"/>
  <c r="CH59" i="6"/>
  <c r="AV59" i="7" s="1"/>
  <c r="IG59" i="4" l="1"/>
  <c r="IK59" i="4" s="1"/>
  <c r="DS22" i="4"/>
  <c r="CA22" i="7" s="1"/>
  <c r="DR22" i="4"/>
  <c r="BZ22" i="7" s="1"/>
  <c r="CC59" i="4"/>
  <c r="BC59" i="7" s="1"/>
  <c r="CI124" i="4"/>
  <c r="BF124" i="7" s="1"/>
  <c r="HT60" i="4"/>
  <c r="IB60" i="4" s="1"/>
  <c r="FB22" i="6"/>
  <c r="CB22" i="7" s="1"/>
  <c r="CB59" i="4"/>
  <c r="BB59" i="7" s="1"/>
  <c r="CQ59" i="6"/>
  <c r="AZ59" i="7" s="1"/>
  <c r="EI60" i="7" l="1"/>
  <c r="EN60" i="7" s="1"/>
  <c r="IJ60" i="4"/>
  <c r="CJ59" i="4"/>
  <c r="BG59" i="7" s="1"/>
  <c r="CP124" i="4"/>
  <c r="BJ124" i="7" s="1"/>
  <c r="CZ59" i="6"/>
  <c r="BD59" i="7" s="1"/>
  <c r="DZ22" i="4"/>
  <c r="CE22" i="7" s="1"/>
  <c r="FK22" i="6"/>
  <c r="CF22" i="7" s="1"/>
  <c r="DY22" i="4"/>
  <c r="CD22" i="7" s="1"/>
  <c r="CI59" i="4"/>
  <c r="BF59" i="7" s="1"/>
  <c r="CW124" i="4" l="1"/>
  <c r="BN124" i="7" s="1"/>
  <c r="CQ59" i="4"/>
  <c r="BK59" i="7" s="1"/>
  <c r="EG22" i="4"/>
  <c r="CI22" i="7" s="1"/>
  <c r="FT22" i="6"/>
  <c r="CJ22" i="7" s="1"/>
  <c r="CP59" i="4"/>
  <c r="EF22" i="4"/>
  <c r="CH22" i="7" s="1"/>
  <c r="DI59" i="6"/>
  <c r="BH59" i="7" s="1"/>
  <c r="CW59" i="4" l="1"/>
  <c r="BN59" i="7" s="1"/>
  <c r="BJ59" i="7"/>
  <c r="CX59" i="4"/>
  <c r="BO59" i="7" s="1"/>
  <c r="EN22" i="4"/>
  <c r="GC22" i="6"/>
  <c r="CN22" i="7" s="1"/>
  <c r="EM22" i="4"/>
  <c r="CL22" i="7" s="1"/>
  <c r="DR59" i="6"/>
  <c r="BL59" i="7" s="1"/>
  <c r="CM22" i="7" l="1"/>
  <c r="EU22" i="4"/>
  <c r="CQ22" i="7" s="1"/>
  <c r="DE59" i="4"/>
  <c r="BS59" i="7" s="1"/>
  <c r="GL22" i="6"/>
  <c r="CR22" i="7" s="1"/>
  <c r="DD59" i="4"/>
  <c r="BR59" i="7" s="1"/>
  <c r="ET22" i="4"/>
  <c r="CP22" i="7" s="1"/>
  <c r="EA59" i="6"/>
  <c r="BP59" i="7" s="1"/>
  <c r="DL59" i="4" l="1"/>
  <c r="BW59" i="7" s="1"/>
  <c r="FB22" i="4"/>
  <c r="CU22" i="7" s="1"/>
  <c r="GU22" i="6"/>
  <c r="CV22" i="7" s="1"/>
  <c r="EJ59" i="6"/>
  <c r="BT59" i="7" s="1"/>
  <c r="FA22" i="4"/>
  <c r="CT22" i="7" s="1"/>
  <c r="DK59" i="4"/>
  <c r="BV59" i="7" s="1"/>
  <c r="DS59" i="4" l="1"/>
  <c r="CA59" i="7" s="1"/>
  <c r="DR59" i="4"/>
  <c r="BZ59" i="7" s="1"/>
  <c r="FI22" i="4"/>
  <c r="CY22" i="7" s="1"/>
  <c r="HD22" i="6"/>
  <c r="CZ22" i="7" s="1"/>
  <c r="ES59" i="6"/>
  <c r="BX59" i="7" s="1"/>
  <c r="FH22" i="4"/>
  <c r="CX22" i="7" s="1"/>
  <c r="FP22" i="4" l="1"/>
  <c r="DC22" i="7" s="1"/>
  <c r="FO22" i="4"/>
  <c r="DB22" i="7" s="1"/>
  <c r="DZ59" i="4"/>
  <c r="CE59" i="7" s="1"/>
  <c r="HM22" i="6"/>
  <c r="DD22" i="7" s="1"/>
  <c r="DY59" i="4"/>
  <c r="CD59" i="7" s="1"/>
  <c r="FB59" i="6"/>
  <c r="CB59" i="7" s="1"/>
  <c r="EG59" i="4" l="1"/>
  <c r="CI59" i="7" s="1"/>
  <c r="FW22" i="4"/>
  <c r="DG22" i="7" s="1"/>
  <c r="HV22" i="6"/>
  <c r="DH22" i="7" s="1"/>
  <c r="FK59" i="6"/>
  <c r="CF59" i="7" s="1"/>
  <c r="EF59" i="4"/>
  <c r="CH59" i="7" s="1"/>
  <c r="FV22" i="4"/>
  <c r="DF22" i="7" s="1"/>
  <c r="FT59" i="6" l="1"/>
  <c r="CJ59" i="7" s="1"/>
  <c r="EN59" i="4"/>
  <c r="GD22" i="4"/>
  <c r="DK22" i="7" s="1"/>
  <c r="DM21" i="7"/>
  <c r="IE22" i="6"/>
  <c r="DL22" i="7" s="1"/>
  <c r="GC22" i="4"/>
  <c r="DJ22" i="7" s="1"/>
  <c r="EM59" i="4"/>
  <c r="CL59" i="7" s="1"/>
  <c r="DM22" i="7"/>
  <c r="CM59" i="7" l="1"/>
  <c r="EU59" i="4"/>
  <c r="CQ59" i="7" s="1"/>
  <c r="GC59" i="6"/>
  <c r="CN59" i="7" s="1"/>
  <c r="GK22" i="4"/>
  <c r="DO22" i="7" s="1"/>
  <c r="IN22" i="6"/>
  <c r="DP22" i="7" s="1"/>
  <c r="ET59" i="4"/>
  <c r="CP59" i="7" s="1"/>
  <c r="GJ22" i="4"/>
  <c r="DN22" i="7" s="1"/>
  <c r="DU22" i="7"/>
  <c r="DU21" i="7" l="1"/>
  <c r="DQ22" i="7"/>
  <c r="DQ21" i="7"/>
  <c r="FA59" i="4"/>
  <c r="CT59" i="7" s="1"/>
  <c r="FB59" i="4"/>
  <c r="CU59" i="7" s="1"/>
  <c r="GR22" i="4"/>
  <c r="DS22" i="7" s="1"/>
  <c r="IW22" i="6"/>
  <c r="DT22" i="7" s="1"/>
  <c r="GQ22" i="4"/>
  <c r="DR22" i="7" s="1"/>
  <c r="GL59" i="6"/>
  <c r="CR59" i="7" s="1"/>
  <c r="FI59" i="4" l="1"/>
  <c r="CY59" i="7" s="1"/>
  <c r="GY22" i="4"/>
  <c r="DW22" i="7" s="1"/>
  <c r="DY21" i="7"/>
  <c r="JF22" i="6"/>
  <c r="DX22" i="7" s="1"/>
  <c r="FH59" i="4"/>
  <c r="CX59" i="7" s="1"/>
  <c r="GX22" i="4"/>
  <c r="DV22" i="7" s="1"/>
  <c r="DY22" i="7"/>
  <c r="GU59" i="6"/>
  <c r="CV59" i="7" l="1"/>
  <c r="HD59" i="6"/>
  <c r="CZ59" i="7" s="1"/>
  <c r="FP59" i="4"/>
  <c r="DC59" i="7" s="1"/>
  <c r="EC22" i="7"/>
  <c r="EC21" i="7"/>
  <c r="HF22" i="4"/>
  <c r="EA22" i="7" s="1"/>
  <c r="JO22" i="6"/>
  <c r="EB22" i="7" s="1"/>
  <c r="HE22" i="4"/>
  <c r="DZ22" i="7" s="1"/>
  <c r="FO59" i="4"/>
  <c r="DB59" i="7" s="1"/>
  <c r="FW59" i="4" l="1"/>
  <c r="DG59" i="7" s="1"/>
  <c r="HM22" i="4"/>
  <c r="EE22" i="7" s="1"/>
  <c r="JX22" i="6"/>
  <c r="EF22" i="7" s="1"/>
  <c r="FV59" i="4"/>
  <c r="DF59" i="7" s="1"/>
  <c r="HL22" i="4"/>
  <c r="ED22" i="7" s="1"/>
  <c r="HM59" i="6"/>
  <c r="DD59" i="7" s="1"/>
  <c r="EG21" i="7" l="1"/>
  <c r="EL21" i="7" s="1"/>
  <c r="EG22" i="7"/>
  <c r="EL22" i="7" s="1"/>
  <c r="GD59" i="4"/>
  <c r="DK59" i="7" s="1"/>
  <c r="HT22" i="4"/>
  <c r="IB22" i="4" s="1"/>
  <c r="KG22" i="6"/>
  <c r="EJ22" i="7" s="1"/>
  <c r="EO22" i="7" s="1"/>
  <c r="HS22" i="4"/>
  <c r="IA22" i="4" s="1"/>
  <c r="GC59" i="4"/>
  <c r="DJ59" i="7" s="1"/>
  <c r="HV59" i="6"/>
  <c r="DH59" i="7" s="1"/>
  <c r="EI22" i="7" l="1"/>
  <c r="EN22" i="7" s="1"/>
  <c r="IJ22" i="4"/>
  <c r="EH22" i="7"/>
  <c r="EM22" i="7" s="1"/>
  <c r="II22" i="4"/>
  <c r="GK59" i="4"/>
  <c r="DO59" i="7" s="1"/>
  <c r="DM59" i="7"/>
  <c r="GJ59" i="4"/>
  <c r="DN59" i="7" s="1"/>
  <c r="IE59" i="6"/>
  <c r="DL59" i="7" s="1"/>
  <c r="ER22" i="7" l="1"/>
  <c r="GR59" i="4"/>
  <c r="DS59" i="7" s="1"/>
  <c r="AL61" i="4"/>
  <c r="AD61" i="7" s="1"/>
  <c r="DQ59" i="7"/>
  <c r="GQ59" i="4"/>
  <c r="DR59" i="7" s="1"/>
  <c r="IN59" i="6"/>
  <c r="DP59" i="7" s="1"/>
  <c r="DU59" i="7" l="1"/>
  <c r="GY59" i="4"/>
  <c r="AS61" i="4"/>
  <c r="AH61" i="7" s="1"/>
  <c r="GX59" i="4"/>
  <c r="IW59" i="6"/>
  <c r="DT59" i="7" s="1"/>
  <c r="DW59" i="7" l="1"/>
  <c r="HF59" i="4"/>
  <c r="DV59" i="7"/>
  <c r="HE59" i="4"/>
  <c r="AZ61" i="4"/>
  <c r="AL61" i="7" s="1"/>
  <c r="DY59" i="7"/>
  <c r="JF59" i="6"/>
  <c r="DX59" i="7" s="1"/>
  <c r="GV40" i="6"/>
  <c r="GV41" i="6"/>
  <c r="GV42" i="6"/>
  <c r="GV43" i="6"/>
  <c r="GV44" i="6"/>
  <c r="GV45" i="6"/>
  <c r="GV46" i="6"/>
  <c r="GV47" i="6"/>
  <c r="GV48" i="6"/>
  <c r="GV50" i="6"/>
  <c r="GV52" i="6"/>
  <c r="GV53" i="6"/>
  <c r="GV56" i="6"/>
  <c r="GV57" i="6"/>
  <c r="BG61" i="4" l="1"/>
  <c r="AP61" i="7" s="1"/>
  <c r="EA59" i="7"/>
  <c r="HM59" i="4"/>
  <c r="EE59" i="7" s="1"/>
  <c r="HL59" i="4"/>
  <c r="ED59" i="7" s="1"/>
  <c r="DZ59" i="7"/>
  <c r="EC59" i="7"/>
  <c r="JO59" i="6"/>
  <c r="EB59" i="7" s="1"/>
  <c r="HT59" i="4" l="1"/>
  <c r="IB59" i="4" s="1"/>
  <c r="JX59" i="6"/>
  <c r="EF59" i="7" s="1"/>
  <c r="HS59" i="4"/>
  <c r="IA59" i="4" s="1"/>
  <c r="EI59" i="7" l="1"/>
  <c r="EN59" i="7" s="1"/>
  <c r="IJ59" i="4"/>
  <c r="EH59" i="7"/>
  <c r="EM59" i="7" s="1"/>
  <c r="II59" i="4"/>
  <c r="EG59" i="7"/>
  <c r="EL59" i="7" s="1"/>
  <c r="KG59" i="6"/>
  <c r="EJ59" i="7" s="1"/>
  <c r="EO59" i="7" s="1"/>
  <c r="AP127" i="6"/>
  <c r="AP128" i="6"/>
  <c r="AP129" i="6"/>
  <c r="AP130" i="6"/>
  <c r="AP144" i="6"/>
  <c r="X144" i="6"/>
  <c r="X166" i="6" s="1"/>
  <c r="Y131" i="4" l="1"/>
  <c r="W131" i="7" s="1"/>
  <c r="Y130" i="4"/>
  <c r="W130" i="7" s="1"/>
  <c r="CI10" i="6" l="1"/>
  <c r="CI11" i="6"/>
  <c r="CI12" i="6"/>
  <c r="CI13" i="6"/>
  <c r="CI14" i="6"/>
  <c r="CI15" i="6"/>
  <c r="CI16" i="6"/>
  <c r="CI17" i="6"/>
  <c r="CI18" i="6"/>
  <c r="CI19" i="6"/>
  <c r="CI20" i="6"/>
  <c r="CI21" i="6"/>
  <c r="W144" i="6" l="1"/>
  <c r="T144" i="7" s="1"/>
  <c r="Y26" i="4" l="1"/>
  <c r="W26" i="7" s="1"/>
  <c r="Y27" i="4"/>
  <c r="W27" i="7" s="1"/>
  <c r="Y28" i="4"/>
  <c r="W28" i="7" s="1"/>
  <c r="Y29" i="4"/>
  <c r="W29" i="7" s="1"/>
  <c r="Y30" i="4"/>
  <c r="W30" i="7" s="1"/>
  <c r="Y31" i="4"/>
  <c r="W31" i="7" s="1"/>
  <c r="Y32" i="4"/>
  <c r="W32" i="7" s="1"/>
  <c r="Y33" i="4"/>
  <c r="W33" i="7" s="1"/>
  <c r="Y41" i="4"/>
  <c r="W41" i="7" s="1"/>
  <c r="AF29" i="4" l="1"/>
  <c r="AA29" i="7" s="1"/>
  <c r="AF33" i="4"/>
  <c r="AA33" i="7" s="1"/>
  <c r="AF30" i="4"/>
  <c r="AA30" i="7" s="1"/>
  <c r="AF31" i="4"/>
  <c r="AA31" i="7" s="1"/>
  <c r="AF27" i="4"/>
  <c r="AA27" i="7" s="1"/>
  <c r="AF41" i="4"/>
  <c r="AA41" i="7" s="1"/>
  <c r="AF32" i="4"/>
  <c r="AA32" i="7" s="1"/>
  <c r="AF28" i="4"/>
  <c r="AA28" i="7" s="1"/>
  <c r="AF26" i="4"/>
  <c r="AA26" i="7" s="1"/>
  <c r="KP73" i="6"/>
  <c r="W108" i="6" l="1"/>
  <c r="T108" i="7" s="1"/>
  <c r="AG108" i="6"/>
  <c r="AP108" i="6"/>
  <c r="AY108" i="6"/>
  <c r="BQ108" i="6"/>
  <c r="BZ108" i="6"/>
  <c r="CI108" i="6"/>
  <c r="CR108" i="6"/>
  <c r="DA108" i="6"/>
  <c r="DS108" i="6"/>
  <c r="EB108" i="6"/>
  <c r="ET108" i="6"/>
  <c r="FU108" i="6"/>
  <c r="GM108" i="6"/>
  <c r="GV108" i="6"/>
  <c r="HE108" i="6"/>
  <c r="HN108" i="6"/>
  <c r="HW108" i="6"/>
  <c r="IF108" i="6"/>
  <c r="JP108" i="6"/>
  <c r="JY108" i="6"/>
  <c r="KJ108" i="6"/>
  <c r="KK108" i="6"/>
  <c r="KL108" i="6"/>
  <c r="KM108" i="6"/>
  <c r="KN108" i="6"/>
  <c r="KO108" i="6"/>
  <c r="KP108" i="6"/>
  <c r="W108" i="4"/>
  <c r="AD108" i="4" s="1"/>
  <c r="AK108" i="4" s="1"/>
  <c r="AR108" i="4" s="1"/>
  <c r="AY108" i="4" s="1"/>
  <c r="BF108" i="4" s="1"/>
  <c r="BM108" i="4" s="1"/>
  <c r="BT108" i="4" s="1"/>
  <c r="CA108" i="4" s="1"/>
  <c r="CH108" i="4" s="1"/>
  <c r="CO108" i="4" s="1"/>
  <c r="CV108" i="4" s="1"/>
  <c r="DC108" i="4" s="1"/>
  <c r="DJ108" i="4" s="1"/>
  <c r="DQ108" i="4" s="1"/>
  <c r="DX108" i="4" s="1"/>
  <c r="EE108" i="4" s="1"/>
  <c r="EL108" i="4" s="1"/>
  <c r="ES108" i="4" s="1"/>
  <c r="EZ108" i="4" s="1"/>
  <c r="FG108" i="4" s="1"/>
  <c r="FN108" i="4" s="1"/>
  <c r="FU108" i="4" s="1"/>
  <c r="GB108" i="4" s="1"/>
  <c r="GI108" i="4" s="1"/>
  <c r="GP108" i="4" s="1"/>
  <c r="GW108" i="4" s="1"/>
  <c r="HD108" i="4" s="1"/>
  <c r="HK108" i="4" s="1"/>
  <c r="HR108" i="4" s="1"/>
  <c r="HY108" i="4" s="1"/>
  <c r="Y108" i="4"/>
  <c r="W108" i="7" s="1"/>
  <c r="AE109" i="4"/>
  <c r="W109" i="4"/>
  <c r="AD109" i="4" s="1"/>
  <c r="AK109" i="4" s="1"/>
  <c r="AR109" i="4" s="1"/>
  <c r="AY109" i="4" s="1"/>
  <c r="BF109" i="4" s="1"/>
  <c r="BM109" i="4" s="1"/>
  <c r="BT109" i="4" s="1"/>
  <c r="CA109" i="4" s="1"/>
  <c r="CH109" i="4" s="1"/>
  <c r="CO109" i="4" s="1"/>
  <c r="CV109" i="4" s="1"/>
  <c r="DC109" i="4" s="1"/>
  <c r="DJ109" i="4" s="1"/>
  <c r="DQ109" i="4" s="1"/>
  <c r="DX109" i="4" s="1"/>
  <c r="EE109" i="4" s="1"/>
  <c r="EL109" i="4" s="1"/>
  <c r="ES109" i="4" s="1"/>
  <c r="EZ109" i="4" s="1"/>
  <c r="FG109" i="4" s="1"/>
  <c r="FN109" i="4" s="1"/>
  <c r="FU109" i="4" s="1"/>
  <c r="GB109" i="4" s="1"/>
  <c r="GI109" i="4" s="1"/>
  <c r="GP109" i="4" s="1"/>
  <c r="GW109" i="4" s="1"/>
  <c r="HD109" i="4" s="1"/>
  <c r="HK109" i="4" s="1"/>
  <c r="HR109" i="4" s="1"/>
  <c r="HY109" i="4" s="1"/>
  <c r="Y109" i="4"/>
  <c r="W109" i="7" s="1"/>
  <c r="AD108" i="1"/>
  <c r="U108" i="7" l="1"/>
  <c r="AL108" i="1"/>
  <c r="AT108" i="1" s="1"/>
  <c r="BB108" i="1" s="1"/>
  <c r="BJ108" i="1" s="1"/>
  <c r="BR108" i="1" s="1"/>
  <c r="BZ108" i="1" s="1"/>
  <c r="CH108" i="1" s="1"/>
  <c r="CP108" i="1" s="1"/>
  <c r="CX108" i="1" s="1"/>
  <c r="DF108" i="1" s="1"/>
  <c r="DN108" i="1" s="1"/>
  <c r="DV108" i="1" s="1"/>
  <c r="ED108" i="1" s="1"/>
  <c r="EL108" i="1" s="1"/>
  <c r="ET108" i="1" s="1"/>
  <c r="FB108" i="1" s="1"/>
  <c r="FJ108" i="1" s="1"/>
  <c r="FR108" i="1" s="1"/>
  <c r="FZ108" i="1" s="1"/>
  <c r="GH108" i="1" s="1"/>
  <c r="GP108" i="1" s="1"/>
  <c r="GX108" i="1" s="1"/>
  <c r="HF108" i="1" s="1"/>
  <c r="HN108" i="1" s="1"/>
  <c r="HV108" i="1" s="1"/>
  <c r="ID108" i="1" s="1"/>
  <c r="IL108" i="1" s="1"/>
  <c r="IT108" i="1" s="1"/>
  <c r="JB108" i="1" s="1"/>
  <c r="JM108" i="1" s="1"/>
  <c r="Z109" i="7"/>
  <c r="AL109" i="4"/>
  <c r="AD109" i="7" s="1"/>
  <c r="KQ108" i="6"/>
  <c r="AF108" i="4"/>
  <c r="AF109" i="4"/>
  <c r="AE108" i="4"/>
  <c r="AF108" i="6"/>
  <c r="X108" i="7" s="1"/>
  <c r="Y108" i="7" l="1"/>
  <c r="AL108" i="4"/>
  <c r="AD108" i="7" s="1"/>
  <c r="Z108" i="7"/>
  <c r="AM109" i="4"/>
  <c r="AE109" i="7" s="1"/>
  <c r="AA109" i="7"/>
  <c r="AM108" i="4"/>
  <c r="AE108" i="7" s="1"/>
  <c r="AA108" i="7"/>
  <c r="AS109" i="4"/>
  <c r="AH109" i="7" s="1"/>
  <c r="AC108" i="7"/>
  <c r="AO108" i="6"/>
  <c r="AB108" i="7" s="1"/>
  <c r="AS108" i="4" l="1"/>
  <c r="AH108" i="7" s="1"/>
  <c r="AT108" i="4"/>
  <c r="AI108" i="7" s="1"/>
  <c r="AZ109" i="4"/>
  <c r="AL109" i="7" s="1"/>
  <c r="AT109" i="4"/>
  <c r="AI109" i="7" s="1"/>
  <c r="AG108" i="7"/>
  <c r="AX108" i="6"/>
  <c r="AF108" i="7" s="1"/>
  <c r="BG109" i="4" l="1"/>
  <c r="AP109" i="7" s="1"/>
  <c r="BA108" i="4"/>
  <c r="AM108" i="7" s="1"/>
  <c r="BA109" i="4"/>
  <c r="AM109" i="7" s="1"/>
  <c r="AK108" i="7"/>
  <c r="AZ108" i="4"/>
  <c r="AL108" i="7" s="1"/>
  <c r="BG108" i="6"/>
  <c r="AJ108" i="7" s="1"/>
  <c r="IG108" i="4" l="1"/>
  <c r="IK108" i="4" s="1"/>
  <c r="IG109" i="4"/>
  <c r="IK109" i="4" s="1"/>
  <c r="BG108" i="4"/>
  <c r="AP108" i="7" s="1"/>
  <c r="BP108" i="6"/>
  <c r="AN108" i="7" s="1"/>
  <c r="BH108" i="4"/>
  <c r="AQ108" i="7" s="1"/>
  <c r="BN109" i="4"/>
  <c r="BH109" i="4"/>
  <c r="AQ109" i="7" s="1"/>
  <c r="AO108" i="7"/>
  <c r="W123" i="6"/>
  <c r="T123" i="7" s="1"/>
  <c r="W124" i="6"/>
  <c r="T124" i="7" s="1"/>
  <c r="W125" i="6"/>
  <c r="T125" i="7" s="1"/>
  <c r="AP125" i="6"/>
  <c r="KJ123" i="6"/>
  <c r="KK123" i="6"/>
  <c r="KL123" i="6"/>
  <c r="KM123" i="6"/>
  <c r="KN123" i="6"/>
  <c r="KO123" i="6"/>
  <c r="KP123" i="6"/>
  <c r="KJ124" i="6"/>
  <c r="KK124" i="6"/>
  <c r="KL124" i="6"/>
  <c r="KM124" i="6"/>
  <c r="KN124" i="6"/>
  <c r="KO124" i="6"/>
  <c r="KP124" i="6"/>
  <c r="KJ125" i="6"/>
  <c r="KK125" i="6"/>
  <c r="KL125" i="6"/>
  <c r="KM125" i="6"/>
  <c r="KN125" i="6"/>
  <c r="KO125" i="6"/>
  <c r="KP125" i="6"/>
  <c r="W123" i="4"/>
  <c r="AD123" i="4" s="1"/>
  <c r="AK123" i="4" s="1"/>
  <c r="AR123" i="4" s="1"/>
  <c r="AY123" i="4" s="1"/>
  <c r="BF123" i="4" s="1"/>
  <c r="BM123" i="4" s="1"/>
  <c r="BT123" i="4" s="1"/>
  <c r="CA123" i="4" s="1"/>
  <c r="CH123" i="4" s="1"/>
  <c r="CO123" i="4" s="1"/>
  <c r="CV123" i="4" s="1"/>
  <c r="DC123" i="4" s="1"/>
  <c r="DJ123" i="4" s="1"/>
  <c r="DQ123" i="4" s="1"/>
  <c r="DX123" i="4" s="1"/>
  <c r="EE123" i="4" s="1"/>
  <c r="EL123" i="4" s="1"/>
  <c r="ES123" i="4" s="1"/>
  <c r="EZ123" i="4" s="1"/>
  <c r="FG123" i="4" s="1"/>
  <c r="FN123" i="4" s="1"/>
  <c r="FU123" i="4" s="1"/>
  <c r="GB123" i="4" s="1"/>
  <c r="GI123" i="4" s="1"/>
  <c r="GP123" i="4" s="1"/>
  <c r="GW123" i="4" s="1"/>
  <c r="HD123" i="4" s="1"/>
  <c r="HK123" i="4" s="1"/>
  <c r="HR123" i="4" s="1"/>
  <c r="HY123" i="4" s="1"/>
  <c r="W124" i="4"/>
  <c r="AD124" i="4" s="1"/>
  <c r="AK124" i="4" s="1"/>
  <c r="AR124" i="4" s="1"/>
  <c r="AY124" i="4" s="1"/>
  <c r="BF124" i="4" s="1"/>
  <c r="BM124" i="4" s="1"/>
  <c r="BT124" i="4" s="1"/>
  <c r="CA124" i="4" s="1"/>
  <c r="CH124" i="4" s="1"/>
  <c r="CO124" i="4" s="1"/>
  <c r="CV124" i="4" s="1"/>
  <c r="DC124" i="4" s="1"/>
  <c r="DJ124" i="4" s="1"/>
  <c r="DQ124" i="4" s="1"/>
  <c r="DX124" i="4" s="1"/>
  <c r="EE124" i="4" s="1"/>
  <c r="EL124" i="4" s="1"/>
  <c r="ES124" i="4" s="1"/>
  <c r="EZ124" i="4" s="1"/>
  <c r="FG124" i="4" s="1"/>
  <c r="FN124" i="4" s="1"/>
  <c r="FU124" i="4" s="1"/>
  <c r="GB124" i="4" s="1"/>
  <c r="GI124" i="4" s="1"/>
  <c r="GP124" i="4" s="1"/>
  <c r="GW124" i="4" s="1"/>
  <c r="HD124" i="4" s="1"/>
  <c r="HK124" i="4" s="1"/>
  <c r="HR124" i="4" s="1"/>
  <c r="HY124" i="4" s="1"/>
  <c r="Y124" i="4"/>
  <c r="W124" i="7" s="1"/>
  <c r="W125" i="4"/>
  <c r="AD125" i="4" s="1"/>
  <c r="AK125" i="4" s="1"/>
  <c r="AR125" i="4" s="1"/>
  <c r="AY125" i="4" s="1"/>
  <c r="BF125" i="4" s="1"/>
  <c r="BM125" i="4" s="1"/>
  <c r="BT125" i="4" s="1"/>
  <c r="CA125" i="4" s="1"/>
  <c r="CH125" i="4" s="1"/>
  <c r="CO125" i="4" s="1"/>
  <c r="CV125" i="4" s="1"/>
  <c r="DC125" i="4" s="1"/>
  <c r="DJ125" i="4" s="1"/>
  <c r="DQ125" i="4" s="1"/>
  <c r="DX125" i="4" s="1"/>
  <c r="EE125" i="4" s="1"/>
  <c r="EL125" i="4" s="1"/>
  <c r="ES125" i="4" s="1"/>
  <c r="EZ125" i="4" s="1"/>
  <c r="FG125" i="4" s="1"/>
  <c r="FN125" i="4" s="1"/>
  <c r="FU125" i="4" s="1"/>
  <c r="GB125" i="4" s="1"/>
  <c r="GI125" i="4" s="1"/>
  <c r="GP125" i="4" s="1"/>
  <c r="GW125" i="4" s="1"/>
  <c r="HD125" i="4" s="1"/>
  <c r="HK125" i="4" s="1"/>
  <c r="HR125" i="4" s="1"/>
  <c r="HY125" i="4" s="1"/>
  <c r="Y125" i="4"/>
  <c r="W125" i="7" s="1"/>
  <c r="AT109" i="7" l="1"/>
  <c r="BU109" i="4"/>
  <c r="AX109" i="7" s="1"/>
  <c r="KQ125" i="6"/>
  <c r="KQ123" i="6"/>
  <c r="KQ124" i="6"/>
  <c r="BO108" i="4"/>
  <c r="BO109" i="4"/>
  <c r="AS108" i="7"/>
  <c r="BN108" i="4"/>
  <c r="AE123" i="4"/>
  <c r="AF125" i="4"/>
  <c r="AF124" i="4"/>
  <c r="BY108" i="6"/>
  <c r="AR108" i="7" s="1"/>
  <c r="AF123" i="6"/>
  <c r="X123" i="7" s="1"/>
  <c r="Y123" i="4"/>
  <c r="W123" i="7" s="1"/>
  <c r="AF125" i="6"/>
  <c r="X125" i="7" s="1"/>
  <c r="AF124" i="6"/>
  <c r="X124" i="7" s="1"/>
  <c r="AU108" i="7" l="1"/>
  <c r="BV108" i="4"/>
  <c r="AY108" i="7" s="1"/>
  <c r="AU109" i="7"/>
  <c r="BV109" i="4"/>
  <c r="AY109" i="7" s="1"/>
  <c r="AT108" i="7"/>
  <c r="BU108" i="4"/>
  <c r="AX108" i="7" s="1"/>
  <c r="AM125" i="4"/>
  <c r="AE125" i="7" s="1"/>
  <c r="AA125" i="7"/>
  <c r="AL123" i="4"/>
  <c r="AD123" i="7" s="1"/>
  <c r="Z123" i="7"/>
  <c r="AM124" i="4"/>
  <c r="AE124" i="7" s="1"/>
  <c r="AA124" i="7"/>
  <c r="CB109" i="4"/>
  <c r="BB109" i="7" s="1"/>
  <c r="AW108" i="7"/>
  <c r="AO123" i="6"/>
  <c r="AB123" i="7" s="1"/>
  <c r="CH108" i="6"/>
  <c r="AV108" i="7" s="1"/>
  <c r="AO124" i="6"/>
  <c r="AB124" i="7" s="1"/>
  <c r="AO125" i="6"/>
  <c r="AB125" i="7" s="1"/>
  <c r="AF123" i="4"/>
  <c r="AM123" i="4" l="1"/>
  <c r="AE123" i="7" s="1"/>
  <c r="AA123" i="7"/>
  <c r="CI109" i="4"/>
  <c r="BF109" i="7" s="1"/>
  <c r="CC108" i="4"/>
  <c r="BC108" i="7" s="1"/>
  <c r="CB108" i="4"/>
  <c r="BB108" i="7" s="1"/>
  <c r="CC109" i="4"/>
  <c r="BC109" i="7" s="1"/>
  <c r="BA108" i="7"/>
  <c r="AX123" i="6"/>
  <c r="AF123" i="7" s="1"/>
  <c r="AT125" i="4"/>
  <c r="AI125" i="7" s="1"/>
  <c r="AT124" i="4"/>
  <c r="AI124" i="7" s="1"/>
  <c r="CQ108" i="6"/>
  <c r="AZ108" i="7" s="1"/>
  <c r="AD124" i="1"/>
  <c r="AC125" i="7"/>
  <c r="AD123" i="1"/>
  <c r="AX125" i="6"/>
  <c r="AF125" i="7" s="1"/>
  <c r="AX124" i="6"/>
  <c r="AF124" i="7" s="1"/>
  <c r="IG125" i="4" l="1"/>
  <c r="IK125" i="4" s="1"/>
  <c r="IG124" i="4"/>
  <c r="IK124" i="4" s="1"/>
  <c r="U124" i="7"/>
  <c r="AL124" i="1"/>
  <c r="AT124" i="1" s="1"/>
  <c r="BB124" i="1" s="1"/>
  <c r="BJ124" i="1" s="1"/>
  <c r="BR124" i="1" s="1"/>
  <c r="BZ124" i="1" s="1"/>
  <c r="CH124" i="1" s="1"/>
  <c r="CP124" i="1" s="1"/>
  <c r="CX124" i="1" s="1"/>
  <c r="DF124" i="1" s="1"/>
  <c r="DN124" i="1" s="1"/>
  <c r="DV124" i="1" s="1"/>
  <c r="ED124" i="1" s="1"/>
  <c r="EL124" i="1" s="1"/>
  <c r="ET124" i="1" s="1"/>
  <c r="FB124" i="1" s="1"/>
  <c r="FJ124" i="1" s="1"/>
  <c r="FR124" i="1" s="1"/>
  <c r="FZ124" i="1" s="1"/>
  <c r="GH124" i="1" s="1"/>
  <c r="GP124" i="1" s="1"/>
  <c r="GX124" i="1" s="1"/>
  <c r="HF124" i="1" s="1"/>
  <c r="HN124" i="1" s="1"/>
  <c r="HV124" i="1" s="1"/>
  <c r="ID124" i="1" s="1"/>
  <c r="IL124" i="1" s="1"/>
  <c r="IT124" i="1" s="1"/>
  <c r="JB124" i="1" s="1"/>
  <c r="JM124" i="1" s="1"/>
  <c r="U123" i="7"/>
  <c r="AL123" i="1"/>
  <c r="AT123" i="1" s="1"/>
  <c r="BB123" i="1" s="1"/>
  <c r="BJ123" i="1" s="1"/>
  <c r="BR123" i="1" s="1"/>
  <c r="BZ123" i="1" s="1"/>
  <c r="CH123" i="1" s="1"/>
  <c r="CP123" i="1" s="1"/>
  <c r="CX123" i="1" s="1"/>
  <c r="DF123" i="1" s="1"/>
  <c r="DN123" i="1" s="1"/>
  <c r="DV123" i="1" s="1"/>
  <c r="ED123" i="1" s="1"/>
  <c r="EL123" i="1" s="1"/>
  <c r="ET123" i="1" s="1"/>
  <c r="FB123" i="1" s="1"/>
  <c r="FJ123" i="1" s="1"/>
  <c r="FR123" i="1" s="1"/>
  <c r="FZ123" i="1" s="1"/>
  <c r="GH123" i="1" s="1"/>
  <c r="GP123" i="1" s="1"/>
  <c r="GX123" i="1" s="1"/>
  <c r="HF123" i="1" s="1"/>
  <c r="HN123" i="1" s="1"/>
  <c r="HV123" i="1" s="1"/>
  <c r="ID123" i="1" s="1"/>
  <c r="IL123" i="1" s="1"/>
  <c r="IT123" i="1" s="1"/>
  <c r="JB123" i="1" s="1"/>
  <c r="JM123" i="1" s="1"/>
  <c r="CJ108" i="4"/>
  <c r="BG108" i="7" s="1"/>
  <c r="CP109" i="4"/>
  <c r="BJ109" i="7" s="1"/>
  <c r="BE108" i="7"/>
  <c r="CI108" i="4"/>
  <c r="BF108" i="7" s="1"/>
  <c r="CZ108" i="6"/>
  <c r="BD108" i="7" s="1"/>
  <c r="BG123" i="6"/>
  <c r="AJ123" i="7" s="1"/>
  <c r="CJ109" i="4"/>
  <c r="BG109" i="7" s="1"/>
  <c r="AS123" i="4"/>
  <c r="AH123" i="7" s="1"/>
  <c r="BA124" i="4"/>
  <c r="AM124" i="7" s="1"/>
  <c r="BA125" i="4"/>
  <c r="AM125" i="7" s="1"/>
  <c r="AG125" i="7"/>
  <c r="BG124" i="6"/>
  <c r="AJ124" i="7" s="1"/>
  <c r="BG125" i="6"/>
  <c r="AJ125" i="7" s="1"/>
  <c r="AT123" i="4"/>
  <c r="AI123" i="7" s="1"/>
  <c r="Y124" i="7" l="1"/>
  <c r="Y123" i="7"/>
  <c r="CW109" i="4"/>
  <c r="BN109" i="7" s="1"/>
  <c r="CQ108" i="4"/>
  <c r="BK108" i="7" s="1"/>
  <c r="CP108" i="4"/>
  <c r="BJ108" i="7" s="1"/>
  <c r="BP123" i="6"/>
  <c r="AN123" i="7" s="1"/>
  <c r="CQ109" i="4"/>
  <c r="BK109" i="7" s="1"/>
  <c r="AK125" i="7"/>
  <c r="BI108" i="7"/>
  <c r="AZ123" i="4"/>
  <c r="AL123" i="7" s="1"/>
  <c r="BH125" i="4"/>
  <c r="AQ125" i="7" s="1"/>
  <c r="BH124" i="4"/>
  <c r="AQ124" i="7" s="1"/>
  <c r="DI108" i="6"/>
  <c r="BH108" i="7" s="1"/>
  <c r="AC124" i="7"/>
  <c r="AC123" i="7"/>
  <c r="BP125" i="6"/>
  <c r="AN125" i="7" s="1"/>
  <c r="BP124" i="6"/>
  <c r="AN124" i="7" s="1"/>
  <c r="BA123" i="4"/>
  <c r="AM123" i="7" s="1"/>
  <c r="AG11" i="6"/>
  <c r="AP11" i="6"/>
  <c r="AY11" i="6"/>
  <c r="BQ11" i="6"/>
  <c r="BZ11" i="6"/>
  <c r="CR11" i="6"/>
  <c r="DA11" i="6"/>
  <c r="DJ11" i="6"/>
  <c r="DS11" i="6"/>
  <c r="EB11" i="6"/>
  <c r="EK11" i="6"/>
  <c r="ET11" i="6"/>
  <c r="FC11" i="6"/>
  <c r="FU11" i="6"/>
  <c r="GD11" i="6"/>
  <c r="GM11" i="6"/>
  <c r="GV11" i="6"/>
  <c r="HE11" i="6"/>
  <c r="HN11" i="6"/>
  <c r="HW11" i="6"/>
  <c r="IF11" i="6"/>
  <c r="IX11" i="6"/>
  <c r="JG11" i="6"/>
  <c r="JP11" i="6"/>
  <c r="JY11" i="6"/>
  <c r="KJ11" i="6"/>
  <c r="KK11" i="6"/>
  <c r="KL11" i="6"/>
  <c r="KM11" i="6"/>
  <c r="KN11" i="6"/>
  <c r="KO11" i="6"/>
  <c r="KP11" i="6"/>
  <c r="KI11" i="6"/>
  <c r="BG123" i="4" l="1"/>
  <c r="AP123" i="7" s="1"/>
  <c r="CX109" i="4"/>
  <c r="BO109" i="7" s="1"/>
  <c r="CX108" i="4"/>
  <c r="BO108" i="7" s="1"/>
  <c r="CW108" i="4"/>
  <c r="BN108" i="7" s="1"/>
  <c r="DD109" i="4"/>
  <c r="BR109" i="7" s="1"/>
  <c r="KQ11" i="6"/>
  <c r="BY123" i="6"/>
  <c r="AR123" i="7" s="1"/>
  <c r="AO125" i="7"/>
  <c r="BM108" i="7"/>
  <c r="BO124" i="4"/>
  <c r="AU124" i="7" s="1"/>
  <c r="BO125" i="4"/>
  <c r="AU125" i="7" s="1"/>
  <c r="DR108" i="6"/>
  <c r="BL108" i="7" s="1"/>
  <c r="AG123" i="7"/>
  <c r="AG124" i="7"/>
  <c r="BY124" i="6"/>
  <c r="AR124" i="7" s="1"/>
  <c r="BY125" i="6"/>
  <c r="AR125" i="7" s="1"/>
  <c r="AF11" i="6"/>
  <c r="BH123" i="4"/>
  <c r="AQ123" i="7" s="1"/>
  <c r="X11" i="7" l="1"/>
  <c r="DE108" i="4"/>
  <c r="BS108" i="7" s="1"/>
  <c r="DK109" i="4"/>
  <c r="BV109" i="7" s="1"/>
  <c r="BQ108" i="7"/>
  <c r="DD108" i="4"/>
  <c r="BR108" i="7" s="1"/>
  <c r="CH123" i="6"/>
  <c r="AV123" i="7" s="1"/>
  <c r="DE109" i="4"/>
  <c r="BS109" i="7" s="1"/>
  <c r="AK123" i="7"/>
  <c r="AK124" i="7"/>
  <c r="AO11" i="6"/>
  <c r="BN123" i="4"/>
  <c r="AT123" i="7" s="1"/>
  <c r="BV125" i="4"/>
  <c r="AY125" i="7" s="1"/>
  <c r="BV124" i="4"/>
  <c r="AY124" i="7" s="1"/>
  <c r="EA108" i="6"/>
  <c r="BP108" i="7" s="1"/>
  <c r="AS125" i="7"/>
  <c r="CH125" i="6"/>
  <c r="AV125" i="7" s="1"/>
  <c r="CH124" i="6"/>
  <c r="AV124" i="7" s="1"/>
  <c r="BO123" i="4"/>
  <c r="AU123" i="7" s="1"/>
  <c r="AB11" i="7" l="1"/>
  <c r="DR109" i="4"/>
  <c r="BZ109" i="7" s="1"/>
  <c r="BU108" i="7"/>
  <c r="DL108" i="4"/>
  <c r="BW108" i="7" s="1"/>
  <c r="DL109" i="4"/>
  <c r="BW109" i="7" s="1"/>
  <c r="DK108" i="4"/>
  <c r="BV108" i="7" s="1"/>
  <c r="CC124" i="4"/>
  <c r="BC124" i="7" s="1"/>
  <c r="CC125" i="4"/>
  <c r="BC125" i="7" s="1"/>
  <c r="CQ123" i="6"/>
  <c r="AZ123" i="7" s="1"/>
  <c r="BU123" i="4"/>
  <c r="AX123" i="7" s="1"/>
  <c r="AO124" i="7"/>
  <c r="AO123" i="7"/>
  <c r="AX11" i="6"/>
  <c r="EJ108" i="6"/>
  <c r="BT108" i="7" s="1"/>
  <c r="AW125" i="7"/>
  <c r="CQ124" i="6"/>
  <c r="AZ124" i="7" s="1"/>
  <c r="CQ125" i="6"/>
  <c r="AZ125" i="7" s="1"/>
  <c r="BV123" i="4"/>
  <c r="AY123" i="7" s="1"/>
  <c r="AF11" i="7" l="1"/>
  <c r="DS108" i="4"/>
  <c r="CA108" i="7" s="1"/>
  <c r="DS109" i="4"/>
  <c r="CA109" i="7" s="1"/>
  <c r="DR108" i="4"/>
  <c r="BZ108" i="7" s="1"/>
  <c r="DY109" i="4"/>
  <c r="CD109" i="7" s="1"/>
  <c r="CZ123" i="6"/>
  <c r="BD123" i="7" s="1"/>
  <c r="CB123" i="4"/>
  <c r="BB123" i="7" s="1"/>
  <c r="CZ124" i="6"/>
  <c r="BD124" i="7" s="1"/>
  <c r="CZ125" i="6"/>
  <c r="BD125" i="7" s="1"/>
  <c r="BY108" i="7"/>
  <c r="BG11" i="6"/>
  <c r="CJ125" i="4"/>
  <c r="BG125" i="7" s="1"/>
  <c r="CJ124" i="4"/>
  <c r="BG124" i="7" s="1"/>
  <c r="ES108" i="6"/>
  <c r="BX108" i="7" s="1"/>
  <c r="AS124" i="7"/>
  <c r="BA125" i="7"/>
  <c r="AS123" i="7"/>
  <c r="CC123" i="4"/>
  <c r="BC123" i="7" s="1"/>
  <c r="AJ11" i="7" l="1"/>
  <c r="DZ108" i="4"/>
  <c r="CE108" i="7" s="1"/>
  <c r="EF109" i="4"/>
  <c r="CH109" i="7" s="1"/>
  <c r="DY108" i="4"/>
  <c r="CD108" i="7" s="1"/>
  <c r="FB108" i="6"/>
  <c r="CB108" i="7" s="1"/>
  <c r="DI123" i="6"/>
  <c r="BH123" i="7" s="1"/>
  <c r="DZ109" i="4"/>
  <c r="CE109" i="7" s="1"/>
  <c r="CC108" i="7"/>
  <c r="BP11" i="6"/>
  <c r="CI123" i="4"/>
  <c r="BF123" i="7" s="1"/>
  <c r="CQ124" i="4"/>
  <c r="BK124" i="7" s="1"/>
  <c r="CQ125" i="4"/>
  <c r="BK125" i="7" s="1"/>
  <c r="AW123" i="7"/>
  <c r="BE125" i="7"/>
  <c r="AW124" i="7"/>
  <c r="DI124" i="6"/>
  <c r="BH124" i="7" s="1"/>
  <c r="DI125" i="6"/>
  <c r="BH125" i="7" s="1"/>
  <c r="CJ123" i="4"/>
  <c r="BG123" i="7" s="1"/>
  <c r="EG108" i="4" l="1"/>
  <c r="CI108" i="7" s="1"/>
  <c r="AN11" i="7"/>
  <c r="FK108" i="6"/>
  <c r="CF108" i="7" s="1"/>
  <c r="EN108" i="4"/>
  <c r="EM109" i="4"/>
  <c r="CL109" i="7" s="1"/>
  <c r="CX124" i="4"/>
  <c r="BO124" i="7" s="1"/>
  <c r="CX125" i="4"/>
  <c r="BO125" i="7" s="1"/>
  <c r="EF108" i="4"/>
  <c r="CH108" i="7" s="1"/>
  <c r="DR123" i="6"/>
  <c r="BL123" i="7" s="1"/>
  <c r="CP123" i="4"/>
  <c r="BJ123" i="7" s="1"/>
  <c r="EG109" i="4"/>
  <c r="CI109" i="7" s="1"/>
  <c r="CG108" i="7"/>
  <c r="BY11" i="6"/>
  <c r="BA124" i="7"/>
  <c r="BI125" i="7"/>
  <c r="BA123" i="7"/>
  <c r="DR125" i="6"/>
  <c r="BL125" i="7" s="1"/>
  <c r="DR124" i="6"/>
  <c r="BL124" i="7" s="1"/>
  <c r="CQ123" i="4"/>
  <c r="BK123" i="7" s="1"/>
  <c r="CM108" i="7" l="1"/>
  <c r="EU108" i="4"/>
  <c r="CQ108" i="7" s="1"/>
  <c r="AR11" i="7"/>
  <c r="EN109" i="4"/>
  <c r="EM108" i="4"/>
  <c r="CL108" i="7" s="1"/>
  <c r="CX123" i="4"/>
  <c r="BO123" i="7" s="1"/>
  <c r="CW123" i="4"/>
  <c r="BN123" i="7" s="1"/>
  <c r="ET109" i="4"/>
  <c r="CP109" i="7" s="1"/>
  <c r="EA123" i="6"/>
  <c r="BP123" i="7" s="1"/>
  <c r="CK108" i="7"/>
  <c r="CH11" i="6"/>
  <c r="DE124" i="4"/>
  <c r="BS124" i="7" s="1"/>
  <c r="DE125" i="4"/>
  <c r="BS125" i="7" s="1"/>
  <c r="FT108" i="6"/>
  <c r="CJ108" i="7" s="1"/>
  <c r="BM125" i="7"/>
  <c r="BE124" i="7"/>
  <c r="BE123" i="7"/>
  <c r="EA124" i="6"/>
  <c r="BP124" i="7" s="1"/>
  <c r="EA125" i="6"/>
  <c r="BP125" i="7" s="1"/>
  <c r="Y39" i="4"/>
  <c r="W39" i="7" s="1"/>
  <c r="Y40" i="4"/>
  <c r="W40" i="7" s="1"/>
  <c r="CM109" i="7" l="1"/>
  <c r="EU109" i="4"/>
  <c r="CQ109" i="7" s="1"/>
  <c r="AV11" i="7"/>
  <c r="GC108" i="6"/>
  <c r="CN108" i="7" s="1"/>
  <c r="AF40" i="4"/>
  <c r="AA40" i="7" s="1"/>
  <c r="AF39" i="4"/>
  <c r="AA39" i="7" s="1"/>
  <c r="ET108" i="4"/>
  <c r="CP108" i="7" s="1"/>
  <c r="FA109" i="4"/>
  <c r="CT109" i="7" s="1"/>
  <c r="EJ123" i="6"/>
  <c r="BT123" i="7" s="1"/>
  <c r="CO108" i="7"/>
  <c r="BQ125" i="7"/>
  <c r="DD123" i="4"/>
  <c r="BR123" i="7" s="1"/>
  <c r="FB108" i="4"/>
  <c r="CU108" i="7" s="1"/>
  <c r="CQ11" i="6"/>
  <c r="DL125" i="4"/>
  <c r="BW125" i="7" s="1"/>
  <c r="DL124" i="4"/>
  <c r="BW124" i="7" s="1"/>
  <c r="BI123" i="7"/>
  <c r="BI124" i="7"/>
  <c r="EJ125" i="6"/>
  <c r="BT125" i="7" s="1"/>
  <c r="EJ124" i="6"/>
  <c r="BT124" i="7" s="1"/>
  <c r="DD124" i="4"/>
  <c r="BR124" i="7" s="1"/>
  <c r="DD125" i="4"/>
  <c r="BR125" i="7" s="1"/>
  <c r="DE123" i="4"/>
  <c r="BS123" i="7" s="1"/>
  <c r="AZ11" i="7" l="1"/>
  <c r="DS125" i="4"/>
  <c r="CA125" i="7" s="1"/>
  <c r="DS124" i="4"/>
  <c r="CA124" i="7" s="1"/>
  <c r="FH109" i="4"/>
  <c r="CX109" i="7" s="1"/>
  <c r="FA108" i="4"/>
  <c r="CT108" i="7" s="1"/>
  <c r="FI108" i="4"/>
  <c r="CY108" i="7" s="1"/>
  <c r="ES123" i="6"/>
  <c r="BX123" i="7" s="1"/>
  <c r="CS108" i="7"/>
  <c r="DK125" i="4"/>
  <c r="BV125" i="7" s="1"/>
  <c r="DK123" i="4"/>
  <c r="BV123" i="7" s="1"/>
  <c r="FB109" i="4"/>
  <c r="CU109" i="7" s="1"/>
  <c r="CZ11" i="6"/>
  <c r="DK124" i="4"/>
  <c r="BV124" i="7" s="1"/>
  <c r="GL108" i="6"/>
  <c r="CR108" i="7" s="1"/>
  <c r="BM124" i="7"/>
  <c r="BM123" i="7"/>
  <c r="BU125" i="7"/>
  <c r="ES124" i="6"/>
  <c r="BX124" i="7" s="1"/>
  <c r="ES125" i="6"/>
  <c r="BX125" i="7" s="1"/>
  <c r="DL123" i="4"/>
  <c r="BW123" i="7" s="1"/>
  <c r="AE143" i="4"/>
  <c r="Z143" i="7" s="1"/>
  <c r="AF144" i="4"/>
  <c r="BD11" i="7" l="1"/>
  <c r="AA144" i="7"/>
  <c r="DS123" i="4"/>
  <c r="CA123" i="7" s="1"/>
  <c r="DR124" i="4"/>
  <c r="BZ124" i="7" s="1"/>
  <c r="DR125" i="4"/>
  <c r="BZ125" i="7" s="1"/>
  <c r="DR123" i="4"/>
  <c r="BZ123" i="7" s="1"/>
  <c r="FO109" i="4"/>
  <c r="DB109" i="7" s="1"/>
  <c r="FH108" i="4"/>
  <c r="CX108" i="7" s="1"/>
  <c r="FI109" i="4"/>
  <c r="CY109" i="7" s="1"/>
  <c r="CW108" i="7"/>
  <c r="FB123" i="6"/>
  <c r="CB123" i="7" s="1"/>
  <c r="BQ123" i="7"/>
  <c r="BQ124" i="7"/>
  <c r="AL143" i="4"/>
  <c r="AD143" i="7" s="1"/>
  <c r="FP108" i="4"/>
  <c r="DC108" i="7" s="1"/>
  <c r="DI11" i="6"/>
  <c r="AE144" i="4"/>
  <c r="DZ125" i="4"/>
  <c r="CE125" i="7" s="1"/>
  <c r="DZ124" i="4"/>
  <c r="CE124" i="7" s="1"/>
  <c r="GU108" i="6"/>
  <c r="CV108" i="7" s="1"/>
  <c r="BY125" i="7"/>
  <c r="FB125" i="6"/>
  <c r="CB125" i="7" s="1"/>
  <c r="FB124" i="6"/>
  <c r="CB124" i="7" s="1"/>
  <c r="AM144" i="4"/>
  <c r="BH11" i="7" l="1"/>
  <c r="AE144" i="7"/>
  <c r="Z144" i="7"/>
  <c r="FK125" i="6"/>
  <c r="CF125" i="7" s="1"/>
  <c r="FK123" i="6"/>
  <c r="CF123" i="7" s="1"/>
  <c r="FK124" i="6"/>
  <c r="CF124" i="7" s="1"/>
  <c r="FV109" i="4"/>
  <c r="DF109" i="7" s="1"/>
  <c r="FO108" i="4"/>
  <c r="DB108" i="7" s="1"/>
  <c r="FP109" i="4"/>
  <c r="DC109" i="7" s="1"/>
  <c r="DY123" i="4"/>
  <c r="CD123" i="7" s="1"/>
  <c r="AS143" i="4"/>
  <c r="AH143" i="7" s="1"/>
  <c r="DY124" i="4"/>
  <c r="CD124" i="7" s="1"/>
  <c r="FW108" i="4"/>
  <c r="DG108" i="7" s="1"/>
  <c r="DA108" i="7"/>
  <c r="DY125" i="4"/>
  <c r="CD125" i="7" s="1"/>
  <c r="DR11" i="6"/>
  <c r="AL144" i="4"/>
  <c r="EG124" i="4"/>
  <c r="CI124" i="7" s="1"/>
  <c r="EG125" i="4"/>
  <c r="CI125" i="7" s="1"/>
  <c r="HD108" i="6"/>
  <c r="CZ108" i="7" s="1"/>
  <c r="CC125" i="7"/>
  <c r="BU124" i="7"/>
  <c r="BU123" i="7"/>
  <c r="AT144" i="4"/>
  <c r="DZ123" i="4"/>
  <c r="CE123" i="7" s="1"/>
  <c r="BL11" i="7" l="1"/>
  <c r="AI144" i="7"/>
  <c r="AD144" i="7"/>
  <c r="GC109" i="4"/>
  <c r="DJ109" i="7" s="1"/>
  <c r="EN124" i="4"/>
  <c r="EN125" i="4"/>
  <c r="FV108" i="4"/>
  <c r="DF108" i="7" s="1"/>
  <c r="FT123" i="6"/>
  <c r="CJ123" i="7" s="1"/>
  <c r="AZ143" i="4"/>
  <c r="AL143" i="7" s="1"/>
  <c r="EF123" i="4"/>
  <c r="CH123" i="7" s="1"/>
  <c r="GD108" i="4"/>
  <c r="DK108" i="7" s="1"/>
  <c r="FW109" i="4"/>
  <c r="DG109" i="7" s="1"/>
  <c r="DE108" i="7"/>
  <c r="AS144" i="4"/>
  <c r="EA11" i="6"/>
  <c r="HM108" i="6"/>
  <c r="DD108" i="7" s="1"/>
  <c r="CG125" i="7"/>
  <c r="BY123" i="7"/>
  <c r="BY124" i="7"/>
  <c r="FT125" i="6"/>
  <c r="CJ125" i="7" s="1"/>
  <c r="FT124" i="6"/>
  <c r="CJ124" i="7" s="1"/>
  <c r="EF124" i="4"/>
  <c r="CH124" i="7" s="1"/>
  <c r="EF125" i="4"/>
  <c r="CH125" i="7" s="1"/>
  <c r="EG123" i="4"/>
  <c r="CI123" i="7" s="1"/>
  <c r="BA144" i="4"/>
  <c r="CM125" i="7" l="1"/>
  <c r="EU125" i="4"/>
  <c r="CQ125" i="7" s="1"/>
  <c r="CM124" i="7"/>
  <c r="EU124" i="4"/>
  <c r="CQ124" i="7" s="1"/>
  <c r="BP11" i="7"/>
  <c r="AM144" i="7"/>
  <c r="AH144" i="7"/>
  <c r="BG143" i="4"/>
  <c r="AP143" i="7" s="1"/>
  <c r="GJ109" i="4"/>
  <c r="DN109" i="7" s="1"/>
  <c r="EN123" i="4"/>
  <c r="EM124" i="4"/>
  <c r="CL124" i="7" s="1"/>
  <c r="EM125" i="4"/>
  <c r="CL125" i="7" s="1"/>
  <c r="EM123" i="4"/>
  <c r="CL123" i="7" s="1"/>
  <c r="GC108" i="4"/>
  <c r="DJ108" i="7" s="1"/>
  <c r="GC123" i="6"/>
  <c r="CN123" i="7" s="1"/>
  <c r="DI108" i="7"/>
  <c r="GD109" i="4"/>
  <c r="DK109" i="7" s="1"/>
  <c r="GK108" i="4"/>
  <c r="DO108" i="7" s="1"/>
  <c r="AZ144" i="4"/>
  <c r="EJ11" i="6"/>
  <c r="HV108" i="6"/>
  <c r="DH108" i="7" s="1"/>
  <c r="CK125" i="7"/>
  <c r="CC124" i="7"/>
  <c r="CC123" i="7"/>
  <c r="GC124" i="6"/>
  <c r="CN124" i="7" s="1"/>
  <c r="GC125" i="6"/>
  <c r="CN125" i="7" s="1"/>
  <c r="BH144" i="4"/>
  <c r="KP144" i="6"/>
  <c r="KO110" i="6"/>
  <c r="KO111" i="6"/>
  <c r="KO112" i="6"/>
  <c r="KO114" i="6"/>
  <c r="KN110" i="6"/>
  <c r="KN111" i="6"/>
  <c r="KN112" i="6"/>
  <c r="KN114" i="6"/>
  <c r="KM110" i="6"/>
  <c r="KM111" i="6"/>
  <c r="KM112" i="6"/>
  <c r="KM114" i="6"/>
  <c r="KM115" i="6"/>
  <c r="KL110" i="6"/>
  <c r="KL111" i="6"/>
  <c r="KL112" i="6"/>
  <c r="KL114" i="6"/>
  <c r="KK110" i="6"/>
  <c r="KK111" i="6"/>
  <c r="KJ110" i="6"/>
  <c r="KJ111" i="6"/>
  <c r="KJ112" i="6"/>
  <c r="CM123" i="7" l="1"/>
  <c r="EU123" i="4"/>
  <c r="BT11" i="7"/>
  <c r="AQ144" i="7"/>
  <c r="AL144" i="7"/>
  <c r="GQ109" i="4"/>
  <c r="DR109" i="7" s="1"/>
  <c r="GJ108" i="4"/>
  <c r="DN108" i="7" s="1"/>
  <c r="GL123" i="6"/>
  <c r="CR123" i="7" s="1"/>
  <c r="CO125" i="7"/>
  <c r="ET123" i="4"/>
  <c r="CP123" i="7" s="1"/>
  <c r="GR108" i="4"/>
  <c r="DS108" i="7" s="1"/>
  <c r="GK109" i="4"/>
  <c r="DO109" i="7" s="1"/>
  <c r="BO144" i="4"/>
  <c r="DM108" i="7"/>
  <c r="ES11" i="6"/>
  <c r="BG144" i="4"/>
  <c r="FB125" i="4"/>
  <c r="CU125" i="7" s="1"/>
  <c r="FB124" i="4"/>
  <c r="CU124" i="7" s="1"/>
  <c r="IE108" i="6"/>
  <c r="DL108" i="7" s="1"/>
  <c r="CG123" i="7"/>
  <c r="CG124" i="7"/>
  <c r="GL125" i="6"/>
  <c r="CR125" i="7" s="1"/>
  <c r="GL124" i="6"/>
  <c r="CR124" i="7" s="1"/>
  <c r="ET124" i="4"/>
  <c r="CP124" i="7" s="1"/>
  <c r="ET125" i="4"/>
  <c r="CP125" i="7" s="1"/>
  <c r="CQ123" i="7"/>
  <c r="W110" i="6"/>
  <c r="T110" i="7" s="1"/>
  <c r="AG110" i="6"/>
  <c r="AY110" i="6"/>
  <c r="BH110" i="6"/>
  <c r="BQ110" i="6"/>
  <c r="CI110" i="6"/>
  <c r="CR110" i="6"/>
  <c r="DA110" i="6"/>
  <c r="DS110" i="6"/>
  <c r="EB110" i="6"/>
  <c r="ET110" i="6"/>
  <c r="FU110" i="6"/>
  <c r="GM110" i="6"/>
  <c r="GV110" i="6"/>
  <c r="HE110" i="6"/>
  <c r="HN110" i="6"/>
  <c r="HW110" i="6"/>
  <c r="IF110" i="6"/>
  <c r="JP110" i="6"/>
  <c r="JY110" i="6"/>
  <c r="KP110" i="6"/>
  <c r="AE110" i="4"/>
  <c r="W110" i="4"/>
  <c r="AD110" i="4" s="1"/>
  <c r="AK110" i="4" s="1"/>
  <c r="AR110" i="4" s="1"/>
  <c r="AY110" i="4" s="1"/>
  <c r="BF110" i="4" s="1"/>
  <c r="BM110" i="4" s="1"/>
  <c r="BT110" i="4" s="1"/>
  <c r="CA110" i="4" s="1"/>
  <c r="CH110" i="4" s="1"/>
  <c r="CO110" i="4" s="1"/>
  <c r="CV110" i="4" s="1"/>
  <c r="DC110" i="4" s="1"/>
  <c r="DJ110" i="4" s="1"/>
  <c r="DQ110" i="4" s="1"/>
  <c r="DX110" i="4" s="1"/>
  <c r="EE110" i="4" s="1"/>
  <c r="EL110" i="4" s="1"/>
  <c r="ES110" i="4" s="1"/>
  <c r="EZ110" i="4" s="1"/>
  <c r="FG110" i="4" s="1"/>
  <c r="FN110" i="4" s="1"/>
  <c r="FU110" i="4" s="1"/>
  <c r="GB110" i="4" s="1"/>
  <c r="GI110" i="4" s="1"/>
  <c r="GP110" i="4" s="1"/>
  <c r="GW110" i="4" s="1"/>
  <c r="HD110" i="4" s="1"/>
  <c r="HK110" i="4" s="1"/>
  <c r="HR110" i="4" s="1"/>
  <c r="HY110" i="4" s="1"/>
  <c r="Y110" i="4"/>
  <c r="W110" i="7" s="1"/>
  <c r="BX11" i="7" l="1"/>
  <c r="AU144" i="7"/>
  <c r="AP144" i="7"/>
  <c r="AL110" i="4"/>
  <c r="AD110" i="7" s="1"/>
  <c r="Z110" i="7"/>
  <c r="GQ108" i="4"/>
  <c r="DR108" i="7" s="1"/>
  <c r="GX109" i="4"/>
  <c r="DV109" i="7" s="1"/>
  <c r="GU123" i="6"/>
  <c r="CV123" i="7" s="1"/>
  <c r="FI125" i="4"/>
  <c r="CY125" i="7" s="1"/>
  <c r="FI124" i="4"/>
  <c r="CY124" i="7" s="1"/>
  <c r="CS125" i="7"/>
  <c r="FA123" i="4"/>
  <c r="CT123" i="7" s="1"/>
  <c r="KQ110" i="6"/>
  <c r="FA125" i="4"/>
  <c r="CT125" i="7" s="1"/>
  <c r="BN144" i="4"/>
  <c r="BV144" i="4"/>
  <c r="GR109" i="4"/>
  <c r="DS109" i="7" s="1"/>
  <c r="GY108" i="4"/>
  <c r="DW108" i="7" s="1"/>
  <c r="FB11" i="6"/>
  <c r="FA124" i="4"/>
  <c r="CT124" i="7" s="1"/>
  <c r="AF110" i="4"/>
  <c r="IN108" i="6"/>
  <c r="DP108" i="7" s="1"/>
  <c r="AD110" i="1"/>
  <c r="CK124" i="7"/>
  <c r="CK123" i="7"/>
  <c r="GU124" i="6"/>
  <c r="CV124" i="7" s="1"/>
  <c r="GU125" i="6"/>
  <c r="CV125" i="7" s="1"/>
  <c r="FB123" i="4"/>
  <c r="CU123" i="7" s="1"/>
  <c r="AF110" i="6"/>
  <c r="X110" i="7" s="1"/>
  <c r="CB11" i="7" l="1"/>
  <c r="AY144" i="7"/>
  <c r="AT144" i="7"/>
  <c r="U110" i="7"/>
  <c r="AL110" i="1"/>
  <c r="AT110" i="1" s="1"/>
  <c r="BB110" i="1" s="1"/>
  <c r="BJ110" i="1" s="1"/>
  <c r="BR110" i="1" s="1"/>
  <c r="BZ110" i="1" s="1"/>
  <c r="CH110" i="1" s="1"/>
  <c r="CP110" i="1" s="1"/>
  <c r="CX110" i="1" s="1"/>
  <c r="DF110" i="1" s="1"/>
  <c r="DN110" i="1" s="1"/>
  <c r="DV110" i="1" s="1"/>
  <c r="ED110" i="1" s="1"/>
  <c r="EL110" i="1" s="1"/>
  <c r="ET110" i="1" s="1"/>
  <c r="FB110" i="1" s="1"/>
  <c r="FJ110" i="1" s="1"/>
  <c r="FR110" i="1" s="1"/>
  <c r="FZ110" i="1" s="1"/>
  <c r="GH110" i="1" s="1"/>
  <c r="GP110" i="1" s="1"/>
  <c r="GX110" i="1" s="1"/>
  <c r="HF110" i="1" s="1"/>
  <c r="HN110" i="1" s="1"/>
  <c r="HV110" i="1" s="1"/>
  <c r="ID110" i="1" s="1"/>
  <c r="IL110" i="1" s="1"/>
  <c r="IT110" i="1" s="1"/>
  <c r="JB110" i="1" s="1"/>
  <c r="JM110" i="1" s="1"/>
  <c r="AM110" i="4"/>
  <c r="AE110" i="7" s="1"/>
  <c r="AA110" i="7"/>
  <c r="DQ108" i="7"/>
  <c r="DU108" i="7"/>
  <c r="HE109" i="4"/>
  <c r="DZ109" i="7" s="1"/>
  <c r="GX108" i="4"/>
  <c r="DV108" i="7" s="1"/>
  <c r="HD123" i="6"/>
  <c r="CZ123" i="7" s="1"/>
  <c r="IW108" i="6"/>
  <c r="DT108" i="7" s="1"/>
  <c r="FI123" i="4"/>
  <c r="CY123" i="7" s="1"/>
  <c r="FH125" i="4"/>
  <c r="CX125" i="7" s="1"/>
  <c r="CW125" i="7"/>
  <c r="FH123" i="4"/>
  <c r="CX123" i="7" s="1"/>
  <c r="FH124" i="4"/>
  <c r="CX124" i="7" s="1"/>
  <c r="CO123" i="7"/>
  <c r="CO124" i="7"/>
  <c r="AS110" i="4"/>
  <c r="AH110" i="7" s="1"/>
  <c r="BU144" i="4"/>
  <c r="HF108" i="4"/>
  <c r="EA108" i="7" s="1"/>
  <c r="GY109" i="4"/>
  <c r="DW109" i="7" s="1"/>
  <c r="CC144" i="4"/>
  <c r="FP125" i="4"/>
  <c r="DC125" i="7" s="1"/>
  <c r="FP124" i="4"/>
  <c r="DC124" i="7" s="1"/>
  <c r="FK11" i="6"/>
  <c r="HD125" i="6"/>
  <c r="CZ125" i="7" s="1"/>
  <c r="HD124" i="6"/>
  <c r="CZ124" i="7" s="1"/>
  <c r="AO110" i="6"/>
  <c r="AB110" i="7" s="1"/>
  <c r="CF11" i="7" l="1"/>
  <c r="BC144" i="7"/>
  <c r="AX144" i="7"/>
  <c r="Y110" i="7"/>
  <c r="HL109" i="4"/>
  <c r="ED109" i="7" s="1"/>
  <c r="HE108" i="4"/>
  <c r="DZ108" i="7" s="1"/>
  <c r="FW125" i="4"/>
  <c r="DG125" i="7" s="1"/>
  <c r="HM123" i="6"/>
  <c r="DD123" i="7" s="1"/>
  <c r="CS124" i="7"/>
  <c r="CS123" i="7"/>
  <c r="FO123" i="4"/>
  <c r="DB123" i="7" s="1"/>
  <c r="FO125" i="4"/>
  <c r="DB125" i="7" s="1"/>
  <c r="FO124" i="4"/>
  <c r="DB124" i="7" s="1"/>
  <c r="CJ144" i="4"/>
  <c r="HF109" i="4"/>
  <c r="EA109" i="7" s="1"/>
  <c r="HM108" i="4"/>
  <c r="EE108" i="7" s="1"/>
  <c r="DY108" i="7"/>
  <c r="FT11" i="6"/>
  <c r="CB144" i="4"/>
  <c r="FP123" i="4"/>
  <c r="DC123" i="7" s="1"/>
  <c r="AT110" i="4"/>
  <c r="AI110" i="7" s="1"/>
  <c r="FW124" i="4"/>
  <c r="DG124" i="7" s="1"/>
  <c r="JF108" i="6"/>
  <c r="DX108" i="7" s="1"/>
  <c r="AC110" i="7"/>
  <c r="DA125" i="7"/>
  <c r="HM124" i="6"/>
  <c r="DD124" i="7" s="1"/>
  <c r="HM125" i="6"/>
  <c r="DD125" i="7" s="1"/>
  <c r="AX110" i="6"/>
  <c r="AF110" i="7" s="1"/>
  <c r="CJ11" i="7" l="1"/>
  <c r="BB144" i="7"/>
  <c r="BG144" i="7"/>
  <c r="HS109" i="4"/>
  <c r="IA109" i="4" s="1"/>
  <c r="HL108" i="4"/>
  <c r="ED108" i="7" s="1"/>
  <c r="FV125" i="4"/>
  <c r="DF125" i="7" s="1"/>
  <c r="HV123" i="6"/>
  <c r="DH123" i="7" s="1"/>
  <c r="CW124" i="7"/>
  <c r="CW123" i="7"/>
  <c r="FW123" i="4"/>
  <c r="DG123" i="7" s="1"/>
  <c r="FV123" i="4"/>
  <c r="DF123" i="7" s="1"/>
  <c r="FV124" i="4"/>
  <c r="DF124" i="7" s="1"/>
  <c r="CQ144" i="4"/>
  <c r="HT108" i="4"/>
  <c r="IB108" i="4" s="1"/>
  <c r="HM109" i="4"/>
  <c r="EE109" i="7" s="1"/>
  <c r="EC108" i="7"/>
  <c r="CI144" i="4"/>
  <c r="GC11" i="6"/>
  <c r="AZ110" i="4"/>
  <c r="AL110" i="7" s="1"/>
  <c r="BA110" i="4"/>
  <c r="AM110" i="7" s="1"/>
  <c r="GD125" i="4"/>
  <c r="DK125" i="7" s="1"/>
  <c r="GD124" i="4"/>
  <c r="DK124" i="7" s="1"/>
  <c r="JO108" i="6"/>
  <c r="EB108" i="7" s="1"/>
  <c r="AG110" i="7"/>
  <c r="DE125" i="7"/>
  <c r="HV125" i="6"/>
  <c r="DH125" i="7" s="1"/>
  <c r="HV124" i="6"/>
  <c r="DH124" i="7" s="1"/>
  <c r="BG110" i="6"/>
  <c r="AJ110" i="7" s="1"/>
  <c r="EI108" i="7" l="1"/>
  <c r="EN108" i="7" s="1"/>
  <c r="IJ108" i="4"/>
  <c r="EH109" i="7"/>
  <c r="EM109" i="7" s="1"/>
  <c r="II109" i="4"/>
  <c r="IG110" i="4"/>
  <c r="IK110" i="4" s="1"/>
  <c r="CN11" i="7"/>
  <c r="BF144" i="7"/>
  <c r="BK144" i="7"/>
  <c r="BG110" i="4"/>
  <c r="AP110" i="7" s="1"/>
  <c r="HS108" i="4"/>
  <c r="IA108" i="4" s="1"/>
  <c r="CX144" i="4"/>
  <c r="GD123" i="4"/>
  <c r="DK123" i="7" s="1"/>
  <c r="IE123" i="6"/>
  <c r="DL123" i="7" s="1"/>
  <c r="GC123" i="4"/>
  <c r="DJ123" i="7" s="1"/>
  <c r="IE125" i="6"/>
  <c r="DL125" i="7" s="1"/>
  <c r="IE124" i="6"/>
  <c r="DL124" i="7" s="1"/>
  <c r="BP110" i="6"/>
  <c r="AN110" i="7" s="1"/>
  <c r="DI125" i="7"/>
  <c r="GC124" i="4"/>
  <c r="DJ124" i="7" s="1"/>
  <c r="GC125" i="4"/>
  <c r="DJ125" i="7" s="1"/>
  <c r="CP144" i="4"/>
  <c r="HT109" i="4"/>
  <c r="IB109" i="4" s="1"/>
  <c r="AK110" i="7"/>
  <c r="EG108" i="7"/>
  <c r="EL108" i="7" s="1"/>
  <c r="BH110" i="4"/>
  <c r="AQ110" i="7" s="1"/>
  <c r="JX108" i="6"/>
  <c r="EF108" i="7" s="1"/>
  <c r="GL11" i="6"/>
  <c r="GK124" i="4"/>
  <c r="DO124" i="7" s="1"/>
  <c r="GK125" i="4"/>
  <c r="DO125" i="7" s="1"/>
  <c r="DA124" i="7"/>
  <c r="DA123" i="7"/>
  <c r="AP104" i="6"/>
  <c r="AY104" i="6"/>
  <c r="BQ104" i="6"/>
  <c r="BZ104" i="6"/>
  <c r="CI104" i="6"/>
  <c r="CR104" i="6"/>
  <c r="DA104" i="6"/>
  <c r="DJ104" i="6"/>
  <c r="DS104" i="6"/>
  <c r="EB104" i="6"/>
  <c r="ET104" i="6"/>
  <c r="FU104" i="6"/>
  <c r="GD104" i="6"/>
  <c r="GM104" i="6"/>
  <c r="GV104" i="6"/>
  <c r="HE104" i="6"/>
  <c r="HN104" i="6"/>
  <c r="HW104" i="6"/>
  <c r="IF104" i="6"/>
  <c r="JP104" i="6"/>
  <c r="JY104" i="6"/>
  <c r="KJ104" i="6"/>
  <c r="KK104" i="6"/>
  <c r="KL104" i="6"/>
  <c r="KM104" i="6"/>
  <c r="KN104" i="6"/>
  <c r="KO104" i="6"/>
  <c r="KP104" i="6"/>
  <c r="W104" i="4"/>
  <c r="AD104" i="4" s="1"/>
  <c r="AK104" i="4" s="1"/>
  <c r="AR104" i="4" s="1"/>
  <c r="AY104" i="4" s="1"/>
  <c r="BF104" i="4" s="1"/>
  <c r="BM104" i="4" s="1"/>
  <c r="BT104" i="4" s="1"/>
  <c r="CA104" i="4" s="1"/>
  <c r="CH104" i="4" s="1"/>
  <c r="CO104" i="4" s="1"/>
  <c r="CV104" i="4" s="1"/>
  <c r="DC104" i="4" s="1"/>
  <c r="DJ104" i="4" s="1"/>
  <c r="DQ104" i="4" s="1"/>
  <c r="DX104" i="4" s="1"/>
  <c r="EE104" i="4" s="1"/>
  <c r="EL104" i="4" s="1"/>
  <c r="ES104" i="4" s="1"/>
  <c r="EZ104" i="4" s="1"/>
  <c r="FG104" i="4" s="1"/>
  <c r="FN104" i="4" s="1"/>
  <c r="FU104" i="4" s="1"/>
  <c r="GB104" i="4" s="1"/>
  <c r="GI104" i="4" s="1"/>
  <c r="GP104" i="4" s="1"/>
  <c r="GW104" i="4" s="1"/>
  <c r="HD104" i="4" s="1"/>
  <c r="HK104" i="4" s="1"/>
  <c r="HR104" i="4" s="1"/>
  <c r="HY104" i="4" s="1"/>
  <c r="EI109" i="7" l="1"/>
  <c r="EN109" i="7" s="1"/>
  <c r="IJ109" i="4"/>
  <c r="EH108" i="7"/>
  <c r="EM108" i="7" s="1"/>
  <c r="II108" i="4"/>
  <c r="CR11" i="7"/>
  <c r="BJ144" i="7"/>
  <c r="BO144" i="7"/>
  <c r="IN123" i="6"/>
  <c r="DP123" i="7" s="1"/>
  <c r="CW144" i="4"/>
  <c r="GJ123" i="4"/>
  <c r="DN123" i="7" s="1"/>
  <c r="KQ104" i="6"/>
  <c r="GJ125" i="4"/>
  <c r="DN125" i="7" s="1"/>
  <c r="DE144" i="4"/>
  <c r="AO110" i="7"/>
  <c r="GU11" i="6"/>
  <c r="KG108" i="6"/>
  <c r="EJ108" i="7" s="1"/>
  <c r="EO108" i="7" s="1"/>
  <c r="AE104" i="4"/>
  <c r="BO110" i="4"/>
  <c r="Y104" i="4"/>
  <c r="W104" i="7" s="1"/>
  <c r="GR125" i="4"/>
  <c r="DS125" i="7" s="1"/>
  <c r="GR124" i="4"/>
  <c r="DS124" i="7" s="1"/>
  <c r="DM125" i="7"/>
  <c r="DE123" i="7"/>
  <c r="DE124" i="7"/>
  <c r="IN125" i="6"/>
  <c r="DP125" i="7" s="1"/>
  <c r="IN124" i="6"/>
  <c r="DP124" i="7" s="1"/>
  <c r="GJ124" i="4"/>
  <c r="DN124" i="7" s="1"/>
  <c r="GK123" i="4"/>
  <c r="DO123" i="7" s="1"/>
  <c r="BY110" i="6"/>
  <c r="AR110" i="7" s="1"/>
  <c r="AD104" i="1"/>
  <c r="GV27" i="6"/>
  <c r="GV28" i="6"/>
  <c r="GV29" i="6"/>
  <c r="GV30" i="6"/>
  <c r="GV31" i="6"/>
  <c r="GV32" i="6"/>
  <c r="GV33" i="6"/>
  <c r="GV34" i="6"/>
  <c r="GV35" i="6"/>
  <c r="GV36" i="6"/>
  <c r="GV37" i="6"/>
  <c r="GV38" i="6"/>
  <c r="GV39" i="6"/>
  <c r="GV93" i="6"/>
  <c r="GV94" i="6"/>
  <c r="GV95" i="6"/>
  <c r="GV96" i="6"/>
  <c r="GV97" i="6"/>
  <c r="GV98" i="6"/>
  <c r="GV99" i="6"/>
  <c r="GV100" i="6"/>
  <c r="GV102" i="6"/>
  <c r="GV103" i="6"/>
  <c r="GV105" i="6"/>
  <c r="GV106" i="6"/>
  <c r="GV107" i="6"/>
  <c r="GV109" i="6"/>
  <c r="GV111" i="6"/>
  <c r="GV112" i="6"/>
  <c r="GV114" i="6"/>
  <c r="GV115" i="6"/>
  <c r="GV116" i="6"/>
  <c r="CV11" i="7" l="1"/>
  <c r="BS144" i="7"/>
  <c r="BN144" i="7"/>
  <c r="U104" i="7"/>
  <c r="AL104" i="1"/>
  <c r="AT104" i="1" s="1"/>
  <c r="BB104" i="1" s="1"/>
  <c r="BJ104" i="1" s="1"/>
  <c r="BR104" i="1" s="1"/>
  <c r="BZ104" i="1" s="1"/>
  <c r="CH104" i="1" s="1"/>
  <c r="CP104" i="1" s="1"/>
  <c r="CX104" i="1" s="1"/>
  <c r="DF104" i="1" s="1"/>
  <c r="DN104" i="1" s="1"/>
  <c r="DV104" i="1" s="1"/>
  <c r="ED104" i="1" s="1"/>
  <c r="EL104" i="1" s="1"/>
  <c r="ET104" i="1" s="1"/>
  <c r="FB104" i="1" s="1"/>
  <c r="FJ104" i="1" s="1"/>
  <c r="FR104" i="1" s="1"/>
  <c r="FZ104" i="1" s="1"/>
  <c r="GH104" i="1" s="1"/>
  <c r="GP104" i="1" s="1"/>
  <c r="GX104" i="1" s="1"/>
  <c r="HF104" i="1" s="1"/>
  <c r="HN104" i="1" s="1"/>
  <c r="HV104" i="1" s="1"/>
  <c r="ID104" i="1" s="1"/>
  <c r="IL104" i="1" s="1"/>
  <c r="IT104" i="1" s="1"/>
  <c r="JB104" i="1" s="1"/>
  <c r="JM104" i="1" s="1"/>
  <c r="AU110" i="7"/>
  <c r="BV110" i="4"/>
  <c r="AY110" i="7" s="1"/>
  <c r="AL104" i="4"/>
  <c r="AD104" i="7" s="1"/>
  <c r="Z104" i="7"/>
  <c r="GQ123" i="4"/>
  <c r="DR123" i="7" s="1"/>
  <c r="IW123" i="6"/>
  <c r="DT123" i="7" s="1"/>
  <c r="DI123" i="7"/>
  <c r="DI124" i="7"/>
  <c r="DD144" i="4"/>
  <c r="DL144" i="4"/>
  <c r="HD11" i="6"/>
  <c r="GY124" i="4"/>
  <c r="DW124" i="7" s="1"/>
  <c r="GY125" i="4"/>
  <c r="DW125" i="7" s="1"/>
  <c r="AF104" i="4"/>
  <c r="AS110" i="7"/>
  <c r="IW124" i="6"/>
  <c r="DT124" i="7" s="1"/>
  <c r="IW125" i="6"/>
  <c r="DT125" i="7" s="1"/>
  <c r="GQ125" i="4"/>
  <c r="DR125" i="7" s="1"/>
  <c r="BN110" i="4"/>
  <c r="GQ124" i="4"/>
  <c r="DR124" i="7" s="1"/>
  <c r="GR123" i="4"/>
  <c r="DS123" i="7" s="1"/>
  <c r="CH110" i="6"/>
  <c r="AV110" i="7" s="1"/>
  <c r="AO104" i="6"/>
  <c r="AB104" i="7" s="1"/>
  <c r="CZ11" i="7" l="1"/>
  <c r="BR144" i="7"/>
  <c r="BW144" i="7"/>
  <c r="Y104" i="7"/>
  <c r="AT110" i="7"/>
  <c r="BU110" i="4"/>
  <c r="AX110" i="7" s="1"/>
  <c r="AM104" i="4"/>
  <c r="AE104" i="7" s="1"/>
  <c r="AA104" i="7"/>
  <c r="DQ125" i="7"/>
  <c r="DU125" i="7"/>
  <c r="GX123" i="4"/>
  <c r="DV123" i="7" s="1"/>
  <c r="JF123" i="6"/>
  <c r="DX123" i="7" s="1"/>
  <c r="DS144" i="4"/>
  <c r="AS104" i="4"/>
  <c r="AH104" i="7" s="1"/>
  <c r="DK144" i="4"/>
  <c r="GX124" i="4"/>
  <c r="DV124" i="7" s="1"/>
  <c r="GX125" i="4"/>
  <c r="DV125" i="7" s="1"/>
  <c r="HM11" i="6"/>
  <c r="CC110" i="4"/>
  <c r="BC110" i="7" s="1"/>
  <c r="HF125" i="4"/>
  <c r="EA125" i="7" s="1"/>
  <c r="HF124" i="4"/>
  <c r="EA124" i="7" s="1"/>
  <c r="AW110" i="7"/>
  <c r="DM123" i="7"/>
  <c r="DM124" i="7"/>
  <c r="JF125" i="6"/>
  <c r="DX125" i="7" s="1"/>
  <c r="JF124" i="6"/>
  <c r="DX124" i="7" s="1"/>
  <c r="GY123" i="4"/>
  <c r="DW123" i="7" s="1"/>
  <c r="CQ110" i="6"/>
  <c r="AZ110" i="7" s="1"/>
  <c r="AC104" i="7"/>
  <c r="AX104" i="6"/>
  <c r="AF104" i="7" s="1"/>
  <c r="DD11" i="7" l="1"/>
  <c r="CA144" i="7"/>
  <c r="BV144" i="7"/>
  <c r="HE123" i="4"/>
  <c r="DZ123" i="7" s="1"/>
  <c r="JO123" i="6"/>
  <c r="EB123" i="7" s="1"/>
  <c r="DR144" i="4"/>
  <c r="JO125" i="6"/>
  <c r="EB125" i="7" s="1"/>
  <c r="JO124" i="6"/>
  <c r="EB124" i="7" s="1"/>
  <c r="AZ104" i="4"/>
  <c r="AL104" i="7" s="1"/>
  <c r="CZ110" i="6"/>
  <c r="BD110" i="7" s="1"/>
  <c r="HE125" i="4"/>
  <c r="DZ125" i="7" s="1"/>
  <c r="HE124" i="4"/>
  <c r="DZ124" i="7" s="1"/>
  <c r="DZ144" i="4"/>
  <c r="CB110" i="4"/>
  <c r="BB110" i="7" s="1"/>
  <c r="HV11" i="6"/>
  <c r="CJ110" i="4"/>
  <c r="BG110" i="7" s="1"/>
  <c r="HM124" i="4"/>
  <c r="EE124" i="7" s="1"/>
  <c r="HM125" i="4"/>
  <c r="EE125" i="7" s="1"/>
  <c r="AT104" i="4"/>
  <c r="AI104" i="7" s="1"/>
  <c r="BA110" i="7"/>
  <c r="DY125" i="7"/>
  <c r="HF123" i="4"/>
  <c r="EA123" i="7" s="1"/>
  <c r="AG104" i="7"/>
  <c r="BG104" i="6"/>
  <c r="AJ104" i="7" s="1"/>
  <c r="GM13" i="6"/>
  <c r="BQ19" i="6"/>
  <c r="DH11" i="7" l="1"/>
  <c r="BZ144" i="7"/>
  <c r="CE144" i="7"/>
  <c r="DU124" i="7"/>
  <c r="DQ124" i="7"/>
  <c r="DQ123" i="7"/>
  <c r="DU123" i="7"/>
  <c r="BG104" i="4"/>
  <c r="AP104" i="7" s="1"/>
  <c r="HL123" i="4"/>
  <c r="ED123" i="7" s="1"/>
  <c r="JX123" i="6"/>
  <c r="EF123" i="7" s="1"/>
  <c r="BP104" i="6"/>
  <c r="AN104" i="7" s="1"/>
  <c r="BE110" i="7"/>
  <c r="DY144" i="4"/>
  <c r="HL125" i="4"/>
  <c r="ED125" i="7" s="1"/>
  <c r="HL124" i="4"/>
  <c r="ED124" i="7" s="1"/>
  <c r="EG144" i="4"/>
  <c r="DM11" i="7"/>
  <c r="BA104" i="4"/>
  <c r="AM104" i="7" s="1"/>
  <c r="JX124" i="6"/>
  <c r="EF124" i="7" s="1"/>
  <c r="JX125" i="6"/>
  <c r="EF125" i="7" s="1"/>
  <c r="IE11" i="6"/>
  <c r="AK104" i="7"/>
  <c r="HT125" i="4"/>
  <c r="IB125" i="4" s="1"/>
  <c r="HT124" i="4"/>
  <c r="IB124" i="4" s="1"/>
  <c r="CQ110" i="4"/>
  <c r="BK110" i="7" s="1"/>
  <c r="EC125" i="7"/>
  <c r="CI110" i="4"/>
  <c r="BF110" i="7" s="1"/>
  <c r="HM123" i="4"/>
  <c r="EE123" i="7" s="1"/>
  <c r="DI110" i="6"/>
  <c r="BH110" i="7" s="1"/>
  <c r="AP103" i="6"/>
  <c r="BZ103" i="6"/>
  <c r="CI103" i="6"/>
  <c r="CR103" i="6"/>
  <c r="DA103" i="6"/>
  <c r="EB103" i="6"/>
  <c r="EK103" i="6"/>
  <c r="ET103" i="6"/>
  <c r="FU103" i="6"/>
  <c r="GD103" i="6"/>
  <c r="GM103" i="6"/>
  <c r="HE103" i="6"/>
  <c r="HN103" i="6"/>
  <c r="HW103" i="6"/>
  <c r="IF103" i="6"/>
  <c r="JP103" i="6"/>
  <c r="JY103" i="6"/>
  <c r="KJ103" i="6"/>
  <c r="KK103" i="6"/>
  <c r="KL103" i="6"/>
  <c r="KM103" i="6"/>
  <c r="KN103" i="6"/>
  <c r="KO103" i="6"/>
  <c r="KP103" i="6"/>
  <c r="W103" i="4"/>
  <c r="AD103" i="4" s="1"/>
  <c r="AK103" i="4" s="1"/>
  <c r="AR103" i="4" s="1"/>
  <c r="AY103" i="4" s="1"/>
  <c r="BF103" i="4" s="1"/>
  <c r="BM103" i="4" s="1"/>
  <c r="BT103" i="4" s="1"/>
  <c r="CA103" i="4" s="1"/>
  <c r="CH103" i="4" s="1"/>
  <c r="CO103" i="4" s="1"/>
  <c r="CV103" i="4" s="1"/>
  <c r="DC103" i="4" s="1"/>
  <c r="DJ103" i="4" s="1"/>
  <c r="DQ103" i="4" s="1"/>
  <c r="DX103" i="4" s="1"/>
  <c r="EE103" i="4" s="1"/>
  <c r="EL103" i="4" s="1"/>
  <c r="ES103" i="4" s="1"/>
  <c r="EZ103" i="4" s="1"/>
  <c r="FG103" i="4" s="1"/>
  <c r="FN103" i="4" s="1"/>
  <c r="FU103" i="4" s="1"/>
  <c r="GB103" i="4" s="1"/>
  <c r="GI103" i="4" s="1"/>
  <c r="GP103" i="4" s="1"/>
  <c r="GW103" i="4" s="1"/>
  <c r="HD103" i="4" s="1"/>
  <c r="HK103" i="4" s="1"/>
  <c r="HR103" i="4" s="1"/>
  <c r="HY103" i="4" s="1"/>
  <c r="EI125" i="7" l="1"/>
  <c r="EN125" i="7" s="1"/>
  <c r="IJ125" i="4"/>
  <c r="EI124" i="7"/>
  <c r="EN124" i="7" s="1"/>
  <c r="IJ124" i="4"/>
  <c r="IG104" i="4"/>
  <c r="IK104" i="4" s="1"/>
  <c r="DL11" i="7"/>
  <c r="CD144" i="7"/>
  <c r="CI144" i="7"/>
  <c r="HS123" i="4"/>
  <c r="IA123" i="4" s="1"/>
  <c r="KG123" i="6"/>
  <c r="EJ123" i="7" s="1"/>
  <c r="EO123" i="7" s="1"/>
  <c r="EN144" i="4"/>
  <c r="EU144" i="4" s="1"/>
  <c r="CX110" i="4"/>
  <c r="BO110" i="7" s="1"/>
  <c r="EF144" i="4"/>
  <c r="KQ103" i="6"/>
  <c r="HS125" i="4"/>
  <c r="IA125" i="4" s="1"/>
  <c r="HS124" i="4"/>
  <c r="IA124" i="4" s="1"/>
  <c r="AO104" i="7"/>
  <c r="DU11" i="7"/>
  <c r="BH104" i="4"/>
  <c r="AQ104" i="7" s="1"/>
  <c r="KG125" i="6"/>
  <c r="EJ125" i="7" s="1"/>
  <c r="EO125" i="7" s="1"/>
  <c r="KG124" i="6"/>
  <c r="EJ124" i="7" s="1"/>
  <c r="EO124" i="7" s="1"/>
  <c r="IN11" i="6"/>
  <c r="Y103" i="4"/>
  <c r="W103" i="7" s="1"/>
  <c r="AE103" i="4"/>
  <c r="BI110" i="7"/>
  <c r="DY124" i="7"/>
  <c r="DY123" i="7"/>
  <c r="EG125" i="7"/>
  <c r="EL125" i="7" s="1"/>
  <c r="CP110" i="4"/>
  <c r="BJ110" i="7" s="1"/>
  <c r="HT123" i="4"/>
  <c r="IG123" i="4"/>
  <c r="IK123" i="4" s="1"/>
  <c r="DR110" i="6"/>
  <c r="BL110" i="7" s="1"/>
  <c r="AD103" i="1"/>
  <c r="BY104" i="6"/>
  <c r="AR104" i="7" s="1"/>
  <c r="EH123" i="7" l="1"/>
  <c r="EM123" i="7" s="1"/>
  <c r="II123" i="4"/>
  <c r="EH124" i="7"/>
  <c r="EM124" i="7" s="1"/>
  <c r="II124" i="4"/>
  <c r="EH125" i="7"/>
  <c r="EM125" i="7" s="1"/>
  <c r="II125" i="4"/>
  <c r="DP11" i="7"/>
  <c r="CM144" i="7"/>
  <c r="CH144" i="7"/>
  <c r="U103" i="7"/>
  <c r="AL103" i="1"/>
  <c r="AT103" i="1" s="1"/>
  <c r="BB103" i="1" s="1"/>
  <c r="BJ103" i="1" s="1"/>
  <c r="BR103" i="1" s="1"/>
  <c r="BZ103" i="1" s="1"/>
  <c r="CH103" i="1" s="1"/>
  <c r="CP103" i="1" s="1"/>
  <c r="CX103" i="1" s="1"/>
  <c r="DF103" i="1" s="1"/>
  <c r="DN103" i="1" s="1"/>
  <c r="DV103" i="1" s="1"/>
  <c r="ED103" i="1" s="1"/>
  <c r="EL103" i="1" s="1"/>
  <c r="ET103" i="1" s="1"/>
  <c r="FB103" i="1" s="1"/>
  <c r="FJ103" i="1" s="1"/>
  <c r="FR103" i="1" s="1"/>
  <c r="FZ103" i="1" s="1"/>
  <c r="GH103" i="1" s="1"/>
  <c r="GP103" i="1" s="1"/>
  <c r="GX103" i="1" s="1"/>
  <c r="HF103" i="1" s="1"/>
  <c r="HN103" i="1" s="1"/>
  <c r="HV103" i="1" s="1"/>
  <c r="ID103" i="1" s="1"/>
  <c r="IL103" i="1" s="1"/>
  <c r="IT103" i="1" s="1"/>
  <c r="JB103" i="1" s="1"/>
  <c r="JM103" i="1" s="1"/>
  <c r="AL103" i="4"/>
  <c r="AD103" i="7" s="1"/>
  <c r="Z103" i="7"/>
  <c r="EM144" i="4"/>
  <c r="DQ11" i="7"/>
  <c r="CW110" i="4"/>
  <c r="BN110" i="7" s="1"/>
  <c r="BN104" i="4"/>
  <c r="IB123" i="4"/>
  <c r="AF103" i="4"/>
  <c r="BO104" i="4"/>
  <c r="AO103" i="6"/>
  <c r="AB103" i="7" s="1"/>
  <c r="IW11" i="6"/>
  <c r="DE110" i="4"/>
  <c r="BS110" i="7" s="1"/>
  <c r="BM110" i="7"/>
  <c r="EC123" i="7"/>
  <c r="EC124" i="7"/>
  <c r="EA110" i="6"/>
  <c r="BP110" i="7" s="1"/>
  <c r="AS104" i="7"/>
  <c r="CH104" i="6"/>
  <c r="AV104" i="7" s="1"/>
  <c r="EI123" i="7" l="1"/>
  <c r="EN123" i="7" s="1"/>
  <c r="IJ123" i="4"/>
  <c r="DT11" i="7"/>
  <c r="CQ144" i="7"/>
  <c r="CL144" i="7"/>
  <c r="Y103" i="7"/>
  <c r="AU104" i="7"/>
  <c r="BV104" i="4"/>
  <c r="AY104" i="7" s="1"/>
  <c r="AT104" i="7"/>
  <c r="BU104" i="4"/>
  <c r="AX104" i="7" s="1"/>
  <c r="AM103" i="4"/>
  <c r="AE103" i="7" s="1"/>
  <c r="AA103" i="7"/>
  <c r="DL110" i="4"/>
  <c r="BW110" i="7" s="1"/>
  <c r="BQ110" i="7"/>
  <c r="AS103" i="4"/>
  <c r="AH103" i="7" s="1"/>
  <c r="ET144" i="4"/>
  <c r="AX103" i="6"/>
  <c r="AF103" i="7" s="1"/>
  <c r="FB144" i="4"/>
  <c r="DY11" i="7"/>
  <c r="JF11" i="6"/>
  <c r="EG124" i="7"/>
  <c r="EL124" i="7" s="1"/>
  <c r="EG123" i="7"/>
  <c r="EL123" i="7" s="1"/>
  <c r="DD110" i="4"/>
  <c r="BR110" i="7" s="1"/>
  <c r="EJ110" i="6"/>
  <c r="BT110" i="7" s="1"/>
  <c r="AC103" i="7"/>
  <c r="AW104" i="7"/>
  <c r="CQ104" i="6"/>
  <c r="AZ104" i="7" s="1"/>
  <c r="DX11" i="7" l="1"/>
  <c r="CP144" i="7"/>
  <c r="CU144" i="7"/>
  <c r="DS110" i="4"/>
  <c r="CA110" i="7" s="1"/>
  <c r="BU110" i="7"/>
  <c r="DK110" i="4"/>
  <c r="BV110" i="7" s="1"/>
  <c r="AZ103" i="4"/>
  <c r="AL103" i="7" s="1"/>
  <c r="BG103" i="6"/>
  <c r="AJ103" i="7" s="1"/>
  <c r="CC104" i="4"/>
  <c r="BC104" i="7" s="1"/>
  <c r="CB104" i="4"/>
  <c r="BB104" i="7" s="1"/>
  <c r="EC11" i="7"/>
  <c r="FA144" i="4"/>
  <c r="CZ104" i="6"/>
  <c r="BD104" i="7" s="1"/>
  <c r="AT103" i="4"/>
  <c r="AI103" i="7" s="1"/>
  <c r="FI144" i="4"/>
  <c r="JO11" i="6"/>
  <c r="ES110" i="6"/>
  <c r="BX110" i="7" s="1"/>
  <c r="BA104" i="7"/>
  <c r="AG103" i="7"/>
  <c r="EB11" i="7" l="1"/>
  <c r="CY144" i="7"/>
  <c r="CT144" i="7"/>
  <c r="BG103" i="4"/>
  <c r="AP103" i="7" s="1"/>
  <c r="DR110" i="4"/>
  <c r="BZ110" i="7" s="1"/>
  <c r="FB110" i="6"/>
  <c r="CB110" i="7" s="1"/>
  <c r="BP103" i="6"/>
  <c r="AN103" i="7" s="1"/>
  <c r="CJ104" i="4"/>
  <c r="BG104" i="7" s="1"/>
  <c r="FH144" i="4"/>
  <c r="BA103" i="4"/>
  <c r="AM103" i="7" s="1"/>
  <c r="FP144" i="4"/>
  <c r="AK103" i="7"/>
  <c r="JX11" i="6"/>
  <c r="DZ110" i="4"/>
  <c r="CE110" i="7" s="1"/>
  <c r="BY110" i="7"/>
  <c r="BE104" i="7"/>
  <c r="AD106" i="1"/>
  <c r="DI104" i="6"/>
  <c r="BH104" i="7" s="1"/>
  <c r="CI104" i="4"/>
  <c r="BF104" i="7" s="1"/>
  <c r="EF11" i="7" l="1"/>
  <c r="CX144" i="7"/>
  <c r="DC144" i="7"/>
  <c r="U106" i="7"/>
  <c r="AL106" i="1"/>
  <c r="AT106" i="1" s="1"/>
  <c r="BB106" i="1" s="1"/>
  <c r="BJ106" i="1" s="1"/>
  <c r="BR106" i="1" s="1"/>
  <c r="BZ106" i="1" s="1"/>
  <c r="CH106" i="1" s="1"/>
  <c r="CP106" i="1" s="1"/>
  <c r="CX106" i="1" s="1"/>
  <c r="DF106" i="1" s="1"/>
  <c r="DN106" i="1" s="1"/>
  <c r="DV106" i="1" s="1"/>
  <c r="ED106" i="1" s="1"/>
  <c r="EL106" i="1" s="1"/>
  <c r="ET106" i="1" s="1"/>
  <c r="FB106" i="1" s="1"/>
  <c r="FJ106" i="1" s="1"/>
  <c r="FR106" i="1" s="1"/>
  <c r="FZ106" i="1" s="1"/>
  <c r="GH106" i="1" s="1"/>
  <c r="GP106" i="1" s="1"/>
  <c r="GX106" i="1" s="1"/>
  <c r="HF106" i="1" s="1"/>
  <c r="HN106" i="1" s="1"/>
  <c r="HV106" i="1" s="1"/>
  <c r="ID106" i="1" s="1"/>
  <c r="IL106" i="1" s="1"/>
  <c r="IT106" i="1" s="1"/>
  <c r="JB106" i="1" s="1"/>
  <c r="JM106" i="1" s="1"/>
  <c r="EG11" i="7"/>
  <c r="EL11" i="7" s="1"/>
  <c r="FK110" i="6"/>
  <c r="CF110" i="7" s="1"/>
  <c r="BN103" i="4"/>
  <c r="FO144" i="4"/>
  <c r="CP104" i="4"/>
  <c r="BJ104" i="7" s="1"/>
  <c r="BH103" i="4"/>
  <c r="AQ103" i="7" s="1"/>
  <c r="BY103" i="6"/>
  <c r="AR103" i="7" s="1"/>
  <c r="FW144" i="4"/>
  <c r="AO103" i="7"/>
  <c r="DY110" i="4"/>
  <c r="CD110" i="7" s="1"/>
  <c r="KG11" i="6"/>
  <c r="EG110" i="4"/>
  <c r="CI110" i="7" s="1"/>
  <c r="CQ104" i="4"/>
  <c r="BK104" i="7" s="1"/>
  <c r="CC110" i="7"/>
  <c r="BI104" i="7"/>
  <c r="DR104" i="6"/>
  <c r="BL104" i="7" s="1"/>
  <c r="Y106" i="7" l="1"/>
  <c r="IG103" i="4"/>
  <c r="IK103" i="4" s="1"/>
  <c r="EJ11" i="7"/>
  <c r="EO11" i="7" s="1"/>
  <c r="DG144" i="7"/>
  <c r="DB144" i="7"/>
  <c r="AT103" i="7"/>
  <c r="BU103" i="4"/>
  <c r="AX103" i="7" s="1"/>
  <c r="EN110" i="4"/>
  <c r="CX104" i="4"/>
  <c r="BO104" i="7" s="1"/>
  <c r="CW104" i="4"/>
  <c r="BN104" i="7" s="1"/>
  <c r="FV144" i="4"/>
  <c r="CH103" i="6"/>
  <c r="AV103" i="7" s="1"/>
  <c r="BO103" i="4"/>
  <c r="GD144" i="4"/>
  <c r="CG110" i="7"/>
  <c r="EF110" i="4"/>
  <c r="CH110" i="7" s="1"/>
  <c r="FT110" i="6"/>
  <c r="CJ110" i="7" s="1"/>
  <c r="AS103" i="7"/>
  <c r="BM104" i="7"/>
  <c r="AC106" i="7"/>
  <c r="EA104" i="6"/>
  <c r="BP104" i="7" s="1"/>
  <c r="AD101" i="1"/>
  <c r="CM110" i="7" l="1"/>
  <c r="EU110" i="4"/>
  <c r="CQ110" i="7" s="1"/>
  <c r="DK144" i="7"/>
  <c r="DF144" i="7"/>
  <c r="U101" i="7"/>
  <c r="AL101" i="1"/>
  <c r="AT101" i="1" s="1"/>
  <c r="BB101" i="1" s="1"/>
  <c r="BJ101" i="1" s="1"/>
  <c r="BR101" i="1" s="1"/>
  <c r="BZ101" i="1" s="1"/>
  <c r="CH101" i="1" s="1"/>
  <c r="CP101" i="1" s="1"/>
  <c r="CX101" i="1" s="1"/>
  <c r="DF101" i="1" s="1"/>
  <c r="DN101" i="1" s="1"/>
  <c r="DV101" i="1" s="1"/>
  <c r="ED101" i="1" s="1"/>
  <c r="EL101" i="1" s="1"/>
  <c r="ET101" i="1" s="1"/>
  <c r="FB101" i="1" s="1"/>
  <c r="FJ101" i="1" s="1"/>
  <c r="FR101" i="1" s="1"/>
  <c r="FZ101" i="1" s="1"/>
  <c r="GH101" i="1" s="1"/>
  <c r="GP101" i="1" s="1"/>
  <c r="GX101" i="1" s="1"/>
  <c r="HF101" i="1" s="1"/>
  <c r="HN101" i="1" s="1"/>
  <c r="HV101" i="1" s="1"/>
  <c r="ID101" i="1" s="1"/>
  <c r="IL101" i="1" s="1"/>
  <c r="IT101" i="1" s="1"/>
  <c r="JB101" i="1" s="1"/>
  <c r="JM101" i="1" s="1"/>
  <c r="AU103" i="7"/>
  <c r="BV103" i="4"/>
  <c r="AY103" i="7" s="1"/>
  <c r="GC110" i="6"/>
  <c r="CN110" i="7" s="1"/>
  <c r="EM110" i="4"/>
  <c r="CL110" i="7" s="1"/>
  <c r="CQ103" i="6"/>
  <c r="AZ103" i="7" s="1"/>
  <c r="GC144" i="4"/>
  <c r="BQ104" i="7"/>
  <c r="CB103" i="4"/>
  <c r="BB103" i="7" s="1"/>
  <c r="GK144" i="4"/>
  <c r="DE104" i="4"/>
  <c r="BS104" i="7" s="1"/>
  <c r="CK110" i="7"/>
  <c r="AG106" i="7"/>
  <c r="AW103" i="7"/>
  <c r="EJ104" i="6"/>
  <c r="BT104" i="7" s="1"/>
  <c r="DD104" i="4"/>
  <c r="BR104" i="7" s="1"/>
  <c r="DO144" i="7" l="1"/>
  <c r="DJ144" i="7"/>
  <c r="Y101" i="7"/>
  <c r="BU104" i="7"/>
  <c r="GJ144" i="4"/>
  <c r="CO110" i="7"/>
  <c r="CI103" i="4"/>
  <c r="BF103" i="7" s="1"/>
  <c r="CC103" i="4"/>
  <c r="BC103" i="7" s="1"/>
  <c r="CZ103" i="6"/>
  <c r="BD103" i="7" s="1"/>
  <c r="AC101" i="7"/>
  <c r="AK106" i="7"/>
  <c r="DK104" i="4"/>
  <c r="BV104" i="7" s="1"/>
  <c r="FB110" i="4"/>
  <c r="CU110" i="7" s="1"/>
  <c r="DL104" i="4"/>
  <c r="BW104" i="7" s="1"/>
  <c r="ET110" i="4"/>
  <c r="CP110" i="7" s="1"/>
  <c r="GL110" i="6"/>
  <c r="CR110" i="7" s="1"/>
  <c r="BA103" i="7"/>
  <c r="ES104" i="6"/>
  <c r="BX104" i="7" s="1"/>
  <c r="DN144" i="7" l="1"/>
  <c r="DS104" i="4"/>
  <c r="CA104" i="7" s="1"/>
  <c r="DR104" i="4"/>
  <c r="BZ104" i="7" s="1"/>
  <c r="DI103" i="6"/>
  <c r="BH103" i="7" s="1"/>
  <c r="CP103" i="4"/>
  <c r="BJ103" i="7" s="1"/>
  <c r="GQ144" i="4"/>
  <c r="FI110" i="4"/>
  <c r="CY110" i="7" s="1"/>
  <c r="FB104" i="6"/>
  <c r="CB104" i="7" s="1"/>
  <c r="CJ103" i="4"/>
  <c r="BG103" i="7" s="1"/>
  <c r="CS110" i="7"/>
  <c r="AG101" i="7"/>
  <c r="AO106" i="7"/>
  <c r="FA110" i="4"/>
  <c r="CT110" i="7" s="1"/>
  <c r="GU110" i="6"/>
  <c r="CV110" i="7" s="1"/>
  <c r="BY104" i="7"/>
  <c r="BE103" i="7"/>
  <c r="DR144" i="7" l="1"/>
  <c r="FK104" i="6"/>
  <c r="CF104" i="7" s="1"/>
  <c r="CQ103" i="4"/>
  <c r="BK103" i="7" s="1"/>
  <c r="CW103" i="4"/>
  <c r="BN103" i="7" s="1"/>
  <c r="GX144" i="4"/>
  <c r="FH110" i="4"/>
  <c r="CX110" i="7" s="1"/>
  <c r="CW110" i="7"/>
  <c r="FP110" i="4"/>
  <c r="DC110" i="7" s="1"/>
  <c r="DR103" i="6"/>
  <c r="BL103" i="7" s="1"/>
  <c r="AK101" i="7"/>
  <c r="DY104" i="4"/>
  <c r="CD104" i="7" s="1"/>
  <c r="DZ104" i="4"/>
  <c r="CE104" i="7" s="1"/>
  <c r="HD110" i="6"/>
  <c r="CZ110" i="7" s="1"/>
  <c r="BI103" i="7"/>
  <c r="CC104" i="7"/>
  <c r="AS106" i="7"/>
  <c r="DV144" i="7" l="1"/>
  <c r="CX103" i="4"/>
  <c r="BO103" i="7" s="1"/>
  <c r="HE144" i="4"/>
  <c r="FO110" i="4"/>
  <c r="DB110" i="7" s="1"/>
  <c r="EA103" i="6"/>
  <c r="BP103" i="7" s="1"/>
  <c r="DD103" i="4"/>
  <c r="BR103" i="7" s="1"/>
  <c r="AO101" i="7"/>
  <c r="FW110" i="4"/>
  <c r="DG110" i="7" s="1"/>
  <c r="EG104" i="4"/>
  <c r="CI104" i="7" s="1"/>
  <c r="DA110" i="7"/>
  <c r="HM110" i="6"/>
  <c r="DD110" i="7" s="1"/>
  <c r="AW106" i="7"/>
  <c r="CG104" i="7"/>
  <c r="BM103" i="7"/>
  <c r="FT104" i="6"/>
  <c r="CJ104" i="7" s="1"/>
  <c r="EF104" i="4"/>
  <c r="CH104" i="7" s="1"/>
  <c r="W109" i="6"/>
  <c r="T109" i="7" s="1"/>
  <c r="AG109" i="6"/>
  <c r="AP109" i="6"/>
  <c r="AY109" i="6"/>
  <c r="BQ109" i="6"/>
  <c r="BZ109" i="6"/>
  <c r="CI109" i="6"/>
  <c r="CR109" i="6"/>
  <c r="DA109" i="6"/>
  <c r="DS109" i="6"/>
  <c r="EB109" i="6"/>
  <c r="ET109" i="6"/>
  <c r="FU109" i="6"/>
  <c r="GM109" i="6"/>
  <c r="HE109" i="6"/>
  <c r="HN109" i="6"/>
  <c r="HW109" i="6"/>
  <c r="IF109" i="6"/>
  <c r="JP109" i="6"/>
  <c r="JY109" i="6"/>
  <c r="KJ109" i="6"/>
  <c r="KK109" i="6"/>
  <c r="KL109" i="6"/>
  <c r="KM109" i="6"/>
  <c r="KN109" i="6"/>
  <c r="KO109" i="6"/>
  <c r="KP109" i="6"/>
  <c r="DZ144" i="7" l="1"/>
  <c r="EN104" i="4"/>
  <c r="DE103" i="4"/>
  <c r="BS103" i="7" s="1"/>
  <c r="EM104" i="4"/>
  <c r="CL104" i="7" s="1"/>
  <c r="HL144" i="4"/>
  <c r="EJ103" i="6"/>
  <c r="BT103" i="7" s="1"/>
  <c r="DK103" i="4"/>
  <c r="BV103" i="7" s="1"/>
  <c r="BQ103" i="7"/>
  <c r="KQ109" i="6"/>
  <c r="AS101" i="7"/>
  <c r="FV110" i="4"/>
  <c r="DF110" i="7" s="1"/>
  <c r="GD110" i="4"/>
  <c r="DK110" i="7" s="1"/>
  <c r="DE110" i="7"/>
  <c r="HV110" i="6"/>
  <c r="DH110" i="7" s="1"/>
  <c r="CK104" i="7"/>
  <c r="BA106" i="7"/>
  <c r="GC104" i="6"/>
  <c r="CN104" i="7" s="1"/>
  <c r="AD111" i="1"/>
  <c r="AF109" i="6"/>
  <c r="X109" i="7" s="1"/>
  <c r="KJ116" i="6"/>
  <c r="KK116" i="6"/>
  <c r="KL116" i="6"/>
  <c r="KM116" i="6"/>
  <c r="KN116" i="6"/>
  <c r="KO116" i="6"/>
  <c r="KP116" i="6"/>
  <c r="W116" i="6"/>
  <c r="T116" i="7" s="1"/>
  <c r="AG116" i="6"/>
  <c r="AY116" i="6"/>
  <c r="BH116" i="6"/>
  <c r="BQ116" i="6"/>
  <c r="CR116" i="6"/>
  <c r="DS116" i="6"/>
  <c r="EB116" i="6"/>
  <c r="ET116" i="6"/>
  <c r="FU116" i="6"/>
  <c r="GM116" i="6"/>
  <c r="HE116" i="6"/>
  <c r="HN116" i="6"/>
  <c r="HW116" i="6"/>
  <c r="JG116" i="6"/>
  <c r="JP116" i="6"/>
  <c r="W116" i="4"/>
  <c r="AD116" i="4" s="1"/>
  <c r="AK116" i="4" s="1"/>
  <c r="AR116" i="4" s="1"/>
  <c r="AY116" i="4" s="1"/>
  <c r="BF116" i="4" s="1"/>
  <c r="BM116" i="4" s="1"/>
  <c r="BT116" i="4" s="1"/>
  <c r="CA116" i="4" s="1"/>
  <c r="CH116" i="4" s="1"/>
  <c r="CO116" i="4" s="1"/>
  <c r="CV116" i="4" s="1"/>
  <c r="DC116" i="4" s="1"/>
  <c r="DJ116" i="4" s="1"/>
  <c r="DQ116" i="4" s="1"/>
  <c r="DX116" i="4" s="1"/>
  <c r="EE116" i="4" s="1"/>
  <c r="EL116" i="4" s="1"/>
  <c r="ES116" i="4" s="1"/>
  <c r="EZ116" i="4" s="1"/>
  <c r="FG116" i="4" s="1"/>
  <c r="FN116" i="4" s="1"/>
  <c r="FU116" i="4" s="1"/>
  <c r="GB116" i="4" s="1"/>
  <c r="GI116" i="4" s="1"/>
  <c r="GP116" i="4" s="1"/>
  <c r="GW116" i="4" s="1"/>
  <c r="HD116" i="4" s="1"/>
  <c r="HK116" i="4" s="1"/>
  <c r="HR116" i="4" s="1"/>
  <c r="HY116" i="4" s="1"/>
  <c r="CM104" i="7" l="1"/>
  <c r="EU104" i="4"/>
  <c r="CQ104" i="7" s="1"/>
  <c r="ED144" i="7"/>
  <c r="U111" i="7"/>
  <c r="AL111" i="1"/>
  <c r="AT111" i="1" s="1"/>
  <c r="BB111" i="1" s="1"/>
  <c r="BJ111" i="1" s="1"/>
  <c r="BR111" i="1" s="1"/>
  <c r="BZ111" i="1" s="1"/>
  <c r="CH111" i="1" s="1"/>
  <c r="CP111" i="1" s="1"/>
  <c r="CX111" i="1" s="1"/>
  <c r="DF111" i="1" s="1"/>
  <c r="DN111" i="1" s="1"/>
  <c r="DV111" i="1" s="1"/>
  <c r="ED111" i="1" s="1"/>
  <c r="EL111" i="1" s="1"/>
  <c r="ET111" i="1" s="1"/>
  <c r="FB111" i="1" s="1"/>
  <c r="FJ111" i="1" s="1"/>
  <c r="FR111" i="1" s="1"/>
  <c r="FZ111" i="1" s="1"/>
  <c r="GH111" i="1" s="1"/>
  <c r="GP111" i="1" s="1"/>
  <c r="GX111" i="1" s="1"/>
  <c r="HF111" i="1" s="1"/>
  <c r="HN111" i="1" s="1"/>
  <c r="HV111" i="1" s="1"/>
  <c r="ID111" i="1" s="1"/>
  <c r="IL111" i="1" s="1"/>
  <c r="IT111" i="1" s="1"/>
  <c r="JB111" i="1" s="1"/>
  <c r="JM111" i="1" s="1"/>
  <c r="DL103" i="4"/>
  <c r="BW103" i="7" s="1"/>
  <c r="DR103" i="4"/>
  <c r="BZ103" i="7" s="1"/>
  <c r="BU103" i="7"/>
  <c r="HS144" i="4"/>
  <c r="ES103" i="6"/>
  <c r="BX103" i="7" s="1"/>
  <c r="CO104" i="7"/>
  <c r="BE106" i="7"/>
  <c r="ET104" i="4"/>
  <c r="CP104" i="7" s="1"/>
  <c r="DI110" i="7"/>
  <c r="KQ116" i="6"/>
  <c r="AW101" i="7"/>
  <c r="GC110" i="4"/>
  <c r="DJ110" i="7" s="1"/>
  <c r="AE116" i="4"/>
  <c r="AO109" i="6"/>
  <c r="AB109" i="7" s="1"/>
  <c r="GK110" i="4"/>
  <c r="DO110" i="7" s="1"/>
  <c r="IE110" i="6"/>
  <c r="DL110" i="7" s="1"/>
  <c r="AD118" i="1"/>
  <c r="GL104" i="6"/>
  <c r="CR104" i="7" s="1"/>
  <c r="Y116" i="4"/>
  <c r="W116" i="7" s="1"/>
  <c r="AF116" i="6"/>
  <c r="X116" i="7" s="1"/>
  <c r="Y111" i="7" l="1"/>
  <c r="IA144" i="4"/>
  <c r="II144" i="4" s="1"/>
  <c r="U118" i="7"/>
  <c r="AL118" i="1"/>
  <c r="AT118" i="1" s="1"/>
  <c r="BB118" i="1" s="1"/>
  <c r="BJ118" i="1" s="1"/>
  <c r="BR118" i="1" s="1"/>
  <c r="BZ118" i="1" s="1"/>
  <c r="CH118" i="1" s="1"/>
  <c r="CP118" i="1" s="1"/>
  <c r="CX118" i="1" s="1"/>
  <c r="DF118" i="1" s="1"/>
  <c r="DN118" i="1" s="1"/>
  <c r="DV118" i="1" s="1"/>
  <c r="ED118" i="1" s="1"/>
  <c r="EL118" i="1" s="1"/>
  <c r="ET118" i="1" s="1"/>
  <c r="FB118" i="1" s="1"/>
  <c r="FJ118" i="1" s="1"/>
  <c r="FR118" i="1" s="1"/>
  <c r="FZ118" i="1" s="1"/>
  <c r="GH118" i="1" s="1"/>
  <c r="GP118" i="1" s="1"/>
  <c r="GX118" i="1" s="1"/>
  <c r="HF118" i="1" s="1"/>
  <c r="HN118" i="1" s="1"/>
  <c r="HV118" i="1" s="1"/>
  <c r="ID118" i="1" s="1"/>
  <c r="IL118" i="1" s="1"/>
  <c r="IT118" i="1" s="1"/>
  <c r="JB118" i="1" s="1"/>
  <c r="JM118" i="1" s="1"/>
  <c r="AL116" i="4"/>
  <c r="AD116" i="7" s="1"/>
  <c r="Z116" i="7"/>
  <c r="DS103" i="4"/>
  <c r="CA103" i="7" s="1"/>
  <c r="DY103" i="4"/>
  <c r="CD103" i="7" s="1"/>
  <c r="FB103" i="6"/>
  <c r="CB103" i="7" s="1"/>
  <c r="CS104" i="7"/>
  <c r="BA101" i="7"/>
  <c r="AX109" i="6"/>
  <c r="AF109" i="7" s="1"/>
  <c r="GR110" i="4"/>
  <c r="DS110" i="7" s="1"/>
  <c r="FB104" i="4"/>
  <c r="CU104" i="7" s="1"/>
  <c r="DM110" i="7"/>
  <c r="GJ110" i="4"/>
  <c r="DN110" i="7" s="1"/>
  <c r="AF116" i="4"/>
  <c r="IN110" i="6"/>
  <c r="DP110" i="7" s="1"/>
  <c r="BI106" i="7"/>
  <c r="BY103" i="7"/>
  <c r="GU104" i="6"/>
  <c r="CV104" i="7" s="1"/>
  <c r="AC111" i="7"/>
  <c r="FA104" i="4"/>
  <c r="CT104" i="7" s="1"/>
  <c r="AO116" i="6"/>
  <c r="AB116" i="7" s="1"/>
  <c r="EH144" i="7" l="1"/>
  <c r="EM144" i="7" s="1"/>
  <c r="Y118" i="7"/>
  <c r="DZ103" i="4"/>
  <c r="CE103" i="7" s="1"/>
  <c r="AM116" i="4"/>
  <c r="AE116" i="7" s="1"/>
  <c r="AA116" i="7"/>
  <c r="FK103" i="6"/>
  <c r="CF103" i="7" s="1"/>
  <c r="FI104" i="4"/>
  <c r="CY104" i="7" s="1"/>
  <c r="IW110" i="6"/>
  <c r="DT110" i="7" s="1"/>
  <c r="FH104" i="4"/>
  <c r="CX104" i="7" s="1"/>
  <c r="CW104" i="7"/>
  <c r="AS116" i="4"/>
  <c r="AH116" i="7" s="1"/>
  <c r="EF103" i="4"/>
  <c r="CH103" i="7" s="1"/>
  <c r="BE101" i="7"/>
  <c r="BG109" i="6"/>
  <c r="AJ109" i="7" s="1"/>
  <c r="GY110" i="4"/>
  <c r="DW110" i="7" s="1"/>
  <c r="GQ110" i="4"/>
  <c r="DR110" i="7" s="1"/>
  <c r="CC103" i="7"/>
  <c r="BM106" i="7"/>
  <c r="AC118" i="7"/>
  <c r="HD104" i="6"/>
  <c r="CZ104" i="7" s="1"/>
  <c r="AG111" i="7"/>
  <c r="AX116" i="6"/>
  <c r="AF116" i="7" s="1"/>
  <c r="EG103" i="4" l="1"/>
  <c r="CI103" i="7" s="1"/>
  <c r="DQ110" i="7"/>
  <c r="DU110" i="7"/>
  <c r="FT103" i="6"/>
  <c r="CJ103" i="7" s="1"/>
  <c r="EM103" i="4"/>
  <c r="CL103" i="7" s="1"/>
  <c r="BP109" i="6"/>
  <c r="AN109" i="7" s="1"/>
  <c r="BQ106" i="7"/>
  <c r="FP104" i="4"/>
  <c r="DC104" i="7" s="1"/>
  <c r="FO104" i="4"/>
  <c r="DB104" i="7" s="1"/>
  <c r="BI101" i="7"/>
  <c r="GX110" i="4"/>
  <c r="DV110" i="7" s="1"/>
  <c r="AK111" i="7"/>
  <c r="HF110" i="4"/>
  <c r="EA110" i="7" s="1"/>
  <c r="AT116" i="4"/>
  <c r="AI116" i="7" s="1"/>
  <c r="JF110" i="6"/>
  <c r="DX110" i="7" s="1"/>
  <c r="DA104" i="7"/>
  <c r="CG103" i="7"/>
  <c r="AG118" i="7"/>
  <c r="HM104" i="6"/>
  <c r="DD104" i="7" s="1"/>
  <c r="BG116" i="6"/>
  <c r="AJ116" i="7" s="1"/>
  <c r="EN103" i="4" l="1"/>
  <c r="CM103" i="7" s="1"/>
  <c r="IG116" i="4"/>
  <c r="IK116" i="4" s="1"/>
  <c r="GC103" i="6"/>
  <c r="CN103" i="7" s="1"/>
  <c r="BU106" i="7"/>
  <c r="BP116" i="6"/>
  <c r="AN116" i="7" s="1"/>
  <c r="ET103" i="4"/>
  <c r="CP103" i="7" s="1"/>
  <c r="AO111" i="7"/>
  <c r="BM101" i="7"/>
  <c r="FV104" i="4"/>
  <c r="DF104" i="7" s="1"/>
  <c r="AZ116" i="4"/>
  <c r="AL116" i="7" s="1"/>
  <c r="HE110" i="4"/>
  <c r="DZ110" i="7" s="1"/>
  <c r="AK118" i="7"/>
  <c r="BY109" i="6"/>
  <c r="AR109" i="7" s="1"/>
  <c r="HM110" i="4"/>
  <c r="EE110" i="7" s="1"/>
  <c r="FW104" i="4"/>
  <c r="DG104" i="7" s="1"/>
  <c r="DY110" i="7"/>
  <c r="BA116" i="4"/>
  <c r="AM116" i="7" s="1"/>
  <c r="JO110" i="6"/>
  <c r="EB110" i="7" s="1"/>
  <c r="CK103" i="7"/>
  <c r="DE104" i="7"/>
  <c r="HV104" i="6"/>
  <c r="DH104" i="7" s="1"/>
  <c r="GL103" i="6"/>
  <c r="CR103" i="7" s="1"/>
  <c r="EU103" i="4" l="1"/>
  <c r="CQ103" i="7" s="1"/>
  <c r="BG116" i="4"/>
  <c r="AP116" i="7" s="1"/>
  <c r="CO103" i="7"/>
  <c r="BQ101" i="7"/>
  <c r="FA103" i="4"/>
  <c r="CT103" i="7" s="1"/>
  <c r="DI104" i="7"/>
  <c r="FB103" i="4"/>
  <c r="CU103" i="7" s="1"/>
  <c r="AO118" i="7"/>
  <c r="HL110" i="4"/>
  <c r="ED110" i="7" s="1"/>
  <c r="GC104" i="4"/>
  <c r="DJ104" i="7" s="1"/>
  <c r="JX110" i="6"/>
  <c r="EF110" i="7" s="1"/>
  <c r="CH109" i="6"/>
  <c r="AV109" i="7" s="1"/>
  <c r="HT110" i="4"/>
  <c r="IB110" i="4" s="1"/>
  <c r="GD104" i="4"/>
  <c r="DK104" i="7" s="1"/>
  <c r="EC110" i="7"/>
  <c r="BH116" i="4"/>
  <c r="AQ116" i="7" s="1"/>
  <c r="BY106" i="7"/>
  <c r="IE104" i="6"/>
  <c r="DL104" i="7" s="1"/>
  <c r="AS111" i="7"/>
  <c r="GU103" i="6"/>
  <c r="CV103" i="7" s="1"/>
  <c r="BY116" i="6"/>
  <c r="AR116" i="7" s="1"/>
  <c r="EI110" i="7" l="1"/>
  <c r="EN110" i="7" s="1"/>
  <c r="IJ110" i="4"/>
  <c r="BU101" i="7"/>
  <c r="FI103" i="4"/>
  <c r="CY103" i="7" s="1"/>
  <c r="FH103" i="4"/>
  <c r="CX103" i="7" s="1"/>
  <c r="CS103" i="7"/>
  <c r="HS110" i="4"/>
  <c r="IA110" i="4" s="1"/>
  <c r="KG110" i="6"/>
  <c r="EJ110" i="7" s="1"/>
  <c r="EO110" i="7" s="1"/>
  <c r="CQ109" i="6"/>
  <c r="AZ109" i="7" s="1"/>
  <c r="GK104" i="4"/>
  <c r="DO104" i="7" s="1"/>
  <c r="EG110" i="7"/>
  <c r="EL110" i="7" s="1"/>
  <c r="GJ104" i="4"/>
  <c r="DN104" i="7" s="1"/>
  <c r="BO116" i="4"/>
  <c r="AU116" i="7" s="1"/>
  <c r="CC106" i="7"/>
  <c r="DM104" i="7"/>
  <c r="AS118" i="7"/>
  <c r="IN104" i="6"/>
  <c r="DP104" i="7" s="1"/>
  <c r="AW111" i="7"/>
  <c r="BN116" i="4"/>
  <c r="AT116" i="7" s="1"/>
  <c r="HD103" i="6"/>
  <c r="CZ103" i="7" s="1"/>
  <c r="CH116" i="6"/>
  <c r="AV116" i="7" s="1"/>
  <c r="EH110" i="7" l="1"/>
  <c r="EM110" i="7" s="1"/>
  <c r="II110" i="4"/>
  <c r="FO103" i="4"/>
  <c r="DB103" i="7" s="1"/>
  <c r="IW104" i="6"/>
  <c r="DT104" i="7" s="1"/>
  <c r="CW103" i="7"/>
  <c r="FP103" i="4"/>
  <c r="DC103" i="7" s="1"/>
  <c r="CZ109" i="6"/>
  <c r="BD109" i="7" s="1"/>
  <c r="BU116" i="4"/>
  <c r="AX116" i="7" s="1"/>
  <c r="BY101" i="7"/>
  <c r="GQ104" i="4"/>
  <c r="DR104" i="7" s="1"/>
  <c r="GR104" i="4"/>
  <c r="DS104" i="7" s="1"/>
  <c r="BV116" i="4"/>
  <c r="AY116" i="7" s="1"/>
  <c r="CG106" i="7"/>
  <c r="AW118" i="7"/>
  <c r="BA111" i="7"/>
  <c r="HM103" i="6"/>
  <c r="DD103" i="7" s="1"/>
  <c r="CQ116" i="6"/>
  <c r="AZ116" i="7" s="1"/>
  <c r="DQ104" i="7" l="1"/>
  <c r="DU104" i="7"/>
  <c r="FV103" i="4"/>
  <c r="DF103" i="7" s="1"/>
  <c r="BA118" i="7"/>
  <c r="BE111" i="7"/>
  <c r="CZ116" i="6"/>
  <c r="BD116" i="7" s="1"/>
  <c r="DI109" i="6"/>
  <c r="BH109" i="7" s="1"/>
  <c r="FW103" i="4"/>
  <c r="DG103" i="7" s="1"/>
  <c r="CC101" i="7"/>
  <c r="GX104" i="4"/>
  <c r="DV104" i="7" s="1"/>
  <c r="CB116" i="4"/>
  <c r="BB116" i="7" s="1"/>
  <c r="GY104" i="4"/>
  <c r="DW104" i="7" s="1"/>
  <c r="CC116" i="4"/>
  <c r="BC116" i="7" s="1"/>
  <c r="DA103" i="7"/>
  <c r="CK106" i="7"/>
  <c r="JF104" i="6"/>
  <c r="DX104" i="7" s="1"/>
  <c r="HV103" i="6"/>
  <c r="DH103" i="7" s="1"/>
  <c r="GC103" i="4" l="1"/>
  <c r="DJ103" i="7" s="1"/>
  <c r="CO106" i="7"/>
  <c r="GD103" i="4"/>
  <c r="DK103" i="7" s="1"/>
  <c r="DR109" i="6"/>
  <c r="BL109" i="7" s="1"/>
  <c r="CG101" i="7"/>
  <c r="HE104" i="4"/>
  <c r="DZ104" i="7" s="1"/>
  <c r="HF104" i="4"/>
  <c r="EA104" i="7" s="1"/>
  <c r="CJ116" i="4"/>
  <c r="BG116" i="7" s="1"/>
  <c r="BE118" i="7"/>
  <c r="DE103" i="7"/>
  <c r="DY104" i="7"/>
  <c r="JO104" i="6"/>
  <c r="EB104" i="7" s="1"/>
  <c r="BI111" i="7"/>
  <c r="CI116" i="4"/>
  <c r="BF116" i="7" s="1"/>
  <c r="IE103" i="6"/>
  <c r="DL103" i="7" s="1"/>
  <c r="DI116" i="6"/>
  <c r="BH116" i="7" s="1"/>
  <c r="GJ103" i="4" l="1"/>
  <c r="DN103" i="7" s="1"/>
  <c r="IN103" i="6"/>
  <c r="DP103" i="7" s="1"/>
  <c r="CS106" i="7"/>
  <c r="DI103" i="7"/>
  <c r="EA109" i="6"/>
  <c r="BP109" i="7" s="1"/>
  <c r="GK103" i="4"/>
  <c r="DO103" i="7" s="1"/>
  <c r="CK101" i="7"/>
  <c r="HL104" i="4"/>
  <c r="ED104" i="7" s="1"/>
  <c r="JX104" i="6"/>
  <c r="EF104" i="7" s="1"/>
  <c r="HM104" i="4"/>
  <c r="EE104" i="7" s="1"/>
  <c r="CQ116" i="4"/>
  <c r="BK116" i="7" s="1"/>
  <c r="BI118" i="7"/>
  <c r="EC104" i="7"/>
  <c r="BM111" i="7"/>
  <c r="CP116" i="4"/>
  <c r="BJ116" i="7" s="1"/>
  <c r="DR116" i="6"/>
  <c r="BL116" i="7" s="1"/>
  <c r="GQ103" i="4" l="1"/>
  <c r="DR103" i="7" s="1"/>
  <c r="CX116" i="4"/>
  <c r="BO116" i="7" s="1"/>
  <c r="CW116" i="4"/>
  <c r="BN116" i="7" s="1"/>
  <c r="IW103" i="6"/>
  <c r="DT103" i="7" s="1"/>
  <c r="CW106" i="7"/>
  <c r="CO101" i="7"/>
  <c r="BQ111" i="7"/>
  <c r="EJ109" i="6"/>
  <c r="BT109" i="7" s="1"/>
  <c r="GR103" i="4"/>
  <c r="DS103" i="7" s="1"/>
  <c r="HS104" i="4"/>
  <c r="IA104" i="4" s="1"/>
  <c r="KG104" i="6"/>
  <c r="EJ104" i="7" s="1"/>
  <c r="EO104" i="7" s="1"/>
  <c r="HT104" i="4"/>
  <c r="IB104" i="4" s="1"/>
  <c r="DM103" i="7"/>
  <c r="BM118" i="7"/>
  <c r="EG104" i="7"/>
  <c r="EL104" i="7" s="1"/>
  <c r="EA116" i="6"/>
  <c r="BP116" i="7" s="1"/>
  <c r="GX103" i="4" l="1"/>
  <c r="DV103" i="7" s="1"/>
  <c r="EI104" i="7"/>
  <c r="EN104" i="7" s="1"/>
  <c r="IJ104" i="4"/>
  <c r="EH104" i="7"/>
  <c r="EM104" i="7" s="1"/>
  <c r="II104" i="4"/>
  <c r="BU111" i="7"/>
  <c r="BQ118" i="7"/>
  <c r="ES109" i="6"/>
  <c r="BX109" i="7" s="1"/>
  <c r="CS101" i="7"/>
  <c r="GY103" i="4"/>
  <c r="DW103" i="7" s="1"/>
  <c r="DD116" i="4"/>
  <c r="BR116" i="7" s="1"/>
  <c r="DE116" i="4"/>
  <c r="BS116" i="7" s="1"/>
  <c r="DA106" i="7"/>
  <c r="JF103" i="6"/>
  <c r="DX103" i="7" s="1"/>
  <c r="EJ116" i="6"/>
  <c r="BT116" i="7" s="1"/>
  <c r="HE103" i="4" l="1"/>
  <c r="DZ103" i="7" s="1"/>
  <c r="DQ103" i="7"/>
  <c r="DU103" i="7"/>
  <c r="CW101" i="7"/>
  <c r="FB109" i="6"/>
  <c r="CB109" i="7" s="1"/>
  <c r="DL116" i="4"/>
  <c r="BW116" i="7" s="1"/>
  <c r="DK116" i="4"/>
  <c r="BV116" i="7" s="1"/>
  <c r="HF103" i="4"/>
  <c r="EA103" i="7" s="1"/>
  <c r="HL103" i="4"/>
  <c r="ED103" i="7" s="1"/>
  <c r="DE106" i="7"/>
  <c r="BU118" i="7"/>
  <c r="BY111" i="7"/>
  <c r="JO103" i="6"/>
  <c r="EB103" i="7" s="1"/>
  <c r="ES116" i="6"/>
  <c r="BX116" i="7" s="1"/>
  <c r="FK109" i="6" l="1"/>
  <c r="CF109" i="7" s="1"/>
  <c r="DS116" i="4"/>
  <c r="CA116" i="7" s="1"/>
  <c r="DR116" i="4"/>
  <c r="BZ116" i="7" s="1"/>
  <c r="FB116" i="6"/>
  <c r="CB116" i="7" s="1"/>
  <c r="HS103" i="4"/>
  <c r="IA103" i="4" s="1"/>
  <c r="DI106" i="7"/>
  <c r="HM103" i="4"/>
  <c r="EE103" i="7" s="1"/>
  <c r="DA101" i="7"/>
  <c r="JX103" i="6"/>
  <c r="EF103" i="7" s="1"/>
  <c r="DY103" i="7"/>
  <c r="BY118" i="7"/>
  <c r="CC111" i="7"/>
  <c r="EH103" i="7" l="1"/>
  <c r="EM103" i="7" s="1"/>
  <c r="II103" i="4"/>
  <c r="FK116" i="6"/>
  <c r="CF116" i="7" s="1"/>
  <c r="FT109" i="6"/>
  <c r="CJ109" i="7" s="1"/>
  <c r="HT103" i="4"/>
  <c r="IB103" i="4" s="1"/>
  <c r="DE101" i="7"/>
  <c r="KG103" i="6"/>
  <c r="EJ103" i="7" s="1"/>
  <c r="EO103" i="7" s="1"/>
  <c r="DY116" i="4"/>
  <c r="CD116" i="7" s="1"/>
  <c r="DZ116" i="4"/>
  <c r="CE116" i="7" s="1"/>
  <c r="CC118" i="7"/>
  <c r="DM106" i="7"/>
  <c r="EC103" i="7"/>
  <c r="CG111" i="7"/>
  <c r="EI103" i="7" l="1"/>
  <c r="EN103" i="7" s="1"/>
  <c r="IJ103" i="4"/>
  <c r="GC109" i="6"/>
  <c r="CN109" i="7" s="1"/>
  <c r="DI101" i="7"/>
  <c r="EG116" i="4"/>
  <c r="CI116" i="7" s="1"/>
  <c r="EG103" i="7"/>
  <c r="EL103" i="7" s="1"/>
  <c r="CG118" i="7"/>
  <c r="CK111" i="7"/>
  <c r="EF116" i="4"/>
  <c r="CH116" i="7" s="1"/>
  <c r="FT116" i="6"/>
  <c r="CJ116" i="7" s="1"/>
  <c r="DQ106" i="7" l="1"/>
  <c r="DU106" i="7"/>
  <c r="GC116" i="6"/>
  <c r="CN116" i="7" s="1"/>
  <c r="EN116" i="4"/>
  <c r="EM116" i="4"/>
  <c r="CL116" i="7" s="1"/>
  <c r="GL109" i="6"/>
  <c r="CR109" i="7" s="1"/>
  <c r="CO111" i="7"/>
  <c r="DM101" i="7"/>
  <c r="CK118" i="7"/>
  <c r="CM116" i="7" l="1"/>
  <c r="EU116" i="4"/>
  <c r="CQ116" i="7" s="1"/>
  <c r="GU109" i="6"/>
  <c r="CV109" i="7" s="1"/>
  <c r="CO118" i="7"/>
  <c r="CS111" i="7"/>
  <c r="DY106" i="7"/>
  <c r="ET116" i="4"/>
  <c r="CP116" i="7" s="1"/>
  <c r="GL116" i="6"/>
  <c r="CR116" i="7" s="1"/>
  <c r="DQ101" i="7" l="1"/>
  <c r="DU101" i="7"/>
  <c r="CW111" i="7"/>
  <c r="HD109" i="6"/>
  <c r="CZ109" i="7" s="1"/>
  <c r="CS118" i="7"/>
  <c r="FA116" i="4"/>
  <c r="CT116" i="7" s="1"/>
  <c r="FB116" i="4"/>
  <c r="CU116" i="7" s="1"/>
  <c r="EC106" i="7"/>
  <c r="GU116" i="6"/>
  <c r="CV116" i="7" s="1"/>
  <c r="HM109" i="6" l="1"/>
  <c r="DD109" i="7" s="1"/>
  <c r="FI116" i="4"/>
  <c r="CY116" i="7" s="1"/>
  <c r="FH116" i="4"/>
  <c r="CX116" i="7" s="1"/>
  <c r="CW118" i="7"/>
  <c r="DY101" i="7"/>
  <c r="EG106" i="7"/>
  <c r="EL106" i="7" s="1"/>
  <c r="DA111" i="7"/>
  <c r="HD116" i="6"/>
  <c r="CZ116" i="7" s="1"/>
  <c r="HV109" i="6" l="1"/>
  <c r="DH109" i="7" s="1"/>
  <c r="EC101" i="7"/>
  <c r="FP116" i="4"/>
  <c r="DC116" i="7" s="1"/>
  <c r="FO116" i="4"/>
  <c r="DB116" i="7" s="1"/>
  <c r="DA118" i="7"/>
  <c r="DE111" i="7"/>
  <c r="HM116" i="6"/>
  <c r="DD116" i="7" s="1"/>
  <c r="IE109" i="6" l="1"/>
  <c r="DL109" i="7" s="1"/>
  <c r="DI111" i="7"/>
  <c r="EG101" i="7"/>
  <c r="EL101" i="7" s="1"/>
  <c r="FV116" i="4"/>
  <c r="DF116" i="7" s="1"/>
  <c r="FW116" i="4"/>
  <c r="DG116" i="7" s="1"/>
  <c r="DE118" i="7"/>
  <c r="HV116" i="6"/>
  <c r="DH116" i="7" s="1"/>
  <c r="GD116" i="4" l="1"/>
  <c r="DK116" i="7" s="1"/>
  <c r="GC116" i="4"/>
  <c r="DJ116" i="7" s="1"/>
  <c r="IN109" i="6"/>
  <c r="DP109" i="7" s="1"/>
  <c r="IE116" i="6"/>
  <c r="DL116" i="7" s="1"/>
  <c r="DI118" i="7"/>
  <c r="DM111" i="7"/>
  <c r="IW109" i="6" l="1"/>
  <c r="DT109" i="7" s="1"/>
  <c r="GJ116" i="4"/>
  <c r="DN116" i="7" s="1"/>
  <c r="GK116" i="4"/>
  <c r="DO116" i="7" s="1"/>
  <c r="DM118" i="7"/>
  <c r="IN116" i="6"/>
  <c r="DP116" i="7" s="1"/>
  <c r="DQ111" i="7" l="1"/>
  <c r="DU111" i="7"/>
  <c r="JF109" i="6"/>
  <c r="DX109" i="7" s="1"/>
  <c r="GQ116" i="4"/>
  <c r="DR116" i="7" s="1"/>
  <c r="GR116" i="4"/>
  <c r="DS116" i="7" s="1"/>
  <c r="IW116" i="6"/>
  <c r="DT116" i="7" s="1"/>
  <c r="DU118" i="7" l="1"/>
  <c r="DQ118" i="7"/>
  <c r="JO109" i="6"/>
  <c r="EB109" i="7" s="1"/>
  <c r="GX116" i="4"/>
  <c r="DV116" i="7" s="1"/>
  <c r="GY116" i="4"/>
  <c r="DW116" i="7" s="1"/>
  <c r="DY111" i="7"/>
  <c r="JF116" i="6"/>
  <c r="DX116" i="7" s="1"/>
  <c r="JX109" i="6" l="1"/>
  <c r="EF109" i="7" s="1"/>
  <c r="HE116" i="4"/>
  <c r="DZ116" i="7" s="1"/>
  <c r="HF116" i="4"/>
  <c r="EA116" i="7" s="1"/>
  <c r="DY118" i="7"/>
  <c r="EC111" i="7"/>
  <c r="JO116" i="6"/>
  <c r="EB116" i="7" s="1"/>
  <c r="KG109" i="6" l="1"/>
  <c r="EJ109" i="7" s="1"/>
  <c r="EO109" i="7" s="1"/>
  <c r="HL116" i="4"/>
  <c r="ED116" i="7" s="1"/>
  <c r="JX116" i="6"/>
  <c r="EF116" i="7" s="1"/>
  <c r="HM116" i="4"/>
  <c r="EE116" i="7" s="1"/>
  <c r="EC118" i="7"/>
  <c r="EG111" i="7"/>
  <c r="EL111" i="7" s="1"/>
  <c r="HS116" i="4" l="1"/>
  <c r="IA116" i="4" s="1"/>
  <c r="KG116" i="6"/>
  <c r="EJ116" i="7" s="1"/>
  <c r="EO116" i="7" s="1"/>
  <c r="HT116" i="4"/>
  <c r="EG118" i="7"/>
  <c r="EL118" i="7" s="1"/>
  <c r="EH116" i="7" l="1"/>
  <c r="EM116" i="7" s="1"/>
  <c r="II116" i="4"/>
  <c r="IB116" i="4"/>
  <c r="EI116" i="7" l="1"/>
  <c r="EN116" i="7" s="1"/>
  <c r="IJ116" i="4"/>
  <c r="KJ32" i="6"/>
  <c r="KK32" i="6"/>
  <c r="KL32" i="6"/>
  <c r="KM32" i="6"/>
  <c r="KN32" i="6"/>
  <c r="KO32" i="6"/>
  <c r="KP32" i="6"/>
  <c r="KJ33" i="6"/>
  <c r="KK33" i="6"/>
  <c r="KL33" i="6"/>
  <c r="KM33" i="6"/>
  <c r="KN33" i="6"/>
  <c r="KO33" i="6"/>
  <c r="KP33" i="6"/>
  <c r="W32" i="6"/>
  <c r="T32" i="7" s="1"/>
  <c r="AG32" i="6"/>
  <c r="AP32" i="6"/>
  <c r="BH32" i="6"/>
  <c r="BZ32" i="6"/>
  <c r="DA32" i="6"/>
  <c r="DS32" i="6"/>
  <c r="EB32" i="6"/>
  <c r="EK32" i="6"/>
  <c r="GM32" i="6"/>
  <c r="HE32" i="6"/>
  <c r="HN32" i="6"/>
  <c r="JG32" i="6"/>
  <c r="JP32" i="6"/>
  <c r="JY32" i="6"/>
  <c r="W33" i="6"/>
  <c r="T33" i="7" s="1"/>
  <c r="AG33" i="6"/>
  <c r="AP33" i="6"/>
  <c r="BH33" i="6"/>
  <c r="BZ33" i="6"/>
  <c r="DA33" i="6"/>
  <c r="DS33" i="6"/>
  <c r="EB33" i="6"/>
  <c r="EK33" i="6"/>
  <c r="GM33" i="6"/>
  <c r="HE33" i="6"/>
  <c r="HN33" i="6"/>
  <c r="JG33" i="6"/>
  <c r="JP33" i="6"/>
  <c r="JY33" i="6"/>
  <c r="W32" i="4"/>
  <c r="AD32" i="4" s="1"/>
  <c r="AK32" i="4" s="1"/>
  <c r="AR32" i="4" s="1"/>
  <c r="AY32" i="4" s="1"/>
  <c r="BF32" i="4" s="1"/>
  <c r="BM32" i="4" s="1"/>
  <c r="BT32" i="4" s="1"/>
  <c r="CA32" i="4" s="1"/>
  <c r="CH32" i="4" s="1"/>
  <c r="CO32" i="4" s="1"/>
  <c r="CV32" i="4" s="1"/>
  <c r="DC32" i="4" s="1"/>
  <c r="DJ32" i="4" s="1"/>
  <c r="DQ32" i="4" s="1"/>
  <c r="DX32" i="4" s="1"/>
  <c r="EE32" i="4" s="1"/>
  <c r="EL32" i="4" s="1"/>
  <c r="ES32" i="4" s="1"/>
  <c r="EZ32" i="4" s="1"/>
  <c r="FG32" i="4" s="1"/>
  <c r="FN32" i="4" s="1"/>
  <c r="FU32" i="4" s="1"/>
  <c r="GB32" i="4" s="1"/>
  <c r="GI32" i="4" s="1"/>
  <c r="GP32" i="4" s="1"/>
  <c r="GW32" i="4" s="1"/>
  <c r="HD32" i="4" s="1"/>
  <c r="HK32" i="4" s="1"/>
  <c r="HR32" i="4" s="1"/>
  <c r="HY32" i="4" s="1"/>
  <c r="W33" i="4"/>
  <c r="AD33" i="4" s="1"/>
  <c r="AK33" i="4" s="1"/>
  <c r="AR33" i="4" s="1"/>
  <c r="AY33" i="4" s="1"/>
  <c r="BF33" i="4" s="1"/>
  <c r="BM33" i="4" s="1"/>
  <c r="BT33" i="4" s="1"/>
  <c r="CA33" i="4" s="1"/>
  <c r="CH33" i="4" s="1"/>
  <c r="CO33" i="4" s="1"/>
  <c r="CV33" i="4" s="1"/>
  <c r="DC33" i="4" s="1"/>
  <c r="DJ33" i="4" s="1"/>
  <c r="DQ33" i="4" s="1"/>
  <c r="DX33" i="4" s="1"/>
  <c r="EE33" i="4" s="1"/>
  <c r="EL33" i="4" s="1"/>
  <c r="ES33" i="4" s="1"/>
  <c r="EZ33" i="4" s="1"/>
  <c r="FG33" i="4" s="1"/>
  <c r="FN33" i="4" s="1"/>
  <c r="FU33" i="4" s="1"/>
  <c r="GB33" i="4" s="1"/>
  <c r="GI33" i="4" s="1"/>
  <c r="GP33" i="4" s="1"/>
  <c r="GW33" i="4" s="1"/>
  <c r="HD33" i="4" s="1"/>
  <c r="HK33" i="4" s="1"/>
  <c r="HR33" i="4" s="1"/>
  <c r="HY33" i="4" s="1"/>
  <c r="KP111" i="6"/>
  <c r="W111" i="6"/>
  <c r="T111" i="7" s="1"/>
  <c r="AG111" i="6"/>
  <c r="AY111" i="6"/>
  <c r="BH111" i="6"/>
  <c r="BQ111" i="6"/>
  <c r="CI111" i="6"/>
  <c r="CR111" i="6"/>
  <c r="DA111" i="6"/>
  <c r="DS111" i="6"/>
  <c r="EB111" i="6"/>
  <c r="ET111" i="6"/>
  <c r="FU111" i="6"/>
  <c r="GM111" i="6"/>
  <c r="HE111" i="6"/>
  <c r="HN111" i="6"/>
  <c r="HW111" i="6"/>
  <c r="IF111" i="6"/>
  <c r="JP111" i="6"/>
  <c r="W111" i="4"/>
  <c r="AD111" i="4" s="1"/>
  <c r="AK111" i="4" s="1"/>
  <c r="AR111" i="4" s="1"/>
  <c r="AY111" i="4" s="1"/>
  <c r="BF111" i="4" s="1"/>
  <c r="BM111" i="4" s="1"/>
  <c r="BT111" i="4" s="1"/>
  <c r="CA111" i="4" s="1"/>
  <c r="CH111" i="4" s="1"/>
  <c r="CO111" i="4" s="1"/>
  <c r="CV111" i="4" s="1"/>
  <c r="DC111" i="4" s="1"/>
  <c r="DJ111" i="4" s="1"/>
  <c r="DQ111" i="4" s="1"/>
  <c r="DX111" i="4" s="1"/>
  <c r="EE111" i="4" s="1"/>
  <c r="EL111" i="4" s="1"/>
  <c r="ES111" i="4" s="1"/>
  <c r="EZ111" i="4" s="1"/>
  <c r="FG111" i="4" s="1"/>
  <c r="FN111" i="4" s="1"/>
  <c r="FU111" i="4" s="1"/>
  <c r="GB111" i="4" s="1"/>
  <c r="GI111" i="4" s="1"/>
  <c r="GP111" i="4" s="1"/>
  <c r="GW111" i="4" s="1"/>
  <c r="HD111" i="4" s="1"/>
  <c r="HK111" i="4" s="1"/>
  <c r="HR111" i="4" s="1"/>
  <c r="HY111" i="4" s="1"/>
  <c r="KQ33" i="6" l="1"/>
  <c r="KQ111" i="6"/>
  <c r="AL33" i="4"/>
  <c r="AD33" i="7" s="1"/>
  <c r="AE112" i="4"/>
  <c r="AE114" i="4"/>
  <c r="AE111" i="4"/>
  <c r="AD114" i="1"/>
  <c r="Y111" i="4"/>
  <c r="W111" i="7" s="1"/>
  <c r="KQ32" i="6"/>
  <c r="AF32" i="6"/>
  <c r="X32" i="7" s="1"/>
  <c r="AF33" i="6"/>
  <c r="X33" i="7" s="1"/>
  <c r="AF111" i="6"/>
  <c r="X111" i="7" s="1"/>
  <c r="AP12" i="9"/>
  <c r="AP13" i="9"/>
  <c r="AP14" i="9"/>
  <c r="AP15" i="9"/>
  <c r="AP16" i="9"/>
  <c r="AP18" i="9"/>
  <c r="AP19" i="9"/>
  <c r="AP21" i="9"/>
  <c r="AP22" i="9"/>
  <c r="AP24" i="9"/>
  <c r="AP26" i="9"/>
  <c r="AP27" i="9"/>
  <c r="AP28" i="9"/>
  <c r="AP29" i="9"/>
  <c r="AP30" i="9"/>
  <c r="AP32" i="9"/>
  <c r="AP33" i="9"/>
  <c r="AP34" i="9"/>
  <c r="AP35" i="9"/>
  <c r="AP36" i="9"/>
  <c r="AP37" i="9"/>
  <c r="AP38" i="9"/>
  <c r="AP39" i="9"/>
  <c r="AP40" i="9"/>
  <c r="AP41" i="9"/>
  <c r="AP42" i="9"/>
  <c r="AP43" i="9"/>
  <c r="AP44" i="9"/>
  <c r="AP45" i="9"/>
  <c r="AP46" i="9"/>
  <c r="AP47" i="9"/>
  <c r="AP48" i="9"/>
  <c r="AP49" i="9"/>
  <c r="AP50" i="9"/>
  <c r="AP51" i="9"/>
  <c r="AP52" i="9"/>
  <c r="AP53" i="9"/>
  <c r="AP54" i="9"/>
  <c r="AP55" i="9"/>
  <c r="AP56" i="9"/>
  <c r="AP57" i="9"/>
  <c r="AP58" i="9"/>
  <c r="AP59" i="9"/>
  <c r="AP60" i="9"/>
  <c r="AP61" i="9"/>
  <c r="AP62" i="9"/>
  <c r="AP63" i="9"/>
  <c r="AP64" i="9"/>
  <c r="AP65" i="9"/>
  <c r="AP66" i="9"/>
  <c r="AP67" i="9"/>
  <c r="AP68" i="9"/>
  <c r="AP69" i="9"/>
  <c r="AP70" i="9"/>
  <c r="AP71" i="9"/>
  <c r="AP72" i="9"/>
  <c r="AP73" i="9"/>
  <c r="AP74" i="9"/>
  <c r="AP75" i="9"/>
  <c r="AP76" i="9"/>
  <c r="AP77" i="9"/>
  <c r="AP78" i="9"/>
  <c r="AP79" i="9"/>
  <c r="AP80" i="9"/>
  <c r="AP81" i="9"/>
  <c r="AP82" i="9"/>
  <c r="AP83" i="9"/>
  <c r="AP84" i="9"/>
  <c r="AP85" i="9"/>
  <c r="AP86" i="9"/>
  <c r="AP87" i="9"/>
  <c r="AP88" i="9"/>
  <c r="AP89" i="9"/>
  <c r="AP90" i="9"/>
  <c r="AP91" i="9"/>
  <c r="AP92" i="9"/>
  <c r="AP93" i="9"/>
  <c r="AP94" i="9"/>
  <c r="AP95" i="9"/>
  <c r="AP96" i="9"/>
  <c r="AP97" i="9"/>
  <c r="AP98" i="9"/>
  <c r="AP99" i="9"/>
  <c r="AP100" i="9"/>
  <c r="AP101" i="9"/>
  <c r="AP102" i="9"/>
  <c r="AP103" i="9"/>
  <c r="AP104" i="9"/>
  <c r="AP105" i="9"/>
  <c r="AP106" i="9"/>
  <c r="AP107" i="9"/>
  <c r="AP108" i="9"/>
  <c r="AP109" i="9"/>
  <c r="AP110" i="9"/>
  <c r="AP111" i="9"/>
  <c r="AP112" i="9"/>
  <c r="AP113" i="9"/>
  <c r="AP114" i="9"/>
  <c r="AP115" i="9"/>
  <c r="AP116" i="9"/>
  <c r="AP117" i="9"/>
  <c r="AP118" i="9"/>
  <c r="AP119" i="9"/>
  <c r="AP120" i="9"/>
  <c r="AP11" i="9"/>
  <c r="AO121" i="9"/>
  <c r="U114" i="7" l="1"/>
  <c r="AL114" i="1"/>
  <c r="AT114" i="1" s="1"/>
  <c r="BB114" i="1" s="1"/>
  <c r="BJ114" i="1" s="1"/>
  <c r="BR114" i="1" s="1"/>
  <c r="BZ114" i="1" s="1"/>
  <c r="CH114" i="1" s="1"/>
  <c r="CP114" i="1" s="1"/>
  <c r="CX114" i="1" s="1"/>
  <c r="DF114" i="1" s="1"/>
  <c r="DN114" i="1" s="1"/>
  <c r="DV114" i="1" s="1"/>
  <c r="ED114" i="1" s="1"/>
  <c r="EL114" i="1" s="1"/>
  <c r="ET114" i="1" s="1"/>
  <c r="FB114" i="1" s="1"/>
  <c r="FJ114" i="1" s="1"/>
  <c r="FR114" i="1" s="1"/>
  <c r="FZ114" i="1" s="1"/>
  <c r="GH114" i="1" s="1"/>
  <c r="GP114" i="1" s="1"/>
  <c r="GX114" i="1" s="1"/>
  <c r="HF114" i="1" s="1"/>
  <c r="HN114" i="1" s="1"/>
  <c r="HV114" i="1" s="1"/>
  <c r="ID114" i="1" s="1"/>
  <c r="IL114" i="1" s="1"/>
  <c r="IT114" i="1" s="1"/>
  <c r="JB114" i="1" s="1"/>
  <c r="JM114" i="1" s="1"/>
  <c r="AL111" i="4"/>
  <c r="AD111" i="7" s="1"/>
  <c r="Z111" i="7"/>
  <c r="AL114" i="4"/>
  <c r="AD114" i="7" s="1"/>
  <c r="Z114" i="7"/>
  <c r="AL112" i="4"/>
  <c r="AD112" i="7" s="1"/>
  <c r="Z112" i="7"/>
  <c r="AS33" i="4"/>
  <c r="AH33" i="7" s="1"/>
  <c r="AO33" i="6"/>
  <c r="AB33" i="7" s="1"/>
  <c r="AL32" i="4"/>
  <c r="AD32" i="7" s="1"/>
  <c r="AO32" i="6"/>
  <c r="AB32" i="7" s="1"/>
  <c r="AF111" i="4"/>
  <c r="AO111" i="6"/>
  <c r="AB111" i="7" s="1"/>
  <c r="Y114" i="7" l="1"/>
  <c r="AM111" i="4"/>
  <c r="AE111" i="7" s="1"/>
  <c r="AA111" i="7"/>
  <c r="AS112" i="4"/>
  <c r="AH112" i="7" s="1"/>
  <c r="AS114" i="4"/>
  <c r="AH114" i="7" s="1"/>
  <c r="AS111" i="4"/>
  <c r="AH111" i="7" s="1"/>
  <c r="AZ33" i="4"/>
  <c r="AL33" i="7" s="1"/>
  <c r="AM32" i="4"/>
  <c r="AE32" i="7" s="1"/>
  <c r="AX33" i="6"/>
  <c r="AF33" i="7" s="1"/>
  <c r="AS32" i="4"/>
  <c r="AH32" i="7" s="1"/>
  <c r="AX32" i="6"/>
  <c r="AF32" i="7" s="1"/>
  <c r="AM33" i="4"/>
  <c r="AE33" i="7" s="1"/>
  <c r="AC114" i="7"/>
  <c r="AX111" i="6"/>
  <c r="AF111" i="7" s="1"/>
  <c r="BG33" i="4" l="1"/>
  <c r="AP33" i="7" s="1"/>
  <c r="BG33" i="6"/>
  <c r="AJ33" i="7" s="1"/>
  <c r="AT33" i="4"/>
  <c r="AI33" i="7" s="1"/>
  <c r="AZ32" i="4"/>
  <c r="AL32" i="7" s="1"/>
  <c r="BG32" i="6"/>
  <c r="AJ32" i="7" s="1"/>
  <c r="AT111" i="4"/>
  <c r="AI111" i="7" s="1"/>
  <c r="AG114" i="7"/>
  <c r="AT32" i="4"/>
  <c r="AI32" i="7" s="1"/>
  <c r="BG111" i="6"/>
  <c r="AJ111" i="7" s="1"/>
  <c r="IG111" i="4" l="1"/>
  <c r="IK111" i="4" s="1"/>
  <c r="BG32" i="4"/>
  <c r="AP32" i="7" s="1"/>
  <c r="BP111" i="6"/>
  <c r="AN111" i="7" s="1"/>
  <c r="BP32" i="6"/>
  <c r="AN32" i="7" s="1"/>
  <c r="BP33" i="6"/>
  <c r="AN33" i="7" s="1"/>
  <c r="BA33" i="4"/>
  <c r="AM33" i="7" s="1"/>
  <c r="AZ112" i="4"/>
  <c r="AL112" i="7" s="1"/>
  <c r="AZ114" i="4"/>
  <c r="AL114" i="7" s="1"/>
  <c r="AZ111" i="4"/>
  <c r="AL111" i="7" s="1"/>
  <c r="AK114" i="7"/>
  <c r="BA111" i="4"/>
  <c r="AM111" i="7" s="1"/>
  <c r="BA32" i="4"/>
  <c r="AM32" i="7" s="1"/>
  <c r="BG114" i="4" l="1"/>
  <c r="AP114" i="7" s="1"/>
  <c r="BG111" i="4"/>
  <c r="AP111" i="7" s="1"/>
  <c r="BG112" i="4"/>
  <c r="AP112" i="7" s="1"/>
  <c r="BH33" i="4"/>
  <c r="AQ33" i="7" s="1"/>
  <c r="AO114" i="7"/>
  <c r="BH111" i="4"/>
  <c r="AQ111" i="7" s="1"/>
  <c r="BY32" i="6"/>
  <c r="AR32" i="7" s="1"/>
  <c r="BH32" i="4"/>
  <c r="AQ32" i="7" s="1"/>
  <c r="BY33" i="6"/>
  <c r="AR33" i="7" s="1"/>
  <c r="BN33" i="4"/>
  <c r="AT33" i="7" s="1"/>
  <c r="BY111" i="6"/>
  <c r="AR111" i="7" s="1"/>
  <c r="BU33" i="4" l="1"/>
  <c r="AX33" i="7" s="1"/>
  <c r="CH32" i="6"/>
  <c r="AV32" i="7" s="1"/>
  <c r="BO33" i="4"/>
  <c r="AU33" i="7" s="1"/>
  <c r="BO111" i="4"/>
  <c r="AS114" i="7"/>
  <c r="BN112" i="4"/>
  <c r="AT112" i="7" s="1"/>
  <c r="BN114" i="4"/>
  <c r="AT114" i="7" s="1"/>
  <c r="BN111" i="4"/>
  <c r="BO32" i="4"/>
  <c r="AU32" i="7" s="1"/>
  <c r="CH33" i="6"/>
  <c r="AV33" i="7" s="1"/>
  <c r="BN32" i="4"/>
  <c r="AT32" i="7" s="1"/>
  <c r="CH111" i="6"/>
  <c r="AV111" i="7" s="1"/>
  <c r="KJ12" i="6"/>
  <c r="KK12" i="6"/>
  <c r="KL12" i="6"/>
  <c r="KM12" i="6"/>
  <c r="KN12" i="6"/>
  <c r="KO12" i="6"/>
  <c r="KP12" i="6"/>
  <c r="KJ13" i="6"/>
  <c r="KK13" i="6"/>
  <c r="KL13" i="6"/>
  <c r="KM13" i="6"/>
  <c r="KN13" i="6"/>
  <c r="KO13" i="6"/>
  <c r="KP13" i="6"/>
  <c r="KJ14" i="6"/>
  <c r="KK14" i="6"/>
  <c r="KL14" i="6"/>
  <c r="KM14" i="6"/>
  <c r="KN14" i="6"/>
  <c r="KO14" i="6"/>
  <c r="KP14" i="6"/>
  <c r="KJ15" i="6"/>
  <c r="KK15" i="6"/>
  <c r="KL15" i="6"/>
  <c r="KM15" i="6"/>
  <c r="KN15" i="6"/>
  <c r="KO15" i="6"/>
  <c r="KP15" i="6"/>
  <c r="KJ16" i="6"/>
  <c r="KK16" i="6"/>
  <c r="KL16" i="6"/>
  <c r="KM16" i="6"/>
  <c r="KN16" i="6"/>
  <c r="KO16" i="6"/>
  <c r="KP16" i="6"/>
  <c r="KJ17" i="6"/>
  <c r="KK17" i="6"/>
  <c r="KL17" i="6"/>
  <c r="KM17" i="6"/>
  <c r="KN17" i="6"/>
  <c r="KO17" i="6"/>
  <c r="KP17" i="6"/>
  <c r="KJ18" i="6"/>
  <c r="KK18" i="6"/>
  <c r="KL18" i="6"/>
  <c r="KM18" i="6"/>
  <c r="KN18" i="6"/>
  <c r="KO18" i="6"/>
  <c r="KP18" i="6"/>
  <c r="KJ19" i="6"/>
  <c r="KK19" i="6"/>
  <c r="KL19" i="6"/>
  <c r="KM19" i="6"/>
  <c r="KN19" i="6"/>
  <c r="KO19" i="6"/>
  <c r="KP19" i="6"/>
  <c r="KJ20" i="6"/>
  <c r="KK20" i="6"/>
  <c r="KL20" i="6"/>
  <c r="KM20" i="6"/>
  <c r="KN20" i="6"/>
  <c r="KO20" i="6"/>
  <c r="KP20" i="6"/>
  <c r="KJ21" i="6"/>
  <c r="KK21" i="6"/>
  <c r="KL21" i="6"/>
  <c r="KM21" i="6"/>
  <c r="KN21" i="6"/>
  <c r="KO21" i="6"/>
  <c r="KP21" i="6"/>
  <c r="KJ24" i="6"/>
  <c r="KK24" i="6"/>
  <c r="KL24" i="6"/>
  <c r="KM24" i="6"/>
  <c r="KN24" i="6"/>
  <c r="KO24" i="6"/>
  <c r="KP24" i="6"/>
  <c r="KJ25" i="6"/>
  <c r="KK25" i="6"/>
  <c r="KL25" i="6"/>
  <c r="KM25" i="6"/>
  <c r="KN25" i="6"/>
  <c r="KO25" i="6"/>
  <c r="KP25" i="6"/>
  <c r="KJ26" i="6"/>
  <c r="KK26" i="6"/>
  <c r="KL26" i="6"/>
  <c r="KM26" i="6"/>
  <c r="KN26" i="6"/>
  <c r="KO26" i="6"/>
  <c r="KP26" i="6"/>
  <c r="KJ27" i="6"/>
  <c r="KK27" i="6"/>
  <c r="KL27" i="6"/>
  <c r="KM27" i="6"/>
  <c r="KN27" i="6"/>
  <c r="KO27" i="6"/>
  <c r="KP27" i="6"/>
  <c r="KJ28" i="6"/>
  <c r="KK28" i="6"/>
  <c r="KL28" i="6"/>
  <c r="KM28" i="6"/>
  <c r="KN28" i="6"/>
  <c r="KO28" i="6"/>
  <c r="KP28" i="6"/>
  <c r="KJ29" i="6"/>
  <c r="KK29" i="6"/>
  <c r="KL29" i="6"/>
  <c r="KM29" i="6"/>
  <c r="KN29" i="6"/>
  <c r="KO29" i="6"/>
  <c r="KP29" i="6"/>
  <c r="KJ30" i="6"/>
  <c r="KK30" i="6"/>
  <c r="KL30" i="6"/>
  <c r="KM30" i="6"/>
  <c r="KN30" i="6"/>
  <c r="KO30" i="6"/>
  <c r="KP30" i="6"/>
  <c r="KJ31" i="6"/>
  <c r="KK31" i="6"/>
  <c r="KL31" i="6"/>
  <c r="KM31" i="6"/>
  <c r="KN31" i="6"/>
  <c r="KO31" i="6"/>
  <c r="KP31" i="6"/>
  <c r="KJ34" i="6"/>
  <c r="KK34" i="6"/>
  <c r="KL34" i="6"/>
  <c r="KM34" i="6"/>
  <c r="KN34" i="6"/>
  <c r="KO34" i="6"/>
  <c r="KP34" i="6"/>
  <c r="KJ35" i="6"/>
  <c r="KK35" i="6"/>
  <c r="KL35" i="6"/>
  <c r="KM35" i="6"/>
  <c r="KN35" i="6"/>
  <c r="KO35" i="6"/>
  <c r="KP35" i="6"/>
  <c r="KJ36" i="6"/>
  <c r="KK36" i="6"/>
  <c r="KL36" i="6"/>
  <c r="KM36" i="6"/>
  <c r="KN36" i="6"/>
  <c r="KO36" i="6"/>
  <c r="KP36" i="6"/>
  <c r="KJ37" i="6"/>
  <c r="KK37" i="6"/>
  <c r="KL37" i="6"/>
  <c r="KM37" i="6"/>
  <c r="KN37" i="6"/>
  <c r="KO37" i="6"/>
  <c r="KP37" i="6"/>
  <c r="KJ38" i="6"/>
  <c r="KK38" i="6"/>
  <c r="KL38" i="6"/>
  <c r="KM38" i="6"/>
  <c r="KN38" i="6"/>
  <c r="KO38" i="6"/>
  <c r="KP38" i="6"/>
  <c r="KJ39" i="6"/>
  <c r="KK39" i="6"/>
  <c r="KL39" i="6"/>
  <c r="KM39" i="6"/>
  <c r="KN39" i="6"/>
  <c r="KO39" i="6"/>
  <c r="KP39" i="6"/>
  <c r="KJ40" i="6"/>
  <c r="KK40" i="6"/>
  <c r="KL40" i="6"/>
  <c r="KM40" i="6"/>
  <c r="KN40" i="6"/>
  <c r="KO40" i="6"/>
  <c r="KP40" i="6"/>
  <c r="KJ41" i="6"/>
  <c r="KK41" i="6"/>
  <c r="KL41" i="6"/>
  <c r="KM41" i="6"/>
  <c r="KN41" i="6"/>
  <c r="KO41" i="6"/>
  <c r="KP41" i="6"/>
  <c r="KJ42" i="6"/>
  <c r="KK42" i="6"/>
  <c r="KL42" i="6"/>
  <c r="KM42" i="6"/>
  <c r="KP42" i="6"/>
  <c r="KJ43" i="6"/>
  <c r="KK43" i="6"/>
  <c r="KL43" i="6"/>
  <c r="KM43" i="6"/>
  <c r="KP43" i="6"/>
  <c r="KJ44" i="6"/>
  <c r="KK44" i="6"/>
  <c r="KL44" i="6"/>
  <c r="KM44" i="6"/>
  <c r="KP44" i="6"/>
  <c r="KP50" i="6"/>
  <c r="KJ52" i="6"/>
  <c r="KK52" i="6"/>
  <c r="KL52" i="6"/>
  <c r="KM52" i="6"/>
  <c r="KN52" i="6"/>
  <c r="KO52" i="6"/>
  <c r="KP52" i="6"/>
  <c r="KJ53" i="6"/>
  <c r="KK53" i="6"/>
  <c r="KL53" i="6"/>
  <c r="KM53" i="6"/>
  <c r="KN53" i="6"/>
  <c r="KO53" i="6"/>
  <c r="KP53" i="6"/>
  <c r="KJ56" i="6"/>
  <c r="KK56" i="6"/>
  <c r="KL56" i="6"/>
  <c r="KM56" i="6"/>
  <c r="KO56" i="6"/>
  <c r="KP56" i="6"/>
  <c r="KJ57" i="6"/>
  <c r="KK57" i="6"/>
  <c r="KL57" i="6"/>
  <c r="KM57" i="6"/>
  <c r="KN57" i="6"/>
  <c r="KO57" i="6"/>
  <c r="KP57" i="6"/>
  <c r="KJ58" i="6"/>
  <c r="KK58" i="6"/>
  <c r="KL58" i="6"/>
  <c r="KM58" i="6"/>
  <c r="KN58" i="6"/>
  <c r="KO58" i="6"/>
  <c r="KP58" i="6"/>
  <c r="KJ61" i="6"/>
  <c r="KK61" i="6"/>
  <c r="KL61" i="6"/>
  <c r="KM61" i="6"/>
  <c r="KN61" i="6"/>
  <c r="KO61" i="6"/>
  <c r="KP61" i="6"/>
  <c r="KJ73" i="6"/>
  <c r="KK73" i="6"/>
  <c r="KL73" i="6"/>
  <c r="KM73" i="6"/>
  <c r="KN73" i="6"/>
  <c r="KO73" i="6"/>
  <c r="KJ93" i="6"/>
  <c r="KK93" i="6"/>
  <c r="KL93" i="6"/>
  <c r="KM93" i="6"/>
  <c r="KN93" i="6"/>
  <c r="KO93" i="6"/>
  <c r="KP93" i="6"/>
  <c r="KJ94" i="6"/>
  <c r="KK94" i="6"/>
  <c r="KL94" i="6"/>
  <c r="KM94" i="6"/>
  <c r="KN94" i="6"/>
  <c r="KO94" i="6"/>
  <c r="KP94" i="6"/>
  <c r="KJ95" i="6"/>
  <c r="KK95" i="6"/>
  <c r="KL95" i="6"/>
  <c r="KM95" i="6"/>
  <c r="KN95" i="6"/>
  <c r="KO95" i="6"/>
  <c r="KP95" i="6"/>
  <c r="KJ96" i="6"/>
  <c r="KK96" i="6"/>
  <c r="KL96" i="6"/>
  <c r="KM96" i="6"/>
  <c r="KN96" i="6"/>
  <c r="KO96" i="6"/>
  <c r="KP96" i="6"/>
  <c r="KJ97" i="6"/>
  <c r="KK97" i="6"/>
  <c r="KL97" i="6"/>
  <c r="KM97" i="6"/>
  <c r="KN97" i="6"/>
  <c r="KO97" i="6"/>
  <c r="KP97" i="6"/>
  <c r="KJ98" i="6"/>
  <c r="KK98" i="6"/>
  <c r="KL98" i="6"/>
  <c r="KM98" i="6"/>
  <c r="KN98" i="6"/>
  <c r="KO98" i="6"/>
  <c r="KP98" i="6"/>
  <c r="KJ99" i="6"/>
  <c r="KK99" i="6"/>
  <c r="KL99" i="6"/>
  <c r="KM99" i="6"/>
  <c r="KN99" i="6"/>
  <c r="KO99" i="6"/>
  <c r="KP99" i="6"/>
  <c r="KJ100" i="6"/>
  <c r="KK100" i="6"/>
  <c r="KL100" i="6"/>
  <c r="KM100" i="6"/>
  <c r="KN100" i="6"/>
  <c r="KO100" i="6"/>
  <c r="KP100" i="6"/>
  <c r="KJ102" i="6"/>
  <c r="KL102" i="6"/>
  <c r="KM102" i="6"/>
  <c r="KN102" i="6"/>
  <c r="KO102" i="6"/>
  <c r="KP102" i="6"/>
  <c r="KJ105" i="6"/>
  <c r="KK105" i="6"/>
  <c r="KL105" i="6"/>
  <c r="KM105" i="6"/>
  <c r="KN105" i="6"/>
  <c r="KO105" i="6"/>
  <c r="KP105" i="6"/>
  <c r="KJ106" i="6"/>
  <c r="KK106" i="6"/>
  <c r="KL106" i="6"/>
  <c r="KM106" i="6"/>
  <c r="KN106" i="6"/>
  <c r="KO106" i="6"/>
  <c r="KP106" i="6"/>
  <c r="KJ107" i="6"/>
  <c r="KK107" i="6"/>
  <c r="KL107" i="6"/>
  <c r="KM107" i="6"/>
  <c r="KN107" i="6"/>
  <c r="KO107" i="6"/>
  <c r="KP107" i="6"/>
  <c r="KK112" i="6"/>
  <c r="KP112" i="6"/>
  <c r="KJ114" i="6"/>
  <c r="KK114" i="6"/>
  <c r="KP114" i="6"/>
  <c r="KJ115" i="6"/>
  <c r="KK115" i="6"/>
  <c r="KL115" i="6"/>
  <c r="KN115" i="6"/>
  <c r="KO115" i="6"/>
  <c r="KP115" i="6"/>
  <c r="KJ117" i="6"/>
  <c r="KK117" i="6"/>
  <c r="KL117" i="6"/>
  <c r="KM117" i="6"/>
  <c r="KN117" i="6"/>
  <c r="KO117" i="6"/>
  <c r="KP117" i="6"/>
  <c r="KJ118" i="6"/>
  <c r="KK118" i="6"/>
  <c r="KL118" i="6"/>
  <c r="KM118" i="6"/>
  <c r="KN118" i="6"/>
  <c r="KO118" i="6"/>
  <c r="KP118" i="6"/>
  <c r="KJ119" i="6"/>
  <c r="KK119" i="6"/>
  <c r="KL119" i="6"/>
  <c r="KM119" i="6"/>
  <c r="KN119" i="6"/>
  <c r="KO119" i="6"/>
  <c r="KP119" i="6"/>
  <c r="KJ120" i="6"/>
  <c r="KK120" i="6"/>
  <c r="KL120" i="6"/>
  <c r="KM120" i="6"/>
  <c r="KN120" i="6"/>
  <c r="KO120" i="6"/>
  <c r="KP120" i="6"/>
  <c r="KJ122" i="6"/>
  <c r="KK122" i="6"/>
  <c r="KL122" i="6"/>
  <c r="KM122" i="6"/>
  <c r="KN122" i="6"/>
  <c r="KO122" i="6"/>
  <c r="KP122" i="6"/>
  <c r="KJ126" i="6"/>
  <c r="KK126" i="6"/>
  <c r="KL126" i="6"/>
  <c r="KM126" i="6"/>
  <c r="KN126" i="6"/>
  <c r="KO126" i="6"/>
  <c r="KP126" i="6"/>
  <c r="KJ127" i="6"/>
  <c r="KK127" i="6"/>
  <c r="KL127" i="6"/>
  <c r="KM127" i="6"/>
  <c r="KN127" i="6"/>
  <c r="KO127" i="6"/>
  <c r="KP127" i="6"/>
  <c r="KJ128" i="6"/>
  <c r="KK128" i="6"/>
  <c r="KL128" i="6"/>
  <c r="KM128" i="6"/>
  <c r="KN128" i="6"/>
  <c r="KO128" i="6"/>
  <c r="KP128" i="6"/>
  <c r="KJ129" i="6"/>
  <c r="KK129" i="6"/>
  <c r="KL129" i="6"/>
  <c r="KM129" i="6"/>
  <c r="KN129" i="6"/>
  <c r="KO129" i="6"/>
  <c r="KP129" i="6"/>
  <c r="KJ130" i="6"/>
  <c r="KK130" i="6"/>
  <c r="KL130" i="6"/>
  <c r="KM130" i="6"/>
  <c r="KN130" i="6"/>
  <c r="KO130" i="6"/>
  <c r="KP130" i="6"/>
  <c r="KJ131" i="6"/>
  <c r="KK131" i="6"/>
  <c r="KL131" i="6"/>
  <c r="KM131" i="6"/>
  <c r="KN131" i="6"/>
  <c r="KO131" i="6"/>
  <c r="KP131" i="6"/>
  <c r="KJ144" i="6"/>
  <c r="KK144" i="6"/>
  <c r="KL144" i="6"/>
  <c r="KM144" i="6"/>
  <c r="KN144" i="6"/>
  <c r="KO144" i="6"/>
  <c r="KM10" i="6"/>
  <c r="KM166" i="6" s="1"/>
  <c r="KL10" i="6"/>
  <c r="KL166" i="6" s="1"/>
  <c r="AG12" i="6"/>
  <c r="AP12" i="6"/>
  <c r="AY12" i="6"/>
  <c r="BQ12" i="6"/>
  <c r="BZ12" i="6"/>
  <c r="CR12" i="6"/>
  <c r="DA12" i="6"/>
  <c r="DJ12" i="6"/>
  <c r="DS12" i="6"/>
  <c r="EB12" i="6"/>
  <c r="EK12" i="6"/>
  <c r="ET12" i="6"/>
  <c r="FC12" i="6"/>
  <c r="FU12" i="6"/>
  <c r="GD12" i="6"/>
  <c r="GM12" i="6"/>
  <c r="GV12" i="6"/>
  <c r="HE12" i="6"/>
  <c r="HN12" i="6"/>
  <c r="HW12" i="6"/>
  <c r="IF12" i="6"/>
  <c r="JG12" i="6"/>
  <c r="JP12" i="6"/>
  <c r="JY12" i="6"/>
  <c r="AG13" i="6"/>
  <c r="AP13" i="6"/>
  <c r="AY13" i="6"/>
  <c r="BQ13" i="6"/>
  <c r="BZ13" i="6"/>
  <c r="CR13" i="6"/>
  <c r="DA13" i="6"/>
  <c r="DJ13" i="6"/>
  <c r="DS13" i="6"/>
  <c r="EB13" i="6"/>
  <c r="EK13" i="6"/>
  <c r="ET13" i="6"/>
  <c r="FC13" i="6"/>
  <c r="FU13" i="6"/>
  <c r="GV13" i="6"/>
  <c r="HE13" i="6"/>
  <c r="HN13" i="6"/>
  <c r="HW13" i="6"/>
  <c r="IF13" i="6"/>
  <c r="JG13" i="6"/>
  <c r="JP13" i="6"/>
  <c r="JY13" i="6"/>
  <c r="AG14" i="6"/>
  <c r="AP14" i="6"/>
  <c r="AY14" i="6"/>
  <c r="BQ14" i="6"/>
  <c r="BZ14" i="6"/>
  <c r="CR14" i="6"/>
  <c r="DA14" i="6"/>
  <c r="DJ14" i="6"/>
  <c r="DS14" i="6"/>
  <c r="EB14" i="6"/>
  <c r="EK14" i="6"/>
  <c r="ET14" i="6"/>
  <c r="FC14" i="6"/>
  <c r="FU14" i="6"/>
  <c r="GM14" i="6"/>
  <c r="GV14" i="6"/>
  <c r="HE14" i="6"/>
  <c r="HN14" i="6"/>
  <c r="HW14" i="6"/>
  <c r="IF14" i="6"/>
  <c r="JG14" i="6"/>
  <c r="JP14" i="6"/>
  <c r="JY14" i="6"/>
  <c r="W15" i="6"/>
  <c r="AG15" i="6"/>
  <c r="AP15" i="6"/>
  <c r="AY15" i="6"/>
  <c r="BQ15" i="6"/>
  <c r="BZ15" i="6"/>
  <c r="CR15" i="6"/>
  <c r="DA15" i="6"/>
  <c r="DJ15" i="6"/>
  <c r="DS15" i="6"/>
  <c r="EB15" i="6"/>
  <c r="EK15" i="6"/>
  <c r="ET15" i="6"/>
  <c r="FC15" i="6"/>
  <c r="FU15" i="6"/>
  <c r="GM15" i="6"/>
  <c r="GV15" i="6"/>
  <c r="HE15" i="6"/>
  <c r="HN15" i="6"/>
  <c r="HW15" i="6"/>
  <c r="IF15" i="6"/>
  <c r="JG15" i="6"/>
  <c r="JP15" i="6"/>
  <c r="JY15" i="6"/>
  <c r="W16" i="6"/>
  <c r="T16" i="7" s="1"/>
  <c r="AG16" i="6"/>
  <c r="AP16" i="6"/>
  <c r="AY16" i="6"/>
  <c r="BQ16" i="6"/>
  <c r="BZ16" i="6"/>
  <c r="CR16" i="6"/>
  <c r="DA16" i="6"/>
  <c r="DJ16" i="6"/>
  <c r="DS16" i="6"/>
  <c r="EB16" i="6"/>
  <c r="EK16" i="6"/>
  <c r="ET16" i="6"/>
  <c r="FC16" i="6"/>
  <c r="FU16" i="6"/>
  <c r="GM16" i="6"/>
  <c r="GV16" i="6"/>
  <c r="HE16" i="6"/>
  <c r="HN16" i="6"/>
  <c r="HW16" i="6"/>
  <c r="IF16" i="6"/>
  <c r="JG16" i="6"/>
  <c r="JP16" i="6"/>
  <c r="JY16" i="6"/>
  <c r="W17" i="6"/>
  <c r="T17" i="7" s="1"/>
  <c r="AG17" i="6"/>
  <c r="AP17" i="6"/>
  <c r="AY17" i="6"/>
  <c r="BQ17" i="6"/>
  <c r="BZ17" i="6"/>
  <c r="CR17" i="6"/>
  <c r="DA17" i="6"/>
  <c r="DJ17" i="6"/>
  <c r="DS17" i="6"/>
  <c r="EB17" i="6"/>
  <c r="EK17" i="6"/>
  <c r="ET17" i="6"/>
  <c r="FC17" i="6"/>
  <c r="GM17" i="6"/>
  <c r="GV17" i="6"/>
  <c r="HE17" i="6"/>
  <c r="HN17" i="6"/>
  <c r="HW17" i="6"/>
  <c r="IF17" i="6"/>
  <c r="JG17" i="6"/>
  <c r="JP17" i="6"/>
  <c r="JY17" i="6"/>
  <c r="W18" i="6"/>
  <c r="T18" i="7" s="1"/>
  <c r="AG18" i="6"/>
  <c r="AP18" i="6"/>
  <c r="AY18" i="6"/>
  <c r="BQ18" i="6"/>
  <c r="BZ18" i="6"/>
  <c r="CR18" i="6"/>
  <c r="DA18" i="6"/>
  <c r="DJ18" i="6"/>
  <c r="DS18" i="6"/>
  <c r="EB18" i="6"/>
  <c r="ET18" i="6"/>
  <c r="FC18" i="6"/>
  <c r="GM18" i="6"/>
  <c r="GV18" i="6"/>
  <c r="HE18" i="6"/>
  <c r="HN18" i="6"/>
  <c r="HW18" i="6"/>
  <c r="IF18" i="6"/>
  <c r="JG18" i="6"/>
  <c r="JP18" i="6"/>
  <c r="JY18" i="6"/>
  <c r="W19" i="6"/>
  <c r="T19" i="7" s="1"/>
  <c r="AG19" i="6"/>
  <c r="AP19" i="6"/>
  <c r="AY19" i="6"/>
  <c r="BZ19" i="6"/>
  <c r="CR19" i="6"/>
  <c r="DA19" i="6"/>
  <c r="DJ19" i="6"/>
  <c r="DS19" i="6"/>
  <c r="EB19" i="6"/>
  <c r="ET19" i="6"/>
  <c r="FC19" i="6"/>
  <c r="GM19" i="6"/>
  <c r="GV19" i="6"/>
  <c r="HE19" i="6"/>
  <c r="HN19" i="6"/>
  <c r="HW19" i="6"/>
  <c r="IF19" i="6"/>
  <c r="JG19" i="6"/>
  <c r="JP19" i="6"/>
  <c r="JY19" i="6"/>
  <c r="W20" i="6"/>
  <c r="T20" i="7" s="1"/>
  <c r="AG20" i="6"/>
  <c r="AP20" i="6"/>
  <c r="AY20" i="6"/>
  <c r="BQ20" i="6"/>
  <c r="CR20" i="6"/>
  <c r="DA20" i="6"/>
  <c r="DJ20" i="6"/>
  <c r="DS20" i="6"/>
  <c r="EB20" i="6"/>
  <c r="FC20" i="6"/>
  <c r="GM20" i="6"/>
  <c r="GV20" i="6"/>
  <c r="HE20" i="6"/>
  <c r="HW20" i="6"/>
  <c r="IF20" i="6"/>
  <c r="JG20" i="6"/>
  <c r="JP20" i="6"/>
  <c r="JY20" i="6"/>
  <c r="W21" i="6"/>
  <c r="T21" i="7" s="1"/>
  <c r="AY21" i="6"/>
  <c r="BQ21" i="6"/>
  <c r="CR21" i="6"/>
  <c r="DA21" i="6"/>
  <c r="EB21" i="6"/>
  <c r="FC21" i="6"/>
  <c r="GM21" i="6"/>
  <c r="GV21" i="6"/>
  <c r="HE21" i="6"/>
  <c r="IF21" i="6"/>
  <c r="JG21" i="6"/>
  <c r="JP21" i="6"/>
  <c r="JY21" i="6"/>
  <c r="W23" i="6"/>
  <c r="T23" i="7" s="1"/>
  <c r="CR23" i="6"/>
  <c r="GD23" i="6"/>
  <c r="JG23" i="6"/>
  <c r="W24" i="6"/>
  <c r="T24" i="7" s="1"/>
  <c r="GD24" i="6"/>
  <c r="JG24" i="6"/>
  <c r="W25" i="6"/>
  <c r="T25" i="7" s="1"/>
  <c r="DS25" i="6"/>
  <c r="GD25" i="6"/>
  <c r="GM25" i="6"/>
  <c r="JG25" i="6"/>
  <c r="JP25" i="6"/>
  <c r="W26" i="6"/>
  <c r="T26" i="7" s="1"/>
  <c r="DS26" i="6"/>
  <c r="GD26" i="6"/>
  <c r="GM26" i="6"/>
  <c r="JG26" i="6"/>
  <c r="JP26" i="6"/>
  <c r="JY26" i="6"/>
  <c r="W27" i="6"/>
  <c r="T27" i="7" s="1"/>
  <c r="AG27" i="6"/>
  <c r="DS27" i="6"/>
  <c r="EK27" i="6"/>
  <c r="GD27" i="6"/>
  <c r="GM27" i="6"/>
  <c r="JG27" i="6"/>
  <c r="JP27" i="6"/>
  <c r="JY27" i="6"/>
  <c r="W28" i="6"/>
  <c r="T28" i="7" s="1"/>
  <c r="AG28" i="6"/>
  <c r="BZ28" i="6"/>
  <c r="DS28" i="6"/>
  <c r="EK28" i="6"/>
  <c r="GM28" i="6"/>
  <c r="HN28" i="6"/>
  <c r="JG28" i="6"/>
  <c r="JP28" i="6"/>
  <c r="JY28" i="6"/>
  <c r="W29" i="6"/>
  <c r="T29" i="7" s="1"/>
  <c r="AG29" i="6"/>
  <c r="BZ29" i="6"/>
  <c r="DS29" i="6"/>
  <c r="EK29" i="6"/>
  <c r="GM29" i="6"/>
  <c r="HE29" i="6"/>
  <c r="HN29" i="6"/>
  <c r="JG29" i="6"/>
  <c r="JP29" i="6"/>
  <c r="JY29" i="6"/>
  <c r="W30" i="6"/>
  <c r="T30" i="7" s="1"/>
  <c r="AG30" i="6"/>
  <c r="BH30" i="6"/>
  <c r="BZ30" i="6"/>
  <c r="DS30" i="6"/>
  <c r="EB30" i="6"/>
  <c r="EK30" i="6"/>
  <c r="GM30" i="6"/>
  <c r="HE30" i="6"/>
  <c r="HN30" i="6"/>
  <c r="JG30" i="6"/>
  <c r="JP30" i="6"/>
  <c r="JY30" i="6"/>
  <c r="W31" i="6"/>
  <c r="T31" i="7" s="1"/>
  <c r="AG31" i="6"/>
  <c r="BH31" i="6"/>
  <c r="BZ31" i="6"/>
  <c r="DS31" i="6"/>
  <c r="EB31" i="6"/>
  <c r="EK31" i="6"/>
  <c r="GM31" i="6"/>
  <c r="HE31" i="6"/>
  <c r="HN31" i="6"/>
  <c r="JG31" i="6"/>
  <c r="JP31" i="6"/>
  <c r="JY31" i="6"/>
  <c r="W34" i="6"/>
  <c r="T34" i="7" s="1"/>
  <c r="AG34" i="6"/>
  <c r="AP34" i="6"/>
  <c r="BH34" i="6"/>
  <c r="BZ34" i="6"/>
  <c r="DA34" i="6"/>
  <c r="DS34" i="6"/>
  <c r="EB34" i="6"/>
  <c r="EK34" i="6"/>
  <c r="FU34" i="6"/>
  <c r="GD34" i="6"/>
  <c r="GM34" i="6"/>
  <c r="HE34" i="6"/>
  <c r="HN34" i="6"/>
  <c r="IF34" i="6"/>
  <c r="JG34" i="6"/>
  <c r="JP34" i="6"/>
  <c r="JY34" i="6"/>
  <c r="W35" i="6"/>
  <c r="T35" i="7" s="1"/>
  <c r="AG35" i="6"/>
  <c r="AP35" i="6"/>
  <c r="BH35" i="6"/>
  <c r="BZ35" i="6"/>
  <c r="CI35" i="6"/>
  <c r="DA35" i="6"/>
  <c r="DS35" i="6"/>
  <c r="EB35" i="6"/>
  <c r="EK35" i="6"/>
  <c r="FU35" i="6"/>
  <c r="GD35" i="6"/>
  <c r="GM35" i="6"/>
  <c r="HE35" i="6"/>
  <c r="HN35" i="6"/>
  <c r="IF35" i="6"/>
  <c r="JG35" i="6"/>
  <c r="JP35" i="6"/>
  <c r="JY35" i="6"/>
  <c r="W36" i="6"/>
  <c r="T36" i="7" s="1"/>
  <c r="AG36" i="6"/>
  <c r="AP36" i="6"/>
  <c r="BH36" i="6"/>
  <c r="BZ36" i="6"/>
  <c r="CI36" i="6"/>
  <c r="DA36" i="6"/>
  <c r="DJ36" i="6"/>
  <c r="DS36" i="6"/>
  <c r="EB36" i="6"/>
  <c r="EK36" i="6"/>
  <c r="FU36" i="6"/>
  <c r="GD36" i="6"/>
  <c r="GM36" i="6"/>
  <c r="HE36" i="6"/>
  <c r="HN36" i="6"/>
  <c r="IF36" i="6"/>
  <c r="JG36" i="6"/>
  <c r="JP36" i="6"/>
  <c r="JY36" i="6"/>
  <c r="W37" i="6"/>
  <c r="T37" i="7" s="1"/>
  <c r="AG37" i="6"/>
  <c r="AP37" i="6"/>
  <c r="BH37" i="6"/>
  <c r="BZ37" i="6"/>
  <c r="CI37" i="6"/>
  <c r="DA37" i="6"/>
  <c r="DJ37" i="6"/>
  <c r="DS37" i="6"/>
  <c r="EB37" i="6"/>
  <c r="EK37" i="6"/>
  <c r="FU37" i="6"/>
  <c r="GD37" i="6"/>
  <c r="GM37" i="6"/>
  <c r="HE37" i="6"/>
  <c r="HN37" i="6"/>
  <c r="IF37" i="6"/>
  <c r="JG37" i="6"/>
  <c r="JP37" i="6"/>
  <c r="JY37" i="6"/>
  <c r="W38" i="6"/>
  <c r="T38" i="7" s="1"/>
  <c r="AG38" i="6"/>
  <c r="AP38" i="6"/>
  <c r="BH38" i="6"/>
  <c r="BZ38" i="6"/>
  <c r="CI38" i="6"/>
  <c r="DA38" i="6"/>
  <c r="DJ38" i="6"/>
  <c r="DS38" i="6"/>
  <c r="EB38" i="6"/>
  <c r="EK38" i="6"/>
  <c r="FU38" i="6"/>
  <c r="GD38" i="6"/>
  <c r="GM38" i="6"/>
  <c r="HE38" i="6"/>
  <c r="HN38" i="6"/>
  <c r="IF38" i="6"/>
  <c r="JG38" i="6"/>
  <c r="JP38" i="6"/>
  <c r="JY38" i="6"/>
  <c r="W39" i="6"/>
  <c r="T39" i="7" s="1"/>
  <c r="AG39" i="6"/>
  <c r="AP39" i="6"/>
  <c r="BH39" i="6"/>
  <c r="BZ39" i="6"/>
  <c r="CI39" i="6"/>
  <c r="DA39" i="6"/>
  <c r="DJ39" i="6"/>
  <c r="DS39" i="6"/>
  <c r="EB39" i="6"/>
  <c r="EK39" i="6"/>
  <c r="ET39" i="6"/>
  <c r="FU39" i="6"/>
  <c r="GD39" i="6"/>
  <c r="GM39" i="6"/>
  <c r="HE39" i="6"/>
  <c r="HN39" i="6"/>
  <c r="IF39" i="6"/>
  <c r="JG39" i="6"/>
  <c r="JP39" i="6"/>
  <c r="JY39" i="6"/>
  <c r="W40" i="6"/>
  <c r="T40" i="7" s="1"/>
  <c r="AG40" i="6"/>
  <c r="AP40" i="6"/>
  <c r="BH40" i="6"/>
  <c r="BZ40" i="6"/>
  <c r="CI40" i="6"/>
  <c r="DA40" i="6"/>
  <c r="DJ40" i="6"/>
  <c r="DS40" i="6"/>
  <c r="EB40" i="6"/>
  <c r="EK40" i="6"/>
  <c r="ET40" i="6"/>
  <c r="FU40" i="6"/>
  <c r="GD40" i="6"/>
  <c r="GM40" i="6"/>
  <c r="HE40" i="6"/>
  <c r="HN40" i="6"/>
  <c r="HW40" i="6"/>
  <c r="IF40" i="6"/>
  <c r="JG40" i="6"/>
  <c r="JP40" i="6"/>
  <c r="JY40" i="6"/>
  <c r="W41" i="6"/>
  <c r="T41" i="7" s="1"/>
  <c r="AG41" i="6"/>
  <c r="AP41" i="6"/>
  <c r="BH41" i="6"/>
  <c r="BQ41" i="6"/>
  <c r="BZ41" i="6"/>
  <c r="CI41" i="6"/>
  <c r="DA41" i="6"/>
  <c r="DJ41" i="6"/>
  <c r="DS41" i="6"/>
  <c r="EB41" i="6"/>
  <c r="EK41" i="6"/>
  <c r="ET41" i="6"/>
  <c r="FU41" i="6"/>
  <c r="GD41" i="6"/>
  <c r="GM41" i="6"/>
  <c r="HE41" i="6"/>
  <c r="HN41" i="6"/>
  <c r="HW41" i="6"/>
  <c r="IF41" i="6"/>
  <c r="JG41" i="6"/>
  <c r="JP41" i="6"/>
  <c r="JY41" i="6"/>
  <c r="W42" i="6"/>
  <c r="T42" i="7" s="1"/>
  <c r="AG42" i="6"/>
  <c r="AP42" i="6"/>
  <c r="BH42" i="6"/>
  <c r="BQ42" i="6"/>
  <c r="BZ42" i="6"/>
  <c r="CI42" i="6"/>
  <c r="DA42" i="6"/>
  <c r="DJ42" i="6"/>
  <c r="DS42" i="6"/>
  <c r="EB42" i="6"/>
  <c r="EK42" i="6"/>
  <c r="ET42" i="6"/>
  <c r="FU42" i="6"/>
  <c r="GD42" i="6"/>
  <c r="GM42" i="6"/>
  <c r="HE42" i="6"/>
  <c r="HN42" i="6"/>
  <c r="HW42" i="6"/>
  <c r="IF42" i="6"/>
  <c r="JG42" i="6"/>
  <c r="JP42" i="6"/>
  <c r="JY42" i="6"/>
  <c r="W43" i="6"/>
  <c r="T43" i="7" s="1"/>
  <c r="AG43" i="6"/>
  <c r="AP43" i="6"/>
  <c r="BH43" i="6"/>
  <c r="BQ43" i="6"/>
  <c r="CI43" i="6"/>
  <c r="DA43" i="6"/>
  <c r="DJ43" i="6"/>
  <c r="DS43" i="6"/>
  <c r="EB43" i="6"/>
  <c r="EK43" i="6"/>
  <c r="ET43" i="6"/>
  <c r="FU43" i="6"/>
  <c r="GD43" i="6"/>
  <c r="GM43" i="6"/>
  <c r="HE43" i="6"/>
  <c r="HN43" i="6"/>
  <c r="HW43" i="6"/>
  <c r="IF43" i="6"/>
  <c r="JG43" i="6"/>
  <c r="JP43" i="6"/>
  <c r="JY43" i="6"/>
  <c r="W44" i="6"/>
  <c r="T44" i="7" s="1"/>
  <c r="AG44" i="6"/>
  <c r="AP44" i="6"/>
  <c r="BH44" i="6"/>
  <c r="BQ44" i="6"/>
  <c r="CI44" i="6"/>
  <c r="CR44" i="6"/>
  <c r="DA44" i="6"/>
  <c r="DJ44" i="6"/>
  <c r="DS44" i="6"/>
  <c r="EB44" i="6"/>
  <c r="EK44" i="6"/>
  <c r="ET44" i="6"/>
  <c r="FU44" i="6"/>
  <c r="GD44" i="6"/>
  <c r="GM44" i="6"/>
  <c r="HE44" i="6"/>
  <c r="HN44" i="6"/>
  <c r="HW44" i="6"/>
  <c r="IF44" i="6"/>
  <c r="JG44" i="6"/>
  <c r="JP44" i="6"/>
  <c r="JY44" i="6"/>
  <c r="W45" i="6"/>
  <c r="T45" i="7" s="1"/>
  <c r="AG45" i="6"/>
  <c r="AP45" i="6"/>
  <c r="BH45" i="6"/>
  <c r="BQ45" i="6"/>
  <c r="CI45" i="6"/>
  <c r="CR45" i="6"/>
  <c r="DA45" i="6"/>
  <c r="DJ45" i="6"/>
  <c r="EB45" i="6"/>
  <c r="EK45" i="6"/>
  <c r="ET45" i="6"/>
  <c r="FU45" i="6"/>
  <c r="GD45" i="6"/>
  <c r="GM45" i="6"/>
  <c r="HE45" i="6"/>
  <c r="HN45" i="6"/>
  <c r="HW45" i="6"/>
  <c r="IF45" i="6"/>
  <c r="JG45" i="6"/>
  <c r="JP45" i="6"/>
  <c r="JY45" i="6"/>
  <c r="W46" i="6"/>
  <c r="T46" i="7" s="1"/>
  <c r="AG46" i="6"/>
  <c r="AP46" i="6"/>
  <c r="BH46" i="6"/>
  <c r="BQ46" i="6"/>
  <c r="CI46" i="6"/>
  <c r="CR46" i="6"/>
  <c r="DA46" i="6"/>
  <c r="DJ46" i="6"/>
  <c r="EB46" i="6"/>
  <c r="EK46" i="6"/>
  <c r="ET46" i="6"/>
  <c r="FU46" i="6"/>
  <c r="GD46" i="6"/>
  <c r="GM46" i="6"/>
  <c r="HE46" i="6"/>
  <c r="HN46" i="6"/>
  <c r="HW46" i="6"/>
  <c r="IF46" i="6"/>
  <c r="JG46" i="6"/>
  <c r="JP46" i="6"/>
  <c r="JY46" i="6"/>
  <c r="W47" i="6"/>
  <c r="T47" i="7" s="1"/>
  <c r="AG47" i="6"/>
  <c r="AP47" i="6"/>
  <c r="BH47" i="6"/>
  <c r="BQ47" i="6"/>
  <c r="CR47" i="6"/>
  <c r="DA47" i="6"/>
  <c r="DJ47" i="6"/>
  <c r="EB47" i="6"/>
  <c r="EK47" i="6"/>
  <c r="ET47" i="6"/>
  <c r="FU47" i="6"/>
  <c r="GM47" i="6"/>
  <c r="HE47" i="6"/>
  <c r="HN47" i="6"/>
  <c r="HW47" i="6"/>
  <c r="IF47" i="6"/>
  <c r="JG47" i="6"/>
  <c r="JP47" i="6"/>
  <c r="JY47" i="6"/>
  <c r="W48" i="6"/>
  <c r="T48" i="7" s="1"/>
  <c r="AG48" i="6"/>
  <c r="AP48" i="6"/>
  <c r="BQ48" i="6"/>
  <c r="CR48" i="6"/>
  <c r="DA48" i="6"/>
  <c r="DJ48" i="6"/>
  <c r="EB48" i="6"/>
  <c r="EK48" i="6"/>
  <c r="ET48" i="6"/>
  <c r="GM48" i="6"/>
  <c r="HE48" i="6"/>
  <c r="HW48" i="6"/>
  <c r="IF48" i="6"/>
  <c r="JG48" i="6"/>
  <c r="JP48" i="6"/>
  <c r="JY48" i="6"/>
  <c r="W49" i="6"/>
  <c r="T49" i="7" s="1"/>
  <c r="AG49" i="6"/>
  <c r="AP49" i="6"/>
  <c r="BQ49" i="6"/>
  <c r="DJ49" i="6"/>
  <c r="EB49" i="6"/>
  <c r="EK49" i="6"/>
  <c r="ET49" i="6"/>
  <c r="GM49" i="6"/>
  <c r="HE49" i="6"/>
  <c r="HW49" i="6"/>
  <c r="IF49" i="6"/>
  <c r="JG49" i="6"/>
  <c r="JP49" i="6"/>
  <c r="JY49" i="6"/>
  <c r="W50" i="6"/>
  <c r="T50" i="7" s="1"/>
  <c r="AG50" i="6"/>
  <c r="CI50" i="6"/>
  <c r="EK50" i="6"/>
  <c r="GD50" i="6"/>
  <c r="HE50" i="6"/>
  <c r="W52" i="6"/>
  <c r="T52" i="7" s="1"/>
  <c r="AG52" i="6"/>
  <c r="AP52" i="6"/>
  <c r="CI52" i="6"/>
  <c r="CR52" i="6"/>
  <c r="DA52" i="6"/>
  <c r="DJ52" i="6"/>
  <c r="DS52" i="6"/>
  <c r="EB52" i="6"/>
  <c r="EK52" i="6"/>
  <c r="ET52" i="6"/>
  <c r="GD52" i="6"/>
  <c r="GM52" i="6"/>
  <c r="HE52" i="6"/>
  <c r="HN52" i="6"/>
  <c r="HW52" i="6"/>
  <c r="JG52" i="6"/>
  <c r="JP52" i="6"/>
  <c r="W53" i="6"/>
  <c r="T53" i="7" s="1"/>
  <c r="AG53" i="6"/>
  <c r="AP53" i="6"/>
  <c r="CI53" i="6"/>
  <c r="CR53" i="6"/>
  <c r="DA53" i="6"/>
  <c r="DJ53" i="6"/>
  <c r="DS53" i="6"/>
  <c r="EB53" i="6"/>
  <c r="EK53" i="6"/>
  <c r="ET53" i="6"/>
  <c r="GD53" i="6"/>
  <c r="GM53" i="6"/>
  <c r="HE53" i="6"/>
  <c r="HW53" i="6"/>
  <c r="JG53" i="6"/>
  <c r="JP53" i="6"/>
  <c r="W56" i="6"/>
  <c r="T56" i="7" s="1"/>
  <c r="AG56" i="6"/>
  <c r="CI56" i="6"/>
  <c r="CR56" i="6"/>
  <c r="DA56" i="6"/>
  <c r="DJ56" i="6"/>
  <c r="DS56" i="6"/>
  <c r="EB56" i="6"/>
  <c r="EK56" i="6"/>
  <c r="ET56" i="6"/>
  <c r="GD56" i="6"/>
  <c r="GM56" i="6"/>
  <c r="HE56" i="6"/>
  <c r="HW56" i="6"/>
  <c r="IF56" i="6"/>
  <c r="JG56" i="6"/>
  <c r="JP56" i="6"/>
  <c r="JY56" i="6"/>
  <c r="W57" i="6"/>
  <c r="T57" i="7" s="1"/>
  <c r="AG57" i="6"/>
  <c r="CI57" i="6"/>
  <c r="CR57" i="6"/>
  <c r="DA57" i="6"/>
  <c r="DS57" i="6"/>
  <c r="EB57" i="6"/>
  <c r="EK57" i="6"/>
  <c r="ET57" i="6"/>
  <c r="GD57" i="6"/>
  <c r="GM57" i="6"/>
  <c r="HE57" i="6"/>
  <c r="HW57" i="6"/>
  <c r="IF57" i="6"/>
  <c r="JG57" i="6"/>
  <c r="JP57" i="6"/>
  <c r="JY57" i="6"/>
  <c r="W58" i="6"/>
  <c r="T58" i="7" s="1"/>
  <c r="AG58" i="6"/>
  <c r="CI58" i="6"/>
  <c r="CR58" i="6"/>
  <c r="DA58" i="6"/>
  <c r="DS58" i="6"/>
  <c r="EB58" i="6"/>
  <c r="EK58" i="6"/>
  <c r="ET58" i="6"/>
  <c r="GD58" i="6"/>
  <c r="GM58" i="6"/>
  <c r="HE58" i="6"/>
  <c r="HN58" i="6"/>
  <c r="HW58" i="6"/>
  <c r="IF58" i="6"/>
  <c r="JG58" i="6"/>
  <c r="JP58" i="6"/>
  <c r="JY58" i="6"/>
  <c r="W61" i="6"/>
  <c r="T61" i="7" s="1"/>
  <c r="AG61" i="6"/>
  <c r="BH61" i="6"/>
  <c r="CR61" i="6"/>
  <c r="EK61" i="6"/>
  <c r="ET61" i="6"/>
  <c r="HE61" i="6"/>
  <c r="HN61" i="6"/>
  <c r="JG61" i="6"/>
  <c r="JP61" i="6"/>
  <c r="W62" i="6"/>
  <c r="T62" i="7" s="1"/>
  <c r="AG62" i="6"/>
  <c r="BH62" i="6"/>
  <c r="BZ62" i="6"/>
  <c r="CI62" i="6"/>
  <c r="CR62" i="6"/>
  <c r="DA62" i="6"/>
  <c r="DJ62" i="6"/>
  <c r="EK62" i="6"/>
  <c r="ET62" i="6"/>
  <c r="HE62" i="6"/>
  <c r="HN62" i="6"/>
  <c r="HW62" i="6"/>
  <c r="IF62" i="6"/>
  <c r="JG62" i="6"/>
  <c r="JP62" i="6"/>
  <c r="W63" i="6"/>
  <c r="T63" i="7" s="1"/>
  <c r="AG63" i="6"/>
  <c r="BH63" i="6"/>
  <c r="BZ63" i="6"/>
  <c r="CI63" i="6"/>
  <c r="CR63" i="6"/>
  <c r="DA63" i="6"/>
  <c r="DJ63" i="6"/>
  <c r="EB63" i="6"/>
  <c r="EK63" i="6"/>
  <c r="ET63" i="6"/>
  <c r="HE63" i="6"/>
  <c r="HN63" i="6"/>
  <c r="HW63" i="6"/>
  <c r="IF63" i="6"/>
  <c r="JG63" i="6"/>
  <c r="JP63" i="6"/>
  <c r="W65" i="6"/>
  <c r="T65" i="7" s="1"/>
  <c r="AG65" i="6"/>
  <c r="BH65" i="6"/>
  <c r="BZ65" i="6"/>
  <c r="CI65" i="6"/>
  <c r="CR65" i="6"/>
  <c r="DA65" i="6"/>
  <c r="DJ65" i="6"/>
  <c r="EB65" i="6"/>
  <c r="EK65" i="6"/>
  <c r="ET65" i="6"/>
  <c r="HN65" i="6"/>
  <c r="HW65" i="6"/>
  <c r="IF65" i="6"/>
  <c r="JG65" i="6"/>
  <c r="JP65" i="6"/>
  <c r="AG73" i="6"/>
  <c r="BZ73" i="6"/>
  <c r="CI73" i="6"/>
  <c r="CR73" i="6"/>
  <c r="DA73" i="6"/>
  <c r="DJ73" i="6"/>
  <c r="EB73" i="6"/>
  <c r="EK73" i="6"/>
  <c r="ET73" i="6"/>
  <c r="FU73" i="6"/>
  <c r="GM73" i="6"/>
  <c r="HW73" i="6"/>
  <c r="IF73" i="6"/>
  <c r="JG73" i="6"/>
  <c r="JP73" i="6"/>
  <c r="JY73" i="6"/>
  <c r="BQ93" i="6"/>
  <c r="DA93" i="6"/>
  <c r="FU93" i="6"/>
  <c r="GD93" i="6"/>
  <c r="IF93" i="6"/>
  <c r="JP93" i="6"/>
  <c r="AG94" i="6"/>
  <c r="BQ94" i="6"/>
  <c r="CI94" i="6"/>
  <c r="CR94" i="6"/>
  <c r="DA94" i="6"/>
  <c r="EB94" i="6"/>
  <c r="EK94" i="6"/>
  <c r="FU94" i="6"/>
  <c r="GD94" i="6"/>
  <c r="GM94" i="6"/>
  <c r="HW94" i="6"/>
  <c r="IF94" i="6"/>
  <c r="JG94" i="6"/>
  <c r="JP94" i="6"/>
  <c r="JY94" i="6"/>
  <c r="AG95" i="6"/>
  <c r="BH95" i="6"/>
  <c r="BQ95" i="6"/>
  <c r="CI95" i="6"/>
  <c r="CR95" i="6"/>
  <c r="DA95" i="6"/>
  <c r="DJ95" i="6"/>
  <c r="DS95" i="6"/>
  <c r="EB95" i="6"/>
  <c r="EK95" i="6"/>
  <c r="FU95" i="6"/>
  <c r="GD95" i="6"/>
  <c r="GM95" i="6"/>
  <c r="HW95" i="6"/>
  <c r="IF95" i="6"/>
  <c r="JG95" i="6"/>
  <c r="JP95" i="6"/>
  <c r="JY95" i="6"/>
  <c r="AG96" i="6"/>
  <c r="AP96" i="6"/>
  <c r="BH96" i="6"/>
  <c r="BQ96" i="6"/>
  <c r="CI96" i="6"/>
  <c r="CR96" i="6"/>
  <c r="DA96" i="6"/>
  <c r="DJ96" i="6"/>
  <c r="DS96" i="6"/>
  <c r="EB96" i="6"/>
  <c r="FU96" i="6"/>
  <c r="GD96" i="6"/>
  <c r="GM96" i="6"/>
  <c r="HW96" i="6"/>
  <c r="IF96" i="6"/>
  <c r="JG96" i="6"/>
  <c r="JP96" i="6"/>
  <c r="JY96" i="6"/>
  <c r="AG97" i="6"/>
  <c r="AP97" i="6"/>
  <c r="BH97" i="6"/>
  <c r="BQ97" i="6"/>
  <c r="CI97" i="6"/>
  <c r="CR97" i="6"/>
  <c r="DA97" i="6"/>
  <c r="DJ97" i="6"/>
  <c r="DS97" i="6"/>
  <c r="EB97" i="6"/>
  <c r="FU97" i="6"/>
  <c r="GD97" i="6"/>
  <c r="GM97" i="6"/>
  <c r="HW97" i="6"/>
  <c r="IF97" i="6"/>
  <c r="JG97" i="6"/>
  <c r="JP97" i="6"/>
  <c r="JY97" i="6"/>
  <c r="AG98" i="6"/>
  <c r="AP98" i="6"/>
  <c r="BH98" i="6"/>
  <c r="BQ98" i="6"/>
  <c r="CI98" i="6"/>
  <c r="CR98" i="6"/>
  <c r="DA98" i="6"/>
  <c r="DJ98" i="6"/>
  <c r="DS98" i="6"/>
  <c r="EB98" i="6"/>
  <c r="FU98" i="6"/>
  <c r="GD98" i="6"/>
  <c r="GM98" i="6"/>
  <c r="HN98" i="6"/>
  <c r="HW98" i="6"/>
  <c r="IF98" i="6"/>
  <c r="JG98" i="6"/>
  <c r="JP98" i="6"/>
  <c r="JY98" i="6"/>
  <c r="W99" i="6"/>
  <c r="T99" i="7" s="1"/>
  <c r="AG99" i="6"/>
  <c r="AP99" i="6"/>
  <c r="BH99" i="6"/>
  <c r="BQ99" i="6"/>
  <c r="CI99" i="6"/>
  <c r="CR99" i="6"/>
  <c r="DA99" i="6"/>
  <c r="DJ99" i="6"/>
  <c r="DS99" i="6"/>
  <c r="EB99" i="6"/>
  <c r="FU99" i="6"/>
  <c r="GD99" i="6"/>
  <c r="GM99" i="6"/>
  <c r="HE99" i="6"/>
  <c r="HN99" i="6"/>
  <c r="HW99" i="6"/>
  <c r="IF99" i="6"/>
  <c r="JG99" i="6"/>
  <c r="JP99" i="6"/>
  <c r="JY99" i="6"/>
  <c r="W100" i="6"/>
  <c r="T100" i="7" s="1"/>
  <c r="AG100" i="6"/>
  <c r="AP100" i="6"/>
  <c r="BH100" i="6"/>
  <c r="BQ100" i="6"/>
  <c r="CI100" i="6"/>
  <c r="CR100" i="6"/>
  <c r="DA100" i="6"/>
  <c r="DJ100" i="6"/>
  <c r="EB100" i="6"/>
  <c r="FU100" i="6"/>
  <c r="GD100" i="6"/>
  <c r="GM100" i="6"/>
  <c r="HE100" i="6"/>
  <c r="HN100" i="6"/>
  <c r="HW100" i="6"/>
  <c r="IF100" i="6"/>
  <c r="JG100" i="6"/>
  <c r="JP100" i="6"/>
  <c r="JY100" i="6"/>
  <c r="CI102" i="6"/>
  <c r="DA102" i="6"/>
  <c r="EB102" i="6"/>
  <c r="EK102" i="6"/>
  <c r="FU102" i="6"/>
  <c r="GD102" i="6"/>
  <c r="GM102" i="6"/>
  <c r="HE102" i="6"/>
  <c r="HN102" i="6"/>
  <c r="JP102" i="6"/>
  <c r="JY102" i="6"/>
  <c r="AP105" i="6"/>
  <c r="AY105" i="6"/>
  <c r="BQ105" i="6"/>
  <c r="BZ105" i="6"/>
  <c r="CI105" i="6"/>
  <c r="CR105" i="6"/>
  <c r="DA105" i="6"/>
  <c r="DJ105" i="6"/>
  <c r="DS105" i="6"/>
  <c r="EB105" i="6"/>
  <c r="ET105" i="6"/>
  <c r="FU105" i="6"/>
  <c r="GD105" i="6"/>
  <c r="GM105" i="6"/>
  <c r="HE105" i="6"/>
  <c r="HN105" i="6"/>
  <c r="HW105" i="6"/>
  <c r="IF105" i="6"/>
  <c r="JP105" i="6"/>
  <c r="JY105" i="6"/>
  <c r="AP106" i="6"/>
  <c r="AY106" i="6"/>
  <c r="BQ106" i="6"/>
  <c r="BZ106" i="6"/>
  <c r="CI106" i="6"/>
  <c r="CR106" i="6"/>
  <c r="DA106" i="6"/>
  <c r="DJ106" i="6"/>
  <c r="DS106" i="6"/>
  <c r="EB106" i="6"/>
  <c r="ET106" i="6"/>
  <c r="FU106" i="6"/>
  <c r="GD106" i="6"/>
  <c r="GM106" i="6"/>
  <c r="HE106" i="6"/>
  <c r="HN106" i="6"/>
  <c r="HW106" i="6"/>
  <c r="IF106" i="6"/>
  <c r="JP106" i="6"/>
  <c r="JY106" i="6"/>
  <c r="AG107" i="6"/>
  <c r="AP107" i="6"/>
  <c r="AY107" i="6"/>
  <c r="BQ107" i="6"/>
  <c r="BZ107" i="6"/>
  <c r="CI107" i="6"/>
  <c r="CR107" i="6"/>
  <c r="DA107" i="6"/>
  <c r="DJ107" i="6"/>
  <c r="DS107" i="6"/>
  <c r="EB107" i="6"/>
  <c r="ET107" i="6"/>
  <c r="FU107" i="6"/>
  <c r="GM107" i="6"/>
  <c r="HE107" i="6"/>
  <c r="HN107" i="6"/>
  <c r="HW107" i="6"/>
  <c r="IF107" i="6"/>
  <c r="JP107" i="6"/>
  <c r="JY107" i="6"/>
  <c r="W112" i="6"/>
  <c r="T112" i="7" s="1"/>
  <c r="AG112" i="6"/>
  <c r="AY112" i="6"/>
  <c r="BH112" i="6"/>
  <c r="BQ112" i="6"/>
  <c r="CI112" i="6"/>
  <c r="CR112" i="6"/>
  <c r="DA112" i="6"/>
  <c r="DS112" i="6"/>
  <c r="EB112" i="6"/>
  <c r="ET112" i="6"/>
  <c r="FU112" i="6"/>
  <c r="GM112" i="6"/>
  <c r="HE112" i="6"/>
  <c r="HN112" i="6"/>
  <c r="HW112" i="6"/>
  <c r="IF112" i="6"/>
  <c r="JP112" i="6"/>
  <c r="W114" i="6"/>
  <c r="T114" i="7" s="1"/>
  <c r="AG114" i="6"/>
  <c r="AY114" i="6"/>
  <c r="BH114" i="6"/>
  <c r="BQ114" i="6"/>
  <c r="CI114" i="6"/>
  <c r="CR114" i="6"/>
  <c r="DS114" i="6"/>
  <c r="EB114" i="6"/>
  <c r="ET114" i="6"/>
  <c r="FU114" i="6"/>
  <c r="GM114" i="6"/>
  <c r="HE114" i="6"/>
  <c r="HN114" i="6"/>
  <c r="HW114" i="6"/>
  <c r="IF114" i="6"/>
  <c r="JG114" i="6"/>
  <c r="JP114" i="6"/>
  <c r="W115" i="6"/>
  <c r="T115" i="7" s="1"/>
  <c r="AG115" i="6"/>
  <c r="AY115" i="6"/>
  <c r="BH115" i="6"/>
  <c r="BQ115" i="6"/>
  <c r="CR115" i="6"/>
  <c r="DS115" i="6"/>
  <c r="EB115" i="6"/>
  <c r="ET115" i="6"/>
  <c r="FU115" i="6"/>
  <c r="GM115" i="6"/>
  <c r="HE115" i="6"/>
  <c r="HN115" i="6"/>
  <c r="HW115" i="6"/>
  <c r="JG115" i="6"/>
  <c r="JP115" i="6"/>
  <c r="W117" i="6"/>
  <c r="T117" i="7" s="1"/>
  <c r="AG117" i="6"/>
  <c r="AY117" i="6"/>
  <c r="BH117" i="6"/>
  <c r="BQ117" i="6"/>
  <c r="CR117" i="6"/>
  <c r="DS117" i="6"/>
  <c r="EB117" i="6"/>
  <c r="ET117" i="6"/>
  <c r="FU117" i="6"/>
  <c r="GD117" i="6"/>
  <c r="HE117" i="6"/>
  <c r="W118" i="6"/>
  <c r="T118" i="7" s="1"/>
  <c r="AG118" i="6"/>
  <c r="AY118" i="6"/>
  <c r="BH118" i="6"/>
  <c r="BQ118" i="6"/>
  <c r="CR118" i="6"/>
  <c r="DS118" i="6"/>
  <c r="EB118" i="6"/>
  <c r="ET118" i="6"/>
  <c r="GD118" i="6"/>
  <c r="W119" i="6"/>
  <c r="T119" i="7" s="1"/>
  <c r="AG119" i="6"/>
  <c r="AY119" i="6"/>
  <c r="BH119" i="6"/>
  <c r="CR119" i="6"/>
  <c r="DS119" i="6"/>
  <c r="EB119" i="6"/>
  <c r="ET119" i="6"/>
  <c r="GD119" i="6"/>
  <c r="W120" i="6"/>
  <c r="T120" i="7" s="1"/>
  <c r="W122" i="6"/>
  <c r="T122" i="7" s="1"/>
  <c r="W126" i="6"/>
  <c r="T126" i="7" s="1"/>
  <c r="AP126" i="6"/>
  <c r="W127" i="6"/>
  <c r="T127" i="7" s="1"/>
  <c r="W128" i="6"/>
  <c r="T128" i="7" s="1"/>
  <c r="W129" i="6"/>
  <c r="T129" i="7" s="1"/>
  <c r="W130" i="6"/>
  <c r="T130" i="7" s="1"/>
  <c r="KI12" i="6"/>
  <c r="KI13" i="6"/>
  <c r="KI14" i="6"/>
  <c r="KI15" i="6"/>
  <c r="KI16" i="6"/>
  <c r="KI17" i="6"/>
  <c r="KI18" i="6"/>
  <c r="KI19" i="6"/>
  <c r="KI20" i="6"/>
  <c r="KI21" i="6"/>
  <c r="KQ23" i="6"/>
  <c r="W13" i="4"/>
  <c r="AD13" i="4" s="1"/>
  <c r="AK13" i="4" s="1"/>
  <c r="AR13" i="4" s="1"/>
  <c r="AY13" i="4" s="1"/>
  <c r="BF13" i="4" s="1"/>
  <c r="BM13" i="4" s="1"/>
  <c r="BT13" i="4" s="1"/>
  <c r="CA13" i="4" s="1"/>
  <c r="CH13" i="4" s="1"/>
  <c r="CO13" i="4" s="1"/>
  <c r="CV13" i="4" s="1"/>
  <c r="DC13" i="4" s="1"/>
  <c r="W14" i="4"/>
  <c r="AD14" i="4" s="1"/>
  <c r="AK14" i="4" s="1"/>
  <c r="AR14" i="4" s="1"/>
  <c r="AY14" i="4" s="1"/>
  <c r="BF14" i="4" s="1"/>
  <c r="BM14" i="4" s="1"/>
  <c r="BT14" i="4" s="1"/>
  <c r="CA14" i="4" s="1"/>
  <c r="CH14" i="4" s="1"/>
  <c r="CO14" i="4" s="1"/>
  <c r="CV14" i="4" s="1"/>
  <c r="DC14" i="4" s="1"/>
  <c r="DJ14" i="4" s="1"/>
  <c r="DQ14" i="4" s="1"/>
  <c r="DX14" i="4" s="1"/>
  <c r="EE14" i="4" s="1"/>
  <c r="EL14" i="4" s="1"/>
  <c r="ES14" i="4" s="1"/>
  <c r="EZ14" i="4" s="1"/>
  <c r="FG14" i="4" s="1"/>
  <c r="FN14" i="4" s="1"/>
  <c r="FU14" i="4" s="1"/>
  <c r="GB14" i="4" s="1"/>
  <c r="GI14" i="4" s="1"/>
  <c r="GP14" i="4" s="1"/>
  <c r="GW14" i="4" s="1"/>
  <c r="HD14" i="4" s="1"/>
  <c r="HK14" i="4" s="1"/>
  <c r="HR14" i="4" s="1"/>
  <c r="HY14" i="4" s="1"/>
  <c r="Y15" i="4"/>
  <c r="W15" i="7" s="1"/>
  <c r="W15" i="4"/>
  <c r="AD15" i="4" s="1"/>
  <c r="AK15" i="4" s="1"/>
  <c r="AR15" i="4" s="1"/>
  <c r="AY15" i="4" s="1"/>
  <c r="BF15" i="4" s="1"/>
  <c r="BM15" i="4" s="1"/>
  <c r="BT15" i="4" s="1"/>
  <c r="CA15" i="4" s="1"/>
  <c r="CH15" i="4" s="1"/>
  <c r="CO15" i="4" s="1"/>
  <c r="CV15" i="4" s="1"/>
  <c r="DC15" i="4" s="1"/>
  <c r="DJ15" i="4" s="1"/>
  <c r="DQ15" i="4" s="1"/>
  <c r="DX15" i="4" s="1"/>
  <c r="EE15" i="4" s="1"/>
  <c r="EL15" i="4" s="1"/>
  <c r="ES15" i="4" s="1"/>
  <c r="EZ15" i="4" s="1"/>
  <c r="FG15" i="4" s="1"/>
  <c r="FN15" i="4" s="1"/>
  <c r="FU15" i="4" s="1"/>
  <c r="GB15" i="4" s="1"/>
  <c r="GI15" i="4" s="1"/>
  <c r="GP15" i="4" s="1"/>
  <c r="GW15" i="4" s="1"/>
  <c r="HD15" i="4" s="1"/>
  <c r="HK15" i="4" s="1"/>
  <c r="HR15" i="4" s="1"/>
  <c r="HY15" i="4" s="1"/>
  <c r="Y17" i="4"/>
  <c r="W17" i="7" s="1"/>
  <c r="W17" i="4"/>
  <c r="AD17" i="4" s="1"/>
  <c r="AK17" i="4" s="1"/>
  <c r="AR17" i="4" s="1"/>
  <c r="AY17" i="4" s="1"/>
  <c r="BF17" i="4" s="1"/>
  <c r="BM17" i="4" s="1"/>
  <c r="BT17" i="4" s="1"/>
  <c r="CA17" i="4" s="1"/>
  <c r="CH17" i="4" s="1"/>
  <c r="CO17" i="4" s="1"/>
  <c r="CV17" i="4" s="1"/>
  <c r="DC17" i="4" s="1"/>
  <c r="DJ17" i="4" s="1"/>
  <c r="DQ17" i="4" s="1"/>
  <c r="DX17" i="4" s="1"/>
  <c r="EE17" i="4" s="1"/>
  <c r="EL17" i="4" s="1"/>
  <c r="ES17" i="4" s="1"/>
  <c r="EZ17" i="4" s="1"/>
  <c r="FG17" i="4" s="1"/>
  <c r="FN17" i="4" s="1"/>
  <c r="FU17" i="4" s="1"/>
  <c r="GB17" i="4" s="1"/>
  <c r="GI17" i="4" s="1"/>
  <c r="GP17" i="4" s="1"/>
  <c r="GW17" i="4" s="1"/>
  <c r="HD17" i="4" s="1"/>
  <c r="HK17" i="4" s="1"/>
  <c r="HR17" i="4" s="1"/>
  <c r="HY17" i="4" s="1"/>
  <c r="W18" i="4"/>
  <c r="AD18" i="4" s="1"/>
  <c r="AK18" i="4" s="1"/>
  <c r="AR18" i="4" s="1"/>
  <c r="AY18" i="4" s="1"/>
  <c r="BF18" i="4" s="1"/>
  <c r="BM18" i="4" s="1"/>
  <c r="BT18" i="4" s="1"/>
  <c r="CA18" i="4" s="1"/>
  <c r="CH18" i="4" s="1"/>
  <c r="CO18" i="4" s="1"/>
  <c r="CV18" i="4" s="1"/>
  <c r="DC18" i="4" s="1"/>
  <c r="DJ18" i="4" s="1"/>
  <c r="DQ18" i="4" s="1"/>
  <c r="DX18" i="4" s="1"/>
  <c r="EE18" i="4" s="1"/>
  <c r="EL18" i="4" s="1"/>
  <c r="ES18" i="4" s="1"/>
  <c r="EZ18" i="4" s="1"/>
  <c r="FG18" i="4" s="1"/>
  <c r="FN18" i="4" s="1"/>
  <c r="FU18" i="4" s="1"/>
  <c r="GB18" i="4" s="1"/>
  <c r="GI18" i="4" s="1"/>
  <c r="GP18" i="4" s="1"/>
  <c r="GW18" i="4" s="1"/>
  <c r="HD18" i="4" s="1"/>
  <c r="HK18" i="4" s="1"/>
  <c r="HR18" i="4" s="1"/>
  <c r="HY18" i="4" s="1"/>
  <c r="Y19" i="4"/>
  <c r="W19" i="7" s="1"/>
  <c r="W19" i="4"/>
  <c r="AD19" i="4" s="1"/>
  <c r="AK19" i="4" s="1"/>
  <c r="AR19" i="4" s="1"/>
  <c r="AY19" i="4" s="1"/>
  <c r="BF19" i="4" s="1"/>
  <c r="BM19" i="4" s="1"/>
  <c r="BT19" i="4" s="1"/>
  <c r="CA19" i="4" s="1"/>
  <c r="CH19" i="4" s="1"/>
  <c r="CO19" i="4" s="1"/>
  <c r="CV19" i="4" s="1"/>
  <c r="DC19" i="4" s="1"/>
  <c r="DJ19" i="4" s="1"/>
  <c r="DQ19" i="4" s="1"/>
  <c r="DX19" i="4" s="1"/>
  <c r="EE19" i="4" s="1"/>
  <c r="EL19" i="4" s="1"/>
  <c r="ES19" i="4" s="1"/>
  <c r="EZ19" i="4" s="1"/>
  <c r="FG19" i="4" s="1"/>
  <c r="FN19" i="4" s="1"/>
  <c r="FU19" i="4" s="1"/>
  <c r="GB19" i="4" s="1"/>
  <c r="GI19" i="4" s="1"/>
  <c r="GP19" i="4" s="1"/>
  <c r="GW19" i="4" s="1"/>
  <c r="HD19" i="4" s="1"/>
  <c r="HK19" i="4" s="1"/>
  <c r="HR19" i="4" s="1"/>
  <c r="HY19" i="4" s="1"/>
  <c r="Y20" i="4"/>
  <c r="W20" i="7" s="1"/>
  <c r="W20" i="4"/>
  <c r="AD20" i="4" s="1"/>
  <c r="AK20" i="4" s="1"/>
  <c r="AR20" i="4" s="1"/>
  <c r="AY20" i="4" s="1"/>
  <c r="BF20" i="4" s="1"/>
  <c r="BM20" i="4" s="1"/>
  <c r="BT20" i="4" s="1"/>
  <c r="CA20" i="4" s="1"/>
  <c r="CH20" i="4" s="1"/>
  <c r="CO20" i="4" s="1"/>
  <c r="CV20" i="4" s="1"/>
  <c r="DC20" i="4" s="1"/>
  <c r="DJ20" i="4" s="1"/>
  <c r="DQ20" i="4" s="1"/>
  <c r="DX20" i="4" s="1"/>
  <c r="EE20" i="4" s="1"/>
  <c r="EL20" i="4" s="1"/>
  <c r="ES20" i="4" s="1"/>
  <c r="EZ20" i="4" s="1"/>
  <c r="FG20" i="4" s="1"/>
  <c r="FN20" i="4" s="1"/>
  <c r="FU20" i="4" s="1"/>
  <c r="GB20" i="4" s="1"/>
  <c r="GI20" i="4" s="1"/>
  <c r="GP20" i="4" s="1"/>
  <c r="GW20" i="4" s="1"/>
  <c r="HD20" i="4" s="1"/>
  <c r="HK20" i="4" s="1"/>
  <c r="HR20" i="4" s="1"/>
  <c r="HY20" i="4" s="1"/>
  <c r="W21" i="4"/>
  <c r="AD21" i="4" s="1"/>
  <c r="AK21" i="4" s="1"/>
  <c r="AR21" i="4" s="1"/>
  <c r="AY21" i="4" s="1"/>
  <c r="BF21" i="4" s="1"/>
  <c r="BM21" i="4" s="1"/>
  <c r="BT21" i="4" s="1"/>
  <c r="CA21" i="4" s="1"/>
  <c r="CH21" i="4" s="1"/>
  <c r="CO21" i="4" s="1"/>
  <c r="CV21" i="4" s="1"/>
  <c r="DC21" i="4" s="1"/>
  <c r="DJ21" i="4" s="1"/>
  <c r="DQ21" i="4" s="1"/>
  <c r="DX21" i="4" s="1"/>
  <c r="EE21" i="4" s="1"/>
  <c r="EL21" i="4" s="1"/>
  <c r="ES21" i="4" s="1"/>
  <c r="EZ21" i="4" s="1"/>
  <c r="FG21" i="4" s="1"/>
  <c r="FN21" i="4" s="1"/>
  <c r="FU21" i="4" s="1"/>
  <c r="GB21" i="4" s="1"/>
  <c r="GI21" i="4" s="1"/>
  <c r="GP21" i="4" s="1"/>
  <c r="GW21" i="4" s="1"/>
  <c r="HD21" i="4" s="1"/>
  <c r="HK21" i="4" s="1"/>
  <c r="HR21" i="4" s="1"/>
  <c r="HY21" i="4" s="1"/>
  <c r="Y23" i="4"/>
  <c r="W23" i="7" s="1"/>
  <c r="W23" i="4"/>
  <c r="AD23" i="4" s="1"/>
  <c r="AK23" i="4" s="1"/>
  <c r="AR23" i="4" s="1"/>
  <c r="AY23" i="4" s="1"/>
  <c r="BF23" i="4" s="1"/>
  <c r="BM23" i="4" s="1"/>
  <c r="BT23" i="4" s="1"/>
  <c r="CA23" i="4" s="1"/>
  <c r="CH23" i="4" s="1"/>
  <c r="CO23" i="4" s="1"/>
  <c r="CV23" i="4" s="1"/>
  <c r="DC23" i="4" s="1"/>
  <c r="DJ23" i="4" s="1"/>
  <c r="DQ23" i="4" s="1"/>
  <c r="DX23" i="4" s="1"/>
  <c r="EE23" i="4" s="1"/>
  <c r="EL23" i="4" s="1"/>
  <c r="ES23" i="4" s="1"/>
  <c r="EZ23" i="4" s="1"/>
  <c r="FG23" i="4" s="1"/>
  <c r="FN23" i="4" s="1"/>
  <c r="FU23" i="4" s="1"/>
  <c r="GB23" i="4" s="1"/>
  <c r="GI23" i="4" s="1"/>
  <c r="GP23" i="4" s="1"/>
  <c r="GW23" i="4" s="1"/>
  <c r="HD23" i="4" s="1"/>
  <c r="HK23" i="4" s="1"/>
  <c r="HR23" i="4" s="1"/>
  <c r="HY23" i="4" s="1"/>
  <c r="W24" i="4"/>
  <c r="AD24" i="4" s="1"/>
  <c r="AK24" i="4" s="1"/>
  <c r="AR24" i="4" s="1"/>
  <c r="AY24" i="4" s="1"/>
  <c r="BF24" i="4" s="1"/>
  <c r="BM24" i="4" s="1"/>
  <c r="BT24" i="4" s="1"/>
  <c r="CA24" i="4" s="1"/>
  <c r="CH24" i="4" s="1"/>
  <c r="CO24" i="4" s="1"/>
  <c r="CV24" i="4" s="1"/>
  <c r="DC24" i="4" s="1"/>
  <c r="DJ24" i="4" s="1"/>
  <c r="DQ24" i="4" s="1"/>
  <c r="DX24" i="4" s="1"/>
  <c r="EE24" i="4" s="1"/>
  <c r="EL24" i="4" s="1"/>
  <c r="ES24" i="4" s="1"/>
  <c r="EZ24" i="4" s="1"/>
  <c r="FG24" i="4" s="1"/>
  <c r="FN24" i="4" s="1"/>
  <c r="FU24" i="4" s="1"/>
  <c r="GB24" i="4" s="1"/>
  <c r="GI24" i="4" s="1"/>
  <c r="GP24" i="4" s="1"/>
  <c r="GW24" i="4" s="1"/>
  <c r="HD24" i="4" s="1"/>
  <c r="HK24" i="4" s="1"/>
  <c r="HR24" i="4" s="1"/>
  <c r="HY24" i="4" s="1"/>
  <c r="Y25" i="4"/>
  <c r="W25" i="7" s="1"/>
  <c r="W25" i="4"/>
  <c r="AD25" i="4" s="1"/>
  <c r="AK25" i="4" s="1"/>
  <c r="AR25" i="4" s="1"/>
  <c r="AY25" i="4" s="1"/>
  <c r="BF25" i="4" s="1"/>
  <c r="BM25" i="4" s="1"/>
  <c r="BT25" i="4" s="1"/>
  <c r="CA25" i="4" s="1"/>
  <c r="CH25" i="4" s="1"/>
  <c r="CO25" i="4" s="1"/>
  <c r="CV25" i="4" s="1"/>
  <c r="DC25" i="4" s="1"/>
  <c r="DJ25" i="4" s="1"/>
  <c r="DQ25" i="4" s="1"/>
  <c r="DX25" i="4" s="1"/>
  <c r="EE25" i="4" s="1"/>
  <c r="EL25" i="4" s="1"/>
  <c r="ES25" i="4" s="1"/>
  <c r="EZ25" i="4" s="1"/>
  <c r="FG25" i="4" s="1"/>
  <c r="FN25" i="4" s="1"/>
  <c r="FU25" i="4" s="1"/>
  <c r="GB25" i="4" s="1"/>
  <c r="GI25" i="4" s="1"/>
  <c r="GP25" i="4" s="1"/>
  <c r="GW25" i="4" s="1"/>
  <c r="HD25" i="4" s="1"/>
  <c r="HK25" i="4" s="1"/>
  <c r="HR25" i="4" s="1"/>
  <c r="HY25" i="4" s="1"/>
  <c r="W26" i="4"/>
  <c r="AD26" i="4" s="1"/>
  <c r="AK26" i="4" s="1"/>
  <c r="AR26" i="4" s="1"/>
  <c r="AY26" i="4" s="1"/>
  <c r="BF26" i="4" s="1"/>
  <c r="BM26" i="4" s="1"/>
  <c r="BT26" i="4" s="1"/>
  <c r="CA26" i="4" s="1"/>
  <c r="CH26" i="4" s="1"/>
  <c r="CO26" i="4" s="1"/>
  <c r="CV26" i="4" s="1"/>
  <c r="DC26" i="4" s="1"/>
  <c r="DJ26" i="4" s="1"/>
  <c r="DQ26" i="4" s="1"/>
  <c r="DX26" i="4" s="1"/>
  <c r="EE26" i="4" s="1"/>
  <c r="EL26" i="4" s="1"/>
  <c r="ES26" i="4" s="1"/>
  <c r="EZ26" i="4" s="1"/>
  <c r="FG26" i="4" s="1"/>
  <c r="FN26" i="4" s="1"/>
  <c r="FU26" i="4" s="1"/>
  <c r="GB26" i="4" s="1"/>
  <c r="GI26" i="4" s="1"/>
  <c r="GP26" i="4" s="1"/>
  <c r="GW26" i="4" s="1"/>
  <c r="HD26" i="4" s="1"/>
  <c r="HK26" i="4" s="1"/>
  <c r="HR26" i="4" s="1"/>
  <c r="HY26" i="4" s="1"/>
  <c r="W27" i="4"/>
  <c r="AD27" i="4" s="1"/>
  <c r="AK27" i="4" s="1"/>
  <c r="AR27" i="4" s="1"/>
  <c r="AY27" i="4" s="1"/>
  <c r="BF27" i="4" s="1"/>
  <c r="BM27" i="4" s="1"/>
  <c r="BT27" i="4" s="1"/>
  <c r="CA27" i="4" s="1"/>
  <c r="CH27" i="4" s="1"/>
  <c r="CO27" i="4" s="1"/>
  <c r="CV27" i="4" s="1"/>
  <c r="DC27" i="4" s="1"/>
  <c r="DJ27" i="4" s="1"/>
  <c r="DQ27" i="4" s="1"/>
  <c r="DX27" i="4" s="1"/>
  <c r="EE27" i="4" s="1"/>
  <c r="EL27" i="4" s="1"/>
  <c r="ES27" i="4" s="1"/>
  <c r="EZ27" i="4" s="1"/>
  <c r="FG27" i="4" s="1"/>
  <c r="FN27" i="4" s="1"/>
  <c r="FU27" i="4" s="1"/>
  <c r="GB27" i="4" s="1"/>
  <c r="GI27" i="4" s="1"/>
  <c r="GP27" i="4" s="1"/>
  <c r="GW27" i="4" s="1"/>
  <c r="HD27" i="4" s="1"/>
  <c r="HK27" i="4" s="1"/>
  <c r="HR27" i="4" s="1"/>
  <c r="HY27" i="4" s="1"/>
  <c r="W28" i="4"/>
  <c r="AD28" i="4" s="1"/>
  <c r="AK28" i="4" s="1"/>
  <c r="AR28" i="4" s="1"/>
  <c r="AY28" i="4" s="1"/>
  <c r="BF28" i="4" s="1"/>
  <c r="BM28" i="4" s="1"/>
  <c r="BT28" i="4" s="1"/>
  <c r="CA28" i="4" s="1"/>
  <c r="CH28" i="4" s="1"/>
  <c r="CO28" i="4" s="1"/>
  <c r="CV28" i="4" s="1"/>
  <c r="DC28" i="4" s="1"/>
  <c r="DJ28" i="4" s="1"/>
  <c r="DQ28" i="4" s="1"/>
  <c r="DX28" i="4" s="1"/>
  <c r="EE28" i="4" s="1"/>
  <c r="EL28" i="4" s="1"/>
  <c r="ES28" i="4" s="1"/>
  <c r="EZ28" i="4" s="1"/>
  <c r="FG28" i="4" s="1"/>
  <c r="FN28" i="4" s="1"/>
  <c r="FU28" i="4" s="1"/>
  <c r="GB28" i="4" s="1"/>
  <c r="GI28" i="4" s="1"/>
  <c r="GP28" i="4" s="1"/>
  <c r="GW28" i="4" s="1"/>
  <c r="HD28" i="4" s="1"/>
  <c r="HK28" i="4" s="1"/>
  <c r="HR28" i="4" s="1"/>
  <c r="HY28" i="4" s="1"/>
  <c r="W29" i="4"/>
  <c r="AD29" i="4" s="1"/>
  <c r="AK29" i="4" s="1"/>
  <c r="AR29" i="4" s="1"/>
  <c r="AY29" i="4" s="1"/>
  <c r="BF29" i="4" s="1"/>
  <c r="BM29" i="4" s="1"/>
  <c r="BT29" i="4" s="1"/>
  <c r="CA29" i="4" s="1"/>
  <c r="CH29" i="4" s="1"/>
  <c r="CO29" i="4" s="1"/>
  <c r="CV29" i="4" s="1"/>
  <c r="DC29" i="4" s="1"/>
  <c r="DJ29" i="4" s="1"/>
  <c r="DQ29" i="4" s="1"/>
  <c r="DX29" i="4" s="1"/>
  <c r="EE29" i="4" s="1"/>
  <c r="EL29" i="4" s="1"/>
  <c r="ES29" i="4" s="1"/>
  <c r="EZ29" i="4" s="1"/>
  <c r="FG29" i="4" s="1"/>
  <c r="FN29" i="4" s="1"/>
  <c r="FU29" i="4" s="1"/>
  <c r="GB29" i="4" s="1"/>
  <c r="GI29" i="4" s="1"/>
  <c r="GP29" i="4" s="1"/>
  <c r="GW29" i="4" s="1"/>
  <c r="HD29" i="4" s="1"/>
  <c r="HK29" i="4" s="1"/>
  <c r="HR29" i="4" s="1"/>
  <c r="HY29" i="4" s="1"/>
  <c r="W30" i="4"/>
  <c r="AD30" i="4" s="1"/>
  <c r="AK30" i="4" s="1"/>
  <c r="AR30" i="4" s="1"/>
  <c r="AY30" i="4" s="1"/>
  <c r="BF30" i="4" s="1"/>
  <c r="BM30" i="4" s="1"/>
  <c r="BT30" i="4" s="1"/>
  <c r="CA30" i="4" s="1"/>
  <c r="CH30" i="4" s="1"/>
  <c r="CO30" i="4" s="1"/>
  <c r="CV30" i="4" s="1"/>
  <c r="DC30" i="4" s="1"/>
  <c r="DJ30" i="4" s="1"/>
  <c r="DQ30" i="4" s="1"/>
  <c r="DX30" i="4" s="1"/>
  <c r="EE30" i="4" s="1"/>
  <c r="EL30" i="4" s="1"/>
  <c r="ES30" i="4" s="1"/>
  <c r="EZ30" i="4" s="1"/>
  <c r="FG30" i="4" s="1"/>
  <c r="FN30" i="4" s="1"/>
  <c r="FU30" i="4" s="1"/>
  <c r="GB30" i="4" s="1"/>
  <c r="GI30" i="4" s="1"/>
  <c r="GP30" i="4" s="1"/>
  <c r="GW30" i="4" s="1"/>
  <c r="HD30" i="4" s="1"/>
  <c r="HK30" i="4" s="1"/>
  <c r="HR30" i="4" s="1"/>
  <c r="HY30" i="4" s="1"/>
  <c r="W31" i="4"/>
  <c r="AD31" i="4" s="1"/>
  <c r="AK31" i="4" s="1"/>
  <c r="AR31" i="4" s="1"/>
  <c r="AY31" i="4" s="1"/>
  <c r="BF31" i="4" s="1"/>
  <c r="BM31" i="4" s="1"/>
  <c r="BT31" i="4" s="1"/>
  <c r="CA31" i="4" s="1"/>
  <c r="CH31" i="4" s="1"/>
  <c r="CO31" i="4" s="1"/>
  <c r="CV31" i="4" s="1"/>
  <c r="DC31" i="4" s="1"/>
  <c r="DJ31" i="4" s="1"/>
  <c r="DQ31" i="4" s="1"/>
  <c r="DX31" i="4" s="1"/>
  <c r="EE31" i="4" s="1"/>
  <c r="EL31" i="4" s="1"/>
  <c r="ES31" i="4" s="1"/>
  <c r="EZ31" i="4" s="1"/>
  <c r="FG31" i="4" s="1"/>
  <c r="FN31" i="4" s="1"/>
  <c r="FU31" i="4" s="1"/>
  <c r="GB31" i="4" s="1"/>
  <c r="GI31" i="4" s="1"/>
  <c r="GP31" i="4" s="1"/>
  <c r="GW31" i="4" s="1"/>
  <c r="HD31" i="4" s="1"/>
  <c r="HK31" i="4" s="1"/>
  <c r="HR31" i="4" s="1"/>
  <c r="HY31" i="4" s="1"/>
  <c r="W34" i="4"/>
  <c r="AD34" i="4" s="1"/>
  <c r="AK34" i="4" s="1"/>
  <c r="AR34" i="4" s="1"/>
  <c r="AY34" i="4" s="1"/>
  <c r="BF34" i="4" s="1"/>
  <c r="BM34" i="4" s="1"/>
  <c r="BT34" i="4" s="1"/>
  <c r="CA34" i="4" s="1"/>
  <c r="CH34" i="4" s="1"/>
  <c r="CO34" i="4" s="1"/>
  <c r="CV34" i="4" s="1"/>
  <c r="DC34" i="4" s="1"/>
  <c r="DJ34" i="4" s="1"/>
  <c r="DQ34" i="4" s="1"/>
  <c r="DX34" i="4" s="1"/>
  <c r="EE34" i="4" s="1"/>
  <c r="EL34" i="4" s="1"/>
  <c r="ES34" i="4" s="1"/>
  <c r="EZ34" i="4" s="1"/>
  <c r="FG34" i="4" s="1"/>
  <c r="FN34" i="4" s="1"/>
  <c r="FU34" i="4" s="1"/>
  <c r="GB34" i="4" s="1"/>
  <c r="GI34" i="4" s="1"/>
  <c r="GP34" i="4" s="1"/>
  <c r="GW34" i="4" s="1"/>
  <c r="HD34" i="4" s="1"/>
  <c r="HK34" i="4" s="1"/>
  <c r="HR34" i="4" s="1"/>
  <c r="HY34" i="4" s="1"/>
  <c r="Y35" i="4"/>
  <c r="W35" i="7" s="1"/>
  <c r="W35" i="4"/>
  <c r="AD35" i="4" s="1"/>
  <c r="AK35" i="4" s="1"/>
  <c r="AR35" i="4" s="1"/>
  <c r="AY35" i="4" s="1"/>
  <c r="BF35" i="4" s="1"/>
  <c r="BM35" i="4" s="1"/>
  <c r="BT35" i="4" s="1"/>
  <c r="CA35" i="4" s="1"/>
  <c r="CH35" i="4" s="1"/>
  <c r="CO35" i="4" s="1"/>
  <c r="CV35" i="4" s="1"/>
  <c r="DC35" i="4" s="1"/>
  <c r="DJ35" i="4" s="1"/>
  <c r="DQ35" i="4" s="1"/>
  <c r="DX35" i="4" s="1"/>
  <c r="EE35" i="4" s="1"/>
  <c r="EL35" i="4" s="1"/>
  <c r="ES35" i="4" s="1"/>
  <c r="EZ35" i="4" s="1"/>
  <c r="FG35" i="4" s="1"/>
  <c r="FN35" i="4" s="1"/>
  <c r="FU35" i="4" s="1"/>
  <c r="GB35" i="4" s="1"/>
  <c r="GI35" i="4" s="1"/>
  <c r="GP35" i="4" s="1"/>
  <c r="GW35" i="4" s="1"/>
  <c r="HD35" i="4" s="1"/>
  <c r="HK35" i="4" s="1"/>
  <c r="HR35" i="4" s="1"/>
  <c r="HY35" i="4" s="1"/>
  <c r="W36" i="4"/>
  <c r="AD36" i="4" s="1"/>
  <c r="AK36" i="4" s="1"/>
  <c r="AR36" i="4" s="1"/>
  <c r="AY36" i="4" s="1"/>
  <c r="BF36" i="4" s="1"/>
  <c r="BM36" i="4" s="1"/>
  <c r="BT36" i="4" s="1"/>
  <c r="CA36" i="4" s="1"/>
  <c r="CH36" i="4" s="1"/>
  <c r="CO36" i="4" s="1"/>
  <c r="CV36" i="4" s="1"/>
  <c r="DC36" i="4" s="1"/>
  <c r="DJ36" i="4" s="1"/>
  <c r="DQ36" i="4" s="1"/>
  <c r="DX36" i="4" s="1"/>
  <c r="EE36" i="4" s="1"/>
  <c r="EL36" i="4" s="1"/>
  <c r="ES36" i="4" s="1"/>
  <c r="EZ36" i="4" s="1"/>
  <c r="FG36" i="4" s="1"/>
  <c r="FN36" i="4" s="1"/>
  <c r="FU36" i="4" s="1"/>
  <c r="GB36" i="4" s="1"/>
  <c r="GI36" i="4" s="1"/>
  <c r="GP36" i="4" s="1"/>
  <c r="GW36" i="4" s="1"/>
  <c r="HD36" i="4" s="1"/>
  <c r="HK36" i="4" s="1"/>
  <c r="HR36" i="4" s="1"/>
  <c r="HY36" i="4" s="1"/>
  <c r="Y37" i="4"/>
  <c r="W37" i="7" s="1"/>
  <c r="W37" i="4"/>
  <c r="AD37" i="4" s="1"/>
  <c r="AK37" i="4" s="1"/>
  <c r="AR37" i="4" s="1"/>
  <c r="AY37" i="4" s="1"/>
  <c r="BF37" i="4" s="1"/>
  <c r="BM37" i="4" s="1"/>
  <c r="BT37" i="4" s="1"/>
  <c r="CA37" i="4" s="1"/>
  <c r="CH37" i="4" s="1"/>
  <c r="CO37" i="4" s="1"/>
  <c r="CV37" i="4" s="1"/>
  <c r="DC37" i="4" s="1"/>
  <c r="DJ37" i="4" s="1"/>
  <c r="DQ37" i="4" s="1"/>
  <c r="DX37" i="4" s="1"/>
  <c r="EE37" i="4" s="1"/>
  <c r="EL37" i="4" s="1"/>
  <c r="ES37" i="4" s="1"/>
  <c r="EZ37" i="4" s="1"/>
  <c r="FG37" i="4" s="1"/>
  <c r="FN37" i="4" s="1"/>
  <c r="FU37" i="4" s="1"/>
  <c r="GB37" i="4" s="1"/>
  <c r="GI37" i="4" s="1"/>
  <c r="GP37" i="4" s="1"/>
  <c r="GW37" i="4" s="1"/>
  <c r="HD37" i="4" s="1"/>
  <c r="HK37" i="4" s="1"/>
  <c r="HR37" i="4" s="1"/>
  <c r="HY37" i="4" s="1"/>
  <c r="W38" i="4"/>
  <c r="AD38" i="4" s="1"/>
  <c r="AK38" i="4" s="1"/>
  <c r="AR38" i="4" s="1"/>
  <c r="AY38" i="4" s="1"/>
  <c r="BF38" i="4" s="1"/>
  <c r="BM38" i="4" s="1"/>
  <c r="BT38" i="4" s="1"/>
  <c r="CA38" i="4" s="1"/>
  <c r="CH38" i="4" s="1"/>
  <c r="CO38" i="4" s="1"/>
  <c r="CV38" i="4" s="1"/>
  <c r="DC38" i="4" s="1"/>
  <c r="DJ38" i="4" s="1"/>
  <c r="DQ38" i="4" s="1"/>
  <c r="DX38" i="4" s="1"/>
  <c r="EE38" i="4" s="1"/>
  <c r="EL38" i="4" s="1"/>
  <c r="ES38" i="4" s="1"/>
  <c r="EZ38" i="4" s="1"/>
  <c r="FG38" i="4" s="1"/>
  <c r="FN38" i="4" s="1"/>
  <c r="FU38" i="4" s="1"/>
  <c r="GB38" i="4" s="1"/>
  <c r="GI38" i="4" s="1"/>
  <c r="GP38" i="4" s="1"/>
  <c r="GW38" i="4" s="1"/>
  <c r="HD38" i="4" s="1"/>
  <c r="HK38" i="4" s="1"/>
  <c r="HR38" i="4" s="1"/>
  <c r="HY38" i="4" s="1"/>
  <c r="W39" i="4"/>
  <c r="AD39" i="4" s="1"/>
  <c r="AK39" i="4" s="1"/>
  <c r="AR39" i="4" s="1"/>
  <c r="AY39" i="4" s="1"/>
  <c r="BF39" i="4" s="1"/>
  <c r="BM39" i="4" s="1"/>
  <c r="BT39" i="4" s="1"/>
  <c r="CA39" i="4" s="1"/>
  <c r="CH39" i="4" s="1"/>
  <c r="CO39" i="4" s="1"/>
  <c r="CV39" i="4" s="1"/>
  <c r="DC39" i="4" s="1"/>
  <c r="DJ39" i="4" s="1"/>
  <c r="DQ39" i="4" s="1"/>
  <c r="DX39" i="4" s="1"/>
  <c r="EE39" i="4" s="1"/>
  <c r="EL39" i="4" s="1"/>
  <c r="ES39" i="4" s="1"/>
  <c r="EZ39" i="4" s="1"/>
  <c r="FG39" i="4" s="1"/>
  <c r="FN39" i="4" s="1"/>
  <c r="FU39" i="4" s="1"/>
  <c r="GB39" i="4" s="1"/>
  <c r="GI39" i="4" s="1"/>
  <c r="GP39" i="4" s="1"/>
  <c r="GW39" i="4" s="1"/>
  <c r="HD39" i="4" s="1"/>
  <c r="HK39" i="4" s="1"/>
  <c r="HR39" i="4" s="1"/>
  <c r="HY39" i="4" s="1"/>
  <c r="W40" i="4"/>
  <c r="AD40" i="4" s="1"/>
  <c r="AK40" i="4" s="1"/>
  <c r="AR40" i="4" s="1"/>
  <c r="AY40" i="4" s="1"/>
  <c r="BF40" i="4" s="1"/>
  <c r="BM40" i="4" s="1"/>
  <c r="BT40" i="4" s="1"/>
  <c r="CA40" i="4" s="1"/>
  <c r="CH40" i="4" s="1"/>
  <c r="CO40" i="4" s="1"/>
  <c r="CV40" i="4" s="1"/>
  <c r="DC40" i="4" s="1"/>
  <c r="DJ40" i="4" s="1"/>
  <c r="DQ40" i="4" s="1"/>
  <c r="DX40" i="4" s="1"/>
  <c r="EE40" i="4" s="1"/>
  <c r="EL40" i="4" s="1"/>
  <c r="ES40" i="4" s="1"/>
  <c r="EZ40" i="4" s="1"/>
  <c r="FG40" i="4" s="1"/>
  <c r="FN40" i="4" s="1"/>
  <c r="FU40" i="4" s="1"/>
  <c r="GB40" i="4" s="1"/>
  <c r="GI40" i="4" s="1"/>
  <c r="GP40" i="4" s="1"/>
  <c r="GW40" i="4" s="1"/>
  <c r="HD40" i="4" s="1"/>
  <c r="HK40" i="4" s="1"/>
  <c r="HR40" i="4" s="1"/>
  <c r="HY40" i="4" s="1"/>
  <c r="W41" i="4"/>
  <c r="AD41" i="4" s="1"/>
  <c r="AK41" i="4" s="1"/>
  <c r="AR41" i="4" s="1"/>
  <c r="AY41" i="4" s="1"/>
  <c r="BF41" i="4" s="1"/>
  <c r="BM41" i="4" s="1"/>
  <c r="BT41" i="4" s="1"/>
  <c r="CA41" i="4" s="1"/>
  <c r="CH41" i="4" s="1"/>
  <c r="CO41" i="4" s="1"/>
  <c r="CV41" i="4" s="1"/>
  <c r="DC41" i="4" s="1"/>
  <c r="DJ41" i="4" s="1"/>
  <c r="DQ41" i="4" s="1"/>
  <c r="DX41" i="4" s="1"/>
  <c r="EE41" i="4" s="1"/>
  <c r="EL41" i="4" s="1"/>
  <c r="ES41" i="4" s="1"/>
  <c r="EZ41" i="4" s="1"/>
  <c r="FG41" i="4" s="1"/>
  <c r="FN41" i="4" s="1"/>
  <c r="FU41" i="4" s="1"/>
  <c r="GB41" i="4" s="1"/>
  <c r="GI41" i="4" s="1"/>
  <c r="GP41" i="4" s="1"/>
  <c r="GW41" i="4" s="1"/>
  <c r="HD41" i="4" s="1"/>
  <c r="HK41" i="4" s="1"/>
  <c r="HR41" i="4" s="1"/>
  <c r="HY41" i="4" s="1"/>
  <c r="W42" i="4"/>
  <c r="AD42" i="4" s="1"/>
  <c r="AK42" i="4" s="1"/>
  <c r="AR42" i="4" s="1"/>
  <c r="AY42" i="4" s="1"/>
  <c r="BF42" i="4" s="1"/>
  <c r="BM42" i="4" s="1"/>
  <c r="BT42" i="4" s="1"/>
  <c r="CA42" i="4" s="1"/>
  <c r="CH42" i="4" s="1"/>
  <c r="CO42" i="4" s="1"/>
  <c r="CV42" i="4" s="1"/>
  <c r="DC42" i="4" s="1"/>
  <c r="DJ42" i="4" s="1"/>
  <c r="DQ42" i="4" s="1"/>
  <c r="DX42" i="4" s="1"/>
  <c r="EE42" i="4" s="1"/>
  <c r="EL42" i="4" s="1"/>
  <c r="ES42" i="4" s="1"/>
  <c r="EZ42" i="4" s="1"/>
  <c r="FG42" i="4" s="1"/>
  <c r="FN42" i="4" s="1"/>
  <c r="FU42" i="4" s="1"/>
  <c r="GB42" i="4" s="1"/>
  <c r="GI42" i="4" s="1"/>
  <c r="GP42" i="4" s="1"/>
  <c r="GW42" i="4" s="1"/>
  <c r="HD42" i="4" s="1"/>
  <c r="HK42" i="4" s="1"/>
  <c r="HR42" i="4" s="1"/>
  <c r="HY42" i="4" s="1"/>
  <c r="Y43" i="4"/>
  <c r="W43" i="7" s="1"/>
  <c r="W43" i="4"/>
  <c r="AD43" i="4" s="1"/>
  <c r="AK43" i="4" s="1"/>
  <c r="AR43" i="4" s="1"/>
  <c r="AY43" i="4" s="1"/>
  <c r="BF43" i="4" s="1"/>
  <c r="BM43" i="4" s="1"/>
  <c r="BT43" i="4" s="1"/>
  <c r="CA43" i="4" s="1"/>
  <c r="CH43" i="4" s="1"/>
  <c r="CO43" i="4" s="1"/>
  <c r="CV43" i="4" s="1"/>
  <c r="DC43" i="4" s="1"/>
  <c r="DJ43" i="4" s="1"/>
  <c r="DQ43" i="4" s="1"/>
  <c r="DX43" i="4" s="1"/>
  <c r="EE43" i="4" s="1"/>
  <c r="EL43" i="4" s="1"/>
  <c r="ES43" i="4" s="1"/>
  <c r="EZ43" i="4" s="1"/>
  <c r="FG43" i="4" s="1"/>
  <c r="FN43" i="4" s="1"/>
  <c r="FU43" i="4" s="1"/>
  <c r="GB43" i="4" s="1"/>
  <c r="GI43" i="4" s="1"/>
  <c r="GP43" i="4" s="1"/>
  <c r="GW43" i="4" s="1"/>
  <c r="HD43" i="4" s="1"/>
  <c r="HK43" i="4" s="1"/>
  <c r="HR43" i="4" s="1"/>
  <c r="HY43" i="4" s="1"/>
  <c r="W44" i="4"/>
  <c r="AD44" i="4" s="1"/>
  <c r="AK44" i="4" s="1"/>
  <c r="AR44" i="4" s="1"/>
  <c r="AY44" i="4" s="1"/>
  <c r="BF44" i="4" s="1"/>
  <c r="BM44" i="4" s="1"/>
  <c r="BT44" i="4" s="1"/>
  <c r="CA44" i="4" s="1"/>
  <c r="CH44" i="4" s="1"/>
  <c r="CO44" i="4" s="1"/>
  <c r="CV44" i="4" s="1"/>
  <c r="DC44" i="4" s="1"/>
  <c r="DJ44" i="4" s="1"/>
  <c r="DQ44" i="4" s="1"/>
  <c r="DX44" i="4" s="1"/>
  <c r="EE44" i="4" s="1"/>
  <c r="EL44" i="4" s="1"/>
  <c r="ES44" i="4" s="1"/>
  <c r="EZ44" i="4" s="1"/>
  <c r="FG44" i="4" s="1"/>
  <c r="FN44" i="4" s="1"/>
  <c r="FU44" i="4" s="1"/>
  <c r="GB44" i="4" s="1"/>
  <c r="GI44" i="4" s="1"/>
  <c r="GP44" i="4" s="1"/>
  <c r="GW44" i="4" s="1"/>
  <c r="HD44" i="4" s="1"/>
  <c r="HK44" i="4" s="1"/>
  <c r="HR44" i="4" s="1"/>
  <c r="HY44" i="4" s="1"/>
  <c r="W45" i="4"/>
  <c r="AD45" i="4" s="1"/>
  <c r="AK45" i="4" s="1"/>
  <c r="AR45" i="4" s="1"/>
  <c r="AY45" i="4" s="1"/>
  <c r="BF45" i="4" s="1"/>
  <c r="BM45" i="4" s="1"/>
  <c r="BT45" i="4" s="1"/>
  <c r="CA45" i="4" s="1"/>
  <c r="CH45" i="4" s="1"/>
  <c r="CO45" i="4" s="1"/>
  <c r="CV45" i="4" s="1"/>
  <c r="DC45" i="4" s="1"/>
  <c r="DJ45" i="4" s="1"/>
  <c r="DQ45" i="4" s="1"/>
  <c r="DX45" i="4" s="1"/>
  <c r="EE45" i="4" s="1"/>
  <c r="EL45" i="4" s="1"/>
  <c r="ES45" i="4" s="1"/>
  <c r="EZ45" i="4" s="1"/>
  <c r="FG45" i="4" s="1"/>
  <c r="FN45" i="4" s="1"/>
  <c r="FU45" i="4" s="1"/>
  <c r="GB45" i="4" s="1"/>
  <c r="GI45" i="4" s="1"/>
  <c r="GP45" i="4" s="1"/>
  <c r="GW45" i="4" s="1"/>
  <c r="HD45" i="4" s="1"/>
  <c r="HK45" i="4" s="1"/>
  <c r="HR45" i="4" s="1"/>
  <c r="HY45" i="4" s="1"/>
  <c r="W46" i="4"/>
  <c r="AD46" i="4" s="1"/>
  <c r="AK46" i="4" s="1"/>
  <c r="AR46" i="4" s="1"/>
  <c r="AY46" i="4" s="1"/>
  <c r="BF46" i="4" s="1"/>
  <c r="BM46" i="4" s="1"/>
  <c r="BT46" i="4" s="1"/>
  <c r="CA46" i="4" s="1"/>
  <c r="CH46" i="4" s="1"/>
  <c r="CO46" i="4" s="1"/>
  <c r="CV46" i="4" s="1"/>
  <c r="DC46" i="4" s="1"/>
  <c r="DJ46" i="4" s="1"/>
  <c r="DQ46" i="4" s="1"/>
  <c r="DX46" i="4" s="1"/>
  <c r="EE46" i="4" s="1"/>
  <c r="EL46" i="4" s="1"/>
  <c r="ES46" i="4" s="1"/>
  <c r="EZ46" i="4" s="1"/>
  <c r="FG46" i="4" s="1"/>
  <c r="FN46" i="4" s="1"/>
  <c r="FU46" i="4" s="1"/>
  <c r="GB46" i="4" s="1"/>
  <c r="GI46" i="4" s="1"/>
  <c r="GP46" i="4" s="1"/>
  <c r="GW46" i="4" s="1"/>
  <c r="HD46" i="4" s="1"/>
  <c r="HK46" i="4" s="1"/>
  <c r="HR46" i="4" s="1"/>
  <c r="HY46" i="4" s="1"/>
  <c r="Y47" i="4"/>
  <c r="W47" i="7" s="1"/>
  <c r="W47" i="4"/>
  <c r="AD47" i="4" s="1"/>
  <c r="AK47" i="4" s="1"/>
  <c r="AR47" i="4" s="1"/>
  <c r="AY47" i="4" s="1"/>
  <c r="BF47" i="4" s="1"/>
  <c r="BM47" i="4" s="1"/>
  <c r="BT47" i="4" s="1"/>
  <c r="CA47" i="4" s="1"/>
  <c r="CH47" i="4" s="1"/>
  <c r="CO47" i="4" s="1"/>
  <c r="CV47" i="4" s="1"/>
  <c r="DC47" i="4" s="1"/>
  <c r="DJ47" i="4" s="1"/>
  <c r="DQ47" i="4" s="1"/>
  <c r="DX47" i="4" s="1"/>
  <c r="EE47" i="4" s="1"/>
  <c r="EL47" i="4" s="1"/>
  <c r="ES47" i="4" s="1"/>
  <c r="EZ47" i="4" s="1"/>
  <c r="FG47" i="4" s="1"/>
  <c r="FN47" i="4" s="1"/>
  <c r="FU47" i="4" s="1"/>
  <c r="GB47" i="4" s="1"/>
  <c r="GI47" i="4" s="1"/>
  <c r="GP47" i="4" s="1"/>
  <c r="GW47" i="4" s="1"/>
  <c r="HD47" i="4" s="1"/>
  <c r="HK47" i="4" s="1"/>
  <c r="HR47" i="4" s="1"/>
  <c r="HY47" i="4" s="1"/>
  <c r="Y48" i="4"/>
  <c r="W48" i="7" s="1"/>
  <c r="W48" i="4"/>
  <c r="AD48" i="4" s="1"/>
  <c r="AK48" i="4" s="1"/>
  <c r="AR48" i="4" s="1"/>
  <c r="AY48" i="4" s="1"/>
  <c r="BF48" i="4" s="1"/>
  <c r="BM48" i="4" s="1"/>
  <c r="BT48" i="4" s="1"/>
  <c r="CA48" i="4" s="1"/>
  <c r="CH48" i="4" s="1"/>
  <c r="CO48" i="4" s="1"/>
  <c r="CV48" i="4" s="1"/>
  <c r="DC48" i="4" s="1"/>
  <c r="DJ48" i="4" s="1"/>
  <c r="DQ48" i="4" s="1"/>
  <c r="DX48" i="4" s="1"/>
  <c r="EE48" i="4" s="1"/>
  <c r="EL48" i="4" s="1"/>
  <c r="ES48" i="4" s="1"/>
  <c r="EZ48" i="4" s="1"/>
  <c r="FG48" i="4" s="1"/>
  <c r="FN48" i="4" s="1"/>
  <c r="FU48" i="4" s="1"/>
  <c r="GB48" i="4" s="1"/>
  <c r="GI48" i="4" s="1"/>
  <c r="GP48" i="4" s="1"/>
  <c r="GW48" i="4" s="1"/>
  <c r="HD48" i="4" s="1"/>
  <c r="HK48" i="4" s="1"/>
  <c r="HR48" i="4" s="1"/>
  <c r="HY48" i="4" s="1"/>
  <c r="W49" i="4"/>
  <c r="AD49" i="4" s="1"/>
  <c r="AK49" i="4" s="1"/>
  <c r="AR49" i="4" s="1"/>
  <c r="AY49" i="4" s="1"/>
  <c r="BF49" i="4" s="1"/>
  <c r="BM49" i="4" s="1"/>
  <c r="BT49" i="4" s="1"/>
  <c r="CA49" i="4" s="1"/>
  <c r="CH49" i="4" s="1"/>
  <c r="CO49" i="4" s="1"/>
  <c r="CV49" i="4" s="1"/>
  <c r="DC49" i="4" s="1"/>
  <c r="DJ49" i="4" s="1"/>
  <c r="DQ49" i="4" s="1"/>
  <c r="DX49" i="4" s="1"/>
  <c r="EE49" i="4" s="1"/>
  <c r="EL49" i="4" s="1"/>
  <c r="ES49" i="4" s="1"/>
  <c r="EZ49" i="4" s="1"/>
  <c r="FG49" i="4" s="1"/>
  <c r="FN49" i="4" s="1"/>
  <c r="FU49" i="4" s="1"/>
  <c r="GB49" i="4" s="1"/>
  <c r="GI49" i="4" s="1"/>
  <c r="GP49" i="4" s="1"/>
  <c r="GW49" i="4" s="1"/>
  <c r="HD49" i="4" s="1"/>
  <c r="HK49" i="4" s="1"/>
  <c r="HR49" i="4" s="1"/>
  <c r="HY49" i="4" s="1"/>
  <c r="W50" i="4"/>
  <c r="AD50" i="4" s="1"/>
  <c r="AK50" i="4" s="1"/>
  <c r="AR50" i="4" s="1"/>
  <c r="AY50" i="4" s="1"/>
  <c r="BF50" i="4" s="1"/>
  <c r="BM50" i="4" s="1"/>
  <c r="BT50" i="4" s="1"/>
  <c r="CA50" i="4" s="1"/>
  <c r="CH50" i="4" s="1"/>
  <c r="CO50" i="4" s="1"/>
  <c r="CV50" i="4" s="1"/>
  <c r="DC50" i="4" s="1"/>
  <c r="DJ50" i="4" s="1"/>
  <c r="DQ50" i="4" s="1"/>
  <c r="DX50" i="4" s="1"/>
  <c r="EE50" i="4" s="1"/>
  <c r="EL50" i="4" s="1"/>
  <c r="ES50" i="4" s="1"/>
  <c r="EZ50" i="4" s="1"/>
  <c r="FG50" i="4" s="1"/>
  <c r="FN50" i="4" s="1"/>
  <c r="FU50" i="4" s="1"/>
  <c r="GB50" i="4" s="1"/>
  <c r="GI50" i="4" s="1"/>
  <c r="GP50" i="4" s="1"/>
  <c r="GW50" i="4" s="1"/>
  <c r="HD50" i="4" s="1"/>
  <c r="HK50" i="4" s="1"/>
  <c r="HR50" i="4" s="1"/>
  <c r="HY50" i="4" s="1"/>
  <c r="W52" i="4"/>
  <c r="AD52" i="4" s="1"/>
  <c r="AK52" i="4" s="1"/>
  <c r="AR52" i="4" s="1"/>
  <c r="AY52" i="4" s="1"/>
  <c r="BF52" i="4" s="1"/>
  <c r="BM52" i="4" s="1"/>
  <c r="BT52" i="4" s="1"/>
  <c r="CA52" i="4" s="1"/>
  <c r="CH52" i="4" s="1"/>
  <c r="CO52" i="4" s="1"/>
  <c r="CV52" i="4" s="1"/>
  <c r="DC52" i="4" s="1"/>
  <c r="DJ52" i="4" s="1"/>
  <c r="DQ52" i="4" s="1"/>
  <c r="DX52" i="4" s="1"/>
  <c r="EE52" i="4" s="1"/>
  <c r="EL52" i="4" s="1"/>
  <c r="ES52" i="4" s="1"/>
  <c r="EZ52" i="4" s="1"/>
  <c r="FG52" i="4" s="1"/>
  <c r="FN52" i="4" s="1"/>
  <c r="FU52" i="4" s="1"/>
  <c r="GB52" i="4" s="1"/>
  <c r="GI52" i="4" s="1"/>
  <c r="GP52" i="4" s="1"/>
  <c r="GW52" i="4" s="1"/>
  <c r="HD52" i="4" s="1"/>
  <c r="HK52" i="4" s="1"/>
  <c r="HR52" i="4" s="1"/>
  <c r="HY52" i="4" s="1"/>
  <c r="W53" i="4"/>
  <c r="AD53" i="4" s="1"/>
  <c r="AK53" i="4" s="1"/>
  <c r="AR53" i="4" s="1"/>
  <c r="AY53" i="4" s="1"/>
  <c r="BF53" i="4" s="1"/>
  <c r="BM53" i="4" s="1"/>
  <c r="BT53" i="4" s="1"/>
  <c r="CA53" i="4" s="1"/>
  <c r="CH53" i="4" s="1"/>
  <c r="CO53" i="4" s="1"/>
  <c r="CV53" i="4" s="1"/>
  <c r="DC53" i="4" s="1"/>
  <c r="DJ53" i="4" s="1"/>
  <c r="DQ53" i="4" s="1"/>
  <c r="DX53" i="4" s="1"/>
  <c r="EE53" i="4" s="1"/>
  <c r="EL53" i="4" s="1"/>
  <c r="ES53" i="4" s="1"/>
  <c r="EZ53" i="4" s="1"/>
  <c r="FG53" i="4" s="1"/>
  <c r="FN53" i="4" s="1"/>
  <c r="FU53" i="4" s="1"/>
  <c r="GB53" i="4" s="1"/>
  <c r="GI53" i="4" s="1"/>
  <c r="GP53" i="4" s="1"/>
  <c r="GW53" i="4" s="1"/>
  <c r="HD53" i="4" s="1"/>
  <c r="HK53" i="4" s="1"/>
  <c r="HR53" i="4" s="1"/>
  <c r="HY53" i="4" s="1"/>
  <c r="W56" i="4"/>
  <c r="AD56" i="4" s="1"/>
  <c r="AK56" i="4" s="1"/>
  <c r="AR56" i="4" s="1"/>
  <c r="AY56" i="4" s="1"/>
  <c r="BF56" i="4" s="1"/>
  <c r="BM56" i="4" s="1"/>
  <c r="BT56" i="4" s="1"/>
  <c r="CA56" i="4" s="1"/>
  <c r="CH56" i="4" s="1"/>
  <c r="CO56" i="4" s="1"/>
  <c r="CV56" i="4" s="1"/>
  <c r="DC56" i="4" s="1"/>
  <c r="DJ56" i="4" s="1"/>
  <c r="DQ56" i="4" s="1"/>
  <c r="DX56" i="4" s="1"/>
  <c r="EE56" i="4" s="1"/>
  <c r="EL56" i="4" s="1"/>
  <c r="ES56" i="4" s="1"/>
  <c r="EZ56" i="4" s="1"/>
  <c r="FG56" i="4" s="1"/>
  <c r="FN56" i="4" s="1"/>
  <c r="FU56" i="4" s="1"/>
  <c r="GB56" i="4" s="1"/>
  <c r="GI56" i="4" s="1"/>
  <c r="GP56" i="4" s="1"/>
  <c r="GW56" i="4" s="1"/>
  <c r="HD56" i="4" s="1"/>
  <c r="HK56" i="4" s="1"/>
  <c r="HR56" i="4" s="1"/>
  <c r="HY56" i="4" s="1"/>
  <c r="W57" i="4"/>
  <c r="AD57" i="4" s="1"/>
  <c r="AK57" i="4" s="1"/>
  <c r="AR57" i="4" s="1"/>
  <c r="AY57" i="4" s="1"/>
  <c r="BF57" i="4" s="1"/>
  <c r="BM57" i="4" s="1"/>
  <c r="BT57" i="4" s="1"/>
  <c r="CA57" i="4" s="1"/>
  <c r="CH57" i="4" s="1"/>
  <c r="CO57" i="4" s="1"/>
  <c r="CV57" i="4" s="1"/>
  <c r="DC57" i="4" s="1"/>
  <c r="DJ57" i="4" s="1"/>
  <c r="DQ57" i="4" s="1"/>
  <c r="DX57" i="4" s="1"/>
  <c r="EE57" i="4" s="1"/>
  <c r="EL57" i="4" s="1"/>
  <c r="ES57" i="4" s="1"/>
  <c r="EZ57" i="4" s="1"/>
  <c r="FG57" i="4" s="1"/>
  <c r="FN57" i="4" s="1"/>
  <c r="FU57" i="4" s="1"/>
  <c r="GB57" i="4" s="1"/>
  <c r="GI57" i="4" s="1"/>
  <c r="GP57" i="4" s="1"/>
  <c r="GW57" i="4" s="1"/>
  <c r="HD57" i="4" s="1"/>
  <c r="HK57" i="4" s="1"/>
  <c r="HR57" i="4" s="1"/>
  <c r="HY57" i="4" s="1"/>
  <c r="W58" i="4"/>
  <c r="AD58" i="4" s="1"/>
  <c r="AK58" i="4" s="1"/>
  <c r="AR58" i="4" s="1"/>
  <c r="AY58" i="4" s="1"/>
  <c r="BF58" i="4" s="1"/>
  <c r="BM58" i="4" s="1"/>
  <c r="BT58" i="4" s="1"/>
  <c r="CA58" i="4" s="1"/>
  <c r="CH58" i="4" s="1"/>
  <c r="CO58" i="4" s="1"/>
  <c r="CV58" i="4" s="1"/>
  <c r="DC58" i="4" s="1"/>
  <c r="DJ58" i="4" s="1"/>
  <c r="DQ58" i="4" s="1"/>
  <c r="DX58" i="4" s="1"/>
  <c r="EE58" i="4" s="1"/>
  <c r="EL58" i="4" s="1"/>
  <c r="ES58" i="4" s="1"/>
  <c r="EZ58" i="4" s="1"/>
  <c r="FG58" i="4" s="1"/>
  <c r="FN58" i="4" s="1"/>
  <c r="FU58" i="4" s="1"/>
  <c r="GB58" i="4" s="1"/>
  <c r="GI58" i="4" s="1"/>
  <c r="GP58" i="4" s="1"/>
  <c r="GW58" i="4" s="1"/>
  <c r="HD58" i="4" s="1"/>
  <c r="HK58" i="4" s="1"/>
  <c r="HR58" i="4" s="1"/>
  <c r="HY58" i="4" s="1"/>
  <c r="W61" i="4"/>
  <c r="AD61" i="4" s="1"/>
  <c r="AK61" i="4" s="1"/>
  <c r="AR61" i="4" s="1"/>
  <c r="AY61" i="4" s="1"/>
  <c r="BF61" i="4" s="1"/>
  <c r="BM61" i="4" s="1"/>
  <c r="BT61" i="4" s="1"/>
  <c r="CA61" i="4" s="1"/>
  <c r="CH61" i="4" s="1"/>
  <c r="CO61" i="4" s="1"/>
  <c r="CV61" i="4" s="1"/>
  <c r="DC61" i="4" s="1"/>
  <c r="DJ61" i="4" s="1"/>
  <c r="DQ61" i="4" s="1"/>
  <c r="DX61" i="4" s="1"/>
  <c r="EE61" i="4" s="1"/>
  <c r="EL61" i="4" s="1"/>
  <c r="ES61" i="4" s="1"/>
  <c r="EZ61" i="4" s="1"/>
  <c r="FG61" i="4" s="1"/>
  <c r="FN61" i="4" s="1"/>
  <c r="FU61" i="4" s="1"/>
  <c r="GB61" i="4" s="1"/>
  <c r="GI61" i="4" s="1"/>
  <c r="GP61" i="4" s="1"/>
  <c r="GW61" i="4" s="1"/>
  <c r="HD61" i="4" s="1"/>
  <c r="HK61" i="4" s="1"/>
  <c r="HR61" i="4" s="1"/>
  <c r="HY61" i="4" s="1"/>
  <c r="W62" i="4"/>
  <c r="AD62" i="4" s="1"/>
  <c r="AK62" i="4" s="1"/>
  <c r="AR62" i="4" s="1"/>
  <c r="AY62" i="4" s="1"/>
  <c r="BF62" i="4" s="1"/>
  <c r="BM62" i="4" s="1"/>
  <c r="BT62" i="4" s="1"/>
  <c r="CA62" i="4" s="1"/>
  <c r="CH62" i="4" s="1"/>
  <c r="CO62" i="4" s="1"/>
  <c r="CV62" i="4" s="1"/>
  <c r="DC62" i="4" s="1"/>
  <c r="DJ62" i="4" s="1"/>
  <c r="DQ62" i="4" s="1"/>
  <c r="DX62" i="4" s="1"/>
  <c r="EE62" i="4" s="1"/>
  <c r="EL62" i="4" s="1"/>
  <c r="ES62" i="4" s="1"/>
  <c r="EZ62" i="4" s="1"/>
  <c r="FG62" i="4" s="1"/>
  <c r="FN62" i="4" s="1"/>
  <c r="FU62" i="4" s="1"/>
  <c r="GB62" i="4" s="1"/>
  <c r="GI62" i="4" s="1"/>
  <c r="GP62" i="4" s="1"/>
  <c r="GW62" i="4" s="1"/>
  <c r="HD62" i="4" s="1"/>
  <c r="HK62" i="4" s="1"/>
  <c r="HR62" i="4" s="1"/>
  <c r="HY62" i="4" s="1"/>
  <c r="W63" i="4"/>
  <c r="AD63" i="4" s="1"/>
  <c r="AK63" i="4" s="1"/>
  <c r="AR63" i="4" s="1"/>
  <c r="AY63" i="4" s="1"/>
  <c r="BF63" i="4" s="1"/>
  <c r="BM63" i="4" s="1"/>
  <c r="BT63" i="4" s="1"/>
  <c r="CA63" i="4" s="1"/>
  <c r="CH63" i="4" s="1"/>
  <c r="CO63" i="4" s="1"/>
  <c r="CV63" i="4" s="1"/>
  <c r="DC63" i="4" s="1"/>
  <c r="DJ63" i="4" s="1"/>
  <c r="DQ63" i="4" s="1"/>
  <c r="DX63" i="4" s="1"/>
  <c r="EE63" i="4" s="1"/>
  <c r="EL63" i="4" s="1"/>
  <c r="ES63" i="4" s="1"/>
  <c r="EZ63" i="4" s="1"/>
  <c r="FG63" i="4" s="1"/>
  <c r="FN63" i="4" s="1"/>
  <c r="FU63" i="4" s="1"/>
  <c r="GB63" i="4" s="1"/>
  <c r="GI63" i="4" s="1"/>
  <c r="GP63" i="4" s="1"/>
  <c r="GW63" i="4" s="1"/>
  <c r="HD63" i="4" s="1"/>
  <c r="HK63" i="4" s="1"/>
  <c r="HR63" i="4" s="1"/>
  <c r="HY63" i="4" s="1"/>
  <c r="W98" i="4"/>
  <c r="AD98" i="4" s="1"/>
  <c r="AK98" i="4" s="1"/>
  <c r="AR98" i="4" s="1"/>
  <c r="AY98" i="4" s="1"/>
  <c r="BF98" i="4" s="1"/>
  <c r="BM98" i="4" s="1"/>
  <c r="BT98" i="4" s="1"/>
  <c r="CA98" i="4" s="1"/>
  <c r="CH98" i="4" s="1"/>
  <c r="CO98" i="4" s="1"/>
  <c r="CV98" i="4" s="1"/>
  <c r="DC98" i="4" s="1"/>
  <c r="DJ98" i="4" s="1"/>
  <c r="DQ98" i="4" s="1"/>
  <c r="DX98" i="4" s="1"/>
  <c r="EE98" i="4" s="1"/>
  <c r="EL98" i="4" s="1"/>
  <c r="ES98" i="4" s="1"/>
  <c r="EZ98" i="4" s="1"/>
  <c r="FG98" i="4" s="1"/>
  <c r="FN98" i="4" s="1"/>
  <c r="FU98" i="4" s="1"/>
  <c r="GB98" i="4" s="1"/>
  <c r="GI98" i="4" s="1"/>
  <c r="GP98" i="4" s="1"/>
  <c r="GW98" i="4" s="1"/>
  <c r="HD98" i="4" s="1"/>
  <c r="HK98" i="4" s="1"/>
  <c r="HR98" i="4" s="1"/>
  <c r="HY98" i="4" s="1"/>
  <c r="W99" i="4"/>
  <c r="AD99" i="4" s="1"/>
  <c r="AK99" i="4" s="1"/>
  <c r="AR99" i="4" s="1"/>
  <c r="AY99" i="4" s="1"/>
  <c r="BF99" i="4" s="1"/>
  <c r="BM99" i="4" s="1"/>
  <c r="BT99" i="4" s="1"/>
  <c r="CA99" i="4" s="1"/>
  <c r="CH99" i="4" s="1"/>
  <c r="CO99" i="4" s="1"/>
  <c r="CV99" i="4" s="1"/>
  <c r="DC99" i="4" s="1"/>
  <c r="DJ99" i="4" s="1"/>
  <c r="DQ99" i="4" s="1"/>
  <c r="DX99" i="4" s="1"/>
  <c r="EE99" i="4" s="1"/>
  <c r="EL99" i="4" s="1"/>
  <c r="ES99" i="4" s="1"/>
  <c r="EZ99" i="4" s="1"/>
  <c r="FG99" i="4" s="1"/>
  <c r="FN99" i="4" s="1"/>
  <c r="FU99" i="4" s="1"/>
  <c r="GB99" i="4" s="1"/>
  <c r="GI99" i="4" s="1"/>
  <c r="GP99" i="4" s="1"/>
  <c r="GW99" i="4" s="1"/>
  <c r="HD99" i="4" s="1"/>
  <c r="HK99" i="4" s="1"/>
  <c r="HR99" i="4" s="1"/>
  <c r="HY99" i="4" s="1"/>
  <c r="W100" i="4"/>
  <c r="AD100" i="4" s="1"/>
  <c r="AK100" i="4" s="1"/>
  <c r="AR100" i="4" s="1"/>
  <c r="AY100" i="4" s="1"/>
  <c r="BF100" i="4" s="1"/>
  <c r="BM100" i="4" s="1"/>
  <c r="BT100" i="4" s="1"/>
  <c r="CA100" i="4" s="1"/>
  <c r="CH100" i="4" s="1"/>
  <c r="CO100" i="4" s="1"/>
  <c r="CV100" i="4" s="1"/>
  <c r="DC100" i="4" s="1"/>
  <c r="DJ100" i="4" s="1"/>
  <c r="DQ100" i="4" s="1"/>
  <c r="DX100" i="4" s="1"/>
  <c r="EE100" i="4" s="1"/>
  <c r="EL100" i="4" s="1"/>
  <c r="ES100" i="4" s="1"/>
  <c r="EZ100" i="4" s="1"/>
  <c r="FG100" i="4" s="1"/>
  <c r="FN100" i="4" s="1"/>
  <c r="FU100" i="4" s="1"/>
  <c r="GB100" i="4" s="1"/>
  <c r="GI100" i="4" s="1"/>
  <c r="GP100" i="4" s="1"/>
  <c r="GW100" i="4" s="1"/>
  <c r="HD100" i="4" s="1"/>
  <c r="HK100" i="4" s="1"/>
  <c r="HR100" i="4" s="1"/>
  <c r="HY100" i="4" s="1"/>
  <c r="W102" i="4"/>
  <c r="AD102" i="4" s="1"/>
  <c r="AK102" i="4" s="1"/>
  <c r="AR102" i="4" s="1"/>
  <c r="AY102" i="4" s="1"/>
  <c r="BF102" i="4" s="1"/>
  <c r="BM102" i="4" s="1"/>
  <c r="BT102" i="4" s="1"/>
  <c r="CA102" i="4" s="1"/>
  <c r="CH102" i="4" s="1"/>
  <c r="CO102" i="4" s="1"/>
  <c r="CV102" i="4" s="1"/>
  <c r="DC102" i="4" s="1"/>
  <c r="DJ102" i="4" s="1"/>
  <c r="DQ102" i="4" s="1"/>
  <c r="DX102" i="4" s="1"/>
  <c r="EE102" i="4" s="1"/>
  <c r="EL102" i="4" s="1"/>
  <c r="ES102" i="4" s="1"/>
  <c r="EZ102" i="4" s="1"/>
  <c r="FG102" i="4" s="1"/>
  <c r="FN102" i="4" s="1"/>
  <c r="FU102" i="4" s="1"/>
  <c r="GB102" i="4" s="1"/>
  <c r="GI102" i="4" s="1"/>
  <c r="GP102" i="4" s="1"/>
  <c r="GW102" i="4" s="1"/>
  <c r="HD102" i="4" s="1"/>
  <c r="HK102" i="4" s="1"/>
  <c r="HR102" i="4" s="1"/>
  <c r="HY102" i="4" s="1"/>
  <c r="W105" i="4"/>
  <c r="AD105" i="4" s="1"/>
  <c r="AK105" i="4" s="1"/>
  <c r="AR105" i="4" s="1"/>
  <c r="AY105" i="4" s="1"/>
  <c r="BF105" i="4" s="1"/>
  <c r="BM105" i="4" s="1"/>
  <c r="BT105" i="4" s="1"/>
  <c r="CA105" i="4" s="1"/>
  <c r="CH105" i="4" s="1"/>
  <c r="CO105" i="4" s="1"/>
  <c r="CV105" i="4" s="1"/>
  <c r="DC105" i="4" s="1"/>
  <c r="DJ105" i="4" s="1"/>
  <c r="DQ105" i="4" s="1"/>
  <c r="DX105" i="4" s="1"/>
  <c r="EE105" i="4" s="1"/>
  <c r="EL105" i="4" s="1"/>
  <c r="ES105" i="4" s="1"/>
  <c r="EZ105" i="4" s="1"/>
  <c r="FG105" i="4" s="1"/>
  <c r="FN105" i="4" s="1"/>
  <c r="FU105" i="4" s="1"/>
  <c r="GB105" i="4" s="1"/>
  <c r="GI105" i="4" s="1"/>
  <c r="GP105" i="4" s="1"/>
  <c r="GW105" i="4" s="1"/>
  <c r="HD105" i="4" s="1"/>
  <c r="HK105" i="4" s="1"/>
  <c r="HR105" i="4" s="1"/>
  <c r="HY105" i="4" s="1"/>
  <c r="W106" i="4"/>
  <c r="AD106" i="4" s="1"/>
  <c r="AK106" i="4" s="1"/>
  <c r="AR106" i="4" s="1"/>
  <c r="AY106" i="4" s="1"/>
  <c r="BF106" i="4" s="1"/>
  <c r="BM106" i="4" s="1"/>
  <c r="BT106" i="4" s="1"/>
  <c r="CA106" i="4" s="1"/>
  <c r="CH106" i="4" s="1"/>
  <c r="CO106" i="4" s="1"/>
  <c r="CV106" i="4" s="1"/>
  <c r="DC106" i="4" s="1"/>
  <c r="DJ106" i="4" s="1"/>
  <c r="DQ106" i="4" s="1"/>
  <c r="DX106" i="4" s="1"/>
  <c r="EE106" i="4" s="1"/>
  <c r="EL106" i="4" s="1"/>
  <c r="ES106" i="4" s="1"/>
  <c r="EZ106" i="4" s="1"/>
  <c r="FG106" i="4" s="1"/>
  <c r="FN106" i="4" s="1"/>
  <c r="FU106" i="4" s="1"/>
  <c r="GB106" i="4" s="1"/>
  <c r="GI106" i="4" s="1"/>
  <c r="GP106" i="4" s="1"/>
  <c r="GW106" i="4" s="1"/>
  <c r="HD106" i="4" s="1"/>
  <c r="HK106" i="4" s="1"/>
  <c r="HR106" i="4" s="1"/>
  <c r="HY106" i="4" s="1"/>
  <c r="W107" i="4"/>
  <c r="AD107" i="4" s="1"/>
  <c r="AK107" i="4" s="1"/>
  <c r="AR107" i="4" s="1"/>
  <c r="AY107" i="4" s="1"/>
  <c r="BF107" i="4" s="1"/>
  <c r="BM107" i="4" s="1"/>
  <c r="BT107" i="4" s="1"/>
  <c r="CA107" i="4" s="1"/>
  <c r="CH107" i="4" s="1"/>
  <c r="CO107" i="4" s="1"/>
  <c r="CV107" i="4" s="1"/>
  <c r="DC107" i="4" s="1"/>
  <c r="DJ107" i="4" s="1"/>
  <c r="DQ107" i="4" s="1"/>
  <c r="DX107" i="4" s="1"/>
  <c r="EE107" i="4" s="1"/>
  <c r="EL107" i="4" s="1"/>
  <c r="ES107" i="4" s="1"/>
  <c r="EZ107" i="4" s="1"/>
  <c r="FG107" i="4" s="1"/>
  <c r="FN107" i="4" s="1"/>
  <c r="FU107" i="4" s="1"/>
  <c r="GB107" i="4" s="1"/>
  <c r="GI107" i="4" s="1"/>
  <c r="GP107" i="4" s="1"/>
  <c r="GW107" i="4" s="1"/>
  <c r="HD107" i="4" s="1"/>
  <c r="HK107" i="4" s="1"/>
  <c r="HR107" i="4" s="1"/>
  <c r="HY107" i="4" s="1"/>
  <c r="W112" i="4"/>
  <c r="AD112" i="4" s="1"/>
  <c r="AK112" i="4" s="1"/>
  <c r="AR112" i="4" s="1"/>
  <c r="AY112" i="4" s="1"/>
  <c r="BF112" i="4" s="1"/>
  <c r="BM112" i="4" s="1"/>
  <c r="BT112" i="4" s="1"/>
  <c r="CA112" i="4" s="1"/>
  <c r="CH112" i="4" s="1"/>
  <c r="CO112" i="4" s="1"/>
  <c r="CV112" i="4" s="1"/>
  <c r="DC112" i="4" s="1"/>
  <c r="DJ112" i="4" s="1"/>
  <c r="DQ112" i="4" s="1"/>
  <c r="DX112" i="4" s="1"/>
  <c r="EE112" i="4" s="1"/>
  <c r="EL112" i="4" s="1"/>
  <c r="ES112" i="4" s="1"/>
  <c r="EZ112" i="4" s="1"/>
  <c r="FG112" i="4" s="1"/>
  <c r="FN112" i="4" s="1"/>
  <c r="FU112" i="4" s="1"/>
  <c r="GB112" i="4" s="1"/>
  <c r="GI112" i="4" s="1"/>
  <c r="GP112" i="4" s="1"/>
  <c r="GW112" i="4" s="1"/>
  <c r="HD112" i="4" s="1"/>
  <c r="HK112" i="4" s="1"/>
  <c r="HR112" i="4" s="1"/>
  <c r="HY112" i="4" s="1"/>
  <c r="W114" i="4"/>
  <c r="AD114" i="4" s="1"/>
  <c r="AK114" i="4" s="1"/>
  <c r="AR114" i="4" s="1"/>
  <c r="AY114" i="4" s="1"/>
  <c r="BF114" i="4" s="1"/>
  <c r="BM114" i="4" s="1"/>
  <c r="BT114" i="4" s="1"/>
  <c r="CA114" i="4" s="1"/>
  <c r="CH114" i="4" s="1"/>
  <c r="CO114" i="4" s="1"/>
  <c r="CV114" i="4" s="1"/>
  <c r="DC114" i="4" s="1"/>
  <c r="DJ114" i="4" s="1"/>
  <c r="DQ114" i="4" s="1"/>
  <c r="DX114" i="4" s="1"/>
  <c r="EE114" i="4" s="1"/>
  <c r="EL114" i="4" s="1"/>
  <c r="ES114" i="4" s="1"/>
  <c r="EZ114" i="4" s="1"/>
  <c r="FG114" i="4" s="1"/>
  <c r="FN114" i="4" s="1"/>
  <c r="FU114" i="4" s="1"/>
  <c r="GB114" i="4" s="1"/>
  <c r="GI114" i="4" s="1"/>
  <c r="GP114" i="4" s="1"/>
  <c r="GW114" i="4" s="1"/>
  <c r="HD114" i="4" s="1"/>
  <c r="HK114" i="4" s="1"/>
  <c r="HR114" i="4" s="1"/>
  <c r="HY114" i="4" s="1"/>
  <c r="W117" i="4"/>
  <c r="AD117" i="4" s="1"/>
  <c r="AK117" i="4" s="1"/>
  <c r="AR117" i="4" s="1"/>
  <c r="AY117" i="4" s="1"/>
  <c r="BF117" i="4" s="1"/>
  <c r="BM117" i="4" s="1"/>
  <c r="BT117" i="4" s="1"/>
  <c r="CA117" i="4" s="1"/>
  <c r="CH117" i="4" s="1"/>
  <c r="CO117" i="4" s="1"/>
  <c r="CV117" i="4" s="1"/>
  <c r="DC117" i="4" s="1"/>
  <c r="DJ117" i="4" s="1"/>
  <c r="DQ117" i="4" s="1"/>
  <c r="DX117" i="4" s="1"/>
  <c r="EE117" i="4" s="1"/>
  <c r="EL117" i="4" s="1"/>
  <c r="ES117" i="4" s="1"/>
  <c r="EZ117" i="4" s="1"/>
  <c r="FG117" i="4" s="1"/>
  <c r="FN117" i="4" s="1"/>
  <c r="FU117" i="4" s="1"/>
  <c r="GB117" i="4" s="1"/>
  <c r="GI117" i="4" s="1"/>
  <c r="GP117" i="4" s="1"/>
  <c r="GW117" i="4" s="1"/>
  <c r="HD117" i="4" s="1"/>
  <c r="HK117" i="4" s="1"/>
  <c r="HR117" i="4" s="1"/>
  <c r="HY117" i="4" s="1"/>
  <c r="W118" i="4"/>
  <c r="AD118" i="4" s="1"/>
  <c r="AK118" i="4" s="1"/>
  <c r="AR118" i="4" s="1"/>
  <c r="AY118" i="4" s="1"/>
  <c r="BF118" i="4" s="1"/>
  <c r="BM118" i="4" s="1"/>
  <c r="BT118" i="4" s="1"/>
  <c r="CA118" i="4" s="1"/>
  <c r="CH118" i="4" s="1"/>
  <c r="CO118" i="4" s="1"/>
  <c r="CV118" i="4" s="1"/>
  <c r="DC118" i="4" s="1"/>
  <c r="DJ118" i="4" s="1"/>
  <c r="DQ118" i="4" s="1"/>
  <c r="DX118" i="4" s="1"/>
  <c r="EE118" i="4" s="1"/>
  <c r="EL118" i="4" s="1"/>
  <c r="ES118" i="4" s="1"/>
  <c r="EZ118" i="4" s="1"/>
  <c r="FG118" i="4" s="1"/>
  <c r="FN118" i="4" s="1"/>
  <c r="FU118" i="4" s="1"/>
  <c r="GB118" i="4" s="1"/>
  <c r="GI118" i="4" s="1"/>
  <c r="GP118" i="4" s="1"/>
  <c r="GW118" i="4" s="1"/>
  <c r="HD118" i="4" s="1"/>
  <c r="HK118" i="4" s="1"/>
  <c r="HR118" i="4" s="1"/>
  <c r="HY118" i="4" s="1"/>
  <c r="W119" i="4"/>
  <c r="AD119" i="4" s="1"/>
  <c r="AK119" i="4" s="1"/>
  <c r="AR119" i="4" s="1"/>
  <c r="AY119" i="4" s="1"/>
  <c r="BF119" i="4" s="1"/>
  <c r="BM119" i="4" s="1"/>
  <c r="BT119" i="4" s="1"/>
  <c r="CA119" i="4" s="1"/>
  <c r="CH119" i="4" s="1"/>
  <c r="CO119" i="4" s="1"/>
  <c r="CV119" i="4" s="1"/>
  <c r="DC119" i="4" s="1"/>
  <c r="DJ119" i="4" s="1"/>
  <c r="DQ119" i="4" s="1"/>
  <c r="DX119" i="4" s="1"/>
  <c r="EE119" i="4" s="1"/>
  <c r="EL119" i="4" s="1"/>
  <c r="ES119" i="4" s="1"/>
  <c r="EZ119" i="4" s="1"/>
  <c r="FG119" i="4" s="1"/>
  <c r="FN119" i="4" s="1"/>
  <c r="FU119" i="4" s="1"/>
  <c r="GB119" i="4" s="1"/>
  <c r="GI119" i="4" s="1"/>
  <c r="GP119" i="4" s="1"/>
  <c r="GW119" i="4" s="1"/>
  <c r="HD119" i="4" s="1"/>
  <c r="HK119" i="4" s="1"/>
  <c r="HR119" i="4" s="1"/>
  <c r="HY119" i="4" s="1"/>
  <c r="W122" i="4"/>
  <c r="AD122" i="4" s="1"/>
  <c r="AK122" i="4" s="1"/>
  <c r="AR122" i="4" s="1"/>
  <c r="AY122" i="4" s="1"/>
  <c r="BF122" i="4" s="1"/>
  <c r="BM122" i="4" s="1"/>
  <c r="BT122" i="4" s="1"/>
  <c r="CA122" i="4" s="1"/>
  <c r="CH122" i="4" s="1"/>
  <c r="CO122" i="4" s="1"/>
  <c r="CV122" i="4" s="1"/>
  <c r="DC122" i="4" s="1"/>
  <c r="DJ122" i="4" s="1"/>
  <c r="DQ122" i="4" s="1"/>
  <c r="DX122" i="4" s="1"/>
  <c r="EE122" i="4" s="1"/>
  <c r="EL122" i="4" s="1"/>
  <c r="ES122" i="4" s="1"/>
  <c r="EZ122" i="4" s="1"/>
  <c r="FG122" i="4" s="1"/>
  <c r="FN122" i="4" s="1"/>
  <c r="FU122" i="4" s="1"/>
  <c r="GB122" i="4" s="1"/>
  <c r="GI122" i="4" s="1"/>
  <c r="GP122" i="4" s="1"/>
  <c r="GW122" i="4" s="1"/>
  <c r="HD122" i="4" s="1"/>
  <c r="HK122" i="4" s="1"/>
  <c r="HR122" i="4" s="1"/>
  <c r="HY122" i="4" s="1"/>
  <c r="W126" i="4"/>
  <c r="AD126" i="4" s="1"/>
  <c r="AK126" i="4" s="1"/>
  <c r="AR126" i="4" s="1"/>
  <c r="AY126" i="4" s="1"/>
  <c r="BF126" i="4" s="1"/>
  <c r="BM126" i="4" s="1"/>
  <c r="BT126" i="4" s="1"/>
  <c r="CA126" i="4" s="1"/>
  <c r="CH126" i="4" s="1"/>
  <c r="CO126" i="4" s="1"/>
  <c r="CV126" i="4" s="1"/>
  <c r="DC126" i="4" s="1"/>
  <c r="DJ126" i="4" s="1"/>
  <c r="DQ126" i="4" s="1"/>
  <c r="DX126" i="4" s="1"/>
  <c r="EE126" i="4" s="1"/>
  <c r="EL126" i="4" s="1"/>
  <c r="ES126" i="4" s="1"/>
  <c r="EZ126" i="4" s="1"/>
  <c r="FG126" i="4" s="1"/>
  <c r="FN126" i="4" s="1"/>
  <c r="FU126" i="4" s="1"/>
  <c r="GB126" i="4" s="1"/>
  <c r="GI126" i="4" s="1"/>
  <c r="GP126" i="4" s="1"/>
  <c r="GW126" i="4" s="1"/>
  <c r="HD126" i="4" s="1"/>
  <c r="HK126" i="4" s="1"/>
  <c r="HR126" i="4" s="1"/>
  <c r="HY126" i="4" s="1"/>
  <c r="W127" i="4"/>
  <c r="AD127" i="4" s="1"/>
  <c r="AK127" i="4" s="1"/>
  <c r="AR127" i="4" s="1"/>
  <c r="AY127" i="4" s="1"/>
  <c r="BF127" i="4" s="1"/>
  <c r="BM127" i="4" s="1"/>
  <c r="BT127" i="4" s="1"/>
  <c r="CA127" i="4" s="1"/>
  <c r="CH127" i="4" s="1"/>
  <c r="CO127" i="4" s="1"/>
  <c r="CV127" i="4" s="1"/>
  <c r="DC127" i="4" s="1"/>
  <c r="DJ127" i="4" s="1"/>
  <c r="DQ127" i="4" s="1"/>
  <c r="DX127" i="4" s="1"/>
  <c r="EE127" i="4" s="1"/>
  <c r="EL127" i="4" s="1"/>
  <c r="ES127" i="4" s="1"/>
  <c r="EZ127" i="4" s="1"/>
  <c r="FG127" i="4" s="1"/>
  <c r="FN127" i="4" s="1"/>
  <c r="FU127" i="4" s="1"/>
  <c r="GB127" i="4" s="1"/>
  <c r="GI127" i="4" s="1"/>
  <c r="GP127" i="4" s="1"/>
  <c r="GW127" i="4" s="1"/>
  <c r="HD127" i="4" s="1"/>
  <c r="HK127" i="4" s="1"/>
  <c r="HR127" i="4" s="1"/>
  <c r="HY127" i="4" s="1"/>
  <c r="W128" i="4"/>
  <c r="AD128" i="4" s="1"/>
  <c r="AK128" i="4" s="1"/>
  <c r="AR128" i="4" s="1"/>
  <c r="AY128" i="4" s="1"/>
  <c r="BF128" i="4" s="1"/>
  <c r="BM128" i="4" s="1"/>
  <c r="BT128" i="4" s="1"/>
  <c r="CA128" i="4" s="1"/>
  <c r="CH128" i="4" s="1"/>
  <c r="CO128" i="4" s="1"/>
  <c r="CV128" i="4" s="1"/>
  <c r="DC128" i="4" s="1"/>
  <c r="DJ128" i="4" s="1"/>
  <c r="DQ128" i="4" s="1"/>
  <c r="DX128" i="4" s="1"/>
  <c r="EE128" i="4" s="1"/>
  <c r="EL128" i="4" s="1"/>
  <c r="ES128" i="4" s="1"/>
  <c r="EZ128" i="4" s="1"/>
  <c r="FG128" i="4" s="1"/>
  <c r="FN128" i="4" s="1"/>
  <c r="FU128" i="4" s="1"/>
  <c r="GB128" i="4" s="1"/>
  <c r="GI128" i="4" s="1"/>
  <c r="GP128" i="4" s="1"/>
  <c r="GW128" i="4" s="1"/>
  <c r="HD128" i="4" s="1"/>
  <c r="HK128" i="4" s="1"/>
  <c r="HR128" i="4" s="1"/>
  <c r="HY128" i="4" s="1"/>
  <c r="DJ13" i="4" l="1"/>
  <c r="DC166" i="4"/>
  <c r="CI166" i="6"/>
  <c r="T15" i="7"/>
  <c r="AU111" i="7"/>
  <c r="BV111" i="4"/>
  <c r="AY111" i="7" s="1"/>
  <c r="AT111" i="7"/>
  <c r="BU111" i="4"/>
  <c r="AX111" i="7" s="1"/>
  <c r="AF20" i="4"/>
  <c r="AA20" i="7" s="1"/>
  <c r="AF48" i="4"/>
  <c r="AA48" i="7" s="1"/>
  <c r="AF19" i="4"/>
  <c r="AA19" i="7" s="1"/>
  <c r="AF43" i="4"/>
  <c r="AA43" i="7" s="1"/>
  <c r="AF25" i="4"/>
  <c r="AA25" i="7" s="1"/>
  <c r="AF17" i="4"/>
  <c r="AA17" i="7" s="1"/>
  <c r="AA47" i="7"/>
  <c r="AF37" i="4"/>
  <c r="AA37" i="7" s="1"/>
  <c r="AF35" i="4"/>
  <c r="AA35" i="7" s="1"/>
  <c r="AF23" i="4"/>
  <c r="AA23" i="7" s="1"/>
  <c r="AF15" i="4"/>
  <c r="AA15" i="7" s="1"/>
  <c r="KQ50" i="6"/>
  <c r="CH69" i="6"/>
  <c r="AV69" i="7" s="1"/>
  <c r="AF41" i="6"/>
  <c r="X41" i="7" s="1"/>
  <c r="KQ20" i="6"/>
  <c r="KQ18" i="6"/>
  <c r="KQ16" i="6"/>
  <c r="KQ14" i="6"/>
  <c r="KQ12" i="6"/>
  <c r="AF42" i="6"/>
  <c r="X42" i="7" s="1"/>
  <c r="KQ99" i="6"/>
  <c r="KQ97" i="6"/>
  <c r="KQ96" i="6"/>
  <c r="KQ93" i="6"/>
  <c r="KQ57" i="6"/>
  <c r="KQ52" i="6"/>
  <c r="KQ44" i="6"/>
  <c r="KQ42" i="6"/>
  <c r="KQ43" i="6"/>
  <c r="KQ98" i="6"/>
  <c r="KQ94" i="6"/>
  <c r="KQ56" i="6"/>
  <c r="KQ53" i="6"/>
  <c r="KQ41" i="6"/>
  <c r="KQ34" i="6"/>
  <c r="KQ30" i="6"/>
  <c r="KQ28" i="6"/>
  <c r="KQ26" i="6"/>
  <c r="KQ19" i="6"/>
  <c r="KQ17" i="6"/>
  <c r="KQ15" i="6"/>
  <c r="KQ13" i="6"/>
  <c r="KQ21" i="6"/>
  <c r="KQ39" i="6"/>
  <c r="KQ38" i="6"/>
  <c r="KQ36" i="6"/>
  <c r="KQ35" i="6"/>
  <c r="KQ31" i="6"/>
  <c r="KQ115" i="6"/>
  <c r="KQ107" i="6"/>
  <c r="KQ105" i="6"/>
  <c r="KQ102" i="6"/>
  <c r="KQ100" i="6"/>
  <c r="KQ61" i="6"/>
  <c r="KQ117" i="6"/>
  <c r="KQ106" i="6"/>
  <c r="KQ73" i="6"/>
  <c r="KQ37" i="6"/>
  <c r="KQ144" i="6"/>
  <c r="KQ131" i="6"/>
  <c r="KQ129" i="6"/>
  <c r="KQ127" i="6"/>
  <c r="KQ119" i="6"/>
  <c r="KQ128" i="6"/>
  <c r="KQ122" i="6"/>
  <c r="KQ120" i="6"/>
  <c r="KQ114" i="6"/>
  <c r="KQ112" i="6"/>
  <c r="KQ126" i="6"/>
  <c r="KQ130" i="6"/>
  <c r="KQ118" i="6"/>
  <c r="KQ29" i="6"/>
  <c r="KQ27" i="6"/>
  <c r="AF50" i="6"/>
  <c r="X50" i="7" s="1"/>
  <c r="BU115" i="4"/>
  <c r="AX115" i="7" s="1"/>
  <c r="BU112" i="4"/>
  <c r="AX112" i="7" s="1"/>
  <c r="BU32" i="4"/>
  <c r="AX32" i="7" s="1"/>
  <c r="BU114" i="4"/>
  <c r="AX114" i="7" s="1"/>
  <c r="AF52" i="6"/>
  <c r="X52" i="7" s="1"/>
  <c r="AF53" i="6"/>
  <c r="X53" i="7" s="1"/>
  <c r="CQ32" i="6"/>
  <c r="AZ32" i="7" s="1"/>
  <c r="KQ25" i="6"/>
  <c r="BV33" i="4"/>
  <c r="AY33" i="7" s="1"/>
  <c r="AF99" i="4"/>
  <c r="AF97" i="4"/>
  <c r="AM40" i="4"/>
  <c r="AE40" i="7" s="1"/>
  <c r="AF100" i="4"/>
  <c r="AF95" i="4"/>
  <c r="AM39" i="4"/>
  <c r="AE39" i="7" s="1"/>
  <c r="KQ40" i="6"/>
  <c r="AL27" i="4"/>
  <c r="AD27" i="7" s="1"/>
  <c r="AL131" i="4"/>
  <c r="AD131" i="7" s="1"/>
  <c r="AL40" i="4"/>
  <c r="AD40" i="7" s="1"/>
  <c r="AL36" i="4"/>
  <c r="AD36" i="7" s="1"/>
  <c r="AL31" i="4"/>
  <c r="AD31" i="7" s="1"/>
  <c r="AL23" i="4"/>
  <c r="AD23" i="7" s="1"/>
  <c r="AL20" i="4"/>
  <c r="AD20" i="7" s="1"/>
  <c r="AL15" i="4"/>
  <c r="AD15" i="7" s="1"/>
  <c r="AL14" i="4"/>
  <c r="AD14" i="7" s="1"/>
  <c r="AL42" i="4"/>
  <c r="AD42" i="7" s="1"/>
  <c r="AF58" i="6"/>
  <c r="X58" i="7" s="1"/>
  <c r="AF57" i="6"/>
  <c r="X57" i="7" s="1"/>
  <c r="AF56" i="6"/>
  <c r="X56" i="7" s="1"/>
  <c r="CB33" i="4"/>
  <c r="BB33" i="7" s="1"/>
  <c r="AL41" i="4"/>
  <c r="AD41" i="7" s="1"/>
  <c r="AF25" i="6"/>
  <c r="X25" i="7" s="1"/>
  <c r="AF23" i="6"/>
  <c r="X23" i="7" s="1"/>
  <c r="AF26" i="6"/>
  <c r="X26" i="7" s="1"/>
  <c r="AF27" i="6"/>
  <c r="X27" i="7" s="1"/>
  <c r="AF24" i="6"/>
  <c r="X24" i="7" s="1"/>
  <c r="AM30" i="4"/>
  <c r="AE30" i="7" s="1"/>
  <c r="AM26" i="4"/>
  <c r="AE26" i="7" s="1"/>
  <c r="Y38" i="4"/>
  <c r="W38" i="7" s="1"/>
  <c r="Y34" i="4"/>
  <c r="W34" i="7" s="1"/>
  <c r="Y24" i="4"/>
  <c r="W24" i="7" s="1"/>
  <c r="Y18" i="4"/>
  <c r="W18" i="7" s="1"/>
  <c r="Y36" i="4"/>
  <c r="W36" i="7" s="1"/>
  <c r="Y14" i="4"/>
  <c r="Y21" i="4"/>
  <c r="W21" i="7" s="1"/>
  <c r="AE122" i="4"/>
  <c r="AE119" i="4"/>
  <c r="AE118" i="4"/>
  <c r="AE107" i="4"/>
  <c r="AE98" i="4"/>
  <c r="AE97" i="4"/>
  <c r="AE94" i="4"/>
  <c r="AL52" i="4"/>
  <c r="AD52" i="7" s="1"/>
  <c r="AE117" i="4"/>
  <c r="AE106" i="4"/>
  <c r="AE105" i="4"/>
  <c r="AE102" i="4"/>
  <c r="KQ95" i="6"/>
  <c r="Y128" i="4"/>
  <c r="W128" i="7" s="1"/>
  <c r="Y126" i="4"/>
  <c r="W126" i="7" s="1"/>
  <c r="Y118" i="4"/>
  <c r="W118" i="7" s="1"/>
  <c r="Y114" i="4"/>
  <c r="W114" i="7" s="1"/>
  <c r="Y112" i="4"/>
  <c r="W112" i="7" s="1"/>
  <c r="Y107" i="4"/>
  <c r="W107" i="7" s="1"/>
  <c r="Y106" i="4"/>
  <c r="W106" i="7" s="1"/>
  <c r="Y105" i="4"/>
  <c r="W105" i="7" s="1"/>
  <c r="AW114" i="7"/>
  <c r="Y127" i="4"/>
  <c r="W127" i="7" s="1"/>
  <c r="Y122" i="4"/>
  <c r="W122" i="7" s="1"/>
  <c r="Y119" i="4"/>
  <c r="W119" i="7" s="1"/>
  <c r="Y49" i="4"/>
  <c r="W49" i="7" s="1"/>
  <c r="Y45" i="4"/>
  <c r="W45" i="7" s="1"/>
  <c r="KQ58" i="6"/>
  <c r="KQ24" i="6"/>
  <c r="BV32" i="4"/>
  <c r="AY32" i="7" s="1"/>
  <c r="Y117" i="4"/>
  <c r="W117" i="7" s="1"/>
  <c r="Y102" i="4"/>
  <c r="W102" i="7" s="1"/>
  <c r="Y46" i="4"/>
  <c r="W46" i="7" s="1"/>
  <c r="Y44" i="4"/>
  <c r="W44" i="7" s="1"/>
  <c r="Y42" i="4"/>
  <c r="W42" i="7" s="1"/>
  <c r="AL58" i="4"/>
  <c r="AD58" i="7" s="1"/>
  <c r="AL56" i="4"/>
  <c r="AD56" i="7" s="1"/>
  <c r="AL53" i="4"/>
  <c r="AD53" i="7" s="1"/>
  <c r="AE99" i="4"/>
  <c r="AE95" i="4"/>
  <c r="AE100" i="4"/>
  <c r="AE96" i="4"/>
  <c r="AL57" i="4"/>
  <c r="AD57" i="7" s="1"/>
  <c r="AL50" i="4"/>
  <c r="AD50" i="7" s="1"/>
  <c r="CQ33" i="6"/>
  <c r="AZ33" i="7" s="1"/>
  <c r="CQ111" i="6"/>
  <c r="AZ111" i="7" s="1"/>
  <c r="AD102" i="1"/>
  <c r="AF16" i="6"/>
  <c r="X16" i="7" s="1"/>
  <c r="AD63" i="1"/>
  <c r="AD119" i="1"/>
  <c r="AD115" i="1"/>
  <c r="AD122" i="1"/>
  <c r="AD74" i="1"/>
  <c r="AD65" i="1"/>
  <c r="AD109" i="1"/>
  <c r="AD99" i="1"/>
  <c r="AD120" i="1"/>
  <c r="AD117" i="1"/>
  <c r="AD112" i="1"/>
  <c r="AD105" i="1"/>
  <c r="AD94" i="1"/>
  <c r="AD116" i="1"/>
  <c r="AD73" i="1"/>
  <c r="AD107" i="1"/>
  <c r="AF114" i="6"/>
  <c r="X114" i="7" s="1"/>
  <c r="AF14" i="6"/>
  <c r="X14" i="7" s="1"/>
  <c r="AF120" i="6"/>
  <c r="X120" i="7" s="1"/>
  <c r="AF99" i="6"/>
  <c r="X99" i="7" s="1"/>
  <c r="AF144" i="6"/>
  <c r="X144" i="7" s="1"/>
  <c r="AF119" i="6"/>
  <c r="X119" i="7" s="1"/>
  <c r="AF97" i="6"/>
  <c r="X97" i="7" s="1"/>
  <c r="AF94" i="6"/>
  <c r="X94" i="7" s="1"/>
  <c r="AF73" i="6"/>
  <c r="X73" i="7" s="1"/>
  <c r="AF35" i="6"/>
  <c r="X35" i="7" s="1"/>
  <c r="AF13" i="6"/>
  <c r="X13" i="7" s="1"/>
  <c r="AF128" i="6"/>
  <c r="X128" i="7" s="1"/>
  <c r="AF112" i="6"/>
  <c r="X112" i="7" s="1"/>
  <c r="AF45" i="6"/>
  <c r="X45" i="7" s="1"/>
  <c r="AF40" i="6"/>
  <c r="X40" i="7" s="1"/>
  <c r="AF38" i="6"/>
  <c r="X38" i="7" s="1"/>
  <c r="AF29" i="6"/>
  <c r="X29" i="7" s="1"/>
  <c r="AF15" i="6"/>
  <c r="X15" i="7" s="1"/>
  <c r="AF127" i="6"/>
  <c r="X127" i="7" s="1"/>
  <c r="AF48" i="6"/>
  <c r="X48" i="7" s="1"/>
  <c r="AF44" i="6"/>
  <c r="X44" i="7" s="1"/>
  <c r="AF31" i="6"/>
  <c r="X31" i="7" s="1"/>
  <c r="AF130" i="6"/>
  <c r="X130" i="7" s="1"/>
  <c r="AF18" i="6"/>
  <c r="X18" i="7" s="1"/>
  <c r="AF46" i="6"/>
  <c r="X46" i="7" s="1"/>
  <c r="AF20" i="6"/>
  <c r="X20" i="7" s="1"/>
  <c r="AF95" i="6"/>
  <c r="X95" i="7" s="1"/>
  <c r="AF98" i="6"/>
  <c r="X98" i="7" s="1"/>
  <c r="AF100" i="6"/>
  <c r="X100" i="7" s="1"/>
  <c r="AF63" i="6"/>
  <c r="X63" i="7" s="1"/>
  <c r="AF47" i="6"/>
  <c r="X47" i="7" s="1"/>
  <c r="AF43" i="6"/>
  <c r="X43" i="7" s="1"/>
  <c r="AF39" i="6"/>
  <c r="X39" i="7" s="1"/>
  <c r="AF34" i="6"/>
  <c r="X34" i="7" s="1"/>
  <c r="AF30" i="6"/>
  <c r="X30" i="7" s="1"/>
  <c r="AF28" i="6"/>
  <c r="X28" i="7" s="1"/>
  <c r="AF117" i="6"/>
  <c r="X117" i="7" s="1"/>
  <c r="AF65" i="6"/>
  <c r="X65" i="7" s="1"/>
  <c r="AF62" i="6"/>
  <c r="X62" i="7" s="1"/>
  <c r="AF36" i="6"/>
  <c r="X36" i="7" s="1"/>
  <c r="AF61" i="6"/>
  <c r="X61" i="7" s="1"/>
  <c r="AF96" i="6"/>
  <c r="X96" i="7" s="1"/>
  <c r="AF49" i="6"/>
  <c r="X49" i="7" s="1"/>
  <c r="AF37" i="6"/>
  <c r="X37" i="7" s="1"/>
  <c r="AF129" i="6"/>
  <c r="X129" i="7" s="1"/>
  <c r="AF122" i="6"/>
  <c r="X122" i="7" s="1"/>
  <c r="AF115" i="6"/>
  <c r="X115" i="7" s="1"/>
  <c r="AF126" i="6"/>
  <c r="X126" i="7" s="1"/>
  <c r="AF118" i="6"/>
  <c r="X118" i="7" s="1"/>
  <c r="AF21" i="6"/>
  <c r="X21" i="7" s="1"/>
  <c r="AF17" i="6"/>
  <c r="X17" i="7" s="1"/>
  <c r="AF12" i="6"/>
  <c r="AF19" i="6"/>
  <c r="X19" i="7" s="1"/>
  <c r="DQ13" i="4" l="1"/>
  <c r="DJ166" i="4"/>
  <c r="X12" i="7"/>
  <c r="W14" i="7"/>
  <c r="W166" i="7" s="1"/>
  <c r="U63" i="7"/>
  <c r="AL63" i="1"/>
  <c r="Y63" i="7" s="1"/>
  <c r="U116" i="7"/>
  <c r="AL116" i="1"/>
  <c r="AT116" i="1" s="1"/>
  <c r="BB116" i="1" s="1"/>
  <c r="BJ116" i="1" s="1"/>
  <c r="BR116" i="1" s="1"/>
  <c r="BZ116" i="1" s="1"/>
  <c r="CH116" i="1" s="1"/>
  <c r="CP116" i="1" s="1"/>
  <c r="CX116" i="1" s="1"/>
  <c r="DF116" i="1" s="1"/>
  <c r="DN116" i="1" s="1"/>
  <c r="DV116" i="1" s="1"/>
  <c r="ED116" i="1" s="1"/>
  <c r="EL116" i="1" s="1"/>
  <c r="ET116" i="1" s="1"/>
  <c r="FB116" i="1" s="1"/>
  <c r="FJ116" i="1" s="1"/>
  <c r="FR116" i="1" s="1"/>
  <c r="FZ116" i="1" s="1"/>
  <c r="GH116" i="1" s="1"/>
  <c r="GP116" i="1" s="1"/>
  <c r="GX116" i="1" s="1"/>
  <c r="HF116" i="1" s="1"/>
  <c r="HN116" i="1" s="1"/>
  <c r="HV116" i="1" s="1"/>
  <c r="ID116" i="1" s="1"/>
  <c r="IL116" i="1" s="1"/>
  <c r="IT116" i="1" s="1"/>
  <c r="JB116" i="1" s="1"/>
  <c r="JM116" i="1" s="1"/>
  <c r="U65" i="7"/>
  <c r="AL65" i="1"/>
  <c r="AT65" i="1" s="1"/>
  <c r="BB65" i="1" s="1"/>
  <c r="BJ65" i="1" s="1"/>
  <c r="BR65" i="1" s="1"/>
  <c r="BZ65" i="1" s="1"/>
  <c r="CH65" i="1" s="1"/>
  <c r="CP65" i="1" s="1"/>
  <c r="CX65" i="1" s="1"/>
  <c r="DF65" i="1" s="1"/>
  <c r="DN65" i="1" s="1"/>
  <c r="DV65" i="1" s="1"/>
  <c r="ED65" i="1" s="1"/>
  <c r="EL65" i="1" s="1"/>
  <c r="ET65" i="1" s="1"/>
  <c r="FB65" i="1" s="1"/>
  <c r="FJ65" i="1" s="1"/>
  <c r="FR65" i="1" s="1"/>
  <c r="FZ65" i="1" s="1"/>
  <c r="GH65" i="1" s="1"/>
  <c r="GP65" i="1" s="1"/>
  <c r="GX65" i="1" s="1"/>
  <c r="HF65" i="1" s="1"/>
  <c r="HN65" i="1" s="1"/>
  <c r="HV65" i="1" s="1"/>
  <c r="ID65" i="1" s="1"/>
  <c r="IL65" i="1" s="1"/>
  <c r="IT65" i="1" s="1"/>
  <c r="JB65" i="1" s="1"/>
  <c r="JM65" i="1" s="1"/>
  <c r="U102" i="7"/>
  <c r="AL102" i="1"/>
  <c r="AT102" i="1" s="1"/>
  <c r="BB102" i="1" s="1"/>
  <c r="BJ102" i="1" s="1"/>
  <c r="BR102" i="1" s="1"/>
  <c r="BZ102" i="1" s="1"/>
  <c r="CH102" i="1" s="1"/>
  <c r="CP102" i="1" s="1"/>
  <c r="CX102" i="1" s="1"/>
  <c r="DF102" i="1" s="1"/>
  <c r="DN102" i="1" s="1"/>
  <c r="DV102" i="1" s="1"/>
  <c r="ED102" i="1" s="1"/>
  <c r="EL102" i="1" s="1"/>
  <c r="ET102" i="1" s="1"/>
  <c r="FB102" i="1" s="1"/>
  <c r="FJ102" i="1" s="1"/>
  <c r="FR102" i="1" s="1"/>
  <c r="FZ102" i="1" s="1"/>
  <c r="GH102" i="1" s="1"/>
  <c r="GP102" i="1" s="1"/>
  <c r="GX102" i="1" s="1"/>
  <c r="HF102" i="1" s="1"/>
  <c r="HN102" i="1" s="1"/>
  <c r="HV102" i="1" s="1"/>
  <c r="ID102" i="1" s="1"/>
  <c r="IL102" i="1" s="1"/>
  <c r="IT102" i="1" s="1"/>
  <c r="JB102" i="1" s="1"/>
  <c r="JM102" i="1" s="1"/>
  <c r="U107" i="7"/>
  <c r="AL107" i="1"/>
  <c r="AT107" i="1" s="1"/>
  <c r="BB107" i="1" s="1"/>
  <c r="BJ107" i="1" s="1"/>
  <c r="BR107" i="1" s="1"/>
  <c r="BZ107" i="1" s="1"/>
  <c r="CH107" i="1" s="1"/>
  <c r="CP107" i="1" s="1"/>
  <c r="CX107" i="1" s="1"/>
  <c r="DF107" i="1" s="1"/>
  <c r="DN107" i="1" s="1"/>
  <c r="DV107" i="1" s="1"/>
  <c r="ED107" i="1" s="1"/>
  <c r="EL107" i="1" s="1"/>
  <c r="ET107" i="1" s="1"/>
  <c r="FB107" i="1" s="1"/>
  <c r="FJ107" i="1" s="1"/>
  <c r="FR107" i="1" s="1"/>
  <c r="FZ107" i="1" s="1"/>
  <c r="GH107" i="1" s="1"/>
  <c r="GP107" i="1" s="1"/>
  <c r="GX107" i="1" s="1"/>
  <c r="HF107" i="1" s="1"/>
  <c r="HN107" i="1" s="1"/>
  <c r="HV107" i="1" s="1"/>
  <c r="ID107" i="1" s="1"/>
  <c r="IL107" i="1" s="1"/>
  <c r="IT107" i="1" s="1"/>
  <c r="JB107" i="1" s="1"/>
  <c r="JM107" i="1" s="1"/>
  <c r="U94" i="7"/>
  <c r="AL94" i="1"/>
  <c r="AT94" i="1" s="1"/>
  <c r="BB94" i="1" s="1"/>
  <c r="BJ94" i="1" s="1"/>
  <c r="BR94" i="1" s="1"/>
  <c r="BZ94" i="1" s="1"/>
  <c r="CH94" i="1" s="1"/>
  <c r="CP94" i="1" s="1"/>
  <c r="CX94" i="1" s="1"/>
  <c r="DF94" i="1" s="1"/>
  <c r="DN94" i="1" s="1"/>
  <c r="DV94" i="1" s="1"/>
  <c r="ED94" i="1" s="1"/>
  <c r="EL94" i="1" s="1"/>
  <c r="ET94" i="1" s="1"/>
  <c r="FB94" i="1" s="1"/>
  <c r="FJ94" i="1" s="1"/>
  <c r="FR94" i="1" s="1"/>
  <c r="FZ94" i="1" s="1"/>
  <c r="GH94" i="1" s="1"/>
  <c r="GP94" i="1" s="1"/>
  <c r="GX94" i="1" s="1"/>
  <c r="HF94" i="1" s="1"/>
  <c r="HN94" i="1" s="1"/>
  <c r="HV94" i="1" s="1"/>
  <c r="ID94" i="1" s="1"/>
  <c r="IL94" i="1" s="1"/>
  <c r="IT94" i="1" s="1"/>
  <c r="JB94" i="1" s="1"/>
  <c r="JM94" i="1" s="1"/>
  <c r="U74" i="7"/>
  <c r="AL74" i="1"/>
  <c r="U120" i="7"/>
  <c r="AL120" i="1"/>
  <c r="AT120" i="1" s="1"/>
  <c r="BB120" i="1" s="1"/>
  <c r="BJ120" i="1" s="1"/>
  <c r="BR120" i="1" s="1"/>
  <c r="BZ120" i="1" s="1"/>
  <c r="CH120" i="1" s="1"/>
  <c r="CP120" i="1" s="1"/>
  <c r="CX120" i="1" s="1"/>
  <c r="DF120" i="1" s="1"/>
  <c r="DN120" i="1" s="1"/>
  <c r="DV120" i="1" s="1"/>
  <c r="ED120" i="1" s="1"/>
  <c r="EL120" i="1" s="1"/>
  <c r="ET120" i="1" s="1"/>
  <c r="FB120" i="1" s="1"/>
  <c r="FJ120" i="1" s="1"/>
  <c r="FR120" i="1" s="1"/>
  <c r="FZ120" i="1" s="1"/>
  <c r="GH120" i="1" s="1"/>
  <c r="GP120" i="1" s="1"/>
  <c r="GX120" i="1" s="1"/>
  <c r="HF120" i="1" s="1"/>
  <c r="HN120" i="1" s="1"/>
  <c r="HV120" i="1" s="1"/>
  <c r="ID120" i="1" s="1"/>
  <c r="IL120" i="1" s="1"/>
  <c r="IT120" i="1" s="1"/>
  <c r="JB120" i="1" s="1"/>
  <c r="JM120" i="1" s="1"/>
  <c r="U99" i="7"/>
  <c r="AL99" i="1"/>
  <c r="AT99" i="1" s="1"/>
  <c r="BB99" i="1" s="1"/>
  <c r="BJ99" i="1" s="1"/>
  <c r="BR99" i="1" s="1"/>
  <c r="BZ99" i="1" s="1"/>
  <c r="CH99" i="1" s="1"/>
  <c r="CP99" i="1" s="1"/>
  <c r="CX99" i="1" s="1"/>
  <c r="DF99" i="1" s="1"/>
  <c r="DN99" i="1" s="1"/>
  <c r="DV99" i="1" s="1"/>
  <c r="ED99" i="1" s="1"/>
  <c r="EL99" i="1" s="1"/>
  <c r="ET99" i="1" s="1"/>
  <c r="FB99" i="1" s="1"/>
  <c r="FJ99" i="1" s="1"/>
  <c r="FR99" i="1" s="1"/>
  <c r="FZ99" i="1" s="1"/>
  <c r="GH99" i="1" s="1"/>
  <c r="GP99" i="1" s="1"/>
  <c r="GX99" i="1" s="1"/>
  <c r="HF99" i="1" s="1"/>
  <c r="HN99" i="1" s="1"/>
  <c r="HV99" i="1" s="1"/>
  <c r="ID99" i="1" s="1"/>
  <c r="IL99" i="1" s="1"/>
  <c r="IT99" i="1" s="1"/>
  <c r="JB99" i="1" s="1"/>
  <c r="JM99" i="1" s="1"/>
  <c r="U105" i="7"/>
  <c r="AL105" i="1"/>
  <c r="AT105" i="1" s="1"/>
  <c r="BB105" i="1" s="1"/>
  <c r="BJ105" i="1" s="1"/>
  <c r="BR105" i="1" s="1"/>
  <c r="BZ105" i="1" s="1"/>
  <c r="CH105" i="1" s="1"/>
  <c r="CP105" i="1" s="1"/>
  <c r="CX105" i="1" s="1"/>
  <c r="DF105" i="1" s="1"/>
  <c r="DN105" i="1" s="1"/>
  <c r="DV105" i="1" s="1"/>
  <c r="ED105" i="1" s="1"/>
  <c r="EL105" i="1" s="1"/>
  <c r="ET105" i="1" s="1"/>
  <c r="FB105" i="1" s="1"/>
  <c r="FJ105" i="1" s="1"/>
  <c r="FR105" i="1" s="1"/>
  <c r="FZ105" i="1" s="1"/>
  <c r="GH105" i="1" s="1"/>
  <c r="GP105" i="1" s="1"/>
  <c r="GX105" i="1" s="1"/>
  <c r="HF105" i="1" s="1"/>
  <c r="HN105" i="1" s="1"/>
  <c r="HV105" i="1" s="1"/>
  <c r="ID105" i="1" s="1"/>
  <c r="IL105" i="1" s="1"/>
  <c r="IT105" i="1" s="1"/>
  <c r="JB105" i="1" s="1"/>
  <c r="JM105" i="1" s="1"/>
  <c r="U122" i="7"/>
  <c r="AL122" i="1"/>
  <c r="AT122" i="1" s="1"/>
  <c r="BB122" i="1" s="1"/>
  <c r="BJ122" i="1" s="1"/>
  <c r="BR122" i="1" s="1"/>
  <c r="BZ122" i="1" s="1"/>
  <c r="CH122" i="1" s="1"/>
  <c r="CP122" i="1" s="1"/>
  <c r="CX122" i="1" s="1"/>
  <c r="DF122" i="1" s="1"/>
  <c r="DN122" i="1" s="1"/>
  <c r="DV122" i="1" s="1"/>
  <c r="ED122" i="1" s="1"/>
  <c r="EL122" i="1" s="1"/>
  <c r="ET122" i="1" s="1"/>
  <c r="FB122" i="1" s="1"/>
  <c r="FJ122" i="1" s="1"/>
  <c r="FR122" i="1" s="1"/>
  <c r="FZ122" i="1" s="1"/>
  <c r="GH122" i="1" s="1"/>
  <c r="GP122" i="1" s="1"/>
  <c r="GX122" i="1" s="1"/>
  <c r="HF122" i="1" s="1"/>
  <c r="HN122" i="1" s="1"/>
  <c r="HV122" i="1" s="1"/>
  <c r="ID122" i="1" s="1"/>
  <c r="IL122" i="1" s="1"/>
  <c r="IT122" i="1" s="1"/>
  <c r="JB122" i="1" s="1"/>
  <c r="JM122" i="1" s="1"/>
  <c r="U109" i="7"/>
  <c r="AL109" i="1"/>
  <c r="AT109" i="1" s="1"/>
  <c r="BB109" i="1" s="1"/>
  <c r="BJ109" i="1" s="1"/>
  <c r="BR109" i="1" s="1"/>
  <c r="BZ109" i="1" s="1"/>
  <c r="CH109" i="1" s="1"/>
  <c r="CP109" i="1" s="1"/>
  <c r="CX109" i="1" s="1"/>
  <c r="DF109" i="1" s="1"/>
  <c r="DN109" i="1" s="1"/>
  <c r="DV109" i="1" s="1"/>
  <c r="ED109" i="1" s="1"/>
  <c r="EL109" i="1" s="1"/>
  <c r="ET109" i="1" s="1"/>
  <c r="FB109" i="1" s="1"/>
  <c r="FJ109" i="1" s="1"/>
  <c r="FR109" i="1" s="1"/>
  <c r="FZ109" i="1" s="1"/>
  <c r="GH109" i="1" s="1"/>
  <c r="GP109" i="1" s="1"/>
  <c r="GX109" i="1" s="1"/>
  <c r="HF109" i="1" s="1"/>
  <c r="HN109" i="1" s="1"/>
  <c r="HV109" i="1" s="1"/>
  <c r="ID109" i="1" s="1"/>
  <c r="IL109" i="1" s="1"/>
  <c r="IT109" i="1" s="1"/>
  <c r="JB109" i="1" s="1"/>
  <c r="JM109" i="1" s="1"/>
  <c r="U112" i="7"/>
  <c r="AL112" i="1"/>
  <c r="AT112" i="1" s="1"/>
  <c r="BB112" i="1" s="1"/>
  <c r="BJ112" i="1" s="1"/>
  <c r="BR112" i="1" s="1"/>
  <c r="BZ112" i="1" s="1"/>
  <c r="CH112" i="1" s="1"/>
  <c r="CP112" i="1" s="1"/>
  <c r="CX112" i="1" s="1"/>
  <c r="DF112" i="1" s="1"/>
  <c r="DN112" i="1" s="1"/>
  <c r="DV112" i="1" s="1"/>
  <c r="ED112" i="1" s="1"/>
  <c r="EL112" i="1" s="1"/>
  <c r="ET112" i="1" s="1"/>
  <c r="FB112" i="1" s="1"/>
  <c r="FJ112" i="1" s="1"/>
  <c r="FR112" i="1" s="1"/>
  <c r="FZ112" i="1" s="1"/>
  <c r="GH112" i="1" s="1"/>
  <c r="GP112" i="1" s="1"/>
  <c r="GX112" i="1" s="1"/>
  <c r="HF112" i="1" s="1"/>
  <c r="HN112" i="1" s="1"/>
  <c r="HV112" i="1" s="1"/>
  <c r="ID112" i="1" s="1"/>
  <c r="IL112" i="1" s="1"/>
  <c r="IT112" i="1" s="1"/>
  <c r="JB112" i="1" s="1"/>
  <c r="JM112" i="1" s="1"/>
  <c r="U115" i="7"/>
  <c r="AL115" i="1"/>
  <c r="AT115" i="1" s="1"/>
  <c r="BB115" i="1" s="1"/>
  <c r="BJ115" i="1" s="1"/>
  <c r="BR115" i="1" s="1"/>
  <c r="BZ115" i="1" s="1"/>
  <c r="CH115" i="1" s="1"/>
  <c r="CP115" i="1" s="1"/>
  <c r="CX115" i="1" s="1"/>
  <c r="DF115" i="1" s="1"/>
  <c r="DN115" i="1" s="1"/>
  <c r="DV115" i="1" s="1"/>
  <c r="ED115" i="1" s="1"/>
  <c r="EL115" i="1" s="1"/>
  <c r="ET115" i="1" s="1"/>
  <c r="FB115" i="1" s="1"/>
  <c r="FJ115" i="1" s="1"/>
  <c r="FR115" i="1" s="1"/>
  <c r="FZ115" i="1" s="1"/>
  <c r="GH115" i="1" s="1"/>
  <c r="GP115" i="1" s="1"/>
  <c r="GX115" i="1" s="1"/>
  <c r="HF115" i="1" s="1"/>
  <c r="HN115" i="1" s="1"/>
  <c r="HV115" i="1" s="1"/>
  <c r="ID115" i="1" s="1"/>
  <c r="IL115" i="1" s="1"/>
  <c r="IT115" i="1" s="1"/>
  <c r="JB115" i="1" s="1"/>
  <c r="JM115" i="1" s="1"/>
  <c r="U73" i="7"/>
  <c r="AL73" i="1"/>
  <c r="AT73" i="1" s="1"/>
  <c r="BB73" i="1" s="1"/>
  <c r="BJ73" i="1" s="1"/>
  <c r="BR73" i="1" s="1"/>
  <c r="BZ73" i="1" s="1"/>
  <c r="CH73" i="1" s="1"/>
  <c r="CP73" i="1" s="1"/>
  <c r="CX73" i="1" s="1"/>
  <c r="DF73" i="1" s="1"/>
  <c r="DN73" i="1" s="1"/>
  <c r="DV73" i="1" s="1"/>
  <c r="ED73" i="1" s="1"/>
  <c r="EL73" i="1" s="1"/>
  <c r="ET73" i="1" s="1"/>
  <c r="FB73" i="1" s="1"/>
  <c r="FJ73" i="1" s="1"/>
  <c r="FR73" i="1" s="1"/>
  <c r="FZ73" i="1" s="1"/>
  <c r="GH73" i="1" s="1"/>
  <c r="GP73" i="1" s="1"/>
  <c r="GX73" i="1" s="1"/>
  <c r="HF73" i="1" s="1"/>
  <c r="HN73" i="1" s="1"/>
  <c r="HV73" i="1" s="1"/>
  <c r="ID73" i="1" s="1"/>
  <c r="IL73" i="1" s="1"/>
  <c r="IT73" i="1" s="1"/>
  <c r="JB73" i="1" s="1"/>
  <c r="JM73" i="1" s="1"/>
  <c r="U117" i="7"/>
  <c r="AL117" i="1"/>
  <c r="AT117" i="1" s="1"/>
  <c r="BB117" i="1" s="1"/>
  <c r="BJ117" i="1" s="1"/>
  <c r="BR117" i="1" s="1"/>
  <c r="BZ117" i="1" s="1"/>
  <c r="CH117" i="1" s="1"/>
  <c r="CP117" i="1" s="1"/>
  <c r="CX117" i="1" s="1"/>
  <c r="DF117" i="1" s="1"/>
  <c r="DN117" i="1" s="1"/>
  <c r="DV117" i="1" s="1"/>
  <c r="ED117" i="1" s="1"/>
  <c r="EL117" i="1" s="1"/>
  <c r="ET117" i="1" s="1"/>
  <c r="FB117" i="1" s="1"/>
  <c r="FJ117" i="1" s="1"/>
  <c r="FR117" i="1" s="1"/>
  <c r="FZ117" i="1" s="1"/>
  <c r="GH117" i="1" s="1"/>
  <c r="GP117" i="1" s="1"/>
  <c r="GX117" i="1" s="1"/>
  <c r="HF117" i="1" s="1"/>
  <c r="HN117" i="1" s="1"/>
  <c r="HV117" i="1" s="1"/>
  <c r="ID117" i="1" s="1"/>
  <c r="IL117" i="1" s="1"/>
  <c r="IT117" i="1" s="1"/>
  <c r="JB117" i="1" s="1"/>
  <c r="JM117" i="1" s="1"/>
  <c r="U119" i="7"/>
  <c r="AL119" i="1"/>
  <c r="AT119" i="1" s="1"/>
  <c r="BB119" i="1" s="1"/>
  <c r="BJ119" i="1" s="1"/>
  <c r="BR119" i="1" s="1"/>
  <c r="BZ119" i="1" s="1"/>
  <c r="CH119" i="1" s="1"/>
  <c r="CP119" i="1" s="1"/>
  <c r="CX119" i="1" s="1"/>
  <c r="DF119" i="1" s="1"/>
  <c r="DN119" i="1" s="1"/>
  <c r="DV119" i="1" s="1"/>
  <c r="ED119" i="1" s="1"/>
  <c r="EL119" i="1" s="1"/>
  <c r="ET119" i="1" s="1"/>
  <c r="FB119" i="1" s="1"/>
  <c r="FJ119" i="1" s="1"/>
  <c r="FR119" i="1" s="1"/>
  <c r="FZ119" i="1" s="1"/>
  <c r="GH119" i="1" s="1"/>
  <c r="GP119" i="1" s="1"/>
  <c r="GX119" i="1" s="1"/>
  <c r="HF119" i="1" s="1"/>
  <c r="HN119" i="1" s="1"/>
  <c r="HV119" i="1" s="1"/>
  <c r="ID119" i="1" s="1"/>
  <c r="IL119" i="1" s="1"/>
  <c r="IT119" i="1" s="1"/>
  <c r="JB119" i="1" s="1"/>
  <c r="JM119" i="1" s="1"/>
  <c r="AL117" i="4"/>
  <c r="AD117" i="7" s="1"/>
  <c r="Z117" i="7"/>
  <c r="AL96" i="4"/>
  <c r="AD96" i="7" s="1"/>
  <c r="Z96" i="7"/>
  <c r="AM97" i="4"/>
  <c r="AE97" i="7" s="1"/>
  <c r="AA97" i="7"/>
  <c r="AL100" i="4"/>
  <c r="AD100" i="7" s="1"/>
  <c r="Z100" i="7"/>
  <c r="AL94" i="4"/>
  <c r="Z94" i="7"/>
  <c r="AM99" i="4"/>
  <c r="AE99" i="7" s="1"/>
  <c r="AA99" i="7"/>
  <c r="AL106" i="4"/>
  <c r="AD106" i="7" s="1"/>
  <c r="Z106" i="7"/>
  <c r="AL95" i="4"/>
  <c r="AD95" i="7" s="1"/>
  <c r="Z95" i="7"/>
  <c r="AL97" i="4"/>
  <c r="AD97" i="7" s="1"/>
  <c r="Z97" i="7"/>
  <c r="AL99" i="4"/>
  <c r="AD99" i="7" s="1"/>
  <c r="Z99" i="7"/>
  <c r="AL98" i="4"/>
  <c r="AD98" i="7" s="1"/>
  <c r="Z98" i="7"/>
  <c r="AL105" i="4"/>
  <c r="AD105" i="7" s="1"/>
  <c r="Z105" i="7"/>
  <c r="AL107" i="4"/>
  <c r="AD107" i="7" s="1"/>
  <c r="Z107" i="7"/>
  <c r="AM100" i="4"/>
  <c r="AE100" i="7" s="1"/>
  <c r="AA100" i="7"/>
  <c r="AL118" i="4"/>
  <c r="AD118" i="7" s="1"/>
  <c r="Z118" i="7"/>
  <c r="AM95" i="4"/>
  <c r="AE95" i="7" s="1"/>
  <c r="AA95" i="7"/>
  <c r="AL119" i="4"/>
  <c r="AD119" i="7" s="1"/>
  <c r="Z119" i="7"/>
  <c r="AL122" i="4"/>
  <c r="AD122" i="7" s="1"/>
  <c r="Z122" i="7"/>
  <c r="AL102" i="4"/>
  <c r="AD102" i="7" s="1"/>
  <c r="Z102" i="7"/>
  <c r="AO20" i="6"/>
  <c r="AB20" i="7" s="1"/>
  <c r="AF14" i="4"/>
  <c r="AF49" i="4"/>
  <c r="AA49" i="7" s="1"/>
  <c r="AF36" i="4"/>
  <c r="AA36" i="7" s="1"/>
  <c r="AF21" i="4"/>
  <c r="AA21" i="7" s="1"/>
  <c r="AF24" i="4"/>
  <c r="AA24" i="7" s="1"/>
  <c r="AF46" i="4"/>
  <c r="AA46" i="7" s="1"/>
  <c r="AF38" i="4"/>
  <c r="AA38" i="7" s="1"/>
  <c r="AF42" i="4"/>
  <c r="AA42" i="7" s="1"/>
  <c r="AF45" i="4"/>
  <c r="AA45" i="7" s="1"/>
  <c r="AF34" i="4"/>
  <c r="AA34" i="7" s="1"/>
  <c r="AF18" i="4"/>
  <c r="AA18" i="7" s="1"/>
  <c r="AF44" i="4"/>
  <c r="AA44" i="7" s="1"/>
  <c r="CQ69" i="6"/>
  <c r="AZ69" i="7" s="1"/>
  <c r="AO93" i="6"/>
  <c r="AB93" i="7" s="1"/>
  <c r="AO73" i="6"/>
  <c r="AB73" i="7" s="1"/>
  <c r="Y116" i="7"/>
  <c r="Y65" i="7"/>
  <c r="AS42" i="4"/>
  <c r="AH42" i="7" s="1"/>
  <c r="AO30" i="6"/>
  <c r="AB30" i="7" s="1"/>
  <c r="CC33" i="4"/>
  <c r="BC33" i="7" s="1"/>
  <c r="CZ111" i="6"/>
  <c r="BD111" i="7" s="1"/>
  <c r="CZ33" i="6"/>
  <c r="BD33" i="7" s="1"/>
  <c r="CZ32" i="6"/>
  <c r="BD32" i="7" s="1"/>
  <c r="AS56" i="4"/>
  <c r="AH56" i="7" s="1"/>
  <c r="AS57" i="4"/>
  <c r="AH57" i="7" s="1"/>
  <c r="AL62" i="4"/>
  <c r="AD62" i="7" s="1"/>
  <c r="AS58" i="4"/>
  <c r="AH58" i="7" s="1"/>
  <c r="AL63" i="4"/>
  <c r="AD63" i="7" s="1"/>
  <c r="AS131" i="4"/>
  <c r="AH131" i="7" s="1"/>
  <c r="AS40" i="4"/>
  <c r="AH40" i="7" s="1"/>
  <c r="AS31" i="4"/>
  <c r="AH31" i="7" s="1"/>
  <c r="AS14" i="4"/>
  <c r="AH14" i="7" s="1"/>
  <c r="AS41" i="4"/>
  <c r="AH41" i="7" s="1"/>
  <c r="AT26" i="4"/>
  <c r="AI26" i="7" s="1"/>
  <c r="AF96" i="4"/>
  <c r="AT39" i="4"/>
  <c r="AI39" i="7" s="1"/>
  <c r="AM43" i="4"/>
  <c r="AE43" i="7" s="1"/>
  <c r="AM58" i="4"/>
  <c r="AE58" i="7" s="1"/>
  <c r="AM50" i="4"/>
  <c r="AE50" i="7" s="1"/>
  <c r="AF94" i="4"/>
  <c r="AF98" i="4"/>
  <c r="AM62" i="4"/>
  <c r="AE62" i="7" s="1"/>
  <c r="AT40" i="4"/>
  <c r="AI40" i="7" s="1"/>
  <c r="AM47" i="4"/>
  <c r="AE47" i="7" s="1"/>
  <c r="AM48" i="4"/>
  <c r="AE48" i="7" s="1"/>
  <c r="AS36" i="4"/>
  <c r="AH36" i="7" s="1"/>
  <c r="AS15" i="4"/>
  <c r="AH15" i="7" s="1"/>
  <c r="AO65" i="6"/>
  <c r="AB65" i="7" s="1"/>
  <c r="AO28" i="6"/>
  <c r="AB28" i="7" s="1"/>
  <c r="AO34" i="6"/>
  <c r="AB34" i="7" s="1"/>
  <c r="AL13" i="4"/>
  <c r="AD13" i="7" s="1"/>
  <c r="AL19" i="4"/>
  <c r="AD19" i="7" s="1"/>
  <c r="AL24" i="4"/>
  <c r="AD24" i="7" s="1"/>
  <c r="AL35" i="4"/>
  <c r="AD35" i="7" s="1"/>
  <c r="AL25" i="4"/>
  <c r="AD25" i="7" s="1"/>
  <c r="AL37" i="4"/>
  <c r="AD37" i="7" s="1"/>
  <c r="AL39" i="4"/>
  <c r="AD39" i="7" s="1"/>
  <c r="AL47" i="4"/>
  <c r="AD47" i="7" s="1"/>
  <c r="AL30" i="4"/>
  <c r="AD30" i="7" s="1"/>
  <c r="AL43" i="4"/>
  <c r="AD43" i="7" s="1"/>
  <c r="AL44" i="4"/>
  <c r="AD44" i="7" s="1"/>
  <c r="AO24" i="6"/>
  <c r="AB24" i="7" s="1"/>
  <c r="AO26" i="6"/>
  <c r="AB26" i="7" s="1"/>
  <c r="AO25" i="6"/>
  <c r="AB25" i="7" s="1"/>
  <c r="AS20" i="4"/>
  <c r="AH20" i="7" s="1"/>
  <c r="AS23" i="4"/>
  <c r="AH23" i="7" s="1"/>
  <c r="AS27" i="4"/>
  <c r="AH27" i="7" s="1"/>
  <c r="AO61" i="6"/>
  <c r="AB61" i="7" s="1"/>
  <c r="AO31" i="6"/>
  <c r="AB31" i="7" s="1"/>
  <c r="AO29" i="6"/>
  <c r="AB29" i="7" s="1"/>
  <c r="CB32" i="4"/>
  <c r="BB32" i="7" s="1"/>
  <c r="AL12" i="4"/>
  <c r="AL17" i="4"/>
  <c r="AD17" i="7" s="1"/>
  <c r="AL21" i="4"/>
  <c r="AD21" i="7" s="1"/>
  <c r="AL29" i="4"/>
  <c r="AD29" i="7" s="1"/>
  <c r="AL46" i="4"/>
  <c r="AD46" i="7" s="1"/>
  <c r="AL18" i="4"/>
  <c r="AD18" i="7" s="1"/>
  <c r="AL26" i="4"/>
  <c r="AD26" i="7" s="1"/>
  <c r="AL38" i="4"/>
  <c r="AD38" i="7" s="1"/>
  <c r="AL45" i="4"/>
  <c r="AD45" i="7" s="1"/>
  <c r="AL49" i="4"/>
  <c r="AD49" i="7" s="1"/>
  <c r="AL28" i="4"/>
  <c r="AD28" i="7" s="1"/>
  <c r="AL34" i="4"/>
  <c r="AD34" i="7" s="1"/>
  <c r="AL48" i="4"/>
  <c r="AD48" i="7" s="1"/>
  <c r="AL65" i="4"/>
  <c r="AO27" i="6"/>
  <c r="AB27" i="7" s="1"/>
  <c r="AO23" i="6"/>
  <c r="AB23" i="7" s="1"/>
  <c r="AM41" i="4"/>
  <c r="AE41" i="7" s="1"/>
  <c r="AT30" i="4"/>
  <c r="AI30" i="7" s="1"/>
  <c r="AO63" i="6"/>
  <c r="AO62" i="6"/>
  <c r="AB62" i="7" s="1"/>
  <c r="AO35" i="6"/>
  <c r="AB35" i="7" s="1"/>
  <c r="AM17" i="4"/>
  <c r="AE17" i="7" s="1"/>
  <c r="AM27" i="4"/>
  <c r="AE27" i="7" s="1"/>
  <c r="AM31" i="4"/>
  <c r="AE31" i="7" s="1"/>
  <c r="AM35" i="4"/>
  <c r="AE35" i="7" s="1"/>
  <c r="AM20" i="4"/>
  <c r="AE20" i="7" s="1"/>
  <c r="AM25" i="4"/>
  <c r="AE25" i="7" s="1"/>
  <c r="AM28" i="4"/>
  <c r="AE28" i="7" s="1"/>
  <c r="AM37" i="4"/>
  <c r="AE37" i="7" s="1"/>
  <c r="AM15" i="4"/>
  <c r="AE15" i="7" s="1"/>
  <c r="AM19" i="4"/>
  <c r="AE19" i="7" s="1"/>
  <c r="AM29" i="4"/>
  <c r="AE29" i="7" s="1"/>
  <c r="AE23" i="7"/>
  <c r="AS50" i="4"/>
  <c r="AH50" i="7" s="1"/>
  <c r="AS53" i="4"/>
  <c r="AH53" i="7" s="1"/>
  <c r="AS52" i="4"/>
  <c r="AH52" i="7" s="1"/>
  <c r="AF102" i="4"/>
  <c r="CB111" i="4"/>
  <c r="BB111" i="7" s="1"/>
  <c r="CB112" i="4"/>
  <c r="BB112" i="7" s="1"/>
  <c r="AO130" i="6"/>
  <c r="AB130" i="7" s="1"/>
  <c r="AO129" i="6"/>
  <c r="AB129" i="7" s="1"/>
  <c r="AO128" i="6"/>
  <c r="AB128" i="7" s="1"/>
  <c r="AO144" i="6"/>
  <c r="AB144" i="7" s="1"/>
  <c r="AO126" i="6"/>
  <c r="AB126" i="7" s="1"/>
  <c r="AO127" i="6"/>
  <c r="AB127" i="7" s="1"/>
  <c r="AF128" i="4"/>
  <c r="AF131" i="4"/>
  <c r="AA131" i="7" s="1"/>
  <c r="AF130" i="4"/>
  <c r="AF122" i="4"/>
  <c r="AF105" i="4"/>
  <c r="AF106" i="4"/>
  <c r="CC111" i="4"/>
  <c r="BC111" i="7" s="1"/>
  <c r="AF107" i="4"/>
  <c r="AF112" i="4"/>
  <c r="AF114" i="4"/>
  <c r="AF118" i="4"/>
  <c r="AF126" i="4"/>
  <c r="AF117" i="4"/>
  <c r="AF119" i="4"/>
  <c r="AF127" i="4"/>
  <c r="BA114" i="7"/>
  <c r="AO114" i="6"/>
  <c r="AB114" i="7" s="1"/>
  <c r="CC32" i="4"/>
  <c r="BC32" i="7" s="1"/>
  <c r="CI33" i="4"/>
  <c r="BF33" i="7" s="1"/>
  <c r="AO16" i="6"/>
  <c r="AB16" i="7" s="1"/>
  <c r="AO40" i="6"/>
  <c r="AB40" i="7" s="1"/>
  <c r="AO14" i="6"/>
  <c r="AB14" i="7" s="1"/>
  <c r="AO53" i="6"/>
  <c r="AB53" i="7" s="1"/>
  <c r="AO44" i="6"/>
  <c r="AB44" i="7" s="1"/>
  <c r="AO122" i="6"/>
  <c r="AB122" i="7" s="1"/>
  <c r="AO96" i="6"/>
  <c r="AB96" i="7" s="1"/>
  <c r="AO39" i="6"/>
  <c r="AB39" i="7" s="1"/>
  <c r="AO48" i="6"/>
  <c r="AB48" i="7" s="1"/>
  <c r="AO112" i="6"/>
  <c r="AB112" i="7" s="1"/>
  <c r="AO36" i="6"/>
  <c r="AB36" i="7" s="1"/>
  <c r="AO58" i="6"/>
  <c r="AB58" i="7" s="1"/>
  <c r="AO47" i="6"/>
  <c r="AB47" i="7" s="1"/>
  <c r="AO50" i="6"/>
  <c r="AB50" i="7" s="1"/>
  <c r="AO41" i="6"/>
  <c r="AB41" i="7" s="1"/>
  <c r="AO97" i="6"/>
  <c r="AB97" i="7" s="1"/>
  <c r="AO12" i="6"/>
  <c r="AO21" i="6"/>
  <c r="AB21" i="7" s="1"/>
  <c r="AO118" i="6"/>
  <c r="AB118" i="7" s="1"/>
  <c r="AO105" i="6"/>
  <c r="AB105" i="7" s="1"/>
  <c r="AO37" i="6"/>
  <c r="AB37" i="7" s="1"/>
  <c r="AO52" i="6"/>
  <c r="AB52" i="7" s="1"/>
  <c r="AO43" i="6"/>
  <c r="AB43" i="7" s="1"/>
  <c r="AO95" i="6"/>
  <c r="AB95" i="7" s="1"/>
  <c r="AO15" i="6"/>
  <c r="AB15" i="7" s="1"/>
  <c r="AO119" i="6"/>
  <c r="AB119" i="7" s="1"/>
  <c r="AO120" i="6"/>
  <c r="AB120" i="7" s="1"/>
  <c r="AO99" i="6"/>
  <c r="AB99" i="7" s="1"/>
  <c r="AO49" i="6"/>
  <c r="AB49" i="7" s="1"/>
  <c r="AO46" i="6"/>
  <c r="AB46" i="7" s="1"/>
  <c r="AO18" i="6"/>
  <c r="AB18" i="7" s="1"/>
  <c r="AO42" i="6"/>
  <c r="AB42" i="7" s="1"/>
  <c r="AO13" i="6"/>
  <c r="AB13" i="7" s="1"/>
  <c r="AO17" i="6"/>
  <c r="AB17" i="7" s="1"/>
  <c r="AO115" i="6"/>
  <c r="AB115" i="7" s="1"/>
  <c r="AO57" i="6"/>
  <c r="AB57" i="7" s="1"/>
  <c r="AO107" i="6"/>
  <c r="AB107" i="7" s="1"/>
  <c r="AO19" i="6"/>
  <c r="AB19" i="7" s="1"/>
  <c r="AO106" i="6"/>
  <c r="AB106" i="7" s="1"/>
  <c r="AO56" i="6"/>
  <c r="AB56" i="7" s="1"/>
  <c r="AO102" i="6"/>
  <c r="AB102" i="7" s="1"/>
  <c r="AO117" i="6"/>
  <c r="AB117" i="7" s="1"/>
  <c r="AO100" i="6"/>
  <c r="AB100" i="7" s="1"/>
  <c r="AO98" i="6"/>
  <c r="AB98" i="7" s="1"/>
  <c r="AO38" i="6"/>
  <c r="AB38" i="7" s="1"/>
  <c r="AO45" i="6"/>
  <c r="AB45" i="7" s="1"/>
  <c r="AO94" i="6"/>
  <c r="AB94" i="7" s="1"/>
  <c r="DX13" i="4" l="1"/>
  <c r="DQ166" i="4"/>
  <c r="Z166" i="7"/>
  <c r="Y107" i="7"/>
  <c r="AT74" i="1"/>
  <c r="AB12" i="7"/>
  <c r="AA14" i="7"/>
  <c r="AD12" i="7"/>
  <c r="Y99" i="7"/>
  <c r="Y105" i="7"/>
  <c r="Y73" i="7"/>
  <c r="Y115" i="7"/>
  <c r="Y102" i="7"/>
  <c r="Y117" i="7"/>
  <c r="Y74" i="7"/>
  <c r="Y94" i="7"/>
  <c r="Y119" i="7"/>
  <c r="Y109" i="7"/>
  <c r="Y122" i="7"/>
  <c r="AT63" i="1"/>
  <c r="Y112" i="7"/>
  <c r="Y120" i="7"/>
  <c r="AM105" i="4"/>
  <c r="AE105" i="7" s="1"/>
  <c r="AA105" i="7"/>
  <c r="AM122" i="4"/>
  <c r="AE122" i="7" s="1"/>
  <c r="AA122" i="7"/>
  <c r="AQ63" i="7"/>
  <c r="AB63" i="7"/>
  <c r="AM98" i="4"/>
  <c r="AE98" i="7" s="1"/>
  <c r="AA98" i="7"/>
  <c r="AM127" i="4"/>
  <c r="AE127" i="7" s="1"/>
  <c r="AA127" i="7"/>
  <c r="AM130" i="4"/>
  <c r="AE130" i="7" s="1"/>
  <c r="AA130" i="7"/>
  <c r="AM94" i="4"/>
  <c r="AA94" i="7"/>
  <c r="AS94" i="4"/>
  <c r="AH94" i="7" s="1"/>
  <c r="AD94" i="7"/>
  <c r="AM119" i="4"/>
  <c r="AE119" i="7" s="1"/>
  <c r="AA119" i="7"/>
  <c r="AM102" i="4"/>
  <c r="AE102" i="7" s="1"/>
  <c r="AA102" i="7"/>
  <c r="AD65" i="7"/>
  <c r="AS65" i="4"/>
  <c r="AH65" i="7" s="1"/>
  <c r="AM126" i="4"/>
  <c r="AE126" i="7" s="1"/>
  <c r="AA126" i="7"/>
  <c r="AM128" i="4"/>
  <c r="AE128" i="7" s="1"/>
  <c r="AA128" i="7"/>
  <c r="AM118" i="4"/>
  <c r="AE118" i="7" s="1"/>
  <c r="AA118" i="7"/>
  <c r="AM114" i="4"/>
  <c r="AE114" i="7" s="1"/>
  <c r="AA114" i="7"/>
  <c r="AM96" i="4"/>
  <c r="AE96" i="7" s="1"/>
  <c r="AA96" i="7"/>
  <c r="AM112" i="4"/>
  <c r="AE112" i="7" s="1"/>
  <c r="AA112" i="7"/>
  <c r="AM106" i="4"/>
  <c r="AE106" i="7" s="1"/>
  <c r="AA106" i="7"/>
  <c r="AM117" i="4"/>
  <c r="AE117" i="7" s="1"/>
  <c r="AA117" i="7"/>
  <c r="AM107" i="4"/>
  <c r="AE107" i="7" s="1"/>
  <c r="AA107" i="7"/>
  <c r="AR63" i="7"/>
  <c r="AZ131" i="4"/>
  <c r="AL131" i="7" s="1"/>
  <c r="AX94" i="6"/>
  <c r="AF94" i="7" s="1"/>
  <c r="AX73" i="6"/>
  <c r="AF73" i="7" s="1"/>
  <c r="AX93" i="6"/>
  <c r="AF93" i="7" s="1"/>
  <c r="CZ69" i="6"/>
  <c r="BD69" i="7" s="1"/>
  <c r="AT62" i="4"/>
  <c r="AI62" i="7" s="1"/>
  <c r="AH74" i="7"/>
  <c r="AS63" i="4"/>
  <c r="AS62" i="4"/>
  <c r="AH62" i="7" s="1"/>
  <c r="AX102" i="6"/>
  <c r="AF102" i="7" s="1"/>
  <c r="AS106" i="4"/>
  <c r="AH106" i="7" s="1"/>
  <c r="AS102" i="4"/>
  <c r="AH102" i="7" s="1"/>
  <c r="AS107" i="4"/>
  <c r="AH107" i="7" s="1"/>
  <c r="AS105" i="4"/>
  <c r="AH105" i="7" s="1"/>
  <c r="AS117" i="4"/>
  <c r="AH117" i="7" s="1"/>
  <c r="CJ33" i="4"/>
  <c r="BG33" i="7" s="1"/>
  <c r="AC102" i="7"/>
  <c r="AC65" i="7"/>
  <c r="AS97" i="4"/>
  <c r="AH97" i="7" s="1"/>
  <c r="AT58" i="4"/>
  <c r="AI58" i="7" s="1"/>
  <c r="AZ42" i="4"/>
  <c r="AL42" i="7" s="1"/>
  <c r="AX30" i="6"/>
  <c r="AF30" i="7" s="1"/>
  <c r="AS44" i="4"/>
  <c r="AH44" i="7" s="1"/>
  <c r="AZ41" i="4"/>
  <c r="AL41" i="7" s="1"/>
  <c r="AZ40" i="4"/>
  <c r="AL40" i="7" s="1"/>
  <c r="AE24" i="7"/>
  <c r="AZ14" i="4"/>
  <c r="AL14" i="7" s="1"/>
  <c r="AI73" i="7"/>
  <c r="AS95" i="4"/>
  <c r="AH95" i="7" s="1"/>
  <c r="AS29" i="4"/>
  <c r="AH29" i="7" s="1"/>
  <c r="AZ31" i="4"/>
  <c r="AL31" i="7" s="1"/>
  <c r="AM14" i="4"/>
  <c r="AX50" i="6"/>
  <c r="AF50" i="7" s="1"/>
  <c r="AS37" i="4"/>
  <c r="AH37" i="7" s="1"/>
  <c r="AS46" i="4"/>
  <c r="AH46" i="7" s="1"/>
  <c r="AS34" i="4"/>
  <c r="AH34" i="7" s="1"/>
  <c r="AS47" i="4"/>
  <c r="AH47" i="7" s="1"/>
  <c r="AS19" i="4"/>
  <c r="AH19" i="7" s="1"/>
  <c r="AZ23" i="4"/>
  <c r="AL23" i="7" s="1"/>
  <c r="DI32" i="6"/>
  <c r="BH32" i="7" s="1"/>
  <c r="AS28" i="4"/>
  <c r="AH28" i="7" s="1"/>
  <c r="AS12" i="4"/>
  <c r="AH12" i="7" s="1"/>
  <c r="AZ20" i="4"/>
  <c r="AL20" i="7" s="1"/>
  <c r="AS43" i="4"/>
  <c r="AH43" i="7" s="1"/>
  <c r="AS30" i="4"/>
  <c r="AH30" i="7" s="1"/>
  <c r="AS39" i="4"/>
  <c r="AH39" i="7" s="1"/>
  <c r="AS96" i="4"/>
  <c r="AH96" i="7" s="1"/>
  <c r="AS35" i="4"/>
  <c r="AH35" i="7" s="1"/>
  <c r="AS13" i="4"/>
  <c r="AH13" i="7" s="1"/>
  <c r="AZ27" i="4"/>
  <c r="AL27" i="7" s="1"/>
  <c r="AZ15" i="4"/>
  <c r="AL15" i="7" s="1"/>
  <c r="AT100" i="4"/>
  <c r="AI100" i="7" s="1"/>
  <c r="AS48" i="4"/>
  <c r="AH48" i="7" s="1"/>
  <c r="AS99" i="4"/>
  <c r="AH99" i="7" s="1"/>
  <c r="AS49" i="4"/>
  <c r="AH49" i="7" s="1"/>
  <c r="AS45" i="4"/>
  <c r="AH45" i="7" s="1"/>
  <c r="AS38" i="4"/>
  <c r="AH38" i="7" s="1"/>
  <c r="AS98" i="4"/>
  <c r="AH98" i="7" s="1"/>
  <c r="AS17" i="4"/>
  <c r="AH17" i="7" s="1"/>
  <c r="AS18" i="4"/>
  <c r="AH18" i="7" s="1"/>
  <c r="AM63" i="4"/>
  <c r="AE63" i="7" s="1"/>
  <c r="BA26" i="4"/>
  <c r="AM26" i="7" s="1"/>
  <c r="AH73" i="7"/>
  <c r="AM18" i="4"/>
  <c r="AE18" i="7" s="1"/>
  <c r="AM21" i="4"/>
  <c r="AE21" i="7" s="1"/>
  <c r="AM36" i="4"/>
  <c r="AE36" i="7" s="1"/>
  <c r="AT97" i="4"/>
  <c r="AI97" i="7" s="1"/>
  <c r="AZ36" i="4"/>
  <c r="AL36" i="7" s="1"/>
  <c r="AM131" i="4"/>
  <c r="AE131" i="7" s="1"/>
  <c r="AT28" i="4"/>
  <c r="AI28" i="7" s="1"/>
  <c r="AT31" i="4"/>
  <c r="AI31" i="7" s="1"/>
  <c r="AT17" i="4"/>
  <c r="AI17" i="7" s="1"/>
  <c r="AM38" i="4"/>
  <c r="AE38" i="7" s="1"/>
  <c r="AM34" i="4"/>
  <c r="AE34" i="7" s="1"/>
  <c r="AM61" i="4"/>
  <c r="AE61" i="7" s="1"/>
  <c r="AT50" i="4"/>
  <c r="AI50" i="7" s="1"/>
  <c r="AM56" i="4"/>
  <c r="AE56" i="7" s="1"/>
  <c r="AM57" i="4"/>
  <c r="AE57" i="7" s="1"/>
  <c r="AM46" i="4"/>
  <c r="AE46" i="7" s="1"/>
  <c r="AT95" i="4"/>
  <c r="AI95" i="7" s="1"/>
  <c r="AM53" i="4"/>
  <c r="AE53" i="7" s="1"/>
  <c r="AT99" i="4"/>
  <c r="AI99" i="7" s="1"/>
  <c r="AM49" i="4"/>
  <c r="AE49" i="7" s="1"/>
  <c r="AT29" i="4"/>
  <c r="AI29" i="7" s="1"/>
  <c r="AT15" i="4"/>
  <c r="AT37" i="4"/>
  <c r="AI37" i="7" s="1"/>
  <c r="AT25" i="4"/>
  <c r="AI25" i="7" s="1"/>
  <c r="AT35" i="4"/>
  <c r="AI35" i="7" s="1"/>
  <c r="AT27" i="4"/>
  <c r="AI27" i="7" s="1"/>
  <c r="AT48" i="4"/>
  <c r="AI48" i="7" s="1"/>
  <c r="AT47" i="4"/>
  <c r="AI47" i="7" s="1"/>
  <c r="BA40" i="4"/>
  <c r="AM40" i="7" s="1"/>
  <c r="AM45" i="4"/>
  <c r="AE45" i="7" s="1"/>
  <c r="AM44" i="4"/>
  <c r="AE44" i="7" s="1"/>
  <c r="AT43" i="4"/>
  <c r="AI43" i="7" s="1"/>
  <c r="BA39" i="4"/>
  <c r="AM39" i="7" s="1"/>
  <c r="AM65" i="4"/>
  <c r="AM52" i="4"/>
  <c r="AE52" i="7" s="1"/>
  <c r="AC94" i="7"/>
  <c r="AC74" i="7"/>
  <c r="AI23" i="7"/>
  <c r="AX62" i="6"/>
  <c r="AF62" i="7" s="1"/>
  <c r="AX61" i="6"/>
  <c r="AF61" i="7" s="1"/>
  <c r="AM42" i="4"/>
  <c r="AE42" i="7" s="1"/>
  <c r="AX37" i="6"/>
  <c r="AF37" i="7" s="1"/>
  <c r="AX36" i="6"/>
  <c r="AF36" i="7" s="1"/>
  <c r="AX39" i="6"/>
  <c r="AF39" i="7" s="1"/>
  <c r="AX35" i="6"/>
  <c r="AF35" i="7" s="1"/>
  <c r="AX23" i="6"/>
  <c r="AF23" i="7" s="1"/>
  <c r="AX27" i="6"/>
  <c r="AF27" i="7" s="1"/>
  <c r="AS26" i="4"/>
  <c r="AH26" i="7" s="1"/>
  <c r="AS21" i="4"/>
  <c r="AH21" i="7" s="1"/>
  <c r="AX29" i="6"/>
  <c r="AF29" i="7" s="1"/>
  <c r="AX31" i="6"/>
  <c r="AF31" i="7" s="1"/>
  <c r="AX25" i="6"/>
  <c r="AF25" i="7" s="1"/>
  <c r="AX26" i="6"/>
  <c r="AF26" i="7" s="1"/>
  <c r="AX24" i="6"/>
  <c r="AF24" i="7" s="1"/>
  <c r="AS25" i="4"/>
  <c r="AH25" i="7" s="1"/>
  <c r="AS24" i="4"/>
  <c r="AH24" i="7" s="1"/>
  <c r="AX34" i="6"/>
  <c r="AF34" i="7" s="1"/>
  <c r="AX28" i="6"/>
  <c r="AF28" i="7" s="1"/>
  <c r="AX13" i="6"/>
  <c r="AF13" i="7" s="1"/>
  <c r="AX18" i="6"/>
  <c r="AF18" i="7" s="1"/>
  <c r="AX15" i="6"/>
  <c r="AF15" i="7" s="1"/>
  <c r="AX20" i="6"/>
  <c r="AF20" i="7" s="1"/>
  <c r="AX38" i="6"/>
  <c r="AF38" i="7" s="1"/>
  <c r="AX19" i="6"/>
  <c r="AF19" i="7" s="1"/>
  <c r="AX17" i="6"/>
  <c r="AF17" i="7" s="1"/>
  <c r="AX21" i="6"/>
  <c r="AF21" i="7" s="1"/>
  <c r="AX40" i="6"/>
  <c r="AF40" i="7" s="1"/>
  <c r="AX16" i="6"/>
  <c r="AF16" i="7" s="1"/>
  <c r="CP33" i="4"/>
  <c r="BJ33" i="7" s="1"/>
  <c r="AT41" i="4"/>
  <c r="AI41" i="7" s="1"/>
  <c r="BA30" i="4"/>
  <c r="AM30" i="7" s="1"/>
  <c r="AS11" i="4"/>
  <c r="AC128" i="7"/>
  <c r="AC129" i="7"/>
  <c r="AC131" i="7"/>
  <c r="AC127" i="7"/>
  <c r="AC126" i="7"/>
  <c r="AC130" i="7"/>
  <c r="AT20" i="4"/>
  <c r="AI20" i="7" s="1"/>
  <c r="AX14" i="6"/>
  <c r="AF14" i="7" s="1"/>
  <c r="AT19" i="4"/>
  <c r="AI19" i="7" s="1"/>
  <c r="AZ58" i="4"/>
  <c r="AL58" i="7" s="1"/>
  <c r="AZ53" i="4"/>
  <c r="AL53" i="7" s="1"/>
  <c r="AZ50" i="4"/>
  <c r="AL50" i="7" s="1"/>
  <c r="AZ52" i="4"/>
  <c r="AL52" i="7" s="1"/>
  <c r="AZ56" i="4"/>
  <c r="AL56" i="7" s="1"/>
  <c r="AZ57" i="4"/>
  <c r="AL57" i="7" s="1"/>
  <c r="AS100" i="4"/>
  <c r="AH100" i="7" s="1"/>
  <c r="AX114" i="6"/>
  <c r="AF114" i="7" s="1"/>
  <c r="AC109" i="7"/>
  <c r="AT143" i="4"/>
  <c r="AI143" i="7" s="1"/>
  <c r="AC120" i="7"/>
  <c r="AC116" i="7"/>
  <c r="AC119" i="7"/>
  <c r="CJ111" i="4"/>
  <c r="BG111" i="7" s="1"/>
  <c r="AC122" i="7"/>
  <c r="AC115" i="7"/>
  <c r="BE114" i="7"/>
  <c r="CI112" i="4"/>
  <c r="BF112" i="7" s="1"/>
  <c r="CI111" i="4"/>
  <c r="BF111" i="7" s="1"/>
  <c r="CJ32" i="4"/>
  <c r="BG32" i="7" s="1"/>
  <c r="DI33" i="6"/>
  <c r="BH33" i="7" s="1"/>
  <c r="CI32" i="4"/>
  <c r="BF32" i="7" s="1"/>
  <c r="DI111" i="6"/>
  <c r="BH111" i="7" s="1"/>
  <c r="AC107" i="7"/>
  <c r="AX53" i="6"/>
  <c r="AF53" i="7" s="1"/>
  <c r="AC112" i="7"/>
  <c r="AC105" i="7"/>
  <c r="AX44" i="6"/>
  <c r="AF44" i="7" s="1"/>
  <c r="AC99" i="7"/>
  <c r="AC73" i="7"/>
  <c r="AC117" i="7"/>
  <c r="AX128" i="6"/>
  <c r="AF128" i="7" s="1"/>
  <c r="AX117" i="6"/>
  <c r="AF117" i="7" s="1"/>
  <c r="AX95" i="6"/>
  <c r="AF95" i="7" s="1"/>
  <c r="AX63" i="6"/>
  <c r="AX118" i="6"/>
  <c r="AF118" i="7" s="1"/>
  <c r="AX12" i="6"/>
  <c r="AX45" i="6"/>
  <c r="AF45" i="7" s="1"/>
  <c r="AX98" i="6"/>
  <c r="AF98" i="7" s="1"/>
  <c r="AX100" i="6"/>
  <c r="AF100" i="7" s="1"/>
  <c r="AX129" i="6"/>
  <c r="AF129" i="7" s="1"/>
  <c r="AX106" i="6"/>
  <c r="AF106" i="7" s="1"/>
  <c r="AX107" i="6"/>
  <c r="AF107" i="7" s="1"/>
  <c r="AX57" i="6"/>
  <c r="AF57" i="7" s="1"/>
  <c r="AX115" i="6"/>
  <c r="AF115" i="7" s="1"/>
  <c r="AX42" i="6"/>
  <c r="AF42" i="7" s="1"/>
  <c r="AX46" i="6"/>
  <c r="AF46" i="7" s="1"/>
  <c r="AX49" i="6"/>
  <c r="AF49" i="7" s="1"/>
  <c r="AX43" i="6"/>
  <c r="AF43" i="7" s="1"/>
  <c r="AX52" i="6"/>
  <c r="AF52" i="7" s="1"/>
  <c r="AX105" i="6"/>
  <c r="AF105" i="7" s="1"/>
  <c r="AX41" i="6"/>
  <c r="AF41" i="7" s="1"/>
  <c r="AX47" i="6"/>
  <c r="AF47" i="7" s="1"/>
  <c r="AX48" i="6"/>
  <c r="AF48" i="7" s="1"/>
  <c r="AX96" i="6"/>
  <c r="AF96" i="7" s="1"/>
  <c r="AX65" i="6"/>
  <c r="AF65" i="7" s="1"/>
  <c r="AX99" i="6"/>
  <c r="AF99" i="7" s="1"/>
  <c r="AX112" i="6"/>
  <c r="AF112" i="7" s="1"/>
  <c r="AX56" i="6"/>
  <c r="AF56" i="7" s="1"/>
  <c r="AX126" i="6"/>
  <c r="AF126" i="7" s="1"/>
  <c r="AX127" i="6"/>
  <c r="AF127" i="7" s="1"/>
  <c r="AX119" i="6"/>
  <c r="AF119" i="7" s="1"/>
  <c r="AX97" i="6"/>
  <c r="AF97" i="7" s="1"/>
  <c r="AX58" i="6"/>
  <c r="AF58" i="7" s="1"/>
  <c r="AX144" i="6"/>
  <c r="AF144" i="7" s="1"/>
  <c r="AX130" i="6"/>
  <c r="AF130" i="7" s="1"/>
  <c r="AX122" i="6"/>
  <c r="AF122" i="7" s="1"/>
  <c r="AX120" i="6"/>
  <c r="AF120" i="7" s="1"/>
  <c r="AA166" i="7" l="1"/>
  <c r="EE13" i="4"/>
  <c r="DX166" i="4"/>
  <c r="AD166" i="7"/>
  <c r="AI15" i="7"/>
  <c r="BA15" i="4"/>
  <c r="BH15" i="4" s="1"/>
  <c r="BB74" i="1"/>
  <c r="IG18" i="4"/>
  <c r="IK18" i="4" s="1"/>
  <c r="IG48" i="4"/>
  <c r="IK48" i="4" s="1"/>
  <c r="IG37" i="4"/>
  <c r="IK37" i="4" s="1"/>
  <c r="IG15" i="4"/>
  <c r="IK15" i="4" s="1"/>
  <c r="IG27" i="4"/>
  <c r="IK27" i="4" s="1"/>
  <c r="IG31" i="4"/>
  <c r="IK31" i="4" s="1"/>
  <c r="IG126" i="4"/>
  <c r="IK126" i="4" s="1"/>
  <c r="IG17" i="4"/>
  <c r="IK17" i="4" s="1"/>
  <c r="IG39" i="4"/>
  <c r="IK39" i="4" s="1"/>
  <c r="IG28" i="4"/>
  <c r="IK28" i="4" s="1"/>
  <c r="IG34" i="4"/>
  <c r="IK34" i="4" s="1"/>
  <c r="IG49" i="4"/>
  <c r="IK49" i="4" s="1"/>
  <c r="IG29" i="4"/>
  <c r="IK29" i="4" s="1"/>
  <c r="IG38" i="4"/>
  <c r="IK38" i="4" s="1"/>
  <c r="IG35" i="4"/>
  <c r="IK35" i="4" s="1"/>
  <c r="IG36" i="4"/>
  <c r="IK36" i="4" s="1"/>
  <c r="IG52" i="4"/>
  <c r="IK52" i="4" s="1"/>
  <c r="AF12" i="7"/>
  <c r="AH11" i="7"/>
  <c r="AE14" i="7"/>
  <c r="AE166" i="7" s="1"/>
  <c r="BB63" i="1"/>
  <c r="AC63" i="7"/>
  <c r="CQ33" i="4"/>
  <c r="BK33" i="7" s="1"/>
  <c r="AE65" i="7"/>
  <c r="AT65" i="4"/>
  <c r="AI65" i="7" s="1"/>
  <c r="AS63" i="7"/>
  <c r="AH63" i="7"/>
  <c r="AZ63" i="7"/>
  <c r="AF63" i="7"/>
  <c r="AT94" i="4"/>
  <c r="AI94" i="7" s="1"/>
  <c r="AE94" i="7"/>
  <c r="AY63" i="7"/>
  <c r="BA73" i="4"/>
  <c r="AM73" i="7" s="1"/>
  <c r="BG57" i="4"/>
  <c r="AP57" i="7" s="1"/>
  <c r="BG31" i="4"/>
  <c r="AP31" i="7" s="1"/>
  <c r="BG42" i="4"/>
  <c r="AP42" i="7" s="1"/>
  <c r="BG52" i="4"/>
  <c r="AP52" i="7" s="1"/>
  <c r="BG27" i="4"/>
  <c r="AP27" i="7" s="1"/>
  <c r="BG50" i="4"/>
  <c r="AP50" i="7" s="1"/>
  <c r="BG23" i="4"/>
  <c r="AP23" i="7" s="1"/>
  <c r="BG53" i="4"/>
  <c r="AP53" i="7" s="1"/>
  <c r="BG14" i="4"/>
  <c r="AP14" i="7" s="1"/>
  <c r="BG58" i="4"/>
  <c r="AP58" i="7" s="1"/>
  <c r="BG131" i="4"/>
  <c r="AP131" i="7" s="1"/>
  <c r="BG36" i="4"/>
  <c r="AP36" i="7" s="1"/>
  <c r="BG40" i="4"/>
  <c r="AP40" i="7" s="1"/>
  <c r="BG56" i="4"/>
  <c r="AP56" i="7" s="1"/>
  <c r="BG20" i="4"/>
  <c r="AP20" i="7" s="1"/>
  <c r="BG41" i="4"/>
  <c r="AP41" i="7" s="1"/>
  <c r="BG15" i="4"/>
  <c r="AP15" i="7" s="1"/>
  <c r="AZ73" i="4"/>
  <c r="AL73" i="7" s="1"/>
  <c r="AZ74" i="4"/>
  <c r="AL74" i="7" s="1"/>
  <c r="AZ65" i="4"/>
  <c r="AL65" i="7" s="1"/>
  <c r="BG98" i="6"/>
  <c r="AJ98" i="7" s="1"/>
  <c r="BG93" i="6"/>
  <c r="AJ93" i="7" s="1"/>
  <c r="BG97" i="6"/>
  <c r="AJ97" i="7" s="1"/>
  <c r="BG96" i="6"/>
  <c r="AJ96" i="7" s="1"/>
  <c r="BG100" i="6"/>
  <c r="AJ100" i="7" s="1"/>
  <c r="BG94" i="6"/>
  <c r="AJ94" i="7" s="1"/>
  <c r="BG95" i="6"/>
  <c r="AJ95" i="7" s="1"/>
  <c r="BG73" i="6"/>
  <c r="AJ73" i="7" s="1"/>
  <c r="BG99" i="6"/>
  <c r="AJ99" i="7" s="1"/>
  <c r="BG102" i="6"/>
  <c r="AJ102" i="7" s="1"/>
  <c r="DI69" i="6"/>
  <c r="BH69" i="7" s="1"/>
  <c r="AI74" i="7"/>
  <c r="BA143" i="4"/>
  <c r="AM143" i="7" s="1"/>
  <c r="AT61" i="4"/>
  <c r="AI61" i="7" s="1"/>
  <c r="AT63" i="4"/>
  <c r="AI63" i="7" s="1"/>
  <c r="AZ105" i="4"/>
  <c r="AL105" i="7" s="1"/>
  <c r="AZ106" i="4"/>
  <c r="AL106" i="7" s="1"/>
  <c r="AZ102" i="4"/>
  <c r="AL102" i="7" s="1"/>
  <c r="BG144" i="6"/>
  <c r="AJ144" i="7" s="1"/>
  <c r="BA62" i="4"/>
  <c r="AM62" i="7" s="1"/>
  <c r="BA99" i="4"/>
  <c r="AM99" i="7" s="1"/>
  <c r="BA95" i="4"/>
  <c r="AM95" i="7" s="1"/>
  <c r="BA97" i="4"/>
  <c r="AM97" i="7" s="1"/>
  <c r="AZ99" i="4"/>
  <c r="AL99" i="7" s="1"/>
  <c r="AZ96" i="4"/>
  <c r="AL96" i="7" s="1"/>
  <c r="AZ95" i="4"/>
  <c r="AL95" i="7" s="1"/>
  <c r="AZ94" i="4"/>
  <c r="AL94" i="7" s="1"/>
  <c r="AZ98" i="4"/>
  <c r="AL98" i="7" s="1"/>
  <c r="AZ97" i="4"/>
  <c r="AL97" i="7" s="1"/>
  <c r="AZ62" i="4"/>
  <c r="AL62" i="7" s="1"/>
  <c r="AZ63" i="4"/>
  <c r="AL63" i="7" s="1"/>
  <c r="AZ100" i="4"/>
  <c r="AL100" i="7" s="1"/>
  <c r="AG65" i="7"/>
  <c r="AZ44" i="4"/>
  <c r="AL44" i="7" s="1"/>
  <c r="AG102" i="7"/>
  <c r="AI24" i="7"/>
  <c r="AZ48" i="4"/>
  <c r="AL48" i="7" s="1"/>
  <c r="BG30" i="6"/>
  <c r="AJ30" i="7" s="1"/>
  <c r="AT56" i="4"/>
  <c r="AI56" i="7" s="1"/>
  <c r="AT36" i="4"/>
  <c r="AI36" i="7" s="1"/>
  <c r="AT14" i="4"/>
  <c r="AT57" i="4"/>
  <c r="AI57" i="7" s="1"/>
  <c r="AZ11" i="4"/>
  <c r="BN143" i="4"/>
  <c r="AT143" i="7" s="1"/>
  <c r="BG25" i="6"/>
  <c r="AJ25" i="7" s="1"/>
  <c r="BG62" i="6"/>
  <c r="AJ62" i="7" s="1"/>
  <c r="BG61" i="6"/>
  <c r="AJ61" i="7" s="1"/>
  <c r="BG50" i="6"/>
  <c r="AJ50" i="7" s="1"/>
  <c r="AZ37" i="4"/>
  <c r="AL37" i="7" s="1"/>
  <c r="AZ17" i="4"/>
  <c r="AL17" i="7" s="1"/>
  <c r="AZ49" i="4"/>
  <c r="AL49" i="7" s="1"/>
  <c r="AZ39" i="4"/>
  <c r="AL39" i="7" s="1"/>
  <c r="AZ35" i="4"/>
  <c r="AL35" i="7" s="1"/>
  <c r="BA100" i="4"/>
  <c r="AM100" i="7" s="1"/>
  <c r="DR32" i="6"/>
  <c r="BL32" i="7" s="1"/>
  <c r="BG48" i="6"/>
  <c r="AJ48" i="7" s="1"/>
  <c r="BG47" i="6"/>
  <c r="AJ47" i="7" s="1"/>
  <c r="BG49" i="6"/>
  <c r="AJ49" i="7" s="1"/>
  <c r="AZ12" i="4"/>
  <c r="AL12" i="7" s="1"/>
  <c r="AZ13" i="4"/>
  <c r="AL13" i="7" s="1"/>
  <c r="AZ46" i="4"/>
  <c r="AL46" i="7" s="1"/>
  <c r="AZ34" i="4"/>
  <c r="AL34" i="7" s="1"/>
  <c r="AZ29" i="4"/>
  <c r="AL29" i="7" s="1"/>
  <c r="AT18" i="4"/>
  <c r="AI18" i="7" s="1"/>
  <c r="BG16" i="6"/>
  <c r="AJ16" i="7" s="1"/>
  <c r="AZ19" i="4"/>
  <c r="AL19" i="7" s="1"/>
  <c r="AZ45" i="4"/>
  <c r="AL45" i="7" s="1"/>
  <c r="AZ28" i="4"/>
  <c r="AL28" i="7" s="1"/>
  <c r="AG74" i="7"/>
  <c r="AZ47" i="4"/>
  <c r="AL47" i="7" s="1"/>
  <c r="AZ30" i="4"/>
  <c r="AL30" i="7" s="1"/>
  <c r="AZ18" i="4"/>
  <c r="AL18" i="7" s="1"/>
  <c r="BG29" i="6"/>
  <c r="AJ29" i="7" s="1"/>
  <c r="BG40" i="6"/>
  <c r="AJ40" i="7" s="1"/>
  <c r="AZ38" i="4"/>
  <c r="AL38" i="7" s="1"/>
  <c r="BG34" i="6"/>
  <c r="AJ34" i="7" s="1"/>
  <c r="BG23" i="6"/>
  <c r="AJ23" i="7" s="1"/>
  <c r="BG28" i="6"/>
  <c r="AJ28" i="7" s="1"/>
  <c r="CW33" i="4"/>
  <c r="BN33" i="7" s="1"/>
  <c r="AZ43" i="4"/>
  <c r="AL43" i="7" s="1"/>
  <c r="BG35" i="6"/>
  <c r="AJ35" i="7" s="1"/>
  <c r="BG31" i="6"/>
  <c r="AJ31" i="7" s="1"/>
  <c r="BG24" i="6"/>
  <c r="AJ24" i="7" s="1"/>
  <c r="BG14" i="6"/>
  <c r="AJ14" i="7" s="1"/>
  <c r="BG26" i="6"/>
  <c r="AJ26" i="7" s="1"/>
  <c r="BG27" i="6"/>
  <c r="AJ27" i="7" s="1"/>
  <c r="BH26" i="4"/>
  <c r="AQ26" i="7" s="1"/>
  <c r="AT21" i="4"/>
  <c r="AI21" i="7" s="1"/>
  <c r="AT96" i="4"/>
  <c r="AI96" i="7" s="1"/>
  <c r="AT98" i="4"/>
  <c r="AI98" i="7" s="1"/>
  <c r="AZ25" i="4"/>
  <c r="AL25" i="7" s="1"/>
  <c r="AZ21" i="4"/>
  <c r="AL21" i="7" s="1"/>
  <c r="AZ26" i="4"/>
  <c r="AL26" i="7" s="1"/>
  <c r="AZ24" i="4"/>
  <c r="AL24" i="7" s="1"/>
  <c r="AT52" i="4"/>
  <c r="AI52" i="7" s="1"/>
  <c r="BH39" i="4"/>
  <c r="AQ39" i="7" s="1"/>
  <c r="BA43" i="4"/>
  <c r="AM43" i="7" s="1"/>
  <c r="AT44" i="4"/>
  <c r="AI44" i="7" s="1"/>
  <c r="AT45" i="4"/>
  <c r="AI45" i="7" s="1"/>
  <c r="BH40" i="4"/>
  <c r="AQ40" i="7" s="1"/>
  <c r="BA47" i="4"/>
  <c r="AM47" i="7" s="1"/>
  <c r="BA48" i="4"/>
  <c r="AM48" i="7" s="1"/>
  <c r="BA27" i="4"/>
  <c r="AM27" i="7" s="1"/>
  <c r="BA35" i="4"/>
  <c r="AM35" i="7" s="1"/>
  <c r="BA25" i="4"/>
  <c r="AM25" i="7" s="1"/>
  <c r="BA37" i="4"/>
  <c r="AM37" i="7" s="1"/>
  <c r="BA29" i="4"/>
  <c r="AM29" i="7" s="1"/>
  <c r="AT49" i="4"/>
  <c r="AI49" i="7" s="1"/>
  <c r="AT34" i="4"/>
  <c r="AI34" i="7" s="1"/>
  <c r="AT38" i="4"/>
  <c r="AI38" i="7" s="1"/>
  <c r="BA17" i="4"/>
  <c r="AM17" i="7" s="1"/>
  <c r="BA31" i="4"/>
  <c r="AM31" i="7" s="1"/>
  <c r="BA28" i="4"/>
  <c r="AM28" i="7" s="1"/>
  <c r="BA19" i="4"/>
  <c r="AM19" i="7" s="1"/>
  <c r="BA20" i="4"/>
  <c r="AM20" i="7" s="1"/>
  <c r="BA58" i="4"/>
  <c r="AM58" i="7" s="1"/>
  <c r="AT53" i="4"/>
  <c r="AI53" i="7" s="1"/>
  <c r="AT46" i="4"/>
  <c r="AI46" i="7" s="1"/>
  <c r="BA50" i="4"/>
  <c r="AM50" i="7" s="1"/>
  <c r="AG99" i="7"/>
  <c r="AG130" i="7"/>
  <c r="AG131" i="7"/>
  <c r="AG129" i="7"/>
  <c r="AG127" i="7"/>
  <c r="AG128" i="7"/>
  <c r="AG94" i="7"/>
  <c r="BA23" i="4"/>
  <c r="AM23" i="7" s="1"/>
  <c r="BG63" i="6"/>
  <c r="BG58" i="6"/>
  <c r="AJ58" i="7" s="1"/>
  <c r="AT42" i="4"/>
  <c r="AI42" i="7" s="1"/>
  <c r="BG53" i="6"/>
  <c r="AJ53" i="7" s="1"/>
  <c r="CP32" i="4"/>
  <c r="BJ32" i="7" s="1"/>
  <c r="AZ107" i="4"/>
  <c r="AL107" i="7" s="1"/>
  <c r="BA41" i="4"/>
  <c r="AM41" i="7" s="1"/>
  <c r="BH30" i="4"/>
  <c r="AQ30" i="7" s="1"/>
  <c r="AG63" i="7"/>
  <c r="AS118" i="4"/>
  <c r="AH118" i="7" s="1"/>
  <c r="AS122" i="4"/>
  <c r="AH122" i="7" s="1"/>
  <c r="AS119" i="4"/>
  <c r="AH119" i="7" s="1"/>
  <c r="AT102" i="4"/>
  <c r="AI102" i="7" s="1"/>
  <c r="AG116" i="7"/>
  <c r="BG114" i="6"/>
  <c r="AJ114" i="7" s="1"/>
  <c r="AG115" i="7"/>
  <c r="AG122" i="7"/>
  <c r="AG120" i="7"/>
  <c r="AG109" i="7"/>
  <c r="AT128" i="4"/>
  <c r="AI128" i="7" s="1"/>
  <c r="AT131" i="4"/>
  <c r="AI131" i="7" s="1"/>
  <c r="AG119" i="7"/>
  <c r="AT130" i="4"/>
  <c r="AI130" i="7" s="1"/>
  <c r="AT122" i="4"/>
  <c r="AI122" i="7" s="1"/>
  <c r="AT105" i="4"/>
  <c r="AI105" i="7" s="1"/>
  <c r="AT106" i="4"/>
  <c r="AI106" i="7" s="1"/>
  <c r="CQ111" i="4"/>
  <c r="BK111" i="7" s="1"/>
  <c r="AT107" i="4"/>
  <c r="AI107" i="7" s="1"/>
  <c r="AT112" i="4"/>
  <c r="AI112" i="7" s="1"/>
  <c r="AT114" i="4"/>
  <c r="AI114" i="7" s="1"/>
  <c r="AT118" i="4"/>
  <c r="AI118" i="7" s="1"/>
  <c r="AT126" i="4"/>
  <c r="AI126" i="7" s="1"/>
  <c r="AT117" i="4"/>
  <c r="AI117" i="7" s="1"/>
  <c r="AT119" i="4"/>
  <c r="AI119" i="7" s="1"/>
  <c r="AT127" i="4"/>
  <c r="AI127" i="7" s="1"/>
  <c r="BI114" i="7"/>
  <c r="CP111" i="4"/>
  <c r="BJ111" i="7" s="1"/>
  <c r="CP112" i="4"/>
  <c r="BJ112" i="7" s="1"/>
  <c r="CQ32" i="4"/>
  <c r="BK32" i="7" s="1"/>
  <c r="AG126" i="7"/>
  <c r="DR33" i="6"/>
  <c r="BL33" i="7" s="1"/>
  <c r="DR111" i="6"/>
  <c r="BL111" i="7" s="1"/>
  <c r="AG107" i="7"/>
  <c r="AG105" i="7"/>
  <c r="AG112" i="7"/>
  <c r="BG44" i="6"/>
  <c r="AJ44" i="7" s="1"/>
  <c r="AG117" i="7"/>
  <c r="AG73" i="7"/>
  <c r="BG13" i="6"/>
  <c r="AJ13" i="7" s="1"/>
  <c r="BG56" i="6"/>
  <c r="AJ56" i="7" s="1"/>
  <c r="BG112" i="6"/>
  <c r="AJ112" i="7" s="1"/>
  <c r="BG105" i="6"/>
  <c r="AJ105" i="7" s="1"/>
  <c r="BG42" i="6"/>
  <c r="AJ42" i="7" s="1"/>
  <c r="BG107" i="6"/>
  <c r="AJ107" i="7" s="1"/>
  <c r="BG129" i="6"/>
  <c r="AJ129" i="7" s="1"/>
  <c r="BG45" i="6"/>
  <c r="AJ45" i="7" s="1"/>
  <c r="BG12" i="6"/>
  <c r="BG17" i="6"/>
  <c r="AJ17" i="7" s="1"/>
  <c r="BG120" i="6"/>
  <c r="AJ120" i="7" s="1"/>
  <c r="BG130" i="6"/>
  <c r="AJ130" i="7" s="1"/>
  <c r="BG127" i="6"/>
  <c r="AJ127" i="7" s="1"/>
  <c r="BG126" i="6"/>
  <c r="AJ126" i="7" s="1"/>
  <c r="BG38" i="6"/>
  <c r="AJ38" i="7" s="1"/>
  <c r="BG15" i="6"/>
  <c r="AJ15" i="7" s="1"/>
  <c r="BG41" i="6"/>
  <c r="AJ41" i="7" s="1"/>
  <c r="BG43" i="6"/>
  <c r="AJ43" i="7" s="1"/>
  <c r="BG106" i="6"/>
  <c r="AJ106" i="7" s="1"/>
  <c r="BG118" i="6"/>
  <c r="AJ118" i="7" s="1"/>
  <c r="BG128" i="6"/>
  <c r="AJ128" i="7" s="1"/>
  <c r="BG37" i="6"/>
  <c r="AJ37" i="7" s="1"/>
  <c r="BG18" i="6"/>
  <c r="AJ18" i="7" s="1"/>
  <c r="BG57" i="6"/>
  <c r="AJ57" i="7" s="1"/>
  <c r="BG122" i="6"/>
  <c r="AJ122" i="7" s="1"/>
  <c r="BG119" i="6"/>
  <c r="AJ119" i="7" s="1"/>
  <c r="BG65" i="6"/>
  <c r="AJ65" i="7" s="1"/>
  <c r="BG21" i="6"/>
  <c r="AJ21" i="7" s="1"/>
  <c r="BG20" i="6"/>
  <c r="AJ20" i="7" s="1"/>
  <c r="BG46" i="6"/>
  <c r="AJ46" i="7" s="1"/>
  <c r="BG115" i="6"/>
  <c r="AJ115" i="7" s="1"/>
  <c r="BG19" i="6"/>
  <c r="AJ19" i="7" s="1"/>
  <c r="BG117" i="6"/>
  <c r="AJ117" i="7" s="1"/>
  <c r="BG36" i="6"/>
  <c r="AJ36" i="7" s="1"/>
  <c r="BG39" i="6"/>
  <c r="AJ39" i="7" s="1"/>
  <c r="BG52" i="6"/>
  <c r="AJ52" i="7" s="1"/>
  <c r="EL13" i="4" l="1"/>
  <c r="EE166" i="4"/>
  <c r="AH166" i="7"/>
  <c r="AM15" i="7"/>
  <c r="CX33" i="4"/>
  <c r="BO33" i="7" s="1"/>
  <c r="BJ74" i="1"/>
  <c r="AK74" i="7" s="1"/>
  <c r="IG43" i="4"/>
  <c r="IK43" i="4" s="1"/>
  <c r="IG98" i="4"/>
  <c r="IK98" i="4" s="1"/>
  <c r="IG122" i="4"/>
  <c r="IK122" i="4" s="1"/>
  <c r="IG45" i="4"/>
  <c r="IK45" i="4" s="1"/>
  <c r="IG24" i="4"/>
  <c r="IK24" i="4" s="1"/>
  <c r="IG20" i="4"/>
  <c r="IK20" i="4" s="1"/>
  <c r="IG105" i="4"/>
  <c r="IK105" i="4" s="1"/>
  <c r="IG128" i="4"/>
  <c r="IK128" i="4" s="1"/>
  <c r="IG44" i="4"/>
  <c r="IK44" i="4" s="1"/>
  <c r="IG127" i="4"/>
  <c r="IK127" i="4" s="1"/>
  <c r="IG115" i="4"/>
  <c r="IK115" i="4" s="1"/>
  <c r="IG12" i="4"/>
  <c r="IK12" i="4" s="1"/>
  <c r="IG21" i="4"/>
  <c r="IK21" i="4" s="1"/>
  <c r="IG112" i="4"/>
  <c r="IK112" i="4" s="1"/>
  <c r="IG56" i="4"/>
  <c r="IK56" i="4" s="1"/>
  <c r="IG119" i="4"/>
  <c r="IK119" i="4" s="1"/>
  <c r="IG26" i="4"/>
  <c r="IK26" i="4" s="1"/>
  <c r="IG118" i="4"/>
  <c r="IK118" i="4" s="1"/>
  <c r="IG50" i="4"/>
  <c r="IK50" i="4" s="1"/>
  <c r="IG42" i="4"/>
  <c r="IK42" i="4" s="1"/>
  <c r="IG117" i="4"/>
  <c r="IK117" i="4" s="1"/>
  <c r="AJ12" i="7"/>
  <c r="AL11" i="7"/>
  <c r="AI14" i="7"/>
  <c r="AI166" i="7" s="1"/>
  <c r="BJ63" i="1"/>
  <c r="AK63" i="7" s="1"/>
  <c r="BA24" i="4"/>
  <c r="AM24" i="7" s="1"/>
  <c r="BA61" i="4"/>
  <c r="AM61" i="7" s="1"/>
  <c r="BI63" i="7"/>
  <c r="AJ63" i="7"/>
  <c r="BA65" i="4"/>
  <c r="AM65" i="7" s="1"/>
  <c r="BH73" i="4"/>
  <c r="AQ73" i="7" s="1"/>
  <c r="BG74" i="4"/>
  <c r="AP74" i="7" s="1"/>
  <c r="BG73" i="4"/>
  <c r="AP73" i="7" s="1"/>
  <c r="BM63" i="7"/>
  <c r="BP93" i="6"/>
  <c r="AN93" i="7" s="1"/>
  <c r="BH95" i="4"/>
  <c r="AQ95" i="7" s="1"/>
  <c r="BH62" i="4"/>
  <c r="AQ62" i="7" s="1"/>
  <c r="BH97" i="4"/>
  <c r="AQ97" i="7" s="1"/>
  <c r="BA74" i="4"/>
  <c r="AM74" i="7" s="1"/>
  <c r="BG28" i="4"/>
  <c r="AP28" i="7" s="1"/>
  <c r="BG45" i="4"/>
  <c r="AP45" i="7" s="1"/>
  <c r="BG100" i="4"/>
  <c r="AP100" i="7" s="1"/>
  <c r="BG19" i="4"/>
  <c r="AP19" i="7" s="1"/>
  <c r="BG11" i="4"/>
  <c r="BG63" i="4"/>
  <c r="BG63" i="7" s="1"/>
  <c r="BG38" i="4"/>
  <c r="AP38" i="7" s="1"/>
  <c r="BG62" i="4"/>
  <c r="AP62" i="7" s="1"/>
  <c r="BG35" i="4"/>
  <c r="AP35" i="7" s="1"/>
  <c r="BG97" i="4"/>
  <c r="AP97" i="7" s="1"/>
  <c r="BG39" i="4"/>
  <c r="AP39" i="7" s="1"/>
  <c r="BG98" i="4"/>
  <c r="AP98" i="7" s="1"/>
  <c r="BG24" i="4"/>
  <c r="AP24" i="7" s="1"/>
  <c r="BG18" i="4"/>
  <c r="AP18" i="7" s="1"/>
  <c r="BG29" i="4"/>
  <c r="AP29" i="7" s="1"/>
  <c r="BG49" i="4"/>
  <c r="AP49" i="7" s="1"/>
  <c r="BG94" i="4"/>
  <c r="AP94" i="7" s="1"/>
  <c r="BG102" i="4"/>
  <c r="AP102" i="7" s="1"/>
  <c r="BG65" i="4"/>
  <c r="AP65" i="7" s="1"/>
  <c r="BG26" i="4"/>
  <c r="AP26" i="7" s="1"/>
  <c r="BG30" i="4"/>
  <c r="AP30" i="7" s="1"/>
  <c r="BG34" i="4"/>
  <c r="AP34" i="7" s="1"/>
  <c r="BG17" i="4"/>
  <c r="AP17" i="7" s="1"/>
  <c r="BG95" i="4"/>
  <c r="AP95" i="7" s="1"/>
  <c r="BG106" i="4"/>
  <c r="AP106" i="7" s="1"/>
  <c r="BG107" i="4"/>
  <c r="AP107" i="7" s="1"/>
  <c r="BG21" i="4"/>
  <c r="AP21" i="7" s="1"/>
  <c r="BG47" i="4"/>
  <c r="AP47" i="7" s="1"/>
  <c r="BG46" i="4"/>
  <c r="AP46" i="7" s="1"/>
  <c r="BG37" i="4"/>
  <c r="AP37" i="7" s="1"/>
  <c r="BG105" i="4"/>
  <c r="AP105" i="7" s="1"/>
  <c r="BG25" i="4"/>
  <c r="AP25" i="7" s="1"/>
  <c r="BG13" i="4"/>
  <c r="AP13" i="7" s="1"/>
  <c r="BG48" i="4"/>
  <c r="AP48" i="7" s="1"/>
  <c r="BG96" i="4"/>
  <c r="AP96" i="7" s="1"/>
  <c r="BG43" i="4"/>
  <c r="AP43" i="7" s="1"/>
  <c r="BG12" i="4"/>
  <c r="AP12" i="7" s="1"/>
  <c r="BG99" i="4"/>
  <c r="AP99" i="7" s="1"/>
  <c r="BG44" i="4"/>
  <c r="AP44" i="7" s="1"/>
  <c r="BP73" i="6"/>
  <c r="AN73" i="7" s="1"/>
  <c r="CX111" i="4"/>
  <c r="BO111" i="7" s="1"/>
  <c r="CW111" i="4"/>
  <c r="BN111" i="7" s="1"/>
  <c r="CW112" i="4"/>
  <c r="BN112" i="7" s="1"/>
  <c r="BP100" i="6"/>
  <c r="AN100" i="7" s="1"/>
  <c r="BP52" i="6"/>
  <c r="AN52" i="7" s="1"/>
  <c r="BP36" i="6"/>
  <c r="AN36" i="7" s="1"/>
  <c r="BP115" i="6"/>
  <c r="AN115" i="7" s="1"/>
  <c r="BP21" i="6"/>
  <c r="AN21" i="7" s="1"/>
  <c r="BP65" i="6"/>
  <c r="AN65" i="7" s="1"/>
  <c r="BP118" i="6"/>
  <c r="AN118" i="7" s="1"/>
  <c r="BP106" i="6"/>
  <c r="AN106" i="7" s="1"/>
  <c r="BP41" i="6"/>
  <c r="AN41" i="7" s="1"/>
  <c r="BP38" i="6"/>
  <c r="AN38" i="7" s="1"/>
  <c r="BP97" i="6"/>
  <c r="AN97" i="7" s="1"/>
  <c r="BP45" i="6"/>
  <c r="AN45" i="7" s="1"/>
  <c r="BP107" i="6"/>
  <c r="AN107" i="7" s="1"/>
  <c r="BP105" i="6"/>
  <c r="AN105" i="7" s="1"/>
  <c r="BP99" i="6"/>
  <c r="AN99" i="7" s="1"/>
  <c r="BP56" i="6"/>
  <c r="AN56" i="7" s="1"/>
  <c r="BP53" i="6"/>
  <c r="AN53" i="7" s="1"/>
  <c r="BP58" i="6"/>
  <c r="AN58" i="7" s="1"/>
  <c r="BP27" i="6"/>
  <c r="AN27" i="7" s="1"/>
  <c r="BP24" i="6"/>
  <c r="AN24" i="7" s="1"/>
  <c r="BP35" i="6"/>
  <c r="AN35" i="7" s="1"/>
  <c r="BP23" i="6"/>
  <c r="AN23" i="7" s="1"/>
  <c r="BP29" i="6"/>
  <c r="AN29" i="7" s="1"/>
  <c r="BP47" i="6"/>
  <c r="AN47" i="7" s="1"/>
  <c r="BP62" i="6"/>
  <c r="AN62" i="7" s="1"/>
  <c r="BP25" i="6"/>
  <c r="AN25" i="7" s="1"/>
  <c r="BP30" i="6"/>
  <c r="AN30" i="7" s="1"/>
  <c r="BP102" i="6"/>
  <c r="AN102" i="7" s="1"/>
  <c r="DR69" i="6"/>
  <c r="BL69" i="7" s="1"/>
  <c r="BP98" i="6"/>
  <c r="AN98" i="7" s="1"/>
  <c r="BP39" i="6"/>
  <c r="AN39" i="7" s="1"/>
  <c r="BP117" i="6"/>
  <c r="AN117" i="7" s="1"/>
  <c r="BP46" i="6"/>
  <c r="AN46" i="7" s="1"/>
  <c r="BP20" i="6"/>
  <c r="AN20" i="7" s="1"/>
  <c r="BP96" i="6"/>
  <c r="AN96" i="7" s="1"/>
  <c r="BP119" i="6"/>
  <c r="AN119" i="7" s="1"/>
  <c r="BP57" i="6"/>
  <c r="AN57" i="7" s="1"/>
  <c r="BP37" i="6"/>
  <c r="AN37" i="7" s="1"/>
  <c r="BP95" i="6"/>
  <c r="AN95" i="7" s="1"/>
  <c r="BP94" i="6"/>
  <c r="AN94" i="7" s="1"/>
  <c r="BP43" i="6"/>
  <c r="AN43" i="7" s="1"/>
  <c r="BP42" i="6"/>
  <c r="AN42" i="7" s="1"/>
  <c r="BP112" i="6"/>
  <c r="AN112" i="7" s="1"/>
  <c r="BP44" i="6"/>
  <c r="AN44" i="7" s="1"/>
  <c r="BP114" i="6"/>
  <c r="AN114" i="7" s="1"/>
  <c r="BP63" i="6"/>
  <c r="BP26" i="6"/>
  <c r="AN26" i="7" s="1"/>
  <c r="BP31" i="6"/>
  <c r="AN31" i="7" s="1"/>
  <c r="BP28" i="6"/>
  <c r="AN28" i="7" s="1"/>
  <c r="BP34" i="6"/>
  <c r="AN34" i="7" s="1"/>
  <c r="BP40" i="6"/>
  <c r="AN40" i="7" s="1"/>
  <c r="BP48" i="6"/>
  <c r="AN48" i="7" s="1"/>
  <c r="BP50" i="6"/>
  <c r="AN50" i="7" s="1"/>
  <c r="BP61" i="6"/>
  <c r="AN61" i="7" s="1"/>
  <c r="BP49" i="6"/>
  <c r="AN49" i="7" s="1"/>
  <c r="IG143" i="4"/>
  <c r="IK143" i="4" s="1"/>
  <c r="BA127" i="4"/>
  <c r="AM127" i="7" s="1"/>
  <c r="BA131" i="4"/>
  <c r="AM131" i="7" s="1"/>
  <c r="BA130" i="4"/>
  <c r="AM130" i="7" s="1"/>
  <c r="BA128" i="4"/>
  <c r="AM128" i="7" s="1"/>
  <c r="BA63" i="4"/>
  <c r="BA98" i="4"/>
  <c r="AM98" i="7" s="1"/>
  <c r="BA96" i="4"/>
  <c r="AM96" i="7" s="1"/>
  <c r="BA94" i="4"/>
  <c r="AM94" i="7" s="1"/>
  <c r="BH23" i="4"/>
  <c r="AQ23" i="7" s="1"/>
  <c r="AK102" i="7"/>
  <c r="AK65" i="7"/>
  <c r="BA36" i="4"/>
  <c r="AM36" i="7" s="1"/>
  <c r="EA32" i="6"/>
  <c r="BP32" i="7" s="1"/>
  <c r="BH100" i="4"/>
  <c r="AQ100" i="7" s="1"/>
  <c r="BA14" i="4"/>
  <c r="BA18" i="4"/>
  <c r="AM18" i="7" s="1"/>
  <c r="BN15" i="4"/>
  <c r="AT15" i="7" s="1"/>
  <c r="BU143" i="4"/>
  <c r="AX143" i="7" s="1"/>
  <c r="BN14" i="4"/>
  <c r="AT14" i="7" s="1"/>
  <c r="BN20" i="4"/>
  <c r="AT20" i="7" s="1"/>
  <c r="BA21" i="4"/>
  <c r="AM21" i="7" s="1"/>
  <c r="BP16" i="6"/>
  <c r="AN16" i="7" s="1"/>
  <c r="BP14" i="6"/>
  <c r="AN14" i="7" s="1"/>
  <c r="BO26" i="4"/>
  <c r="AU26" i="7" s="1"/>
  <c r="BH50" i="4"/>
  <c r="AQ50" i="7" s="1"/>
  <c r="BA46" i="4"/>
  <c r="AM46" i="7" s="1"/>
  <c r="BA53" i="4"/>
  <c r="AM53" i="7" s="1"/>
  <c r="BH20" i="4"/>
  <c r="AQ20" i="7" s="1"/>
  <c r="BH19" i="4"/>
  <c r="AQ19" i="7" s="1"/>
  <c r="BH28" i="4"/>
  <c r="AQ28" i="7" s="1"/>
  <c r="BH31" i="4"/>
  <c r="AQ31" i="7" s="1"/>
  <c r="BH17" i="4"/>
  <c r="AQ17" i="7" s="1"/>
  <c r="BA38" i="4"/>
  <c r="AM38" i="7" s="1"/>
  <c r="BA49" i="4"/>
  <c r="AM49" i="7" s="1"/>
  <c r="BH24" i="4"/>
  <c r="AQ24" i="7" s="1"/>
  <c r="BH29" i="4"/>
  <c r="AQ29" i="7" s="1"/>
  <c r="AQ15" i="7"/>
  <c r="BH37" i="4"/>
  <c r="AQ37" i="7" s="1"/>
  <c r="BH25" i="4"/>
  <c r="AQ25" i="7" s="1"/>
  <c r="BH35" i="4"/>
  <c r="AQ35" i="7" s="1"/>
  <c r="BH27" i="4"/>
  <c r="AQ27" i="7" s="1"/>
  <c r="BH13" i="4"/>
  <c r="AQ13" i="7" s="1"/>
  <c r="BH48" i="4"/>
  <c r="AQ48" i="7" s="1"/>
  <c r="BH47" i="4"/>
  <c r="AQ47" i="7" s="1"/>
  <c r="BO40" i="4"/>
  <c r="AU40" i="7" s="1"/>
  <c r="BA45" i="4"/>
  <c r="AM45" i="7" s="1"/>
  <c r="BA44" i="4"/>
  <c r="AM44" i="7" s="1"/>
  <c r="BH43" i="4"/>
  <c r="AQ43" i="7" s="1"/>
  <c r="BO39" i="4"/>
  <c r="AU39" i="7" s="1"/>
  <c r="BA52" i="4"/>
  <c r="AM52" i="7" s="1"/>
  <c r="BA56" i="4"/>
  <c r="AM56" i="7" s="1"/>
  <c r="BA57" i="4"/>
  <c r="AM57" i="7" s="1"/>
  <c r="BH58" i="4"/>
  <c r="AQ58" i="7" s="1"/>
  <c r="BA34" i="4"/>
  <c r="AM34" i="7" s="1"/>
  <c r="BH99" i="4"/>
  <c r="AQ99" i="7" s="1"/>
  <c r="CW32" i="4"/>
  <c r="BN32" i="7" s="1"/>
  <c r="AK94" i="7"/>
  <c r="AK128" i="7"/>
  <c r="AK127" i="7"/>
  <c r="AK129" i="7"/>
  <c r="AK131" i="7"/>
  <c r="AK130" i="7"/>
  <c r="AK99" i="7"/>
  <c r="AK73" i="7"/>
  <c r="BA42" i="4"/>
  <c r="AM42" i="7" s="1"/>
  <c r="BA106" i="4"/>
  <c r="AM106" i="7" s="1"/>
  <c r="BA107" i="4"/>
  <c r="AM107" i="7" s="1"/>
  <c r="BA105" i="4"/>
  <c r="AM105" i="7" s="1"/>
  <c r="BA102" i="4"/>
  <c r="AM102" i="7" s="1"/>
  <c r="BP13" i="6"/>
  <c r="AN13" i="7" s="1"/>
  <c r="AZ119" i="4"/>
  <c r="AL119" i="7" s="1"/>
  <c r="AZ122" i="4"/>
  <c r="AL122" i="7" s="1"/>
  <c r="BH41" i="4"/>
  <c r="AQ41" i="7" s="1"/>
  <c r="BO30" i="4"/>
  <c r="AU30" i="7" s="1"/>
  <c r="AK117" i="7"/>
  <c r="AK105" i="7"/>
  <c r="AK107" i="7"/>
  <c r="AK109" i="7"/>
  <c r="AK116" i="7"/>
  <c r="AK112" i="7"/>
  <c r="AK126" i="7"/>
  <c r="AK119" i="7"/>
  <c r="AK120" i="7"/>
  <c r="AK122" i="7"/>
  <c r="AK115" i="7"/>
  <c r="AZ118" i="4"/>
  <c r="AL118" i="7" s="1"/>
  <c r="AZ117" i="4"/>
  <c r="AL117" i="7" s="1"/>
  <c r="BH143" i="4"/>
  <c r="AQ143" i="7" s="1"/>
  <c r="BA119" i="4"/>
  <c r="AM119" i="7" s="1"/>
  <c r="BA117" i="4"/>
  <c r="AM117" i="7" s="1"/>
  <c r="BA126" i="4"/>
  <c r="AM126" i="7" s="1"/>
  <c r="BA118" i="4"/>
  <c r="AM118" i="7" s="1"/>
  <c r="BA114" i="4"/>
  <c r="AM114" i="7" s="1"/>
  <c r="BA112" i="4"/>
  <c r="AM112" i="7" s="1"/>
  <c r="BA122" i="4"/>
  <c r="AM122" i="7" s="1"/>
  <c r="BM114" i="7"/>
  <c r="CX32" i="4"/>
  <c r="BO32" i="7" s="1"/>
  <c r="DE33" i="4"/>
  <c r="BS33" i="7" s="1"/>
  <c r="EA33" i="6"/>
  <c r="BP33" i="7" s="1"/>
  <c r="DD33" i="4"/>
  <c r="BR33" i="7" s="1"/>
  <c r="EA111" i="6"/>
  <c r="BP111" i="7" s="1"/>
  <c r="BP15" i="6"/>
  <c r="AN15" i="7" s="1"/>
  <c r="BP130" i="6"/>
  <c r="AN130" i="7" s="1"/>
  <c r="BP17" i="6"/>
  <c r="AN17" i="7" s="1"/>
  <c r="BP129" i="6"/>
  <c r="AN129" i="7" s="1"/>
  <c r="BP144" i="6"/>
  <c r="AN144" i="7" s="1"/>
  <c r="BP122" i="6"/>
  <c r="AN122" i="7" s="1"/>
  <c r="BP126" i="6"/>
  <c r="AN126" i="7" s="1"/>
  <c r="BP120" i="6"/>
  <c r="AN120" i="7" s="1"/>
  <c r="BP12" i="6"/>
  <c r="BP19" i="6"/>
  <c r="AN19" i="7" s="1"/>
  <c r="BP18" i="6"/>
  <c r="AN18" i="7" s="1"/>
  <c r="BP128" i="6"/>
  <c r="AN128" i="7" s="1"/>
  <c r="BP143" i="6"/>
  <c r="AN143" i="7" s="1"/>
  <c r="BP127" i="6"/>
  <c r="AN127" i="7" s="1"/>
  <c r="ES13" i="4" l="1"/>
  <c r="EL166" i="4"/>
  <c r="AL166" i="7"/>
  <c r="BR74" i="1"/>
  <c r="AO74" i="7" s="1"/>
  <c r="IG96" i="4"/>
  <c r="IK96" i="4" s="1"/>
  <c r="IG99" i="4"/>
  <c r="IK99" i="4" s="1"/>
  <c r="IG97" i="4"/>
  <c r="IK97" i="4" s="1"/>
  <c r="IG100" i="4"/>
  <c r="IK100" i="4" s="1"/>
  <c r="IG95" i="4"/>
  <c r="IK95" i="4" s="1"/>
  <c r="IG57" i="4"/>
  <c r="IK57" i="4" s="1"/>
  <c r="AN12" i="7"/>
  <c r="AP11" i="7"/>
  <c r="AM14" i="7"/>
  <c r="IG144" i="4"/>
  <c r="IK144" i="4" s="1"/>
  <c r="BR63" i="1"/>
  <c r="BH61" i="4"/>
  <c r="AQ61" i="7" s="1"/>
  <c r="BN74" i="4"/>
  <c r="BU74" i="4" s="1"/>
  <c r="BA63" i="7"/>
  <c r="AM63" i="7"/>
  <c r="BR63" i="7"/>
  <c r="AN63" i="7"/>
  <c r="BO73" i="4"/>
  <c r="AU73" i="7" s="1"/>
  <c r="BN73" i="4"/>
  <c r="BU73" i="4" s="1"/>
  <c r="BT63" i="7"/>
  <c r="BH74" i="4"/>
  <c r="AQ74" i="7" s="1"/>
  <c r="BH65" i="4"/>
  <c r="AQ65" i="7" s="1"/>
  <c r="BY57" i="6"/>
  <c r="AR57" i="7" s="1"/>
  <c r="BY62" i="6"/>
  <c r="AR62" i="7" s="1"/>
  <c r="BY47" i="6"/>
  <c r="AR47" i="7" s="1"/>
  <c r="BY52" i="6"/>
  <c r="AR52" i="7" s="1"/>
  <c r="BY63" i="6"/>
  <c r="CA63" i="7" s="1"/>
  <c r="BY46" i="6"/>
  <c r="AR46" i="7" s="1"/>
  <c r="BY38" i="6"/>
  <c r="AR38" i="7" s="1"/>
  <c r="BY73" i="6"/>
  <c r="AR73" i="7" s="1"/>
  <c r="BY49" i="6"/>
  <c r="AR49" i="7" s="1"/>
  <c r="BY39" i="6"/>
  <c r="AR39" i="7" s="1"/>
  <c r="BY41" i="6"/>
  <c r="AR41" i="7" s="1"/>
  <c r="BY61" i="6"/>
  <c r="AR61" i="7" s="1"/>
  <c r="BY42" i="6"/>
  <c r="AR42" i="7" s="1"/>
  <c r="BY58" i="6"/>
  <c r="AR58" i="7" s="1"/>
  <c r="BY50" i="6"/>
  <c r="AR50" i="7" s="1"/>
  <c r="BY43" i="6"/>
  <c r="AR43" i="7" s="1"/>
  <c r="BY53" i="6"/>
  <c r="AR53" i="7" s="1"/>
  <c r="BY48" i="6"/>
  <c r="AR48" i="7" s="1"/>
  <c r="BY65" i="6"/>
  <c r="AR65" i="7" s="1"/>
  <c r="BY40" i="6"/>
  <c r="AR40" i="7" s="1"/>
  <c r="BY56" i="6"/>
  <c r="AR56" i="7" s="1"/>
  <c r="BY37" i="6"/>
  <c r="AR37" i="7" s="1"/>
  <c r="BH36" i="4"/>
  <c r="AQ36" i="7" s="1"/>
  <c r="BY44" i="6"/>
  <c r="AR44" i="7" s="1"/>
  <c r="BY45" i="6"/>
  <c r="AR45" i="7" s="1"/>
  <c r="BH96" i="4"/>
  <c r="AQ96" i="7" s="1"/>
  <c r="BH63" i="4"/>
  <c r="BH63" i="7" s="1"/>
  <c r="BH94" i="4"/>
  <c r="AQ94" i="7" s="1"/>
  <c r="BN94" i="4"/>
  <c r="AT94" i="7" s="1"/>
  <c r="BG122" i="4"/>
  <c r="AP122" i="7" s="1"/>
  <c r="BG117" i="4"/>
  <c r="AP117" i="7" s="1"/>
  <c r="BG118" i="4"/>
  <c r="AP118" i="7" s="1"/>
  <c r="BG119" i="4"/>
  <c r="AP119" i="7" s="1"/>
  <c r="CB143" i="4"/>
  <c r="BB143" i="7" s="1"/>
  <c r="BH130" i="4"/>
  <c r="AQ130" i="7" s="1"/>
  <c r="BH131" i="4"/>
  <c r="AQ131" i="7" s="1"/>
  <c r="AO102" i="7"/>
  <c r="EA69" i="6"/>
  <c r="BP69" i="7" s="1"/>
  <c r="AO131" i="7"/>
  <c r="BN102" i="4"/>
  <c r="BY143" i="6"/>
  <c r="AR143" i="7" s="1"/>
  <c r="BQ114" i="7"/>
  <c r="BY102" i="6"/>
  <c r="AR102" i="7" s="1"/>
  <c r="AO65" i="7"/>
  <c r="BH98" i="4"/>
  <c r="AQ98" i="7" s="1"/>
  <c r="BO97" i="4"/>
  <c r="AU97" i="7" s="1"/>
  <c r="BH14" i="4"/>
  <c r="AQ14" i="7" s="1"/>
  <c r="BH18" i="4"/>
  <c r="AQ18" i="7" s="1"/>
  <c r="BO100" i="4"/>
  <c r="EJ32" i="6"/>
  <c r="BH21" i="4"/>
  <c r="AQ21" i="7" s="1"/>
  <c r="BH102" i="4"/>
  <c r="AQ102" i="7" s="1"/>
  <c r="BN13" i="4"/>
  <c r="AT13" i="7" s="1"/>
  <c r="BN130" i="4"/>
  <c r="AT130" i="7" s="1"/>
  <c r="BN17" i="4"/>
  <c r="AT17" i="7" s="1"/>
  <c r="BN18" i="4"/>
  <c r="AT18" i="7" s="1"/>
  <c r="BU20" i="4"/>
  <c r="AX20" i="7" s="1"/>
  <c r="BU14" i="4"/>
  <c r="AX14" i="7" s="1"/>
  <c r="BN11" i="4"/>
  <c r="BN19" i="4"/>
  <c r="AT19" i="7" s="1"/>
  <c r="BU15" i="4"/>
  <c r="AX15" i="7" s="1"/>
  <c r="BN12" i="4"/>
  <c r="AT12" i="7" s="1"/>
  <c r="BY28" i="6"/>
  <c r="AR28" i="7" s="1"/>
  <c r="BY14" i="6"/>
  <c r="AR14" i="7" s="1"/>
  <c r="BY16" i="6"/>
  <c r="AR16" i="7" s="1"/>
  <c r="BV40" i="4"/>
  <c r="AY40" i="7" s="1"/>
  <c r="BN21" i="4"/>
  <c r="AT21" i="7" s="1"/>
  <c r="BY114" i="6"/>
  <c r="AR114" i="7" s="1"/>
  <c r="BO99" i="4"/>
  <c r="BO95" i="4"/>
  <c r="AU95" i="7" s="1"/>
  <c r="BH34" i="4"/>
  <c r="AQ34" i="7" s="1"/>
  <c r="BO58" i="4"/>
  <c r="AU58" i="7" s="1"/>
  <c r="BH57" i="4"/>
  <c r="AQ57" i="7" s="1"/>
  <c r="BH56" i="4"/>
  <c r="AQ56" i="7" s="1"/>
  <c r="BO62" i="4"/>
  <c r="AU62" i="7" s="1"/>
  <c r="BH52" i="4"/>
  <c r="AQ52" i="7" s="1"/>
  <c r="BO43" i="4"/>
  <c r="AU43" i="7" s="1"/>
  <c r="BH44" i="4"/>
  <c r="AQ44" i="7" s="1"/>
  <c r="BH45" i="4"/>
  <c r="AQ45" i="7" s="1"/>
  <c r="BO47" i="4"/>
  <c r="AU47" i="7" s="1"/>
  <c r="BO48" i="4"/>
  <c r="AU48" i="7" s="1"/>
  <c r="BH11" i="4"/>
  <c r="BO13" i="4"/>
  <c r="AU13" i="7" s="1"/>
  <c r="BO27" i="4"/>
  <c r="AU27" i="7" s="1"/>
  <c r="BO35" i="4"/>
  <c r="AU35" i="7" s="1"/>
  <c r="BO25" i="4"/>
  <c r="AU25" i="7" s="1"/>
  <c r="BO37" i="4"/>
  <c r="AU37" i="7" s="1"/>
  <c r="BO15" i="4"/>
  <c r="AU15" i="7" s="1"/>
  <c r="BO29" i="4"/>
  <c r="AU29" i="7" s="1"/>
  <c r="BO24" i="4"/>
  <c r="AU24" i="7" s="1"/>
  <c r="BH49" i="4"/>
  <c r="AQ49" i="7" s="1"/>
  <c r="BH38" i="4"/>
  <c r="AQ38" i="7" s="1"/>
  <c r="BO17" i="4"/>
  <c r="AU17" i="7" s="1"/>
  <c r="BO31" i="4"/>
  <c r="AU31" i="7" s="1"/>
  <c r="BO28" i="4"/>
  <c r="AU28" i="7" s="1"/>
  <c r="BO19" i="4"/>
  <c r="AU19" i="7" s="1"/>
  <c r="BO20" i="4"/>
  <c r="AU20" i="7" s="1"/>
  <c r="BH53" i="4"/>
  <c r="AQ53" i="7" s="1"/>
  <c r="BH12" i="4"/>
  <c r="AQ12" i="7" s="1"/>
  <c r="BH46" i="4"/>
  <c r="AQ46" i="7" s="1"/>
  <c r="BO50" i="4"/>
  <c r="AU50" i="7" s="1"/>
  <c r="AO120" i="7"/>
  <c r="AO112" i="7"/>
  <c r="AO116" i="7"/>
  <c r="AO105" i="7"/>
  <c r="AO73" i="7"/>
  <c r="AO99" i="7"/>
  <c r="AO130" i="7"/>
  <c r="AO129" i="7"/>
  <c r="AO127" i="7"/>
  <c r="AO128" i="7"/>
  <c r="AO94" i="7"/>
  <c r="AO122" i="7"/>
  <c r="AO126" i="7"/>
  <c r="AO109" i="7"/>
  <c r="AO107" i="7"/>
  <c r="AO117" i="7"/>
  <c r="BO23" i="4"/>
  <c r="AU23" i="7" s="1"/>
  <c r="BH42" i="4"/>
  <c r="AQ42" i="7" s="1"/>
  <c r="BH114" i="4"/>
  <c r="AQ114" i="7" s="1"/>
  <c r="BO143" i="4"/>
  <c r="AU143" i="7" s="1"/>
  <c r="BH112" i="4"/>
  <c r="AQ112" i="7" s="1"/>
  <c r="BH105" i="4"/>
  <c r="AQ105" i="7" s="1"/>
  <c r="BH107" i="4"/>
  <c r="AQ107" i="7" s="1"/>
  <c r="BH106" i="4"/>
  <c r="AQ106" i="7" s="1"/>
  <c r="DK33" i="4"/>
  <c r="BV33" i="7" s="1"/>
  <c r="BY23" i="6"/>
  <c r="AR23" i="7" s="1"/>
  <c r="BY26" i="6"/>
  <c r="AR26" i="7" s="1"/>
  <c r="BY24" i="6"/>
  <c r="AR24" i="7" s="1"/>
  <c r="BY27" i="6"/>
  <c r="AR27" i="7" s="1"/>
  <c r="BY25" i="6"/>
  <c r="AR25" i="7" s="1"/>
  <c r="BO41" i="4"/>
  <c r="AU41" i="7" s="1"/>
  <c r="AO115" i="7"/>
  <c r="AO119" i="7"/>
  <c r="IG131" i="4"/>
  <c r="IK131" i="4" s="1"/>
  <c r="IG130" i="4"/>
  <c r="IK130" i="4" s="1"/>
  <c r="CB115" i="4"/>
  <c r="BB115" i="7" s="1"/>
  <c r="BH127" i="4"/>
  <c r="AQ127" i="7" s="1"/>
  <c r="BH128" i="4"/>
  <c r="AQ128" i="7" s="1"/>
  <c r="BH122" i="4"/>
  <c r="AQ122" i="7" s="1"/>
  <c r="BH118" i="4"/>
  <c r="AQ118" i="7" s="1"/>
  <c r="BH126" i="4"/>
  <c r="AQ126" i="7" s="1"/>
  <c r="BH117" i="4"/>
  <c r="AQ117" i="7" s="1"/>
  <c r="BH119" i="4"/>
  <c r="AQ119" i="7" s="1"/>
  <c r="DE111" i="4"/>
  <c r="BS111" i="7" s="1"/>
  <c r="DD112" i="4"/>
  <c r="BR112" i="7" s="1"/>
  <c r="DD111" i="4"/>
  <c r="BR111" i="7" s="1"/>
  <c r="BN107" i="4"/>
  <c r="IG114" i="4"/>
  <c r="IK114" i="4" s="1"/>
  <c r="DE32" i="4"/>
  <c r="BS32" i="7" s="1"/>
  <c r="DL33" i="4"/>
  <c r="BW33" i="7" s="1"/>
  <c r="EJ33" i="6"/>
  <c r="BT33" i="7" s="1"/>
  <c r="DD32" i="4"/>
  <c r="BR32" i="7" s="1"/>
  <c r="EJ111" i="6"/>
  <c r="BT111" i="7" s="1"/>
  <c r="BN58" i="4"/>
  <c r="AT58" i="7" s="1"/>
  <c r="BY18" i="6"/>
  <c r="AR18" i="7" s="1"/>
  <c r="BN26" i="4"/>
  <c r="AT26" i="7" s="1"/>
  <c r="BN43" i="4"/>
  <c r="AT43" i="7" s="1"/>
  <c r="BY93" i="6"/>
  <c r="AR93" i="7" s="1"/>
  <c r="BY13" i="6"/>
  <c r="AR13" i="7" s="1"/>
  <c r="BY128" i="6"/>
  <c r="AR128" i="7" s="1"/>
  <c r="BY20" i="6"/>
  <c r="AR20" i="7" s="1"/>
  <c r="BN62" i="4"/>
  <c r="AT62" i="7" s="1"/>
  <c r="BN99" i="4"/>
  <c r="BY35" i="6"/>
  <c r="AR35" i="7" s="1"/>
  <c r="BY97" i="6"/>
  <c r="AR97" i="7" s="1"/>
  <c r="BY126" i="6"/>
  <c r="AR126" i="7" s="1"/>
  <c r="BY112" i="6"/>
  <c r="AR112" i="7" s="1"/>
  <c r="BY127" i="6"/>
  <c r="AR127" i="7" s="1"/>
  <c r="BN29" i="4"/>
  <c r="AT29" i="7" s="1"/>
  <c r="BY21" i="6"/>
  <c r="AR21" i="7" s="1"/>
  <c r="BY31" i="6"/>
  <c r="AR31" i="7" s="1"/>
  <c r="BY100" i="6"/>
  <c r="AR100" i="7" s="1"/>
  <c r="BY98" i="6"/>
  <c r="AR98" i="7" s="1"/>
  <c r="BN37" i="4"/>
  <c r="AT37" i="7" s="1"/>
  <c r="BY99" i="6"/>
  <c r="AR99" i="7" s="1"/>
  <c r="BY12" i="6"/>
  <c r="BN57" i="4"/>
  <c r="AT57" i="7" s="1"/>
  <c r="BY95" i="6"/>
  <c r="AR95" i="7" s="1"/>
  <c r="BY122" i="6"/>
  <c r="AR122" i="7" s="1"/>
  <c r="BN28" i="4"/>
  <c r="AT28" i="7" s="1"/>
  <c r="BY117" i="6"/>
  <c r="AR117" i="7" s="1"/>
  <c r="BY129" i="6"/>
  <c r="AR129" i="7" s="1"/>
  <c r="BY17" i="6"/>
  <c r="AR17" i="7" s="1"/>
  <c r="BY130" i="6"/>
  <c r="AR130" i="7" s="1"/>
  <c r="BY119" i="6"/>
  <c r="AR119" i="7" s="1"/>
  <c r="BY96" i="6"/>
  <c r="AR96" i="7" s="1"/>
  <c r="BN47" i="4"/>
  <c r="AT47" i="7" s="1"/>
  <c r="BN34" i="4"/>
  <c r="AT34" i="7" s="1"/>
  <c r="BY30" i="6"/>
  <c r="AR30" i="7" s="1"/>
  <c r="BN53" i="4"/>
  <c r="AT53" i="7" s="1"/>
  <c r="BY107" i="6"/>
  <c r="AR107" i="7" s="1"/>
  <c r="BN61" i="4"/>
  <c r="AT61" i="7" s="1"/>
  <c r="BY19" i="6"/>
  <c r="AR19" i="7" s="1"/>
  <c r="BY36" i="6"/>
  <c r="AR36" i="7" s="1"/>
  <c r="BN25" i="4"/>
  <c r="AT25" i="7" s="1"/>
  <c r="BY105" i="6"/>
  <c r="AR105" i="7" s="1"/>
  <c r="BY120" i="6"/>
  <c r="AR120" i="7" s="1"/>
  <c r="BY29" i="6"/>
  <c r="AR29" i="7" s="1"/>
  <c r="BY94" i="6"/>
  <c r="AR94" i="7" s="1"/>
  <c r="BY118" i="6"/>
  <c r="AR118" i="7" s="1"/>
  <c r="BY34" i="6"/>
  <c r="AR34" i="7" s="1"/>
  <c r="BY144" i="6"/>
  <c r="AR144" i="7" s="1"/>
  <c r="BY115" i="6"/>
  <c r="AR115" i="7" s="1"/>
  <c r="BN95" i="4"/>
  <c r="AT95" i="7" s="1"/>
  <c r="BN39" i="4"/>
  <c r="AT39" i="7" s="1"/>
  <c r="BY15" i="6"/>
  <c r="AR15" i="7" s="1"/>
  <c r="BN49" i="4"/>
  <c r="AT49" i="7" s="1"/>
  <c r="BY106" i="6"/>
  <c r="AR106" i="7" s="1"/>
  <c r="BN100" i="4"/>
  <c r="BN30" i="4"/>
  <c r="AT30" i="7" s="1"/>
  <c r="BN96" i="4"/>
  <c r="AT96" i="7" s="1"/>
  <c r="EZ13" i="4" l="1"/>
  <c r="ES166" i="4"/>
  <c r="AM166" i="7"/>
  <c r="AP166" i="7"/>
  <c r="BZ74" i="1"/>
  <c r="AS74" i="7" s="1"/>
  <c r="IG58" i="4"/>
  <c r="IK58" i="4" s="1"/>
  <c r="AR12" i="7"/>
  <c r="AT11" i="7"/>
  <c r="AQ11" i="7"/>
  <c r="AQ166" i="7" s="1"/>
  <c r="BV73" i="4"/>
  <c r="CC73" i="4" s="1"/>
  <c r="BC73" i="7" s="1"/>
  <c r="BZ63" i="1"/>
  <c r="AT74" i="7"/>
  <c r="AU100" i="7"/>
  <c r="BV100" i="4"/>
  <c r="AU99" i="7"/>
  <c r="BV99" i="4"/>
  <c r="AT107" i="7"/>
  <c r="BU107" i="4"/>
  <c r="AX107" i="7" s="1"/>
  <c r="AT102" i="7"/>
  <c r="BU102" i="4"/>
  <c r="AX102" i="7" s="1"/>
  <c r="AT100" i="7"/>
  <c r="BU100" i="4"/>
  <c r="AX100" i="7" s="1"/>
  <c r="AT99" i="7"/>
  <c r="BU99" i="4"/>
  <c r="AX99" i="7" s="1"/>
  <c r="AT73" i="7"/>
  <c r="BO74" i="4"/>
  <c r="AU74" i="7" s="1"/>
  <c r="CB73" i="4"/>
  <c r="BB73" i="7" s="1"/>
  <c r="AX73" i="7"/>
  <c r="CB74" i="4"/>
  <c r="BB74" i="7" s="1"/>
  <c r="AX74" i="7"/>
  <c r="BU94" i="4"/>
  <c r="AX94" i="7" s="1"/>
  <c r="BO36" i="4"/>
  <c r="AU36" i="7" s="1"/>
  <c r="AS65" i="7"/>
  <c r="BV95" i="4"/>
  <c r="AY95" i="7" s="1"/>
  <c r="BV97" i="4"/>
  <c r="AY97" i="7" s="1"/>
  <c r="BO94" i="4"/>
  <c r="AU94" i="7" s="1"/>
  <c r="BU95" i="4"/>
  <c r="AX95" i="7" s="1"/>
  <c r="BU96" i="4"/>
  <c r="AX96" i="7" s="1"/>
  <c r="IG94" i="4"/>
  <c r="IK94" i="4" s="1"/>
  <c r="IG65" i="4"/>
  <c r="IK65" i="4" s="1"/>
  <c r="IG61" i="4"/>
  <c r="IK61" i="4" s="1"/>
  <c r="DS33" i="4"/>
  <c r="CA33" i="7" s="1"/>
  <c r="DR33" i="4"/>
  <c r="BZ33" i="7" s="1"/>
  <c r="CH143" i="6"/>
  <c r="AV143" i="7" s="1"/>
  <c r="CI143" i="4"/>
  <c r="BF143" i="7" s="1"/>
  <c r="BU13" i="4"/>
  <c r="AX13" i="7" s="1"/>
  <c r="ES32" i="6"/>
  <c r="BX32" i="7" s="1"/>
  <c r="BT32" i="7"/>
  <c r="AS102" i="7"/>
  <c r="CH102" i="6"/>
  <c r="AV102" i="7" s="1"/>
  <c r="EJ69" i="6"/>
  <c r="BT69" i="7" s="1"/>
  <c r="AS94" i="7"/>
  <c r="DL111" i="4"/>
  <c r="BW111" i="7" s="1"/>
  <c r="DK112" i="4"/>
  <c r="BV112" i="7" s="1"/>
  <c r="DK111" i="4"/>
  <c r="BV111" i="7" s="1"/>
  <c r="BO98" i="4"/>
  <c r="AU98" i="7" s="1"/>
  <c r="BO14" i="4"/>
  <c r="AU14" i="7" s="1"/>
  <c r="BO18" i="4"/>
  <c r="AU18" i="7" s="1"/>
  <c r="BO65" i="4"/>
  <c r="AU65" i="7" s="1"/>
  <c r="BO21" i="4"/>
  <c r="AU21" i="7" s="1"/>
  <c r="BO96" i="4"/>
  <c r="AU96" i="7" s="1"/>
  <c r="CH40" i="6"/>
  <c r="AV40" i="7" s="1"/>
  <c r="CH114" i="6"/>
  <c r="AV114" i="7" s="1"/>
  <c r="CH28" i="6"/>
  <c r="AV28" i="7" s="1"/>
  <c r="CH62" i="6"/>
  <c r="AV62" i="7" s="1"/>
  <c r="BO11" i="4"/>
  <c r="BO102" i="4"/>
  <c r="BU12" i="4"/>
  <c r="AX12" i="7" s="1"/>
  <c r="BU19" i="4"/>
  <c r="AX19" i="7" s="1"/>
  <c r="BU18" i="4"/>
  <c r="AX18" i="7" s="1"/>
  <c r="BU17" i="4"/>
  <c r="AX17" i="7" s="1"/>
  <c r="BU130" i="4"/>
  <c r="AX130" i="7" s="1"/>
  <c r="BN131" i="4"/>
  <c r="AT131" i="7" s="1"/>
  <c r="BU11" i="4"/>
  <c r="CH53" i="6"/>
  <c r="AV53" i="7" s="1"/>
  <c r="CH30" i="6"/>
  <c r="AV30" i="7" s="1"/>
  <c r="CH14" i="6"/>
  <c r="AV14" i="7" s="1"/>
  <c r="CH16" i="6"/>
  <c r="AV16" i="7" s="1"/>
  <c r="AS127" i="7"/>
  <c r="BU30" i="4"/>
  <c r="AX30" i="7" s="1"/>
  <c r="BU39" i="4"/>
  <c r="AX39" i="7" s="1"/>
  <c r="BU53" i="4"/>
  <c r="AX53" i="7" s="1"/>
  <c r="BU28" i="4"/>
  <c r="AX28" i="7" s="1"/>
  <c r="BU37" i="4"/>
  <c r="AX37" i="7" s="1"/>
  <c r="BU43" i="4"/>
  <c r="AX43" i="7" s="1"/>
  <c r="BU58" i="4"/>
  <c r="AX58" i="7" s="1"/>
  <c r="BU49" i="4"/>
  <c r="AX49" i="7" s="1"/>
  <c r="BU25" i="4"/>
  <c r="AX25" i="7" s="1"/>
  <c r="BU61" i="4"/>
  <c r="AX61" i="7" s="1"/>
  <c r="BU34" i="4"/>
  <c r="AX34" i="7" s="1"/>
  <c r="BU47" i="4"/>
  <c r="AX47" i="7" s="1"/>
  <c r="BU57" i="4"/>
  <c r="AX57" i="7" s="1"/>
  <c r="BU29" i="4"/>
  <c r="AX29" i="7" s="1"/>
  <c r="BU62" i="4"/>
  <c r="AX62" i="7" s="1"/>
  <c r="BU26" i="4"/>
  <c r="AX26" i="7" s="1"/>
  <c r="BU21" i="4"/>
  <c r="AX21" i="7" s="1"/>
  <c r="CH50" i="6"/>
  <c r="AV50" i="7" s="1"/>
  <c r="AS129" i="7"/>
  <c r="AS122" i="7"/>
  <c r="AS130" i="7"/>
  <c r="AS119" i="7"/>
  <c r="CH44" i="6"/>
  <c r="AV44" i="7" s="1"/>
  <c r="AS115" i="7"/>
  <c r="BO46" i="4"/>
  <c r="AU46" i="7" s="1"/>
  <c r="BO12" i="4"/>
  <c r="AU12" i="7" s="1"/>
  <c r="BO53" i="4"/>
  <c r="AU53" i="7" s="1"/>
  <c r="BO38" i="4"/>
  <c r="AU38" i="7" s="1"/>
  <c r="BO49" i="4"/>
  <c r="AU49" i="7" s="1"/>
  <c r="BO45" i="4"/>
  <c r="AU45" i="7" s="1"/>
  <c r="BO44" i="4"/>
  <c r="AU44" i="7" s="1"/>
  <c r="BO52" i="4"/>
  <c r="AU52" i="7" s="1"/>
  <c r="BO61" i="4"/>
  <c r="AU61" i="7" s="1"/>
  <c r="BO56" i="4"/>
  <c r="AU56" i="7" s="1"/>
  <c r="BO57" i="4"/>
  <c r="AU57" i="7" s="1"/>
  <c r="BO34" i="4"/>
  <c r="AU34" i="7" s="1"/>
  <c r="AS120" i="7"/>
  <c r="AS126" i="7"/>
  <c r="AS128" i="7"/>
  <c r="AS116" i="7"/>
  <c r="AS99" i="7"/>
  <c r="CH23" i="6"/>
  <c r="AV23" i="7" s="1"/>
  <c r="BO42" i="4"/>
  <c r="AU42" i="7" s="1"/>
  <c r="BO130" i="4"/>
  <c r="AU130" i="7" s="1"/>
  <c r="BV143" i="4"/>
  <c r="AY143" i="7" s="1"/>
  <c r="BO128" i="4"/>
  <c r="AU128" i="7" s="1"/>
  <c r="BO131" i="4"/>
  <c r="AU131" i="7" s="1"/>
  <c r="BO105" i="4"/>
  <c r="CH31" i="6"/>
  <c r="AV31" i="7" s="1"/>
  <c r="DK32" i="4"/>
  <c r="BV32" i="7" s="1"/>
  <c r="CH61" i="6"/>
  <c r="AV61" i="7" s="1"/>
  <c r="CH144" i="6"/>
  <c r="AV144" i="7" s="1"/>
  <c r="CH25" i="6"/>
  <c r="AV25" i="7" s="1"/>
  <c r="CH27" i="6"/>
  <c r="AV27" i="7" s="1"/>
  <c r="CH24" i="6"/>
  <c r="AV24" i="7" s="1"/>
  <c r="CH26" i="6"/>
  <c r="AV26" i="7" s="1"/>
  <c r="CH29" i="6"/>
  <c r="AV29" i="7" s="1"/>
  <c r="BO63" i="4"/>
  <c r="CH63" i="6"/>
  <c r="AS105" i="7"/>
  <c r="AS109" i="7"/>
  <c r="CB114" i="4"/>
  <c r="BB114" i="7" s="1"/>
  <c r="CH129" i="6"/>
  <c r="AV129" i="7" s="1"/>
  <c r="CH127" i="6"/>
  <c r="AV127" i="7" s="1"/>
  <c r="CH126" i="6"/>
  <c r="AV126" i="7" s="1"/>
  <c r="CH130" i="6"/>
  <c r="AV130" i="7" s="1"/>
  <c r="CH128" i="6"/>
  <c r="AV128" i="7" s="1"/>
  <c r="AS107" i="7"/>
  <c r="AS112" i="7"/>
  <c r="AS144" i="7"/>
  <c r="BO127" i="4"/>
  <c r="AU127" i="7" s="1"/>
  <c r="BO119" i="4"/>
  <c r="AU119" i="7" s="1"/>
  <c r="BO117" i="4"/>
  <c r="AU117" i="7" s="1"/>
  <c r="BO126" i="4"/>
  <c r="AU126" i="7" s="1"/>
  <c r="BO118" i="4"/>
  <c r="AU118" i="7" s="1"/>
  <c r="BO114" i="4"/>
  <c r="AU114" i="7" s="1"/>
  <c r="BO112" i="4"/>
  <c r="AU112" i="7" s="1"/>
  <c r="BO107" i="4"/>
  <c r="BO106" i="4"/>
  <c r="BO122" i="4"/>
  <c r="AU122" i="7" s="1"/>
  <c r="BU114" i="7"/>
  <c r="CI115" i="4"/>
  <c r="BF115" i="7" s="1"/>
  <c r="BN122" i="4"/>
  <c r="AT122" i="7" s="1"/>
  <c r="BN105" i="4"/>
  <c r="BN118" i="4"/>
  <c r="AT118" i="7" s="1"/>
  <c r="BN119" i="4"/>
  <c r="AT119" i="7" s="1"/>
  <c r="BN117" i="4"/>
  <c r="AT117" i="7" s="1"/>
  <c r="BN106" i="4"/>
  <c r="DL32" i="4"/>
  <c r="BW32" i="7" s="1"/>
  <c r="ES33" i="6"/>
  <c r="BX33" i="7" s="1"/>
  <c r="ES111" i="6"/>
  <c r="BX111" i="7" s="1"/>
  <c r="BV15" i="4"/>
  <c r="AY15" i="7" s="1"/>
  <c r="BV25" i="4"/>
  <c r="AY25" i="7" s="1"/>
  <c r="BV23" i="4"/>
  <c r="AY23" i="7" s="1"/>
  <c r="BV19" i="4"/>
  <c r="AY19" i="7" s="1"/>
  <c r="BV41" i="4"/>
  <c r="AY41" i="7" s="1"/>
  <c r="BV31" i="4"/>
  <c r="AY31" i="7" s="1"/>
  <c r="BV37" i="4"/>
  <c r="AY37" i="7" s="1"/>
  <c r="BV29" i="4"/>
  <c r="AY29" i="7" s="1"/>
  <c r="BV27" i="4"/>
  <c r="AY27" i="7" s="1"/>
  <c r="AS131" i="7"/>
  <c r="AS73" i="7"/>
  <c r="AS117" i="7"/>
  <c r="AW65" i="7"/>
  <c r="BN46" i="4"/>
  <c r="AT46" i="7" s="1"/>
  <c r="CH45" i="6"/>
  <c r="AV45" i="7" s="1"/>
  <c r="BN44" i="4"/>
  <c r="AT44" i="7" s="1"/>
  <c r="CH118" i="6"/>
  <c r="AV118" i="7" s="1"/>
  <c r="BN63" i="4"/>
  <c r="BN63" i="7" s="1"/>
  <c r="CH36" i="6"/>
  <c r="AV36" i="7" s="1"/>
  <c r="CH37" i="6"/>
  <c r="AV37" i="7" s="1"/>
  <c r="CH57" i="6"/>
  <c r="AV57" i="7" s="1"/>
  <c r="CH95" i="6"/>
  <c r="AV95" i="7" s="1"/>
  <c r="CH12" i="6"/>
  <c r="BN52" i="4"/>
  <c r="AT52" i="7" s="1"/>
  <c r="BN56" i="4"/>
  <c r="AT56" i="7" s="1"/>
  <c r="CH98" i="6"/>
  <c r="AV98" i="7" s="1"/>
  <c r="CH112" i="6"/>
  <c r="AV112" i="7" s="1"/>
  <c r="BN38" i="4"/>
  <c r="AT38" i="7" s="1"/>
  <c r="BN48" i="4"/>
  <c r="AT48" i="7" s="1"/>
  <c r="BN42" i="4"/>
  <c r="AT42" i="7" s="1"/>
  <c r="CH18" i="6"/>
  <c r="AV18" i="7" s="1"/>
  <c r="CH65" i="6"/>
  <c r="AV65" i="7" s="1"/>
  <c r="CH15" i="6"/>
  <c r="AV15" i="7" s="1"/>
  <c r="CH115" i="6"/>
  <c r="AV115" i="7" s="1"/>
  <c r="CH34" i="6"/>
  <c r="AV34" i="7" s="1"/>
  <c r="CH94" i="6"/>
  <c r="AV94" i="7" s="1"/>
  <c r="CH107" i="6"/>
  <c r="AV107" i="7" s="1"/>
  <c r="CH52" i="6"/>
  <c r="AV52" i="7" s="1"/>
  <c r="CH119" i="6"/>
  <c r="AV119" i="7" s="1"/>
  <c r="CH117" i="6"/>
  <c r="AV117" i="7" s="1"/>
  <c r="CH46" i="6"/>
  <c r="AV46" i="7" s="1"/>
  <c r="CH122" i="6"/>
  <c r="AV122" i="7" s="1"/>
  <c r="BN50" i="4"/>
  <c r="AT50" i="7" s="1"/>
  <c r="CH99" i="6"/>
  <c r="AV99" i="7" s="1"/>
  <c r="BN24" i="4"/>
  <c r="AT24" i="7" s="1"/>
  <c r="CH42" i="6"/>
  <c r="AV42" i="7" s="1"/>
  <c r="CH100" i="6"/>
  <c r="AV100" i="7" s="1"/>
  <c r="CH21" i="6"/>
  <c r="AV21" i="7" s="1"/>
  <c r="BN65" i="4"/>
  <c r="AT65" i="7" s="1"/>
  <c r="CH48" i="6"/>
  <c r="AV48" i="7" s="1"/>
  <c r="BN40" i="4"/>
  <c r="AT40" i="7" s="1"/>
  <c r="BN36" i="4"/>
  <c r="AT36" i="7" s="1"/>
  <c r="CH35" i="6"/>
  <c r="AV35" i="7" s="1"/>
  <c r="BN27" i="4"/>
  <c r="AT27" i="7" s="1"/>
  <c r="CH20" i="6"/>
  <c r="AV20" i="7" s="1"/>
  <c r="CH93" i="6"/>
  <c r="AV93" i="7" s="1"/>
  <c r="CH41" i="6"/>
  <c r="AV41" i="7" s="1"/>
  <c r="BN97" i="4"/>
  <c r="AT97" i="7" s="1"/>
  <c r="CH106" i="6"/>
  <c r="AV106" i="7" s="1"/>
  <c r="CH47" i="6"/>
  <c r="AV47" i="7" s="1"/>
  <c r="CH105" i="6"/>
  <c r="AV105" i="7" s="1"/>
  <c r="CH58" i="6"/>
  <c r="AV58" i="7" s="1"/>
  <c r="CH38" i="6"/>
  <c r="AV38" i="7" s="1"/>
  <c r="BN23" i="4"/>
  <c r="AT23" i="7" s="1"/>
  <c r="CH96" i="6"/>
  <c r="AV96" i="7" s="1"/>
  <c r="CH17" i="6"/>
  <c r="AV17" i="7" s="1"/>
  <c r="CH43" i="6"/>
  <c r="AV43" i="7" s="1"/>
  <c r="CH56" i="6"/>
  <c r="AV56" i="7" s="1"/>
  <c r="CH97" i="6"/>
  <c r="AV97" i="7" s="1"/>
  <c r="CH13" i="6"/>
  <c r="AV13" i="7" s="1"/>
  <c r="BN35" i="4"/>
  <c r="AT35" i="7" s="1"/>
  <c r="BN45" i="4"/>
  <c r="AT45" i="7" s="1"/>
  <c r="BN98" i="4"/>
  <c r="AT98" i="7" s="1"/>
  <c r="CH73" i="6"/>
  <c r="AV73" i="7" s="1"/>
  <c r="CH39" i="6"/>
  <c r="AV39" i="7" s="1"/>
  <c r="BN31" i="4"/>
  <c r="AT31" i="7" s="1"/>
  <c r="CH49" i="6"/>
  <c r="AV49" i="7" s="1"/>
  <c r="CH120" i="6"/>
  <c r="AV120" i="7" s="1"/>
  <c r="CH19" i="6"/>
  <c r="AV19" i="7" s="1"/>
  <c r="BN41" i="4"/>
  <c r="AT41" i="7" s="1"/>
  <c r="FG13" i="4" l="1"/>
  <c r="EZ166" i="4"/>
  <c r="AT166" i="7"/>
  <c r="BV74" i="4"/>
  <c r="AY74" i="7" s="1"/>
  <c r="CH74" i="1"/>
  <c r="IG62" i="4"/>
  <c r="IK62" i="4" s="1"/>
  <c r="AV12" i="7"/>
  <c r="AY73" i="7"/>
  <c r="AX11" i="7"/>
  <c r="AU11" i="7"/>
  <c r="CH63" i="1"/>
  <c r="AU102" i="7"/>
  <c r="BV102" i="4"/>
  <c r="AY102" i="7" s="1"/>
  <c r="AU106" i="7"/>
  <c r="BV106" i="4"/>
  <c r="AY106" i="7" s="1"/>
  <c r="AU107" i="7"/>
  <c r="BV107" i="4"/>
  <c r="AY107" i="7" s="1"/>
  <c r="AU105" i="7"/>
  <c r="BV105" i="4"/>
  <c r="AT105" i="7"/>
  <c r="BU105" i="4"/>
  <c r="AX105" i="7" s="1"/>
  <c r="AT106" i="7"/>
  <c r="BU106" i="4"/>
  <c r="AX106" i="7" s="1"/>
  <c r="BV36" i="4"/>
  <c r="AY36" i="7" s="1"/>
  <c r="CC74" i="4"/>
  <c r="BC74" i="7" s="1"/>
  <c r="CO63" i="7"/>
  <c r="BV94" i="4"/>
  <c r="AY94" i="7" s="1"/>
  <c r="BV96" i="4"/>
  <c r="AY96" i="7" s="1"/>
  <c r="BU97" i="4"/>
  <c r="AX97" i="7" s="1"/>
  <c r="AW102" i="7"/>
  <c r="IG74" i="4"/>
  <c r="IK74" i="4" s="1"/>
  <c r="DS32" i="4"/>
  <c r="CA32" i="7" s="1"/>
  <c r="DS111" i="4"/>
  <c r="CA111" i="7" s="1"/>
  <c r="DR112" i="4"/>
  <c r="BZ112" i="7" s="1"/>
  <c r="DR111" i="4"/>
  <c r="BZ111" i="7" s="1"/>
  <c r="DR32" i="4"/>
  <c r="BZ32" i="7" s="1"/>
  <c r="CC143" i="4"/>
  <c r="BC143" i="7" s="1"/>
  <c r="CQ143" i="6"/>
  <c r="AZ143" i="7" s="1"/>
  <c r="FB32" i="6"/>
  <c r="CB32" i="7" s="1"/>
  <c r="CQ93" i="6"/>
  <c r="AZ93" i="7" s="1"/>
  <c r="CQ102" i="6"/>
  <c r="AZ102" i="7" s="1"/>
  <c r="CQ100" i="6"/>
  <c r="AZ100" i="7" s="1"/>
  <c r="CQ94" i="6"/>
  <c r="AZ94" i="7" s="1"/>
  <c r="FB111" i="6"/>
  <c r="CB111" i="7" s="1"/>
  <c r="ES69" i="6"/>
  <c r="BX69" i="7" s="1"/>
  <c r="AW131" i="7"/>
  <c r="CB130" i="4"/>
  <c r="BB130" i="7" s="1"/>
  <c r="BV65" i="4"/>
  <c r="AY65" i="7" s="1"/>
  <c r="CB102" i="4"/>
  <c r="BB102" i="7" s="1"/>
  <c r="CB107" i="4"/>
  <c r="BB107" i="7" s="1"/>
  <c r="CQ40" i="6"/>
  <c r="AZ40" i="7" s="1"/>
  <c r="AW130" i="7"/>
  <c r="CQ114" i="6"/>
  <c r="AZ114" i="7" s="1"/>
  <c r="CQ62" i="6"/>
  <c r="AZ62" i="7" s="1"/>
  <c r="CQ53" i="6"/>
  <c r="AZ53" i="7" s="1"/>
  <c r="BU41" i="4"/>
  <c r="AX41" i="7" s="1"/>
  <c r="BU23" i="4"/>
  <c r="AX23" i="7" s="1"/>
  <c r="BU42" i="4"/>
  <c r="AX42" i="7" s="1"/>
  <c r="BU131" i="4"/>
  <c r="AX131" i="7" s="1"/>
  <c r="CP143" i="4"/>
  <c r="BJ143" i="7" s="1"/>
  <c r="CQ144" i="6"/>
  <c r="AZ144" i="7" s="1"/>
  <c r="CQ14" i="6"/>
  <c r="AZ14" i="7" s="1"/>
  <c r="CQ16" i="6"/>
  <c r="AZ16" i="7" s="1"/>
  <c r="AW129" i="7"/>
  <c r="AW127" i="7"/>
  <c r="AW99" i="7"/>
  <c r="AW94" i="7"/>
  <c r="BU31" i="4"/>
  <c r="AX31" i="7" s="1"/>
  <c r="BU98" i="4"/>
  <c r="AX98" i="7" s="1"/>
  <c r="BU35" i="4"/>
  <c r="AX35" i="7" s="1"/>
  <c r="BU40" i="4"/>
  <c r="AX40" i="7" s="1"/>
  <c r="BU65" i="4"/>
  <c r="AX65" i="7" s="1"/>
  <c r="BU24" i="4"/>
  <c r="AX24" i="7" s="1"/>
  <c r="BU50" i="4"/>
  <c r="AX50" i="7" s="1"/>
  <c r="BU38" i="4"/>
  <c r="AX38" i="7" s="1"/>
  <c r="BU56" i="4"/>
  <c r="AX56" i="7" s="1"/>
  <c r="BU63" i="4"/>
  <c r="BU46" i="4"/>
  <c r="AX46" i="7" s="1"/>
  <c r="BU119" i="4"/>
  <c r="AX119" i="7" s="1"/>
  <c r="BU45" i="4"/>
  <c r="AX45" i="7" s="1"/>
  <c r="BU27" i="4"/>
  <c r="AX27" i="7" s="1"/>
  <c r="BU36" i="4"/>
  <c r="AX36" i="7" s="1"/>
  <c r="BU48" i="4"/>
  <c r="AX48" i="7" s="1"/>
  <c r="BU52" i="4"/>
  <c r="AX52" i="7" s="1"/>
  <c r="BU44" i="4"/>
  <c r="AX44" i="7" s="1"/>
  <c r="BU117" i="4"/>
  <c r="AX117" i="7" s="1"/>
  <c r="BU118" i="4"/>
  <c r="AX118" i="7" s="1"/>
  <c r="BU122" i="4"/>
  <c r="AX122" i="7" s="1"/>
  <c r="AW126" i="7"/>
  <c r="AW120" i="7"/>
  <c r="CQ50" i="6"/>
  <c r="AZ50" i="7" s="1"/>
  <c r="BV44" i="4"/>
  <c r="AY44" i="7" s="1"/>
  <c r="BV52" i="4"/>
  <c r="AY52" i="7" s="1"/>
  <c r="BV49" i="4"/>
  <c r="AY49" i="7" s="1"/>
  <c r="AW122" i="7"/>
  <c r="BV63" i="4"/>
  <c r="BV63" i="7" s="1"/>
  <c r="AW107" i="7"/>
  <c r="CQ61" i="6"/>
  <c r="AZ61" i="7" s="1"/>
  <c r="AW115" i="7"/>
  <c r="AW119" i="7"/>
  <c r="AW112" i="7"/>
  <c r="AW116" i="7"/>
  <c r="BV127" i="4"/>
  <c r="AY127" i="7" s="1"/>
  <c r="CQ44" i="6"/>
  <c r="AZ44" i="7" s="1"/>
  <c r="BV57" i="4"/>
  <c r="AY57" i="7" s="1"/>
  <c r="AW109" i="7"/>
  <c r="BV61" i="4"/>
  <c r="AY61" i="7" s="1"/>
  <c r="AW128" i="7"/>
  <c r="CQ26" i="6"/>
  <c r="AZ26" i="7" s="1"/>
  <c r="CQ24" i="6"/>
  <c r="AZ24" i="7" s="1"/>
  <c r="CQ25" i="6"/>
  <c r="AZ25" i="7" s="1"/>
  <c r="CQ23" i="6"/>
  <c r="AZ23" i="7" s="1"/>
  <c r="AY105" i="7"/>
  <c r="CB28" i="4"/>
  <c r="BB28" i="7" s="1"/>
  <c r="CB53" i="4"/>
  <c r="BB53" i="7" s="1"/>
  <c r="CB61" i="4"/>
  <c r="BB61" i="7" s="1"/>
  <c r="CB39" i="4"/>
  <c r="BB39" i="7" s="1"/>
  <c r="CB100" i="4"/>
  <c r="BB100" i="7" s="1"/>
  <c r="CB30" i="4"/>
  <c r="BB30" i="7" s="1"/>
  <c r="CB62" i="4"/>
  <c r="BB62" i="7" s="1"/>
  <c r="CB95" i="4"/>
  <c r="BB95" i="7" s="1"/>
  <c r="CB19" i="4"/>
  <c r="BB19" i="7" s="1"/>
  <c r="CB57" i="4"/>
  <c r="BB57" i="7" s="1"/>
  <c r="CB13" i="4"/>
  <c r="BB13" i="7" s="1"/>
  <c r="CB47" i="4"/>
  <c r="BB47" i="7" s="1"/>
  <c r="CB49" i="4"/>
  <c r="BB49" i="7" s="1"/>
  <c r="CB26" i="4"/>
  <c r="BB26" i="7" s="1"/>
  <c r="CB37" i="4"/>
  <c r="BB37" i="7" s="1"/>
  <c r="CB58" i="4"/>
  <c r="BB58" i="7" s="1"/>
  <c r="CB43" i="4"/>
  <c r="BB43" i="7" s="1"/>
  <c r="CB99" i="4"/>
  <c r="BB99" i="7" s="1"/>
  <c r="CB21" i="4"/>
  <c r="BB21" i="7" s="1"/>
  <c r="CB96" i="4"/>
  <c r="BB96" i="7" s="1"/>
  <c r="CB11" i="4"/>
  <c r="CB29" i="4"/>
  <c r="BB29" i="7" s="1"/>
  <c r="CB12" i="4"/>
  <c r="BB12" i="7" s="1"/>
  <c r="CB34" i="4"/>
  <c r="BB34" i="7" s="1"/>
  <c r="CB25" i="4"/>
  <c r="BB25" i="7" s="1"/>
  <c r="FB33" i="6"/>
  <c r="CB33" i="7" s="1"/>
  <c r="DZ33" i="4"/>
  <c r="CE33" i="7" s="1"/>
  <c r="BV119" i="4"/>
  <c r="AY119" i="7" s="1"/>
  <c r="AW105" i="7"/>
  <c r="AW144" i="7"/>
  <c r="DY33" i="4"/>
  <c r="CD33" i="7" s="1"/>
  <c r="BV115" i="4"/>
  <c r="AY115" i="7" s="1"/>
  <c r="CQ130" i="6"/>
  <c r="AZ130" i="7" s="1"/>
  <c r="BY114" i="7"/>
  <c r="CP115" i="4"/>
  <c r="BJ115" i="7" s="1"/>
  <c r="CI114" i="4"/>
  <c r="BF114" i="7" s="1"/>
  <c r="BV28" i="4"/>
  <c r="AY28" i="7" s="1"/>
  <c r="BV11" i="4"/>
  <c r="BV117" i="4"/>
  <c r="AY117" i="7" s="1"/>
  <c r="BV130" i="4"/>
  <c r="AY130" i="7" s="1"/>
  <c r="BV18" i="4"/>
  <c r="AY18" i="7" s="1"/>
  <c r="BV126" i="4"/>
  <c r="AY126" i="7" s="1"/>
  <c r="BV43" i="4"/>
  <c r="AY43" i="7" s="1"/>
  <c r="BV45" i="4"/>
  <c r="AY45" i="7" s="1"/>
  <c r="BV48" i="4"/>
  <c r="AY48" i="7" s="1"/>
  <c r="AY100" i="7"/>
  <c r="BV21" i="4"/>
  <c r="AY21" i="7" s="1"/>
  <c r="BV12" i="4"/>
  <c r="AY12" i="7" s="1"/>
  <c r="BV38" i="4"/>
  <c r="AY38" i="7" s="1"/>
  <c r="BV131" i="4"/>
  <c r="AY131" i="7" s="1"/>
  <c r="BV30" i="4"/>
  <c r="AY30" i="7" s="1"/>
  <c r="BV34" i="4"/>
  <c r="AY34" i="7" s="1"/>
  <c r="BV56" i="4"/>
  <c r="AY56" i="7" s="1"/>
  <c r="BV20" i="4"/>
  <c r="AY20" i="7" s="1"/>
  <c r="BV98" i="4"/>
  <c r="AY98" i="7" s="1"/>
  <c r="BV13" i="4"/>
  <c r="AY13" i="7" s="1"/>
  <c r="CC23" i="4"/>
  <c r="BC23" i="7" s="1"/>
  <c r="BV39" i="4"/>
  <c r="AY39" i="7" s="1"/>
  <c r="CC19" i="4"/>
  <c r="BC19" i="7" s="1"/>
  <c r="BV26" i="4"/>
  <c r="AY26" i="7" s="1"/>
  <c r="BV112" i="4"/>
  <c r="AY112" i="7" s="1"/>
  <c r="BV58" i="4"/>
  <c r="AY58" i="7" s="1"/>
  <c r="BV24" i="4"/>
  <c r="AY24" i="7" s="1"/>
  <c r="BV118" i="4"/>
  <c r="AY118" i="7" s="1"/>
  <c r="BV122" i="4"/>
  <c r="AY122" i="7" s="1"/>
  <c r="AY99" i="7"/>
  <c r="BV128" i="4"/>
  <c r="AY128" i="7" s="1"/>
  <c r="BV47" i="4"/>
  <c r="AY47" i="7" s="1"/>
  <c r="BV62" i="4"/>
  <c r="AY62" i="7" s="1"/>
  <c r="BV114" i="4"/>
  <c r="AY114" i="7" s="1"/>
  <c r="BV42" i="4"/>
  <c r="AY42" i="7" s="1"/>
  <c r="BV35" i="4"/>
  <c r="AY35" i="7" s="1"/>
  <c r="CC25" i="4"/>
  <c r="BC25" i="7" s="1"/>
  <c r="BV46" i="4"/>
  <c r="AY46" i="7" s="1"/>
  <c r="BV14" i="4"/>
  <c r="AY14" i="7" s="1"/>
  <c r="CC15" i="4"/>
  <c r="BC15" i="7" s="1"/>
  <c r="BV53" i="4"/>
  <c r="AY53" i="7" s="1"/>
  <c r="BV17" i="4"/>
  <c r="AY17" i="7" s="1"/>
  <c r="CC41" i="4"/>
  <c r="BC41" i="7" s="1"/>
  <c r="CC31" i="4"/>
  <c r="BC31" i="7" s="1"/>
  <c r="CC37" i="4"/>
  <c r="BC37" i="7" s="1"/>
  <c r="BV50" i="4"/>
  <c r="AY50" i="7" s="1"/>
  <c r="CC29" i="4"/>
  <c r="BC29" i="7" s="1"/>
  <c r="CC27" i="4"/>
  <c r="BC27" i="7" s="1"/>
  <c r="AW73" i="7"/>
  <c r="AW117" i="7"/>
  <c r="BA65" i="7"/>
  <c r="CQ63" i="6"/>
  <c r="CS63" i="7" s="1"/>
  <c r="CQ128" i="6"/>
  <c r="AZ128" i="7" s="1"/>
  <c r="CQ17" i="6"/>
  <c r="AZ17" i="7" s="1"/>
  <c r="CQ96" i="6"/>
  <c r="AZ96" i="7" s="1"/>
  <c r="CQ38" i="6"/>
  <c r="AZ38" i="7" s="1"/>
  <c r="CQ58" i="6"/>
  <c r="AZ58" i="7" s="1"/>
  <c r="CQ35" i="6"/>
  <c r="AZ35" i="7" s="1"/>
  <c r="CQ42" i="6"/>
  <c r="AZ42" i="7" s="1"/>
  <c r="CQ99" i="6"/>
  <c r="AZ99" i="7" s="1"/>
  <c r="CQ119" i="6"/>
  <c r="AZ119" i="7" s="1"/>
  <c r="CQ28" i="6"/>
  <c r="AZ28" i="7" s="1"/>
  <c r="CQ65" i="6"/>
  <c r="AZ65" i="7" s="1"/>
  <c r="CQ31" i="6"/>
  <c r="AZ31" i="7" s="1"/>
  <c r="CQ37" i="6"/>
  <c r="AZ37" i="7" s="1"/>
  <c r="CQ120" i="6"/>
  <c r="AZ120" i="7" s="1"/>
  <c r="CQ29" i="6"/>
  <c r="AZ29" i="7" s="1"/>
  <c r="CQ49" i="6"/>
  <c r="AZ49" i="7" s="1"/>
  <c r="CQ39" i="6"/>
  <c r="AZ39" i="7" s="1"/>
  <c r="CQ56" i="6"/>
  <c r="AZ56" i="7" s="1"/>
  <c r="CQ43" i="6"/>
  <c r="AZ43" i="7" s="1"/>
  <c r="CQ105" i="6"/>
  <c r="AZ105" i="7" s="1"/>
  <c r="CQ106" i="6"/>
  <c r="AZ106" i="7" s="1"/>
  <c r="CQ41" i="6"/>
  <c r="AZ41" i="7" s="1"/>
  <c r="CQ27" i="6"/>
  <c r="AZ27" i="7" s="1"/>
  <c r="CQ126" i="6"/>
  <c r="AZ126" i="7" s="1"/>
  <c r="CQ48" i="6"/>
  <c r="AZ48" i="7" s="1"/>
  <c r="CQ21" i="6"/>
  <c r="AZ21" i="7" s="1"/>
  <c r="CQ122" i="6"/>
  <c r="AZ122" i="7" s="1"/>
  <c r="CQ117" i="6"/>
  <c r="AZ117" i="7" s="1"/>
  <c r="CQ129" i="6"/>
  <c r="AZ129" i="7" s="1"/>
  <c r="CQ52" i="6"/>
  <c r="AZ52" i="7" s="1"/>
  <c r="CQ30" i="6"/>
  <c r="AZ30" i="7" s="1"/>
  <c r="CQ107" i="6"/>
  <c r="AZ107" i="7" s="1"/>
  <c r="CQ34" i="6"/>
  <c r="AZ34" i="7" s="1"/>
  <c r="CQ18" i="6"/>
  <c r="AZ18" i="7" s="1"/>
  <c r="CQ112" i="6"/>
  <c r="AZ112" i="7" s="1"/>
  <c r="CQ98" i="6"/>
  <c r="AZ98" i="7" s="1"/>
  <c r="CQ12" i="6"/>
  <c r="CQ57" i="6"/>
  <c r="AZ57" i="7" s="1"/>
  <c r="CQ36" i="6"/>
  <c r="AZ36" i="7" s="1"/>
  <c r="CQ118" i="6"/>
  <c r="AZ118" i="7" s="1"/>
  <c r="CQ45" i="6"/>
  <c r="AZ45" i="7" s="1"/>
  <c r="CQ19" i="6"/>
  <c r="AZ19" i="7" s="1"/>
  <c r="CQ13" i="6"/>
  <c r="AZ13" i="7" s="1"/>
  <c r="CQ47" i="6"/>
  <c r="AZ47" i="7" s="1"/>
  <c r="CQ20" i="6"/>
  <c r="AZ20" i="7" s="1"/>
  <c r="CQ127" i="6"/>
  <c r="AZ127" i="7" s="1"/>
  <c r="CQ46" i="6"/>
  <c r="AZ46" i="7" s="1"/>
  <c r="CQ115" i="6"/>
  <c r="AZ115" i="7" s="1"/>
  <c r="CQ15" i="6"/>
  <c r="AZ15" i="7" s="1"/>
  <c r="CQ95" i="6"/>
  <c r="AZ95" i="7" s="1"/>
  <c r="CQ73" i="6"/>
  <c r="AZ73" i="7" s="1"/>
  <c r="CQ97" i="6"/>
  <c r="AZ97" i="7" s="1"/>
  <c r="FN13" i="4" l="1"/>
  <c r="FG166" i="4"/>
  <c r="AX166" i="7"/>
  <c r="AU166" i="7"/>
  <c r="CP74" i="1"/>
  <c r="AW74" i="7"/>
  <c r="AZ12" i="7"/>
  <c r="BB11" i="7"/>
  <c r="AY11" i="7"/>
  <c r="AY166" i="7" s="1"/>
  <c r="CC36" i="4"/>
  <c r="BC36" i="7" s="1"/>
  <c r="CP63" i="1"/>
  <c r="BA102" i="7"/>
  <c r="DC63" i="7"/>
  <c r="CC65" i="4"/>
  <c r="BC65" i="7" s="1"/>
  <c r="BA130" i="7"/>
  <c r="FK111" i="6"/>
  <c r="CF111" i="7" s="1"/>
  <c r="CJ143" i="4"/>
  <c r="BG143" i="7" s="1"/>
  <c r="CZ143" i="6"/>
  <c r="BD143" i="7" s="1"/>
  <c r="CW115" i="4"/>
  <c r="BN115" i="7" s="1"/>
  <c r="CW143" i="4"/>
  <c r="BN143" i="7" s="1"/>
  <c r="FK32" i="6"/>
  <c r="CF32" i="7" s="1"/>
  <c r="CZ93" i="6"/>
  <c r="BD93" i="7" s="1"/>
  <c r="BA116" i="7"/>
  <c r="BA115" i="7"/>
  <c r="BA117" i="7"/>
  <c r="BA119" i="7"/>
  <c r="BA120" i="7"/>
  <c r="BA122" i="7"/>
  <c r="CZ114" i="6"/>
  <c r="BD114" i="7" s="1"/>
  <c r="FB69" i="6"/>
  <c r="CB69" i="7" s="1"/>
  <c r="BA144" i="7"/>
  <c r="CC131" i="4"/>
  <c r="BC131" i="7" s="1"/>
  <c r="CC126" i="4"/>
  <c r="BC126" i="7" s="1"/>
  <c r="CC127" i="4"/>
  <c r="BC127" i="7" s="1"/>
  <c r="CC128" i="4"/>
  <c r="BC128" i="7" s="1"/>
  <c r="CC130" i="4"/>
  <c r="BC130" i="7" s="1"/>
  <c r="CJ73" i="4"/>
  <c r="BG73" i="7" s="1"/>
  <c r="CB131" i="4"/>
  <c r="BB131" i="7" s="1"/>
  <c r="CI95" i="4"/>
  <c r="BF95" i="7" s="1"/>
  <c r="CI96" i="4"/>
  <c r="BF96" i="7" s="1"/>
  <c r="CI102" i="4"/>
  <c r="BF102" i="7" s="1"/>
  <c r="CC100" i="4"/>
  <c r="BC100" i="7" s="1"/>
  <c r="CC106" i="4"/>
  <c r="BC106" i="7" s="1"/>
  <c r="CC102" i="4"/>
  <c r="BC102" i="7" s="1"/>
  <c r="CZ62" i="6"/>
  <c r="BD62" i="7" s="1"/>
  <c r="CC105" i="4"/>
  <c r="BC105" i="7" s="1"/>
  <c r="CB105" i="4"/>
  <c r="BB105" i="7" s="1"/>
  <c r="CB106" i="4"/>
  <c r="BB106" i="7" s="1"/>
  <c r="CC107" i="4"/>
  <c r="BC107" i="7" s="1"/>
  <c r="CZ40" i="6"/>
  <c r="BD40" i="7" s="1"/>
  <c r="BA99" i="7"/>
  <c r="BA127" i="7"/>
  <c r="CZ53" i="6"/>
  <c r="BD53" i="7" s="1"/>
  <c r="CC49" i="4"/>
  <c r="BC49" i="7" s="1"/>
  <c r="CZ48" i="6"/>
  <c r="BD48" i="7" s="1"/>
  <c r="CZ65" i="6"/>
  <c r="BD65" i="7" s="1"/>
  <c r="CZ130" i="6"/>
  <c r="BD130" i="7" s="1"/>
  <c r="CZ25" i="6"/>
  <c r="BD25" i="7" s="1"/>
  <c r="CZ46" i="6"/>
  <c r="BD46" i="7" s="1"/>
  <c r="CZ47" i="6"/>
  <c r="BD47" i="7" s="1"/>
  <c r="CZ19" i="6"/>
  <c r="BD19" i="7" s="1"/>
  <c r="CZ52" i="6"/>
  <c r="BD52" i="7" s="1"/>
  <c r="CZ49" i="6"/>
  <c r="BD49" i="7" s="1"/>
  <c r="CZ61" i="6"/>
  <c r="BD61" i="7" s="1"/>
  <c r="CZ50" i="6"/>
  <c r="BD50" i="7" s="1"/>
  <c r="CZ144" i="6"/>
  <c r="BD144" i="7" s="1"/>
  <c r="CB122" i="4"/>
  <c r="BB122" i="7" s="1"/>
  <c r="CC118" i="4"/>
  <c r="BC118" i="7" s="1"/>
  <c r="CC63" i="4"/>
  <c r="CZ14" i="6"/>
  <c r="BD14" i="7" s="1"/>
  <c r="CC44" i="4"/>
  <c r="BC44" i="7" s="1"/>
  <c r="BA94" i="7"/>
  <c r="CZ94" i="6"/>
  <c r="BD94" i="7" s="1"/>
  <c r="CZ102" i="6"/>
  <c r="BD102" i="7" s="1"/>
  <c r="CZ97" i="6"/>
  <c r="BD97" i="7" s="1"/>
  <c r="CZ95" i="6"/>
  <c r="BD95" i="7" s="1"/>
  <c r="CZ115" i="6"/>
  <c r="BD115" i="7" s="1"/>
  <c r="CZ127" i="6"/>
  <c r="BD127" i="7" s="1"/>
  <c r="CZ12" i="6"/>
  <c r="CZ112" i="6"/>
  <c r="BD112" i="7" s="1"/>
  <c r="CZ129" i="6"/>
  <c r="BD129" i="7" s="1"/>
  <c r="CZ122" i="6"/>
  <c r="BD122" i="7" s="1"/>
  <c r="CZ43" i="6"/>
  <c r="BD43" i="7" s="1"/>
  <c r="CZ120" i="6"/>
  <c r="BD120" i="7" s="1"/>
  <c r="CZ28" i="6"/>
  <c r="BD28" i="7" s="1"/>
  <c r="CZ99" i="6"/>
  <c r="BD99" i="7" s="1"/>
  <c r="CZ35" i="6"/>
  <c r="BD35" i="7" s="1"/>
  <c r="CZ17" i="6"/>
  <c r="BD17" i="7" s="1"/>
  <c r="CZ63" i="6"/>
  <c r="DB63" i="7" s="1"/>
  <c r="CZ24" i="6"/>
  <c r="BD24" i="7" s="1"/>
  <c r="CZ73" i="6"/>
  <c r="BD73" i="7" s="1"/>
  <c r="CZ100" i="6"/>
  <c r="BD100" i="7" s="1"/>
  <c r="CZ98" i="6"/>
  <c r="BD98" i="7" s="1"/>
  <c r="CZ18" i="6"/>
  <c r="BD18" i="7" s="1"/>
  <c r="CZ34" i="6"/>
  <c r="BD34" i="7" s="1"/>
  <c r="CZ117" i="6"/>
  <c r="BD117" i="7" s="1"/>
  <c r="CZ41" i="6"/>
  <c r="BD41" i="7" s="1"/>
  <c r="CZ105" i="6"/>
  <c r="BD105" i="7" s="1"/>
  <c r="CZ56" i="6"/>
  <c r="BD56" i="7" s="1"/>
  <c r="CZ119" i="6"/>
  <c r="BD119" i="7" s="1"/>
  <c r="CZ58" i="6"/>
  <c r="BD58" i="7" s="1"/>
  <c r="CZ96" i="6"/>
  <c r="BD96" i="7" s="1"/>
  <c r="CZ128" i="6"/>
  <c r="BD128" i="7" s="1"/>
  <c r="CZ57" i="6"/>
  <c r="BD57" i="7" s="1"/>
  <c r="CZ126" i="6"/>
  <c r="BD126" i="7" s="1"/>
  <c r="CZ118" i="6"/>
  <c r="BD118" i="7" s="1"/>
  <c r="CZ106" i="6"/>
  <c r="BD106" i="7" s="1"/>
  <c r="CZ107" i="6"/>
  <c r="BD107" i="7" s="1"/>
  <c r="CZ31" i="6"/>
  <c r="BD31" i="7" s="1"/>
  <c r="CZ37" i="6"/>
  <c r="BD37" i="7" s="1"/>
  <c r="CZ13" i="6"/>
  <c r="BD13" i="7" s="1"/>
  <c r="CZ38" i="6"/>
  <c r="BD38" i="7" s="1"/>
  <c r="CZ26" i="6"/>
  <c r="BD26" i="7" s="1"/>
  <c r="CZ30" i="6"/>
  <c r="BD30" i="7" s="1"/>
  <c r="CZ36" i="6"/>
  <c r="BD36" i="7" s="1"/>
  <c r="CZ21" i="6"/>
  <c r="BD21" i="7" s="1"/>
  <c r="CZ39" i="6"/>
  <c r="BD39" i="7" s="1"/>
  <c r="CZ16" i="6"/>
  <c r="BD16" i="7" s="1"/>
  <c r="CZ20" i="6"/>
  <c r="BD20" i="7" s="1"/>
  <c r="CZ27" i="6"/>
  <c r="BD27" i="7" s="1"/>
  <c r="CZ15" i="6"/>
  <c r="BD15" i="7" s="1"/>
  <c r="CZ29" i="6"/>
  <c r="BD29" i="7" s="1"/>
  <c r="CZ45" i="6"/>
  <c r="BD45" i="7" s="1"/>
  <c r="CZ42" i="6"/>
  <c r="BD42" i="7" s="1"/>
  <c r="CZ44" i="6"/>
  <c r="BD44" i="7" s="1"/>
  <c r="CZ23" i="6"/>
  <c r="BD23" i="7" s="1"/>
  <c r="BA129" i="7"/>
  <c r="BA126" i="7"/>
  <c r="CC52" i="4"/>
  <c r="BC52" i="7" s="1"/>
  <c r="BA107" i="7"/>
  <c r="BA112" i="7"/>
  <c r="BA105" i="7"/>
  <c r="CC119" i="4"/>
  <c r="BC119" i="7" s="1"/>
  <c r="CC94" i="4"/>
  <c r="BC94" i="7" s="1"/>
  <c r="CC57" i="4"/>
  <c r="CI11" i="4"/>
  <c r="BA109" i="7"/>
  <c r="CC11" i="4"/>
  <c r="CC61" i="4"/>
  <c r="BC61" i="7" s="1"/>
  <c r="BA128" i="7"/>
  <c r="CB14" i="4"/>
  <c r="BB14" i="7" s="1"/>
  <c r="CB20" i="4"/>
  <c r="BB20" i="7" s="1"/>
  <c r="CB18" i="4"/>
  <c r="BB18" i="7" s="1"/>
  <c r="CB36" i="4"/>
  <c r="BB36" i="7" s="1"/>
  <c r="CB27" i="4"/>
  <c r="BB27" i="7" s="1"/>
  <c r="CB97" i="4"/>
  <c r="BB97" i="7" s="1"/>
  <c r="CB31" i="4"/>
  <c r="BB31" i="7" s="1"/>
  <c r="CB52" i="4"/>
  <c r="BB52" i="7" s="1"/>
  <c r="CB35" i="4"/>
  <c r="BB35" i="7" s="1"/>
  <c r="CB24" i="4"/>
  <c r="BB24" i="7" s="1"/>
  <c r="CB46" i="4"/>
  <c r="BB46" i="7" s="1"/>
  <c r="CI62" i="4"/>
  <c r="BF62" i="7" s="1"/>
  <c r="CI61" i="4"/>
  <c r="BF61" i="7" s="1"/>
  <c r="CB50" i="4"/>
  <c r="BB50" i="7" s="1"/>
  <c r="CB94" i="4"/>
  <c r="BB94" i="7" s="1"/>
  <c r="CB56" i="4"/>
  <c r="BB56" i="7" s="1"/>
  <c r="CB38" i="4"/>
  <c r="BB38" i="7" s="1"/>
  <c r="CB65" i="4"/>
  <c r="BB65" i="7" s="1"/>
  <c r="CB45" i="4"/>
  <c r="BB45" i="7" s="1"/>
  <c r="CB15" i="4"/>
  <c r="BB15" i="7" s="1"/>
  <c r="CB44" i="4"/>
  <c r="BB44" i="7" s="1"/>
  <c r="CB48" i="4"/>
  <c r="BB48" i="7" s="1"/>
  <c r="CB42" i="4"/>
  <c r="BB42" i="7" s="1"/>
  <c r="CB98" i="4"/>
  <c r="BB98" i="7" s="1"/>
  <c r="CB40" i="4"/>
  <c r="BB40" i="7" s="1"/>
  <c r="CB23" i="4"/>
  <c r="BB23" i="7" s="1"/>
  <c r="CB17" i="4"/>
  <c r="BB17" i="7" s="1"/>
  <c r="EF33" i="4"/>
  <c r="CH33" i="7" s="1"/>
  <c r="CI58" i="4"/>
  <c r="BF58" i="7" s="1"/>
  <c r="CB41" i="4"/>
  <c r="BB41" i="7" s="1"/>
  <c r="DZ32" i="4"/>
  <c r="CE32" i="7" s="1"/>
  <c r="EG33" i="4"/>
  <c r="CI33" i="7" s="1"/>
  <c r="CB118" i="4"/>
  <c r="BB118" i="7" s="1"/>
  <c r="CB63" i="4"/>
  <c r="CB63" i="7" s="1"/>
  <c r="CC115" i="4"/>
  <c r="BC115" i="7" s="1"/>
  <c r="CB119" i="4"/>
  <c r="BB119" i="7" s="1"/>
  <c r="CB117" i="4"/>
  <c r="BB117" i="7" s="1"/>
  <c r="DY111" i="4"/>
  <c r="CD111" i="7" s="1"/>
  <c r="DY32" i="4"/>
  <c r="CD32" i="7" s="1"/>
  <c r="DY112" i="4"/>
  <c r="CD112" i="7" s="1"/>
  <c r="CI130" i="4"/>
  <c r="BF130" i="7" s="1"/>
  <c r="DZ111" i="4"/>
  <c r="CE111" i="7" s="1"/>
  <c r="CC114" i="7"/>
  <c r="CP114" i="4"/>
  <c r="BJ114" i="7" s="1"/>
  <c r="FK33" i="6"/>
  <c r="CF33" i="7" s="1"/>
  <c r="CC28" i="4"/>
  <c r="BC28" i="7" s="1"/>
  <c r="CC53" i="4"/>
  <c r="BC53" i="7" s="1"/>
  <c r="CC35" i="4"/>
  <c r="BC35" i="7" s="1"/>
  <c r="CC122" i="4"/>
  <c r="BC122" i="7" s="1"/>
  <c r="CC30" i="4"/>
  <c r="BC30" i="7" s="1"/>
  <c r="CC38" i="4"/>
  <c r="BC38" i="7" s="1"/>
  <c r="CC45" i="4"/>
  <c r="BC45" i="7" s="1"/>
  <c r="CC117" i="4"/>
  <c r="BC117" i="7" s="1"/>
  <c r="CC14" i="4"/>
  <c r="BC14" i="7" s="1"/>
  <c r="CC58" i="4"/>
  <c r="BC58" i="7" s="1"/>
  <c r="CC26" i="4"/>
  <c r="BC26" i="7" s="1"/>
  <c r="CJ23" i="4"/>
  <c r="BG23" i="7" s="1"/>
  <c r="CC21" i="4"/>
  <c r="BC21" i="7" s="1"/>
  <c r="CC18" i="4"/>
  <c r="BC18" i="7" s="1"/>
  <c r="CC40" i="4"/>
  <c r="BC40" i="7" s="1"/>
  <c r="CC17" i="4"/>
  <c r="BC17" i="7" s="1"/>
  <c r="CJ25" i="4"/>
  <c r="BG25" i="7" s="1"/>
  <c r="CC114" i="4"/>
  <c r="BC114" i="7" s="1"/>
  <c r="CC47" i="4"/>
  <c r="BC47" i="7" s="1"/>
  <c r="CC96" i="4"/>
  <c r="BC96" i="7" s="1"/>
  <c r="CC13" i="4"/>
  <c r="BC13" i="7" s="1"/>
  <c r="CC56" i="4"/>
  <c r="BC56" i="7" s="1"/>
  <c r="CC97" i="4"/>
  <c r="BC97" i="7" s="1"/>
  <c r="CJ15" i="4"/>
  <c r="BG15" i="7" s="1"/>
  <c r="CC42" i="4"/>
  <c r="BC42" i="7" s="1"/>
  <c r="CC62" i="4"/>
  <c r="BC62" i="7" s="1"/>
  <c r="CC99" i="4"/>
  <c r="BC99" i="7" s="1"/>
  <c r="CC95" i="4"/>
  <c r="BC95" i="7" s="1"/>
  <c r="CC24" i="4"/>
  <c r="BC24" i="7" s="1"/>
  <c r="CC112" i="4"/>
  <c r="BC112" i="7" s="1"/>
  <c r="CC98" i="4"/>
  <c r="BC98" i="7" s="1"/>
  <c r="CC20" i="4"/>
  <c r="BC20" i="7" s="1"/>
  <c r="CC34" i="4"/>
  <c r="BC34" i="7" s="1"/>
  <c r="CC12" i="4"/>
  <c r="BC12" i="7" s="1"/>
  <c r="CC48" i="4"/>
  <c r="BC48" i="7" s="1"/>
  <c r="CC43" i="4"/>
  <c r="BC43" i="7" s="1"/>
  <c r="CC46" i="4"/>
  <c r="BC46" i="7" s="1"/>
  <c r="CJ19" i="4"/>
  <c r="BG19" i="7" s="1"/>
  <c r="CC39" i="4"/>
  <c r="BC39" i="7" s="1"/>
  <c r="CJ41" i="4"/>
  <c r="BG41" i="7" s="1"/>
  <c r="CJ31" i="4"/>
  <c r="BG31" i="7" s="1"/>
  <c r="CJ37" i="4"/>
  <c r="BG37" i="7" s="1"/>
  <c r="CC50" i="4"/>
  <c r="BC50" i="7" s="1"/>
  <c r="CJ29" i="4"/>
  <c r="BG29" i="7" s="1"/>
  <c r="CJ27" i="4"/>
  <c r="BG27" i="7" s="1"/>
  <c r="BA73" i="7"/>
  <c r="BA131" i="7"/>
  <c r="BE102" i="7"/>
  <c r="BE65" i="7"/>
  <c r="CI25" i="4"/>
  <c r="BF25" i="7" s="1"/>
  <c r="CI12" i="4"/>
  <c r="BF12" i="7" s="1"/>
  <c r="CI29" i="4"/>
  <c r="BF29" i="7" s="1"/>
  <c r="CI19" i="4"/>
  <c r="BF19" i="7" s="1"/>
  <c r="CI99" i="4"/>
  <c r="BF99" i="7" s="1"/>
  <c r="CI26" i="4"/>
  <c r="BF26" i="7" s="1"/>
  <c r="CI49" i="4"/>
  <c r="BF49" i="7" s="1"/>
  <c r="CI28" i="4"/>
  <c r="BF28" i="7" s="1"/>
  <c r="CI34" i="4"/>
  <c r="BF34" i="7" s="1"/>
  <c r="CI37" i="4"/>
  <c r="BF37" i="7" s="1"/>
  <c r="CI100" i="4"/>
  <c r="BF100" i="7" s="1"/>
  <c r="CI47" i="4"/>
  <c r="BF47" i="7" s="1"/>
  <c r="CI21" i="4"/>
  <c r="BF21" i="7" s="1"/>
  <c r="CI39" i="4"/>
  <c r="BF39" i="7" s="1"/>
  <c r="CI53" i="4"/>
  <c r="BF53" i="7" s="1"/>
  <c r="CI43" i="4"/>
  <c r="BF43" i="7" s="1"/>
  <c r="CI13" i="4"/>
  <c r="BF13" i="7" s="1"/>
  <c r="CI57" i="4"/>
  <c r="BF57" i="7" s="1"/>
  <c r="CI30" i="4"/>
  <c r="BF30" i="7" s="1"/>
  <c r="FU13" i="4" l="1"/>
  <c r="FN166" i="4"/>
  <c r="BB166" i="7"/>
  <c r="CX74" i="1"/>
  <c r="BA74" i="7"/>
  <c r="CJ36" i="4"/>
  <c r="BG36" i="7" s="1"/>
  <c r="BD12" i="7"/>
  <c r="BC11" i="7"/>
  <c r="BF11" i="7"/>
  <c r="CX63" i="1"/>
  <c r="DJ63" i="7"/>
  <c r="CJ65" i="4"/>
  <c r="BG65" i="7" s="1"/>
  <c r="BE130" i="7"/>
  <c r="BC57" i="7"/>
  <c r="CJ57" i="4"/>
  <c r="BG57" i="7" s="1"/>
  <c r="DI114" i="6"/>
  <c r="BH114" i="7" s="1"/>
  <c r="IG73" i="4"/>
  <c r="IK73" i="4" s="1"/>
  <c r="BE116" i="7"/>
  <c r="DI143" i="6"/>
  <c r="BH143" i="7" s="1"/>
  <c r="CP102" i="4"/>
  <c r="BJ102" i="7" s="1"/>
  <c r="CW114" i="4"/>
  <c r="BN114" i="7" s="1"/>
  <c r="FT32" i="6"/>
  <c r="CJ32" i="7" s="1"/>
  <c r="DI93" i="6"/>
  <c r="BH93" i="7" s="1"/>
  <c r="DI102" i="6"/>
  <c r="BH102" i="7" s="1"/>
  <c r="BE144" i="7"/>
  <c r="DI62" i="6"/>
  <c r="BH62" i="7" s="1"/>
  <c r="BE94" i="7"/>
  <c r="CQ73" i="4"/>
  <c r="BK73" i="7" s="1"/>
  <c r="DI94" i="6"/>
  <c r="BH94" i="7" s="1"/>
  <c r="FK69" i="6"/>
  <c r="CF69" i="7" s="1"/>
  <c r="BE131" i="7"/>
  <c r="BE109" i="7"/>
  <c r="BE127" i="7"/>
  <c r="BE112" i="7"/>
  <c r="BE107" i="7"/>
  <c r="BE129" i="7"/>
  <c r="BE128" i="7"/>
  <c r="CI65" i="4"/>
  <c r="BF65" i="7" s="1"/>
  <c r="CI73" i="4"/>
  <c r="BF73" i="7" s="1"/>
  <c r="CI74" i="4"/>
  <c r="BF74" i="7" s="1"/>
  <c r="CJ95" i="4"/>
  <c r="BG95" i="7" s="1"/>
  <c r="CJ97" i="4"/>
  <c r="BG97" i="7" s="1"/>
  <c r="CJ96" i="4"/>
  <c r="BG96" i="7" s="1"/>
  <c r="CJ94" i="4"/>
  <c r="BG94" i="7" s="1"/>
  <c r="CI94" i="4"/>
  <c r="BF94" i="7" s="1"/>
  <c r="CJ105" i="4"/>
  <c r="BG105" i="7" s="1"/>
  <c r="CJ106" i="4"/>
  <c r="BG106" i="7" s="1"/>
  <c r="CJ107" i="4"/>
  <c r="BG107" i="7" s="1"/>
  <c r="CJ102" i="4"/>
  <c r="BG102" i="7" s="1"/>
  <c r="CP100" i="4"/>
  <c r="BJ100" i="7" s="1"/>
  <c r="DI40" i="6"/>
  <c r="BH40" i="7" s="1"/>
  <c r="BE99" i="7"/>
  <c r="CJ49" i="4"/>
  <c r="BG49" i="7" s="1"/>
  <c r="BE120" i="7"/>
  <c r="BE122" i="7"/>
  <c r="DI144" i="6"/>
  <c r="BH144" i="7" s="1"/>
  <c r="CJ40" i="4"/>
  <c r="BG40" i="7" s="1"/>
  <c r="DI30" i="6"/>
  <c r="BH30" i="7" s="1"/>
  <c r="DI14" i="6"/>
  <c r="BH14" i="7" s="1"/>
  <c r="DI53" i="6"/>
  <c r="BH53" i="7" s="1"/>
  <c r="DI61" i="6"/>
  <c r="BH61" i="7" s="1"/>
  <c r="CJ63" i="4"/>
  <c r="BE115" i="7"/>
  <c r="CP130" i="4"/>
  <c r="BJ130" i="7" s="1"/>
  <c r="CJ44" i="4"/>
  <c r="BG44" i="7" s="1"/>
  <c r="DI16" i="6"/>
  <c r="BH16" i="7" s="1"/>
  <c r="CJ52" i="4"/>
  <c r="BG52" i="7" s="1"/>
  <c r="CJ21" i="4"/>
  <c r="BG21" i="7" s="1"/>
  <c r="BE126" i="7"/>
  <c r="CJ127" i="4"/>
  <c r="BG127" i="7" s="1"/>
  <c r="CJ119" i="4"/>
  <c r="BG119" i="7" s="1"/>
  <c r="DI50" i="6"/>
  <c r="BE105" i="7"/>
  <c r="BE119" i="7"/>
  <c r="CI131" i="4"/>
  <c r="BF131" i="7" s="1"/>
  <c r="CP61" i="4"/>
  <c r="BJ61" i="7" s="1"/>
  <c r="DI44" i="6"/>
  <c r="BH44" i="7" s="1"/>
  <c r="CP58" i="4"/>
  <c r="BJ58" i="7" s="1"/>
  <c r="CJ115" i="4"/>
  <c r="BG115" i="7" s="1"/>
  <c r="CP11" i="4"/>
  <c r="CP62" i="4"/>
  <c r="BJ62" i="7" s="1"/>
  <c r="CI106" i="4"/>
  <c r="BF106" i="7" s="1"/>
  <c r="CI118" i="4"/>
  <c r="BF118" i="7" s="1"/>
  <c r="CJ11" i="4"/>
  <c r="CJ61" i="4"/>
  <c r="BG61" i="7" s="1"/>
  <c r="CJ62" i="4"/>
  <c r="BG62" i="7" s="1"/>
  <c r="CQ143" i="4"/>
  <c r="BK143" i="7" s="1"/>
  <c r="CJ58" i="4"/>
  <c r="BG58" i="7" s="1"/>
  <c r="CP30" i="4"/>
  <c r="BJ30" i="7" s="1"/>
  <c r="CP57" i="4"/>
  <c r="BJ57" i="7" s="1"/>
  <c r="CP96" i="4"/>
  <c r="BJ96" i="7" s="1"/>
  <c r="CP47" i="4"/>
  <c r="BJ47" i="7" s="1"/>
  <c r="CP95" i="4"/>
  <c r="BJ95" i="7" s="1"/>
  <c r="CP34" i="4"/>
  <c r="BJ34" i="7" s="1"/>
  <c r="CP49" i="4"/>
  <c r="BJ49" i="7" s="1"/>
  <c r="EF32" i="4"/>
  <c r="CH32" i="7" s="1"/>
  <c r="DD143" i="4"/>
  <c r="BR143" i="7" s="1"/>
  <c r="DI130" i="6"/>
  <c r="BH130" i="7" s="1"/>
  <c r="DI65" i="6"/>
  <c r="BH65" i="7" s="1"/>
  <c r="CP53" i="4"/>
  <c r="BJ53" i="7" s="1"/>
  <c r="CP39" i="4"/>
  <c r="BJ39" i="7" s="1"/>
  <c r="CP37" i="4"/>
  <c r="BJ37" i="7" s="1"/>
  <c r="CP99" i="4"/>
  <c r="BJ99" i="7" s="1"/>
  <c r="CI63" i="4"/>
  <c r="EM33" i="4"/>
  <c r="CL33" i="7" s="1"/>
  <c r="DI28" i="6"/>
  <c r="BH28" i="7" s="1"/>
  <c r="DI26" i="6"/>
  <c r="BH26" i="7" s="1"/>
  <c r="DI24" i="6"/>
  <c r="BH24" i="7" s="1"/>
  <c r="DI29" i="6"/>
  <c r="BH29" i="7" s="1"/>
  <c r="DI27" i="6"/>
  <c r="BH27" i="7" s="1"/>
  <c r="DI25" i="6"/>
  <c r="BH25" i="7" s="1"/>
  <c r="CP43" i="4"/>
  <c r="BJ43" i="7" s="1"/>
  <c r="EG32" i="4"/>
  <c r="CI32" i="7" s="1"/>
  <c r="FT33" i="6"/>
  <c r="CJ33" i="7" s="1"/>
  <c r="DI23" i="6"/>
  <c r="BH23" i="7" s="1"/>
  <c r="DI63" i="6"/>
  <c r="DK63" i="7" s="1"/>
  <c r="CJ112" i="4"/>
  <c r="BG112" i="7" s="1"/>
  <c r="CJ117" i="4"/>
  <c r="BG117" i="7" s="1"/>
  <c r="EG111" i="4"/>
  <c r="CI111" i="7" s="1"/>
  <c r="CJ114" i="4"/>
  <c r="BG114" i="7" s="1"/>
  <c r="CG114" i="7"/>
  <c r="CI119" i="4"/>
  <c r="BF119" i="7" s="1"/>
  <c r="CI105" i="4"/>
  <c r="BF105" i="7" s="1"/>
  <c r="EF112" i="4"/>
  <c r="CH112" i="7" s="1"/>
  <c r="EF111" i="4"/>
  <c r="CH111" i="7" s="1"/>
  <c r="CI117" i="4"/>
  <c r="BF117" i="7" s="1"/>
  <c r="CI122" i="4"/>
  <c r="BF122" i="7" s="1"/>
  <c r="DD115" i="4"/>
  <c r="BR115" i="7" s="1"/>
  <c r="CI107" i="4"/>
  <c r="BF107" i="7" s="1"/>
  <c r="EN33" i="4"/>
  <c r="FT111" i="6"/>
  <c r="CJ111" i="7" s="1"/>
  <c r="CJ28" i="4"/>
  <c r="BG28" i="7" s="1"/>
  <c r="CJ43" i="4"/>
  <c r="BG43" i="7" s="1"/>
  <c r="CJ48" i="4"/>
  <c r="BG48" i="7" s="1"/>
  <c r="CJ34" i="4"/>
  <c r="BG34" i="7" s="1"/>
  <c r="CJ98" i="4"/>
  <c r="BG98" i="7" s="1"/>
  <c r="CJ118" i="4"/>
  <c r="BG118" i="7" s="1"/>
  <c r="CJ99" i="4"/>
  <c r="BG99" i="7" s="1"/>
  <c r="CJ42" i="4"/>
  <c r="BG42" i="7" s="1"/>
  <c r="CQ15" i="4"/>
  <c r="BK15" i="7" s="1"/>
  <c r="CJ47" i="4"/>
  <c r="BG47" i="7" s="1"/>
  <c r="CJ17" i="4"/>
  <c r="BG17" i="7" s="1"/>
  <c r="CJ18" i="4"/>
  <c r="BG18" i="7" s="1"/>
  <c r="CJ26" i="4"/>
  <c r="BG26" i="7" s="1"/>
  <c r="CJ45" i="4"/>
  <c r="BG45" i="7" s="1"/>
  <c r="CJ30" i="4"/>
  <c r="BG30" i="7" s="1"/>
  <c r="CJ74" i="4"/>
  <c r="BG74" i="7" s="1"/>
  <c r="CQ19" i="4"/>
  <c r="BK19" i="7" s="1"/>
  <c r="CJ46" i="4"/>
  <c r="BG46" i="7" s="1"/>
  <c r="CJ24" i="4"/>
  <c r="BG24" i="7" s="1"/>
  <c r="CJ56" i="4"/>
  <c r="BG56" i="7" s="1"/>
  <c r="CQ23" i="4"/>
  <c r="BK23" i="7" s="1"/>
  <c r="CJ38" i="4"/>
  <c r="BG38" i="7" s="1"/>
  <c r="CJ130" i="4"/>
  <c r="BG130" i="7" s="1"/>
  <c r="CJ126" i="4"/>
  <c r="BG126" i="7" s="1"/>
  <c r="CJ12" i="4"/>
  <c r="BG12" i="7" s="1"/>
  <c r="CJ131" i="4"/>
  <c r="BG131" i="7" s="1"/>
  <c r="CJ20" i="4"/>
  <c r="BG20" i="7" s="1"/>
  <c r="CJ128" i="4"/>
  <c r="BG128" i="7" s="1"/>
  <c r="CJ13" i="4"/>
  <c r="BG13" i="7" s="1"/>
  <c r="CJ100" i="4"/>
  <c r="BG100" i="7" s="1"/>
  <c r="CJ122" i="4"/>
  <c r="BG122" i="7" s="1"/>
  <c r="CQ65" i="4"/>
  <c r="BK65" i="7" s="1"/>
  <c r="CJ53" i="4"/>
  <c r="BG53" i="7" s="1"/>
  <c r="CJ39" i="4"/>
  <c r="BG39" i="7" s="1"/>
  <c r="CQ25" i="4"/>
  <c r="BK25" i="7" s="1"/>
  <c r="CJ14" i="4"/>
  <c r="BG14" i="7" s="1"/>
  <c r="CJ35" i="4"/>
  <c r="BG35" i="7" s="1"/>
  <c r="CQ41" i="4"/>
  <c r="BK41" i="7" s="1"/>
  <c r="CQ31" i="4"/>
  <c r="BK31" i="7" s="1"/>
  <c r="CQ37" i="4"/>
  <c r="BK37" i="7" s="1"/>
  <c r="CJ50" i="4"/>
  <c r="BG50" i="7" s="1"/>
  <c r="CQ29" i="4"/>
  <c r="BK29" i="7" s="1"/>
  <c r="CQ27" i="4"/>
  <c r="BK27" i="7" s="1"/>
  <c r="BE73" i="7"/>
  <c r="BE117" i="7"/>
  <c r="BI65" i="7"/>
  <c r="BI102" i="7"/>
  <c r="BI130" i="7"/>
  <c r="CI17" i="4"/>
  <c r="BF17" i="7" s="1"/>
  <c r="CI46" i="4"/>
  <c r="BF46" i="7" s="1"/>
  <c r="CI41" i="4"/>
  <c r="BF41" i="7" s="1"/>
  <c r="CP13" i="4"/>
  <c r="BJ13" i="7" s="1"/>
  <c r="CI40" i="4"/>
  <c r="BF40" i="7" s="1"/>
  <c r="DI37" i="6"/>
  <c r="BH37" i="7" s="1"/>
  <c r="DI120" i="6"/>
  <c r="BH120" i="7" s="1"/>
  <c r="DI43" i="6"/>
  <c r="BH43" i="7" s="1"/>
  <c r="CI27" i="4"/>
  <c r="BF27" i="7" s="1"/>
  <c r="CP21" i="4"/>
  <c r="BJ21" i="7" s="1"/>
  <c r="DI57" i="6"/>
  <c r="BH57" i="7" s="1"/>
  <c r="DI15" i="6"/>
  <c r="BH15" i="7" s="1"/>
  <c r="DI99" i="6"/>
  <c r="BH99" i="7" s="1"/>
  <c r="CI52" i="4"/>
  <c r="BF52" i="7" s="1"/>
  <c r="DI39" i="6"/>
  <c r="BH39" i="7" s="1"/>
  <c r="DI106" i="6"/>
  <c r="BH106" i="7" s="1"/>
  <c r="CP26" i="4"/>
  <c r="BJ26" i="7" s="1"/>
  <c r="DI115" i="6"/>
  <c r="BH115" i="7" s="1"/>
  <c r="CP29" i="4"/>
  <c r="BJ29" i="7" s="1"/>
  <c r="DI13" i="6"/>
  <c r="BH13" i="7" s="1"/>
  <c r="CI97" i="4"/>
  <c r="BF97" i="7" s="1"/>
  <c r="CI24" i="4"/>
  <c r="BF24" i="7" s="1"/>
  <c r="CI38" i="4"/>
  <c r="BF38" i="7" s="1"/>
  <c r="DI38" i="6"/>
  <c r="BH38" i="7" s="1"/>
  <c r="DI42" i="6"/>
  <c r="BH42" i="7" s="1"/>
  <c r="DI56" i="6"/>
  <c r="BH56" i="7" s="1"/>
  <c r="DI48" i="6"/>
  <c r="DI129" i="6"/>
  <c r="BH129" i="7" s="1"/>
  <c r="DI118" i="6"/>
  <c r="BH118" i="7" s="1"/>
  <c r="DI45" i="6"/>
  <c r="DI20" i="6"/>
  <c r="BH20" i="7" s="1"/>
  <c r="DI128" i="6"/>
  <c r="BH128" i="7" s="1"/>
  <c r="DI58" i="6"/>
  <c r="BH58" i="7" s="1"/>
  <c r="DI35" i="6"/>
  <c r="BH35" i="7" s="1"/>
  <c r="DI49" i="6"/>
  <c r="DI105" i="6"/>
  <c r="BH105" i="7" s="1"/>
  <c r="DI117" i="6"/>
  <c r="BH117" i="7" s="1"/>
  <c r="DI34" i="6"/>
  <c r="BH34" i="7" s="1"/>
  <c r="CI48" i="4"/>
  <c r="BF48" i="7" s="1"/>
  <c r="DI98" i="6"/>
  <c r="BH98" i="7" s="1"/>
  <c r="DI36" i="6"/>
  <c r="BH36" i="7" s="1"/>
  <c r="CI45" i="4"/>
  <c r="BF45" i="7" s="1"/>
  <c r="CP19" i="4"/>
  <c r="BJ19" i="7" s="1"/>
  <c r="DI126" i="6"/>
  <c r="BH126" i="7" s="1"/>
  <c r="DI21" i="6"/>
  <c r="BH21" i="7" s="1"/>
  <c r="DI52" i="6"/>
  <c r="BH52" i="7" s="1"/>
  <c r="DI19" i="6"/>
  <c r="BH19" i="7" s="1"/>
  <c r="CI18" i="4"/>
  <c r="BF18" i="7" s="1"/>
  <c r="DI46" i="6"/>
  <c r="DI95" i="6"/>
  <c r="BH95" i="7" s="1"/>
  <c r="DI97" i="6"/>
  <c r="BH97" i="7" s="1"/>
  <c r="DI18" i="6"/>
  <c r="BH18" i="7" s="1"/>
  <c r="DI17" i="6"/>
  <c r="BH17" i="7" s="1"/>
  <c r="CI31" i="4"/>
  <c r="BF31" i="7" s="1"/>
  <c r="DI107" i="6"/>
  <c r="BH107" i="7" s="1"/>
  <c r="DI112" i="6"/>
  <c r="BH112" i="7" s="1"/>
  <c r="DI127" i="6"/>
  <c r="BH127" i="7" s="1"/>
  <c r="CI56" i="4"/>
  <c r="BF56" i="7" s="1"/>
  <c r="DI73" i="6"/>
  <c r="BH73" i="7" s="1"/>
  <c r="CI35" i="4"/>
  <c r="BF35" i="7" s="1"/>
  <c r="DI96" i="6"/>
  <c r="BH96" i="7" s="1"/>
  <c r="DI119" i="6"/>
  <c r="BH119" i="7" s="1"/>
  <c r="DI41" i="6"/>
  <c r="BH41" i="7" s="1"/>
  <c r="CI42" i="4"/>
  <c r="BF42" i="7" s="1"/>
  <c r="DI12" i="6"/>
  <c r="CI44" i="4"/>
  <c r="BF44" i="7" s="1"/>
  <c r="CP28" i="4"/>
  <c r="BJ28" i="7" s="1"/>
  <c r="DI47" i="6"/>
  <c r="CI14" i="4"/>
  <c r="BF14" i="7" s="1"/>
  <c r="DI122" i="6"/>
  <c r="BH122" i="7" s="1"/>
  <c r="CP12" i="4"/>
  <c r="BJ12" i="7" s="1"/>
  <c r="CI15" i="4"/>
  <c r="BF15" i="7" s="1"/>
  <c r="DI100" i="6"/>
  <c r="BH100" i="7" s="1"/>
  <c r="CP25" i="4"/>
  <c r="BJ25" i="7" s="1"/>
  <c r="CI36" i="4"/>
  <c r="BF36" i="7" s="1"/>
  <c r="CI23" i="4"/>
  <c r="BF23" i="7" s="1"/>
  <c r="DI31" i="6"/>
  <c r="BH31" i="7" s="1"/>
  <c r="CI98" i="4"/>
  <c r="BF98" i="7" s="1"/>
  <c r="CI50" i="4"/>
  <c r="BF50" i="7" s="1"/>
  <c r="CI20" i="4"/>
  <c r="BF20" i="7" s="1"/>
  <c r="GB13" i="4" l="1"/>
  <c r="FU166" i="4"/>
  <c r="BC166" i="7"/>
  <c r="BF166" i="7"/>
  <c r="CQ36" i="4"/>
  <c r="BK36" i="7" s="1"/>
  <c r="CM33" i="7"/>
  <c r="EU33" i="4"/>
  <c r="DF74" i="1"/>
  <c r="BE74" i="7"/>
  <c r="BH12" i="7"/>
  <c r="DR114" i="6"/>
  <c r="BL114" i="7" s="1"/>
  <c r="BG11" i="7"/>
  <c r="BG166" i="7" s="1"/>
  <c r="BJ11" i="7"/>
  <c r="DF63" i="1"/>
  <c r="DX63" i="7"/>
  <c r="DR93" i="6"/>
  <c r="BL93" i="7" s="1"/>
  <c r="CQ94" i="4"/>
  <c r="BK94" i="7" s="1"/>
  <c r="BI116" i="7"/>
  <c r="DR143" i="6"/>
  <c r="BL143" i="7" s="1"/>
  <c r="GC111" i="6"/>
  <c r="CN111" i="7" s="1"/>
  <c r="EN111" i="4"/>
  <c r="EM111" i="4"/>
  <c r="CL111" i="7" s="1"/>
  <c r="EM112" i="4"/>
  <c r="CL112" i="7" s="1"/>
  <c r="GC32" i="6"/>
  <c r="CN32" i="7" s="1"/>
  <c r="DR62" i="6"/>
  <c r="BL62" i="7" s="1"/>
  <c r="DR45" i="6"/>
  <c r="BL45" i="7" s="1"/>
  <c r="BH45" i="7"/>
  <c r="CQ102" i="4"/>
  <c r="BK102" i="7" s="1"/>
  <c r="CX65" i="4"/>
  <c r="BO65" i="7" s="1"/>
  <c r="CX143" i="4"/>
  <c r="BO143" i="7" s="1"/>
  <c r="CX73" i="4"/>
  <c r="BO73" i="7" s="1"/>
  <c r="CW99" i="4"/>
  <c r="BN99" i="7" s="1"/>
  <c r="CW95" i="4"/>
  <c r="BN95" i="7" s="1"/>
  <c r="CW130" i="4"/>
  <c r="BN130" i="7" s="1"/>
  <c r="CW100" i="4"/>
  <c r="BN100" i="7" s="1"/>
  <c r="BI131" i="7"/>
  <c r="CW102" i="4"/>
  <c r="BN102" i="7" s="1"/>
  <c r="CW96" i="4"/>
  <c r="BN96" i="7" s="1"/>
  <c r="DR49" i="6"/>
  <c r="BL49" i="7" s="1"/>
  <c r="BH49" i="7"/>
  <c r="DR48" i="6"/>
  <c r="BL48" i="7" s="1"/>
  <c r="BH48" i="7"/>
  <c r="DR46" i="6"/>
  <c r="BL46" i="7" s="1"/>
  <c r="BH46" i="7"/>
  <c r="BH47" i="7"/>
  <c r="DR47" i="6"/>
  <c r="BL47" i="7" s="1"/>
  <c r="DR50" i="6"/>
  <c r="BL50" i="7" s="1"/>
  <c r="BH50" i="7"/>
  <c r="DR94" i="6"/>
  <c r="BL94" i="7" s="1"/>
  <c r="GC33" i="6"/>
  <c r="CN33" i="7" s="1"/>
  <c r="CQ74" i="4"/>
  <c r="BK74" i="7" s="1"/>
  <c r="DK115" i="4"/>
  <c r="BV115" i="7" s="1"/>
  <c r="DR100" i="6"/>
  <c r="BL100" i="7" s="1"/>
  <c r="DR96" i="6"/>
  <c r="BL96" i="7" s="1"/>
  <c r="DR95" i="6"/>
  <c r="BL95" i="7" s="1"/>
  <c r="DR99" i="6"/>
  <c r="BL99" i="7" s="1"/>
  <c r="DR65" i="6"/>
  <c r="BL65" i="7" s="1"/>
  <c r="DR73" i="6"/>
  <c r="BL73" i="7" s="1"/>
  <c r="DR97" i="6"/>
  <c r="BL97" i="7" s="1"/>
  <c r="DR98" i="6"/>
  <c r="BL98" i="7" s="1"/>
  <c r="DR63" i="6"/>
  <c r="DT63" i="7" s="1"/>
  <c r="DR61" i="6"/>
  <c r="BL61" i="7" s="1"/>
  <c r="FT69" i="6"/>
  <c r="CJ69" i="7" s="1"/>
  <c r="CP74" i="4"/>
  <c r="BJ74" i="7" s="1"/>
  <c r="CP73" i="4"/>
  <c r="BJ73" i="7" s="1"/>
  <c r="BI120" i="7"/>
  <c r="CW62" i="4"/>
  <c r="BN62" i="7" s="1"/>
  <c r="CW61" i="4"/>
  <c r="BN61" i="7" s="1"/>
  <c r="CP105" i="4"/>
  <c r="BJ105" i="7" s="1"/>
  <c r="DR40" i="6"/>
  <c r="BL40" i="7" s="1"/>
  <c r="BI107" i="7"/>
  <c r="BI129" i="7"/>
  <c r="BI99" i="7"/>
  <c r="CQ49" i="4"/>
  <c r="BK49" i="7" s="1"/>
  <c r="CQ62" i="4"/>
  <c r="BK62" i="7" s="1"/>
  <c r="CQ63" i="4"/>
  <c r="CQ63" i="7" s="1"/>
  <c r="BI127" i="7"/>
  <c r="CQ127" i="4"/>
  <c r="BK127" i="7" s="1"/>
  <c r="BI94" i="7"/>
  <c r="DR14" i="6"/>
  <c r="BL14" i="7" s="1"/>
  <c r="BI105" i="7"/>
  <c r="BI126" i="7"/>
  <c r="BI115" i="7"/>
  <c r="BI122" i="7"/>
  <c r="BI112" i="7"/>
  <c r="BI144" i="7"/>
  <c r="DR53" i="6"/>
  <c r="BL53" i="7" s="1"/>
  <c r="CQ52" i="4"/>
  <c r="BK52" i="7" s="1"/>
  <c r="CQ44" i="4"/>
  <c r="BK44" i="7" s="1"/>
  <c r="DR16" i="6"/>
  <c r="BL16" i="7" s="1"/>
  <c r="CW11" i="4"/>
  <c r="CW58" i="4"/>
  <c r="BN58" i="7" s="1"/>
  <c r="CP131" i="4"/>
  <c r="BJ131" i="7" s="1"/>
  <c r="CP122" i="4"/>
  <c r="BJ122" i="7" s="1"/>
  <c r="CQ119" i="4"/>
  <c r="BK119" i="7" s="1"/>
  <c r="CQ115" i="4"/>
  <c r="BK115" i="7" s="1"/>
  <c r="DR44" i="6"/>
  <c r="BL44" i="7" s="1"/>
  <c r="DR52" i="6"/>
  <c r="BL52" i="7" s="1"/>
  <c r="BI119" i="7"/>
  <c r="CW43" i="4"/>
  <c r="BN43" i="7" s="1"/>
  <c r="CW30" i="4"/>
  <c r="BN30" i="7" s="1"/>
  <c r="CP118" i="4"/>
  <c r="BJ118" i="7" s="1"/>
  <c r="CW37" i="4"/>
  <c r="BN37" i="7" s="1"/>
  <c r="CW34" i="4"/>
  <c r="BN34" i="7" s="1"/>
  <c r="CP106" i="4"/>
  <c r="BJ106" i="7" s="1"/>
  <c r="CQ57" i="4"/>
  <c r="BK57" i="7" s="1"/>
  <c r="BI109" i="7"/>
  <c r="CW57" i="4"/>
  <c r="BN57" i="7" s="1"/>
  <c r="CW49" i="4"/>
  <c r="BN49" i="7" s="1"/>
  <c r="CW47" i="4"/>
  <c r="BN47" i="7" s="1"/>
  <c r="CW53" i="4"/>
  <c r="BN53" i="7" s="1"/>
  <c r="CW39" i="4"/>
  <c r="BN39" i="7" s="1"/>
  <c r="CX29" i="4"/>
  <c r="BO29" i="7" s="1"/>
  <c r="CX37" i="4"/>
  <c r="BO37" i="7" s="1"/>
  <c r="CQ61" i="4"/>
  <c r="BK61" i="7" s="1"/>
  <c r="CQ11" i="4"/>
  <c r="CX31" i="4"/>
  <c r="BO31" i="7" s="1"/>
  <c r="BI128" i="7"/>
  <c r="CP119" i="4"/>
  <c r="BJ119" i="7" s="1"/>
  <c r="CX27" i="4"/>
  <c r="BO27" i="7" s="1"/>
  <c r="CX15" i="4"/>
  <c r="BO15" i="7" s="1"/>
  <c r="CP98" i="4"/>
  <c r="BJ98" i="7" s="1"/>
  <c r="CP36" i="4"/>
  <c r="BJ36" i="7" s="1"/>
  <c r="CP94" i="4"/>
  <c r="BJ94" i="7" s="1"/>
  <c r="CW28" i="4"/>
  <c r="BN28" i="7" s="1"/>
  <c r="CP42" i="4"/>
  <c r="BJ42" i="7" s="1"/>
  <c r="CP56" i="4"/>
  <c r="BJ56" i="7" s="1"/>
  <c r="CP31" i="4"/>
  <c r="BJ31" i="7" s="1"/>
  <c r="CP65" i="4"/>
  <c r="BJ65" i="7" s="1"/>
  <c r="CW26" i="4"/>
  <c r="BN26" i="7" s="1"/>
  <c r="CW13" i="4"/>
  <c r="BN13" i="7" s="1"/>
  <c r="ET33" i="4"/>
  <c r="CP33" i="7" s="1"/>
  <c r="DK143" i="4"/>
  <c r="BV143" i="7" s="1"/>
  <c r="EM32" i="4"/>
  <c r="CL32" i="7" s="1"/>
  <c r="CP50" i="4"/>
  <c r="BJ50" i="7" s="1"/>
  <c r="CW25" i="4"/>
  <c r="BN25" i="7" s="1"/>
  <c r="CW12" i="4"/>
  <c r="BN12" i="7" s="1"/>
  <c r="CP44" i="4"/>
  <c r="BJ44" i="7" s="1"/>
  <c r="CP35" i="4"/>
  <c r="BJ35" i="7" s="1"/>
  <c r="CW19" i="4"/>
  <c r="BN19" i="7" s="1"/>
  <c r="CP45" i="4"/>
  <c r="BJ45" i="7" s="1"/>
  <c r="CP48" i="4"/>
  <c r="BJ48" i="7" s="1"/>
  <c r="CP38" i="4"/>
  <c r="BJ38" i="7" s="1"/>
  <c r="CP97" i="4"/>
  <c r="BJ97" i="7" s="1"/>
  <c r="CW29" i="4"/>
  <c r="BN29" i="7" s="1"/>
  <c r="CP52" i="4"/>
  <c r="BJ52" i="7" s="1"/>
  <c r="CP40" i="4"/>
  <c r="BJ40" i="7" s="1"/>
  <c r="DR21" i="6"/>
  <c r="BL21" i="7" s="1"/>
  <c r="DR20" i="6"/>
  <c r="BL20" i="7" s="1"/>
  <c r="DR24" i="6"/>
  <c r="BL24" i="7" s="1"/>
  <c r="DR17" i="6"/>
  <c r="BL17" i="7" s="1"/>
  <c r="DR13" i="6"/>
  <c r="BL13" i="7" s="1"/>
  <c r="DR12" i="6"/>
  <c r="DR18" i="6"/>
  <c r="BL18" i="7" s="1"/>
  <c r="DR15" i="6"/>
  <c r="BL15" i="7" s="1"/>
  <c r="CP41" i="4"/>
  <c r="BJ41" i="7" s="1"/>
  <c r="CW21" i="4"/>
  <c r="BN21" i="7" s="1"/>
  <c r="CP46" i="4"/>
  <c r="BJ46" i="7" s="1"/>
  <c r="CX41" i="4"/>
  <c r="BO41" i="7" s="1"/>
  <c r="DR19" i="6"/>
  <c r="BL19" i="7" s="1"/>
  <c r="CX19" i="4"/>
  <c r="BO19" i="7" s="1"/>
  <c r="CX23" i="4"/>
  <c r="BO23" i="7" s="1"/>
  <c r="DR23" i="6"/>
  <c r="BL23" i="7" s="1"/>
  <c r="CP63" i="4"/>
  <c r="CQ128" i="4"/>
  <c r="BK128" i="7" s="1"/>
  <c r="CQ131" i="4"/>
  <c r="BK131" i="7" s="1"/>
  <c r="CX25" i="4"/>
  <c r="BO25" i="7" s="1"/>
  <c r="CQ130" i="4"/>
  <c r="BK130" i="7" s="1"/>
  <c r="CK114" i="7"/>
  <c r="CP117" i="4"/>
  <c r="BJ117" i="7" s="1"/>
  <c r="CP107" i="4"/>
  <c r="BJ107" i="7" s="1"/>
  <c r="DD114" i="4"/>
  <c r="BR114" i="7" s="1"/>
  <c r="EN32" i="4"/>
  <c r="CQ33" i="7"/>
  <c r="CQ28" i="4"/>
  <c r="BK28" i="7" s="1"/>
  <c r="CQ21" i="4"/>
  <c r="BK21" i="7" s="1"/>
  <c r="CQ18" i="4"/>
  <c r="BK18" i="7" s="1"/>
  <c r="CQ53" i="4"/>
  <c r="BK53" i="7" s="1"/>
  <c r="CQ58" i="4"/>
  <c r="BK58" i="7" s="1"/>
  <c r="CQ105" i="4"/>
  <c r="BK105" i="7" s="1"/>
  <c r="CQ112" i="4"/>
  <c r="BK112" i="7" s="1"/>
  <c r="CQ20" i="4"/>
  <c r="BK20" i="7" s="1"/>
  <c r="CQ12" i="4"/>
  <c r="BK12" i="7" s="1"/>
  <c r="CQ56" i="4"/>
  <c r="BK56" i="7" s="1"/>
  <c r="CQ45" i="4"/>
  <c r="BK45" i="7" s="1"/>
  <c r="CQ17" i="4"/>
  <c r="BK17" i="7" s="1"/>
  <c r="CQ114" i="4"/>
  <c r="BK114" i="7" s="1"/>
  <c r="CQ118" i="4"/>
  <c r="BK118" i="7" s="1"/>
  <c r="CQ48" i="4"/>
  <c r="BK48" i="7" s="1"/>
  <c r="CQ35" i="4"/>
  <c r="BK35" i="7" s="1"/>
  <c r="CQ14" i="4"/>
  <c r="BK14" i="7" s="1"/>
  <c r="CQ40" i="4"/>
  <c r="BK40" i="7" s="1"/>
  <c r="CQ39" i="4"/>
  <c r="BK39" i="7" s="1"/>
  <c r="CQ13" i="4"/>
  <c r="BK13" i="7" s="1"/>
  <c r="CQ46" i="4"/>
  <c r="BK46" i="7" s="1"/>
  <c r="CQ34" i="4"/>
  <c r="BK34" i="7" s="1"/>
  <c r="CQ100" i="4"/>
  <c r="BK100" i="7" s="1"/>
  <c r="CQ122" i="4"/>
  <c r="BK122" i="7" s="1"/>
  <c r="CQ106" i="4"/>
  <c r="BK106" i="7" s="1"/>
  <c r="CQ97" i="4"/>
  <c r="BK97" i="7" s="1"/>
  <c r="CQ95" i="4"/>
  <c r="BK95" i="7" s="1"/>
  <c r="CQ107" i="4"/>
  <c r="BK107" i="7" s="1"/>
  <c r="CQ126" i="4"/>
  <c r="BK126" i="7" s="1"/>
  <c r="CQ38" i="4"/>
  <c r="BK38" i="7" s="1"/>
  <c r="CQ96" i="4"/>
  <c r="BK96" i="7" s="1"/>
  <c r="CQ24" i="4"/>
  <c r="BK24" i="7" s="1"/>
  <c r="CQ30" i="4"/>
  <c r="BK30" i="7" s="1"/>
  <c r="CQ117" i="4"/>
  <c r="BK117" i="7" s="1"/>
  <c r="CQ26" i="4"/>
  <c r="BK26" i="7" s="1"/>
  <c r="CQ47" i="4"/>
  <c r="BK47" i="7" s="1"/>
  <c r="CQ42" i="4"/>
  <c r="BK42" i="7" s="1"/>
  <c r="CQ99" i="4"/>
  <c r="BK99" i="7" s="1"/>
  <c r="CQ98" i="4"/>
  <c r="BK98" i="7" s="1"/>
  <c r="CQ43" i="4"/>
  <c r="BK43" i="7" s="1"/>
  <c r="CQ50" i="4"/>
  <c r="BK50" i="7" s="1"/>
  <c r="BI73" i="7"/>
  <c r="BI117" i="7"/>
  <c r="BM65" i="7"/>
  <c r="BM130" i="7"/>
  <c r="BM102" i="7"/>
  <c r="CP17" i="4"/>
  <c r="BJ17" i="7" s="1"/>
  <c r="DR26" i="6"/>
  <c r="BL26" i="7" s="1"/>
  <c r="DR119" i="6"/>
  <c r="BL119" i="7" s="1"/>
  <c r="DR107" i="6"/>
  <c r="BL107" i="7" s="1"/>
  <c r="DR144" i="6"/>
  <c r="BL144" i="7" s="1"/>
  <c r="DR117" i="6"/>
  <c r="BL117" i="7" s="1"/>
  <c r="DR56" i="6"/>
  <c r="BL56" i="7" s="1"/>
  <c r="DR115" i="6"/>
  <c r="BL115" i="7" s="1"/>
  <c r="DR31" i="6"/>
  <c r="BL31" i="7" s="1"/>
  <c r="CP23" i="4"/>
  <c r="BJ23" i="7" s="1"/>
  <c r="CP15" i="4"/>
  <c r="BJ15" i="7" s="1"/>
  <c r="DR122" i="6"/>
  <c r="BL122" i="7" s="1"/>
  <c r="DR41" i="6"/>
  <c r="BL41" i="7" s="1"/>
  <c r="DR127" i="6"/>
  <c r="BL127" i="7" s="1"/>
  <c r="DR112" i="6"/>
  <c r="BL112" i="7" s="1"/>
  <c r="DR36" i="6"/>
  <c r="BL36" i="7" s="1"/>
  <c r="DR30" i="6"/>
  <c r="BL30" i="7" s="1"/>
  <c r="DR105" i="6"/>
  <c r="BL105" i="7" s="1"/>
  <c r="DR35" i="6"/>
  <c r="BL35" i="7" s="1"/>
  <c r="DR58" i="6"/>
  <c r="BL58" i="7" s="1"/>
  <c r="DR128" i="6"/>
  <c r="BL128" i="7" s="1"/>
  <c r="DR130" i="6"/>
  <c r="BL130" i="7" s="1"/>
  <c r="DR102" i="6"/>
  <c r="BL102" i="7" s="1"/>
  <c r="DR118" i="6"/>
  <c r="BL118" i="7" s="1"/>
  <c r="DR42" i="6"/>
  <c r="BL42" i="7" s="1"/>
  <c r="DR38" i="6"/>
  <c r="BL38" i="7" s="1"/>
  <c r="CP24" i="4"/>
  <c r="BJ24" i="7" s="1"/>
  <c r="DR106" i="6"/>
  <c r="BL106" i="7" s="1"/>
  <c r="CP27" i="4"/>
  <c r="BJ27" i="7" s="1"/>
  <c r="DR43" i="6"/>
  <c r="BL43" i="7" s="1"/>
  <c r="CP20" i="4"/>
  <c r="BJ20" i="7" s="1"/>
  <c r="CP14" i="4"/>
  <c r="BJ14" i="7" s="1"/>
  <c r="DR29" i="6"/>
  <c r="BL29" i="7" s="1"/>
  <c r="CP18" i="4"/>
  <c r="BJ18" i="7" s="1"/>
  <c r="DR126" i="6"/>
  <c r="BL126" i="7" s="1"/>
  <c r="DR34" i="6"/>
  <c r="BL34" i="7" s="1"/>
  <c r="DR129" i="6"/>
  <c r="BL129" i="7" s="1"/>
  <c r="DR25" i="6"/>
  <c r="BL25" i="7" s="1"/>
  <c r="DR39" i="6"/>
  <c r="BL39" i="7" s="1"/>
  <c r="DR28" i="6"/>
  <c r="BL28" i="7" s="1"/>
  <c r="DR57" i="6"/>
  <c r="BL57" i="7" s="1"/>
  <c r="DR120" i="6"/>
  <c r="BL120" i="7" s="1"/>
  <c r="DR37" i="6"/>
  <c r="BL37" i="7" s="1"/>
  <c r="DR27" i="6"/>
  <c r="BL27" i="7" s="1"/>
  <c r="GI13" i="4" l="1"/>
  <c r="GB166" i="4"/>
  <c r="CP166" i="4"/>
  <c r="BJ166" i="7"/>
  <c r="CX36" i="4"/>
  <c r="BO36" i="7" s="1"/>
  <c r="EA114" i="6"/>
  <c r="BP114" i="7" s="1"/>
  <c r="CM111" i="7"/>
  <c r="EU111" i="4"/>
  <c r="CQ111" i="7" s="1"/>
  <c r="CM32" i="7"/>
  <c r="EU32" i="4"/>
  <c r="CQ32" i="7" s="1"/>
  <c r="DN74" i="1"/>
  <c r="BI74" i="7"/>
  <c r="BL12" i="7"/>
  <c r="BN11" i="7"/>
  <c r="BK11" i="7"/>
  <c r="BK166" i="7" s="1"/>
  <c r="EA62" i="6"/>
  <c r="BP62" i="7" s="1"/>
  <c r="DN63" i="1"/>
  <c r="EA93" i="6"/>
  <c r="BP93" i="7" s="1"/>
  <c r="EE63" i="7"/>
  <c r="CX94" i="4"/>
  <c r="BO94" i="7" s="1"/>
  <c r="BM116" i="7"/>
  <c r="GL32" i="6"/>
  <c r="CR32" i="7" s="1"/>
  <c r="DE73" i="4"/>
  <c r="BS73" i="7" s="1"/>
  <c r="DR143" i="4"/>
  <c r="BZ143" i="7" s="1"/>
  <c r="DR115" i="4"/>
  <c r="BZ115" i="7" s="1"/>
  <c r="CX107" i="4"/>
  <c r="BO107" i="7" s="1"/>
  <c r="CX122" i="4"/>
  <c r="BO122" i="7" s="1"/>
  <c r="CX114" i="4"/>
  <c r="BO114" i="7" s="1"/>
  <c r="CX105" i="4"/>
  <c r="BO105" i="7" s="1"/>
  <c r="CX119" i="4"/>
  <c r="BO119" i="7" s="1"/>
  <c r="CX126" i="4"/>
  <c r="BO126" i="7" s="1"/>
  <c r="CX106" i="4"/>
  <c r="BO106" i="7" s="1"/>
  <c r="CX118" i="4"/>
  <c r="BO118" i="7" s="1"/>
  <c r="CX112" i="4"/>
  <c r="BO112" i="7" s="1"/>
  <c r="CX130" i="4"/>
  <c r="BO130" i="7" s="1"/>
  <c r="CX115" i="4"/>
  <c r="BO115" i="7" s="1"/>
  <c r="CX74" i="4"/>
  <c r="BO74" i="7" s="1"/>
  <c r="CX99" i="4"/>
  <c r="BO99" i="7" s="1"/>
  <c r="CX117" i="4"/>
  <c r="BO117" i="7" s="1"/>
  <c r="CX97" i="4"/>
  <c r="BO97" i="7" s="1"/>
  <c r="CX128" i="4"/>
  <c r="BO128" i="7" s="1"/>
  <c r="CX102" i="4"/>
  <c r="BO102" i="7" s="1"/>
  <c r="CX98" i="4"/>
  <c r="BO98" i="7" s="1"/>
  <c r="CX96" i="4"/>
  <c r="BO96" i="7" s="1"/>
  <c r="CX95" i="4"/>
  <c r="BO95" i="7" s="1"/>
  <c r="CX100" i="4"/>
  <c r="BO100" i="7" s="1"/>
  <c r="CX131" i="4"/>
  <c r="BO131" i="7" s="1"/>
  <c r="CX127" i="4"/>
  <c r="BO127" i="7" s="1"/>
  <c r="CX63" i="4"/>
  <c r="CX63" i="7" s="1"/>
  <c r="CW107" i="4"/>
  <c r="BN107" i="7" s="1"/>
  <c r="CW131" i="4"/>
  <c r="BN131" i="7" s="1"/>
  <c r="CW74" i="4"/>
  <c r="BN74" i="7" s="1"/>
  <c r="BM131" i="7"/>
  <c r="CW94" i="4"/>
  <c r="BN94" i="7" s="1"/>
  <c r="CW118" i="4"/>
  <c r="BN118" i="7" s="1"/>
  <c r="CW122" i="4"/>
  <c r="BN122" i="7" s="1"/>
  <c r="CW73" i="4"/>
  <c r="BN73" i="7" s="1"/>
  <c r="CW63" i="4"/>
  <c r="CW63" i="7" s="1"/>
  <c r="CW97" i="4"/>
  <c r="BN97" i="7" s="1"/>
  <c r="CW65" i="4"/>
  <c r="BN65" i="7" s="1"/>
  <c r="CW119" i="4"/>
  <c r="BN119" i="7" s="1"/>
  <c r="CW106" i="4"/>
  <c r="BN106" i="7" s="1"/>
  <c r="CW105" i="4"/>
  <c r="BN105" i="7" s="1"/>
  <c r="CW117" i="4"/>
  <c r="BN117" i="7" s="1"/>
  <c r="CW98" i="4"/>
  <c r="BN98" i="7" s="1"/>
  <c r="CO114" i="7"/>
  <c r="DK114" i="4"/>
  <c r="BV114" i="7" s="1"/>
  <c r="BM127" i="7"/>
  <c r="BM129" i="7"/>
  <c r="BM120" i="7"/>
  <c r="GC69" i="6"/>
  <c r="CN69" i="7" s="1"/>
  <c r="BM122" i="7"/>
  <c r="BQ102" i="7"/>
  <c r="BQ130" i="7"/>
  <c r="BM105" i="7"/>
  <c r="BM99" i="7"/>
  <c r="BM107" i="7"/>
  <c r="BQ65" i="7"/>
  <c r="CX61" i="4"/>
  <c r="BO61" i="7" s="1"/>
  <c r="CX62" i="4"/>
  <c r="BO62" i="7" s="1"/>
  <c r="EA102" i="6"/>
  <c r="BP102" i="7" s="1"/>
  <c r="CX49" i="4"/>
  <c r="BO49" i="7" s="1"/>
  <c r="EA40" i="6"/>
  <c r="BP40" i="7" s="1"/>
  <c r="CX44" i="4"/>
  <c r="BO44" i="7" s="1"/>
  <c r="BM94" i="7"/>
  <c r="BM126" i="7"/>
  <c r="EA14" i="6"/>
  <c r="BP14" i="7" s="1"/>
  <c r="EA53" i="6"/>
  <c r="BP53" i="7" s="1"/>
  <c r="BM112" i="7"/>
  <c r="BM115" i="7"/>
  <c r="BM144" i="7"/>
  <c r="DD11" i="4"/>
  <c r="EA16" i="6"/>
  <c r="BP16" i="7" s="1"/>
  <c r="CX52" i="4"/>
  <c r="BO52" i="7" s="1"/>
  <c r="DD58" i="4"/>
  <c r="BR58" i="7" s="1"/>
  <c r="CX57" i="4"/>
  <c r="BO57" i="7" s="1"/>
  <c r="CW41" i="4"/>
  <c r="BN41" i="7" s="1"/>
  <c r="DD53" i="4"/>
  <c r="BR53" i="7" s="1"/>
  <c r="DD96" i="4"/>
  <c r="BR96" i="7" s="1"/>
  <c r="DD100" i="4"/>
  <c r="BR100" i="7" s="1"/>
  <c r="DD130" i="4"/>
  <c r="BR130" i="7" s="1"/>
  <c r="DD47" i="4"/>
  <c r="BR47" i="7" s="1"/>
  <c r="DD99" i="4"/>
  <c r="BR99" i="7" s="1"/>
  <c r="DD61" i="4"/>
  <c r="BR61" i="7" s="1"/>
  <c r="CW46" i="4"/>
  <c r="BN46" i="7" s="1"/>
  <c r="EA44" i="6"/>
  <c r="BP44" i="7" s="1"/>
  <c r="DD43" i="4"/>
  <c r="BR43" i="7" s="1"/>
  <c r="DD95" i="4"/>
  <c r="BR95" i="7" s="1"/>
  <c r="DD102" i="4"/>
  <c r="BR102" i="7" s="1"/>
  <c r="CW56" i="4"/>
  <c r="BN56" i="7" s="1"/>
  <c r="CW52" i="4"/>
  <c r="BN52" i="7" s="1"/>
  <c r="BM119" i="7"/>
  <c r="DD62" i="4"/>
  <c r="BR62" i="7" s="1"/>
  <c r="DD57" i="4"/>
  <c r="BR57" i="7" s="1"/>
  <c r="EA49" i="6"/>
  <c r="BP49" i="7" s="1"/>
  <c r="EA48" i="6"/>
  <c r="BP48" i="7" s="1"/>
  <c r="EA50" i="6"/>
  <c r="BP50" i="7" s="1"/>
  <c r="CW35" i="4"/>
  <c r="BN35" i="7" s="1"/>
  <c r="CW50" i="4"/>
  <c r="BN50" i="7" s="1"/>
  <c r="DD49" i="4"/>
  <c r="BR49" i="7" s="1"/>
  <c r="CW40" i="4"/>
  <c r="BN40" i="7" s="1"/>
  <c r="CW38" i="4"/>
  <c r="BN38" i="7" s="1"/>
  <c r="CX26" i="4"/>
  <c r="BO26" i="7" s="1"/>
  <c r="CW45" i="4"/>
  <c r="BN45" i="7" s="1"/>
  <c r="BM109" i="7"/>
  <c r="CW48" i="4"/>
  <c r="BN48" i="7" s="1"/>
  <c r="CW31" i="4"/>
  <c r="BN31" i="7" s="1"/>
  <c r="CW44" i="4"/>
  <c r="BN44" i="7" s="1"/>
  <c r="CW36" i="4"/>
  <c r="BN36" i="7" s="1"/>
  <c r="CX24" i="4"/>
  <c r="BO24" i="7" s="1"/>
  <c r="CX38" i="4"/>
  <c r="BO38" i="7" s="1"/>
  <c r="CX13" i="4"/>
  <c r="BO13" i="7" s="1"/>
  <c r="CX35" i="4"/>
  <c r="BO35" i="7" s="1"/>
  <c r="CX17" i="4"/>
  <c r="BO17" i="7" s="1"/>
  <c r="CX12" i="4"/>
  <c r="BO12" i="7" s="1"/>
  <c r="CX20" i="4"/>
  <c r="BO20" i="7" s="1"/>
  <c r="CX18" i="4"/>
  <c r="BO18" i="7" s="1"/>
  <c r="CX28" i="4"/>
  <c r="BO28" i="7" s="1"/>
  <c r="CX11" i="4"/>
  <c r="CX50" i="4"/>
  <c r="BO50" i="7" s="1"/>
  <c r="CX47" i="4"/>
  <c r="BO47" i="7" s="1"/>
  <c r="CX34" i="4"/>
  <c r="BO34" i="7" s="1"/>
  <c r="CX39" i="4"/>
  <c r="BO39" i="7" s="1"/>
  <c r="CX48" i="4"/>
  <c r="BO48" i="7" s="1"/>
  <c r="CX45" i="4"/>
  <c r="BO45" i="7" s="1"/>
  <c r="CX53" i="4"/>
  <c r="BO53" i="7" s="1"/>
  <c r="BM128" i="7"/>
  <c r="CW42" i="4"/>
  <c r="BN42" i="7" s="1"/>
  <c r="CX40" i="4"/>
  <c r="BO40" i="7" s="1"/>
  <c r="CX56" i="4"/>
  <c r="BO56" i="7" s="1"/>
  <c r="CX42" i="4"/>
  <c r="BO42" i="7" s="1"/>
  <c r="CW18" i="4"/>
  <c r="BN18" i="7" s="1"/>
  <c r="CW20" i="4"/>
  <c r="BN20" i="7" s="1"/>
  <c r="CW27" i="4"/>
  <c r="BN27" i="7" s="1"/>
  <c r="ET32" i="4"/>
  <c r="CP32" i="7" s="1"/>
  <c r="FA33" i="4"/>
  <c r="CT33" i="7" s="1"/>
  <c r="CW24" i="4"/>
  <c r="BN24" i="7" s="1"/>
  <c r="CW15" i="4"/>
  <c r="BN15" i="7" s="1"/>
  <c r="CW23" i="4"/>
  <c r="BN23" i="7" s="1"/>
  <c r="CW17" i="4"/>
  <c r="BN17" i="7" s="1"/>
  <c r="EA24" i="6"/>
  <c r="BP24" i="7" s="1"/>
  <c r="CX43" i="4"/>
  <c r="BO43" i="7" s="1"/>
  <c r="CX58" i="4"/>
  <c r="BO58" i="7" s="1"/>
  <c r="CX46" i="4"/>
  <c r="BO46" i="7" s="1"/>
  <c r="CX21" i="4"/>
  <c r="BO21" i="7" s="1"/>
  <c r="CX30" i="4"/>
  <c r="BO30" i="7" s="1"/>
  <c r="EA23" i="6"/>
  <c r="BP23" i="7" s="1"/>
  <c r="CW14" i="4"/>
  <c r="BN14" i="7" s="1"/>
  <c r="CX14" i="4"/>
  <c r="BO14" i="7" s="1"/>
  <c r="EA144" i="6"/>
  <c r="BP144" i="7" s="1"/>
  <c r="ET112" i="4"/>
  <c r="CP112" i="7" s="1"/>
  <c r="ET111" i="4"/>
  <c r="CP111" i="7" s="1"/>
  <c r="FB33" i="4"/>
  <c r="CU33" i="7" s="1"/>
  <c r="GL33" i="6"/>
  <c r="CR33" i="7" s="1"/>
  <c r="GL111" i="6"/>
  <c r="CR111" i="7" s="1"/>
  <c r="DE15" i="4"/>
  <c r="BS15" i="7" s="1"/>
  <c r="DE19" i="4"/>
  <c r="BS19" i="7" s="1"/>
  <c r="DE25" i="4"/>
  <c r="BS25" i="7" s="1"/>
  <c r="DE65" i="4"/>
  <c r="BS65" i="7" s="1"/>
  <c r="DE23" i="4"/>
  <c r="BS23" i="7" s="1"/>
  <c r="DE41" i="4"/>
  <c r="BS41" i="7" s="1"/>
  <c r="DE31" i="4"/>
  <c r="BS31" i="7" s="1"/>
  <c r="DE37" i="4"/>
  <c r="BS37" i="7" s="1"/>
  <c r="DE143" i="4"/>
  <c r="BS143" i="7" s="1"/>
  <c r="DE36" i="4"/>
  <c r="BS36" i="7" s="1"/>
  <c r="DE29" i="4"/>
  <c r="BS29" i="7" s="1"/>
  <c r="DE27" i="4"/>
  <c r="BS27" i="7" s="1"/>
  <c r="BM117" i="7"/>
  <c r="BM73" i="7"/>
  <c r="EA120" i="6"/>
  <c r="BP120" i="7" s="1"/>
  <c r="EA28" i="6"/>
  <c r="BP28" i="7" s="1"/>
  <c r="EA25" i="6"/>
  <c r="BP25" i="7" s="1"/>
  <c r="EA98" i="6"/>
  <c r="BP98" i="7" s="1"/>
  <c r="EA96" i="6"/>
  <c r="BP96" i="7" s="1"/>
  <c r="EA29" i="6"/>
  <c r="BP29" i="7" s="1"/>
  <c r="EA42" i="6"/>
  <c r="BP42" i="7" s="1"/>
  <c r="EA35" i="6"/>
  <c r="BP35" i="7" s="1"/>
  <c r="EA30" i="6"/>
  <c r="BP30" i="7" s="1"/>
  <c r="EA127" i="6"/>
  <c r="BP127" i="7" s="1"/>
  <c r="EA27" i="6"/>
  <c r="BP27" i="7" s="1"/>
  <c r="DD39" i="4"/>
  <c r="BR39" i="7" s="1"/>
  <c r="EA57" i="6"/>
  <c r="BP57" i="7" s="1"/>
  <c r="EA15" i="6"/>
  <c r="BP15" i="7" s="1"/>
  <c r="EA39" i="6"/>
  <c r="BP39" i="7" s="1"/>
  <c r="EA34" i="6"/>
  <c r="BP34" i="7" s="1"/>
  <c r="EA126" i="6"/>
  <c r="BP126" i="7" s="1"/>
  <c r="DD34" i="4"/>
  <c r="BR34" i="7" s="1"/>
  <c r="DD13" i="4"/>
  <c r="BR13" i="7" s="1"/>
  <c r="EA99" i="6"/>
  <c r="BP99" i="7" s="1"/>
  <c r="EA94" i="6"/>
  <c r="BP94" i="7" s="1"/>
  <c r="EA38" i="6"/>
  <c r="BP38" i="7" s="1"/>
  <c r="EA118" i="6"/>
  <c r="BP118" i="7" s="1"/>
  <c r="EA130" i="6"/>
  <c r="BP130" i="7" s="1"/>
  <c r="EA58" i="6"/>
  <c r="BP58" i="7" s="1"/>
  <c r="EA105" i="6"/>
  <c r="BP105" i="7" s="1"/>
  <c r="EA21" i="6"/>
  <c r="BP21" i="7" s="1"/>
  <c r="EA19" i="6"/>
  <c r="BP19" i="7" s="1"/>
  <c r="EA46" i="6"/>
  <c r="BP46" i="7" s="1"/>
  <c r="EA97" i="6"/>
  <c r="BP97" i="7" s="1"/>
  <c r="EA63" i="6"/>
  <c r="EC63" i="7" s="1"/>
  <c r="EA73" i="6"/>
  <c r="BP73" i="7" s="1"/>
  <c r="EA41" i="6"/>
  <c r="BP41" i="7" s="1"/>
  <c r="EA122" i="6"/>
  <c r="BP122" i="7" s="1"/>
  <c r="EA115" i="6"/>
  <c r="BP115" i="7" s="1"/>
  <c r="DD29" i="4"/>
  <c r="BR29" i="7" s="1"/>
  <c r="EA56" i="6"/>
  <c r="BP56" i="7" s="1"/>
  <c r="EA117" i="6"/>
  <c r="BP117" i="7" s="1"/>
  <c r="EA107" i="6"/>
  <c r="BP107" i="7" s="1"/>
  <c r="EA143" i="6"/>
  <c r="BP143" i="7" s="1"/>
  <c r="DD25" i="4"/>
  <c r="BR25" i="7" s="1"/>
  <c r="EA37" i="6"/>
  <c r="BP37" i="7" s="1"/>
  <c r="EA47" i="6"/>
  <c r="BP47" i="7" s="1"/>
  <c r="DD21" i="4"/>
  <c r="BR21" i="7" s="1"/>
  <c r="EA20" i="6"/>
  <c r="BP20" i="7" s="1"/>
  <c r="EA129" i="6"/>
  <c r="BP129" i="7" s="1"/>
  <c r="EA43" i="6"/>
  <c r="BP43" i="7" s="1"/>
  <c r="EA106" i="6"/>
  <c r="BP106" i="7" s="1"/>
  <c r="EA61" i="6"/>
  <c r="BP61" i="7" s="1"/>
  <c r="EA13" i="6"/>
  <c r="BP13" i="7" s="1"/>
  <c r="EA128" i="6"/>
  <c r="BP128" i="7" s="1"/>
  <c r="EA36" i="6"/>
  <c r="BP36" i="7" s="1"/>
  <c r="DD19" i="4"/>
  <c r="BR19" i="7" s="1"/>
  <c r="EA95" i="6"/>
  <c r="BP95" i="7" s="1"/>
  <c r="EA18" i="6"/>
  <c r="BP18" i="7" s="1"/>
  <c r="EA112" i="6"/>
  <c r="BP112" i="7" s="1"/>
  <c r="EA12" i="6"/>
  <c r="DD12" i="4"/>
  <c r="BR12" i="7" s="1"/>
  <c r="EA100" i="6"/>
  <c r="BP100" i="7" s="1"/>
  <c r="EA31" i="6"/>
  <c r="BP31" i="7" s="1"/>
  <c r="DD26" i="4"/>
  <c r="BR26" i="7" s="1"/>
  <c r="DD30" i="4"/>
  <c r="BR30" i="7" s="1"/>
  <c r="EA65" i="6"/>
  <c r="BP65" i="7" s="1"/>
  <c r="EA45" i="6"/>
  <c r="BP45" i="7" s="1"/>
  <c r="EA52" i="6"/>
  <c r="BP52" i="7" s="1"/>
  <c r="EA17" i="6"/>
  <c r="BP17" i="7" s="1"/>
  <c r="EA119" i="6"/>
  <c r="BP119" i="7" s="1"/>
  <c r="DD28" i="4"/>
  <c r="BR28" i="7" s="1"/>
  <c r="EA26" i="6"/>
  <c r="BP26" i="7" s="1"/>
  <c r="DD37" i="4"/>
  <c r="BR37" i="7" s="1"/>
  <c r="CX166" i="4" l="1"/>
  <c r="GP13" i="4"/>
  <c r="GI166" i="4"/>
  <c r="CW166" i="4"/>
  <c r="BN166" i="7"/>
  <c r="DE94" i="4"/>
  <c r="BS94" i="7" s="1"/>
  <c r="DE102" i="4"/>
  <c r="BS102" i="7" s="1"/>
  <c r="EJ114" i="6"/>
  <c r="BT114" i="7" s="1"/>
  <c r="DE127" i="4"/>
  <c r="BS127" i="7" s="1"/>
  <c r="DV74" i="1"/>
  <c r="BM74" i="7"/>
  <c r="IG47" i="4"/>
  <c r="IK47" i="4" s="1"/>
  <c r="IG63" i="4"/>
  <c r="IK63" i="4" s="1"/>
  <c r="IG46" i="4"/>
  <c r="IK46" i="4" s="1"/>
  <c r="BP12" i="7"/>
  <c r="EJ62" i="6"/>
  <c r="BT62" i="7" s="1"/>
  <c r="EJ93" i="6"/>
  <c r="BT93" i="7" s="1"/>
  <c r="BR11" i="7"/>
  <c r="BO11" i="7"/>
  <c r="BO166" i="7" s="1"/>
  <c r="DV63" i="1"/>
  <c r="BQ116" i="7"/>
  <c r="BQ127" i="7"/>
  <c r="GU32" i="6"/>
  <c r="CV32" i="7" s="1"/>
  <c r="DL73" i="4"/>
  <c r="BW73" i="7" s="1"/>
  <c r="DR114" i="4"/>
  <c r="BZ114" i="7" s="1"/>
  <c r="DD74" i="4"/>
  <c r="BR74" i="7" s="1"/>
  <c r="DD73" i="4"/>
  <c r="BR73" i="7" s="1"/>
  <c r="DE74" i="4"/>
  <c r="BS74" i="7" s="1"/>
  <c r="BU102" i="7"/>
  <c r="BQ120" i="7"/>
  <c r="GL69" i="6"/>
  <c r="CR69" i="7" s="1"/>
  <c r="DE49" i="4"/>
  <c r="BS49" i="7" s="1"/>
  <c r="BQ129" i="7"/>
  <c r="EJ100" i="6"/>
  <c r="BT100" i="7" s="1"/>
  <c r="EJ99" i="6"/>
  <c r="BT99" i="7" s="1"/>
  <c r="EJ96" i="6"/>
  <c r="BT96" i="7" s="1"/>
  <c r="EJ97" i="6"/>
  <c r="BT97" i="7" s="1"/>
  <c r="EJ98" i="6"/>
  <c r="BT98" i="7" s="1"/>
  <c r="DL102" i="4"/>
  <c r="BW102" i="7" s="1"/>
  <c r="BQ122" i="7"/>
  <c r="DK102" i="4"/>
  <c r="BV102" i="7" s="1"/>
  <c r="DK99" i="4"/>
  <c r="BV99" i="7" s="1"/>
  <c r="DK130" i="4"/>
  <c r="BV130" i="7" s="1"/>
  <c r="DK100" i="4"/>
  <c r="BV100" i="7" s="1"/>
  <c r="DK96" i="4"/>
  <c r="BV96" i="7" s="1"/>
  <c r="DK95" i="4"/>
  <c r="BV95" i="7" s="1"/>
  <c r="BQ107" i="7"/>
  <c r="EJ40" i="6"/>
  <c r="BT40" i="7" s="1"/>
  <c r="BQ131" i="7"/>
  <c r="BQ109" i="7"/>
  <c r="BQ112" i="7"/>
  <c r="BQ126" i="7"/>
  <c r="BQ99" i="7"/>
  <c r="BQ117" i="7"/>
  <c r="BQ128" i="7"/>
  <c r="BQ119" i="7"/>
  <c r="BQ115" i="7"/>
  <c r="BQ94" i="7"/>
  <c r="BQ105" i="7"/>
  <c r="BQ73" i="7"/>
  <c r="BQ144" i="7"/>
  <c r="CS114" i="7"/>
  <c r="DE44" i="4"/>
  <c r="BS44" i="7" s="1"/>
  <c r="DE63" i="4"/>
  <c r="DE115" i="4"/>
  <c r="BS115" i="7" s="1"/>
  <c r="EJ14" i="6"/>
  <c r="BT14" i="7" s="1"/>
  <c r="EJ53" i="6"/>
  <c r="BT53" i="7" s="1"/>
  <c r="DK58" i="4"/>
  <c r="BV58" i="7" s="1"/>
  <c r="DK11" i="4"/>
  <c r="DE52" i="4"/>
  <c r="BS52" i="7" s="1"/>
  <c r="DK53" i="4"/>
  <c r="BV53" i="7" s="1"/>
  <c r="DK61" i="4"/>
  <c r="BV61" i="7" s="1"/>
  <c r="DD131" i="4"/>
  <c r="BR131" i="7" s="1"/>
  <c r="DE119" i="4"/>
  <c r="BS119" i="7" s="1"/>
  <c r="DE57" i="4"/>
  <c r="BS57" i="7" s="1"/>
  <c r="DD46" i="4"/>
  <c r="BR46" i="7" s="1"/>
  <c r="DD41" i="4"/>
  <c r="BR41" i="7" s="1"/>
  <c r="DD94" i="4"/>
  <c r="BR94" i="7" s="1"/>
  <c r="DK47" i="4"/>
  <c r="BV47" i="7" s="1"/>
  <c r="EJ16" i="6"/>
  <c r="BT16" i="7" s="1"/>
  <c r="EJ30" i="6"/>
  <c r="BT30" i="7" s="1"/>
  <c r="EJ50" i="6"/>
  <c r="BT50" i="7" s="1"/>
  <c r="DK49" i="4"/>
  <c r="BV49" i="7" s="1"/>
  <c r="DD98" i="4"/>
  <c r="BR98" i="7" s="1"/>
  <c r="DD65" i="4"/>
  <c r="BR65" i="7" s="1"/>
  <c r="DD48" i="4"/>
  <c r="BR48" i="7" s="1"/>
  <c r="DD50" i="4"/>
  <c r="BR50" i="7" s="1"/>
  <c r="DD97" i="4"/>
  <c r="BR97" i="7" s="1"/>
  <c r="DD52" i="4"/>
  <c r="BR52" i="7" s="1"/>
  <c r="DK43" i="4"/>
  <c r="BV43" i="7" s="1"/>
  <c r="EJ44" i="6"/>
  <c r="BT44" i="7" s="1"/>
  <c r="DD56" i="4"/>
  <c r="BR56" i="7" s="1"/>
  <c r="DK62" i="4"/>
  <c r="BV62" i="7" s="1"/>
  <c r="DD118" i="4"/>
  <c r="BR118" i="7" s="1"/>
  <c r="DK57" i="4"/>
  <c r="BV57" i="7" s="1"/>
  <c r="DD63" i="4"/>
  <c r="DD63" i="7" s="1"/>
  <c r="DD45" i="4"/>
  <c r="BR45" i="7" s="1"/>
  <c r="DD106" i="4"/>
  <c r="BR106" i="7" s="1"/>
  <c r="DD42" i="4"/>
  <c r="BR42" i="7" s="1"/>
  <c r="DD44" i="4"/>
  <c r="BR44" i="7" s="1"/>
  <c r="DE11" i="4"/>
  <c r="DE166" i="4" s="1"/>
  <c r="DE61" i="4"/>
  <c r="BS61" i="7" s="1"/>
  <c r="BU65" i="7"/>
  <c r="DL27" i="4"/>
  <c r="BW27" i="7" s="1"/>
  <c r="EJ61" i="6"/>
  <c r="BT61" i="7" s="1"/>
  <c r="DK29" i="4"/>
  <c r="BV29" i="7" s="1"/>
  <c r="DK13" i="4"/>
  <c r="BV13" i="7" s="1"/>
  <c r="DK34" i="4"/>
  <c r="BV34" i="7" s="1"/>
  <c r="DK39" i="4"/>
  <c r="BV39" i="7" s="1"/>
  <c r="EJ144" i="6"/>
  <c r="BT144" i="7" s="1"/>
  <c r="FA32" i="4"/>
  <c r="CT32" i="7" s="1"/>
  <c r="DK37" i="4"/>
  <c r="BV37" i="7" s="1"/>
  <c r="DK28" i="4"/>
  <c r="BV28" i="7" s="1"/>
  <c r="DK26" i="4"/>
  <c r="BV26" i="7" s="1"/>
  <c r="DK19" i="4"/>
  <c r="BV19" i="7" s="1"/>
  <c r="DK30" i="4"/>
  <c r="BV30" i="7" s="1"/>
  <c r="DK25" i="4"/>
  <c r="BV25" i="7" s="1"/>
  <c r="FH33" i="4"/>
  <c r="CX33" i="7" s="1"/>
  <c r="DL25" i="4"/>
  <c r="BW25" i="7" s="1"/>
  <c r="EJ29" i="6"/>
  <c r="BT29" i="7" s="1"/>
  <c r="EJ25" i="6"/>
  <c r="BT25" i="7" s="1"/>
  <c r="EJ28" i="6"/>
  <c r="BT28" i="7" s="1"/>
  <c r="EJ24" i="6"/>
  <c r="BT24" i="7" s="1"/>
  <c r="EJ26" i="6"/>
  <c r="BT26" i="7" s="1"/>
  <c r="EJ27" i="6"/>
  <c r="BT27" i="7" s="1"/>
  <c r="DL65" i="4"/>
  <c r="BW65" i="7" s="1"/>
  <c r="DK21" i="4"/>
  <c r="BV21" i="7" s="1"/>
  <c r="DL19" i="4"/>
  <c r="BW19" i="7" s="1"/>
  <c r="DL23" i="4"/>
  <c r="BW23" i="7" s="1"/>
  <c r="EJ23" i="6"/>
  <c r="BT23" i="7" s="1"/>
  <c r="DK12" i="4"/>
  <c r="BV12" i="7" s="1"/>
  <c r="DD117" i="4"/>
  <c r="BR117" i="7" s="1"/>
  <c r="DD105" i="4"/>
  <c r="BR105" i="7" s="1"/>
  <c r="DD122" i="4"/>
  <c r="BR122" i="7" s="1"/>
  <c r="DY115" i="4"/>
  <c r="CD115" i="7" s="1"/>
  <c r="DD107" i="4"/>
  <c r="BR107" i="7" s="1"/>
  <c r="FA111" i="4"/>
  <c r="CT111" i="7" s="1"/>
  <c r="FA112" i="4"/>
  <c r="CT112" i="7" s="1"/>
  <c r="EJ143" i="6"/>
  <c r="BT143" i="7" s="1"/>
  <c r="DD119" i="4"/>
  <c r="BR119" i="7" s="1"/>
  <c r="DL143" i="4"/>
  <c r="BW143" i="7" s="1"/>
  <c r="FB111" i="4"/>
  <c r="CU111" i="7" s="1"/>
  <c r="FB32" i="4"/>
  <c r="CU32" i="7" s="1"/>
  <c r="FI33" i="4"/>
  <c r="CY33" i="7" s="1"/>
  <c r="GU33" i="6"/>
  <c r="CV33" i="7" s="1"/>
  <c r="GU111" i="6"/>
  <c r="CV111" i="7" s="1"/>
  <c r="DE28" i="4"/>
  <c r="BS28" i="7" s="1"/>
  <c r="DE128" i="4"/>
  <c r="BS128" i="7" s="1"/>
  <c r="DE130" i="4"/>
  <c r="BS130" i="7" s="1"/>
  <c r="DE114" i="4"/>
  <c r="BS114" i="7" s="1"/>
  <c r="DE106" i="4"/>
  <c r="BS106" i="7" s="1"/>
  <c r="DE43" i="4"/>
  <c r="BS43" i="7" s="1"/>
  <c r="DE21" i="4"/>
  <c r="BS21" i="7" s="1"/>
  <c r="DE40" i="4"/>
  <c r="BS40" i="7" s="1"/>
  <c r="DE18" i="4"/>
  <c r="BS18" i="7" s="1"/>
  <c r="DE48" i="4"/>
  <c r="BS48" i="7" s="1"/>
  <c r="DL127" i="4"/>
  <c r="BW127" i="7" s="1"/>
  <c r="DE95" i="4"/>
  <c r="DE107" i="4"/>
  <c r="BS107" i="7" s="1"/>
  <c r="DE38" i="4"/>
  <c r="BS38" i="7" s="1"/>
  <c r="DE30" i="4"/>
  <c r="BS30" i="7" s="1"/>
  <c r="DE99" i="4"/>
  <c r="DE98" i="4"/>
  <c r="DL15" i="4"/>
  <c r="BW15" i="7" s="1"/>
  <c r="DE14" i="4"/>
  <c r="BS14" i="7" s="1"/>
  <c r="DE13" i="4"/>
  <c r="BS13" i="7" s="1"/>
  <c r="DE46" i="4"/>
  <c r="BS46" i="7" s="1"/>
  <c r="DE26" i="4"/>
  <c r="BS26" i="7" s="1"/>
  <c r="DE112" i="4"/>
  <c r="BS112" i="7" s="1"/>
  <c r="DE12" i="4"/>
  <c r="BS12" i="7" s="1"/>
  <c r="DE56" i="4"/>
  <c r="BS56" i="7" s="1"/>
  <c r="DE34" i="4"/>
  <c r="BS34" i="7" s="1"/>
  <c r="DE122" i="4"/>
  <c r="BS122" i="7" s="1"/>
  <c r="DE97" i="4"/>
  <c r="DE126" i="4"/>
  <c r="BS126" i="7" s="1"/>
  <c r="DE96" i="4"/>
  <c r="DE58" i="4"/>
  <c r="BS58" i="7" s="1"/>
  <c r="DE35" i="4"/>
  <c r="BS35" i="7" s="1"/>
  <c r="DE53" i="4"/>
  <c r="BS53" i="7" s="1"/>
  <c r="DE105" i="4"/>
  <c r="BS105" i="7" s="1"/>
  <c r="DE62" i="4"/>
  <c r="BS62" i="7" s="1"/>
  <c r="DE20" i="4"/>
  <c r="BS20" i="7" s="1"/>
  <c r="DE45" i="4"/>
  <c r="BS45" i="7" s="1"/>
  <c r="DE17" i="4"/>
  <c r="BS17" i="7" s="1"/>
  <c r="DE118" i="4"/>
  <c r="BS118" i="7" s="1"/>
  <c r="DE100" i="4"/>
  <c r="DE131" i="4"/>
  <c r="BS131" i="7" s="1"/>
  <c r="DE24" i="4"/>
  <c r="BS24" i="7" s="1"/>
  <c r="DE117" i="4"/>
  <c r="BS117" i="7" s="1"/>
  <c r="DE42" i="4"/>
  <c r="BS42" i="7" s="1"/>
  <c r="DE39" i="4"/>
  <c r="BS39" i="7" s="1"/>
  <c r="DE47" i="4"/>
  <c r="BS47" i="7" s="1"/>
  <c r="DL41" i="4"/>
  <c r="BW41" i="7" s="1"/>
  <c r="DL31" i="4"/>
  <c r="BW31" i="7" s="1"/>
  <c r="DL37" i="4"/>
  <c r="BW37" i="7" s="1"/>
  <c r="DE50" i="4"/>
  <c r="BS50" i="7" s="1"/>
  <c r="DL36" i="4"/>
  <c r="BW36" i="7" s="1"/>
  <c r="DL29" i="4"/>
  <c r="BW29" i="7" s="1"/>
  <c r="BU130" i="7"/>
  <c r="DD17" i="4"/>
  <c r="BR17" i="7" s="1"/>
  <c r="EJ17" i="6"/>
  <c r="BT17" i="7" s="1"/>
  <c r="EJ45" i="6"/>
  <c r="BT45" i="7" s="1"/>
  <c r="DD40" i="4"/>
  <c r="BR40" i="7" s="1"/>
  <c r="EJ20" i="6"/>
  <c r="BT20" i="7" s="1"/>
  <c r="EJ37" i="6"/>
  <c r="BT37" i="7" s="1"/>
  <c r="DD36" i="4"/>
  <c r="BR36" i="7" s="1"/>
  <c r="EJ117" i="6"/>
  <c r="BT117" i="7" s="1"/>
  <c r="DD35" i="4"/>
  <c r="BR35" i="7" s="1"/>
  <c r="EJ63" i="6"/>
  <c r="EJ19" i="6"/>
  <c r="BT19" i="7" s="1"/>
  <c r="ES114" i="6"/>
  <c r="BX114" i="7" s="1"/>
  <c r="EJ130" i="6"/>
  <c r="BT130" i="7" s="1"/>
  <c r="DD27" i="4"/>
  <c r="BR27" i="7" s="1"/>
  <c r="EJ102" i="6"/>
  <c r="BT102" i="7" s="1"/>
  <c r="DD14" i="4"/>
  <c r="BR14" i="7" s="1"/>
  <c r="EJ119" i="6"/>
  <c r="BT119" i="7" s="1"/>
  <c r="EJ52" i="6"/>
  <c r="BT52" i="7" s="1"/>
  <c r="EJ31" i="6"/>
  <c r="BT31" i="7" s="1"/>
  <c r="DD23" i="4"/>
  <c r="BR23" i="7" s="1"/>
  <c r="EJ12" i="6"/>
  <c r="EJ112" i="6"/>
  <c r="BT112" i="7" s="1"/>
  <c r="EJ95" i="6"/>
  <c r="BT95" i="7" s="1"/>
  <c r="EJ36" i="6"/>
  <c r="BT36" i="7" s="1"/>
  <c r="EJ128" i="6"/>
  <c r="BT128" i="7" s="1"/>
  <c r="DD38" i="4"/>
  <c r="BR38" i="7" s="1"/>
  <c r="EJ106" i="6"/>
  <c r="BT106" i="7" s="1"/>
  <c r="EJ43" i="6"/>
  <c r="BT43" i="7" s="1"/>
  <c r="EJ129" i="6"/>
  <c r="BT129" i="7" s="1"/>
  <c r="EJ107" i="6"/>
  <c r="BT107" i="7" s="1"/>
  <c r="EJ56" i="6"/>
  <c r="BT56" i="7" s="1"/>
  <c r="EJ115" i="6"/>
  <c r="BT115" i="7" s="1"/>
  <c r="DD15" i="4"/>
  <c r="BR15" i="7" s="1"/>
  <c r="EJ41" i="6"/>
  <c r="BT41" i="7" s="1"/>
  <c r="EJ73" i="6"/>
  <c r="BT73" i="7" s="1"/>
  <c r="EJ46" i="6"/>
  <c r="BT46" i="7" s="1"/>
  <c r="EJ105" i="6"/>
  <c r="BT105" i="7" s="1"/>
  <c r="EJ58" i="6"/>
  <c r="BT58" i="7" s="1"/>
  <c r="EJ38" i="6"/>
  <c r="BT38" i="7" s="1"/>
  <c r="EJ94" i="6"/>
  <c r="BT94" i="7" s="1"/>
  <c r="DD20" i="4"/>
  <c r="BR20" i="7" s="1"/>
  <c r="EJ126" i="6"/>
  <c r="BT126" i="7" s="1"/>
  <c r="EJ34" i="6"/>
  <c r="BT34" i="7" s="1"/>
  <c r="EJ49" i="6"/>
  <c r="BT49" i="7" s="1"/>
  <c r="EJ39" i="6"/>
  <c r="BT39" i="7" s="1"/>
  <c r="EJ15" i="6"/>
  <c r="BT15" i="7" s="1"/>
  <c r="EJ42" i="6"/>
  <c r="BT42" i="7" s="1"/>
  <c r="EJ65" i="6"/>
  <c r="BT65" i="7" s="1"/>
  <c r="EJ18" i="6"/>
  <c r="BT18" i="7" s="1"/>
  <c r="EJ48" i="6"/>
  <c r="BT48" i="7" s="1"/>
  <c r="EJ13" i="6"/>
  <c r="BT13" i="7" s="1"/>
  <c r="EJ47" i="6"/>
  <c r="BT47" i="7" s="1"/>
  <c r="EJ122" i="6"/>
  <c r="BT122" i="7" s="1"/>
  <c r="DD31" i="4"/>
  <c r="BR31" i="7" s="1"/>
  <c r="EJ21" i="6"/>
  <c r="BT21" i="7" s="1"/>
  <c r="EJ118" i="6"/>
  <c r="BT118" i="7" s="1"/>
  <c r="DD24" i="4"/>
  <c r="BR24" i="7" s="1"/>
  <c r="EJ57" i="6"/>
  <c r="BT57" i="7" s="1"/>
  <c r="EJ127" i="6"/>
  <c r="BT127" i="7" s="1"/>
  <c r="EJ35" i="6"/>
  <c r="BT35" i="7" s="1"/>
  <c r="DD18" i="4"/>
  <c r="BR18" i="7" s="1"/>
  <c r="EJ120" i="6"/>
  <c r="BT120" i="7" s="1"/>
  <c r="GW13" i="4" l="1"/>
  <c r="GP166" i="4"/>
  <c r="DD166" i="4"/>
  <c r="BR166" i="7"/>
  <c r="DL94" i="4"/>
  <c r="BW94" i="7" s="1"/>
  <c r="ES62" i="6"/>
  <c r="BX62" i="7" s="1"/>
  <c r="ED74" i="1"/>
  <c r="BQ74" i="7"/>
  <c r="BT12" i="7"/>
  <c r="ES93" i="6"/>
  <c r="BX93" i="7" s="1"/>
  <c r="BV11" i="7"/>
  <c r="BS11" i="7"/>
  <c r="ED63" i="1"/>
  <c r="BS96" i="7"/>
  <c r="DL96" i="4"/>
  <c r="BW96" i="7" s="1"/>
  <c r="BS98" i="7"/>
  <c r="DL98" i="4"/>
  <c r="BW98" i="7" s="1"/>
  <c r="BS100" i="7"/>
  <c r="DL100" i="4"/>
  <c r="BW100" i="7" s="1"/>
  <c r="BS97" i="7"/>
  <c r="DL97" i="4"/>
  <c r="BW97" i="7" s="1"/>
  <c r="BS99" i="7"/>
  <c r="DL99" i="4"/>
  <c r="BW99" i="7" s="1"/>
  <c r="BS95" i="7"/>
  <c r="DL95" i="4"/>
  <c r="BW95" i="7" s="1"/>
  <c r="BU120" i="7"/>
  <c r="DL49" i="4"/>
  <c r="BW49" i="7" s="1"/>
  <c r="BU126" i="7"/>
  <c r="BU129" i="7"/>
  <c r="ES40" i="6"/>
  <c r="BX40" i="7" s="1"/>
  <c r="BU116" i="7"/>
  <c r="BU127" i="7"/>
  <c r="HD32" i="6"/>
  <c r="CZ32" i="7" s="1"/>
  <c r="DS65" i="4"/>
  <c r="CA65" i="7" s="1"/>
  <c r="DS41" i="4"/>
  <c r="CA41" i="7" s="1"/>
  <c r="DS15" i="4"/>
  <c r="CA15" i="7" s="1"/>
  <c r="DS143" i="4"/>
  <c r="CA143" i="7" s="1"/>
  <c r="DS19" i="4"/>
  <c r="CA19" i="7" s="1"/>
  <c r="DS25" i="4"/>
  <c r="CA25" i="7" s="1"/>
  <c r="DS94" i="4"/>
  <c r="CA94" i="7" s="1"/>
  <c r="DS73" i="4"/>
  <c r="CA73" i="7" s="1"/>
  <c r="DS36" i="4"/>
  <c r="CA36" i="7" s="1"/>
  <c r="DS31" i="4"/>
  <c r="CA31" i="7" s="1"/>
  <c r="DS127" i="4"/>
  <c r="CA127" i="7" s="1"/>
  <c r="DS102" i="4"/>
  <c r="CA102" i="7" s="1"/>
  <c r="DS37" i="4"/>
  <c r="CA37" i="7" s="1"/>
  <c r="DS23" i="4"/>
  <c r="CA23" i="7" s="1"/>
  <c r="DS27" i="4"/>
  <c r="CA27" i="7" s="1"/>
  <c r="DS29" i="4"/>
  <c r="CA29" i="7" s="1"/>
  <c r="DR47" i="4"/>
  <c r="BZ47" i="7" s="1"/>
  <c r="DR130" i="4"/>
  <c r="BZ130" i="7" s="1"/>
  <c r="DR30" i="4"/>
  <c r="BZ30" i="7" s="1"/>
  <c r="DR39" i="4"/>
  <c r="BZ39" i="7" s="1"/>
  <c r="DR57" i="4"/>
  <c r="BZ57" i="7" s="1"/>
  <c r="DR43" i="4"/>
  <c r="BZ43" i="7" s="1"/>
  <c r="DR53" i="4"/>
  <c r="BZ53" i="7" s="1"/>
  <c r="DR25" i="4"/>
  <c r="BZ25" i="7" s="1"/>
  <c r="DR28" i="4"/>
  <c r="BZ28" i="7" s="1"/>
  <c r="DR29" i="4"/>
  <c r="BZ29" i="7" s="1"/>
  <c r="DR49" i="4"/>
  <c r="BZ49" i="7" s="1"/>
  <c r="DR61" i="4"/>
  <c r="BZ61" i="7" s="1"/>
  <c r="DR58" i="4"/>
  <c r="BZ58" i="7" s="1"/>
  <c r="DR100" i="4"/>
  <c r="BZ100" i="7" s="1"/>
  <c r="DR102" i="4"/>
  <c r="BZ102" i="7" s="1"/>
  <c r="DR37" i="4"/>
  <c r="BZ37" i="7" s="1"/>
  <c r="DR26" i="4"/>
  <c r="BZ26" i="7" s="1"/>
  <c r="DR13" i="4"/>
  <c r="BZ13" i="7" s="1"/>
  <c r="DR11" i="4"/>
  <c r="DR96" i="4"/>
  <c r="BZ96" i="7" s="1"/>
  <c r="DR99" i="4"/>
  <c r="BZ99" i="7" s="1"/>
  <c r="DR12" i="4"/>
  <c r="BZ12" i="7" s="1"/>
  <c r="DR21" i="4"/>
  <c r="BZ21" i="7" s="1"/>
  <c r="DR19" i="4"/>
  <c r="BZ19" i="7" s="1"/>
  <c r="DR34" i="4"/>
  <c r="BZ34" i="7" s="1"/>
  <c r="DR62" i="4"/>
  <c r="BZ62" i="7" s="1"/>
  <c r="DR95" i="4"/>
  <c r="BZ95" i="7" s="1"/>
  <c r="BU122" i="7"/>
  <c r="DL74" i="4"/>
  <c r="BW74" i="7" s="1"/>
  <c r="CW114" i="7"/>
  <c r="BU109" i="7"/>
  <c r="BU112" i="7"/>
  <c r="BU107" i="7"/>
  <c r="GU69" i="6"/>
  <c r="CV69" i="7" s="1"/>
  <c r="ES97" i="6"/>
  <c r="BX97" i="7" s="1"/>
  <c r="ES100" i="6"/>
  <c r="BX100" i="7" s="1"/>
  <c r="ES98" i="6"/>
  <c r="BX98" i="7" s="1"/>
  <c r="ES99" i="6"/>
  <c r="BX99" i="7" s="1"/>
  <c r="ES96" i="6"/>
  <c r="BX96" i="7" s="1"/>
  <c r="FI111" i="4"/>
  <c r="CY111" i="7" s="1"/>
  <c r="FH111" i="4"/>
  <c r="CX111" i="7" s="1"/>
  <c r="FH112" i="4"/>
  <c r="CX112" i="7" s="1"/>
  <c r="DL118" i="4"/>
  <c r="BW118" i="7" s="1"/>
  <c r="DL115" i="4"/>
  <c r="BW115" i="7" s="1"/>
  <c r="ES94" i="6"/>
  <c r="BX94" i="7" s="1"/>
  <c r="ES95" i="6"/>
  <c r="BX95" i="7" s="1"/>
  <c r="FB114" i="6"/>
  <c r="CB114" i="7" s="1"/>
  <c r="DL117" i="4"/>
  <c r="BW117" i="7" s="1"/>
  <c r="DL114" i="4"/>
  <c r="BW114" i="7" s="1"/>
  <c r="BU94" i="7"/>
  <c r="DK117" i="4"/>
  <c r="BV117" i="7" s="1"/>
  <c r="DK118" i="4"/>
  <c r="BV118" i="7" s="1"/>
  <c r="DL106" i="4"/>
  <c r="BW106" i="7" s="1"/>
  <c r="DL107" i="4"/>
  <c r="BW107" i="7" s="1"/>
  <c r="DL112" i="4"/>
  <c r="BW112" i="7" s="1"/>
  <c r="DL130" i="4"/>
  <c r="BW130" i="7" s="1"/>
  <c r="DL131" i="4"/>
  <c r="BW131" i="7" s="1"/>
  <c r="DK97" i="4"/>
  <c r="BV97" i="7" s="1"/>
  <c r="DK98" i="4"/>
  <c r="BV98" i="7" s="1"/>
  <c r="DK131" i="4"/>
  <c r="BV131" i="7" s="1"/>
  <c r="DK107" i="4"/>
  <c r="BV107" i="7" s="1"/>
  <c r="DK106" i="4"/>
  <c r="BV106" i="7" s="1"/>
  <c r="DK94" i="4"/>
  <c r="BV94" i="7" s="1"/>
  <c r="BU105" i="7"/>
  <c r="BU99" i="7"/>
  <c r="BU144" i="7"/>
  <c r="BU115" i="7"/>
  <c r="ES53" i="6"/>
  <c r="BX53" i="7" s="1"/>
  <c r="DL119" i="4"/>
  <c r="BW119" i="7" s="1"/>
  <c r="DL52" i="4"/>
  <c r="BW52" i="7" s="1"/>
  <c r="DL44" i="4"/>
  <c r="BW44" i="7" s="1"/>
  <c r="ES14" i="6"/>
  <c r="BX14" i="7" s="1"/>
  <c r="DL63" i="4"/>
  <c r="DL63" i="7" s="1"/>
  <c r="DK46" i="4"/>
  <c r="BV46" i="7" s="1"/>
  <c r="BU119" i="7"/>
  <c r="ES16" i="6"/>
  <c r="BX16" i="7" s="1"/>
  <c r="DL57" i="4"/>
  <c r="BW57" i="7" s="1"/>
  <c r="DK41" i="4"/>
  <c r="BV41" i="7" s="1"/>
  <c r="DK52" i="4"/>
  <c r="BV52" i="7" s="1"/>
  <c r="DK50" i="4"/>
  <c r="BV50" i="7" s="1"/>
  <c r="DK73" i="4"/>
  <c r="BV73" i="7" s="1"/>
  <c r="ES30" i="6"/>
  <c r="BX30" i="7" s="1"/>
  <c r="ES44" i="6"/>
  <c r="BX44" i="7" s="1"/>
  <c r="DK65" i="4"/>
  <c r="BV65" i="7" s="1"/>
  <c r="DK48" i="4"/>
  <c r="BV48" i="7" s="1"/>
  <c r="DK42" i="4"/>
  <c r="BV42" i="7" s="1"/>
  <c r="DK44" i="4"/>
  <c r="BV44" i="7" s="1"/>
  <c r="DK74" i="4"/>
  <c r="BV74" i="7" s="1"/>
  <c r="FI32" i="4"/>
  <c r="CY32" i="7" s="1"/>
  <c r="DK56" i="4"/>
  <c r="BV56" i="7" s="1"/>
  <c r="DK63" i="4"/>
  <c r="DK45" i="4"/>
  <c r="BV45" i="7" s="1"/>
  <c r="BU128" i="7"/>
  <c r="DL26" i="4"/>
  <c r="BW26" i="7" s="1"/>
  <c r="DL18" i="4"/>
  <c r="BW18" i="7" s="1"/>
  <c r="DL11" i="4"/>
  <c r="DL24" i="4"/>
  <c r="BW24" i="7" s="1"/>
  <c r="DL20" i="4"/>
  <c r="BW20" i="7" s="1"/>
  <c r="DL61" i="4"/>
  <c r="BW61" i="7" s="1"/>
  <c r="BY65" i="7"/>
  <c r="DK15" i="4"/>
  <c r="BV15" i="7" s="1"/>
  <c r="DK38" i="4"/>
  <c r="BV38" i="7" s="1"/>
  <c r="ES31" i="6"/>
  <c r="BX31" i="7" s="1"/>
  <c r="DK35" i="4"/>
  <c r="BV35" i="7" s="1"/>
  <c r="DK17" i="4"/>
  <c r="BV17" i="7" s="1"/>
  <c r="ES144" i="6"/>
  <c r="BX144" i="7" s="1"/>
  <c r="ES61" i="6"/>
  <c r="BX61" i="7" s="1"/>
  <c r="DK31" i="4"/>
  <c r="BV31" i="7" s="1"/>
  <c r="DK18" i="4"/>
  <c r="BV18" i="7" s="1"/>
  <c r="DK24" i="4"/>
  <c r="BV24" i="7" s="1"/>
  <c r="DK20" i="4"/>
  <c r="BV20" i="7" s="1"/>
  <c r="DK23" i="4"/>
  <c r="BV23" i="7" s="1"/>
  <c r="DK27" i="4"/>
  <c r="BV27" i="7" s="1"/>
  <c r="DK36" i="4"/>
  <c r="BV36" i="7" s="1"/>
  <c r="FO33" i="4"/>
  <c r="DB33" i="7" s="1"/>
  <c r="FH32" i="4"/>
  <c r="CX32" i="7" s="1"/>
  <c r="DK105" i="4"/>
  <c r="BV105" i="7" s="1"/>
  <c r="ES20" i="6"/>
  <c r="BX20" i="7" s="1"/>
  <c r="ES27" i="6"/>
  <c r="BX27" i="7" s="1"/>
  <c r="ES26" i="6"/>
  <c r="BX26" i="7" s="1"/>
  <c r="ES24" i="6"/>
  <c r="BX24" i="7" s="1"/>
  <c r="ES28" i="6"/>
  <c r="BX28" i="7" s="1"/>
  <c r="ES25" i="6"/>
  <c r="BX25" i="7" s="1"/>
  <c r="ES29" i="6"/>
  <c r="BX29" i="7" s="1"/>
  <c r="ES21" i="6"/>
  <c r="BX21" i="7" s="1"/>
  <c r="DL62" i="4"/>
  <c r="BW62" i="7" s="1"/>
  <c r="DL21" i="4"/>
  <c r="BW21" i="7" s="1"/>
  <c r="DK14" i="4"/>
  <c r="BV14" i="7" s="1"/>
  <c r="ES23" i="6"/>
  <c r="BX23" i="7" s="1"/>
  <c r="DK122" i="4"/>
  <c r="BV122" i="7" s="1"/>
  <c r="DK40" i="4"/>
  <c r="BV40" i="7" s="1"/>
  <c r="DK119" i="4"/>
  <c r="BV119" i="7" s="1"/>
  <c r="DY114" i="4"/>
  <c r="CD114" i="7" s="1"/>
  <c r="EF115" i="4"/>
  <c r="CH115" i="7" s="1"/>
  <c r="FP33" i="4"/>
  <c r="DC33" i="7" s="1"/>
  <c r="HD33" i="6"/>
  <c r="CZ33" i="7" s="1"/>
  <c r="HD111" i="6"/>
  <c r="CZ111" i="7" s="1"/>
  <c r="DL28" i="4"/>
  <c r="BW28" i="7" s="1"/>
  <c r="DL53" i="4"/>
  <c r="BW53" i="7" s="1"/>
  <c r="DL122" i="4"/>
  <c r="BW122" i="7" s="1"/>
  <c r="DL40" i="4"/>
  <c r="BW40" i="7" s="1"/>
  <c r="DL35" i="4"/>
  <c r="BW35" i="7" s="1"/>
  <c r="DL46" i="4"/>
  <c r="BW46" i="7" s="1"/>
  <c r="DL14" i="4"/>
  <c r="BW14" i="7" s="1"/>
  <c r="DL47" i="4"/>
  <c r="BW47" i="7" s="1"/>
  <c r="DL38" i="4"/>
  <c r="BW38" i="7" s="1"/>
  <c r="DL42" i="4"/>
  <c r="BW42" i="7" s="1"/>
  <c r="DL17" i="4"/>
  <c r="BW17" i="7" s="1"/>
  <c r="DL105" i="4"/>
  <c r="BW105" i="7" s="1"/>
  <c r="DL58" i="4"/>
  <c r="BW58" i="7" s="1"/>
  <c r="DL126" i="4"/>
  <c r="BW126" i="7" s="1"/>
  <c r="DL56" i="4"/>
  <c r="BW56" i="7" s="1"/>
  <c r="DL48" i="4"/>
  <c r="BW48" i="7" s="1"/>
  <c r="DL128" i="4"/>
  <c r="BW128" i="7" s="1"/>
  <c r="DL45" i="4"/>
  <c r="BW45" i="7" s="1"/>
  <c r="DL34" i="4"/>
  <c r="BW34" i="7" s="1"/>
  <c r="DL12" i="4"/>
  <c r="BW12" i="7" s="1"/>
  <c r="DL30" i="4"/>
  <c r="BW30" i="7" s="1"/>
  <c r="DL43" i="4"/>
  <c r="BW43" i="7" s="1"/>
  <c r="DL39" i="4"/>
  <c r="BW39" i="7" s="1"/>
  <c r="DL13" i="4"/>
  <c r="BW13" i="7" s="1"/>
  <c r="DL50" i="4"/>
  <c r="BW50" i="7" s="1"/>
  <c r="BU131" i="7"/>
  <c r="BU117" i="7"/>
  <c r="BU73" i="7"/>
  <c r="BY130" i="7"/>
  <c r="BY126" i="7"/>
  <c r="BY129" i="7"/>
  <c r="BY102" i="7"/>
  <c r="BY120" i="7"/>
  <c r="ES127" i="6"/>
  <c r="BX127" i="7" s="1"/>
  <c r="ES118" i="6"/>
  <c r="BX118" i="7" s="1"/>
  <c r="ES65" i="6"/>
  <c r="BX65" i="7" s="1"/>
  <c r="ES34" i="6"/>
  <c r="BX34" i="7" s="1"/>
  <c r="ES105" i="6"/>
  <c r="BX105" i="7" s="1"/>
  <c r="ES143" i="6"/>
  <c r="BX143" i="7" s="1"/>
  <c r="ES128" i="6"/>
  <c r="BX128" i="7" s="1"/>
  <c r="ES36" i="6"/>
  <c r="BX36" i="7" s="1"/>
  <c r="ES12" i="6"/>
  <c r="ES119" i="6"/>
  <c r="BX119" i="7" s="1"/>
  <c r="ES49" i="6"/>
  <c r="BX49" i="7" s="1"/>
  <c r="ES38" i="6"/>
  <c r="BX38" i="7" s="1"/>
  <c r="ES73" i="6"/>
  <c r="BX73" i="7" s="1"/>
  <c r="ES41" i="6"/>
  <c r="BX41" i="7" s="1"/>
  <c r="ES115" i="6"/>
  <c r="BX115" i="7" s="1"/>
  <c r="ES56" i="6"/>
  <c r="BX56" i="7" s="1"/>
  <c r="ES129" i="6"/>
  <c r="BX129" i="7" s="1"/>
  <c r="ES106" i="6"/>
  <c r="BX106" i="7" s="1"/>
  <c r="ES112" i="6"/>
  <c r="BX112" i="7" s="1"/>
  <c r="ES52" i="6"/>
  <c r="BX52" i="7" s="1"/>
  <c r="ES50" i="6"/>
  <c r="BX50" i="7" s="1"/>
  <c r="ES19" i="6"/>
  <c r="BX19" i="7" s="1"/>
  <c r="ES117" i="6"/>
  <c r="BX117" i="7" s="1"/>
  <c r="ES17" i="6"/>
  <c r="BX17" i="7" s="1"/>
  <c r="ES35" i="6"/>
  <c r="BX35" i="7" s="1"/>
  <c r="ES122" i="6"/>
  <c r="BX122" i="7" s="1"/>
  <c r="ES13" i="6"/>
  <c r="BX13" i="7" s="1"/>
  <c r="ES18" i="6"/>
  <c r="BX18" i="7" s="1"/>
  <c r="ES39" i="6"/>
  <c r="BX39" i="7" s="1"/>
  <c r="ES126" i="6"/>
  <c r="BX126" i="7" s="1"/>
  <c r="ES58" i="6"/>
  <c r="BX58" i="7" s="1"/>
  <c r="ES46" i="6"/>
  <c r="BX46" i="7" s="1"/>
  <c r="ES107" i="6"/>
  <c r="BX107" i="7" s="1"/>
  <c r="ES43" i="6"/>
  <c r="BX43" i="7" s="1"/>
  <c r="ES102" i="6"/>
  <c r="BX102" i="7" s="1"/>
  <c r="ES130" i="6"/>
  <c r="BX130" i="7" s="1"/>
  <c r="ES63" i="6"/>
  <c r="ES37" i="6"/>
  <c r="BX37" i="7" s="1"/>
  <c r="ES45" i="6"/>
  <c r="BX45" i="7" s="1"/>
  <c r="ES120" i="6"/>
  <c r="BX120" i="7" s="1"/>
  <c r="ES57" i="6"/>
  <c r="BX57" i="7" s="1"/>
  <c r="ES47" i="6"/>
  <c r="BX47" i="7" s="1"/>
  <c r="ES48" i="6"/>
  <c r="BX48" i="7" s="1"/>
  <c r="ES42" i="6"/>
  <c r="BX42" i="7" s="1"/>
  <c r="ES15" i="6"/>
  <c r="BX15" i="7" s="1"/>
  <c r="DL166" i="4" l="1"/>
  <c r="HD13" i="4"/>
  <c r="GW166" i="4"/>
  <c r="DK166" i="4"/>
  <c r="BS166" i="7"/>
  <c r="BV166" i="7"/>
  <c r="FB62" i="6"/>
  <c r="CB62" i="7" s="1"/>
  <c r="EL74" i="1"/>
  <c r="BU74" i="7"/>
  <c r="IG41" i="4"/>
  <c r="IK41" i="4" s="1"/>
  <c r="DS49" i="4"/>
  <c r="CA49" i="7" s="1"/>
  <c r="FB93" i="6"/>
  <c r="CB93" i="7" s="1"/>
  <c r="BX12" i="7"/>
  <c r="FB40" i="6"/>
  <c r="CB40" i="7" s="1"/>
  <c r="BZ11" i="7"/>
  <c r="BW11" i="7"/>
  <c r="BW166" i="7" s="1"/>
  <c r="EL63" i="1"/>
  <c r="DR106" i="4"/>
  <c r="BZ106" i="7" s="1"/>
  <c r="DR131" i="4"/>
  <c r="BZ131" i="7" s="1"/>
  <c r="BY127" i="7"/>
  <c r="BY107" i="7"/>
  <c r="BY122" i="7"/>
  <c r="BY116" i="7"/>
  <c r="FB73" i="6"/>
  <c r="CB73" i="7" s="1"/>
  <c r="FK114" i="6"/>
  <c r="CF114" i="7" s="1"/>
  <c r="BY105" i="7"/>
  <c r="BY115" i="7"/>
  <c r="HM32" i="6"/>
  <c r="DS39" i="4"/>
  <c r="CA39" i="7" s="1"/>
  <c r="DS34" i="4"/>
  <c r="CA34" i="7" s="1"/>
  <c r="DS56" i="4"/>
  <c r="CA56" i="7" s="1"/>
  <c r="DS17" i="4"/>
  <c r="CA17" i="7" s="1"/>
  <c r="DS47" i="4"/>
  <c r="CA47" i="7" s="1"/>
  <c r="DS40" i="4"/>
  <c r="CA40" i="7" s="1"/>
  <c r="DS24" i="4"/>
  <c r="CA24" i="7" s="1"/>
  <c r="DS52" i="4"/>
  <c r="CA52" i="7" s="1"/>
  <c r="DS107" i="4"/>
  <c r="CA107" i="7" s="1"/>
  <c r="DS99" i="4"/>
  <c r="CA99" i="7" s="1"/>
  <c r="DS114" i="4"/>
  <c r="CA114" i="7" s="1"/>
  <c r="DS13" i="4"/>
  <c r="CA13" i="7" s="1"/>
  <c r="DS12" i="4"/>
  <c r="CA12" i="7" s="1"/>
  <c r="DS48" i="4"/>
  <c r="CA48" i="7" s="1"/>
  <c r="DS105" i="4"/>
  <c r="CA105" i="7" s="1"/>
  <c r="DS38" i="4"/>
  <c r="CA38" i="7" s="1"/>
  <c r="DS35" i="4"/>
  <c r="CA35" i="7" s="1"/>
  <c r="DS28" i="4"/>
  <c r="CA28" i="7" s="1"/>
  <c r="DS20" i="4"/>
  <c r="CA20" i="7" s="1"/>
  <c r="DS26" i="4"/>
  <c r="CA26" i="7" s="1"/>
  <c r="DS112" i="4"/>
  <c r="CA112" i="7" s="1"/>
  <c r="DS95" i="4"/>
  <c r="CA95" i="7" s="1"/>
  <c r="DS100" i="4"/>
  <c r="CA100" i="7" s="1"/>
  <c r="DS74" i="4"/>
  <c r="CA74" i="7" s="1"/>
  <c r="DS30" i="4"/>
  <c r="CA30" i="7" s="1"/>
  <c r="DS128" i="4"/>
  <c r="CA128" i="7" s="1"/>
  <c r="DS58" i="4"/>
  <c r="CA58" i="7" s="1"/>
  <c r="DS42" i="4"/>
  <c r="CA42" i="7" s="1"/>
  <c r="DS46" i="4"/>
  <c r="CA46" i="7" s="1"/>
  <c r="DS53" i="4"/>
  <c r="CA53" i="7" s="1"/>
  <c r="DS62" i="4"/>
  <c r="CA62" i="7" s="1"/>
  <c r="DS61" i="4"/>
  <c r="CA61" i="7" s="1"/>
  <c r="DS18" i="4"/>
  <c r="CA18" i="7" s="1"/>
  <c r="DS130" i="4"/>
  <c r="CA130" i="7" s="1"/>
  <c r="DS106" i="4"/>
  <c r="CA106" i="7" s="1"/>
  <c r="DS96" i="4"/>
  <c r="CA96" i="7" s="1"/>
  <c r="DS118" i="4"/>
  <c r="CA118" i="7" s="1"/>
  <c r="DS50" i="4"/>
  <c r="CA50" i="7" s="1"/>
  <c r="DS43" i="4"/>
  <c r="CA43" i="7" s="1"/>
  <c r="DS45" i="4"/>
  <c r="CA45" i="7" s="1"/>
  <c r="DS126" i="4"/>
  <c r="CA126" i="7" s="1"/>
  <c r="DS14" i="4"/>
  <c r="CA14" i="7" s="1"/>
  <c r="DS122" i="4"/>
  <c r="CA122" i="7" s="1"/>
  <c r="DS21" i="4"/>
  <c r="CA21" i="7" s="1"/>
  <c r="DS11" i="4"/>
  <c r="DS57" i="4"/>
  <c r="CA57" i="7" s="1"/>
  <c r="DS63" i="4"/>
  <c r="DS63" i="7" s="1"/>
  <c r="DS119" i="4"/>
  <c r="CA119" i="7" s="1"/>
  <c r="DS131" i="4"/>
  <c r="CA131" i="7" s="1"/>
  <c r="DS98" i="4"/>
  <c r="CA98" i="7" s="1"/>
  <c r="DS97" i="4"/>
  <c r="CA97" i="7" s="1"/>
  <c r="DS117" i="4"/>
  <c r="CA117" i="7" s="1"/>
  <c r="DS115" i="4"/>
  <c r="CA115" i="7" s="1"/>
  <c r="EM115" i="4"/>
  <c r="CL115" i="7" s="1"/>
  <c r="DR119" i="4"/>
  <c r="BZ119" i="7" s="1"/>
  <c r="DR36" i="4"/>
  <c r="BZ36" i="7" s="1"/>
  <c r="DR56" i="4"/>
  <c r="BZ56" i="7" s="1"/>
  <c r="DR20" i="4"/>
  <c r="BZ20" i="7" s="1"/>
  <c r="DR63" i="4"/>
  <c r="DR63" i="7" s="1"/>
  <c r="DR107" i="4"/>
  <c r="BZ107" i="7" s="1"/>
  <c r="DR118" i="4"/>
  <c r="BZ118" i="7" s="1"/>
  <c r="BY112" i="7"/>
  <c r="DR45" i="4"/>
  <c r="BZ45" i="7" s="1"/>
  <c r="DR74" i="4"/>
  <c r="BZ74" i="7" s="1"/>
  <c r="DR65" i="4"/>
  <c r="BZ65" i="7" s="1"/>
  <c r="DR46" i="4"/>
  <c r="BZ46" i="7" s="1"/>
  <c r="DR97" i="4"/>
  <c r="BZ97" i="7" s="1"/>
  <c r="DR122" i="4"/>
  <c r="BZ122" i="7" s="1"/>
  <c r="DR14" i="4"/>
  <c r="BZ14" i="7" s="1"/>
  <c r="DR23" i="4"/>
  <c r="BZ23" i="7" s="1"/>
  <c r="DR31" i="4"/>
  <c r="BZ31" i="7" s="1"/>
  <c r="DR35" i="4"/>
  <c r="BZ35" i="7" s="1"/>
  <c r="DR50" i="4"/>
  <c r="BZ50" i="7" s="1"/>
  <c r="DR40" i="4"/>
  <c r="BZ40" i="7" s="1"/>
  <c r="DR105" i="4"/>
  <c r="BZ105" i="7" s="1"/>
  <c r="DR27" i="4"/>
  <c r="BZ27" i="7" s="1"/>
  <c r="DR18" i="4"/>
  <c r="BZ18" i="7" s="1"/>
  <c r="DR17" i="4"/>
  <c r="BZ17" i="7" s="1"/>
  <c r="DR15" i="4"/>
  <c r="BZ15" i="7" s="1"/>
  <c r="DR48" i="4"/>
  <c r="BZ48" i="7" s="1"/>
  <c r="DR73" i="4"/>
  <c r="BZ73" i="7" s="1"/>
  <c r="DR41" i="4"/>
  <c r="BZ41" i="7" s="1"/>
  <c r="DR94" i="4"/>
  <c r="BZ94" i="7" s="1"/>
  <c r="DR98" i="4"/>
  <c r="BZ98" i="7" s="1"/>
  <c r="BY144" i="7"/>
  <c r="DR24" i="4"/>
  <c r="BZ24" i="7" s="1"/>
  <c r="DR38" i="4"/>
  <c r="BZ38" i="7" s="1"/>
  <c r="DR42" i="4"/>
  <c r="BZ42" i="7" s="1"/>
  <c r="DR52" i="4"/>
  <c r="BZ52" i="7" s="1"/>
  <c r="DR117" i="4"/>
  <c r="BZ117" i="7" s="1"/>
  <c r="DS44" i="4"/>
  <c r="CA44" i="7" s="1"/>
  <c r="DR44" i="4"/>
  <c r="BZ44" i="7" s="1"/>
  <c r="DY102" i="4"/>
  <c r="CD102" i="7" s="1"/>
  <c r="FB143" i="6"/>
  <c r="CB143" i="7" s="1"/>
  <c r="HD69" i="6"/>
  <c r="CZ69" i="7" s="1"/>
  <c r="FB99" i="6"/>
  <c r="CB99" i="7" s="1"/>
  <c r="FB98" i="6"/>
  <c r="CB98" i="7" s="1"/>
  <c r="FB97" i="6"/>
  <c r="CB97" i="7" s="1"/>
  <c r="FB94" i="6"/>
  <c r="CB94" i="7" s="1"/>
  <c r="FB95" i="6"/>
  <c r="CB95" i="7" s="1"/>
  <c r="FB96" i="6"/>
  <c r="CB96" i="7" s="1"/>
  <c r="FB100" i="6"/>
  <c r="CB100" i="7" s="1"/>
  <c r="FB102" i="6"/>
  <c r="CB102" i="7" s="1"/>
  <c r="BY99" i="7"/>
  <c r="FB112" i="6"/>
  <c r="CB112" i="7" s="1"/>
  <c r="FB106" i="6"/>
  <c r="CB106" i="7" s="1"/>
  <c r="FB119" i="6"/>
  <c r="CB119" i="7" s="1"/>
  <c r="FB120" i="6"/>
  <c r="CB120" i="7" s="1"/>
  <c r="FB107" i="6"/>
  <c r="CB107" i="7" s="1"/>
  <c r="FB117" i="6"/>
  <c r="CB117" i="7" s="1"/>
  <c r="FB115" i="6"/>
  <c r="CB115" i="7" s="1"/>
  <c r="FB105" i="6"/>
  <c r="CB105" i="7" s="1"/>
  <c r="FB118" i="6"/>
  <c r="CB118" i="7" s="1"/>
  <c r="DZ65" i="4"/>
  <c r="CE65" i="7" s="1"/>
  <c r="DZ94" i="4"/>
  <c r="CE94" i="7" s="1"/>
  <c r="DZ73" i="4"/>
  <c r="CE73" i="7" s="1"/>
  <c r="FP111" i="4"/>
  <c r="DC111" i="7" s="1"/>
  <c r="FO112" i="4"/>
  <c r="DB112" i="7" s="1"/>
  <c r="FO111" i="4"/>
  <c r="DB111" i="7" s="1"/>
  <c r="DY58" i="4"/>
  <c r="CD58" i="7" s="1"/>
  <c r="FB53" i="6"/>
  <c r="CB53" i="7" s="1"/>
  <c r="DY100" i="4"/>
  <c r="CD100" i="7" s="1"/>
  <c r="DY96" i="4"/>
  <c r="CD96" i="7" s="1"/>
  <c r="BY119" i="7"/>
  <c r="DY11" i="4"/>
  <c r="BY109" i="7"/>
  <c r="FB14" i="6"/>
  <c r="CB14" i="7" s="1"/>
  <c r="DY53" i="4"/>
  <c r="CD53" i="7" s="1"/>
  <c r="BY94" i="7"/>
  <c r="DY47" i="4"/>
  <c r="CD47" i="7" s="1"/>
  <c r="FB16" i="6"/>
  <c r="CB16" i="7" s="1"/>
  <c r="DY61" i="4"/>
  <c r="CD61" i="7" s="1"/>
  <c r="DY99" i="4"/>
  <c r="CD99" i="7" s="1"/>
  <c r="DY95" i="4"/>
  <c r="CD95" i="7" s="1"/>
  <c r="DZ25" i="4"/>
  <c r="CE25" i="7" s="1"/>
  <c r="DY43" i="4"/>
  <c r="CD43" i="7" s="1"/>
  <c r="FB44" i="6"/>
  <c r="CB44" i="7" s="1"/>
  <c r="DZ19" i="4"/>
  <c r="CE19" i="7" s="1"/>
  <c r="DY49" i="4"/>
  <c r="CD49" i="7" s="1"/>
  <c r="DZ23" i="4"/>
  <c r="CE23" i="7" s="1"/>
  <c r="DZ27" i="4"/>
  <c r="CE27" i="7" s="1"/>
  <c r="FB30" i="6"/>
  <c r="CB30" i="7" s="1"/>
  <c r="DY62" i="4"/>
  <c r="CD62" i="7" s="1"/>
  <c r="DY57" i="4"/>
  <c r="CD57" i="7" s="1"/>
  <c r="BY128" i="7"/>
  <c r="FK62" i="6"/>
  <c r="CF62" i="7" s="1"/>
  <c r="DZ36" i="4"/>
  <c r="CE36" i="7" s="1"/>
  <c r="FB61" i="6"/>
  <c r="CB61" i="7" s="1"/>
  <c r="DY130" i="4"/>
  <c r="CD130" i="7" s="1"/>
  <c r="DZ37" i="4"/>
  <c r="CE37" i="7" s="1"/>
  <c r="DZ31" i="4"/>
  <c r="CE31" i="7" s="1"/>
  <c r="CC65" i="7"/>
  <c r="DZ29" i="4"/>
  <c r="CE29" i="7" s="1"/>
  <c r="DZ143" i="4"/>
  <c r="CE143" i="7" s="1"/>
  <c r="FB35" i="6"/>
  <c r="CB35" i="7" s="1"/>
  <c r="FB38" i="6"/>
  <c r="CB38" i="7" s="1"/>
  <c r="FB36" i="6"/>
  <c r="CB36" i="7" s="1"/>
  <c r="FB34" i="6"/>
  <c r="CB34" i="7" s="1"/>
  <c r="FO32" i="4"/>
  <c r="DB32" i="7" s="1"/>
  <c r="FB144" i="6"/>
  <c r="CB144" i="7" s="1"/>
  <c r="FB31" i="6"/>
  <c r="CB31" i="7" s="1"/>
  <c r="FB37" i="6"/>
  <c r="CB37" i="7" s="1"/>
  <c r="FV33" i="4"/>
  <c r="DF33" i="7" s="1"/>
  <c r="DZ15" i="4"/>
  <c r="CE15" i="7" s="1"/>
  <c r="FB21" i="6"/>
  <c r="CB21" i="7" s="1"/>
  <c r="FB29" i="6"/>
  <c r="CB29" i="7" s="1"/>
  <c r="FB25" i="6"/>
  <c r="CB25" i="7" s="1"/>
  <c r="FB28" i="6"/>
  <c r="CB28" i="7" s="1"/>
  <c r="FB24" i="6"/>
  <c r="CB24" i="7" s="1"/>
  <c r="FB26" i="6"/>
  <c r="CB26" i="7" s="1"/>
  <c r="FB27" i="6"/>
  <c r="CB27" i="7" s="1"/>
  <c r="FB20" i="6"/>
  <c r="CB20" i="7" s="1"/>
  <c r="FB18" i="6"/>
  <c r="CB18" i="7" s="1"/>
  <c r="FB17" i="6"/>
  <c r="CB17" i="7" s="1"/>
  <c r="DZ41" i="4"/>
  <c r="CE41" i="7" s="1"/>
  <c r="FB19" i="6"/>
  <c r="CB19" i="7" s="1"/>
  <c r="IG32" i="4"/>
  <c r="IK32" i="4" s="1"/>
  <c r="IG33" i="4"/>
  <c r="IK33" i="4" s="1"/>
  <c r="FB23" i="6"/>
  <c r="CB23" i="7" s="1"/>
  <c r="FB63" i="6"/>
  <c r="DZ102" i="4"/>
  <c r="CE102" i="7" s="1"/>
  <c r="DY13" i="4"/>
  <c r="CD13" i="7" s="1"/>
  <c r="DY39" i="4"/>
  <c r="CD39" i="7" s="1"/>
  <c r="DY26" i="4"/>
  <c r="CD26" i="7" s="1"/>
  <c r="DY21" i="4"/>
  <c r="CD21" i="7" s="1"/>
  <c r="DY28" i="4"/>
  <c r="CD28" i="7" s="1"/>
  <c r="DY30" i="4"/>
  <c r="CD30" i="7" s="1"/>
  <c r="DY12" i="4"/>
  <c r="CD12" i="7" s="1"/>
  <c r="DY37" i="4"/>
  <c r="CD37" i="7" s="1"/>
  <c r="DY19" i="4"/>
  <c r="CD19" i="7" s="1"/>
  <c r="DY34" i="4"/>
  <c r="CD34" i="7" s="1"/>
  <c r="DY29" i="4"/>
  <c r="CD29" i="7" s="1"/>
  <c r="DY25" i="4"/>
  <c r="CD25" i="7" s="1"/>
  <c r="FB130" i="6"/>
  <c r="CB130" i="7" s="1"/>
  <c r="DZ127" i="4"/>
  <c r="CE127" i="7" s="1"/>
  <c r="DA114" i="7"/>
  <c r="EF114" i="4"/>
  <c r="CH114" i="7" s="1"/>
  <c r="FP32" i="4"/>
  <c r="DC32" i="7" s="1"/>
  <c r="FW33" i="4"/>
  <c r="DG33" i="7" s="1"/>
  <c r="HM33" i="6"/>
  <c r="DD33" i="7" s="1"/>
  <c r="HM111" i="6"/>
  <c r="DD111" i="7" s="1"/>
  <c r="BY73" i="7"/>
  <c r="BY131" i="7"/>
  <c r="BY117" i="7"/>
  <c r="CC120" i="7"/>
  <c r="CC126" i="7"/>
  <c r="CC130" i="7"/>
  <c r="CC102" i="7"/>
  <c r="CC129" i="7"/>
  <c r="FB48" i="6"/>
  <c r="CB48" i="7" s="1"/>
  <c r="FB57" i="6"/>
  <c r="CB57" i="7" s="1"/>
  <c r="FB39" i="6"/>
  <c r="CB39" i="7" s="1"/>
  <c r="FB15" i="6"/>
  <c r="CB15" i="7" s="1"/>
  <c r="FB45" i="6"/>
  <c r="CB45" i="7" s="1"/>
  <c r="FB46" i="6"/>
  <c r="CB46" i="7" s="1"/>
  <c r="FB58" i="6"/>
  <c r="CB58" i="7" s="1"/>
  <c r="FB122" i="6"/>
  <c r="CB122" i="7" s="1"/>
  <c r="FB129" i="6"/>
  <c r="CB129" i="7" s="1"/>
  <c r="FB56" i="6"/>
  <c r="CB56" i="7" s="1"/>
  <c r="FB49" i="6"/>
  <c r="CB49" i="7" s="1"/>
  <c r="FB128" i="6"/>
  <c r="CB128" i="7" s="1"/>
  <c r="FB42" i="6"/>
  <c r="CB42" i="7" s="1"/>
  <c r="FB47" i="6"/>
  <c r="CB47" i="7" s="1"/>
  <c r="FB43" i="6"/>
  <c r="CB43" i="7" s="1"/>
  <c r="FB126" i="6"/>
  <c r="CB126" i="7" s="1"/>
  <c r="FB13" i="6"/>
  <c r="CB13" i="7" s="1"/>
  <c r="FB50" i="6"/>
  <c r="CB50" i="7" s="1"/>
  <c r="FB52" i="6"/>
  <c r="CB52" i="7" s="1"/>
  <c r="FB41" i="6"/>
  <c r="CB41" i="7" s="1"/>
  <c r="FB12" i="6"/>
  <c r="FB65" i="6"/>
  <c r="CB65" i="7" s="1"/>
  <c r="FB127" i="6"/>
  <c r="CB127" i="7" s="1"/>
  <c r="HD166" i="4" l="1"/>
  <c r="HK13" i="4"/>
  <c r="DS166" i="4"/>
  <c r="DR166" i="4"/>
  <c r="BZ166" i="7"/>
  <c r="DZ49" i="4"/>
  <c r="CE49" i="7" s="1"/>
  <c r="FK93" i="6"/>
  <c r="CF93" i="7" s="1"/>
  <c r="FK40" i="6"/>
  <c r="CF40" i="7" s="1"/>
  <c r="ET74" i="1"/>
  <c r="BY74" i="7"/>
  <c r="CB12" i="7"/>
  <c r="DY131" i="4"/>
  <c r="CD131" i="7" s="1"/>
  <c r="CD11" i="7"/>
  <c r="CA11" i="7"/>
  <c r="CA166" i="7" s="1"/>
  <c r="DZ119" i="4"/>
  <c r="CE119" i="7" s="1"/>
  <c r="ET63" i="1"/>
  <c r="CC127" i="7"/>
  <c r="CC107" i="7"/>
  <c r="DZ115" i="4"/>
  <c r="CE115" i="7" s="1"/>
  <c r="DZ52" i="4"/>
  <c r="CE52" i="7" s="1"/>
  <c r="CC115" i="7"/>
  <c r="DZ57" i="4"/>
  <c r="CE57" i="7" s="1"/>
  <c r="CC112" i="7"/>
  <c r="CC122" i="7"/>
  <c r="CC116" i="7"/>
  <c r="FK117" i="6"/>
  <c r="CF117" i="7" s="1"/>
  <c r="FK102" i="6"/>
  <c r="CF102" i="7" s="1"/>
  <c r="FK96" i="6"/>
  <c r="CF96" i="7" s="1"/>
  <c r="FK94" i="6"/>
  <c r="CF94" i="7" s="1"/>
  <c r="FK98" i="6"/>
  <c r="CF98" i="7" s="1"/>
  <c r="FK129" i="6"/>
  <c r="CF129" i="7" s="1"/>
  <c r="FK115" i="6"/>
  <c r="CF115" i="7" s="1"/>
  <c r="FK119" i="6"/>
  <c r="CF119" i="7" s="1"/>
  <c r="FK105" i="6"/>
  <c r="CF105" i="7" s="1"/>
  <c r="FK120" i="6"/>
  <c r="CF120" i="7" s="1"/>
  <c r="FK100" i="6"/>
  <c r="CF100" i="7" s="1"/>
  <c r="FK95" i="6"/>
  <c r="CF95" i="7" s="1"/>
  <c r="FK97" i="6"/>
  <c r="CF97" i="7" s="1"/>
  <c r="FK99" i="6"/>
  <c r="CF99" i="7" s="1"/>
  <c r="FK122" i="6"/>
  <c r="CF122" i="7" s="1"/>
  <c r="FK127" i="6"/>
  <c r="CF127" i="7" s="1"/>
  <c r="FK126" i="6"/>
  <c r="CF126" i="7" s="1"/>
  <c r="FK128" i="6"/>
  <c r="CF128" i="7" s="1"/>
  <c r="FK130" i="6"/>
  <c r="CF130" i="7" s="1"/>
  <c r="FK118" i="6"/>
  <c r="CF118" i="7" s="1"/>
  <c r="FK112" i="6"/>
  <c r="CF112" i="7" s="1"/>
  <c r="FK106" i="6"/>
  <c r="CF106" i="7" s="1"/>
  <c r="FK107" i="6"/>
  <c r="CF107" i="7" s="1"/>
  <c r="CC105" i="7"/>
  <c r="CC144" i="7"/>
  <c r="DD32" i="7"/>
  <c r="HV32" i="6"/>
  <c r="EM114" i="4"/>
  <c r="CL114" i="7" s="1"/>
  <c r="HM69" i="6"/>
  <c r="DD69" i="7" s="1"/>
  <c r="EF58" i="4"/>
  <c r="CH58" i="7" s="1"/>
  <c r="CC99" i="7"/>
  <c r="FT62" i="6"/>
  <c r="CJ62" i="7" s="1"/>
  <c r="FK53" i="6"/>
  <c r="CF53" i="7" s="1"/>
  <c r="EG73" i="4"/>
  <c r="CI73" i="7" s="1"/>
  <c r="EG65" i="4"/>
  <c r="CI65" i="7" s="1"/>
  <c r="DZ74" i="4"/>
  <c r="CE74" i="7" s="1"/>
  <c r="DY73" i="4"/>
  <c r="CD73" i="7" s="1"/>
  <c r="DY65" i="4"/>
  <c r="CD65" i="7" s="1"/>
  <c r="DY74" i="4"/>
  <c r="CD74" i="7" s="1"/>
  <c r="DY94" i="4"/>
  <c r="CD94" i="7" s="1"/>
  <c r="DZ63" i="4"/>
  <c r="CE63" i="7" s="1"/>
  <c r="EF100" i="4"/>
  <c r="CH100" i="7" s="1"/>
  <c r="FK14" i="6"/>
  <c r="CF14" i="7" s="1"/>
  <c r="DZ44" i="4"/>
  <c r="CE44" i="7" s="1"/>
  <c r="DY46" i="4"/>
  <c r="CD46" i="7" s="1"/>
  <c r="EF96" i="4"/>
  <c r="CH96" i="7" s="1"/>
  <c r="EF11" i="4"/>
  <c r="CC119" i="7"/>
  <c r="CC94" i="7"/>
  <c r="CC109" i="7"/>
  <c r="EF53" i="4"/>
  <c r="CH53" i="7" s="1"/>
  <c r="EF47" i="4"/>
  <c r="CH47" i="7" s="1"/>
  <c r="FK16" i="6"/>
  <c r="CF16" i="7" s="1"/>
  <c r="EF61" i="4"/>
  <c r="CH61" i="7" s="1"/>
  <c r="DY56" i="4"/>
  <c r="CD56" i="7" s="1"/>
  <c r="DY52" i="4"/>
  <c r="CD52" i="7" s="1"/>
  <c r="DY97" i="4"/>
  <c r="CD97" i="7" s="1"/>
  <c r="EF99" i="4"/>
  <c r="CH99" i="7" s="1"/>
  <c r="DY48" i="4"/>
  <c r="CD48" i="7" s="1"/>
  <c r="EF95" i="4"/>
  <c r="CH95" i="7" s="1"/>
  <c r="EG25" i="4"/>
  <c r="CI25" i="7" s="1"/>
  <c r="DY98" i="4"/>
  <c r="CD98" i="7" s="1"/>
  <c r="DY118" i="4"/>
  <c r="CD118" i="7" s="1"/>
  <c r="DY41" i="4"/>
  <c r="CD41" i="7" s="1"/>
  <c r="EF62" i="4"/>
  <c r="CH62" i="7" s="1"/>
  <c r="FK44" i="6"/>
  <c r="CF44" i="7" s="1"/>
  <c r="EG23" i="4"/>
  <c r="CI23" i="7" s="1"/>
  <c r="EG27" i="4"/>
  <c r="CI27" i="7" s="1"/>
  <c r="DY42" i="4"/>
  <c r="CD42" i="7" s="1"/>
  <c r="EF43" i="4"/>
  <c r="CH43" i="7" s="1"/>
  <c r="DY44" i="4"/>
  <c r="CD44" i="7" s="1"/>
  <c r="DY50" i="4"/>
  <c r="CD50" i="7" s="1"/>
  <c r="EG19" i="4"/>
  <c r="CI19" i="7" s="1"/>
  <c r="DY117" i="4"/>
  <c r="CD117" i="7" s="1"/>
  <c r="DY106" i="4"/>
  <c r="CD106" i="7" s="1"/>
  <c r="EF49" i="4"/>
  <c r="CH49" i="7" s="1"/>
  <c r="DZ20" i="4"/>
  <c r="CE20" i="7" s="1"/>
  <c r="EG41" i="4"/>
  <c r="CI41" i="7" s="1"/>
  <c r="DZ40" i="4"/>
  <c r="CE40" i="7" s="1"/>
  <c r="DZ18" i="4"/>
  <c r="CE18" i="7" s="1"/>
  <c r="DY45" i="4"/>
  <c r="CD45" i="7" s="1"/>
  <c r="EG36" i="4"/>
  <c r="CI36" i="7" s="1"/>
  <c r="DY63" i="4"/>
  <c r="EF57" i="4"/>
  <c r="CH57" i="7" s="1"/>
  <c r="DZ26" i="4"/>
  <c r="CE26" i="7" s="1"/>
  <c r="DZ21" i="4"/>
  <c r="CE21" i="7" s="1"/>
  <c r="DZ62" i="4"/>
  <c r="CE62" i="7" s="1"/>
  <c r="CC128" i="7"/>
  <c r="EF130" i="4"/>
  <c r="CH130" i="7" s="1"/>
  <c r="FK50" i="6"/>
  <c r="CF50" i="7" s="1"/>
  <c r="DZ24" i="4"/>
  <c r="CE24" i="7" s="1"/>
  <c r="FK61" i="6"/>
  <c r="CF61" i="7" s="1"/>
  <c r="DZ12" i="4"/>
  <c r="CE12" i="7" s="1"/>
  <c r="DZ11" i="4"/>
  <c r="DZ53" i="4"/>
  <c r="CE53" i="7" s="1"/>
  <c r="DZ35" i="4"/>
  <c r="CE35" i="7" s="1"/>
  <c r="DZ38" i="4"/>
  <c r="CE38" i="7" s="1"/>
  <c r="DZ48" i="4"/>
  <c r="CE48" i="7" s="1"/>
  <c r="DZ45" i="4"/>
  <c r="CE45" i="7" s="1"/>
  <c r="DZ34" i="4"/>
  <c r="CE34" i="7" s="1"/>
  <c r="DZ39" i="4"/>
  <c r="CE39" i="7" s="1"/>
  <c r="EG31" i="4"/>
  <c r="CI31" i="7" s="1"/>
  <c r="EG37" i="4"/>
  <c r="CI37" i="7" s="1"/>
  <c r="DZ17" i="4"/>
  <c r="CE17" i="7" s="1"/>
  <c r="DZ50" i="4"/>
  <c r="CE50" i="7" s="1"/>
  <c r="DZ13" i="4"/>
  <c r="CE13" i="7" s="1"/>
  <c r="DZ61" i="4"/>
  <c r="CE61" i="7" s="1"/>
  <c r="CG65" i="7"/>
  <c r="EG29" i="4"/>
  <c r="CI29" i="7" s="1"/>
  <c r="DZ47" i="4"/>
  <c r="CE47" i="7" s="1"/>
  <c r="DZ131" i="4"/>
  <c r="CE131" i="7" s="1"/>
  <c r="EG143" i="4"/>
  <c r="CI143" i="7" s="1"/>
  <c r="DZ98" i="4"/>
  <c r="CE98" i="7" s="1"/>
  <c r="DZ56" i="4"/>
  <c r="CE56" i="7" s="1"/>
  <c r="DZ99" i="4"/>
  <c r="CE99" i="7" s="1"/>
  <c r="DZ100" i="4"/>
  <c r="CE100" i="7" s="1"/>
  <c r="EG94" i="4"/>
  <c r="CI94" i="7" s="1"/>
  <c r="DZ96" i="4"/>
  <c r="CE96" i="7" s="1"/>
  <c r="DZ97" i="4"/>
  <c r="CE97" i="7" s="1"/>
  <c r="DZ95" i="4"/>
  <c r="CE95" i="7" s="1"/>
  <c r="DZ128" i="4"/>
  <c r="CE128" i="7" s="1"/>
  <c r="EG49" i="4"/>
  <c r="CI49" i="7" s="1"/>
  <c r="DZ42" i="4"/>
  <c r="CE42" i="7" s="1"/>
  <c r="FK143" i="6"/>
  <c r="CF143" i="7" s="1"/>
  <c r="EF29" i="4"/>
  <c r="CH29" i="7" s="1"/>
  <c r="EF19" i="4"/>
  <c r="CH19" i="7" s="1"/>
  <c r="EF28" i="4"/>
  <c r="CH28" i="7" s="1"/>
  <c r="EF39" i="4"/>
  <c r="CH39" i="7" s="1"/>
  <c r="FV112" i="4"/>
  <c r="DF112" i="7" s="1"/>
  <c r="GC33" i="4"/>
  <c r="DJ33" i="7" s="1"/>
  <c r="FK144" i="6"/>
  <c r="CF144" i="7" s="1"/>
  <c r="EF25" i="4"/>
  <c r="CH25" i="7" s="1"/>
  <c r="EF34" i="4"/>
  <c r="CH34" i="7" s="1"/>
  <c r="EF37" i="4"/>
  <c r="CH37" i="7" s="1"/>
  <c r="EF30" i="4"/>
  <c r="CH30" i="7" s="1"/>
  <c r="EF26" i="4"/>
  <c r="CH26" i="7" s="1"/>
  <c r="FV111" i="4"/>
  <c r="DF111" i="7" s="1"/>
  <c r="FV32" i="4"/>
  <c r="DF32" i="7" s="1"/>
  <c r="DZ28" i="4"/>
  <c r="CE28" i="7" s="1"/>
  <c r="EG15" i="4"/>
  <c r="CI15" i="7" s="1"/>
  <c r="FK24" i="6"/>
  <c r="CF24" i="7" s="1"/>
  <c r="DZ43" i="4"/>
  <c r="CE43" i="7" s="1"/>
  <c r="DZ58" i="4"/>
  <c r="CE58" i="7" s="1"/>
  <c r="DZ46" i="4"/>
  <c r="CE46" i="7" s="1"/>
  <c r="EF21" i="4"/>
  <c r="CH21" i="7" s="1"/>
  <c r="DZ30" i="4"/>
  <c r="CE30" i="7" s="1"/>
  <c r="DZ14" i="4"/>
  <c r="CE14" i="7" s="1"/>
  <c r="FK23" i="6"/>
  <c r="CF23" i="7" s="1"/>
  <c r="DY40" i="4"/>
  <c r="CD40" i="7" s="1"/>
  <c r="FK63" i="6"/>
  <c r="CF63" i="7" s="1"/>
  <c r="EF12" i="4"/>
  <c r="CH12" i="7" s="1"/>
  <c r="EF13" i="4"/>
  <c r="CH13" i="7" s="1"/>
  <c r="EG102" i="4"/>
  <c r="CI102" i="7" s="1"/>
  <c r="DY105" i="4"/>
  <c r="CD105" i="7" s="1"/>
  <c r="DY119" i="4"/>
  <c r="CD119" i="7" s="1"/>
  <c r="DY24" i="4"/>
  <c r="CD24" i="7" s="1"/>
  <c r="DY20" i="4"/>
  <c r="CD20" i="7" s="1"/>
  <c r="DY36" i="4"/>
  <c r="CD36" i="7" s="1"/>
  <c r="DY126" i="4"/>
  <c r="CD126" i="7" s="1"/>
  <c r="DY107" i="4"/>
  <c r="CD107" i="7" s="1"/>
  <c r="DY122" i="4"/>
  <c r="CD122" i="7" s="1"/>
  <c r="DY17" i="4"/>
  <c r="CD17" i="7" s="1"/>
  <c r="DY15" i="4"/>
  <c r="CD15" i="7" s="1"/>
  <c r="DY35" i="4"/>
  <c r="CD35" i="7" s="1"/>
  <c r="DY23" i="4"/>
  <c r="CD23" i="7" s="1"/>
  <c r="DY38" i="4"/>
  <c r="CD38" i="7" s="1"/>
  <c r="DY18" i="4"/>
  <c r="CD18" i="7" s="1"/>
  <c r="DY143" i="4"/>
  <c r="CD143" i="7" s="1"/>
  <c r="DY27" i="4"/>
  <c r="CD27" i="7" s="1"/>
  <c r="DY14" i="4"/>
  <c r="CD14" i="7" s="1"/>
  <c r="DY31" i="4"/>
  <c r="CD31" i="7" s="1"/>
  <c r="DZ130" i="4"/>
  <c r="CE130" i="7" s="1"/>
  <c r="EG127" i="4"/>
  <c r="CI127" i="7" s="1"/>
  <c r="FW111" i="4"/>
  <c r="DG111" i="7" s="1"/>
  <c r="DZ105" i="4"/>
  <c r="CE105" i="7" s="1"/>
  <c r="DZ112" i="4"/>
  <c r="CE112" i="7" s="1"/>
  <c r="DZ122" i="4"/>
  <c r="CE122" i="7" s="1"/>
  <c r="DZ107" i="4"/>
  <c r="CE107" i="7" s="1"/>
  <c r="DZ114" i="4"/>
  <c r="CE114" i="7" s="1"/>
  <c r="DZ117" i="4"/>
  <c r="CE117" i="7" s="1"/>
  <c r="DZ118" i="4"/>
  <c r="CE118" i="7" s="1"/>
  <c r="DZ126" i="4"/>
  <c r="CE126" i="7" s="1"/>
  <c r="DZ106" i="4"/>
  <c r="CE106" i="7" s="1"/>
  <c r="DE114" i="7"/>
  <c r="ET115" i="4"/>
  <c r="CP115" i="7" s="1"/>
  <c r="FW32" i="4"/>
  <c r="DG32" i="7" s="1"/>
  <c r="GD33" i="4"/>
  <c r="DK33" i="7" s="1"/>
  <c r="HV33" i="6"/>
  <c r="DH33" i="7" s="1"/>
  <c r="HV111" i="6"/>
  <c r="DH111" i="7" s="1"/>
  <c r="CC131" i="7"/>
  <c r="CC73" i="7"/>
  <c r="CC117" i="7"/>
  <c r="CG127" i="7"/>
  <c r="CG129" i="7"/>
  <c r="CG102" i="7"/>
  <c r="CG130" i="7"/>
  <c r="CG126" i="7"/>
  <c r="CG115" i="7"/>
  <c r="CG107" i="7"/>
  <c r="CG120" i="7"/>
  <c r="FK36" i="6"/>
  <c r="CF36" i="7" s="1"/>
  <c r="FK28" i="6"/>
  <c r="CF28" i="7" s="1"/>
  <c r="FK42" i="6"/>
  <c r="CF42" i="7" s="1"/>
  <c r="FK29" i="6"/>
  <c r="CF29" i="7" s="1"/>
  <c r="FK31" i="6"/>
  <c r="CF31" i="7" s="1"/>
  <c r="FK17" i="6"/>
  <c r="CF17" i="7" s="1"/>
  <c r="FK65" i="6"/>
  <c r="CF65" i="7" s="1"/>
  <c r="FK12" i="6"/>
  <c r="FK41" i="6"/>
  <c r="CF41" i="7" s="1"/>
  <c r="FK20" i="6"/>
  <c r="CF20" i="7" s="1"/>
  <c r="FK43" i="6"/>
  <c r="CF43" i="7" s="1"/>
  <c r="FK21" i="6"/>
  <c r="CF21" i="7" s="1"/>
  <c r="FK34" i="6"/>
  <c r="CF34" i="7" s="1"/>
  <c r="FT114" i="6"/>
  <c r="CJ114" i="7" s="1"/>
  <c r="FK49" i="6"/>
  <c r="CF49" i="7" s="1"/>
  <c r="FK56" i="6"/>
  <c r="CF56" i="7" s="1"/>
  <c r="FK19" i="6"/>
  <c r="CF19" i="7" s="1"/>
  <c r="FK27" i="6"/>
  <c r="CF27" i="7" s="1"/>
  <c r="FK58" i="6"/>
  <c r="CF58" i="7" s="1"/>
  <c r="FT40" i="6"/>
  <c r="CJ40" i="7" s="1"/>
  <c r="FK35" i="6"/>
  <c r="CF35" i="7" s="1"/>
  <c r="FK57" i="6"/>
  <c r="CF57" i="7" s="1"/>
  <c r="FK25" i="6"/>
  <c r="CF25" i="7" s="1"/>
  <c r="FK52" i="6"/>
  <c r="CF52" i="7" s="1"/>
  <c r="FK26" i="6"/>
  <c r="CF26" i="7" s="1"/>
  <c r="FK13" i="6"/>
  <c r="CF13" i="7" s="1"/>
  <c r="FK37" i="6"/>
  <c r="CF37" i="7" s="1"/>
  <c r="FK47" i="6"/>
  <c r="CF47" i="7" s="1"/>
  <c r="FK38" i="6"/>
  <c r="CF38" i="7" s="1"/>
  <c r="FK73" i="6"/>
  <c r="CF73" i="7" s="1"/>
  <c r="FK18" i="6"/>
  <c r="CF18" i="7" s="1"/>
  <c r="FK46" i="6"/>
  <c r="CF46" i="7" s="1"/>
  <c r="FK45" i="6"/>
  <c r="CF45" i="7" s="1"/>
  <c r="FK30" i="6"/>
  <c r="CF30" i="7" s="1"/>
  <c r="FK15" i="6"/>
  <c r="CF15" i="7" s="1"/>
  <c r="FK39" i="6"/>
  <c r="CF39" i="7" s="1"/>
  <c r="FK48" i="6"/>
  <c r="CF48" i="7" s="1"/>
  <c r="DZ166" i="4" l="1"/>
  <c r="HK166" i="4"/>
  <c r="HR13" i="4"/>
  <c r="DY166" i="4"/>
  <c r="EG115" i="4"/>
  <c r="CI115" i="7" s="1"/>
  <c r="EF131" i="4"/>
  <c r="CH131" i="7" s="1"/>
  <c r="FB74" i="1"/>
  <c r="CC74" i="7"/>
  <c r="CF12" i="7"/>
  <c r="CE11" i="7"/>
  <c r="CE166" i="7" s="1"/>
  <c r="EG119" i="4"/>
  <c r="CI119" i="7" s="1"/>
  <c r="CH11" i="7"/>
  <c r="FB63" i="1"/>
  <c r="CC63" i="7"/>
  <c r="CG112" i="7"/>
  <c r="DY63" i="7"/>
  <c r="CD63" i="7"/>
  <c r="CD166" i="7" s="1"/>
  <c r="EG57" i="4"/>
  <c r="CI57" i="7" s="1"/>
  <c r="EG52" i="4"/>
  <c r="CI52" i="7" s="1"/>
  <c r="FT53" i="6"/>
  <c r="CJ53" i="7" s="1"/>
  <c r="CG99" i="7"/>
  <c r="CG122" i="7"/>
  <c r="CG144" i="7"/>
  <c r="CG116" i="7"/>
  <c r="GC114" i="6"/>
  <c r="CN114" i="7" s="1"/>
  <c r="GD111" i="4"/>
  <c r="DK111" i="7" s="1"/>
  <c r="GC111" i="4"/>
  <c r="DJ111" i="7" s="1"/>
  <c r="GC112" i="4"/>
  <c r="DJ112" i="7" s="1"/>
  <c r="EN127" i="4"/>
  <c r="EN102" i="4"/>
  <c r="EN143" i="4"/>
  <c r="EN73" i="4"/>
  <c r="EN94" i="4"/>
  <c r="CG105" i="7"/>
  <c r="CG94" i="7"/>
  <c r="DH32" i="7"/>
  <c r="IE32" i="6"/>
  <c r="EM99" i="4"/>
  <c r="CL99" i="7" s="1"/>
  <c r="EM130" i="4"/>
  <c r="CL130" i="7" s="1"/>
  <c r="EM95" i="4"/>
  <c r="CL95" i="7" s="1"/>
  <c r="EM96" i="4"/>
  <c r="CL96" i="7" s="1"/>
  <c r="EM100" i="4"/>
  <c r="CL100" i="7" s="1"/>
  <c r="EG63" i="4"/>
  <c r="EM43" i="4"/>
  <c r="CL43" i="7" s="1"/>
  <c r="EM62" i="4"/>
  <c r="CL62" i="7" s="1"/>
  <c r="CG119" i="7"/>
  <c r="EG44" i="4"/>
  <c r="CI44" i="7" s="1"/>
  <c r="GC62" i="6"/>
  <c r="CN62" i="7" s="1"/>
  <c r="FT14" i="6"/>
  <c r="CJ14" i="7" s="1"/>
  <c r="EM58" i="4"/>
  <c r="CL58" i="7" s="1"/>
  <c r="FT61" i="6"/>
  <c r="CJ61" i="7" s="1"/>
  <c r="FT65" i="6"/>
  <c r="CJ65" i="7" s="1"/>
  <c r="FT63" i="6"/>
  <c r="CJ63" i="7" s="1"/>
  <c r="HV69" i="6"/>
  <c r="DH69" i="7" s="1"/>
  <c r="EF94" i="4"/>
  <c r="CH94" i="7" s="1"/>
  <c r="EG74" i="4"/>
  <c r="CI74" i="7" s="1"/>
  <c r="EF65" i="4"/>
  <c r="CH65" i="7" s="1"/>
  <c r="EF74" i="4"/>
  <c r="CH74" i="7" s="1"/>
  <c r="EF73" i="4"/>
  <c r="CH73" i="7" s="1"/>
  <c r="FT102" i="6"/>
  <c r="CJ102" i="7" s="1"/>
  <c r="EF46" i="4"/>
  <c r="CH46" i="7" s="1"/>
  <c r="EM11" i="4"/>
  <c r="FT16" i="6"/>
  <c r="CJ16" i="7" s="1"/>
  <c r="EF52" i="4"/>
  <c r="CH52" i="7" s="1"/>
  <c r="EM53" i="4"/>
  <c r="CL53" i="7" s="1"/>
  <c r="CG109" i="7"/>
  <c r="DI114" i="7"/>
  <c r="EM47" i="4"/>
  <c r="CL47" i="7" s="1"/>
  <c r="EF98" i="4"/>
  <c r="CH98" i="7" s="1"/>
  <c r="EF56" i="4"/>
  <c r="CH56" i="7" s="1"/>
  <c r="EM61" i="4"/>
  <c r="CL61" i="7" s="1"/>
  <c r="EF48" i="4"/>
  <c r="CH48" i="7" s="1"/>
  <c r="EF97" i="4"/>
  <c r="CH97" i="7" s="1"/>
  <c r="EF117" i="4"/>
  <c r="CH117" i="7" s="1"/>
  <c r="FT44" i="6"/>
  <c r="CJ44" i="7" s="1"/>
  <c r="EF44" i="4"/>
  <c r="CH44" i="7" s="1"/>
  <c r="EF102" i="4"/>
  <c r="CH102" i="7" s="1"/>
  <c r="EF63" i="4"/>
  <c r="CH63" i="7" s="1"/>
  <c r="EG18" i="4"/>
  <c r="CI18" i="7" s="1"/>
  <c r="EM49" i="4"/>
  <c r="CL49" i="7" s="1"/>
  <c r="EF50" i="4"/>
  <c r="CH50" i="7" s="1"/>
  <c r="EF118" i="4"/>
  <c r="CH118" i="7" s="1"/>
  <c r="EF41" i="4"/>
  <c r="CH41" i="7" s="1"/>
  <c r="EF106" i="4"/>
  <c r="CH106" i="7" s="1"/>
  <c r="EG20" i="4"/>
  <c r="CI20" i="7" s="1"/>
  <c r="EG40" i="4"/>
  <c r="CI40" i="7" s="1"/>
  <c r="EF42" i="4"/>
  <c r="CH42" i="7" s="1"/>
  <c r="EF45" i="4"/>
  <c r="CH45" i="7" s="1"/>
  <c r="EG26" i="4"/>
  <c r="CI26" i="7" s="1"/>
  <c r="EG43" i="4"/>
  <c r="CI43" i="7" s="1"/>
  <c r="EG42" i="4"/>
  <c r="CI42" i="7" s="1"/>
  <c r="EG62" i="4"/>
  <c r="CI62" i="7" s="1"/>
  <c r="EF143" i="4"/>
  <c r="CH143" i="7" s="1"/>
  <c r="FT30" i="6"/>
  <c r="CJ30" i="7" s="1"/>
  <c r="FT50" i="6"/>
  <c r="CJ50" i="7" s="1"/>
  <c r="EM57" i="4"/>
  <c r="CL57" i="7" s="1"/>
  <c r="EG21" i="4"/>
  <c r="CI21" i="7" s="1"/>
  <c r="EG24" i="4"/>
  <c r="CI24" i="7" s="1"/>
  <c r="CG128" i="7"/>
  <c r="FT49" i="6"/>
  <c r="CJ49" i="7" s="1"/>
  <c r="EF126" i="4"/>
  <c r="CH126" i="7" s="1"/>
  <c r="EG12" i="4"/>
  <c r="CI12" i="7" s="1"/>
  <c r="FT24" i="6"/>
  <c r="CJ24" i="7" s="1"/>
  <c r="EG13" i="4"/>
  <c r="CI13" i="7" s="1"/>
  <c r="FT23" i="6"/>
  <c r="CJ23" i="7" s="1"/>
  <c r="GJ33" i="4"/>
  <c r="DN33" i="7" s="1"/>
  <c r="EG50" i="4"/>
  <c r="CI50" i="7" s="1"/>
  <c r="EG17" i="4"/>
  <c r="CI17" i="7" s="1"/>
  <c r="EG39" i="4"/>
  <c r="CI39" i="7" s="1"/>
  <c r="EG34" i="4"/>
  <c r="CI34" i="7" s="1"/>
  <c r="EG45" i="4"/>
  <c r="CI45" i="7" s="1"/>
  <c r="EG48" i="4"/>
  <c r="CI48" i="7" s="1"/>
  <c r="EG38" i="4"/>
  <c r="CI38" i="7" s="1"/>
  <c r="EG35" i="4"/>
  <c r="CI35" i="7" s="1"/>
  <c r="EG53" i="4"/>
  <c r="CI53" i="7" s="1"/>
  <c r="EG11" i="4"/>
  <c r="EG61" i="4"/>
  <c r="CI61" i="7" s="1"/>
  <c r="CK65" i="7"/>
  <c r="DM32" i="7"/>
  <c r="EG47" i="4"/>
  <c r="CI47" i="7" s="1"/>
  <c r="EG128" i="4"/>
  <c r="CI128" i="7" s="1"/>
  <c r="EG95" i="4"/>
  <c r="CI95" i="7" s="1"/>
  <c r="EG97" i="4"/>
  <c r="CI97" i="7" s="1"/>
  <c r="EG96" i="4"/>
  <c r="CI96" i="7" s="1"/>
  <c r="EG100" i="4"/>
  <c r="CI100" i="7" s="1"/>
  <c r="EG99" i="4"/>
  <c r="CI99" i="7" s="1"/>
  <c r="EG56" i="4"/>
  <c r="CI56" i="7" s="1"/>
  <c r="EG98" i="4"/>
  <c r="CI98" i="7" s="1"/>
  <c r="EF31" i="4"/>
  <c r="CH31" i="7" s="1"/>
  <c r="EF27" i="4"/>
  <c r="CH27" i="7" s="1"/>
  <c r="EF38" i="4"/>
  <c r="CH38" i="7" s="1"/>
  <c r="EF35" i="4"/>
  <c r="CH35" i="7" s="1"/>
  <c r="EF17" i="4"/>
  <c r="CH17" i="7" s="1"/>
  <c r="EF20" i="4"/>
  <c r="CH20" i="7" s="1"/>
  <c r="GC32" i="4"/>
  <c r="DJ32" i="7" s="1"/>
  <c r="EM26" i="4"/>
  <c r="CL26" i="7" s="1"/>
  <c r="EM30" i="4"/>
  <c r="CL30" i="7" s="1"/>
  <c r="EM37" i="4"/>
  <c r="CL37" i="7" s="1"/>
  <c r="EM34" i="4"/>
  <c r="CL34" i="7" s="1"/>
  <c r="EM25" i="4"/>
  <c r="CL25" i="7" s="1"/>
  <c r="FT144" i="6"/>
  <c r="CJ144" i="7" s="1"/>
  <c r="EM39" i="4"/>
  <c r="CL39" i="7" s="1"/>
  <c r="EM28" i="4"/>
  <c r="CL28" i="7" s="1"/>
  <c r="EM19" i="4"/>
  <c r="CL19" i="7" s="1"/>
  <c r="EM29" i="4"/>
  <c r="CL29" i="7" s="1"/>
  <c r="FT31" i="6"/>
  <c r="CJ31" i="7" s="1"/>
  <c r="EF18" i="4"/>
  <c r="CH18" i="7" s="1"/>
  <c r="EF23" i="4"/>
  <c r="CH23" i="7" s="1"/>
  <c r="EF15" i="4"/>
  <c r="CH15" i="7" s="1"/>
  <c r="EF36" i="4"/>
  <c r="CH36" i="7" s="1"/>
  <c r="EF24" i="4"/>
  <c r="CH24" i="7" s="1"/>
  <c r="EM13" i="4"/>
  <c r="CL13" i="7" s="1"/>
  <c r="EF40" i="4"/>
  <c r="CH40" i="7" s="1"/>
  <c r="EG28" i="4"/>
  <c r="CI28" i="7" s="1"/>
  <c r="FT27" i="6"/>
  <c r="CJ27" i="7" s="1"/>
  <c r="FT21" i="6"/>
  <c r="CJ21" i="7" s="1"/>
  <c r="FT29" i="6"/>
  <c r="CJ29" i="7" s="1"/>
  <c r="FT28" i="6"/>
  <c r="CJ28" i="7" s="1"/>
  <c r="FT25" i="6"/>
  <c r="CJ25" i="7" s="1"/>
  <c r="FT26" i="6"/>
  <c r="CJ26" i="7" s="1"/>
  <c r="FT20" i="6"/>
  <c r="CJ20" i="7" s="1"/>
  <c r="FT18" i="6"/>
  <c r="CJ18" i="7" s="1"/>
  <c r="EG58" i="4"/>
  <c r="CI58" i="7" s="1"/>
  <c r="EG46" i="4"/>
  <c r="CI46" i="7" s="1"/>
  <c r="EM21" i="4"/>
  <c r="CL21" i="7" s="1"/>
  <c r="EG30" i="4"/>
  <c r="CI30" i="7" s="1"/>
  <c r="FT19" i="6"/>
  <c r="CJ19" i="7" s="1"/>
  <c r="IE33" i="6"/>
  <c r="DL33" i="7" s="1"/>
  <c r="EG14" i="4"/>
  <c r="CI14" i="7" s="1"/>
  <c r="EM12" i="4"/>
  <c r="CL12" i="7" s="1"/>
  <c r="EF14" i="4"/>
  <c r="CH14" i="7" s="1"/>
  <c r="FA115" i="4"/>
  <c r="CT115" i="7" s="1"/>
  <c r="EG131" i="4"/>
  <c r="CI131" i="7" s="1"/>
  <c r="EG130" i="4"/>
  <c r="CI130" i="7" s="1"/>
  <c r="EG106" i="4"/>
  <c r="CI106" i="7" s="1"/>
  <c r="EG126" i="4"/>
  <c r="CI126" i="7" s="1"/>
  <c r="EG118" i="4"/>
  <c r="CI118" i="7" s="1"/>
  <c r="EG117" i="4"/>
  <c r="CI117" i="7" s="1"/>
  <c r="EG114" i="4"/>
  <c r="CI114" i="7" s="1"/>
  <c r="EG107" i="4"/>
  <c r="CI107" i="7" s="1"/>
  <c r="EG122" i="4"/>
  <c r="CI122" i="7" s="1"/>
  <c r="EG112" i="4"/>
  <c r="CI112" i="7" s="1"/>
  <c r="EG105" i="4"/>
  <c r="CI105" i="7" s="1"/>
  <c r="ET114" i="4"/>
  <c r="CP114" i="7" s="1"/>
  <c r="EF122" i="4"/>
  <c r="CH122" i="7" s="1"/>
  <c r="EF119" i="4"/>
  <c r="CH119" i="7" s="1"/>
  <c r="EF105" i="4"/>
  <c r="CH105" i="7" s="1"/>
  <c r="EF107" i="4"/>
  <c r="CH107" i="7" s="1"/>
  <c r="GD32" i="4"/>
  <c r="DK32" i="7" s="1"/>
  <c r="GK33" i="4"/>
  <c r="DO33" i="7" s="1"/>
  <c r="IE111" i="6"/>
  <c r="DL111" i="7" s="1"/>
  <c r="EN65" i="4"/>
  <c r="EN25" i="4"/>
  <c r="EN49" i="4"/>
  <c r="EN19" i="4"/>
  <c r="EN23" i="4"/>
  <c r="EN15" i="4"/>
  <c r="EN41" i="4"/>
  <c r="EN31" i="4"/>
  <c r="EN37" i="4"/>
  <c r="EN36" i="4"/>
  <c r="EN29" i="4"/>
  <c r="EN27" i="4"/>
  <c r="CG131" i="7"/>
  <c r="CG117" i="7"/>
  <c r="CG73" i="7"/>
  <c r="CK115" i="7"/>
  <c r="CK126" i="7"/>
  <c r="CK120" i="7"/>
  <c r="CK107" i="7"/>
  <c r="CK130" i="7"/>
  <c r="CK102" i="7"/>
  <c r="CK129" i="7"/>
  <c r="CK112" i="7"/>
  <c r="CK127" i="7"/>
  <c r="FT39" i="6"/>
  <c r="CJ39" i="7" s="1"/>
  <c r="FT57" i="6"/>
  <c r="CJ57" i="7" s="1"/>
  <c r="GC40" i="6"/>
  <c r="CN40" i="7" s="1"/>
  <c r="FT58" i="6"/>
  <c r="CJ58" i="7" s="1"/>
  <c r="FT106" i="6"/>
  <c r="CJ106" i="7" s="1"/>
  <c r="FT126" i="6"/>
  <c r="CJ126" i="7" s="1"/>
  <c r="FT115" i="6"/>
  <c r="CJ115" i="7" s="1"/>
  <c r="FT12" i="6"/>
  <c r="FT96" i="6"/>
  <c r="CJ96" i="7" s="1"/>
  <c r="FT93" i="6"/>
  <c r="CJ93" i="7" s="1"/>
  <c r="FT128" i="6"/>
  <c r="CJ128" i="7" s="1"/>
  <c r="FT46" i="6"/>
  <c r="CJ46" i="7" s="1"/>
  <c r="FT95" i="6"/>
  <c r="CJ95" i="7" s="1"/>
  <c r="FT15" i="6"/>
  <c r="CJ15" i="7" s="1"/>
  <c r="FT38" i="6"/>
  <c r="CJ38" i="7" s="1"/>
  <c r="FT37" i="6"/>
  <c r="CJ37" i="7" s="1"/>
  <c r="FT52" i="6"/>
  <c r="CJ52" i="7" s="1"/>
  <c r="FT99" i="6"/>
  <c r="CJ99" i="7" s="1"/>
  <c r="FT34" i="6"/>
  <c r="CJ34" i="7" s="1"/>
  <c r="FT41" i="6"/>
  <c r="CJ41" i="7" s="1"/>
  <c r="FT119" i="6"/>
  <c r="CJ119" i="7" s="1"/>
  <c r="FT17" i="6"/>
  <c r="CJ17" i="7" s="1"/>
  <c r="FT112" i="6"/>
  <c r="CJ112" i="7" s="1"/>
  <c r="FT105" i="6"/>
  <c r="CJ105" i="7" s="1"/>
  <c r="FT36" i="6"/>
  <c r="CJ36" i="7" s="1"/>
  <c r="FT118" i="6"/>
  <c r="CJ118" i="7" s="1"/>
  <c r="FT98" i="6"/>
  <c r="CJ98" i="7" s="1"/>
  <c r="FT73" i="6"/>
  <c r="CJ73" i="7" s="1"/>
  <c r="FT13" i="6"/>
  <c r="CJ13" i="7" s="1"/>
  <c r="FT97" i="6"/>
  <c r="CJ97" i="7" s="1"/>
  <c r="FT120" i="6"/>
  <c r="CJ120" i="7" s="1"/>
  <c r="FT130" i="6"/>
  <c r="CJ130" i="7" s="1"/>
  <c r="FT107" i="6"/>
  <c r="CJ107" i="7" s="1"/>
  <c r="FT122" i="6"/>
  <c r="CJ122" i="7" s="1"/>
  <c r="FT100" i="6"/>
  <c r="CJ100" i="7" s="1"/>
  <c r="FT43" i="6"/>
  <c r="CJ43" i="7" s="1"/>
  <c r="FT143" i="6"/>
  <c r="CJ143" i="7" s="1"/>
  <c r="FT42" i="6"/>
  <c r="CJ42" i="7" s="1"/>
  <c r="FT45" i="6"/>
  <c r="CJ45" i="7" s="1"/>
  <c r="FT47" i="6"/>
  <c r="CJ47" i="7" s="1"/>
  <c r="FT94" i="6"/>
  <c r="CJ94" i="7" s="1"/>
  <c r="FT127" i="6"/>
  <c r="CJ127" i="7" s="1"/>
  <c r="FT35" i="6"/>
  <c r="CJ35" i="7" s="1"/>
  <c r="FT117" i="6"/>
  <c r="CJ117" i="7" s="1"/>
  <c r="FT129" i="6"/>
  <c r="CJ129" i="7" s="1"/>
  <c r="FT56" i="6"/>
  <c r="CJ56" i="7" s="1"/>
  <c r="FT48" i="6"/>
  <c r="CJ48" i="7" s="1"/>
  <c r="EG166" i="4" l="1"/>
  <c r="EN119" i="4"/>
  <c r="HR166" i="4"/>
  <c r="HY13" i="4"/>
  <c r="EF166" i="4"/>
  <c r="CH166" i="7"/>
  <c r="EN52" i="4"/>
  <c r="EU52" i="4" s="1"/>
  <c r="CQ52" i="7" s="1"/>
  <c r="GC53" i="6"/>
  <c r="CN53" i="7" s="1"/>
  <c r="EM131" i="4"/>
  <c r="CL131" i="7" s="1"/>
  <c r="EN115" i="4"/>
  <c r="EU115" i="4" s="1"/>
  <c r="CQ115" i="7" s="1"/>
  <c r="CM25" i="7"/>
  <c r="EU25" i="4"/>
  <c r="CQ25" i="7" s="1"/>
  <c r="CM52" i="7"/>
  <c r="CM27" i="7"/>
  <c r="EU27" i="4"/>
  <c r="CQ27" i="7" s="1"/>
  <c r="CM65" i="7"/>
  <c r="EU65" i="4"/>
  <c r="CQ65" i="7" s="1"/>
  <c r="CM29" i="7"/>
  <c r="EU29" i="4"/>
  <c r="CQ29" i="7" s="1"/>
  <c r="CM94" i="7"/>
  <c r="EU94" i="4"/>
  <c r="CQ94" i="7" s="1"/>
  <c r="CM36" i="7"/>
  <c r="EU36" i="4"/>
  <c r="CQ36" i="7" s="1"/>
  <c r="CM119" i="7"/>
  <c r="EU119" i="4"/>
  <c r="CM37" i="7"/>
  <c r="EU37" i="4"/>
  <c r="CQ37" i="7" s="1"/>
  <c r="CM73" i="7"/>
  <c r="EU73" i="4"/>
  <c r="CQ73" i="7" s="1"/>
  <c r="CM31" i="7"/>
  <c r="EU31" i="4"/>
  <c r="CQ31" i="7" s="1"/>
  <c r="CM143" i="7"/>
  <c r="EU143" i="4"/>
  <c r="CM41" i="7"/>
  <c r="EU41" i="4"/>
  <c r="CQ41" i="7" s="1"/>
  <c r="CM102" i="7"/>
  <c r="EU102" i="4"/>
  <c r="CQ102" i="7" s="1"/>
  <c r="CM15" i="7"/>
  <c r="EU15" i="4"/>
  <c r="CQ15" i="7" s="1"/>
  <c r="CM127" i="7"/>
  <c r="EU127" i="4"/>
  <c r="CQ127" i="7" s="1"/>
  <c r="CM23" i="7"/>
  <c r="EU23" i="4"/>
  <c r="CQ23" i="7" s="1"/>
  <c r="CM49" i="7"/>
  <c r="EU49" i="4"/>
  <c r="CQ49" i="7" s="1"/>
  <c r="CM19" i="7"/>
  <c r="EU19" i="4"/>
  <c r="CQ19" i="7" s="1"/>
  <c r="FJ74" i="1"/>
  <c r="CG74" i="7"/>
  <c r="CJ12" i="7"/>
  <c r="CI11" i="7"/>
  <c r="CL11" i="7"/>
  <c r="EN57" i="4"/>
  <c r="FJ63" i="1"/>
  <c r="CG63" i="7"/>
  <c r="CK116" i="7"/>
  <c r="EG63" i="7"/>
  <c r="CI63" i="7"/>
  <c r="CK99" i="7"/>
  <c r="EM102" i="4"/>
  <c r="CL102" i="7" s="1"/>
  <c r="EN63" i="4"/>
  <c r="EU63" i="4" s="1"/>
  <c r="CK119" i="7"/>
  <c r="GC143" i="6"/>
  <c r="CN143" i="7" s="1"/>
  <c r="CK122" i="7"/>
  <c r="CK94" i="7"/>
  <c r="CK144" i="7"/>
  <c r="EM143" i="4"/>
  <c r="CL143" i="7" s="1"/>
  <c r="GC112" i="6"/>
  <c r="CN112" i="7" s="1"/>
  <c r="GC115" i="6"/>
  <c r="CN115" i="7" s="1"/>
  <c r="GC127" i="6"/>
  <c r="CN127" i="7" s="1"/>
  <c r="GC130" i="6"/>
  <c r="CN130" i="7" s="1"/>
  <c r="GC128" i="6"/>
  <c r="CN128" i="7" s="1"/>
  <c r="GC126" i="6"/>
  <c r="CN126" i="7" s="1"/>
  <c r="GC129" i="6"/>
  <c r="CN129" i="7" s="1"/>
  <c r="GC107" i="6"/>
  <c r="CN107" i="7" s="1"/>
  <c r="EN112" i="4"/>
  <c r="EN117" i="4"/>
  <c r="EN130" i="4"/>
  <c r="EN98" i="4"/>
  <c r="EN96" i="4"/>
  <c r="EN105" i="4"/>
  <c r="EN114" i="4"/>
  <c r="EN106" i="4"/>
  <c r="EN100" i="4"/>
  <c r="EN126" i="4"/>
  <c r="EN99" i="4"/>
  <c r="EN95" i="4"/>
  <c r="EN122" i="4"/>
  <c r="EN118" i="4"/>
  <c r="EN131" i="4"/>
  <c r="EN97" i="4"/>
  <c r="EN74" i="4"/>
  <c r="CK105" i="7"/>
  <c r="ET96" i="4"/>
  <c r="CP96" i="7" s="1"/>
  <c r="EN128" i="4"/>
  <c r="EN107" i="4"/>
  <c r="EN44" i="4"/>
  <c r="DL32" i="7"/>
  <c r="IN32" i="6"/>
  <c r="ET43" i="4"/>
  <c r="CP43" i="7" s="1"/>
  <c r="EM105" i="4"/>
  <c r="CL105" i="7" s="1"/>
  <c r="EM107" i="4"/>
  <c r="CL107" i="7" s="1"/>
  <c r="EM126" i="4"/>
  <c r="CL126" i="7" s="1"/>
  <c r="EM118" i="4"/>
  <c r="CL118" i="7" s="1"/>
  <c r="EM97" i="4"/>
  <c r="CL97" i="7" s="1"/>
  <c r="EM98" i="4"/>
  <c r="CL98" i="7" s="1"/>
  <c r="EM122" i="4"/>
  <c r="CL122" i="7" s="1"/>
  <c r="EM74" i="4"/>
  <c r="CL74" i="7" s="1"/>
  <c r="EM119" i="4"/>
  <c r="CL119" i="7" s="1"/>
  <c r="EM106" i="4"/>
  <c r="CL106" i="7" s="1"/>
  <c r="EM117" i="4"/>
  <c r="CL117" i="7" s="1"/>
  <c r="EM73" i="4"/>
  <c r="CL73" i="7" s="1"/>
  <c r="EM94" i="4"/>
  <c r="CL94" i="7" s="1"/>
  <c r="ET62" i="4"/>
  <c r="CP62" i="7" s="1"/>
  <c r="EM46" i="4"/>
  <c r="CL46" i="7" s="1"/>
  <c r="EM52" i="4"/>
  <c r="CL52" i="7" s="1"/>
  <c r="GL62" i="6"/>
  <c r="CR62" i="7" s="1"/>
  <c r="GC61" i="6"/>
  <c r="CN61" i="7" s="1"/>
  <c r="GC65" i="6"/>
  <c r="CN65" i="7" s="1"/>
  <c r="GC63" i="6"/>
  <c r="CN63" i="7" s="1"/>
  <c r="EM42" i="4"/>
  <c r="CL42" i="7" s="1"/>
  <c r="ET58" i="4"/>
  <c r="GC14" i="6"/>
  <c r="CN14" i="7" s="1"/>
  <c r="FH115" i="4"/>
  <c r="CX115" i="7" s="1"/>
  <c r="GC28" i="6"/>
  <c r="CN28" i="7" s="1"/>
  <c r="GC31" i="6"/>
  <c r="CN31" i="7" s="1"/>
  <c r="GC47" i="6"/>
  <c r="CN47" i="7" s="1"/>
  <c r="GC48" i="6"/>
  <c r="CN48" i="7" s="1"/>
  <c r="GC29" i="6"/>
  <c r="CN29" i="7" s="1"/>
  <c r="GC144" i="6"/>
  <c r="CN144" i="7" s="1"/>
  <c r="GC49" i="6"/>
  <c r="CN49" i="7" s="1"/>
  <c r="CO102" i="7"/>
  <c r="CO120" i="7"/>
  <c r="CO115" i="7"/>
  <c r="CO116" i="7"/>
  <c r="CO112" i="7"/>
  <c r="CO99" i="7"/>
  <c r="CO127" i="7"/>
  <c r="CO129" i="7"/>
  <c r="CO130" i="7"/>
  <c r="CO107" i="7"/>
  <c r="CO126" i="7"/>
  <c r="GC30" i="6"/>
  <c r="CN30" i="7" s="1"/>
  <c r="IE69" i="6"/>
  <c r="DL69" i="7" s="1"/>
  <c r="ET100" i="4"/>
  <c r="CP100" i="7" s="1"/>
  <c r="ET11" i="4"/>
  <c r="GC16" i="6"/>
  <c r="CN16" i="7" s="1"/>
  <c r="EM56" i="4"/>
  <c r="CL56" i="7" s="1"/>
  <c r="EM48" i="4"/>
  <c r="CL48" i="7" s="1"/>
  <c r="ET53" i="4"/>
  <c r="CP53" i="7" s="1"/>
  <c r="CK109" i="7"/>
  <c r="ET47" i="4"/>
  <c r="CP47" i="7" s="1"/>
  <c r="ET61" i="4"/>
  <c r="CP61" i="7" s="1"/>
  <c r="EM44" i="4"/>
  <c r="CL44" i="7" s="1"/>
  <c r="ET95" i="4"/>
  <c r="CP95" i="7" s="1"/>
  <c r="EM65" i="4"/>
  <c r="CL65" i="7" s="1"/>
  <c r="ET99" i="4"/>
  <c r="CP99" i="7" s="1"/>
  <c r="GC44" i="6"/>
  <c r="CN44" i="7" s="1"/>
  <c r="EM63" i="4"/>
  <c r="ET49" i="4"/>
  <c r="CP49" i="7" s="1"/>
  <c r="EM50" i="4"/>
  <c r="CL50" i="7" s="1"/>
  <c r="EM41" i="4"/>
  <c r="CL41" i="7" s="1"/>
  <c r="EM45" i="4"/>
  <c r="CL45" i="7" s="1"/>
  <c r="GQ33" i="4"/>
  <c r="DR33" i="7" s="1"/>
  <c r="CK128" i="7"/>
  <c r="ET57" i="4"/>
  <c r="CP57" i="7" s="1"/>
  <c r="GC50" i="6"/>
  <c r="CN50" i="7" s="1"/>
  <c r="ET131" i="4"/>
  <c r="CP131" i="7" s="1"/>
  <c r="ET130" i="4"/>
  <c r="CP130" i="7" s="1"/>
  <c r="ET12" i="4"/>
  <c r="CP12" i="7" s="1"/>
  <c r="ET13" i="4"/>
  <c r="CP13" i="7" s="1"/>
  <c r="GC24" i="6"/>
  <c r="CN24" i="7" s="1"/>
  <c r="GC23" i="6"/>
  <c r="CN23" i="7" s="1"/>
  <c r="GJ32" i="4"/>
  <c r="DN32" i="7" s="1"/>
  <c r="EN11" i="4"/>
  <c r="EN61" i="4"/>
  <c r="CO65" i="7"/>
  <c r="DQ32" i="7"/>
  <c r="GC26" i="6"/>
  <c r="CN26" i="7" s="1"/>
  <c r="GC25" i="6"/>
  <c r="CN25" i="7" s="1"/>
  <c r="GC27" i="6"/>
  <c r="CN27" i="7" s="1"/>
  <c r="EM40" i="4"/>
  <c r="CL40" i="7" s="1"/>
  <c r="EM24" i="4"/>
  <c r="CL24" i="7" s="1"/>
  <c r="EM36" i="4"/>
  <c r="CL36" i="7" s="1"/>
  <c r="EM15" i="4"/>
  <c r="CL15" i="7" s="1"/>
  <c r="EM23" i="4"/>
  <c r="CL23" i="7" s="1"/>
  <c r="EM18" i="4"/>
  <c r="CL18" i="7" s="1"/>
  <c r="ET29" i="4"/>
  <c r="CP29" i="7" s="1"/>
  <c r="ET19" i="4"/>
  <c r="CP19" i="7" s="1"/>
  <c r="ET28" i="4"/>
  <c r="CP28" i="7" s="1"/>
  <c r="ET39" i="4"/>
  <c r="CP39" i="7" s="1"/>
  <c r="ET25" i="4"/>
  <c r="CP25" i="7" s="1"/>
  <c r="ET34" i="4"/>
  <c r="CP34" i="7" s="1"/>
  <c r="ET37" i="4"/>
  <c r="CP37" i="7" s="1"/>
  <c r="ET30" i="4"/>
  <c r="CP30" i="7" s="1"/>
  <c r="ET26" i="4"/>
  <c r="CP26" i="7" s="1"/>
  <c r="EM20" i="4"/>
  <c r="CL20" i="7" s="1"/>
  <c r="EM17" i="4"/>
  <c r="CL17" i="7" s="1"/>
  <c r="EM35" i="4"/>
  <c r="CL35" i="7" s="1"/>
  <c r="EM38" i="4"/>
  <c r="CL38" i="7" s="1"/>
  <c r="EM27" i="4"/>
  <c r="CL27" i="7" s="1"/>
  <c r="EM31" i="4"/>
  <c r="CL31" i="7" s="1"/>
  <c r="EM14" i="4"/>
  <c r="CL14" i="7" s="1"/>
  <c r="ET21" i="4"/>
  <c r="CP21" i="7" s="1"/>
  <c r="FA114" i="4"/>
  <c r="CT114" i="7" s="1"/>
  <c r="GJ112" i="4"/>
  <c r="DN112" i="7" s="1"/>
  <c r="GJ111" i="4"/>
  <c r="DN111" i="7" s="1"/>
  <c r="CQ143" i="7"/>
  <c r="GK111" i="4"/>
  <c r="DO111" i="7" s="1"/>
  <c r="DM114" i="7"/>
  <c r="GK32" i="4"/>
  <c r="DO32" i="7" s="1"/>
  <c r="GR33" i="4"/>
  <c r="DS33" i="7" s="1"/>
  <c r="DM33" i="7"/>
  <c r="IN33" i="6"/>
  <c r="DP33" i="7" s="1"/>
  <c r="IN111" i="6"/>
  <c r="DP111" i="7" s="1"/>
  <c r="EN28" i="4"/>
  <c r="CQ119" i="7"/>
  <c r="EN30" i="4"/>
  <c r="EN47" i="4"/>
  <c r="EN17" i="4"/>
  <c r="EN18" i="4"/>
  <c r="EN38" i="4"/>
  <c r="EN48" i="4"/>
  <c r="EN35" i="4"/>
  <c r="EN43" i="4"/>
  <c r="EN21" i="4"/>
  <c r="EN13" i="4"/>
  <c r="EN20" i="4"/>
  <c r="EN62" i="4"/>
  <c r="EN45" i="4"/>
  <c r="EN26" i="4"/>
  <c r="EN58" i="4"/>
  <c r="EN42" i="4"/>
  <c r="EN12" i="4"/>
  <c r="EN53" i="4"/>
  <c r="EN24" i="4"/>
  <c r="EN40" i="4"/>
  <c r="EN39" i="4"/>
  <c r="EN14" i="4"/>
  <c r="EN34" i="4"/>
  <c r="EN46" i="4"/>
  <c r="EN56" i="4"/>
  <c r="EN50" i="4"/>
  <c r="CK117" i="7"/>
  <c r="CK73" i="7"/>
  <c r="CK131" i="7"/>
  <c r="GC102" i="6"/>
  <c r="CN102" i="7" s="1"/>
  <c r="GC35" i="6"/>
  <c r="CN35" i="7" s="1"/>
  <c r="GC94" i="6"/>
  <c r="CN94" i="7" s="1"/>
  <c r="GC19" i="6"/>
  <c r="CN19" i="7" s="1"/>
  <c r="GC119" i="6"/>
  <c r="CN119" i="7" s="1"/>
  <c r="GC56" i="6"/>
  <c r="CN56" i="7" s="1"/>
  <c r="GC117" i="6"/>
  <c r="CN117" i="7" s="1"/>
  <c r="GC45" i="6"/>
  <c r="CN45" i="7" s="1"/>
  <c r="GC42" i="6"/>
  <c r="CN42" i="7" s="1"/>
  <c r="GC100" i="6"/>
  <c r="CN100" i="7" s="1"/>
  <c r="GC97" i="6"/>
  <c r="CN97" i="7" s="1"/>
  <c r="GC18" i="6"/>
  <c r="CN18" i="7" s="1"/>
  <c r="GC98" i="6"/>
  <c r="CN98" i="7" s="1"/>
  <c r="GC118" i="6"/>
  <c r="CN118" i="7" s="1"/>
  <c r="GC105" i="6"/>
  <c r="CN105" i="7" s="1"/>
  <c r="GC17" i="6"/>
  <c r="CN17" i="7" s="1"/>
  <c r="GC41" i="6"/>
  <c r="CN41" i="7" s="1"/>
  <c r="GC20" i="6"/>
  <c r="CN20" i="7" s="1"/>
  <c r="GC21" i="6"/>
  <c r="CN21" i="7" s="1"/>
  <c r="GC34" i="6"/>
  <c r="CN34" i="7" s="1"/>
  <c r="GL114" i="6"/>
  <c r="CR114" i="7" s="1"/>
  <c r="GC37" i="6"/>
  <c r="CN37" i="7" s="1"/>
  <c r="GC15" i="6"/>
  <c r="CN15" i="7" s="1"/>
  <c r="GC95" i="6"/>
  <c r="CN95" i="7" s="1"/>
  <c r="GC46" i="6"/>
  <c r="CN46" i="7" s="1"/>
  <c r="GC93" i="6"/>
  <c r="CN93" i="7" s="1"/>
  <c r="GC96" i="6"/>
  <c r="CN96" i="7" s="1"/>
  <c r="GC106" i="6"/>
  <c r="CN106" i="7" s="1"/>
  <c r="GC57" i="6"/>
  <c r="CN57" i="7" s="1"/>
  <c r="GC43" i="6"/>
  <c r="CN43" i="7" s="1"/>
  <c r="GC122" i="6"/>
  <c r="CN122" i="7" s="1"/>
  <c r="GC120" i="6"/>
  <c r="CN120" i="7" s="1"/>
  <c r="GC13" i="6"/>
  <c r="CN13" i="7" s="1"/>
  <c r="GC73" i="6"/>
  <c r="CN73" i="7" s="1"/>
  <c r="GC36" i="6"/>
  <c r="CN36" i="7" s="1"/>
  <c r="GC99" i="6"/>
  <c r="CN99" i="7" s="1"/>
  <c r="GC52" i="6"/>
  <c r="CN52" i="7" s="1"/>
  <c r="GC38" i="6"/>
  <c r="CN38" i="7" s="1"/>
  <c r="GL53" i="6"/>
  <c r="CR53" i="7" s="1"/>
  <c r="GC12" i="6"/>
  <c r="GC58" i="6"/>
  <c r="CN58" i="7" s="1"/>
  <c r="GL40" i="6"/>
  <c r="CR40" i="7" s="1"/>
  <c r="GC39" i="6"/>
  <c r="CN39" i="7" s="1"/>
  <c r="EU11" i="4" l="1"/>
  <c r="EN166" i="4"/>
  <c r="CI166" i="7"/>
  <c r="HY166" i="4"/>
  <c r="IG13" i="4"/>
  <c r="IK13" i="4" s="1"/>
  <c r="EM166" i="4"/>
  <c r="EL63" i="7"/>
  <c r="CM115" i="7"/>
  <c r="CM12" i="7"/>
  <c r="EU12" i="4"/>
  <c r="CM43" i="7"/>
  <c r="EU43" i="4"/>
  <c r="CQ43" i="7" s="1"/>
  <c r="CM61" i="7"/>
  <c r="EU61" i="4"/>
  <c r="CQ61" i="7" s="1"/>
  <c r="CM44" i="7"/>
  <c r="EU44" i="4"/>
  <c r="CQ44" i="7" s="1"/>
  <c r="CM126" i="7"/>
  <c r="EU126" i="4"/>
  <c r="CQ126" i="7" s="1"/>
  <c r="CM107" i="7"/>
  <c r="EU107" i="4"/>
  <c r="CQ107" i="7" s="1"/>
  <c r="CM100" i="7"/>
  <c r="EU100" i="4"/>
  <c r="CQ100" i="7" s="1"/>
  <c r="CM28" i="7"/>
  <c r="EU28" i="4"/>
  <c r="CQ28" i="7" s="1"/>
  <c r="CM56" i="7"/>
  <c r="EU56" i="4"/>
  <c r="CM42" i="7"/>
  <c r="EU42" i="4"/>
  <c r="CQ42" i="7" s="1"/>
  <c r="CM128" i="7"/>
  <c r="EU128" i="4"/>
  <c r="CQ128" i="7" s="1"/>
  <c r="CM106" i="7"/>
  <c r="EU106" i="4"/>
  <c r="CQ106" i="7" s="1"/>
  <c r="CM58" i="7"/>
  <c r="EU58" i="4"/>
  <c r="CM114" i="7"/>
  <c r="EU114" i="4"/>
  <c r="CQ114" i="7" s="1"/>
  <c r="CM46" i="7"/>
  <c r="EU46" i="4"/>
  <c r="CQ46" i="7" s="1"/>
  <c r="CM26" i="7"/>
  <c r="EU26" i="4"/>
  <c r="CQ26" i="7" s="1"/>
  <c r="CM48" i="7"/>
  <c r="EU48" i="4"/>
  <c r="CQ48" i="7" s="1"/>
  <c r="CM105" i="7"/>
  <c r="EU105" i="4"/>
  <c r="CQ105" i="7" s="1"/>
  <c r="CM34" i="7"/>
  <c r="EU34" i="4"/>
  <c r="CQ34" i="7" s="1"/>
  <c r="CM45" i="7"/>
  <c r="EU45" i="4"/>
  <c r="CM38" i="7"/>
  <c r="EU38" i="4"/>
  <c r="CM74" i="7"/>
  <c r="EU74" i="4"/>
  <c r="CQ74" i="7" s="1"/>
  <c r="CM96" i="7"/>
  <c r="EU96" i="4"/>
  <c r="CQ96" i="7" s="1"/>
  <c r="CM35" i="7"/>
  <c r="EU35" i="4"/>
  <c r="CQ35" i="7" s="1"/>
  <c r="CM97" i="7"/>
  <c r="EU97" i="4"/>
  <c r="CM98" i="7"/>
  <c r="EU98" i="4"/>
  <c r="CQ98" i="7" s="1"/>
  <c r="CM14" i="7"/>
  <c r="EU14" i="4"/>
  <c r="CQ14" i="7" s="1"/>
  <c r="CM39" i="7"/>
  <c r="EU39" i="4"/>
  <c r="CQ39" i="7" s="1"/>
  <c r="CM20" i="7"/>
  <c r="EU20" i="4"/>
  <c r="CQ20" i="7" s="1"/>
  <c r="CM17" i="7"/>
  <c r="EU17" i="4"/>
  <c r="CQ17" i="7" s="1"/>
  <c r="CM131" i="7"/>
  <c r="EU131" i="4"/>
  <c r="CQ131" i="7" s="1"/>
  <c r="CM130" i="7"/>
  <c r="EU130" i="4"/>
  <c r="CQ130" i="7" s="1"/>
  <c r="CM99" i="7"/>
  <c r="EU99" i="4"/>
  <c r="CM18" i="7"/>
  <c r="EU18" i="4"/>
  <c r="CQ18" i="7" s="1"/>
  <c r="CM40" i="7"/>
  <c r="EU40" i="4"/>
  <c r="CQ40" i="7" s="1"/>
  <c r="CM13" i="7"/>
  <c r="EU13" i="4"/>
  <c r="CQ13" i="7" s="1"/>
  <c r="CM47" i="7"/>
  <c r="EU47" i="4"/>
  <c r="CM118" i="7"/>
  <c r="EU118" i="4"/>
  <c r="CQ118" i="7" s="1"/>
  <c r="CM117" i="7"/>
  <c r="EU117" i="4"/>
  <c r="CQ117" i="7" s="1"/>
  <c r="CM57" i="7"/>
  <c r="EU57" i="4"/>
  <c r="CQ57" i="7" s="1"/>
  <c r="CM53" i="7"/>
  <c r="EU53" i="4"/>
  <c r="CQ53" i="7" s="1"/>
  <c r="CM62" i="7"/>
  <c r="EU62" i="4"/>
  <c r="CQ62" i="7" s="1"/>
  <c r="CM30" i="7"/>
  <c r="EU30" i="4"/>
  <c r="CQ30" i="7" s="1"/>
  <c r="CM122" i="7"/>
  <c r="EU122" i="4"/>
  <c r="CQ122" i="7" s="1"/>
  <c r="CM112" i="7"/>
  <c r="EU112" i="4"/>
  <c r="CQ112" i="7" s="1"/>
  <c r="CM50" i="7"/>
  <c r="EU50" i="4"/>
  <c r="CQ50" i="7" s="1"/>
  <c r="CM24" i="7"/>
  <c r="EU24" i="4"/>
  <c r="CQ24" i="7" s="1"/>
  <c r="CM21" i="7"/>
  <c r="EU21" i="4"/>
  <c r="CQ21" i="7" s="1"/>
  <c r="CM95" i="7"/>
  <c r="EU95" i="4"/>
  <c r="FR74" i="1"/>
  <c r="CK74" i="7"/>
  <c r="CN12" i="7"/>
  <c r="CM11" i="7"/>
  <c r="CP11" i="7"/>
  <c r="FR63" i="1"/>
  <c r="CK63" i="7"/>
  <c r="CM63" i="7"/>
  <c r="CL63" i="7"/>
  <c r="CL166" i="7" s="1"/>
  <c r="FB63" i="4"/>
  <c r="CO119" i="7"/>
  <c r="CO144" i="7"/>
  <c r="CO122" i="7"/>
  <c r="CO94" i="7"/>
  <c r="ET94" i="4"/>
  <c r="CP94" i="7" s="1"/>
  <c r="CO105" i="7"/>
  <c r="FA62" i="4"/>
  <c r="CT62" i="7" s="1"/>
  <c r="FA96" i="4"/>
  <c r="CT96" i="7" s="1"/>
  <c r="FA43" i="4"/>
  <c r="CT43" i="7" s="1"/>
  <c r="DP32" i="7"/>
  <c r="IW32" i="6"/>
  <c r="DT32" i="7" s="1"/>
  <c r="ET52" i="4"/>
  <c r="CP52" i="7" s="1"/>
  <c r="ET46" i="4"/>
  <c r="CP46" i="7" s="1"/>
  <c r="GL144" i="6"/>
  <c r="CR144" i="7" s="1"/>
  <c r="FA58" i="4"/>
  <c r="CT58" i="7" s="1"/>
  <c r="CP58" i="7"/>
  <c r="ET102" i="4"/>
  <c r="CP102" i="7" s="1"/>
  <c r="FA99" i="4"/>
  <c r="CT99" i="7" s="1"/>
  <c r="FB73" i="4"/>
  <c r="CU73" i="7" s="1"/>
  <c r="DU32" i="7"/>
  <c r="GL65" i="6"/>
  <c r="CR65" i="7" s="1"/>
  <c r="GL143" i="6"/>
  <c r="CR143" i="7" s="1"/>
  <c r="GL63" i="6"/>
  <c r="GL61" i="6"/>
  <c r="CR61" i="7" s="1"/>
  <c r="ET42" i="4"/>
  <c r="CP42" i="7" s="1"/>
  <c r="GL93" i="6"/>
  <c r="CR93" i="7" s="1"/>
  <c r="GL16" i="6"/>
  <c r="CR16" i="7" s="1"/>
  <c r="GL14" i="6"/>
  <c r="CR14" i="7" s="1"/>
  <c r="FA53" i="4"/>
  <c r="CT53" i="7" s="1"/>
  <c r="ET48" i="4"/>
  <c r="CP48" i="7" s="1"/>
  <c r="FA11" i="4"/>
  <c r="IW111" i="6"/>
  <c r="DT111" i="7" s="1"/>
  <c r="FH114" i="4"/>
  <c r="CX114" i="7" s="1"/>
  <c r="GL122" i="6"/>
  <c r="CR122" i="7" s="1"/>
  <c r="GL117" i="6"/>
  <c r="CR117" i="7" s="1"/>
  <c r="GL119" i="6"/>
  <c r="CR119" i="7" s="1"/>
  <c r="GL120" i="6"/>
  <c r="CR120" i="7" s="1"/>
  <c r="GL118" i="6"/>
  <c r="CR118" i="7" s="1"/>
  <c r="FB94" i="4"/>
  <c r="CU94" i="7" s="1"/>
  <c r="FB65" i="4"/>
  <c r="CU65" i="7" s="1"/>
  <c r="CO131" i="7"/>
  <c r="CO128" i="7"/>
  <c r="FA95" i="4"/>
  <c r="CT95" i="7" s="1"/>
  <c r="CO109" i="7"/>
  <c r="ET74" i="4"/>
  <c r="CP74" i="7" s="1"/>
  <c r="CO117" i="7"/>
  <c r="FA57" i="4"/>
  <c r="CT57" i="7" s="1"/>
  <c r="FA61" i="4"/>
  <c r="CT61" i="7" s="1"/>
  <c r="FA100" i="4"/>
  <c r="CT100" i="7" s="1"/>
  <c r="ET73" i="4"/>
  <c r="CP73" i="7" s="1"/>
  <c r="IN69" i="6"/>
  <c r="DP69" i="7" s="1"/>
  <c r="ET105" i="4"/>
  <c r="CP105" i="7" s="1"/>
  <c r="FA47" i="4"/>
  <c r="CT47" i="7" s="1"/>
  <c r="CS112" i="7"/>
  <c r="CS107" i="7"/>
  <c r="CS130" i="7"/>
  <c r="CS129" i="7"/>
  <c r="CS144" i="7"/>
  <c r="CS99" i="7"/>
  <c r="CS65" i="7"/>
  <c r="CS120" i="7"/>
  <c r="CS116" i="7"/>
  <c r="CS115" i="7"/>
  <c r="CS102" i="7"/>
  <c r="CS127" i="7"/>
  <c r="CS119" i="7"/>
  <c r="CS126" i="7"/>
  <c r="ET56" i="4"/>
  <c r="CP56" i="7" s="1"/>
  <c r="ET63" i="4"/>
  <c r="ET65" i="4"/>
  <c r="CP65" i="7" s="1"/>
  <c r="ET97" i="4"/>
  <c r="CP97" i="7" s="1"/>
  <c r="ET98" i="4"/>
  <c r="CP98" i="7" s="1"/>
  <c r="GL44" i="6"/>
  <c r="CR44" i="7" s="1"/>
  <c r="ET44" i="4"/>
  <c r="CP44" i="7" s="1"/>
  <c r="ET118" i="4"/>
  <c r="CP118" i="7" s="1"/>
  <c r="ET50" i="4"/>
  <c r="CP50" i="7" s="1"/>
  <c r="ET117" i="4"/>
  <c r="CP117" i="7" s="1"/>
  <c r="ET106" i="4"/>
  <c r="CP106" i="7" s="1"/>
  <c r="FA49" i="4"/>
  <c r="CT49" i="7" s="1"/>
  <c r="ET41" i="4"/>
  <c r="CP41" i="7" s="1"/>
  <c r="ET45" i="4"/>
  <c r="CP45" i="7" s="1"/>
  <c r="GX33" i="4"/>
  <c r="DV33" i="7" s="1"/>
  <c r="FA131" i="4"/>
  <c r="CT131" i="7" s="1"/>
  <c r="GL26" i="6"/>
  <c r="CR26" i="7" s="1"/>
  <c r="GL24" i="6"/>
  <c r="CR24" i="7" s="1"/>
  <c r="GL50" i="6"/>
  <c r="CR50" i="7" s="1"/>
  <c r="GL23" i="6"/>
  <c r="CR23" i="7" s="1"/>
  <c r="GL31" i="6"/>
  <c r="CR31" i="7" s="1"/>
  <c r="GL30" i="6"/>
  <c r="CR30" i="7" s="1"/>
  <c r="FA12" i="4"/>
  <c r="CT12" i="7" s="1"/>
  <c r="GL49" i="6"/>
  <c r="CR49" i="7" s="1"/>
  <c r="ET126" i="4"/>
  <c r="CP126" i="7" s="1"/>
  <c r="FA130" i="4"/>
  <c r="CT130" i="7" s="1"/>
  <c r="ET143" i="4"/>
  <c r="CP143" i="7" s="1"/>
  <c r="FA13" i="4"/>
  <c r="CT13" i="7" s="1"/>
  <c r="GL25" i="6"/>
  <c r="CR25" i="7" s="1"/>
  <c r="GQ32" i="4"/>
  <c r="DR32" i="7" s="1"/>
  <c r="ET14" i="4"/>
  <c r="CP14" i="7" s="1"/>
  <c r="ET31" i="4"/>
  <c r="CP31" i="7" s="1"/>
  <c r="ET27" i="4"/>
  <c r="CP27" i="7" s="1"/>
  <c r="ET38" i="4"/>
  <c r="CP38" i="7" s="1"/>
  <c r="ET35" i="4"/>
  <c r="CP35" i="7" s="1"/>
  <c r="ET17" i="4"/>
  <c r="CP17" i="7" s="1"/>
  <c r="ET20" i="4"/>
  <c r="CP20" i="7" s="1"/>
  <c r="FA26" i="4"/>
  <c r="CT26" i="7" s="1"/>
  <c r="FA37" i="4"/>
  <c r="CT37" i="7" s="1"/>
  <c r="FA34" i="4"/>
  <c r="CT34" i="7" s="1"/>
  <c r="FA25" i="4"/>
  <c r="CT25" i="7" s="1"/>
  <c r="FA39" i="4"/>
  <c r="CT39" i="7" s="1"/>
  <c r="FA28" i="4"/>
  <c r="CT28" i="7" s="1"/>
  <c r="FA19" i="4"/>
  <c r="CT19" i="7" s="1"/>
  <c r="ET18" i="4"/>
  <c r="CP18" i="7" s="1"/>
  <c r="ET23" i="4"/>
  <c r="CP23" i="7" s="1"/>
  <c r="ET15" i="4"/>
  <c r="CP15" i="7" s="1"/>
  <c r="ET36" i="4"/>
  <c r="CP36" i="7" s="1"/>
  <c r="ET24" i="4"/>
  <c r="CP24" i="7" s="1"/>
  <c r="ET40" i="4"/>
  <c r="CP40" i="7" s="1"/>
  <c r="GU62" i="6"/>
  <c r="FA30" i="4"/>
  <c r="CT30" i="7" s="1"/>
  <c r="FA29" i="4"/>
  <c r="CT29" i="7" s="1"/>
  <c r="FA21" i="4"/>
  <c r="CT21" i="7" s="1"/>
  <c r="GY33" i="4"/>
  <c r="DW33" i="7" s="1"/>
  <c r="GQ111" i="4"/>
  <c r="DR111" i="7" s="1"/>
  <c r="FO115" i="4"/>
  <c r="DB115" i="7" s="1"/>
  <c r="GQ112" i="4"/>
  <c r="DR112" i="7" s="1"/>
  <c r="GR111" i="4"/>
  <c r="DS111" i="7" s="1"/>
  <c r="ET122" i="4"/>
  <c r="CP122" i="7" s="1"/>
  <c r="ET119" i="4"/>
  <c r="CP119" i="7" s="1"/>
  <c r="ET107" i="4"/>
  <c r="CP107" i="7" s="1"/>
  <c r="GR32" i="4"/>
  <c r="DS32" i="7" s="1"/>
  <c r="DQ33" i="7"/>
  <c r="IW33" i="6"/>
  <c r="DT33" i="7" s="1"/>
  <c r="FB127" i="4"/>
  <c r="CU127" i="7" s="1"/>
  <c r="FB52" i="4"/>
  <c r="CU52" i="7" s="1"/>
  <c r="FB115" i="4"/>
  <c r="CU115" i="7" s="1"/>
  <c r="CQ45" i="7"/>
  <c r="CQ56" i="7"/>
  <c r="CQ95" i="7"/>
  <c r="FB19" i="4"/>
  <c r="CU19" i="7" s="1"/>
  <c r="FB15" i="4"/>
  <c r="CU15" i="7" s="1"/>
  <c r="FB49" i="4"/>
  <c r="CU49" i="7" s="1"/>
  <c r="FB23" i="4"/>
  <c r="CU23" i="7" s="1"/>
  <c r="CQ12" i="7"/>
  <c r="FB119" i="4"/>
  <c r="CU119" i="7" s="1"/>
  <c r="CQ58" i="7"/>
  <c r="CQ99" i="7"/>
  <c r="FB102" i="4"/>
  <c r="CU102" i="7" s="1"/>
  <c r="CQ38" i="7"/>
  <c r="CQ47" i="7"/>
  <c r="FB25" i="4"/>
  <c r="CU25" i="7" s="1"/>
  <c r="CQ97" i="7"/>
  <c r="FB41" i="4"/>
  <c r="CU41" i="7" s="1"/>
  <c r="FB31" i="4"/>
  <c r="CU31" i="7" s="1"/>
  <c r="FB37" i="4"/>
  <c r="CU37" i="7" s="1"/>
  <c r="FB143" i="4"/>
  <c r="CU143" i="7" s="1"/>
  <c r="FB36" i="4"/>
  <c r="CU36" i="7" s="1"/>
  <c r="FB29" i="4"/>
  <c r="CU29" i="7" s="1"/>
  <c r="FB27" i="4"/>
  <c r="CU27" i="7" s="1"/>
  <c r="CO73" i="7"/>
  <c r="GL12" i="6"/>
  <c r="GL128" i="6"/>
  <c r="CR128" i="7" s="1"/>
  <c r="GL52" i="6"/>
  <c r="CR52" i="7" s="1"/>
  <c r="GL127" i="6"/>
  <c r="CR127" i="7" s="1"/>
  <c r="GL106" i="6"/>
  <c r="CR106" i="7" s="1"/>
  <c r="GL15" i="6"/>
  <c r="CR15" i="7" s="1"/>
  <c r="GL37" i="6"/>
  <c r="CR37" i="7" s="1"/>
  <c r="GL34" i="6"/>
  <c r="CR34" i="7" s="1"/>
  <c r="GL20" i="6"/>
  <c r="CR20" i="7" s="1"/>
  <c r="GL41" i="6"/>
  <c r="CR41" i="7" s="1"/>
  <c r="GL18" i="6"/>
  <c r="CR18" i="7" s="1"/>
  <c r="GL97" i="6"/>
  <c r="CR97" i="7" s="1"/>
  <c r="GL27" i="6"/>
  <c r="CR27" i="7" s="1"/>
  <c r="GL28" i="6"/>
  <c r="CR28" i="7" s="1"/>
  <c r="GL47" i="6"/>
  <c r="CR47" i="7" s="1"/>
  <c r="GL35" i="6"/>
  <c r="CR35" i="7" s="1"/>
  <c r="GL129" i="6"/>
  <c r="CR129" i="7" s="1"/>
  <c r="GU40" i="6"/>
  <c r="CV40" i="7" s="1"/>
  <c r="GU53" i="6"/>
  <c r="GL38" i="6"/>
  <c r="CR38" i="7" s="1"/>
  <c r="GL99" i="6"/>
  <c r="CR99" i="7" s="1"/>
  <c r="GL112" i="6"/>
  <c r="CR112" i="7" s="1"/>
  <c r="GL36" i="6"/>
  <c r="CR36" i="7" s="1"/>
  <c r="GL13" i="6"/>
  <c r="CR13" i="7" s="1"/>
  <c r="GL43" i="6"/>
  <c r="CR43" i="7" s="1"/>
  <c r="GL57" i="6"/>
  <c r="CR57" i="7" s="1"/>
  <c r="GL126" i="6"/>
  <c r="CR126" i="7" s="1"/>
  <c r="GL46" i="6"/>
  <c r="CR46" i="7" s="1"/>
  <c r="GL95" i="6"/>
  <c r="CR95" i="7" s="1"/>
  <c r="GU114" i="6"/>
  <c r="CV114" i="7" s="1"/>
  <c r="GL17" i="6"/>
  <c r="CR17" i="7" s="1"/>
  <c r="GL105" i="6"/>
  <c r="CR105" i="7" s="1"/>
  <c r="GL130" i="6"/>
  <c r="CR130" i="7" s="1"/>
  <c r="GL100" i="6"/>
  <c r="CR100" i="7" s="1"/>
  <c r="GL56" i="6"/>
  <c r="CR56" i="7" s="1"/>
  <c r="GL29" i="6"/>
  <c r="CR29" i="7" s="1"/>
  <c r="GL107" i="6"/>
  <c r="CR107" i="7" s="1"/>
  <c r="GL94" i="6"/>
  <c r="CR94" i="7" s="1"/>
  <c r="GL48" i="6"/>
  <c r="CR48" i="7" s="1"/>
  <c r="GL58" i="6"/>
  <c r="CR58" i="7" s="1"/>
  <c r="GL115" i="6"/>
  <c r="CR115" i="7" s="1"/>
  <c r="GL73" i="6"/>
  <c r="CR73" i="7" s="1"/>
  <c r="GL96" i="6"/>
  <c r="CR96" i="7" s="1"/>
  <c r="GL21" i="6"/>
  <c r="CR21" i="7" s="1"/>
  <c r="GL98" i="6"/>
  <c r="CR98" i="7" s="1"/>
  <c r="GL42" i="6"/>
  <c r="CR42" i="7" s="1"/>
  <c r="GL45" i="6"/>
  <c r="CR45" i="7" s="1"/>
  <c r="GL19" i="6"/>
  <c r="CR19" i="7" s="1"/>
  <c r="GL102" i="6"/>
  <c r="CR102" i="7" s="1"/>
  <c r="GL39" i="6"/>
  <c r="CR39" i="7" s="1"/>
  <c r="EU166" i="4" l="1"/>
  <c r="ET166" i="4"/>
  <c r="CP166" i="7"/>
  <c r="CM166" i="7"/>
  <c r="FZ74" i="1"/>
  <c r="CO74" i="7"/>
  <c r="FB57" i="4"/>
  <c r="CU57" i="7" s="1"/>
  <c r="CR12" i="7"/>
  <c r="CT11" i="7"/>
  <c r="CQ11" i="7"/>
  <c r="CQ166" i="7" s="1"/>
  <c r="FZ63" i="1"/>
  <c r="FB44" i="4"/>
  <c r="CU44" i="7" s="1"/>
  <c r="DQ114" i="7"/>
  <c r="DU114" i="7"/>
  <c r="FH62" i="4"/>
  <c r="CX62" i="7" s="1"/>
  <c r="GU14" i="6"/>
  <c r="CV14" i="7" s="1"/>
  <c r="FH43" i="4"/>
  <c r="CX43" i="7" s="1"/>
  <c r="FA46" i="4"/>
  <c r="CT46" i="7" s="1"/>
  <c r="CS122" i="7"/>
  <c r="CS94" i="7"/>
  <c r="CS105" i="7"/>
  <c r="FA48" i="4"/>
  <c r="CT48" i="7" s="1"/>
  <c r="FH96" i="4"/>
  <c r="CX96" i="7" s="1"/>
  <c r="FA94" i="4"/>
  <c r="CT94" i="7" s="1"/>
  <c r="CV62" i="7"/>
  <c r="HD62" i="6"/>
  <c r="CZ62" i="7" s="1"/>
  <c r="CV53" i="7"/>
  <c r="HD53" i="6"/>
  <c r="CZ53" i="7" s="1"/>
  <c r="JF32" i="6"/>
  <c r="DX32" i="7" s="1"/>
  <c r="FA52" i="4"/>
  <c r="CT52" i="7" s="1"/>
  <c r="FH58" i="4"/>
  <c r="CX58" i="7" s="1"/>
  <c r="GU144" i="6"/>
  <c r="CV144" i="7" s="1"/>
  <c r="CW115" i="7"/>
  <c r="CW129" i="7"/>
  <c r="DU33" i="7"/>
  <c r="CW119" i="7"/>
  <c r="CW126" i="7"/>
  <c r="CW120" i="7"/>
  <c r="CW107" i="7"/>
  <c r="CS109" i="7"/>
  <c r="CW102" i="7"/>
  <c r="CW116" i="7"/>
  <c r="CW112" i="7"/>
  <c r="FI102" i="4"/>
  <c r="CY102" i="7" s="1"/>
  <c r="FH95" i="4"/>
  <c r="CX95" i="7" s="1"/>
  <c r="FH99" i="4"/>
  <c r="CX99" i="7" s="1"/>
  <c r="FA102" i="4"/>
  <c r="CT102" i="7" s="1"/>
  <c r="FH130" i="4"/>
  <c r="CX130" i="7" s="1"/>
  <c r="FB74" i="4"/>
  <c r="CU74" i="7" s="1"/>
  <c r="FA98" i="4"/>
  <c r="CT98" i="7" s="1"/>
  <c r="FA74" i="4"/>
  <c r="CT74" i="7" s="1"/>
  <c r="FI94" i="4"/>
  <c r="CY94" i="7" s="1"/>
  <c r="FI73" i="4"/>
  <c r="CY73" i="7" s="1"/>
  <c r="FI143" i="4"/>
  <c r="CY143" i="7" s="1"/>
  <c r="FH131" i="4"/>
  <c r="CX131" i="7" s="1"/>
  <c r="GU120" i="6"/>
  <c r="CV120" i="7" s="1"/>
  <c r="GU65" i="6"/>
  <c r="CV65" i="7" s="1"/>
  <c r="GU118" i="6"/>
  <c r="CV118" i="7" s="1"/>
  <c r="GU122" i="6"/>
  <c r="CV122" i="7" s="1"/>
  <c r="GU117" i="6"/>
  <c r="CV117" i="7" s="1"/>
  <c r="GU143" i="6"/>
  <c r="CV143" i="7" s="1"/>
  <c r="GU119" i="6"/>
  <c r="CV119" i="7" s="1"/>
  <c r="FA42" i="4"/>
  <c r="CT42" i="7" s="1"/>
  <c r="FH11" i="4"/>
  <c r="GU16" i="6"/>
  <c r="CV16" i="7" s="1"/>
  <c r="FH53" i="4"/>
  <c r="CX53" i="7" s="1"/>
  <c r="FI115" i="4"/>
  <c r="CY115" i="7" s="1"/>
  <c r="FI127" i="4"/>
  <c r="CY127" i="7" s="1"/>
  <c r="FI119" i="4"/>
  <c r="CY119" i="7" s="1"/>
  <c r="FH100" i="4"/>
  <c r="CX100" i="7" s="1"/>
  <c r="CW127" i="7"/>
  <c r="CW99" i="7"/>
  <c r="CW130" i="7"/>
  <c r="FB97" i="4"/>
  <c r="CU97" i="7" s="1"/>
  <c r="FB62" i="4"/>
  <c r="CU62" i="7" s="1"/>
  <c r="FB58" i="4"/>
  <c r="CU58" i="7" s="1"/>
  <c r="FB98" i="4"/>
  <c r="CU98" i="7" s="1"/>
  <c r="FB95" i="4"/>
  <c r="CU95" i="7" s="1"/>
  <c r="FB61" i="4"/>
  <c r="CU61" i="7" s="1"/>
  <c r="FB96" i="4"/>
  <c r="CU96" i="7" s="1"/>
  <c r="FB100" i="4"/>
  <c r="CU100" i="7" s="1"/>
  <c r="FB99" i="4"/>
  <c r="CU99" i="7" s="1"/>
  <c r="FA97" i="4"/>
  <c r="CT97" i="7" s="1"/>
  <c r="FA63" i="4"/>
  <c r="FA65" i="4"/>
  <c r="CT65" i="7" s="1"/>
  <c r="FA73" i="4"/>
  <c r="CT73" i="7" s="1"/>
  <c r="IW69" i="6"/>
  <c r="DT69" i="7" s="1"/>
  <c r="FH47" i="4"/>
  <c r="CX47" i="7" s="1"/>
  <c r="CS73" i="7"/>
  <c r="CS131" i="7"/>
  <c r="CS117" i="7"/>
  <c r="CS128" i="7"/>
  <c r="FA56" i="4"/>
  <c r="CT56" i="7" s="1"/>
  <c r="FH61" i="4"/>
  <c r="CX61" i="7" s="1"/>
  <c r="GU44" i="6"/>
  <c r="CV44" i="7" s="1"/>
  <c r="HE33" i="4"/>
  <c r="DZ33" i="7" s="1"/>
  <c r="FA106" i="4"/>
  <c r="CT106" i="7" s="1"/>
  <c r="FA41" i="4"/>
  <c r="CT41" i="7" s="1"/>
  <c r="FA44" i="4"/>
  <c r="CT44" i="7" s="1"/>
  <c r="FA118" i="4"/>
  <c r="CT118" i="7" s="1"/>
  <c r="FA50" i="4"/>
  <c r="CT50" i="7" s="1"/>
  <c r="FH49" i="4"/>
  <c r="CX49" i="7" s="1"/>
  <c r="FA117" i="4"/>
  <c r="CT117" i="7" s="1"/>
  <c r="FA45" i="4"/>
  <c r="CT45" i="7" s="1"/>
  <c r="FH57" i="4"/>
  <c r="CX57" i="7" s="1"/>
  <c r="FA126" i="4"/>
  <c r="CT126" i="7" s="1"/>
  <c r="GU23" i="6"/>
  <c r="CV23" i="7" s="1"/>
  <c r="GU24" i="6"/>
  <c r="CV24" i="7" s="1"/>
  <c r="GU26" i="6"/>
  <c r="CV26" i="7" s="1"/>
  <c r="FI27" i="4"/>
  <c r="CY27" i="7" s="1"/>
  <c r="FI29" i="4"/>
  <c r="CY29" i="7" s="1"/>
  <c r="FI31" i="4"/>
  <c r="CY31" i="7" s="1"/>
  <c r="FH13" i="4"/>
  <c r="CX13" i="7" s="1"/>
  <c r="FH12" i="4"/>
  <c r="CX12" i="7" s="1"/>
  <c r="FA143" i="4"/>
  <c r="CT143" i="7" s="1"/>
  <c r="FA14" i="4"/>
  <c r="CT14" i="7" s="1"/>
  <c r="GU50" i="6"/>
  <c r="CV50" i="7" s="1"/>
  <c r="GU52" i="6"/>
  <c r="CV52" i="7" s="1"/>
  <c r="GU25" i="6"/>
  <c r="CV25" i="7" s="1"/>
  <c r="GX32" i="4"/>
  <c r="DV32" i="7" s="1"/>
  <c r="FA40" i="4"/>
  <c r="CT40" i="7" s="1"/>
  <c r="FB11" i="4"/>
  <c r="DY32" i="7"/>
  <c r="GU31" i="6"/>
  <c r="CV31" i="7" s="1"/>
  <c r="GU30" i="6"/>
  <c r="CV30" i="7" s="1"/>
  <c r="GU28" i="6"/>
  <c r="CV28" i="7" s="1"/>
  <c r="GU27" i="6"/>
  <c r="CV27" i="7" s="1"/>
  <c r="GU29" i="6"/>
  <c r="CV29" i="7" s="1"/>
  <c r="FV115" i="4"/>
  <c r="DF115" i="7" s="1"/>
  <c r="FH29" i="4"/>
  <c r="CX29" i="7" s="1"/>
  <c r="FH30" i="4"/>
  <c r="CX30" i="7" s="1"/>
  <c r="FA24" i="4"/>
  <c r="CT24" i="7" s="1"/>
  <c r="FA36" i="4"/>
  <c r="CT36" i="7" s="1"/>
  <c r="FA15" i="4"/>
  <c r="CT15" i="7" s="1"/>
  <c r="FA23" i="4"/>
  <c r="CT23" i="7" s="1"/>
  <c r="FA18" i="4"/>
  <c r="CT18" i="7" s="1"/>
  <c r="FH39" i="4"/>
  <c r="CX39" i="7" s="1"/>
  <c r="FH37" i="4"/>
  <c r="CX37" i="7" s="1"/>
  <c r="FA20" i="4"/>
  <c r="CT20" i="7" s="1"/>
  <c r="FA17" i="4"/>
  <c r="CT17" i="7" s="1"/>
  <c r="FA35" i="4"/>
  <c r="CT35" i="7" s="1"/>
  <c r="FA38" i="4"/>
  <c r="CT38" i="7" s="1"/>
  <c r="FA27" i="4"/>
  <c r="CT27" i="7" s="1"/>
  <c r="FA31" i="4"/>
  <c r="CT31" i="7" s="1"/>
  <c r="GU61" i="6"/>
  <c r="GX111" i="4"/>
  <c r="DV111" i="7" s="1"/>
  <c r="FH19" i="4"/>
  <c r="CX19" i="7" s="1"/>
  <c r="FH28" i="4"/>
  <c r="CX28" i="7" s="1"/>
  <c r="FH25" i="4"/>
  <c r="CX25" i="7" s="1"/>
  <c r="FH34" i="4"/>
  <c r="CX34" i="7" s="1"/>
  <c r="FH26" i="4"/>
  <c r="CX26" i="7" s="1"/>
  <c r="FI25" i="4"/>
  <c r="CY25" i="7" s="1"/>
  <c r="GU13" i="6"/>
  <c r="CV13" i="7" s="1"/>
  <c r="GU15" i="6"/>
  <c r="CV15" i="7" s="1"/>
  <c r="GU12" i="6"/>
  <c r="FI65" i="4"/>
  <c r="CY65" i="7" s="1"/>
  <c r="FH21" i="4"/>
  <c r="CX21" i="7" s="1"/>
  <c r="GY32" i="4"/>
  <c r="DW32" i="7" s="1"/>
  <c r="FI63" i="4"/>
  <c r="GX112" i="4"/>
  <c r="DV112" i="7" s="1"/>
  <c r="FO114" i="4"/>
  <c r="DB114" i="7" s="1"/>
  <c r="GY111" i="4"/>
  <c r="DW111" i="7" s="1"/>
  <c r="FA119" i="4"/>
  <c r="CT119" i="7" s="1"/>
  <c r="FA122" i="4"/>
  <c r="CT122" i="7" s="1"/>
  <c r="FA107" i="4"/>
  <c r="CT107" i="7" s="1"/>
  <c r="FA105" i="4"/>
  <c r="CT105" i="7" s="1"/>
  <c r="HF33" i="4"/>
  <c r="EA33" i="7" s="1"/>
  <c r="JF33" i="6"/>
  <c r="DX33" i="7" s="1"/>
  <c r="JF111" i="6"/>
  <c r="DX111" i="7" s="1"/>
  <c r="FB28" i="4"/>
  <c r="CU28" i="7" s="1"/>
  <c r="FB126" i="4"/>
  <c r="CU126" i="7" s="1"/>
  <c r="FB47" i="4"/>
  <c r="CU47" i="7" s="1"/>
  <c r="FB38" i="4"/>
  <c r="CU38" i="7" s="1"/>
  <c r="FB105" i="4"/>
  <c r="CU105" i="7" s="1"/>
  <c r="FB42" i="4"/>
  <c r="CU42" i="7" s="1"/>
  <c r="FB20" i="4"/>
  <c r="CU20" i="7" s="1"/>
  <c r="FB34" i="4"/>
  <c r="CU34" i="7" s="1"/>
  <c r="FI52" i="4"/>
  <c r="CY52" i="7" s="1"/>
  <c r="FB14" i="4"/>
  <c r="CU14" i="7" s="1"/>
  <c r="FB35" i="4"/>
  <c r="CU35" i="7" s="1"/>
  <c r="FB21" i="4"/>
  <c r="CU21" i="7" s="1"/>
  <c r="FB122" i="4"/>
  <c r="CU122" i="7" s="1"/>
  <c r="FB18" i="4"/>
  <c r="CU18" i="7" s="1"/>
  <c r="FB48" i="4"/>
  <c r="CU48" i="7" s="1"/>
  <c r="FB117" i="4"/>
  <c r="CU117" i="7" s="1"/>
  <c r="FB106" i="4"/>
  <c r="CU106" i="7" s="1"/>
  <c r="FB17" i="4"/>
  <c r="CU17" i="7" s="1"/>
  <c r="FB12" i="4"/>
  <c r="CU12" i="7" s="1"/>
  <c r="FB130" i="4"/>
  <c r="CU130" i="7" s="1"/>
  <c r="FI15" i="4"/>
  <c r="CY15" i="7" s="1"/>
  <c r="FB112" i="4"/>
  <c r="CU112" i="7" s="1"/>
  <c r="FB118" i="4"/>
  <c r="CU118" i="7" s="1"/>
  <c r="FB114" i="4"/>
  <c r="CU114" i="7" s="1"/>
  <c r="FB43" i="4"/>
  <c r="CU43" i="7" s="1"/>
  <c r="FB107" i="4"/>
  <c r="CU107" i="7" s="1"/>
  <c r="FB53" i="4"/>
  <c r="CU53" i="7" s="1"/>
  <c r="FB24" i="4"/>
  <c r="CU24" i="7" s="1"/>
  <c r="FB131" i="4"/>
  <c r="CU131" i="7" s="1"/>
  <c r="FB128" i="4"/>
  <c r="CU128" i="7" s="1"/>
  <c r="FB45" i="4"/>
  <c r="CU45" i="7" s="1"/>
  <c r="FI49" i="4"/>
  <c r="CY49" i="7" s="1"/>
  <c r="FI19" i="4"/>
  <c r="CY19" i="7" s="1"/>
  <c r="FB56" i="4"/>
  <c r="CU56" i="7" s="1"/>
  <c r="FB40" i="4"/>
  <c r="CU40" i="7" s="1"/>
  <c r="FB30" i="4"/>
  <c r="CU30" i="7" s="1"/>
  <c r="FB13" i="4"/>
  <c r="CU13" i="7" s="1"/>
  <c r="FI23" i="4"/>
  <c r="CY23" i="7" s="1"/>
  <c r="FB26" i="4"/>
  <c r="CU26" i="7" s="1"/>
  <c r="FB39" i="4"/>
  <c r="CU39" i="7" s="1"/>
  <c r="FB46" i="4"/>
  <c r="CU46" i="7" s="1"/>
  <c r="FI41" i="4"/>
  <c r="CY41" i="7" s="1"/>
  <c r="FI37" i="4"/>
  <c r="CY37" i="7" s="1"/>
  <c r="FB50" i="4"/>
  <c r="CU50" i="7" s="1"/>
  <c r="FI36" i="4"/>
  <c r="CY36" i="7" s="1"/>
  <c r="CW65" i="7"/>
  <c r="CW144" i="7"/>
  <c r="GU39" i="6"/>
  <c r="CV39" i="7" s="1"/>
  <c r="GU102" i="6"/>
  <c r="CV102" i="7" s="1"/>
  <c r="GU45" i="6"/>
  <c r="CV45" i="7" s="1"/>
  <c r="GU94" i="6"/>
  <c r="CV94" i="7" s="1"/>
  <c r="GU107" i="6"/>
  <c r="CV107" i="7" s="1"/>
  <c r="GU56" i="6"/>
  <c r="GU100" i="6"/>
  <c r="CV100" i="7" s="1"/>
  <c r="GU130" i="6"/>
  <c r="CV130" i="7" s="1"/>
  <c r="HD114" i="6"/>
  <c r="CZ114" i="7" s="1"/>
  <c r="GU95" i="6"/>
  <c r="CV95" i="7" s="1"/>
  <c r="GU112" i="6"/>
  <c r="CV112" i="7" s="1"/>
  <c r="GU99" i="6"/>
  <c r="CV99" i="7" s="1"/>
  <c r="GU93" i="6"/>
  <c r="CV93" i="7" s="1"/>
  <c r="GU19" i="6"/>
  <c r="CV19" i="7" s="1"/>
  <c r="GU98" i="6"/>
  <c r="CV98" i="7" s="1"/>
  <c r="GU21" i="6"/>
  <c r="CV21" i="7" s="1"/>
  <c r="GU96" i="6"/>
  <c r="CV96" i="7" s="1"/>
  <c r="GU73" i="6"/>
  <c r="CV73" i="7" s="1"/>
  <c r="GU115" i="6"/>
  <c r="CV115" i="7" s="1"/>
  <c r="GU58" i="6"/>
  <c r="GU48" i="6"/>
  <c r="CV48" i="7" s="1"/>
  <c r="GU105" i="6"/>
  <c r="CV105" i="7" s="1"/>
  <c r="GU17" i="6"/>
  <c r="CV17" i="7" s="1"/>
  <c r="GU63" i="6"/>
  <c r="GU46" i="6"/>
  <c r="CV46" i="7" s="1"/>
  <c r="GU126" i="6"/>
  <c r="CV126" i="7" s="1"/>
  <c r="GU49" i="6"/>
  <c r="CV49" i="7" s="1"/>
  <c r="GU57" i="6"/>
  <c r="GU43" i="6"/>
  <c r="CV43" i="7" s="1"/>
  <c r="GU38" i="6"/>
  <c r="CV38" i="7" s="1"/>
  <c r="HD40" i="6"/>
  <c r="CZ40" i="7" s="1"/>
  <c r="GU129" i="6"/>
  <c r="CV129" i="7" s="1"/>
  <c r="GU47" i="6"/>
  <c r="CV47" i="7" s="1"/>
  <c r="GU97" i="6"/>
  <c r="CV97" i="7" s="1"/>
  <c r="GU20" i="6"/>
  <c r="CV20" i="7" s="1"/>
  <c r="GU106" i="6"/>
  <c r="CV106" i="7" s="1"/>
  <c r="GU127" i="6"/>
  <c r="CV127" i="7" s="1"/>
  <c r="GU42" i="6"/>
  <c r="CV42" i="7" s="1"/>
  <c r="GU36" i="6"/>
  <c r="CV36" i="7" s="1"/>
  <c r="GU35" i="6"/>
  <c r="CV35" i="7" s="1"/>
  <c r="GU18" i="6"/>
  <c r="CV18" i="7" s="1"/>
  <c r="GU41" i="6"/>
  <c r="CV41" i="7" s="1"/>
  <c r="GU34" i="6"/>
  <c r="CV34" i="7" s="1"/>
  <c r="GU37" i="6"/>
  <c r="CV37" i="7" s="1"/>
  <c r="GU128" i="6"/>
  <c r="CV128" i="7" s="1"/>
  <c r="FB166" i="4" l="1"/>
  <c r="FA166" i="4"/>
  <c r="CT166" i="7"/>
  <c r="FI57" i="4"/>
  <c r="CY57" i="7" s="1"/>
  <c r="GH74" i="1"/>
  <c r="CS74" i="7"/>
  <c r="CV12" i="7"/>
  <c r="CX11" i="7"/>
  <c r="CU11" i="7"/>
  <c r="CU166" i="7" s="1"/>
  <c r="FI44" i="4"/>
  <c r="CY44" i="7" s="1"/>
  <c r="GH63" i="1"/>
  <c r="HD14" i="6"/>
  <c r="CZ14" i="7" s="1"/>
  <c r="FO43" i="4"/>
  <c r="DB43" i="7" s="1"/>
  <c r="FP102" i="4"/>
  <c r="DC102" i="7" s="1"/>
  <c r="FO62" i="4"/>
  <c r="DB62" i="7" s="1"/>
  <c r="FH46" i="4"/>
  <c r="CX46" i="7" s="1"/>
  <c r="FO58" i="4"/>
  <c r="DB58" i="7" s="1"/>
  <c r="CW122" i="7"/>
  <c r="CW94" i="7"/>
  <c r="CW105" i="7"/>
  <c r="CW109" i="7"/>
  <c r="FH94" i="4"/>
  <c r="CX94" i="7" s="1"/>
  <c r="FH48" i="4"/>
  <c r="CX48" i="7" s="1"/>
  <c r="FO96" i="4"/>
  <c r="DB96" i="7" s="1"/>
  <c r="GC115" i="4"/>
  <c r="DJ115" i="7" s="1"/>
  <c r="CV57" i="7"/>
  <c r="HD57" i="6"/>
  <c r="CZ57" i="7" s="1"/>
  <c r="HD63" i="6"/>
  <c r="CV56" i="7"/>
  <c r="HD56" i="6"/>
  <c r="CZ56" i="7" s="1"/>
  <c r="CV61" i="7"/>
  <c r="HD61" i="6"/>
  <c r="CZ61" i="7" s="1"/>
  <c r="CV58" i="7"/>
  <c r="HD58" i="6"/>
  <c r="CZ58" i="7" s="1"/>
  <c r="FO99" i="4"/>
  <c r="DB99" i="7" s="1"/>
  <c r="JO32" i="6"/>
  <c r="EB32" i="7" s="1"/>
  <c r="FH52" i="4"/>
  <c r="CX52" i="7" s="1"/>
  <c r="FO11" i="4"/>
  <c r="FH126" i="4"/>
  <c r="CX126" i="7" s="1"/>
  <c r="FI99" i="4"/>
  <c r="CY99" i="7" s="1"/>
  <c r="FP73" i="4"/>
  <c r="DC73" i="7" s="1"/>
  <c r="FH98" i="4"/>
  <c r="CX98" i="7" s="1"/>
  <c r="FH143" i="4"/>
  <c r="CX143" i="7" s="1"/>
  <c r="FH97" i="4"/>
  <c r="CX97" i="7" s="1"/>
  <c r="FI98" i="4"/>
  <c r="CY98" i="7" s="1"/>
  <c r="FI96" i="4"/>
  <c r="CY96" i="7" s="1"/>
  <c r="FI95" i="4"/>
  <c r="CY95" i="7" s="1"/>
  <c r="FI97" i="4"/>
  <c r="CY97" i="7" s="1"/>
  <c r="FH74" i="4"/>
  <c r="CX74" i="7" s="1"/>
  <c r="FI74" i="4"/>
  <c r="CY74" i="7" s="1"/>
  <c r="FH102" i="4"/>
  <c r="CX102" i="7" s="1"/>
  <c r="FI100" i="4"/>
  <c r="CY100" i="7" s="1"/>
  <c r="HD65" i="6"/>
  <c r="CZ65" i="7" s="1"/>
  <c r="FH42" i="4"/>
  <c r="CX42" i="7" s="1"/>
  <c r="FO53" i="4"/>
  <c r="DB53" i="7" s="1"/>
  <c r="HD16" i="6"/>
  <c r="CZ16" i="7" s="1"/>
  <c r="FO100" i="4"/>
  <c r="DB100" i="7" s="1"/>
  <c r="FP49" i="4"/>
  <c r="FI128" i="4"/>
  <c r="CY128" i="7" s="1"/>
  <c r="FI131" i="4"/>
  <c r="CY131" i="7" s="1"/>
  <c r="FI114" i="4"/>
  <c r="CY114" i="7" s="1"/>
  <c r="FP19" i="4"/>
  <c r="DC19" i="7" s="1"/>
  <c r="FI106" i="4"/>
  <c r="CY106" i="7" s="1"/>
  <c r="FI105" i="4"/>
  <c r="CY105" i="7" s="1"/>
  <c r="FI126" i="4"/>
  <c r="CY126" i="7" s="1"/>
  <c r="FI112" i="4"/>
  <c r="CY112" i="7" s="1"/>
  <c r="FI130" i="4"/>
  <c r="CY130" i="7" s="1"/>
  <c r="FI107" i="4"/>
  <c r="CY107" i="7" s="1"/>
  <c r="FI118" i="4"/>
  <c r="CY118" i="7" s="1"/>
  <c r="FI117" i="4"/>
  <c r="CY117" i="7" s="1"/>
  <c r="FI122" i="4"/>
  <c r="CY122" i="7" s="1"/>
  <c r="FP63" i="4"/>
  <c r="FP65" i="4"/>
  <c r="DC65" i="7" s="1"/>
  <c r="FH122" i="4"/>
  <c r="CX122" i="7" s="1"/>
  <c r="FO21" i="4"/>
  <c r="DB21" i="7" s="1"/>
  <c r="FH117" i="4"/>
  <c r="CX117" i="7" s="1"/>
  <c r="FH118" i="4"/>
  <c r="CX118" i="7" s="1"/>
  <c r="FH106" i="4"/>
  <c r="CX106" i="7" s="1"/>
  <c r="CW128" i="7"/>
  <c r="CW117" i="7"/>
  <c r="CW131" i="7"/>
  <c r="FH73" i="4"/>
  <c r="CX73" i="7" s="1"/>
  <c r="FO19" i="4"/>
  <c r="DB19" i="7" s="1"/>
  <c r="FH107" i="4"/>
  <c r="CX107" i="7" s="1"/>
  <c r="FO61" i="4"/>
  <c r="DB61" i="7" s="1"/>
  <c r="FH105" i="4"/>
  <c r="CX105" i="7" s="1"/>
  <c r="FH119" i="4"/>
  <c r="CX119" i="7" s="1"/>
  <c r="FO49" i="4"/>
  <c r="HD73" i="6"/>
  <c r="CZ73" i="7" s="1"/>
  <c r="FO47" i="4"/>
  <c r="DB47" i="7" s="1"/>
  <c r="JF69" i="6"/>
  <c r="DX69" i="7" s="1"/>
  <c r="FP94" i="4"/>
  <c r="DC94" i="7" s="1"/>
  <c r="FO95" i="4"/>
  <c r="DB95" i="7" s="1"/>
  <c r="FH56" i="4"/>
  <c r="CX56" i="7" s="1"/>
  <c r="FH65" i="4"/>
  <c r="CX65" i="7" s="1"/>
  <c r="HL33" i="4"/>
  <c r="ED33" i="7" s="1"/>
  <c r="FH44" i="4"/>
  <c r="CX44" i="7" s="1"/>
  <c r="HD44" i="6"/>
  <c r="CZ44" i="7" s="1"/>
  <c r="FH41" i="4"/>
  <c r="CX41" i="7" s="1"/>
  <c r="FH50" i="4"/>
  <c r="CX50" i="7" s="1"/>
  <c r="FH63" i="4"/>
  <c r="FH45" i="4"/>
  <c r="CX45" i="7" s="1"/>
  <c r="FO57" i="4"/>
  <c r="DB57" i="7" s="1"/>
  <c r="FO131" i="4"/>
  <c r="DB131" i="7" s="1"/>
  <c r="FO28" i="4"/>
  <c r="DB28" i="7" s="1"/>
  <c r="FO30" i="4"/>
  <c r="DB30" i="7" s="1"/>
  <c r="HD30" i="6"/>
  <c r="CZ30" i="7" s="1"/>
  <c r="FP31" i="4"/>
  <c r="DC31" i="7" s="1"/>
  <c r="FI26" i="4"/>
  <c r="CY26" i="7" s="1"/>
  <c r="FO26" i="4"/>
  <c r="DB26" i="7" s="1"/>
  <c r="FO25" i="4"/>
  <c r="DB25" i="7" s="1"/>
  <c r="FO29" i="4"/>
  <c r="DB29" i="7" s="1"/>
  <c r="FO12" i="4"/>
  <c r="DB12" i="7" s="1"/>
  <c r="FI30" i="4"/>
  <c r="CY30" i="7" s="1"/>
  <c r="FI28" i="4"/>
  <c r="CY28" i="7" s="1"/>
  <c r="FO13" i="4"/>
  <c r="DB13" i="7" s="1"/>
  <c r="FH14" i="4"/>
  <c r="CX14" i="7" s="1"/>
  <c r="HE32" i="4"/>
  <c r="DZ32" i="7" s="1"/>
  <c r="FH40" i="4"/>
  <c r="CX40" i="7" s="1"/>
  <c r="FI11" i="4"/>
  <c r="FI166" i="4" s="1"/>
  <c r="FI24" i="4"/>
  <c r="CY24" i="7" s="1"/>
  <c r="FP52" i="4"/>
  <c r="DC52" i="7" s="1"/>
  <c r="FI61" i="4"/>
  <c r="CY61" i="7" s="1"/>
  <c r="DA65" i="7"/>
  <c r="DY33" i="7"/>
  <c r="EC32" i="7"/>
  <c r="FP57" i="4"/>
  <c r="DC57" i="7" s="1"/>
  <c r="FP143" i="4"/>
  <c r="DC143" i="7" s="1"/>
  <c r="HD31" i="6"/>
  <c r="CZ31" i="7" s="1"/>
  <c r="HE112" i="4"/>
  <c r="DZ112" i="7" s="1"/>
  <c r="FO34" i="4"/>
  <c r="DB34" i="7" s="1"/>
  <c r="HE111" i="4"/>
  <c r="DZ111" i="7" s="1"/>
  <c r="FH38" i="4"/>
  <c r="CX38" i="7" s="1"/>
  <c r="FO37" i="4"/>
  <c r="DB37" i="7" s="1"/>
  <c r="FO39" i="4"/>
  <c r="DB39" i="7" s="1"/>
  <c r="FV114" i="4"/>
  <c r="DF114" i="7" s="1"/>
  <c r="FH31" i="4"/>
  <c r="CX31" i="7" s="1"/>
  <c r="FH27" i="4"/>
  <c r="CX27" i="7" s="1"/>
  <c r="FH35" i="4"/>
  <c r="CX35" i="7" s="1"/>
  <c r="FH17" i="4"/>
  <c r="CX17" i="7" s="1"/>
  <c r="FH20" i="4"/>
  <c r="CX20" i="7" s="1"/>
  <c r="FH18" i="4"/>
  <c r="CX18" i="7" s="1"/>
  <c r="FH23" i="4"/>
  <c r="CX23" i="7" s="1"/>
  <c r="FH15" i="4"/>
  <c r="CX15" i="7" s="1"/>
  <c r="FH36" i="4"/>
  <c r="CX36" i="7" s="1"/>
  <c r="FH24" i="4"/>
  <c r="CX24" i="7" s="1"/>
  <c r="HD27" i="6"/>
  <c r="CZ27" i="7" s="1"/>
  <c r="HD26" i="6"/>
  <c r="CZ26" i="7" s="1"/>
  <c r="HD24" i="6"/>
  <c r="CZ24" i="7" s="1"/>
  <c r="HD29" i="6"/>
  <c r="CZ29" i="7" s="1"/>
  <c r="HD20" i="6"/>
  <c r="CZ20" i="7" s="1"/>
  <c r="HD28" i="6"/>
  <c r="CZ28" i="7" s="1"/>
  <c r="HD25" i="6"/>
  <c r="CZ25" i="7" s="1"/>
  <c r="HD21" i="6"/>
  <c r="CZ21" i="7" s="1"/>
  <c r="HD18" i="6"/>
  <c r="CZ18" i="7" s="1"/>
  <c r="FI62" i="4"/>
  <c r="CY62" i="7" s="1"/>
  <c r="HD19" i="6"/>
  <c r="CZ19" i="7" s="1"/>
  <c r="HM33" i="4"/>
  <c r="EE33" i="7" s="1"/>
  <c r="HD23" i="6"/>
  <c r="CZ23" i="7" s="1"/>
  <c r="FP115" i="4"/>
  <c r="DC115" i="7" s="1"/>
  <c r="FP119" i="4"/>
  <c r="DC119" i="7" s="1"/>
  <c r="FP127" i="4"/>
  <c r="DC127" i="7" s="1"/>
  <c r="FO130" i="4"/>
  <c r="DB130" i="7" s="1"/>
  <c r="HD144" i="6"/>
  <c r="CZ144" i="7" s="1"/>
  <c r="HF111" i="4"/>
  <c r="EA111" i="7" s="1"/>
  <c r="DY114" i="7"/>
  <c r="HF32" i="4"/>
  <c r="EA32" i="7" s="1"/>
  <c r="JO33" i="6"/>
  <c r="EB33" i="7" s="1"/>
  <c r="JO111" i="6"/>
  <c r="EB111" i="7" s="1"/>
  <c r="FP23" i="4"/>
  <c r="DC23" i="7" s="1"/>
  <c r="FI56" i="4"/>
  <c r="CY56" i="7" s="1"/>
  <c r="FI12" i="4"/>
  <c r="CY12" i="7" s="1"/>
  <c r="FI18" i="4"/>
  <c r="CY18" i="7" s="1"/>
  <c r="FI21" i="4"/>
  <c r="CY21" i="7" s="1"/>
  <c r="FI38" i="4"/>
  <c r="CY38" i="7" s="1"/>
  <c r="FI47" i="4"/>
  <c r="CY47" i="7" s="1"/>
  <c r="FI46" i="4"/>
  <c r="CY46" i="7" s="1"/>
  <c r="FI43" i="4"/>
  <c r="CY43" i="7" s="1"/>
  <c r="FI14" i="4"/>
  <c r="CY14" i="7" s="1"/>
  <c r="FI34" i="4"/>
  <c r="CY34" i="7" s="1"/>
  <c r="FI42" i="4"/>
  <c r="CY42" i="7" s="1"/>
  <c r="FI45" i="4"/>
  <c r="CY45" i="7" s="1"/>
  <c r="FI53" i="4"/>
  <c r="CY53" i="7" s="1"/>
  <c r="FI48" i="4"/>
  <c r="CY48" i="7" s="1"/>
  <c r="FI20" i="4"/>
  <c r="CY20" i="7" s="1"/>
  <c r="FI39" i="4"/>
  <c r="CY39" i="7" s="1"/>
  <c r="FI13" i="4"/>
  <c r="CY13" i="7" s="1"/>
  <c r="FP25" i="4"/>
  <c r="DC25" i="7" s="1"/>
  <c r="FI40" i="4"/>
  <c r="CY40" i="7" s="1"/>
  <c r="FP15" i="4"/>
  <c r="DC15" i="7" s="1"/>
  <c r="FI17" i="4"/>
  <c r="CY17" i="7" s="1"/>
  <c r="FI35" i="4"/>
  <c r="CY35" i="7" s="1"/>
  <c r="FI58" i="4"/>
  <c r="CY58" i="7" s="1"/>
  <c r="GR144" i="4"/>
  <c r="FP41" i="4"/>
  <c r="DC41" i="7" s="1"/>
  <c r="FP37" i="4"/>
  <c r="DC37" i="7" s="1"/>
  <c r="FI50" i="4"/>
  <c r="CY50" i="7" s="1"/>
  <c r="FP36" i="4"/>
  <c r="DC36" i="7" s="1"/>
  <c r="FP29" i="4"/>
  <c r="DC29" i="7" s="1"/>
  <c r="FP27" i="4"/>
  <c r="DC27" i="7" s="1"/>
  <c r="CW73" i="7"/>
  <c r="DA130" i="7"/>
  <c r="DA99" i="7"/>
  <c r="DA144" i="7"/>
  <c r="DA116" i="7"/>
  <c r="DA112" i="7"/>
  <c r="DA107" i="7"/>
  <c r="DA127" i="7"/>
  <c r="DA120" i="7"/>
  <c r="DA102" i="7"/>
  <c r="DA126" i="7"/>
  <c r="DA119" i="7"/>
  <c r="DA115" i="7"/>
  <c r="DA129" i="7"/>
  <c r="HD52" i="6"/>
  <c r="CZ52" i="7" s="1"/>
  <c r="HD35" i="6"/>
  <c r="CZ35" i="7" s="1"/>
  <c r="HD12" i="6"/>
  <c r="HD122" i="6"/>
  <c r="CZ122" i="7" s="1"/>
  <c r="HD49" i="6"/>
  <c r="CZ49" i="7" s="1"/>
  <c r="HD46" i="6"/>
  <c r="CZ46" i="7" s="1"/>
  <c r="HD98" i="6"/>
  <c r="CZ98" i="7" s="1"/>
  <c r="HD93" i="6"/>
  <c r="CZ93" i="7" s="1"/>
  <c r="HD95" i="6"/>
  <c r="CZ95" i="7" s="1"/>
  <c r="HD107" i="6"/>
  <c r="CZ107" i="7" s="1"/>
  <c r="HD37" i="6"/>
  <c r="CZ37" i="7" s="1"/>
  <c r="HD143" i="6"/>
  <c r="CZ143" i="7" s="1"/>
  <c r="HD127" i="6"/>
  <c r="CZ127" i="7" s="1"/>
  <c r="HD106" i="6"/>
  <c r="CZ106" i="7" s="1"/>
  <c r="HD15" i="6"/>
  <c r="CZ15" i="7" s="1"/>
  <c r="HD97" i="6"/>
  <c r="CZ97" i="7" s="1"/>
  <c r="HD129" i="6"/>
  <c r="CZ129" i="7" s="1"/>
  <c r="HM40" i="6"/>
  <c r="DD40" i="7" s="1"/>
  <c r="HD38" i="6"/>
  <c r="CZ38" i="7" s="1"/>
  <c r="HD50" i="6"/>
  <c r="CZ50" i="7" s="1"/>
  <c r="HD13" i="6"/>
  <c r="CZ13" i="7" s="1"/>
  <c r="HD43" i="6"/>
  <c r="CZ43" i="7" s="1"/>
  <c r="HD126" i="6"/>
  <c r="CZ126" i="7" s="1"/>
  <c r="HD17" i="6"/>
  <c r="CZ17" i="7" s="1"/>
  <c r="HD117" i="6"/>
  <c r="CZ117" i="7" s="1"/>
  <c r="HD48" i="6"/>
  <c r="CZ48" i="7" s="1"/>
  <c r="HD115" i="6"/>
  <c r="CZ115" i="7" s="1"/>
  <c r="HD99" i="6"/>
  <c r="CZ99" i="7" s="1"/>
  <c r="HD112" i="6"/>
  <c r="CZ112" i="7" s="1"/>
  <c r="HD130" i="6"/>
  <c r="CZ130" i="7" s="1"/>
  <c r="HD45" i="6"/>
  <c r="CZ45" i="7" s="1"/>
  <c r="HD102" i="6"/>
  <c r="CZ102" i="7" s="1"/>
  <c r="HD34" i="6"/>
  <c r="CZ34" i="7" s="1"/>
  <c r="HM53" i="6"/>
  <c r="DD53" i="7" s="1"/>
  <c r="HD36" i="6"/>
  <c r="CZ36" i="7" s="1"/>
  <c r="HM62" i="6"/>
  <c r="DD62" i="7" s="1"/>
  <c r="HD42" i="6"/>
  <c r="CZ42" i="7" s="1"/>
  <c r="HD47" i="6"/>
  <c r="CZ47" i="7" s="1"/>
  <c r="HD105" i="6"/>
  <c r="CZ105" i="7" s="1"/>
  <c r="HD96" i="6"/>
  <c r="CZ96" i="7" s="1"/>
  <c r="HM114" i="6"/>
  <c r="DD114" i="7" s="1"/>
  <c r="HD100" i="6"/>
  <c r="CZ100" i="7" s="1"/>
  <c r="HD119" i="6"/>
  <c r="CZ119" i="7" s="1"/>
  <c r="HD94" i="6"/>
  <c r="CZ94" i="7" s="1"/>
  <c r="HD118" i="6"/>
  <c r="CZ118" i="7" s="1"/>
  <c r="HD39" i="6"/>
  <c r="CZ39" i="7" s="1"/>
  <c r="HD128" i="6"/>
  <c r="CZ128" i="7" s="1"/>
  <c r="HD41" i="6"/>
  <c r="CZ41" i="7" s="1"/>
  <c r="HD120" i="6"/>
  <c r="CZ120" i="7" s="1"/>
  <c r="FH166" i="4" l="1"/>
  <c r="CX166" i="7"/>
  <c r="HM14" i="6"/>
  <c r="DD14" i="7" s="1"/>
  <c r="GP74" i="1"/>
  <c r="CW74" i="7"/>
  <c r="FV43" i="4"/>
  <c r="DF43" i="7" s="1"/>
  <c r="CZ12" i="7"/>
  <c r="FP44" i="4"/>
  <c r="DC44" i="7" s="1"/>
  <c r="DB11" i="7"/>
  <c r="CY11" i="7"/>
  <c r="CY166" i="7" s="1"/>
  <c r="DS144" i="7"/>
  <c r="FO46" i="4"/>
  <c r="DB46" i="7" s="1"/>
  <c r="FV62" i="4"/>
  <c r="DF62" i="7" s="1"/>
  <c r="GP63" i="1"/>
  <c r="FO97" i="4"/>
  <c r="DB97" i="7" s="1"/>
  <c r="FO52" i="4"/>
  <c r="DB52" i="7" s="1"/>
  <c r="DA122" i="7"/>
  <c r="FV58" i="4"/>
  <c r="DF58" i="7" s="1"/>
  <c r="DA109" i="7"/>
  <c r="DA94" i="7"/>
  <c r="DA105" i="7"/>
  <c r="FO48" i="4"/>
  <c r="DB48" i="7" s="1"/>
  <c r="FO94" i="4"/>
  <c r="DB94" i="7" s="1"/>
  <c r="FV96" i="4"/>
  <c r="DF96" i="7" s="1"/>
  <c r="GC114" i="4"/>
  <c r="DJ114" i="7" s="1"/>
  <c r="FW127" i="4"/>
  <c r="DG127" i="7" s="1"/>
  <c r="FV11" i="4"/>
  <c r="JX32" i="6"/>
  <c r="EF32" i="7" s="1"/>
  <c r="FO98" i="4"/>
  <c r="DB98" i="7" s="1"/>
  <c r="FO102" i="4"/>
  <c r="DB102" i="7" s="1"/>
  <c r="FO42" i="4"/>
  <c r="DB42" i="7" s="1"/>
  <c r="HM143" i="6"/>
  <c r="DD143" i="7" s="1"/>
  <c r="HM73" i="6"/>
  <c r="DD73" i="7" s="1"/>
  <c r="HM93" i="6"/>
  <c r="DD93" i="7" s="1"/>
  <c r="FW49" i="4"/>
  <c r="DG49" i="7" s="1"/>
  <c r="DC49" i="7"/>
  <c r="FW94" i="4"/>
  <c r="DG94" i="7" s="1"/>
  <c r="FV49" i="4"/>
  <c r="DF49" i="7" s="1"/>
  <c r="DB49" i="7"/>
  <c r="FV53" i="4"/>
  <c r="DF53" i="7" s="1"/>
  <c r="HM16" i="6"/>
  <c r="DD16" i="7" s="1"/>
  <c r="FV47" i="4"/>
  <c r="DF47" i="7" s="1"/>
  <c r="FV100" i="4"/>
  <c r="DF100" i="7" s="1"/>
  <c r="FP61" i="4"/>
  <c r="DC61" i="7" s="1"/>
  <c r="FP50" i="4"/>
  <c r="FP20" i="4"/>
  <c r="DC20" i="7" s="1"/>
  <c r="FP21" i="4"/>
  <c r="DC21" i="7" s="1"/>
  <c r="FP62" i="4"/>
  <c r="DC62" i="7" s="1"/>
  <c r="FO50" i="4"/>
  <c r="FO65" i="4"/>
  <c r="DB65" i="7" s="1"/>
  <c r="FO20" i="4"/>
  <c r="DB20" i="7" s="1"/>
  <c r="FO63" i="4"/>
  <c r="FO73" i="4"/>
  <c r="DB73" i="7" s="1"/>
  <c r="HM95" i="6"/>
  <c r="DD95" i="7" s="1"/>
  <c r="HM97" i="6"/>
  <c r="DD97" i="7" s="1"/>
  <c r="HM96" i="6"/>
  <c r="DD96" i="7" s="1"/>
  <c r="HM94" i="6"/>
  <c r="DD94" i="7" s="1"/>
  <c r="HM144" i="6"/>
  <c r="DD144" i="7" s="1"/>
  <c r="FW119" i="4"/>
  <c r="DG119" i="7" s="1"/>
  <c r="JO69" i="6"/>
  <c r="EB69" i="7" s="1"/>
  <c r="DA128" i="7"/>
  <c r="FW73" i="4"/>
  <c r="DG73" i="7" s="1"/>
  <c r="FP105" i="4"/>
  <c r="DC105" i="7" s="1"/>
  <c r="FP99" i="4"/>
  <c r="DC99" i="7" s="1"/>
  <c r="FP98" i="4"/>
  <c r="DC98" i="7" s="1"/>
  <c r="FP112" i="4"/>
  <c r="DC112" i="7" s="1"/>
  <c r="FP100" i="4"/>
  <c r="DC100" i="7" s="1"/>
  <c r="FP74" i="4"/>
  <c r="DC74" i="7" s="1"/>
  <c r="FO107" i="4"/>
  <c r="DB107" i="7" s="1"/>
  <c r="FO105" i="4"/>
  <c r="DB105" i="7" s="1"/>
  <c r="FO106" i="4"/>
  <c r="DB106" i="7" s="1"/>
  <c r="FO74" i="4"/>
  <c r="DB74" i="7" s="1"/>
  <c r="FP97" i="4"/>
  <c r="DC97" i="7" s="1"/>
  <c r="FP95" i="4"/>
  <c r="DC95" i="7" s="1"/>
  <c r="FP96" i="4"/>
  <c r="DC96" i="7" s="1"/>
  <c r="FP107" i="4"/>
  <c r="DC107" i="7" s="1"/>
  <c r="FP106" i="4"/>
  <c r="DC106" i="7" s="1"/>
  <c r="FV61" i="4"/>
  <c r="DF61" i="7" s="1"/>
  <c r="FO56" i="4"/>
  <c r="DB56" i="7" s="1"/>
  <c r="HS33" i="4"/>
  <c r="IA33" i="4" s="1"/>
  <c r="FV57" i="4"/>
  <c r="DF57" i="7" s="1"/>
  <c r="FO118" i="4"/>
  <c r="DB118" i="7" s="1"/>
  <c r="FO44" i="4"/>
  <c r="DB44" i="7" s="1"/>
  <c r="HM44" i="6"/>
  <c r="DD44" i="7" s="1"/>
  <c r="FO45" i="4"/>
  <c r="DB45" i="7" s="1"/>
  <c r="FV95" i="4"/>
  <c r="DF95" i="7" s="1"/>
  <c r="FO41" i="4"/>
  <c r="DB41" i="7" s="1"/>
  <c r="FO117" i="4"/>
  <c r="DB117" i="7" s="1"/>
  <c r="FV12" i="4"/>
  <c r="DF12" i="7" s="1"/>
  <c r="FV99" i="4"/>
  <c r="DF99" i="7" s="1"/>
  <c r="FO143" i="4"/>
  <c r="DB143" i="7" s="1"/>
  <c r="FV131" i="4"/>
  <c r="DF131" i="7" s="1"/>
  <c r="FV130" i="4"/>
  <c r="DF130" i="7" s="1"/>
  <c r="FO27" i="4"/>
  <c r="DB27" i="7" s="1"/>
  <c r="FO126" i="4"/>
  <c r="DB126" i="7" s="1"/>
  <c r="FO31" i="4"/>
  <c r="DB31" i="7" s="1"/>
  <c r="FV13" i="4"/>
  <c r="DF13" i="7" s="1"/>
  <c r="FP30" i="4"/>
  <c r="DC30" i="7" s="1"/>
  <c r="FW23" i="4"/>
  <c r="DG23" i="7" s="1"/>
  <c r="FO14" i="4"/>
  <c r="DB14" i="7" s="1"/>
  <c r="FO40" i="4"/>
  <c r="DB40" i="7" s="1"/>
  <c r="HL32" i="4"/>
  <c r="ED32" i="7" s="1"/>
  <c r="FP48" i="4"/>
  <c r="DC48" i="7" s="1"/>
  <c r="FP53" i="4"/>
  <c r="DC53" i="7" s="1"/>
  <c r="FP11" i="4"/>
  <c r="FP45" i="4"/>
  <c r="DC45" i="7" s="1"/>
  <c r="FW29" i="4"/>
  <c r="DG29" i="7" s="1"/>
  <c r="FW27" i="4"/>
  <c r="DG27" i="7" s="1"/>
  <c r="FP47" i="4"/>
  <c r="DC47" i="7" s="1"/>
  <c r="FP131" i="4"/>
  <c r="DC131" i="7" s="1"/>
  <c r="FP128" i="4"/>
  <c r="DC128" i="7" s="1"/>
  <c r="FP56" i="4"/>
  <c r="DC56" i="7" s="1"/>
  <c r="FP42" i="4"/>
  <c r="DC42" i="7" s="1"/>
  <c r="HV62" i="6"/>
  <c r="DH62" i="7" s="1"/>
  <c r="FV30" i="4"/>
  <c r="DF30" i="7" s="1"/>
  <c r="FO24" i="4"/>
  <c r="DB24" i="7" s="1"/>
  <c r="FO36" i="4"/>
  <c r="DB36" i="7" s="1"/>
  <c r="FO15" i="4"/>
  <c r="DB15" i="7" s="1"/>
  <c r="FO23" i="4"/>
  <c r="DB23" i="7" s="1"/>
  <c r="FO18" i="4"/>
  <c r="DB18" i="7" s="1"/>
  <c r="FO17" i="4"/>
  <c r="DB17" i="7" s="1"/>
  <c r="FO35" i="4"/>
  <c r="DB35" i="7" s="1"/>
  <c r="FO38" i="4"/>
  <c r="DB38" i="7" s="1"/>
  <c r="HL112" i="4"/>
  <c r="ED112" i="7" s="1"/>
  <c r="FV29" i="4"/>
  <c r="DF29" i="7" s="1"/>
  <c r="FV39" i="4"/>
  <c r="DF39" i="7" s="1"/>
  <c r="FV37" i="4"/>
  <c r="DF37" i="7" s="1"/>
  <c r="HL111" i="4"/>
  <c r="ED111" i="7" s="1"/>
  <c r="FV19" i="4"/>
  <c r="DF19" i="7" s="1"/>
  <c r="FV28" i="4"/>
  <c r="DF28" i="7" s="1"/>
  <c r="FV25" i="4"/>
  <c r="DF25" i="7" s="1"/>
  <c r="FV34" i="4"/>
  <c r="DF34" i="7" s="1"/>
  <c r="FV26" i="4"/>
  <c r="DF26" i="7" s="1"/>
  <c r="FW25" i="4"/>
  <c r="DG25" i="7" s="1"/>
  <c r="HM25" i="6"/>
  <c r="DD25" i="7" s="1"/>
  <c r="HM28" i="6"/>
  <c r="DD28" i="7" s="1"/>
  <c r="HM24" i="6"/>
  <c r="DD24" i="7" s="1"/>
  <c r="HM26" i="6"/>
  <c r="DD26" i="7" s="1"/>
  <c r="HM27" i="6"/>
  <c r="DD27" i="7" s="1"/>
  <c r="FP43" i="4"/>
  <c r="DC43" i="7" s="1"/>
  <c r="FP58" i="4"/>
  <c r="DC58" i="7" s="1"/>
  <c r="FP46" i="4"/>
  <c r="DC46" i="7" s="1"/>
  <c r="FV21" i="4"/>
  <c r="DF21" i="7" s="1"/>
  <c r="HM32" i="4"/>
  <c r="EE32" i="7" s="1"/>
  <c r="JX33" i="6"/>
  <c r="EF33" i="7" s="1"/>
  <c r="HV14" i="6"/>
  <c r="DH14" i="7" s="1"/>
  <c r="HM23" i="6"/>
  <c r="DD23" i="7" s="1"/>
  <c r="JX111" i="6"/>
  <c r="EF111" i="7" s="1"/>
  <c r="FP122" i="4"/>
  <c r="DC122" i="7" s="1"/>
  <c r="FP117" i="4"/>
  <c r="DC117" i="7" s="1"/>
  <c r="FP114" i="4"/>
  <c r="DC114" i="7" s="1"/>
  <c r="FP126" i="4"/>
  <c r="DC126" i="7" s="1"/>
  <c r="FP130" i="4"/>
  <c r="DC130" i="7" s="1"/>
  <c r="FP118" i="4"/>
  <c r="DC118" i="7" s="1"/>
  <c r="FO119" i="4"/>
  <c r="DB119" i="7" s="1"/>
  <c r="FO122" i="4"/>
  <c r="DB122" i="7" s="1"/>
  <c r="GJ115" i="4"/>
  <c r="DN115" i="7" s="1"/>
  <c r="GY144" i="4"/>
  <c r="FW143" i="4"/>
  <c r="DG143" i="7" s="1"/>
  <c r="HM111" i="4"/>
  <c r="EE111" i="7" s="1"/>
  <c r="EC114" i="7"/>
  <c r="HT33" i="4"/>
  <c r="IB33" i="4" s="1"/>
  <c r="EC33" i="7"/>
  <c r="FP28" i="4"/>
  <c r="DC28" i="7" s="1"/>
  <c r="FP17" i="4"/>
  <c r="DC17" i="7" s="1"/>
  <c r="FP40" i="4"/>
  <c r="DC40" i="7" s="1"/>
  <c r="FW115" i="4"/>
  <c r="DG115" i="7" s="1"/>
  <c r="FW19" i="4"/>
  <c r="DG19" i="7" s="1"/>
  <c r="FP14" i="4"/>
  <c r="DC14" i="7" s="1"/>
  <c r="FW102" i="4"/>
  <c r="DG102" i="7" s="1"/>
  <c r="FP24" i="4"/>
  <c r="DC24" i="7" s="1"/>
  <c r="FW52" i="4"/>
  <c r="DG52" i="7" s="1"/>
  <c r="FP26" i="4"/>
  <c r="DC26" i="7" s="1"/>
  <c r="FP38" i="4"/>
  <c r="DC38" i="7" s="1"/>
  <c r="FP18" i="4"/>
  <c r="DC18" i="7" s="1"/>
  <c r="FW63" i="4"/>
  <c r="FP12" i="4"/>
  <c r="DC12" i="7" s="1"/>
  <c r="FW65" i="4"/>
  <c r="DG65" i="7" s="1"/>
  <c r="FP35" i="4"/>
  <c r="DC35" i="7" s="1"/>
  <c r="FW15" i="4"/>
  <c r="DG15" i="7" s="1"/>
  <c r="FP13" i="4"/>
  <c r="DC13" i="7" s="1"/>
  <c r="FP39" i="4"/>
  <c r="DC39" i="7" s="1"/>
  <c r="FW57" i="4"/>
  <c r="DG57" i="7" s="1"/>
  <c r="FP34" i="4"/>
  <c r="DC34" i="7" s="1"/>
  <c r="FW41" i="4"/>
  <c r="DG41" i="7" s="1"/>
  <c r="FW31" i="4"/>
  <c r="DG31" i="7" s="1"/>
  <c r="FW37" i="4"/>
  <c r="DG37" i="7" s="1"/>
  <c r="FW36" i="4"/>
  <c r="DG36" i="7" s="1"/>
  <c r="DA117" i="7"/>
  <c r="DA73" i="7"/>
  <c r="DA131" i="7"/>
  <c r="DE120" i="7"/>
  <c r="DE127" i="7"/>
  <c r="DE112" i="7"/>
  <c r="DE115" i="7"/>
  <c r="DE65" i="7"/>
  <c r="DE126" i="7"/>
  <c r="DE116" i="7"/>
  <c r="DE144" i="7"/>
  <c r="DE99" i="7"/>
  <c r="DE129" i="7"/>
  <c r="DE119" i="7"/>
  <c r="DE102" i="7"/>
  <c r="DE130" i="7"/>
  <c r="DE107" i="7"/>
  <c r="HM39" i="6"/>
  <c r="DD39" i="7" s="1"/>
  <c r="HM119" i="6"/>
  <c r="DD119" i="7" s="1"/>
  <c r="HV114" i="6"/>
  <c r="DH114" i="7" s="1"/>
  <c r="HM105" i="6"/>
  <c r="DD105" i="7" s="1"/>
  <c r="HM42" i="6"/>
  <c r="DD42" i="7" s="1"/>
  <c r="HM99" i="6"/>
  <c r="DD99" i="7" s="1"/>
  <c r="HM117" i="6"/>
  <c r="DD117" i="7" s="1"/>
  <c r="HM126" i="6"/>
  <c r="DD126" i="7" s="1"/>
  <c r="HM13" i="6"/>
  <c r="DD13" i="7" s="1"/>
  <c r="HM129" i="6"/>
  <c r="DD129" i="7" s="1"/>
  <c r="HM37" i="6"/>
  <c r="DD37" i="7" s="1"/>
  <c r="HM120" i="6"/>
  <c r="DD120" i="7" s="1"/>
  <c r="HM41" i="6"/>
  <c r="DD41" i="7" s="1"/>
  <c r="HM128" i="6"/>
  <c r="DD128" i="7" s="1"/>
  <c r="HM29" i="6"/>
  <c r="DD29" i="7" s="1"/>
  <c r="HM118" i="6"/>
  <c r="DD118" i="7" s="1"/>
  <c r="HM30" i="6"/>
  <c r="DD30" i="7" s="1"/>
  <c r="HM57" i="6"/>
  <c r="DD57" i="7" s="1"/>
  <c r="HM47" i="6"/>
  <c r="DD47" i="7" s="1"/>
  <c r="HM61" i="6"/>
  <c r="DD61" i="7" s="1"/>
  <c r="HM36" i="6"/>
  <c r="DD36" i="7" s="1"/>
  <c r="HM18" i="6"/>
  <c r="DD18" i="7" s="1"/>
  <c r="HM102" i="6"/>
  <c r="DD102" i="7" s="1"/>
  <c r="HM31" i="6"/>
  <c r="DD31" i="7" s="1"/>
  <c r="HM130" i="6"/>
  <c r="DD130" i="7" s="1"/>
  <c r="HM112" i="6"/>
  <c r="DD112" i="7" s="1"/>
  <c r="HM21" i="6"/>
  <c r="DD21" i="7" s="1"/>
  <c r="HM115" i="6"/>
  <c r="DD115" i="7" s="1"/>
  <c r="HM48" i="6"/>
  <c r="DD48" i="7" s="1"/>
  <c r="HM17" i="6"/>
  <c r="DD17" i="7" s="1"/>
  <c r="HM43" i="6"/>
  <c r="DD43" i="7" s="1"/>
  <c r="HM38" i="6"/>
  <c r="DD38" i="7" s="1"/>
  <c r="HM20" i="6"/>
  <c r="DD20" i="7" s="1"/>
  <c r="HM106" i="6"/>
  <c r="DD106" i="7" s="1"/>
  <c r="HM127" i="6"/>
  <c r="DD127" i="7" s="1"/>
  <c r="HM19" i="6"/>
  <c r="DD19" i="7" s="1"/>
  <c r="HM58" i="6"/>
  <c r="DD58" i="7" s="1"/>
  <c r="HM49" i="6"/>
  <c r="DD49" i="7" s="1"/>
  <c r="HM12" i="6"/>
  <c r="HM100" i="6"/>
  <c r="DD100" i="7" s="1"/>
  <c r="HV53" i="6"/>
  <c r="DH53" i="7" s="1"/>
  <c r="HM34" i="6"/>
  <c r="DD34" i="7" s="1"/>
  <c r="HM45" i="6"/>
  <c r="DD45" i="7" s="1"/>
  <c r="HM56" i="6"/>
  <c r="DD56" i="7" s="1"/>
  <c r="HM63" i="6"/>
  <c r="HM50" i="6"/>
  <c r="DD50" i="7" s="1"/>
  <c r="HV40" i="6"/>
  <c r="DH40" i="7" s="1"/>
  <c r="HM15" i="6"/>
  <c r="DD15" i="7" s="1"/>
  <c r="HM107" i="6"/>
  <c r="DD107" i="7" s="1"/>
  <c r="HM98" i="6"/>
  <c r="DD98" i="7" s="1"/>
  <c r="HM46" i="6"/>
  <c r="DD46" i="7" s="1"/>
  <c r="HM122" i="6"/>
  <c r="DD122" i="7" s="1"/>
  <c r="HM65" i="6"/>
  <c r="DD65" i="7" s="1"/>
  <c r="HM35" i="6"/>
  <c r="DD35" i="7" s="1"/>
  <c r="HM52" i="6"/>
  <c r="DD52" i="7" s="1"/>
  <c r="FP166" i="4" l="1"/>
  <c r="FO166" i="4"/>
  <c r="FW44" i="4"/>
  <c r="DG44" i="7" s="1"/>
  <c r="GC43" i="4"/>
  <c r="DJ43" i="7" s="1"/>
  <c r="GC62" i="4"/>
  <c r="DJ62" i="7" s="1"/>
  <c r="EI33" i="7"/>
  <c r="EN33" i="7" s="1"/>
  <c r="IJ33" i="4"/>
  <c r="EH33" i="7"/>
  <c r="EM33" i="7" s="1"/>
  <c r="II33" i="4"/>
  <c r="GX74" i="1"/>
  <c r="DA74" i="7"/>
  <c r="DD12" i="7"/>
  <c r="DC11" i="7"/>
  <c r="DF11" i="7"/>
  <c r="DW144" i="7"/>
  <c r="FV46" i="4"/>
  <c r="DF46" i="7" s="1"/>
  <c r="FV97" i="4"/>
  <c r="DF97" i="7" s="1"/>
  <c r="GX63" i="1"/>
  <c r="DE109" i="7"/>
  <c r="HV93" i="6"/>
  <c r="DH93" i="7" s="1"/>
  <c r="FV52" i="4"/>
  <c r="DF52" i="7" s="1"/>
  <c r="DE122" i="7"/>
  <c r="GC58" i="4"/>
  <c r="DJ58" i="7" s="1"/>
  <c r="DE105" i="7"/>
  <c r="DE94" i="7"/>
  <c r="GC96" i="4"/>
  <c r="DJ96" i="7" s="1"/>
  <c r="FV48" i="4"/>
  <c r="DF48" i="7" s="1"/>
  <c r="FV94" i="4"/>
  <c r="DF94" i="7" s="1"/>
  <c r="FV42" i="4"/>
  <c r="DF42" i="7" s="1"/>
  <c r="GD115" i="4"/>
  <c r="DK115" i="7" s="1"/>
  <c r="FW128" i="4"/>
  <c r="DG128" i="7" s="1"/>
  <c r="FV126" i="4"/>
  <c r="DF126" i="7" s="1"/>
  <c r="FW126" i="4"/>
  <c r="DG126" i="7" s="1"/>
  <c r="EG32" i="7"/>
  <c r="EL32" i="7" s="1"/>
  <c r="DE128" i="7"/>
  <c r="GC11" i="4"/>
  <c r="FV98" i="4"/>
  <c r="DF98" i="7" s="1"/>
  <c r="GC49" i="4"/>
  <c r="DJ49" i="7" s="1"/>
  <c r="KG32" i="6"/>
  <c r="EJ32" i="7" s="1"/>
  <c r="EO32" i="7" s="1"/>
  <c r="FV102" i="4"/>
  <c r="DF102" i="7" s="1"/>
  <c r="GC99" i="4"/>
  <c r="DJ99" i="7" s="1"/>
  <c r="FV73" i="4"/>
  <c r="DF73" i="7" s="1"/>
  <c r="FW50" i="4"/>
  <c r="DG50" i="7" s="1"/>
  <c r="DC50" i="7"/>
  <c r="GD143" i="4"/>
  <c r="DK143" i="7" s="1"/>
  <c r="GC100" i="4"/>
  <c r="DJ100" i="7" s="1"/>
  <c r="GD102" i="4"/>
  <c r="DK102" i="7" s="1"/>
  <c r="GD94" i="4"/>
  <c r="DK94" i="7" s="1"/>
  <c r="GD119" i="4"/>
  <c r="DK119" i="7" s="1"/>
  <c r="FV50" i="4"/>
  <c r="DF50" i="7" s="1"/>
  <c r="DB50" i="7"/>
  <c r="DB166" i="7" s="1"/>
  <c r="GC53" i="4"/>
  <c r="DJ53" i="7" s="1"/>
  <c r="GC47" i="4"/>
  <c r="DJ47" i="7" s="1"/>
  <c r="HV16" i="6"/>
  <c r="DH16" i="7" s="1"/>
  <c r="FV63" i="4"/>
  <c r="FW122" i="4"/>
  <c r="DG122" i="7" s="1"/>
  <c r="FW118" i="4"/>
  <c r="DG118" i="7" s="1"/>
  <c r="JX69" i="6"/>
  <c r="EF69" i="7" s="1"/>
  <c r="GD73" i="4"/>
  <c r="DK73" i="7" s="1"/>
  <c r="FV122" i="4"/>
  <c r="DF122" i="7" s="1"/>
  <c r="GC95" i="4"/>
  <c r="DJ95" i="7" s="1"/>
  <c r="FV119" i="4"/>
  <c r="DF119" i="7" s="1"/>
  <c r="FV118" i="4"/>
  <c r="DF118" i="7" s="1"/>
  <c r="GC61" i="4"/>
  <c r="DJ61" i="7" s="1"/>
  <c r="FV65" i="4"/>
  <c r="DF65" i="7" s="1"/>
  <c r="FW74" i="4"/>
  <c r="DG74" i="7" s="1"/>
  <c r="FV143" i="4"/>
  <c r="DF143" i="7" s="1"/>
  <c r="FV74" i="4"/>
  <c r="DF74" i="7" s="1"/>
  <c r="HV102" i="6"/>
  <c r="DH102" i="7" s="1"/>
  <c r="FV44" i="4"/>
  <c r="DF44" i="7" s="1"/>
  <c r="FV56" i="4"/>
  <c r="DF56" i="7" s="1"/>
  <c r="GC57" i="4"/>
  <c r="DJ57" i="7" s="1"/>
  <c r="FV117" i="4"/>
  <c r="DF117" i="7" s="1"/>
  <c r="FV106" i="4"/>
  <c r="DF106" i="7" s="1"/>
  <c r="GC12" i="4"/>
  <c r="DJ12" i="7" s="1"/>
  <c r="FV45" i="4"/>
  <c r="DF45" i="7" s="1"/>
  <c r="DI107" i="7"/>
  <c r="DI102" i="7"/>
  <c r="DI129" i="7"/>
  <c r="DI116" i="7"/>
  <c r="DI65" i="7"/>
  <c r="DI115" i="7"/>
  <c r="DI112" i="7"/>
  <c r="DI120" i="7"/>
  <c r="DI130" i="7"/>
  <c r="DI109" i="7"/>
  <c r="DI119" i="7"/>
  <c r="DI99" i="7"/>
  <c r="DI126" i="7"/>
  <c r="DI127" i="7"/>
  <c r="HV44" i="6"/>
  <c r="DH44" i="7" s="1"/>
  <c r="GC131" i="4"/>
  <c r="DJ131" i="7" s="1"/>
  <c r="FV41" i="4"/>
  <c r="GC13" i="4"/>
  <c r="DJ13" i="7" s="1"/>
  <c r="FW62" i="4"/>
  <c r="DG62" i="7" s="1"/>
  <c r="FV40" i="4"/>
  <c r="DF40" i="7" s="1"/>
  <c r="HV46" i="6"/>
  <c r="DH46" i="7" s="1"/>
  <c r="HV48" i="6"/>
  <c r="DH48" i="7" s="1"/>
  <c r="HV52" i="6"/>
  <c r="DH52" i="7" s="1"/>
  <c r="HV47" i="6"/>
  <c r="DH47" i="7" s="1"/>
  <c r="HV50" i="6"/>
  <c r="DH50" i="7" s="1"/>
  <c r="HV49" i="6"/>
  <c r="DH49" i="7" s="1"/>
  <c r="FV14" i="4"/>
  <c r="DF14" i="7" s="1"/>
  <c r="HS32" i="4"/>
  <c r="IA32" i="4" s="1"/>
  <c r="FW26" i="4"/>
  <c r="DG26" i="7" s="1"/>
  <c r="FW24" i="4"/>
  <c r="DG24" i="7" s="1"/>
  <c r="FW11" i="4"/>
  <c r="FW61" i="4"/>
  <c r="DG61" i="7" s="1"/>
  <c r="GD27" i="4"/>
  <c r="DK27" i="7" s="1"/>
  <c r="HV128" i="6"/>
  <c r="DH128" i="7" s="1"/>
  <c r="KG111" i="6"/>
  <c r="EJ111" i="7" s="1"/>
  <c r="EO111" i="7" s="1"/>
  <c r="GC26" i="4"/>
  <c r="DJ26" i="7" s="1"/>
  <c r="GC34" i="4"/>
  <c r="DJ34" i="7" s="1"/>
  <c r="GC25" i="4"/>
  <c r="DJ25" i="7" s="1"/>
  <c r="GC28" i="4"/>
  <c r="DJ28" i="7" s="1"/>
  <c r="GC19" i="4"/>
  <c r="DJ19" i="7" s="1"/>
  <c r="HS111" i="4"/>
  <c r="IA111" i="4" s="1"/>
  <c r="GC37" i="4"/>
  <c r="DJ37" i="7" s="1"/>
  <c r="GC39" i="4"/>
  <c r="DJ39" i="7" s="1"/>
  <c r="GC29" i="4"/>
  <c r="DJ29" i="7" s="1"/>
  <c r="GC130" i="4"/>
  <c r="DJ130" i="7" s="1"/>
  <c r="HS112" i="4"/>
  <c r="IA112" i="4" s="1"/>
  <c r="GC30" i="4"/>
  <c r="DJ30" i="7" s="1"/>
  <c r="HV61" i="6"/>
  <c r="DH61" i="7" s="1"/>
  <c r="FV105" i="4"/>
  <c r="DF105" i="7" s="1"/>
  <c r="FV107" i="4"/>
  <c r="DF107" i="7" s="1"/>
  <c r="FV38" i="4"/>
  <c r="DF38" i="7" s="1"/>
  <c r="FV31" i="4"/>
  <c r="DF31" i="7" s="1"/>
  <c r="FV27" i="4"/>
  <c r="DF27" i="7" s="1"/>
  <c r="FV35" i="4"/>
  <c r="DF35" i="7" s="1"/>
  <c r="FV17" i="4"/>
  <c r="DF17" i="7" s="1"/>
  <c r="FV20" i="4"/>
  <c r="DF20" i="7" s="1"/>
  <c r="FV18" i="4"/>
  <c r="DF18" i="7" s="1"/>
  <c r="FV23" i="4"/>
  <c r="DF23" i="7" s="1"/>
  <c r="FV15" i="4"/>
  <c r="DF15" i="7" s="1"/>
  <c r="FV36" i="4"/>
  <c r="DF36" i="7" s="1"/>
  <c r="FV24" i="4"/>
  <c r="DF24" i="7" s="1"/>
  <c r="FW28" i="4"/>
  <c r="DG28" i="7" s="1"/>
  <c r="HV24" i="6"/>
  <c r="DH24" i="7" s="1"/>
  <c r="HV25" i="6"/>
  <c r="DH25" i="7" s="1"/>
  <c r="HV13" i="6"/>
  <c r="DH13" i="7" s="1"/>
  <c r="GC21" i="4"/>
  <c r="DJ21" i="7" s="1"/>
  <c r="IE40" i="6"/>
  <c r="DL40" i="7" s="1"/>
  <c r="KG33" i="6"/>
  <c r="EJ33" i="7" s="1"/>
  <c r="EO33" i="7" s="1"/>
  <c r="IG14" i="4"/>
  <c r="IK14" i="4" s="1"/>
  <c r="HV23" i="6"/>
  <c r="DH23" i="7" s="1"/>
  <c r="HV63" i="6"/>
  <c r="GQ115" i="4"/>
  <c r="DR115" i="7" s="1"/>
  <c r="GJ114" i="4"/>
  <c r="DN114" i="7" s="1"/>
  <c r="HV126" i="6"/>
  <c r="DH126" i="7" s="1"/>
  <c r="HV127" i="6"/>
  <c r="DH127" i="7" s="1"/>
  <c r="HV129" i="6"/>
  <c r="DH129" i="7" s="1"/>
  <c r="HV143" i="6"/>
  <c r="DH143" i="7" s="1"/>
  <c r="HV130" i="6"/>
  <c r="DH130" i="7" s="1"/>
  <c r="HV144" i="6"/>
  <c r="DH144" i="7" s="1"/>
  <c r="HT111" i="4"/>
  <c r="EG114" i="7"/>
  <c r="EL114" i="7" s="1"/>
  <c r="HT32" i="4"/>
  <c r="IB32" i="4" s="1"/>
  <c r="EG33" i="7"/>
  <c r="EL33" i="7" s="1"/>
  <c r="FW34" i="4"/>
  <c r="DG34" i="7" s="1"/>
  <c r="GD57" i="4"/>
  <c r="DK57" i="7" s="1"/>
  <c r="GD65" i="4"/>
  <c r="DK65" i="7" s="1"/>
  <c r="FW18" i="4"/>
  <c r="DG18" i="7" s="1"/>
  <c r="FW45" i="4"/>
  <c r="DG45" i="7" s="1"/>
  <c r="GD52" i="4"/>
  <c r="DK52" i="7" s="1"/>
  <c r="FW42" i="4"/>
  <c r="DG42" i="7" s="1"/>
  <c r="GD19" i="4"/>
  <c r="DK19" i="7" s="1"/>
  <c r="FW117" i="4"/>
  <c r="DG117" i="7" s="1"/>
  <c r="FW131" i="4"/>
  <c r="DG131" i="7" s="1"/>
  <c r="FW30" i="4"/>
  <c r="DG30" i="7" s="1"/>
  <c r="FW97" i="4"/>
  <c r="DG97" i="7" s="1"/>
  <c r="FW20" i="4"/>
  <c r="DG20" i="7" s="1"/>
  <c r="FW13" i="4"/>
  <c r="DG13" i="7" s="1"/>
  <c r="FW35" i="4"/>
  <c r="DG35" i="7" s="1"/>
  <c r="FW96" i="4"/>
  <c r="DG96" i="7" s="1"/>
  <c r="FW99" i="4"/>
  <c r="DG99" i="7" s="1"/>
  <c r="FW56" i="4"/>
  <c r="DG56" i="7" s="1"/>
  <c r="FW40" i="4"/>
  <c r="DG40" i="7" s="1"/>
  <c r="FW17" i="4"/>
  <c r="DG17" i="7" s="1"/>
  <c r="FW47" i="4"/>
  <c r="DG47" i="7" s="1"/>
  <c r="FW130" i="4"/>
  <c r="DG130" i="7" s="1"/>
  <c r="FW106" i="4"/>
  <c r="DG106" i="7" s="1"/>
  <c r="FW48" i="4"/>
  <c r="DG48" i="7" s="1"/>
  <c r="FW105" i="4"/>
  <c r="DG105" i="7" s="1"/>
  <c r="FW112" i="4"/>
  <c r="DG112" i="7" s="1"/>
  <c r="GD63" i="4"/>
  <c r="FW43" i="4"/>
  <c r="DG43" i="7" s="1"/>
  <c r="FW38" i="4"/>
  <c r="DG38" i="7" s="1"/>
  <c r="FW53" i="4"/>
  <c r="DG53" i="7" s="1"/>
  <c r="FW100" i="4"/>
  <c r="DG100" i="7" s="1"/>
  <c r="FW46" i="4"/>
  <c r="DG46" i="7" s="1"/>
  <c r="FW107" i="4"/>
  <c r="DG107" i="7" s="1"/>
  <c r="FW21" i="4"/>
  <c r="DG21" i="7" s="1"/>
  <c r="FW39" i="4"/>
  <c r="DG39" i="7" s="1"/>
  <c r="GD25" i="4"/>
  <c r="DK25" i="7" s="1"/>
  <c r="GD15" i="4"/>
  <c r="DK15" i="7" s="1"/>
  <c r="FW58" i="4"/>
  <c r="DG58" i="7" s="1"/>
  <c r="FW12" i="4"/>
  <c r="DG12" i="7" s="1"/>
  <c r="GD127" i="4"/>
  <c r="DK127" i="7" s="1"/>
  <c r="GD23" i="4"/>
  <c r="DK23" i="7" s="1"/>
  <c r="FW95" i="4"/>
  <c r="DG95" i="7" s="1"/>
  <c r="GD49" i="4"/>
  <c r="DK49" i="7" s="1"/>
  <c r="FW14" i="4"/>
  <c r="DG14" i="7" s="1"/>
  <c r="FW114" i="4"/>
  <c r="DG114" i="7" s="1"/>
  <c r="FW98" i="4"/>
  <c r="DG98" i="7" s="1"/>
  <c r="GD41" i="4"/>
  <c r="DK41" i="7" s="1"/>
  <c r="GD31" i="4"/>
  <c r="DK31" i="7" s="1"/>
  <c r="GD37" i="4"/>
  <c r="DK37" i="7" s="1"/>
  <c r="GD36" i="4"/>
  <c r="DK36" i="7" s="1"/>
  <c r="GD29" i="4"/>
  <c r="DK29" i="7" s="1"/>
  <c r="DE73" i="7"/>
  <c r="DE131" i="7"/>
  <c r="DE117" i="7"/>
  <c r="DI144" i="7"/>
  <c r="HV35" i="6"/>
  <c r="DH35" i="7" s="1"/>
  <c r="HV65" i="6"/>
  <c r="DH65" i="7" s="1"/>
  <c r="HV98" i="6"/>
  <c r="DH98" i="7" s="1"/>
  <c r="HV107" i="6"/>
  <c r="DH107" i="7" s="1"/>
  <c r="HV12" i="6"/>
  <c r="HV20" i="6"/>
  <c r="DH20" i="7" s="1"/>
  <c r="HV17" i="6"/>
  <c r="DH17" i="7" s="1"/>
  <c r="HV122" i="6"/>
  <c r="DH122" i="7" s="1"/>
  <c r="HV26" i="6"/>
  <c r="DH26" i="7" s="1"/>
  <c r="HV15" i="6"/>
  <c r="DH15" i="7" s="1"/>
  <c r="HV45" i="6"/>
  <c r="DH45" i="7" s="1"/>
  <c r="HV34" i="6"/>
  <c r="DH34" i="7" s="1"/>
  <c r="IE53" i="6"/>
  <c r="DL53" i="7" s="1"/>
  <c r="HV58" i="6"/>
  <c r="DH58" i="7" s="1"/>
  <c r="HV19" i="6"/>
  <c r="DH19" i="7" s="1"/>
  <c r="HV27" i="6"/>
  <c r="DH27" i="7" s="1"/>
  <c r="HV106" i="6"/>
  <c r="DH106" i="7" s="1"/>
  <c r="HV97" i="6"/>
  <c r="DH97" i="7" s="1"/>
  <c r="HV38" i="6"/>
  <c r="DH38" i="7" s="1"/>
  <c r="HV43" i="6"/>
  <c r="DH43" i="7" s="1"/>
  <c r="HV115" i="6"/>
  <c r="DH115" i="7" s="1"/>
  <c r="HV21" i="6"/>
  <c r="DH21" i="7" s="1"/>
  <c r="HV31" i="6"/>
  <c r="DH31" i="7" s="1"/>
  <c r="HV36" i="6"/>
  <c r="DH36" i="7" s="1"/>
  <c r="HV57" i="6"/>
  <c r="DH57" i="7" s="1"/>
  <c r="HV30" i="6"/>
  <c r="DH30" i="7" s="1"/>
  <c r="HV41" i="6"/>
  <c r="DH41" i="7" s="1"/>
  <c r="HV117" i="6"/>
  <c r="DH117" i="7" s="1"/>
  <c r="HV42" i="6"/>
  <c r="DH42" i="7" s="1"/>
  <c r="HV119" i="6"/>
  <c r="DH119" i="7" s="1"/>
  <c r="HV39" i="6"/>
  <c r="DH39" i="7" s="1"/>
  <c r="HV28" i="6"/>
  <c r="DH28" i="7" s="1"/>
  <c r="HV56" i="6"/>
  <c r="DH56" i="7" s="1"/>
  <c r="HV100" i="6"/>
  <c r="DH100" i="7" s="1"/>
  <c r="HV73" i="6"/>
  <c r="DH73" i="7" s="1"/>
  <c r="HV112" i="6"/>
  <c r="DH112" i="7" s="1"/>
  <c r="HV18" i="6"/>
  <c r="DH18" i="7" s="1"/>
  <c r="HV96" i="6"/>
  <c r="DH96" i="7" s="1"/>
  <c r="HV94" i="6"/>
  <c r="DH94" i="7" s="1"/>
  <c r="HV118" i="6"/>
  <c r="DH118" i="7" s="1"/>
  <c r="HV29" i="6"/>
  <c r="DH29" i="7" s="1"/>
  <c r="HV120" i="6"/>
  <c r="DH120" i="7" s="1"/>
  <c r="HV95" i="6"/>
  <c r="DH95" i="7" s="1"/>
  <c r="HV37" i="6"/>
  <c r="DH37" i="7" s="1"/>
  <c r="HV99" i="6"/>
  <c r="DH99" i="7" s="1"/>
  <c r="IE62" i="6"/>
  <c r="DL62" i="7" s="1"/>
  <c r="HV105" i="6"/>
  <c r="DH105" i="7" s="1"/>
  <c r="IE14" i="6"/>
  <c r="DL14" i="7" s="1"/>
  <c r="IE114" i="6"/>
  <c r="DL114" i="7" s="1"/>
  <c r="FW166" i="4" l="1"/>
  <c r="FV166" i="4"/>
  <c r="DC166" i="7"/>
  <c r="ER33" i="7"/>
  <c r="GJ62" i="4"/>
  <c r="DN62" i="7" s="1"/>
  <c r="GJ43" i="4"/>
  <c r="DN43" i="7" s="1"/>
  <c r="GD44" i="4"/>
  <c r="DK44" i="7" s="1"/>
  <c r="EI32" i="7"/>
  <c r="EN32" i="7" s="1"/>
  <c r="IJ32" i="4"/>
  <c r="EH111" i="7"/>
  <c r="EM111" i="7" s="1"/>
  <c r="II111" i="4"/>
  <c r="EH112" i="7"/>
  <c r="EM112" i="7" s="1"/>
  <c r="II112" i="4"/>
  <c r="EH32" i="7"/>
  <c r="EM32" i="7" s="1"/>
  <c r="II32" i="4"/>
  <c r="HF74" i="1"/>
  <c r="DE74" i="7"/>
  <c r="DH12" i="7"/>
  <c r="DJ11" i="7"/>
  <c r="DG11" i="7"/>
  <c r="DG166" i="7" s="1"/>
  <c r="GC46" i="4"/>
  <c r="DJ46" i="7" s="1"/>
  <c r="GC97" i="4"/>
  <c r="DJ97" i="7" s="1"/>
  <c r="GC52" i="4"/>
  <c r="DJ52" i="7" s="1"/>
  <c r="HF63" i="1"/>
  <c r="GC98" i="4"/>
  <c r="DJ98" i="7" s="1"/>
  <c r="GJ49" i="4"/>
  <c r="DN49" i="7" s="1"/>
  <c r="DI122" i="7"/>
  <c r="GJ58" i="4"/>
  <c r="DN58" i="7" s="1"/>
  <c r="DI94" i="7"/>
  <c r="DI105" i="7"/>
  <c r="GC42" i="4"/>
  <c r="DJ42" i="7" s="1"/>
  <c r="GC48" i="4"/>
  <c r="DJ48" i="7" s="1"/>
  <c r="GC94" i="4"/>
  <c r="DJ94" i="7" s="1"/>
  <c r="GJ11" i="4"/>
  <c r="GJ96" i="4"/>
  <c r="DN96" i="7" s="1"/>
  <c r="GC73" i="4"/>
  <c r="DJ73" i="7" s="1"/>
  <c r="GD112" i="4"/>
  <c r="DK112" i="7" s="1"/>
  <c r="GD114" i="4"/>
  <c r="DK114" i="7" s="1"/>
  <c r="GJ61" i="4"/>
  <c r="DN61" i="7" s="1"/>
  <c r="DI128" i="7"/>
  <c r="GJ100" i="4"/>
  <c r="DN100" i="7" s="1"/>
  <c r="GC102" i="4"/>
  <c r="DJ102" i="7" s="1"/>
  <c r="GC41" i="4"/>
  <c r="DJ41" i="7" s="1"/>
  <c r="DF41" i="7"/>
  <c r="DF166" i="7" s="1"/>
  <c r="GD122" i="4"/>
  <c r="DK122" i="7" s="1"/>
  <c r="GC119" i="4"/>
  <c r="DJ119" i="7" s="1"/>
  <c r="GC122" i="4"/>
  <c r="DJ122" i="7" s="1"/>
  <c r="GD118" i="4"/>
  <c r="DK118" i="7" s="1"/>
  <c r="IE143" i="6"/>
  <c r="DL143" i="7" s="1"/>
  <c r="GC143" i="4"/>
  <c r="DJ143" i="7" s="1"/>
  <c r="GC118" i="4"/>
  <c r="DJ118" i="7" s="1"/>
  <c r="GJ53" i="4"/>
  <c r="DN53" i="7" s="1"/>
  <c r="GJ47" i="4"/>
  <c r="DN47" i="7" s="1"/>
  <c r="IE16" i="6"/>
  <c r="DL16" i="7" s="1"/>
  <c r="GC63" i="4"/>
  <c r="IE44" i="6"/>
  <c r="DL44" i="7" s="1"/>
  <c r="GK73" i="4"/>
  <c r="DO73" i="7" s="1"/>
  <c r="GQ62" i="4"/>
  <c r="DR62" i="7" s="1"/>
  <c r="IE120" i="6"/>
  <c r="DL120" i="7" s="1"/>
  <c r="IE115" i="6"/>
  <c r="DL115" i="7" s="1"/>
  <c r="IE129" i="6"/>
  <c r="DL129" i="7" s="1"/>
  <c r="IE119" i="6"/>
  <c r="DL119" i="7" s="1"/>
  <c r="IE122" i="6"/>
  <c r="DL122" i="7" s="1"/>
  <c r="IE128" i="6"/>
  <c r="DL128" i="7" s="1"/>
  <c r="IE126" i="6"/>
  <c r="DL126" i="7" s="1"/>
  <c r="IE118" i="6"/>
  <c r="DL118" i="7" s="1"/>
  <c r="IE117" i="6"/>
  <c r="DL117" i="7" s="1"/>
  <c r="IE130" i="6"/>
  <c r="DL130" i="7" s="1"/>
  <c r="IE127" i="6"/>
  <c r="DL127" i="7" s="1"/>
  <c r="GC56" i="4"/>
  <c r="DJ56" i="7" s="1"/>
  <c r="GC50" i="4"/>
  <c r="DJ50" i="7" s="1"/>
  <c r="KG69" i="6"/>
  <c r="EJ69" i="7" s="1"/>
  <c r="EO69" i="7" s="1"/>
  <c r="GD98" i="4"/>
  <c r="DK98" i="7" s="1"/>
  <c r="GD95" i="4"/>
  <c r="DK95" i="7" s="1"/>
  <c r="GD100" i="4"/>
  <c r="DK100" i="7" s="1"/>
  <c r="GD99" i="4"/>
  <c r="DK99" i="7" s="1"/>
  <c r="GD96" i="4"/>
  <c r="DK96" i="7" s="1"/>
  <c r="GD97" i="4"/>
  <c r="DK97" i="7" s="1"/>
  <c r="GC74" i="4"/>
  <c r="DJ74" i="7" s="1"/>
  <c r="GC44" i="4"/>
  <c r="DJ44" i="7" s="1"/>
  <c r="GC65" i="4"/>
  <c r="DJ65" i="7" s="1"/>
  <c r="GJ57" i="4"/>
  <c r="DN57" i="7" s="1"/>
  <c r="GJ12" i="4"/>
  <c r="DN12" i="7" s="1"/>
  <c r="GC117" i="4"/>
  <c r="DJ117" i="7" s="1"/>
  <c r="GC106" i="4"/>
  <c r="DJ106" i="7" s="1"/>
  <c r="GC45" i="4"/>
  <c r="DJ45" i="7" s="1"/>
  <c r="GJ95" i="4"/>
  <c r="DN95" i="7" s="1"/>
  <c r="DI131" i="7"/>
  <c r="DI117" i="7"/>
  <c r="DI73" i="7"/>
  <c r="GJ13" i="4"/>
  <c r="DN13" i="7" s="1"/>
  <c r="GJ99" i="4"/>
  <c r="DN99" i="7" s="1"/>
  <c r="GC40" i="4"/>
  <c r="DJ40" i="7" s="1"/>
  <c r="IE30" i="6"/>
  <c r="DL30" i="7" s="1"/>
  <c r="IB111" i="4"/>
  <c r="GJ130" i="4"/>
  <c r="DN130" i="7" s="1"/>
  <c r="GC14" i="4"/>
  <c r="DJ14" i="7" s="1"/>
  <c r="GJ26" i="4"/>
  <c r="DN26" i="7" s="1"/>
  <c r="GJ19" i="4"/>
  <c r="DN19" i="7" s="1"/>
  <c r="GJ37" i="4"/>
  <c r="DN37" i="7" s="1"/>
  <c r="GJ34" i="4"/>
  <c r="DN34" i="7" s="1"/>
  <c r="GJ29" i="4"/>
  <c r="DN29" i="7" s="1"/>
  <c r="GJ25" i="4"/>
  <c r="DN25" i="7" s="1"/>
  <c r="GJ28" i="4"/>
  <c r="DN28" i="7" s="1"/>
  <c r="GJ30" i="4"/>
  <c r="DN30" i="7" s="1"/>
  <c r="GJ39" i="4"/>
  <c r="DN39" i="7" s="1"/>
  <c r="GD61" i="4"/>
  <c r="DK61" i="7" s="1"/>
  <c r="GD11" i="4"/>
  <c r="GD166" i="4" s="1"/>
  <c r="DM61" i="7"/>
  <c r="DM58" i="7"/>
  <c r="DM62" i="7"/>
  <c r="GJ21" i="4"/>
  <c r="DN21" i="7" s="1"/>
  <c r="GC24" i="4"/>
  <c r="DJ24" i="7" s="1"/>
  <c r="GC36" i="4"/>
  <c r="DJ36" i="7" s="1"/>
  <c r="GC15" i="4"/>
  <c r="DJ15" i="7" s="1"/>
  <c r="GC23" i="4"/>
  <c r="DJ23" i="7" s="1"/>
  <c r="GC18" i="4"/>
  <c r="DJ18" i="7" s="1"/>
  <c r="GC20" i="4"/>
  <c r="DJ20" i="7" s="1"/>
  <c r="GC17" i="4"/>
  <c r="DJ17" i="7" s="1"/>
  <c r="GC35" i="4"/>
  <c r="DJ35" i="7" s="1"/>
  <c r="GC27" i="4"/>
  <c r="DJ27" i="7" s="1"/>
  <c r="GC31" i="4"/>
  <c r="DJ31" i="7" s="1"/>
  <c r="GC38" i="4"/>
  <c r="DJ38" i="7" s="1"/>
  <c r="GC107" i="4"/>
  <c r="DJ107" i="7" s="1"/>
  <c r="GC105" i="4"/>
  <c r="DJ105" i="7" s="1"/>
  <c r="GC126" i="4"/>
  <c r="DJ126" i="7" s="1"/>
  <c r="IE31" i="6"/>
  <c r="DL31" i="7" s="1"/>
  <c r="IE144" i="6"/>
  <c r="DL144" i="7" s="1"/>
  <c r="IE29" i="6"/>
  <c r="DL29" i="7" s="1"/>
  <c r="IE27" i="6"/>
  <c r="DL27" i="7" s="1"/>
  <c r="IE26" i="6"/>
  <c r="DL26" i="7" s="1"/>
  <c r="IE25" i="6"/>
  <c r="DL25" i="7" s="1"/>
  <c r="IE24" i="6"/>
  <c r="DL24" i="7" s="1"/>
  <c r="IE28" i="6"/>
  <c r="DL28" i="7" s="1"/>
  <c r="IE21" i="6"/>
  <c r="DL21" i="7" s="1"/>
  <c r="GQ43" i="4"/>
  <c r="DR43" i="7" s="1"/>
  <c r="IE37" i="6"/>
  <c r="DL37" i="7" s="1"/>
  <c r="IE36" i="6"/>
  <c r="DL36" i="7" s="1"/>
  <c r="IE38" i="6"/>
  <c r="DL38" i="7" s="1"/>
  <c r="IE34" i="6"/>
  <c r="DL34" i="7" s="1"/>
  <c r="IE39" i="6"/>
  <c r="DL39" i="7" s="1"/>
  <c r="IE42" i="6"/>
  <c r="DL42" i="7" s="1"/>
  <c r="IE41" i="6"/>
  <c r="DL41" i="7" s="1"/>
  <c r="IE43" i="6"/>
  <c r="DL43" i="7" s="1"/>
  <c r="IE35" i="6"/>
  <c r="DL35" i="7" s="1"/>
  <c r="IE23" i="6"/>
  <c r="DL23" i="7" s="1"/>
  <c r="GX115" i="4"/>
  <c r="DV115" i="7" s="1"/>
  <c r="GQ114" i="4"/>
  <c r="DR114" i="7" s="1"/>
  <c r="GD131" i="4"/>
  <c r="DK131" i="7" s="1"/>
  <c r="GD130" i="4"/>
  <c r="DK130" i="7" s="1"/>
  <c r="GK143" i="4"/>
  <c r="DO143" i="7" s="1"/>
  <c r="GJ131" i="4"/>
  <c r="DN131" i="7" s="1"/>
  <c r="GD28" i="4"/>
  <c r="DK28" i="7" s="1"/>
  <c r="GD38" i="4"/>
  <c r="DK38" i="7" s="1"/>
  <c r="GD128" i="4"/>
  <c r="DK128" i="7" s="1"/>
  <c r="GK65" i="4"/>
  <c r="DO65" i="7" s="1"/>
  <c r="GD126" i="4"/>
  <c r="DK126" i="7" s="1"/>
  <c r="GK94" i="4"/>
  <c r="DO94" i="7" s="1"/>
  <c r="GD14" i="4"/>
  <c r="DK14" i="7" s="1"/>
  <c r="GK49" i="4"/>
  <c r="DO49" i="7" s="1"/>
  <c r="GK23" i="4"/>
  <c r="DO23" i="7" s="1"/>
  <c r="GK127" i="4"/>
  <c r="DO127" i="7" s="1"/>
  <c r="GD58" i="4"/>
  <c r="DK58" i="7" s="1"/>
  <c r="GK25" i="4"/>
  <c r="DO25" i="7" s="1"/>
  <c r="GD62" i="4"/>
  <c r="DK62" i="7" s="1"/>
  <c r="GK115" i="4"/>
  <c r="DO115" i="7" s="1"/>
  <c r="GD53" i="4"/>
  <c r="DK53" i="7" s="1"/>
  <c r="GD43" i="4"/>
  <c r="DK43" i="7" s="1"/>
  <c r="GD105" i="4"/>
  <c r="DK105" i="7" s="1"/>
  <c r="GD48" i="4"/>
  <c r="DK48" i="7" s="1"/>
  <c r="GD40" i="4"/>
  <c r="DK40" i="7" s="1"/>
  <c r="GD35" i="4"/>
  <c r="DK35" i="7" s="1"/>
  <c r="GD13" i="4"/>
  <c r="DK13" i="7" s="1"/>
  <c r="GD42" i="4"/>
  <c r="DK42" i="7" s="1"/>
  <c r="GD24" i="4"/>
  <c r="DK24" i="7" s="1"/>
  <c r="GK52" i="4"/>
  <c r="DO52" i="7" s="1"/>
  <c r="GD45" i="4"/>
  <c r="DK45" i="7" s="1"/>
  <c r="GD34" i="4"/>
  <c r="DK34" i="7" s="1"/>
  <c r="GD12" i="4"/>
  <c r="DK12" i="7" s="1"/>
  <c r="GD56" i="4"/>
  <c r="DK56" i="7" s="1"/>
  <c r="GD20" i="4"/>
  <c r="DK20" i="7" s="1"/>
  <c r="GD30" i="4"/>
  <c r="DK30" i="7" s="1"/>
  <c r="GK119" i="4"/>
  <c r="DO119" i="7" s="1"/>
  <c r="GK44" i="4"/>
  <c r="DO44" i="7" s="1"/>
  <c r="GD26" i="4"/>
  <c r="DK26" i="7" s="1"/>
  <c r="GK15" i="4"/>
  <c r="DO15" i="7" s="1"/>
  <c r="GD39" i="4"/>
  <c r="DK39" i="7" s="1"/>
  <c r="GD21" i="4"/>
  <c r="DK21" i="7" s="1"/>
  <c r="GD107" i="4"/>
  <c r="DK107" i="7" s="1"/>
  <c r="GD46" i="4"/>
  <c r="DK46" i="7" s="1"/>
  <c r="GK63" i="4"/>
  <c r="GD106" i="4"/>
  <c r="DK106" i="7" s="1"/>
  <c r="GD47" i="4"/>
  <c r="DK47" i="7" s="1"/>
  <c r="GD17" i="4"/>
  <c r="DK17" i="7" s="1"/>
  <c r="GK102" i="4"/>
  <c r="DO102" i="7" s="1"/>
  <c r="GD74" i="4"/>
  <c r="DK74" i="7" s="1"/>
  <c r="GD117" i="4"/>
  <c r="DK117" i="7" s="1"/>
  <c r="GK19" i="4"/>
  <c r="DO19" i="7" s="1"/>
  <c r="GD18" i="4"/>
  <c r="DK18" i="7" s="1"/>
  <c r="GK57" i="4"/>
  <c r="DO57" i="7" s="1"/>
  <c r="GK41" i="4"/>
  <c r="DO41" i="7" s="1"/>
  <c r="GK31" i="4"/>
  <c r="DO31" i="7" s="1"/>
  <c r="GK37" i="4"/>
  <c r="DO37" i="7" s="1"/>
  <c r="GD50" i="4"/>
  <c r="DK50" i="7" s="1"/>
  <c r="GK36" i="4"/>
  <c r="DO36" i="7" s="1"/>
  <c r="GK29" i="4"/>
  <c r="DO29" i="7" s="1"/>
  <c r="GK27" i="4"/>
  <c r="DO27" i="7" s="1"/>
  <c r="DM65" i="7"/>
  <c r="DM107" i="7"/>
  <c r="DM120" i="7"/>
  <c r="DM116" i="7"/>
  <c r="DM144" i="7"/>
  <c r="DM130" i="7"/>
  <c r="DM126" i="7"/>
  <c r="DM129" i="7"/>
  <c r="DM48" i="7"/>
  <c r="DM127" i="7"/>
  <c r="DM115" i="7"/>
  <c r="DM38" i="7"/>
  <c r="DM112" i="7"/>
  <c r="DM102" i="7"/>
  <c r="DM99" i="7"/>
  <c r="DM119" i="7"/>
  <c r="DM109" i="7"/>
  <c r="DM47" i="7"/>
  <c r="IN14" i="6"/>
  <c r="DP14" i="7" s="1"/>
  <c r="IN62" i="6"/>
  <c r="DP62" i="7" s="1"/>
  <c r="IE112" i="6"/>
  <c r="DL112" i="7" s="1"/>
  <c r="IE56" i="6"/>
  <c r="DL56" i="7" s="1"/>
  <c r="IE19" i="6"/>
  <c r="DL19" i="7" s="1"/>
  <c r="IN53" i="6"/>
  <c r="DP53" i="7" s="1"/>
  <c r="IE50" i="6"/>
  <c r="DL50" i="7" s="1"/>
  <c r="IE107" i="6"/>
  <c r="DL107" i="7" s="1"/>
  <c r="IE105" i="6"/>
  <c r="DL105" i="7" s="1"/>
  <c r="IE99" i="6"/>
  <c r="DL99" i="7" s="1"/>
  <c r="IE94" i="6"/>
  <c r="DL94" i="7" s="1"/>
  <c r="IE96" i="6"/>
  <c r="DL96" i="7" s="1"/>
  <c r="IE47" i="6"/>
  <c r="DL47" i="7" s="1"/>
  <c r="IE18" i="6"/>
  <c r="DL18" i="7" s="1"/>
  <c r="IE48" i="6"/>
  <c r="DL48" i="7" s="1"/>
  <c r="IE100" i="6"/>
  <c r="DL100" i="7" s="1"/>
  <c r="IE57" i="6"/>
  <c r="DL57" i="7" s="1"/>
  <c r="IE102" i="6"/>
  <c r="DL102" i="7" s="1"/>
  <c r="IE97" i="6"/>
  <c r="DL97" i="7" s="1"/>
  <c r="IE49" i="6"/>
  <c r="DL49" i="7" s="1"/>
  <c r="IE93" i="6"/>
  <c r="DL93" i="7" s="1"/>
  <c r="IE46" i="6"/>
  <c r="DL46" i="7" s="1"/>
  <c r="IE12" i="6"/>
  <c r="IN40" i="6"/>
  <c r="DP40" i="7" s="1"/>
  <c r="IE98" i="6"/>
  <c r="DL98" i="7" s="1"/>
  <c r="IE65" i="6"/>
  <c r="DL65" i="7" s="1"/>
  <c r="IE52" i="6"/>
  <c r="DL52" i="7" s="1"/>
  <c r="IN114" i="6"/>
  <c r="DP114" i="7" s="1"/>
  <c r="IE73" i="6"/>
  <c r="DL73" i="7" s="1"/>
  <c r="IE61" i="6"/>
  <c r="DL61" i="7" s="1"/>
  <c r="IE106" i="6"/>
  <c r="DL106" i="7" s="1"/>
  <c r="IE58" i="6"/>
  <c r="DL58" i="7" s="1"/>
  <c r="IE45" i="6"/>
  <c r="DL45" i="7" s="1"/>
  <c r="IE15" i="6"/>
  <c r="DL15" i="7" s="1"/>
  <c r="IE17" i="6"/>
  <c r="DL17" i="7" s="1"/>
  <c r="IE20" i="6"/>
  <c r="DL20" i="7" s="1"/>
  <c r="IE63" i="6"/>
  <c r="IE13" i="6"/>
  <c r="DL13" i="7" s="1"/>
  <c r="IE95" i="6"/>
  <c r="DL95" i="7" s="1"/>
  <c r="GC166" i="4" l="1"/>
  <c r="DJ166" i="7"/>
  <c r="GJ97" i="4"/>
  <c r="DN97" i="7" s="1"/>
  <c r="EI111" i="7"/>
  <c r="EN111" i="7" s="1"/>
  <c r="IJ111" i="4"/>
  <c r="GJ98" i="4"/>
  <c r="DN98" i="7" s="1"/>
  <c r="HN74" i="1"/>
  <c r="DI74" i="7"/>
  <c r="DL12" i="7"/>
  <c r="DK11" i="7"/>
  <c r="DK166" i="7" s="1"/>
  <c r="DN11" i="7"/>
  <c r="GJ52" i="4"/>
  <c r="DN52" i="7" s="1"/>
  <c r="GJ46" i="4"/>
  <c r="DN46" i="7" s="1"/>
  <c r="HN63" i="1"/>
  <c r="GQ49" i="4"/>
  <c r="DR49" i="7" s="1"/>
  <c r="GJ118" i="4"/>
  <c r="DN118" i="7" s="1"/>
  <c r="GJ41" i="4"/>
  <c r="DN41" i="7" s="1"/>
  <c r="GJ73" i="4"/>
  <c r="DN73" i="7" s="1"/>
  <c r="GQ96" i="4"/>
  <c r="DR96" i="7" s="1"/>
  <c r="IN95" i="6"/>
  <c r="DP95" i="7" s="1"/>
  <c r="IN93" i="6"/>
  <c r="DP93" i="7" s="1"/>
  <c r="IN94" i="6"/>
  <c r="DP94" i="7" s="1"/>
  <c r="DM122" i="7"/>
  <c r="GQ58" i="4"/>
  <c r="DR58" i="7" s="1"/>
  <c r="GQ61" i="4"/>
  <c r="DR61" i="7" s="1"/>
  <c r="DM94" i="7"/>
  <c r="DM105" i="7"/>
  <c r="GJ94" i="4"/>
  <c r="DN94" i="7" s="1"/>
  <c r="GJ42" i="4"/>
  <c r="DN42" i="7" s="1"/>
  <c r="DM128" i="7"/>
  <c r="GQ100" i="4"/>
  <c r="DR100" i="7" s="1"/>
  <c r="GQ11" i="4"/>
  <c r="GJ48" i="4"/>
  <c r="DN48" i="7" s="1"/>
  <c r="GJ102" i="4"/>
  <c r="DN102" i="7" s="1"/>
  <c r="GR73" i="4"/>
  <c r="DS73" i="7" s="1"/>
  <c r="IN143" i="6"/>
  <c r="DP143" i="7" s="1"/>
  <c r="GQ53" i="4"/>
  <c r="DR53" i="7" s="1"/>
  <c r="GJ63" i="4"/>
  <c r="GJ44" i="4"/>
  <c r="DN44" i="7" s="1"/>
  <c r="GQ47" i="4"/>
  <c r="DR47" i="7" s="1"/>
  <c r="IN16" i="6"/>
  <c r="DP16" i="7" s="1"/>
  <c r="GJ56" i="4"/>
  <c r="DN56" i="7" s="1"/>
  <c r="GJ50" i="4"/>
  <c r="DN50" i="7" s="1"/>
  <c r="IN44" i="6"/>
  <c r="DP44" i="7" s="1"/>
  <c r="IW114" i="6"/>
  <c r="DT114" i="7" s="1"/>
  <c r="GK74" i="4"/>
  <c r="DO74" i="7" s="1"/>
  <c r="GR94" i="4"/>
  <c r="DS94" i="7" s="1"/>
  <c r="GR63" i="4"/>
  <c r="GR65" i="4"/>
  <c r="DS65" i="7" s="1"/>
  <c r="GQ95" i="4"/>
  <c r="DR95" i="7" s="1"/>
  <c r="GJ74" i="4"/>
  <c r="DN74" i="7" s="1"/>
  <c r="GQ57" i="4"/>
  <c r="DR57" i="7" s="1"/>
  <c r="GJ65" i="4"/>
  <c r="DN65" i="7" s="1"/>
  <c r="IN102" i="6"/>
  <c r="DP102" i="7" s="1"/>
  <c r="GQ12" i="4"/>
  <c r="DR12" i="7" s="1"/>
  <c r="GJ106" i="4"/>
  <c r="DN106" i="7" s="1"/>
  <c r="GJ45" i="4"/>
  <c r="DN45" i="7" s="1"/>
  <c r="GQ13" i="4"/>
  <c r="DR13" i="7" s="1"/>
  <c r="GQ97" i="4"/>
  <c r="DR97" i="7" s="1"/>
  <c r="GQ98" i="4"/>
  <c r="DR98" i="7" s="1"/>
  <c r="GQ99" i="4"/>
  <c r="DR99" i="7" s="1"/>
  <c r="GJ40" i="4"/>
  <c r="DN40" i="7" s="1"/>
  <c r="GJ15" i="4"/>
  <c r="DN15" i="7" s="1"/>
  <c r="GQ28" i="4"/>
  <c r="DR28" i="7" s="1"/>
  <c r="GQ29" i="4"/>
  <c r="DR29" i="7" s="1"/>
  <c r="GQ37" i="4"/>
  <c r="DR37" i="7" s="1"/>
  <c r="GQ130" i="4"/>
  <c r="DR130" i="7" s="1"/>
  <c r="GQ39" i="4"/>
  <c r="DR39" i="7" s="1"/>
  <c r="GQ25" i="4"/>
  <c r="DR25" i="7" s="1"/>
  <c r="GQ34" i="4"/>
  <c r="DR34" i="7" s="1"/>
  <c r="GQ19" i="4"/>
  <c r="DR19" i="7" s="1"/>
  <c r="GQ26" i="4"/>
  <c r="DR26" i="7" s="1"/>
  <c r="GJ14" i="4"/>
  <c r="DN14" i="7" s="1"/>
  <c r="IN45" i="6"/>
  <c r="DP45" i="7" s="1"/>
  <c r="IN46" i="6"/>
  <c r="DP46" i="7" s="1"/>
  <c r="IN48" i="6"/>
  <c r="DP48" i="7" s="1"/>
  <c r="GQ131" i="4"/>
  <c r="DR131" i="7" s="1"/>
  <c r="IN49" i="6"/>
  <c r="DP49" i="7" s="1"/>
  <c r="IN47" i="6"/>
  <c r="DP47" i="7" s="1"/>
  <c r="IN50" i="6"/>
  <c r="DP50" i="7" s="1"/>
  <c r="GJ126" i="4"/>
  <c r="DN126" i="7" s="1"/>
  <c r="GQ21" i="4"/>
  <c r="DR21" i="7" s="1"/>
  <c r="IN23" i="6"/>
  <c r="DP23" i="7" s="1"/>
  <c r="GQ30" i="4"/>
  <c r="DR30" i="7" s="1"/>
  <c r="IN21" i="6"/>
  <c r="DP21" i="7" s="1"/>
  <c r="GX43" i="4"/>
  <c r="GJ20" i="4"/>
  <c r="DN20" i="7" s="1"/>
  <c r="GJ18" i="4"/>
  <c r="DN18" i="7" s="1"/>
  <c r="GJ27" i="4"/>
  <c r="DN27" i="7" s="1"/>
  <c r="GJ23" i="4"/>
  <c r="DN23" i="7" s="1"/>
  <c r="GJ31" i="4"/>
  <c r="DN31" i="7" s="1"/>
  <c r="GJ24" i="4"/>
  <c r="DN24" i="7" s="1"/>
  <c r="GJ35" i="4"/>
  <c r="DN35" i="7" s="1"/>
  <c r="GJ36" i="4"/>
  <c r="DN36" i="7" s="1"/>
  <c r="GJ38" i="4"/>
  <c r="DN38" i="7" s="1"/>
  <c r="GJ17" i="4"/>
  <c r="DN17" i="7" s="1"/>
  <c r="GK11" i="4"/>
  <c r="GK61" i="4"/>
  <c r="DO61" i="7" s="1"/>
  <c r="DQ58" i="7"/>
  <c r="DQ61" i="7"/>
  <c r="GX62" i="4"/>
  <c r="IG40" i="4"/>
  <c r="IK40" i="4" s="1"/>
  <c r="GR143" i="4"/>
  <c r="DS143" i="7" s="1"/>
  <c r="IN144" i="6"/>
  <c r="DP144" i="7" s="1"/>
  <c r="HE115" i="4"/>
  <c r="DZ115" i="7" s="1"/>
  <c r="IG106" i="4"/>
  <c r="IK106" i="4" s="1"/>
  <c r="IG23" i="4"/>
  <c r="IK23" i="4" s="1"/>
  <c r="GX114" i="4"/>
  <c r="DV114" i="7" s="1"/>
  <c r="GJ122" i="4"/>
  <c r="DN122" i="7" s="1"/>
  <c r="GJ107" i="4"/>
  <c r="DN107" i="7" s="1"/>
  <c r="GJ117" i="4"/>
  <c r="DN117" i="7" s="1"/>
  <c r="GJ119" i="4"/>
  <c r="DN119" i="7" s="1"/>
  <c r="GJ105" i="4"/>
  <c r="DN105" i="7" s="1"/>
  <c r="IN130" i="6"/>
  <c r="DP130" i="7" s="1"/>
  <c r="IN129" i="6"/>
  <c r="DP129" i="7" s="1"/>
  <c r="GK130" i="4"/>
  <c r="DO130" i="7" s="1"/>
  <c r="GK131" i="4"/>
  <c r="DO131" i="7" s="1"/>
  <c r="GJ143" i="4"/>
  <c r="DN143" i="7" s="1"/>
  <c r="GK28" i="4"/>
  <c r="DO28" i="7" s="1"/>
  <c r="GK99" i="4"/>
  <c r="DO99" i="7" s="1"/>
  <c r="GK47" i="4"/>
  <c r="DO47" i="7" s="1"/>
  <c r="GK43" i="4"/>
  <c r="DO43" i="7" s="1"/>
  <c r="GR127" i="4"/>
  <c r="DS127" i="7" s="1"/>
  <c r="GR57" i="4"/>
  <c r="DS57" i="7" s="1"/>
  <c r="GR19" i="4"/>
  <c r="DS19" i="7" s="1"/>
  <c r="GK107" i="4"/>
  <c r="DO107" i="7" s="1"/>
  <c r="GK39" i="4"/>
  <c r="DO39" i="7" s="1"/>
  <c r="GK122" i="4"/>
  <c r="DO122" i="7" s="1"/>
  <c r="GR44" i="4"/>
  <c r="GK114" i="4"/>
  <c r="DO114" i="7" s="1"/>
  <c r="GK20" i="4"/>
  <c r="DO20" i="7" s="1"/>
  <c r="GR52" i="4"/>
  <c r="DS52" i="7" s="1"/>
  <c r="GK42" i="4"/>
  <c r="DO42" i="7" s="1"/>
  <c r="GK13" i="4"/>
  <c r="DO13" i="7" s="1"/>
  <c r="GK96" i="4"/>
  <c r="DO96" i="7" s="1"/>
  <c r="GK105" i="4"/>
  <c r="DO105" i="7" s="1"/>
  <c r="GK53" i="4"/>
  <c r="DO53" i="7" s="1"/>
  <c r="GR115" i="4"/>
  <c r="DS115" i="7" s="1"/>
  <c r="GK62" i="4"/>
  <c r="DO62" i="7" s="1"/>
  <c r="GR25" i="4"/>
  <c r="DS25" i="7" s="1"/>
  <c r="GK14" i="4"/>
  <c r="DO14" i="7" s="1"/>
  <c r="GK128" i="4"/>
  <c r="DO128" i="7" s="1"/>
  <c r="GK98" i="4"/>
  <c r="DO98" i="7" s="1"/>
  <c r="GR15" i="4"/>
  <c r="DS15" i="7" s="1"/>
  <c r="GR119" i="4"/>
  <c r="DS119" i="7" s="1"/>
  <c r="GK30" i="4"/>
  <c r="DO30" i="7" s="1"/>
  <c r="GK100" i="4"/>
  <c r="DO100" i="7" s="1"/>
  <c r="GK18" i="4"/>
  <c r="DO18" i="7" s="1"/>
  <c r="GK117" i="4"/>
  <c r="DO117" i="7" s="1"/>
  <c r="GR102" i="4"/>
  <c r="DS102" i="7" s="1"/>
  <c r="GK17" i="4"/>
  <c r="DO17" i="7" s="1"/>
  <c r="GK106" i="4"/>
  <c r="DO106" i="7" s="1"/>
  <c r="GK112" i="4"/>
  <c r="DO112" i="7" s="1"/>
  <c r="GK46" i="4"/>
  <c r="DO46" i="7" s="1"/>
  <c r="GK21" i="4"/>
  <c r="DO21" i="7" s="1"/>
  <c r="GK26" i="4"/>
  <c r="DO26" i="7" s="1"/>
  <c r="GK56" i="4"/>
  <c r="DO56" i="7" s="1"/>
  <c r="GK12" i="4"/>
  <c r="DO12" i="7" s="1"/>
  <c r="GK95" i="4"/>
  <c r="DO95" i="7" s="1"/>
  <c r="GK34" i="4"/>
  <c r="DO34" i="7" s="1"/>
  <c r="GK45" i="4"/>
  <c r="DO45" i="7" s="1"/>
  <c r="GK24" i="4"/>
  <c r="DO24" i="7" s="1"/>
  <c r="GK97" i="4"/>
  <c r="DO97" i="7" s="1"/>
  <c r="GK35" i="4"/>
  <c r="DO35" i="7" s="1"/>
  <c r="GK40" i="4"/>
  <c r="DO40" i="7" s="1"/>
  <c r="GK118" i="4"/>
  <c r="DO118" i="7" s="1"/>
  <c r="GK48" i="4"/>
  <c r="DO48" i="7" s="1"/>
  <c r="GK58" i="4"/>
  <c r="DO58" i="7" s="1"/>
  <c r="GR23" i="4"/>
  <c r="DS23" i="7" s="1"/>
  <c r="GR49" i="4"/>
  <c r="DS49" i="7" s="1"/>
  <c r="GK126" i="4"/>
  <c r="DO126" i="7" s="1"/>
  <c r="GK38" i="4"/>
  <c r="DO38" i="7" s="1"/>
  <c r="GR41" i="4"/>
  <c r="GR31" i="4"/>
  <c r="DS31" i="7" s="1"/>
  <c r="GR37" i="4"/>
  <c r="DS37" i="7" s="1"/>
  <c r="GK50" i="4"/>
  <c r="DO50" i="7" s="1"/>
  <c r="GR36" i="4"/>
  <c r="DS36" i="7" s="1"/>
  <c r="GR29" i="4"/>
  <c r="DS29" i="7" s="1"/>
  <c r="GR27" i="4"/>
  <c r="DS27" i="7" s="1"/>
  <c r="DM117" i="7"/>
  <c r="DM73" i="7"/>
  <c r="DM131" i="7"/>
  <c r="DQ62" i="7"/>
  <c r="DQ47" i="7"/>
  <c r="DQ38" i="7"/>
  <c r="DQ48" i="7"/>
  <c r="IN13" i="6"/>
  <c r="DP13" i="7" s="1"/>
  <c r="IN15" i="6"/>
  <c r="DP15" i="7" s="1"/>
  <c r="IN58" i="6"/>
  <c r="DP58" i="7" s="1"/>
  <c r="IN38" i="6"/>
  <c r="DP38" i="7" s="1"/>
  <c r="IN39" i="6"/>
  <c r="DP39" i="7" s="1"/>
  <c r="IN73" i="6"/>
  <c r="DP73" i="7" s="1"/>
  <c r="IN52" i="6"/>
  <c r="DP52" i="7" s="1"/>
  <c r="IN12" i="6"/>
  <c r="IN34" i="6"/>
  <c r="DP34" i="7" s="1"/>
  <c r="IN97" i="6"/>
  <c r="DP97" i="7" s="1"/>
  <c r="IN57" i="6"/>
  <c r="DP57" i="7" s="1"/>
  <c r="IN24" i="6"/>
  <c r="DP24" i="7" s="1"/>
  <c r="IN29" i="6"/>
  <c r="DP29" i="7" s="1"/>
  <c r="IN35" i="6"/>
  <c r="DP35" i="7" s="1"/>
  <c r="IN127" i="6"/>
  <c r="DP127" i="7" s="1"/>
  <c r="IN37" i="6"/>
  <c r="DP37" i="7" s="1"/>
  <c r="IW62" i="6"/>
  <c r="DT62" i="7" s="1"/>
  <c r="IN122" i="6"/>
  <c r="DP122" i="7" s="1"/>
  <c r="IN106" i="6"/>
  <c r="DP106" i="7" s="1"/>
  <c r="IN36" i="6"/>
  <c r="DP36" i="7" s="1"/>
  <c r="IN30" i="6"/>
  <c r="DP30" i="7" s="1"/>
  <c r="IN128" i="6"/>
  <c r="DP128" i="7" s="1"/>
  <c r="IN117" i="6"/>
  <c r="DP117" i="7" s="1"/>
  <c r="IN98" i="6"/>
  <c r="DP98" i="7" s="1"/>
  <c r="IW40" i="6"/>
  <c r="DT40" i="7" s="1"/>
  <c r="IN25" i="6"/>
  <c r="DP25" i="7" s="1"/>
  <c r="IN27" i="6"/>
  <c r="DP27" i="7" s="1"/>
  <c r="IN115" i="6"/>
  <c r="DP115" i="7" s="1"/>
  <c r="IN41" i="6"/>
  <c r="DP41" i="7" s="1"/>
  <c r="IN42" i="6"/>
  <c r="DP42" i="7" s="1"/>
  <c r="IN28" i="6"/>
  <c r="DP28" i="7" s="1"/>
  <c r="IN100" i="6"/>
  <c r="DP100" i="7" s="1"/>
  <c r="IN18" i="6"/>
  <c r="DP18" i="7" s="1"/>
  <c r="IN96" i="6"/>
  <c r="DP96" i="7" s="1"/>
  <c r="IN99" i="6"/>
  <c r="DP99" i="7" s="1"/>
  <c r="IN105" i="6"/>
  <c r="DP105" i="7" s="1"/>
  <c r="IW53" i="6"/>
  <c r="DT53" i="7" s="1"/>
  <c r="IN126" i="6"/>
  <c r="DP126" i="7" s="1"/>
  <c r="IN56" i="6"/>
  <c r="DP56" i="7" s="1"/>
  <c r="IN120" i="6"/>
  <c r="DP120" i="7" s="1"/>
  <c r="IW14" i="6"/>
  <c r="DT14" i="7" s="1"/>
  <c r="IN17" i="6"/>
  <c r="DP17" i="7" s="1"/>
  <c r="IN61" i="6"/>
  <c r="DP61" i="7" s="1"/>
  <c r="IN118" i="6"/>
  <c r="DP118" i="7" s="1"/>
  <c r="IN65" i="6"/>
  <c r="DP65" i="7" s="1"/>
  <c r="IN43" i="6"/>
  <c r="DP43" i="7" s="1"/>
  <c r="IN119" i="6"/>
  <c r="DP119" i="7" s="1"/>
  <c r="IN107" i="6"/>
  <c r="DP107" i="7" s="1"/>
  <c r="IN26" i="6"/>
  <c r="DP26" i="7" s="1"/>
  <c r="IN19" i="6"/>
  <c r="DP19" i="7" s="1"/>
  <c r="IN112" i="6"/>
  <c r="DP112" i="7" s="1"/>
  <c r="IN31" i="6"/>
  <c r="DP31" i="7" s="1"/>
  <c r="IN63" i="6"/>
  <c r="IN20" i="6"/>
  <c r="DP20" i="7" s="1"/>
  <c r="GK166" i="4" l="1"/>
  <c r="GJ166" i="4"/>
  <c r="DN166" i="7"/>
  <c r="GQ46" i="4"/>
  <c r="DR46" i="7" s="1"/>
  <c r="HV74" i="1"/>
  <c r="DU74" i="7" s="1"/>
  <c r="DM74" i="7"/>
  <c r="GQ52" i="4"/>
  <c r="DR52" i="7" s="1"/>
  <c r="DP12" i="7"/>
  <c r="DO11" i="7"/>
  <c r="DO166" i="7" s="1"/>
  <c r="DR11" i="7"/>
  <c r="GQ118" i="4"/>
  <c r="DR118" i="7" s="1"/>
  <c r="HV63" i="1"/>
  <c r="DQ128" i="7"/>
  <c r="DQ130" i="7"/>
  <c r="DU130" i="7"/>
  <c r="DQ115" i="7"/>
  <c r="DU115" i="7"/>
  <c r="DQ112" i="7"/>
  <c r="DU112" i="7"/>
  <c r="DQ102" i="7"/>
  <c r="DU102" i="7"/>
  <c r="DQ116" i="7"/>
  <c r="DU116" i="7"/>
  <c r="DQ129" i="7"/>
  <c r="DU129" i="7"/>
  <c r="DQ120" i="7"/>
  <c r="DU120" i="7"/>
  <c r="DQ99" i="7"/>
  <c r="DU99" i="7"/>
  <c r="DU128" i="7"/>
  <c r="DQ119" i="7"/>
  <c r="DU119" i="7"/>
  <c r="DQ127" i="7"/>
  <c r="DU127" i="7"/>
  <c r="DQ109" i="7"/>
  <c r="DU109" i="7"/>
  <c r="DQ144" i="7"/>
  <c r="DU144" i="7"/>
  <c r="DQ105" i="7"/>
  <c r="DU105" i="7"/>
  <c r="DQ126" i="7"/>
  <c r="DU126" i="7"/>
  <c r="DQ65" i="7"/>
  <c r="DU65" i="7"/>
  <c r="DQ107" i="7"/>
  <c r="DU107" i="7"/>
  <c r="DS44" i="7"/>
  <c r="GY44" i="4"/>
  <c r="HF44" i="4" s="1"/>
  <c r="DV43" i="7"/>
  <c r="HE43" i="4"/>
  <c r="DZ43" i="7" s="1"/>
  <c r="DS41" i="7"/>
  <c r="GY41" i="4"/>
  <c r="HF41" i="4" s="1"/>
  <c r="GX49" i="4"/>
  <c r="DV49" i="7" s="1"/>
  <c r="GQ41" i="4"/>
  <c r="DR41" i="7" s="1"/>
  <c r="GX96" i="4"/>
  <c r="DV96" i="7" s="1"/>
  <c r="GQ73" i="4"/>
  <c r="DR73" i="7" s="1"/>
  <c r="GX58" i="4"/>
  <c r="HE58" i="4" s="1"/>
  <c r="GX61" i="4"/>
  <c r="DV62" i="7"/>
  <c r="HE62" i="4"/>
  <c r="GQ94" i="4"/>
  <c r="DR94" i="7" s="1"/>
  <c r="GQ42" i="4"/>
  <c r="DR42" i="7" s="1"/>
  <c r="GQ48" i="4"/>
  <c r="DR48" i="7" s="1"/>
  <c r="GX11" i="4"/>
  <c r="GX53" i="4"/>
  <c r="GX100" i="4"/>
  <c r="DV100" i="7" s="1"/>
  <c r="GQ102" i="4"/>
  <c r="DR102" i="7" s="1"/>
  <c r="DU38" i="7"/>
  <c r="DU58" i="7"/>
  <c r="DU61" i="7"/>
  <c r="DU62" i="7"/>
  <c r="GQ44" i="4"/>
  <c r="DR44" i="7" s="1"/>
  <c r="DU48" i="7"/>
  <c r="DU47" i="7"/>
  <c r="GR74" i="4"/>
  <c r="DS74" i="7" s="1"/>
  <c r="GQ63" i="4"/>
  <c r="GY73" i="4"/>
  <c r="DW73" i="7" s="1"/>
  <c r="IW93" i="6"/>
  <c r="DT93" i="7" s="1"/>
  <c r="GX47" i="4"/>
  <c r="DV47" i="7" s="1"/>
  <c r="IW16" i="6"/>
  <c r="DT16" i="7" s="1"/>
  <c r="GQ56" i="4"/>
  <c r="DR56" i="7" s="1"/>
  <c r="GQ50" i="4"/>
  <c r="DR50" i="7" s="1"/>
  <c r="IW44" i="6"/>
  <c r="DT44" i="7" s="1"/>
  <c r="GX57" i="4"/>
  <c r="IW112" i="6"/>
  <c r="DT112" i="7" s="1"/>
  <c r="IW94" i="6"/>
  <c r="DT94" i="7" s="1"/>
  <c r="IW35" i="6"/>
  <c r="DT35" i="7" s="1"/>
  <c r="GR96" i="4"/>
  <c r="DS96" i="7" s="1"/>
  <c r="IW107" i="6"/>
  <c r="DT107" i="7" s="1"/>
  <c r="IW115" i="6"/>
  <c r="DT115" i="7" s="1"/>
  <c r="IW34" i="6"/>
  <c r="DT34" i="7" s="1"/>
  <c r="IW38" i="6"/>
  <c r="DT38" i="7" s="1"/>
  <c r="GR62" i="4"/>
  <c r="DS62" i="7" s="1"/>
  <c r="GR61" i="4"/>
  <c r="DS61" i="7" s="1"/>
  <c r="IW105" i="6"/>
  <c r="DT105" i="7" s="1"/>
  <c r="IW106" i="6"/>
  <c r="DT106" i="7" s="1"/>
  <c r="IW39" i="6"/>
  <c r="DT39" i="7" s="1"/>
  <c r="IW36" i="6"/>
  <c r="DT36" i="7" s="1"/>
  <c r="IW37" i="6"/>
  <c r="DT37" i="7" s="1"/>
  <c r="GR95" i="4"/>
  <c r="DS95" i="7" s="1"/>
  <c r="IW102" i="6"/>
  <c r="DT102" i="7" s="1"/>
  <c r="GQ65" i="4"/>
  <c r="DR65" i="7" s="1"/>
  <c r="GQ74" i="4"/>
  <c r="DR74" i="7" s="1"/>
  <c r="GX13" i="4"/>
  <c r="DV13" i="7" s="1"/>
  <c r="GX12" i="4"/>
  <c r="DV12" i="7" s="1"/>
  <c r="GQ106" i="4"/>
  <c r="DR106" i="7" s="1"/>
  <c r="GQ45" i="4"/>
  <c r="DR45" i="7" s="1"/>
  <c r="GX95" i="4"/>
  <c r="DV95" i="7" s="1"/>
  <c r="GX98" i="4"/>
  <c r="DV98" i="7" s="1"/>
  <c r="GX97" i="4"/>
  <c r="DV97" i="7" s="1"/>
  <c r="GX19" i="4"/>
  <c r="DV19" i="7" s="1"/>
  <c r="GX99" i="4"/>
  <c r="DV99" i="7" s="1"/>
  <c r="GQ40" i="4"/>
  <c r="DR40" i="7" s="1"/>
  <c r="GX25" i="4"/>
  <c r="DV25" i="7" s="1"/>
  <c r="GX28" i="4"/>
  <c r="DV28" i="7" s="1"/>
  <c r="GX37" i="4"/>
  <c r="DV37" i="7" s="1"/>
  <c r="GX29" i="4"/>
  <c r="DV29" i="7" s="1"/>
  <c r="GX34" i="4"/>
  <c r="DV34" i="7" s="1"/>
  <c r="GX39" i="4"/>
  <c r="DV39" i="7" s="1"/>
  <c r="GQ15" i="4"/>
  <c r="DR15" i="7" s="1"/>
  <c r="GQ38" i="4"/>
  <c r="DR38" i="7" s="1"/>
  <c r="GQ20" i="4"/>
  <c r="DR20" i="7" s="1"/>
  <c r="GX130" i="4"/>
  <c r="DV130" i="7" s="1"/>
  <c r="GX26" i="4"/>
  <c r="DV26" i="7" s="1"/>
  <c r="GQ14" i="4"/>
  <c r="DR14" i="7" s="1"/>
  <c r="IW21" i="6"/>
  <c r="DT21" i="7" s="1"/>
  <c r="GX30" i="4"/>
  <c r="DV30" i="7" s="1"/>
  <c r="GX21" i="4"/>
  <c r="DV21" i="7" s="1"/>
  <c r="IW23" i="6"/>
  <c r="DT23" i="7" s="1"/>
  <c r="JF53" i="6"/>
  <c r="DX53" i="7" s="1"/>
  <c r="GQ24" i="4"/>
  <c r="DR24" i="7" s="1"/>
  <c r="GQ35" i="4"/>
  <c r="DR35" i="7" s="1"/>
  <c r="GQ23" i="4"/>
  <c r="DR23" i="7" s="1"/>
  <c r="GQ31" i="4"/>
  <c r="DR31" i="7" s="1"/>
  <c r="GQ36" i="4"/>
  <c r="DR36" i="7" s="1"/>
  <c r="GY143" i="4"/>
  <c r="DW143" i="7" s="1"/>
  <c r="GQ27" i="4"/>
  <c r="DR27" i="7" s="1"/>
  <c r="GQ18" i="4"/>
  <c r="DR18" i="7" s="1"/>
  <c r="GQ17" i="4"/>
  <c r="DR17" i="7" s="1"/>
  <c r="GX52" i="4"/>
  <c r="GY37" i="4"/>
  <c r="DW37" i="7" s="1"/>
  <c r="GY52" i="4"/>
  <c r="GR11" i="4"/>
  <c r="GY31" i="4"/>
  <c r="DW31" i="7" s="1"/>
  <c r="GY29" i="4"/>
  <c r="DW29" i="7" s="1"/>
  <c r="GY27" i="4"/>
  <c r="DW27" i="7" s="1"/>
  <c r="GY36" i="4"/>
  <c r="DW36" i="7" s="1"/>
  <c r="GY94" i="4"/>
  <c r="DW94" i="7" s="1"/>
  <c r="GY57" i="4"/>
  <c r="GY49" i="4"/>
  <c r="DW49" i="7" s="1"/>
  <c r="HE114" i="4"/>
  <c r="DZ114" i="7" s="1"/>
  <c r="HL115" i="4"/>
  <c r="ED115" i="7" s="1"/>
  <c r="GX131" i="4"/>
  <c r="DV131" i="7" s="1"/>
  <c r="GY25" i="4"/>
  <c r="DW25" i="7" s="1"/>
  <c r="GY15" i="4"/>
  <c r="DW15" i="7" s="1"/>
  <c r="IW24" i="6"/>
  <c r="DT24" i="7" s="1"/>
  <c r="GY65" i="4"/>
  <c r="DW65" i="7" s="1"/>
  <c r="GY19" i="4"/>
  <c r="DW19" i="7" s="1"/>
  <c r="GY23" i="4"/>
  <c r="DW23" i="7" s="1"/>
  <c r="GY63" i="4"/>
  <c r="GY102" i="4"/>
  <c r="DW102" i="7" s="1"/>
  <c r="GQ107" i="4"/>
  <c r="DR107" i="7" s="1"/>
  <c r="GQ126" i="4"/>
  <c r="DR126" i="7" s="1"/>
  <c r="GQ122" i="4"/>
  <c r="DR122" i="7" s="1"/>
  <c r="GQ119" i="4"/>
  <c r="DR119" i="7" s="1"/>
  <c r="GQ117" i="4"/>
  <c r="DR117" i="7" s="1"/>
  <c r="GQ127" i="4"/>
  <c r="DR127" i="7" s="1"/>
  <c r="GQ105" i="4"/>
  <c r="DR105" i="7" s="1"/>
  <c r="GY119" i="4"/>
  <c r="DW119" i="7" s="1"/>
  <c r="GY115" i="4"/>
  <c r="DW115" i="7" s="1"/>
  <c r="GY127" i="4"/>
  <c r="DW127" i="7" s="1"/>
  <c r="GQ143" i="4"/>
  <c r="DR143" i="7" s="1"/>
  <c r="GR28" i="4"/>
  <c r="DS28" i="7" s="1"/>
  <c r="GR38" i="4"/>
  <c r="DS38" i="7" s="1"/>
  <c r="GR97" i="4"/>
  <c r="DS97" i="7" s="1"/>
  <c r="GR56" i="4"/>
  <c r="DS56" i="7" s="1"/>
  <c r="GR106" i="4"/>
  <c r="DS106" i="7" s="1"/>
  <c r="GR114" i="4"/>
  <c r="DS114" i="7" s="1"/>
  <c r="GR122" i="4"/>
  <c r="DS122" i="7" s="1"/>
  <c r="GR99" i="4"/>
  <c r="DS99" i="7" s="1"/>
  <c r="GR58" i="4"/>
  <c r="DS58" i="7" s="1"/>
  <c r="GR118" i="4"/>
  <c r="DS118" i="7" s="1"/>
  <c r="GR24" i="4"/>
  <c r="DS24" i="7" s="1"/>
  <c r="GR34" i="4"/>
  <c r="DS34" i="7" s="1"/>
  <c r="GR12" i="4"/>
  <c r="DS12" i="7" s="1"/>
  <c r="GR46" i="4"/>
  <c r="DS46" i="7" s="1"/>
  <c r="GR17" i="4"/>
  <c r="DS17" i="7" s="1"/>
  <c r="GR117" i="4"/>
  <c r="DS117" i="7" s="1"/>
  <c r="GR30" i="4"/>
  <c r="DS30" i="7" s="1"/>
  <c r="GR128" i="4"/>
  <c r="DS128" i="7" s="1"/>
  <c r="GR14" i="4"/>
  <c r="DS14" i="7" s="1"/>
  <c r="GR105" i="4"/>
  <c r="DS105" i="7" s="1"/>
  <c r="GR13" i="4"/>
  <c r="DS13" i="7" s="1"/>
  <c r="GR131" i="4"/>
  <c r="DS131" i="7" s="1"/>
  <c r="GR39" i="4"/>
  <c r="GR107" i="4"/>
  <c r="DS107" i="7" s="1"/>
  <c r="GR130" i="4"/>
  <c r="DS130" i="7" s="1"/>
  <c r="GR126" i="4"/>
  <c r="DS126" i="7" s="1"/>
  <c r="GR48" i="4"/>
  <c r="DS48" i="7" s="1"/>
  <c r="GR45" i="4"/>
  <c r="DS45" i="7" s="1"/>
  <c r="GR20" i="4"/>
  <c r="DS20" i="7" s="1"/>
  <c r="GR43" i="4"/>
  <c r="GR40" i="4"/>
  <c r="GR35" i="4"/>
  <c r="DS35" i="7" s="1"/>
  <c r="GR26" i="4"/>
  <c r="DS26" i="7" s="1"/>
  <c r="GR21" i="4"/>
  <c r="DS21" i="7" s="1"/>
  <c r="GR112" i="4"/>
  <c r="DS112" i="7" s="1"/>
  <c r="GR18" i="4"/>
  <c r="DS18" i="7" s="1"/>
  <c r="GR100" i="4"/>
  <c r="DS100" i="7" s="1"/>
  <c r="GR98" i="4"/>
  <c r="DS98" i="7" s="1"/>
  <c r="GR53" i="4"/>
  <c r="DS53" i="7" s="1"/>
  <c r="GR42" i="4"/>
  <c r="GR47" i="4"/>
  <c r="DS47" i="7" s="1"/>
  <c r="GR50" i="4"/>
  <c r="DS50" i="7" s="1"/>
  <c r="IW20" i="6"/>
  <c r="DT20" i="7" s="1"/>
  <c r="IW19" i="6"/>
  <c r="DT19" i="7" s="1"/>
  <c r="IW143" i="6"/>
  <c r="DT143" i="7" s="1"/>
  <c r="IW65" i="6"/>
  <c r="DT65" i="7" s="1"/>
  <c r="IW61" i="6"/>
  <c r="DT61" i="7" s="1"/>
  <c r="IW129" i="6"/>
  <c r="DT129" i="7" s="1"/>
  <c r="IW96" i="6"/>
  <c r="DT96" i="7" s="1"/>
  <c r="JF40" i="6"/>
  <c r="DX40" i="7" s="1"/>
  <c r="IW128" i="6"/>
  <c r="DT128" i="7" s="1"/>
  <c r="IW45" i="6"/>
  <c r="DT45" i="7" s="1"/>
  <c r="JF62" i="6"/>
  <c r="DX62" i="7" s="1"/>
  <c r="IW57" i="6"/>
  <c r="DT57" i="7" s="1"/>
  <c r="IW49" i="6"/>
  <c r="DT49" i="7" s="1"/>
  <c r="IW15" i="6"/>
  <c r="DT15" i="7" s="1"/>
  <c r="IW95" i="6"/>
  <c r="DT95" i="7" s="1"/>
  <c r="IW47" i="6"/>
  <c r="DT47" i="7" s="1"/>
  <c r="IW43" i="6"/>
  <c r="DT43" i="7" s="1"/>
  <c r="JF114" i="6"/>
  <c r="DX114" i="7" s="1"/>
  <c r="IW118" i="6"/>
  <c r="DT118" i="7" s="1"/>
  <c r="IW17" i="6"/>
  <c r="DT17" i="7" s="1"/>
  <c r="IW120" i="6"/>
  <c r="DT120" i="7" s="1"/>
  <c r="IW126" i="6"/>
  <c r="DT126" i="7" s="1"/>
  <c r="IW99" i="6"/>
  <c r="DT99" i="7" s="1"/>
  <c r="IW18" i="6"/>
  <c r="DT18" i="7" s="1"/>
  <c r="IW100" i="6"/>
  <c r="DT100" i="7" s="1"/>
  <c r="IW28" i="6"/>
  <c r="DT28" i="7" s="1"/>
  <c r="IW42" i="6"/>
  <c r="DT42" i="7" s="1"/>
  <c r="IW41" i="6"/>
  <c r="DT41" i="7" s="1"/>
  <c r="IW27" i="6"/>
  <c r="DT27" i="7" s="1"/>
  <c r="IW46" i="6"/>
  <c r="DT46" i="7" s="1"/>
  <c r="IW25" i="6"/>
  <c r="DT25" i="7" s="1"/>
  <c r="IW98" i="6"/>
  <c r="DT98" i="7" s="1"/>
  <c r="IW30" i="6"/>
  <c r="DT30" i="7" s="1"/>
  <c r="IW122" i="6"/>
  <c r="DT122" i="7" s="1"/>
  <c r="IW127" i="6"/>
  <c r="DT127" i="7" s="1"/>
  <c r="IW29" i="6"/>
  <c r="DT29" i="7" s="1"/>
  <c r="IW12" i="6"/>
  <c r="IW73" i="6"/>
  <c r="DT73" i="7" s="1"/>
  <c r="IW63" i="6"/>
  <c r="IW119" i="6"/>
  <c r="DT119" i="7" s="1"/>
  <c r="JF14" i="6"/>
  <c r="DX14" i="7" s="1"/>
  <c r="IW56" i="6"/>
  <c r="DT56" i="7" s="1"/>
  <c r="IW48" i="6"/>
  <c r="DT48" i="7" s="1"/>
  <c r="IW130" i="6"/>
  <c r="DT130" i="7" s="1"/>
  <c r="IW117" i="6"/>
  <c r="DT117" i="7" s="1"/>
  <c r="IW50" i="6"/>
  <c r="DT50" i="7" s="1"/>
  <c r="IW97" i="6"/>
  <c r="DT97" i="7" s="1"/>
  <c r="IW52" i="6"/>
  <c r="DT52" i="7" s="1"/>
  <c r="IW144" i="6"/>
  <c r="DT144" i="7" s="1"/>
  <c r="IW58" i="6"/>
  <c r="DT58" i="7" s="1"/>
  <c r="IW13" i="6"/>
  <c r="DT13" i="7" s="1"/>
  <c r="IW31" i="6"/>
  <c r="DT31" i="7" s="1"/>
  <c r="IW26" i="6"/>
  <c r="DT26" i="7" s="1"/>
  <c r="GR166" i="4" l="1"/>
  <c r="GQ166" i="4"/>
  <c r="DR166" i="7"/>
  <c r="GX46" i="4"/>
  <c r="DV46" i="7" s="1"/>
  <c r="DQ74" i="7"/>
  <c r="ID74" i="1"/>
  <c r="IG19" i="4"/>
  <c r="IK19" i="4" s="1"/>
  <c r="DT12" i="7"/>
  <c r="DV11" i="7"/>
  <c r="DS11" i="7"/>
  <c r="GX118" i="4"/>
  <c r="DV118" i="7" s="1"/>
  <c r="DW44" i="7"/>
  <c r="ID63" i="1"/>
  <c r="DQ73" i="7"/>
  <c r="DU73" i="7"/>
  <c r="DW41" i="7"/>
  <c r="DQ131" i="7"/>
  <c r="DU131" i="7"/>
  <c r="DQ117" i="7"/>
  <c r="DU117" i="7"/>
  <c r="DQ122" i="7"/>
  <c r="DU122" i="7"/>
  <c r="DU94" i="7"/>
  <c r="DQ94" i="7"/>
  <c r="GX41" i="4"/>
  <c r="DV41" i="7" s="1"/>
  <c r="HE49" i="4"/>
  <c r="DZ49" i="7" s="1"/>
  <c r="DS40" i="7"/>
  <c r="GY40" i="4"/>
  <c r="HF40" i="4" s="1"/>
  <c r="DS43" i="7"/>
  <c r="GY43" i="4"/>
  <c r="HF43" i="4" s="1"/>
  <c r="DS39" i="7"/>
  <c r="GY39" i="4"/>
  <c r="DW39" i="7" s="1"/>
  <c r="DS42" i="7"/>
  <c r="GY42" i="4"/>
  <c r="HF42" i="4" s="1"/>
  <c r="GX73" i="4"/>
  <c r="DV73" i="7" s="1"/>
  <c r="DY94" i="7"/>
  <c r="HE96" i="4"/>
  <c r="DZ96" i="7" s="1"/>
  <c r="GX94" i="4"/>
  <c r="DV94" i="7" s="1"/>
  <c r="HF73" i="4"/>
  <c r="EA73" i="7" s="1"/>
  <c r="HF63" i="4"/>
  <c r="DW52" i="7"/>
  <c r="HF52" i="4"/>
  <c r="HF57" i="4"/>
  <c r="DW57" i="7"/>
  <c r="HF65" i="4"/>
  <c r="EA65" i="7" s="1"/>
  <c r="HF94" i="4"/>
  <c r="EA94" i="7" s="1"/>
  <c r="DY122" i="7"/>
  <c r="DV58" i="7"/>
  <c r="DV53" i="7"/>
  <c r="HE53" i="4"/>
  <c r="HL58" i="4"/>
  <c r="ED58" i="7" s="1"/>
  <c r="DZ58" i="7"/>
  <c r="DV57" i="7"/>
  <c r="HE57" i="4"/>
  <c r="HL62" i="4"/>
  <c r="ED62" i="7" s="1"/>
  <c r="DZ62" i="7"/>
  <c r="DV61" i="7"/>
  <c r="HE61" i="4"/>
  <c r="HE95" i="4"/>
  <c r="DZ95" i="7" s="1"/>
  <c r="DV52" i="7"/>
  <c r="HE52" i="4"/>
  <c r="GX56" i="4"/>
  <c r="GX42" i="4"/>
  <c r="GX102" i="4"/>
  <c r="DV102" i="7" s="1"/>
  <c r="HE11" i="4"/>
  <c r="HE100" i="4"/>
  <c r="DZ100" i="7" s="1"/>
  <c r="GX44" i="4"/>
  <c r="GX48" i="4"/>
  <c r="DV48" i="7" s="1"/>
  <c r="HF143" i="4"/>
  <c r="EA143" i="7" s="1"/>
  <c r="GX63" i="4"/>
  <c r="JF93" i="6"/>
  <c r="DX93" i="7" s="1"/>
  <c r="GY74" i="4"/>
  <c r="DW74" i="7" s="1"/>
  <c r="HE47" i="4"/>
  <c r="DZ47" i="7" s="1"/>
  <c r="JF16" i="6"/>
  <c r="DX16" i="7" s="1"/>
  <c r="GX50" i="4"/>
  <c r="DV50" i="7" s="1"/>
  <c r="JF44" i="6"/>
  <c r="DX44" i="7" s="1"/>
  <c r="HE12" i="4"/>
  <c r="DZ12" i="7" s="1"/>
  <c r="GX74" i="4"/>
  <c r="DV74" i="7" s="1"/>
  <c r="GX65" i="4"/>
  <c r="DV65" i="7" s="1"/>
  <c r="JF127" i="6"/>
  <c r="DX127" i="7" s="1"/>
  <c r="JF126" i="6"/>
  <c r="DX126" i="7" s="1"/>
  <c r="JF129" i="6"/>
  <c r="DX129" i="7" s="1"/>
  <c r="JF130" i="6"/>
  <c r="DX130" i="7" s="1"/>
  <c r="JF128" i="6"/>
  <c r="DX128" i="7" s="1"/>
  <c r="GX106" i="4"/>
  <c r="DV106" i="7" s="1"/>
  <c r="HE13" i="4"/>
  <c r="DZ13" i="7" s="1"/>
  <c r="GX45" i="4"/>
  <c r="DV45" i="7" s="1"/>
  <c r="HE37" i="4"/>
  <c r="DZ37" i="7" s="1"/>
  <c r="GX40" i="4"/>
  <c r="HE19" i="4"/>
  <c r="DZ19" i="7" s="1"/>
  <c r="HE97" i="4"/>
  <c r="DZ97" i="7" s="1"/>
  <c r="HE98" i="4"/>
  <c r="DZ98" i="7" s="1"/>
  <c r="HE25" i="4"/>
  <c r="DZ25" i="7" s="1"/>
  <c r="HE99" i="4"/>
  <c r="DZ99" i="7" s="1"/>
  <c r="HE28" i="4"/>
  <c r="DZ28" i="7" s="1"/>
  <c r="GX20" i="4"/>
  <c r="DV20" i="7" s="1"/>
  <c r="GX15" i="4"/>
  <c r="DV15" i="7" s="1"/>
  <c r="HE34" i="4"/>
  <c r="DZ34" i="7" s="1"/>
  <c r="HE39" i="4"/>
  <c r="DZ39" i="7" s="1"/>
  <c r="HE29" i="4"/>
  <c r="DZ29" i="7" s="1"/>
  <c r="HL43" i="4"/>
  <c r="ED43" i="7" s="1"/>
  <c r="GX14" i="4"/>
  <c r="DV14" i="7" s="1"/>
  <c r="GX38" i="4"/>
  <c r="DV38" i="7" s="1"/>
  <c r="HE26" i="4"/>
  <c r="DZ26" i="7" s="1"/>
  <c r="HE46" i="4"/>
  <c r="DZ46" i="7" s="1"/>
  <c r="HE21" i="4"/>
  <c r="DZ21" i="7" s="1"/>
  <c r="HE130" i="4"/>
  <c r="DZ130" i="7" s="1"/>
  <c r="JF23" i="6"/>
  <c r="DX23" i="7" s="1"/>
  <c r="GX27" i="4"/>
  <c r="DV27" i="7" s="1"/>
  <c r="HE30" i="4"/>
  <c r="DZ30" i="7" s="1"/>
  <c r="GX23" i="4"/>
  <c r="DV23" i="7" s="1"/>
  <c r="GX31" i="4"/>
  <c r="DV31" i="7" s="1"/>
  <c r="GX24" i="4"/>
  <c r="DV24" i="7" s="1"/>
  <c r="JF52" i="6"/>
  <c r="DX52" i="7" s="1"/>
  <c r="JF48" i="6"/>
  <c r="DX48" i="7" s="1"/>
  <c r="JF47" i="6"/>
  <c r="DX47" i="7" s="1"/>
  <c r="JF50" i="6"/>
  <c r="DX50" i="7" s="1"/>
  <c r="JF49" i="6"/>
  <c r="DX49" i="7" s="1"/>
  <c r="GX36" i="4"/>
  <c r="DV36" i="7" s="1"/>
  <c r="GX127" i="4"/>
  <c r="DV127" i="7" s="1"/>
  <c r="HE131" i="4"/>
  <c r="DZ131" i="7" s="1"/>
  <c r="GX35" i="4"/>
  <c r="DV35" i="7" s="1"/>
  <c r="GX18" i="4"/>
  <c r="DV18" i="7" s="1"/>
  <c r="GX17" i="4"/>
  <c r="DV17" i="7" s="1"/>
  <c r="GY26" i="4"/>
  <c r="DW26" i="7" s="1"/>
  <c r="GY53" i="4"/>
  <c r="GY18" i="4"/>
  <c r="DW18" i="7" s="1"/>
  <c r="GY34" i="4"/>
  <c r="DW34" i="7" s="1"/>
  <c r="GY35" i="4"/>
  <c r="DW35" i="7" s="1"/>
  <c r="GY48" i="4"/>
  <c r="DW48" i="7" s="1"/>
  <c r="GY24" i="4"/>
  <c r="DW24" i="7" s="1"/>
  <c r="GY38" i="4"/>
  <c r="DW38" i="7" s="1"/>
  <c r="GY11" i="4"/>
  <c r="GY166" i="4" s="1"/>
  <c r="GY61" i="4"/>
  <c r="DY38" i="7"/>
  <c r="DY61" i="7"/>
  <c r="GY17" i="4"/>
  <c r="DW17" i="7" s="1"/>
  <c r="GY50" i="4"/>
  <c r="DW50" i="7" s="1"/>
  <c r="JF61" i="6"/>
  <c r="DX61" i="7" s="1"/>
  <c r="GY45" i="4"/>
  <c r="DW45" i="7" s="1"/>
  <c r="GY20" i="4"/>
  <c r="DW20" i="7" s="1"/>
  <c r="GY13" i="4"/>
  <c r="DW13" i="7" s="1"/>
  <c r="DW40" i="7"/>
  <c r="GY47" i="4"/>
  <c r="DW47" i="7" s="1"/>
  <c r="GY100" i="4"/>
  <c r="DW100" i="7" s="1"/>
  <c r="GY96" i="4"/>
  <c r="DW96" i="7" s="1"/>
  <c r="GY99" i="4"/>
  <c r="DW99" i="7" s="1"/>
  <c r="GY56" i="4"/>
  <c r="GY98" i="4"/>
  <c r="DW98" i="7" s="1"/>
  <c r="GY95" i="4"/>
  <c r="DW95" i="7" s="1"/>
  <c r="GY97" i="4"/>
  <c r="DW97" i="7" s="1"/>
  <c r="GX143" i="4"/>
  <c r="DV143" i="7" s="1"/>
  <c r="HS115" i="4"/>
  <c r="IA115" i="4" s="1"/>
  <c r="HL114" i="4"/>
  <c r="ED114" i="7" s="1"/>
  <c r="GY28" i="4"/>
  <c r="DW28" i="7" s="1"/>
  <c r="GY62" i="4"/>
  <c r="GY58" i="4"/>
  <c r="GY46" i="4"/>
  <c r="DW46" i="7" s="1"/>
  <c r="GY21" i="4"/>
  <c r="DW21" i="7" s="1"/>
  <c r="GY30" i="4"/>
  <c r="DW30" i="7" s="1"/>
  <c r="GY14" i="4"/>
  <c r="DW14" i="7" s="1"/>
  <c r="GX105" i="4"/>
  <c r="DV105" i="7" s="1"/>
  <c r="GY12" i="4"/>
  <c r="DW12" i="7" s="1"/>
  <c r="GX122" i="4"/>
  <c r="DV122" i="7" s="1"/>
  <c r="GX126" i="4"/>
  <c r="DV126" i="7" s="1"/>
  <c r="GX117" i="4"/>
  <c r="DV117" i="7" s="1"/>
  <c r="GX119" i="4"/>
  <c r="DV119" i="7" s="1"/>
  <c r="GX107" i="4"/>
  <c r="DV107" i="7" s="1"/>
  <c r="GY105" i="4"/>
  <c r="DW105" i="7" s="1"/>
  <c r="GY122" i="4"/>
  <c r="DW122" i="7" s="1"/>
  <c r="GY106" i="4"/>
  <c r="DW106" i="7" s="1"/>
  <c r="GY112" i="4"/>
  <c r="DW112" i="7" s="1"/>
  <c r="GY126" i="4"/>
  <c r="DW126" i="7" s="1"/>
  <c r="GY107" i="4"/>
  <c r="DW107" i="7" s="1"/>
  <c r="GY117" i="4"/>
  <c r="DW117" i="7" s="1"/>
  <c r="GY114" i="4"/>
  <c r="DW114" i="7" s="1"/>
  <c r="GY118" i="4"/>
  <c r="DW118" i="7" s="1"/>
  <c r="GY128" i="4"/>
  <c r="DW128" i="7" s="1"/>
  <c r="GY131" i="4"/>
  <c r="DW131" i="7" s="1"/>
  <c r="GY130" i="4"/>
  <c r="DW130" i="7" s="1"/>
  <c r="EA44" i="7"/>
  <c r="HF15" i="4"/>
  <c r="EA15" i="7" s="1"/>
  <c r="HF25" i="4"/>
  <c r="EA25" i="7" s="1"/>
  <c r="HF119" i="4"/>
  <c r="EA119" i="7" s="1"/>
  <c r="HF49" i="4"/>
  <c r="EA49" i="7" s="1"/>
  <c r="HF23" i="4"/>
  <c r="EA23" i="7" s="1"/>
  <c r="HF127" i="4"/>
  <c r="EA127" i="7" s="1"/>
  <c r="HF115" i="4"/>
  <c r="EA115" i="7" s="1"/>
  <c r="HF19" i="4"/>
  <c r="EA19" i="7" s="1"/>
  <c r="HF102" i="4"/>
  <c r="EA102" i="7" s="1"/>
  <c r="HF144" i="4"/>
  <c r="EA41" i="7"/>
  <c r="HF31" i="4"/>
  <c r="EA31" i="7" s="1"/>
  <c r="HF37" i="4"/>
  <c r="EA37" i="7" s="1"/>
  <c r="HF36" i="4"/>
  <c r="EA36" i="7" s="1"/>
  <c r="HF29" i="4"/>
  <c r="EA29" i="7" s="1"/>
  <c r="HF27" i="4"/>
  <c r="EA27" i="7" s="1"/>
  <c r="DY109" i="7"/>
  <c r="DY105" i="7"/>
  <c r="DY107" i="7"/>
  <c r="DY102" i="7"/>
  <c r="DY126" i="7"/>
  <c r="DY112" i="7"/>
  <c r="DY116" i="7"/>
  <c r="DY115" i="7"/>
  <c r="DY99" i="7"/>
  <c r="DY120" i="7"/>
  <c r="DY144" i="7"/>
  <c r="DY47" i="7"/>
  <c r="DY58" i="7"/>
  <c r="DY128" i="7"/>
  <c r="DY65" i="7"/>
  <c r="DY127" i="7"/>
  <c r="DY130" i="7"/>
  <c r="DY62" i="7"/>
  <c r="DY129" i="7"/>
  <c r="DY119" i="7"/>
  <c r="DY48" i="7"/>
  <c r="JF144" i="6"/>
  <c r="DX144" i="7" s="1"/>
  <c r="JF63" i="6"/>
  <c r="JF73" i="6"/>
  <c r="DX73" i="7" s="1"/>
  <c r="JF12" i="6"/>
  <c r="JF122" i="6"/>
  <c r="DX122" i="7" s="1"/>
  <c r="JF106" i="6"/>
  <c r="DX106" i="7" s="1"/>
  <c r="JF98" i="6"/>
  <c r="DX98" i="7" s="1"/>
  <c r="JF42" i="6"/>
  <c r="DX42" i="7" s="1"/>
  <c r="JF100" i="6"/>
  <c r="DX100" i="7" s="1"/>
  <c r="JF94" i="6"/>
  <c r="DX94" i="7" s="1"/>
  <c r="JO53" i="6"/>
  <c r="EB53" i="7" s="1"/>
  <c r="JF120" i="6"/>
  <c r="DX120" i="7" s="1"/>
  <c r="JF17" i="6"/>
  <c r="DX17" i="7" s="1"/>
  <c r="JO114" i="6"/>
  <c r="EB114" i="7" s="1"/>
  <c r="JF43" i="6"/>
  <c r="DX43" i="7" s="1"/>
  <c r="JF95" i="6"/>
  <c r="DX95" i="7" s="1"/>
  <c r="JF24" i="6"/>
  <c r="DX24" i="7" s="1"/>
  <c r="JO62" i="6"/>
  <c r="EB62" i="7" s="1"/>
  <c r="JF96" i="6"/>
  <c r="DX96" i="7" s="1"/>
  <c r="JF20" i="6"/>
  <c r="DX20" i="7" s="1"/>
  <c r="JF26" i="6"/>
  <c r="DX26" i="7" s="1"/>
  <c r="JF13" i="6"/>
  <c r="DX13" i="7" s="1"/>
  <c r="JF58" i="6"/>
  <c r="DX58" i="7" s="1"/>
  <c r="JF97" i="6"/>
  <c r="DX97" i="7" s="1"/>
  <c r="JF35" i="6"/>
  <c r="DX35" i="7" s="1"/>
  <c r="JF117" i="6"/>
  <c r="DX117" i="7" s="1"/>
  <c r="JF56" i="6"/>
  <c r="DX56" i="7" s="1"/>
  <c r="JO14" i="6"/>
  <c r="EB14" i="7" s="1"/>
  <c r="JF21" i="6"/>
  <c r="DX21" i="7" s="1"/>
  <c r="JF119" i="6"/>
  <c r="DX119" i="7" s="1"/>
  <c r="JF38" i="6"/>
  <c r="DX38" i="7" s="1"/>
  <c r="JF39" i="6"/>
  <c r="DX39" i="7" s="1"/>
  <c r="JF34" i="6"/>
  <c r="DX34" i="7" s="1"/>
  <c r="JF29" i="6"/>
  <c r="DX29" i="7" s="1"/>
  <c r="JF37" i="6"/>
  <c r="DX37" i="7" s="1"/>
  <c r="JF25" i="6"/>
  <c r="DX25" i="7" s="1"/>
  <c r="JF27" i="6"/>
  <c r="DX27" i="7" s="1"/>
  <c r="JF115" i="6"/>
  <c r="DX115" i="7" s="1"/>
  <c r="JF41" i="6"/>
  <c r="DX41" i="7" s="1"/>
  <c r="JF118" i="6"/>
  <c r="DX118" i="7" s="1"/>
  <c r="JF15" i="6"/>
  <c r="DX15" i="7" s="1"/>
  <c r="JF57" i="6"/>
  <c r="DX57" i="7" s="1"/>
  <c r="JO40" i="6"/>
  <c r="EB40" i="7" s="1"/>
  <c r="JF102" i="6"/>
  <c r="DX102" i="7" s="1"/>
  <c r="JF105" i="6"/>
  <c r="DX105" i="7" s="1"/>
  <c r="JF65" i="6"/>
  <c r="DX65" i="7" s="1"/>
  <c r="JF143" i="6"/>
  <c r="DX143" i="7" s="1"/>
  <c r="JF19" i="6"/>
  <c r="DX19" i="7" s="1"/>
  <c r="JF112" i="6"/>
  <c r="DX112" i="7" s="1"/>
  <c r="JF31" i="6"/>
  <c r="DX31" i="7" s="1"/>
  <c r="JF36" i="6"/>
  <c r="DX36" i="7" s="1"/>
  <c r="JF107" i="6"/>
  <c r="DX107" i="7" s="1"/>
  <c r="JF30" i="6"/>
  <c r="DX30" i="7" s="1"/>
  <c r="JF46" i="6"/>
  <c r="DX46" i="7" s="1"/>
  <c r="JF28" i="6"/>
  <c r="DX28" i="7" s="1"/>
  <c r="JF18" i="6"/>
  <c r="DX18" i="7" s="1"/>
  <c r="JF99" i="6"/>
  <c r="DX99" i="7" s="1"/>
  <c r="JF45" i="6"/>
  <c r="DX45" i="7" s="1"/>
  <c r="GX166" i="4" l="1"/>
  <c r="DS166" i="7"/>
  <c r="EH115" i="7"/>
  <c r="EM115" i="7" s="1"/>
  <c r="II115" i="4"/>
  <c r="IL74" i="1"/>
  <c r="HE118" i="4"/>
  <c r="DZ118" i="7" s="1"/>
  <c r="DX12" i="7"/>
  <c r="DZ11" i="7"/>
  <c r="DW11" i="7"/>
  <c r="EA144" i="7"/>
  <c r="IL63" i="1"/>
  <c r="DW43" i="7"/>
  <c r="HL49" i="4"/>
  <c r="ED49" i="7" s="1"/>
  <c r="HE41" i="4"/>
  <c r="DZ41" i="7" s="1"/>
  <c r="DW42" i="7"/>
  <c r="HE73" i="4"/>
  <c r="DZ73" i="7" s="1"/>
  <c r="DV44" i="7"/>
  <c r="HE44" i="4"/>
  <c r="DZ44" i="7" s="1"/>
  <c r="DV40" i="7"/>
  <c r="HE40" i="4"/>
  <c r="DZ40" i="7" s="1"/>
  <c r="DV42" i="7"/>
  <c r="DV166" i="7" s="1"/>
  <c r="HE42" i="4"/>
  <c r="DZ42" i="7" s="1"/>
  <c r="HE94" i="4"/>
  <c r="DZ94" i="7" s="1"/>
  <c r="HL96" i="4"/>
  <c r="ED96" i="7" s="1"/>
  <c r="HE48" i="4"/>
  <c r="DZ48" i="7" s="1"/>
  <c r="HF95" i="4"/>
  <c r="EA95" i="7" s="1"/>
  <c r="HM94" i="4"/>
  <c r="EE94" i="7" s="1"/>
  <c r="HF58" i="4"/>
  <c r="DW58" i="7"/>
  <c r="HF62" i="4"/>
  <c r="DW62" i="7"/>
  <c r="HF56" i="4"/>
  <c r="DW56" i="7"/>
  <c r="DW53" i="7"/>
  <c r="HF53" i="4"/>
  <c r="HM65" i="4"/>
  <c r="EE65" i="7" s="1"/>
  <c r="HF96" i="4"/>
  <c r="EA96" i="7" s="1"/>
  <c r="EA57" i="7"/>
  <c r="HM57" i="4"/>
  <c r="EE57" i="7" s="1"/>
  <c r="HF61" i="4"/>
  <c r="DW61" i="7"/>
  <c r="HM52" i="4"/>
  <c r="EE52" i="7" s="1"/>
  <c r="EA52" i="7"/>
  <c r="HF74" i="4"/>
  <c r="EA74" i="7" s="1"/>
  <c r="HM63" i="4"/>
  <c r="HM73" i="4"/>
  <c r="EE73" i="7" s="1"/>
  <c r="DZ61" i="7"/>
  <c r="HL61" i="4"/>
  <c r="ED61" i="7" s="1"/>
  <c r="HL53" i="4"/>
  <c r="ED53" i="7" s="1"/>
  <c r="DZ53" i="7"/>
  <c r="HE63" i="4"/>
  <c r="DZ52" i="7"/>
  <c r="HL52" i="4"/>
  <c r="ED52" i="7" s="1"/>
  <c r="HE74" i="4"/>
  <c r="DZ74" i="7" s="1"/>
  <c r="DV56" i="7"/>
  <c r="HE56" i="4"/>
  <c r="HE65" i="4"/>
  <c r="DZ65" i="7" s="1"/>
  <c r="DZ57" i="7"/>
  <c r="HL57" i="4"/>
  <c r="ED57" i="7" s="1"/>
  <c r="HL100" i="4"/>
  <c r="ED100" i="7" s="1"/>
  <c r="HE102" i="4"/>
  <c r="DZ102" i="7" s="1"/>
  <c r="HL11" i="4"/>
  <c r="EC65" i="7"/>
  <c r="HE50" i="4"/>
  <c r="HL37" i="4"/>
  <c r="ED37" i="7" s="1"/>
  <c r="HE143" i="4"/>
  <c r="DZ143" i="7" s="1"/>
  <c r="JO126" i="6"/>
  <c r="EB126" i="7" s="1"/>
  <c r="HL29" i="4"/>
  <c r="ED29" i="7" s="1"/>
  <c r="JO93" i="6"/>
  <c r="EB93" i="7" s="1"/>
  <c r="HL28" i="4"/>
  <c r="ED28" i="7" s="1"/>
  <c r="HL47" i="4"/>
  <c r="ED47" i="7" s="1"/>
  <c r="JO16" i="6"/>
  <c r="EB16" i="7" s="1"/>
  <c r="HL12" i="4"/>
  <c r="ED12" i="7" s="1"/>
  <c r="JO44" i="6"/>
  <c r="EB44" i="7" s="1"/>
  <c r="EC62" i="7"/>
  <c r="EC61" i="7"/>
  <c r="JO120" i="6"/>
  <c r="EB120" i="7" s="1"/>
  <c r="JO122" i="6"/>
  <c r="EB122" i="7" s="1"/>
  <c r="JO94" i="6"/>
  <c r="EB94" i="7" s="1"/>
  <c r="EC94" i="7"/>
  <c r="JO102" i="6"/>
  <c r="EB102" i="7" s="1"/>
  <c r="HL13" i="4"/>
  <c r="ED13" i="7" s="1"/>
  <c r="HE45" i="4"/>
  <c r="DZ45" i="7" s="1"/>
  <c r="HE106" i="4"/>
  <c r="DZ106" i="7" s="1"/>
  <c r="HL95" i="4"/>
  <c r="ED95" i="7" s="1"/>
  <c r="HL97" i="4"/>
  <c r="ED97" i="7" s="1"/>
  <c r="HL19" i="4"/>
  <c r="ED19" i="7" s="1"/>
  <c r="HL25" i="4"/>
  <c r="ED25" i="7" s="1"/>
  <c r="HL98" i="4"/>
  <c r="ED98" i="7" s="1"/>
  <c r="HE20" i="4"/>
  <c r="DZ20" i="7" s="1"/>
  <c r="HL46" i="4"/>
  <c r="ED46" i="7" s="1"/>
  <c r="HE15" i="4"/>
  <c r="DZ15" i="7" s="1"/>
  <c r="HE14" i="4"/>
  <c r="DZ14" i="7" s="1"/>
  <c r="HL34" i="4"/>
  <c r="ED34" i="7" s="1"/>
  <c r="HS58" i="4"/>
  <c r="IA58" i="4" s="1"/>
  <c r="HL99" i="4"/>
  <c r="ED99" i="7" s="1"/>
  <c r="HL39" i="4"/>
  <c r="ED39" i="7" s="1"/>
  <c r="HE24" i="4"/>
  <c r="DZ24" i="7" s="1"/>
  <c r="JO23" i="6"/>
  <c r="EB23" i="7" s="1"/>
  <c r="HS43" i="4"/>
  <c r="IA43" i="4" s="1"/>
  <c r="HE38" i="4"/>
  <c r="DZ38" i="7" s="1"/>
  <c r="HL26" i="4"/>
  <c r="ED26" i="7" s="1"/>
  <c r="HL30" i="4"/>
  <c r="HL130" i="4"/>
  <c r="ED130" i="7" s="1"/>
  <c r="HL21" i="4"/>
  <c r="ED21" i="7" s="1"/>
  <c r="HE27" i="4"/>
  <c r="DZ27" i="7" s="1"/>
  <c r="HE127" i="4"/>
  <c r="DZ127" i="7" s="1"/>
  <c r="HE36" i="4"/>
  <c r="DZ36" i="7" s="1"/>
  <c r="HE126" i="4"/>
  <c r="DZ126" i="7" s="1"/>
  <c r="HE35" i="4"/>
  <c r="DZ35" i="7" s="1"/>
  <c r="HE23" i="4"/>
  <c r="DZ23" i="7" s="1"/>
  <c r="HE31" i="4"/>
  <c r="DZ31" i="7" s="1"/>
  <c r="HS62" i="4"/>
  <c r="IA62" i="4" s="1"/>
  <c r="JO45" i="6"/>
  <c r="EB45" i="7" s="1"/>
  <c r="JO46" i="6"/>
  <c r="EB46" i="7" s="1"/>
  <c r="JO48" i="6"/>
  <c r="EB48" i="7" s="1"/>
  <c r="JO50" i="6"/>
  <c r="EB50" i="7" s="1"/>
  <c r="JO52" i="6"/>
  <c r="EB52" i="7" s="1"/>
  <c r="JO47" i="6"/>
  <c r="EB47" i="7" s="1"/>
  <c r="JO49" i="6"/>
  <c r="EB49" i="7" s="1"/>
  <c r="HE18" i="4"/>
  <c r="DZ18" i="7" s="1"/>
  <c r="HE17" i="4"/>
  <c r="DZ17" i="7" s="1"/>
  <c r="IG25" i="4"/>
  <c r="IK25" i="4" s="1"/>
  <c r="HF11" i="4"/>
  <c r="HM37" i="4"/>
  <c r="EE37" i="7" s="1"/>
  <c r="HM31" i="4"/>
  <c r="EE31" i="7" s="1"/>
  <c r="HM29" i="4"/>
  <c r="EE29" i="7" s="1"/>
  <c r="HM27" i="4"/>
  <c r="EE27" i="7" s="1"/>
  <c r="HM49" i="4"/>
  <c r="EE49" i="7" s="1"/>
  <c r="HM44" i="4"/>
  <c r="EE44" i="7" s="1"/>
  <c r="HE119" i="4"/>
  <c r="DZ119" i="7" s="1"/>
  <c r="HL131" i="4"/>
  <c r="ED131" i="7" s="1"/>
  <c r="HS114" i="4"/>
  <c r="IA114" i="4" s="1"/>
  <c r="JX62" i="6"/>
  <c r="EF62" i="7" s="1"/>
  <c r="JX53" i="6"/>
  <c r="EF53" i="7" s="1"/>
  <c r="HE107" i="4"/>
  <c r="DZ107" i="7" s="1"/>
  <c r="HE117" i="4"/>
  <c r="DZ117" i="7" s="1"/>
  <c r="HE122" i="4"/>
  <c r="DZ122" i="7" s="1"/>
  <c r="HE105" i="4"/>
  <c r="DZ105" i="7" s="1"/>
  <c r="HM25" i="4"/>
  <c r="EE25" i="7" s="1"/>
  <c r="HM15" i="4"/>
  <c r="EE15" i="7" s="1"/>
  <c r="JO24" i="6"/>
  <c r="EB24" i="7" s="1"/>
  <c r="HM41" i="4"/>
  <c r="EE41" i="7" s="1"/>
  <c r="JX40" i="6"/>
  <c r="EF40" i="7" s="1"/>
  <c r="HM19" i="4"/>
  <c r="EE19" i="7" s="1"/>
  <c r="HM23" i="4"/>
  <c r="EE23" i="7" s="1"/>
  <c r="JX14" i="6"/>
  <c r="EF14" i="7" s="1"/>
  <c r="JX114" i="6"/>
  <c r="EF114" i="7" s="1"/>
  <c r="HM102" i="4"/>
  <c r="EE102" i="7" s="1"/>
  <c r="HM36" i="4"/>
  <c r="EE36" i="7" s="1"/>
  <c r="JO143" i="6"/>
  <c r="EB143" i="7" s="1"/>
  <c r="JO130" i="6"/>
  <c r="EB130" i="7" s="1"/>
  <c r="JO144" i="6"/>
  <c r="EB144" i="7" s="1"/>
  <c r="HM144" i="4"/>
  <c r="HM143" i="4"/>
  <c r="EE143" i="7" s="1"/>
  <c r="HM115" i="4"/>
  <c r="EE115" i="7" s="1"/>
  <c r="HM119" i="4"/>
  <c r="EE119" i="7" s="1"/>
  <c r="HM127" i="4"/>
  <c r="EE127" i="7" s="1"/>
  <c r="HF28" i="4"/>
  <c r="EA28" i="7" s="1"/>
  <c r="HF130" i="4"/>
  <c r="EA130" i="7" s="1"/>
  <c r="HF107" i="4"/>
  <c r="EA107" i="7" s="1"/>
  <c r="HF38" i="4"/>
  <c r="EA38" i="7" s="1"/>
  <c r="HF30" i="4"/>
  <c r="EA30" i="7" s="1"/>
  <c r="HF21" i="4"/>
  <c r="EA21" i="7" s="1"/>
  <c r="HF128" i="4"/>
  <c r="EA128" i="7" s="1"/>
  <c r="HF18" i="4"/>
  <c r="EA18" i="7" s="1"/>
  <c r="HF17" i="4"/>
  <c r="EA17" i="7" s="1"/>
  <c r="HF48" i="4"/>
  <c r="EA48" i="7" s="1"/>
  <c r="HF26" i="4"/>
  <c r="EA26" i="7" s="1"/>
  <c r="HF118" i="4"/>
  <c r="EA118" i="7" s="1"/>
  <c r="HF131" i="4"/>
  <c r="EA131" i="7" s="1"/>
  <c r="HF20" i="4"/>
  <c r="EA20" i="7" s="1"/>
  <c r="HF100" i="4"/>
  <c r="EA100" i="7" s="1"/>
  <c r="HF47" i="4"/>
  <c r="EA47" i="7" s="1"/>
  <c r="HF106" i="4"/>
  <c r="EA106" i="7" s="1"/>
  <c r="EA42" i="7"/>
  <c r="HF112" i="4"/>
  <c r="EA112" i="7" s="1"/>
  <c r="HF126" i="4"/>
  <c r="EA126" i="7" s="1"/>
  <c r="HF122" i="4"/>
  <c r="EA122" i="7" s="1"/>
  <c r="HF105" i="4"/>
  <c r="EA105" i="7" s="1"/>
  <c r="HF114" i="4"/>
  <c r="EA114" i="7" s="1"/>
  <c r="HF34" i="4"/>
  <c r="EA34" i="7" s="1"/>
  <c r="HF14" i="4"/>
  <c r="EA14" i="7" s="1"/>
  <c r="HF13" i="4"/>
  <c r="EA13" i="7" s="1"/>
  <c r="HF39" i="4"/>
  <c r="EA39" i="7" s="1"/>
  <c r="EA43" i="7"/>
  <c r="HF35" i="4"/>
  <c r="EA35" i="7" s="1"/>
  <c r="HF97" i="4"/>
  <c r="EA97" i="7" s="1"/>
  <c r="HF99" i="4"/>
  <c r="EA99" i="7" s="1"/>
  <c r="HF45" i="4"/>
  <c r="EA45" i="7" s="1"/>
  <c r="HF24" i="4"/>
  <c r="EA24" i="7" s="1"/>
  <c r="HF46" i="4"/>
  <c r="EA46" i="7" s="1"/>
  <c r="HF117" i="4"/>
  <c r="EA117" i="7" s="1"/>
  <c r="EA40" i="7"/>
  <c r="HF98" i="4"/>
  <c r="EA98" i="7" s="1"/>
  <c r="HF12" i="4"/>
  <c r="EA12" i="7" s="1"/>
  <c r="HF50" i="4"/>
  <c r="DY131" i="7"/>
  <c r="DY73" i="7"/>
  <c r="DY117" i="7"/>
  <c r="EC129" i="7"/>
  <c r="EC144" i="7"/>
  <c r="EC112" i="7"/>
  <c r="EC107" i="7"/>
  <c r="EC119" i="7"/>
  <c r="EC130" i="7"/>
  <c r="EC127" i="7"/>
  <c r="EC128" i="7"/>
  <c r="EC47" i="7"/>
  <c r="EC99" i="7"/>
  <c r="EC115" i="7"/>
  <c r="EC122" i="7"/>
  <c r="EC116" i="7"/>
  <c r="EC126" i="7"/>
  <c r="EC105" i="7"/>
  <c r="EC109" i="7"/>
  <c r="EC48" i="7"/>
  <c r="EC58" i="7"/>
  <c r="EC120" i="7"/>
  <c r="EC38" i="7"/>
  <c r="EC102" i="7"/>
  <c r="JO99" i="6"/>
  <c r="EB99" i="7" s="1"/>
  <c r="JO107" i="6"/>
  <c r="EB107" i="7" s="1"/>
  <c r="JO112" i="6"/>
  <c r="EB112" i="7" s="1"/>
  <c r="JO117" i="6"/>
  <c r="EB117" i="7" s="1"/>
  <c r="JO97" i="6"/>
  <c r="EB97" i="7" s="1"/>
  <c r="JO13" i="6"/>
  <c r="EB13" i="7" s="1"/>
  <c r="JO26" i="6"/>
  <c r="EB26" i="7" s="1"/>
  <c r="JO128" i="6"/>
  <c r="EB128" i="7" s="1"/>
  <c r="JO95" i="6"/>
  <c r="EB95" i="7" s="1"/>
  <c r="JO106" i="6"/>
  <c r="EB106" i="7" s="1"/>
  <c r="JO73" i="6"/>
  <c r="EB73" i="7" s="1"/>
  <c r="JO129" i="6"/>
  <c r="EB129" i="7" s="1"/>
  <c r="JO18" i="6"/>
  <c r="EB18" i="7" s="1"/>
  <c r="JO118" i="6"/>
  <c r="EB118" i="7" s="1"/>
  <c r="JO115" i="6"/>
  <c r="EB115" i="7" s="1"/>
  <c r="JO25" i="6"/>
  <c r="EB25" i="7" s="1"/>
  <c r="JO37" i="6"/>
  <c r="EB37" i="7" s="1"/>
  <c r="JO21" i="6"/>
  <c r="EB21" i="7" s="1"/>
  <c r="JO56" i="6"/>
  <c r="EB56" i="7" s="1"/>
  <c r="JO35" i="6"/>
  <c r="EB35" i="7" s="1"/>
  <c r="JO58" i="6"/>
  <c r="EB58" i="7" s="1"/>
  <c r="JO96" i="6"/>
  <c r="EB96" i="7" s="1"/>
  <c r="JO43" i="6"/>
  <c r="EB43" i="7" s="1"/>
  <c r="JO17" i="6"/>
  <c r="EB17" i="7" s="1"/>
  <c r="JO100" i="6"/>
  <c r="EB100" i="7" s="1"/>
  <c r="JO98" i="6"/>
  <c r="EB98" i="7" s="1"/>
  <c r="JO12" i="6"/>
  <c r="JO28" i="6"/>
  <c r="EB28" i="7" s="1"/>
  <c r="JO30" i="6"/>
  <c r="EB30" i="7" s="1"/>
  <c r="JO65" i="6"/>
  <c r="EB65" i="7" s="1"/>
  <c r="JO15" i="6"/>
  <c r="EB15" i="7" s="1"/>
  <c r="JO27" i="6"/>
  <c r="EB27" i="7" s="1"/>
  <c r="JO29" i="6"/>
  <c r="EB29" i="7" s="1"/>
  <c r="JO34" i="6"/>
  <c r="EB34" i="7" s="1"/>
  <c r="JO39" i="6"/>
  <c r="EB39" i="7" s="1"/>
  <c r="JO119" i="6"/>
  <c r="EB119" i="7" s="1"/>
  <c r="JO20" i="6"/>
  <c r="EB20" i="7" s="1"/>
  <c r="JO42" i="6"/>
  <c r="EB42" i="7" s="1"/>
  <c r="JO127" i="6"/>
  <c r="EB127" i="7" s="1"/>
  <c r="JO63" i="6"/>
  <c r="JO36" i="6"/>
  <c r="EB36" i="7" s="1"/>
  <c r="JO31" i="6"/>
  <c r="EB31" i="7" s="1"/>
  <c r="JO19" i="6"/>
  <c r="EB19" i="7" s="1"/>
  <c r="JO61" i="6"/>
  <c r="EB61" i="7" s="1"/>
  <c r="JO105" i="6"/>
  <c r="EB105" i="7" s="1"/>
  <c r="JO41" i="6"/>
  <c r="EB41" i="7" s="1"/>
  <c r="JO38" i="6"/>
  <c r="EB38" i="7" s="1"/>
  <c r="EA11" i="7" l="1"/>
  <c r="HF166" i="4"/>
  <c r="HE166" i="4"/>
  <c r="DW166" i="7"/>
  <c r="HL73" i="4"/>
  <c r="ED73" i="7" s="1"/>
  <c r="EH62" i="7"/>
  <c r="EM62" i="7" s="1"/>
  <c r="II62" i="4"/>
  <c r="EH43" i="7"/>
  <c r="EM43" i="7" s="1"/>
  <c r="II43" i="4"/>
  <c r="EH58" i="7"/>
  <c r="EM58" i="7" s="1"/>
  <c r="II58" i="4"/>
  <c r="EH114" i="7"/>
  <c r="EM114" i="7" s="1"/>
  <c r="II114" i="4"/>
  <c r="IT74" i="1"/>
  <c r="DY74" i="7"/>
  <c r="HL118" i="4"/>
  <c r="ED118" i="7" s="1"/>
  <c r="EB12" i="7"/>
  <c r="ED11" i="7"/>
  <c r="EE144" i="7"/>
  <c r="HS49" i="4"/>
  <c r="IA49" i="4" s="1"/>
  <c r="HL41" i="4"/>
  <c r="ED41" i="7" s="1"/>
  <c r="IT63" i="1"/>
  <c r="HL94" i="4"/>
  <c r="ED94" i="7" s="1"/>
  <c r="HS96" i="4"/>
  <c r="IA96" i="4" s="1"/>
  <c r="HL48" i="4"/>
  <c r="ED48" i="7" s="1"/>
  <c r="HM74" i="4"/>
  <c r="EE74" i="7" s="1"/>
  <c r="HM53" i="4"/>
  <c r="EE53" i="7" s="1"/>
  <c r="EA53" i="7"/>
  <c r="HM56" i="4"/>
  <c r="EE56" i="7" s="1"/>
  <c r="EA56" i="7"/>
  <c r="EA50" i="7"/>
  <c r="HM50" i="4"/>
  <c r="EE50" i="7" s="1"/>
  <c r="EA61" i="7"/>
  <c r="HM61" i="4"/>
  <c r="EE61" i="7" s="1"/>
  <c r="EA62" i="7"/>
  <c r="HM62" i="4"/>
  <c r="EE62" i="7" s="1"/>
  <c r="HM58" i="4"/>
  <c r="EE58" i="7" s="1"/>
  <c r="EA58" i="7"/>
  <c r="HL102" i="4"/>
  <c r="ED102" i="7" s="1"/>
  <c r="DZ56" i="7"/>
  <c r="HL56" i="4"/>
  <c r="ED56" i="7" s="1"/>
  <c r="HL65" i="4"/>
  <c r="ED65" i="7" s="1"/>
  <c r="HL63" i="4"/>
  <c r="HL50" i="4"/>
  <c r="ED50" i="7" s="1"/>
  <c r="DZ50" i="7"/>
  <c r="HS61" i="4"/>
  <c r="IA61" i="4" s="1"/>
  <c r="HL74" i="4"/>
  <c r="ED74" i="7" s="1"/>
  <c r="ED30" i="7"/>
  <c r="HL42" i="4"/>
  <c r="ED42" i="7" s="1"/>
  <c r="HS100" i="4"/>
  <c r="IA100" i="4" s="1"/>
  <c r="HS11" i="4"/>
  <c r="HL44" i="4"/>
  <c r="ED44" i="7" s="1"/>
  <c r="HS53" i="4"/>
  <c r="IA53" i="4" s="1"/>
  <c r="HS28" i="4"/>
  <c r="IA28" i="4" s="1"/>
  <c r="HS29" i="4"/>
  <c r="IA29" i="4" s="1"/>
  <c r="EG65" i="7"/>
  <c r="EL65" i="7" s="1"/>
  <c r="HS37" i="4"/>
  <c r="IA37" i="4" s="1"/>
  <c r="HS47" i="4"/>
  <c r="IA47" i="4" s="1"/>
  <c r="JX44" i="6"/>
  <c r="EF44" i="7" s="1"/>
  <c r="HL14" i="4"/>
  <c r="ED14" i="7" s="1"/>
  <c r="JX93" i="6"/>
  <c r="EF93" i="7" s="1"/>
  <c r="HL24" i="4"/>
  <c r="ED24" i="7" s="1"/>
  <c r="HS98" i="4"/>
  <c r="IA98" i="4" s="1"/>
  <c r="HT102" i="4"/>
  <c r="HL40" i="4"/>
  <c r="ED40" i="7" s="1"/>
  <c r="HS26" i="4"/>
  <c r="IA26" i="4" s="1"/>
  <c r="JX16" i="6"/>
  <c r="EF16" i="7" s="1"/>
  <c r="HS12" i="4"/>
  <c r="IA12" i="4" s="1"/>
  <c r="HS57" i="4"/>
  <c r="IA57" i="4" s="1"/>
  <c r="HS73" i="4"/>
  <c r="IA73" i="4" s="1"/>
  <c r="HT73" i="4"/>
  <c r="IB73" i="4" s="1"/>
  <c r="EG94" i="7"/>
  <c r="EL94" i="7" s="1"/>
  <c r="HL106" i="4"/>
  <c r="ED106" i="7" s="1"/>
  <c r="HS13" i="4"/>
  <c r="IA13" i="4" s="1"/>
  <c r="HL15" i="4"/>
  <c r="ED15" i="7" s="1"/>
  <c r="JX102" i="6"/>
  <c r="EF102" i="7" s="1"/>
  <c r="HL45" i="4"/>
  <c r="HS95" i="4"/>
  <c r="HS19" i="4"/>
  <c r="IA19" i="4" s="1"/>
  <c r="HS97" i="4"/>
  <c r="IA97" i="4" s="1"/>
  <c r="JX19" i="6"/>
  <c r="EF19" i="7" s="1"/>
  <c r="HS25" i="4"/>
  <c r="IA25" i="4" s="1"/>
  <c r="HS46" i="4"/>
  <c r="IA46" i="4" s="1"/>
  <c r="HL20" i="4"/>
  <c r="ED20" i="7" s="1"/>
  <c r="HS34" i="4"/>
  <c r="IA34" i="4" s="1"/>
  <c r="JX23" i="6"/>
  <c r="EF23" i="7" s="1"/>
  <c r="HS99" i="4"/>
  <c r="IA99" i="4" s="1"/>
  <c r="HS39" i="4"/>
  <c r="IA39" i="4" s="1"/>
  <c r="HS52" i="4"/>
  <c r="IA52" i="4" s="1"/>
  <c r="HL38" i="4"/>
  <c r="ED38" i="7" s="1"/>
  <c r="HL27" i="4"/>
  <c r="ED27" i="7" s="1"/>
  <c r="JX30" i="6"/>
  <c r="EF30" i="7" s="1"/>
  <c r="HL17" i="4"/>
  <c r="ED17" i="7" s="1"/>
  <c r="JX49" i="6"/>
  <c r="EF49" i="7" s="1"/>
  <c r="JX48" i="6"/>
  <c r="EF48" i="7" s="1"/>
  <c r="HL143" i="4"/>
  <c r="ED143" i="7" s="1"/>
  <c r="HL23" i="4"/>
  <c r="ED23" i="7" s="1"/>
  <c r="HS21" i="4"/>
  <c r="IA21" i="4" s="1"/>
  <c r="HS130" i="4"/>
  <c r="IA130" i="4" s="1"/>
  <c r="HS30" i="4"/>
  <c r="IA30" i="4" s="1"/>
  <c r="JX50" i="6"/>
  <c r="EF50" i="7" s="1"/>
  <c r="HL31" i="4"/>
  <c r="ED31" i="7" s="1"/>
  <c r="HL35" i="4"/>
  <c r="ED35" i="7" s="1"/>
  <c r="HL126" i="4"/>
  <c r="ED126" i="7" s="1"/>
  <c r="HL36" i="4"/>
  <c r="ED36" i="7" s="1"/>
  <c r="HL127" i="4"/>
  <c r="ED127" i="7" s="1"/>
  <c r="HL18" i="4"/>
  <c r="ED18" i="7" s="1"/>
  <c r="HM18" i="4"/>
  <c r="EE18" i="7" s="1"/>
  <c r="HM11" i="4"/>
  <c r="EG62" i="7"/>
  <c r="EL62" i="7" s="1"/>
  <c r="EG61" i="7"/>
  <c r="EL61" i="7" s="1"/>
  <c r="HM24" i="4"/>
  <c r="EE24" i="7" s="1"/>
  <c r="HM26" i="4"/>
  <c r="EE26" i="7" s="1"/>
  <c r="HM35" i="4"/>
  <c r="EE35" i="7" s="1"/>
  <c r="HM34" i="4"/>
  <c r="EE34" i="7" s="1"/>
  <c r="HM48" i="4"/>
  <c r="EE48" i="7" s="1"/>
  <c r="HM38" i="4"/>
  <c r="EE38" i="7" s="1"/>
  <c r="HM12" i="4"/>
  <c r="EE12" i="7" s="1"/>
  <c r="HM17" i="4"/>
  <c r="EE17" i="7" s="1"/>
  <c r="HM39" i="4"/>
  <c r="EE39" i="7" s="1"/>
  <c r="HM45" i="4"/>
  <c r="EE45" i="7" s="1"/>
  <c r="HM20" i="4"/>
  <c r="EE20" i="7" s="1"/>
  <c r="HM13" i="4"/>
  <c r="EE13" i="7" s="1"/>
  <c r="HM40" i="4"/>
  <c r="EE40" i="7" s="1"/>
  <c r="HM47" i="4"/>
  <c r="HM99" i="4"/>
  <c r="EE99" i="7" s="1"/>
  <c r="HM100" i="4"/>
  <c r="EE100" i="7" s="1"/>
  <c r="HM95" i="4"/>
  <c r="EE95" i="7" s="1"/>
  <c r="HM96" i="4"/>
  <c r="EE96" i="7" s="1"/>
  <c r="HM98" i="4"/>
  <c r="EE98" i="7" s="1"/>
  <c r="HM97" i="4"/>
  <c r="EE97" i="7" s="1"/>
  <c r="HM42" i="4"/>
  <c r="EE42" i="7" s="1"/>
  <c r="JX61" i="6"/>
  <c r="EF61" i="7" s="1"/>
  <c r="JX65" i="6"/>
  <c r="EF65" i="7" s="1"/>
  <c r="JX98" i="6"/>
  <c r="EF98" i="7" s="1"/>
  <c r="JX100" i="6"/>
  <c r="EF100" i="7" s="1"/>
  <c r="JX96" i="6"/>
  <c r="EF96" i="7" s="1"/>
  <c r="JX58" i="6"/>
  <c r="EF58" i="7" s="1"/>
  <c r="JX95" i="6"/>
  <c r="EF95" i="7" s="1"/>
  <c r="JX99" i="6"/>
  <c r="EF99" i="7" s="1"/>
  <c r="JX144" i="6"/>
  <c r="EF144" i="7" s="1"/>
  <c r="KG114" i="6"/>
  <c r="EJ114" i="7" s="1"/>
  <c r="EO114" i="7" s="1"/>
  <c r="HL105" i="4"/>
  <c r="ED105" i="7" s="1"/>
  <c r="HL122" i="4"/>
  <c r="ED122" i="7" s="1"/>
  <c r="HL117" i="4"/>
  <c r="ED117" i="7" s="1"/>
  <c r="HL107" i="4"/>
  <c r="ED107" i="7" s="1"/>
  <c r="KG53" i="6"/>
  <c r="EJ53" i="7" s="1"/>
  <c r="EO53" i="7" s="1"/>
  <c r="KG62" i="6"/>
  <c r="EJ62" i="7" s="1"/>
  <c r="EO62" i="7" s="1"/>
  <c r="HS131" i="4"/>
  <c r="IA131" i="4" s="1"/>
  <c r="HL119" i="4"/>
  <c r="ED119" i="7" s="1"/>
  <c r="JX31" i="6"/>
  <c r="EF31" i="7" s="1"/>
  <c r="JX94" i="6"/>
  <c r="EF94" i="7" s="1"/>
  <c r="JX56" i="6"/>
  <c r="EF56" i="7" s="1"/>
  <c r="JX73" i="6"/>
  <c r="EF73" i="7" s="1"/>
  <c r="JX97" i="6"/>
  <c r="EF97" i="7" s="1"/>
  <c r="JX57" i="6"/>
  <c r="EF57" i="7" s="1"/>
  <c r="HM28" i="4"/>
  <c r="EE28" i="7" s="1"/>
  <c r="JX26" i="6"/>
  <c r="EF26" i="7" s="1"/>
  <c r="JX24" i="6"/>
  <c r="EF24" i="7" s="1"/>
  <c r="JX20" i="6"/>
  <c r="EF20" i="7" s="1"/>
  <c r="JX29" i="6"/>
  <c r="EF29" i="7" s="1"/>
  <c r="JX27" i="6"/>
  <c r="EF27" i="7" s="1"/>
  <c r="JX28" i="6"/>
  <c r="EF28" i="7" s="1"/>
  <c r="JX21" i="6"/>
  <c r="EF21" i="7" s="1"/>
  <c r="JX25" i="6"/>
  <c r="EF25" i="7" s="1"/>
  <c r="JX18" i="6"/>
  <c r="EF18" i="7" s="1"/>
  <c r="JX17" i="6"/>
  <c r="EF17" i="7" s="1"/>
  <c r="HM43" i="4"/>
  <c r="EE43" i="7" s="1"/>
  <c r="HM46" i="4"/>
  <c r="EE46" i="7" s="1"/>
  <c r="HM21" i="4"/>
  <c r="EE21" i="7" s="1"/>
  <c r="HM30" i="4"/>
  <c r="EE30" i="7" s="1"/>
  <c r="JX41" i="6"/>
  <c r="EF41" i="7" s="1"/>
  <c r="JX34" i="6"/>
  <c r="EF34" i="7" s="1"/>
  <c r="JX46" i="6"/>
  <c r="EF46" i="7" s="1"/>
  <c r="JX43" i="6"/>
  <c r="EF43" i="7" s="1"/>
  <c r="JX35" i="6"/>
  <c r="EF35" i="7" s="1"/>
  <c r="JX37" i="6"/>
  <c r="EF37" i="7" s="1"/>
  <c r="KG40" i="6"/>
  <c r="EJ40" i="7" s="1"/>
  <c r="EO40" i="7" s="1"/>
  <c r="JX38" i="6"/>
  <c r="EF38" i="7" s="1"/>
  <c r="JX36" i="6"/>
  <c r="EF36" i="7" s="1"/>
  <c r="JX47" i="6"/>
  <c r="EF47" i="7" s="1"/>
  <c r="JX52" i="6"/>
  <c r="JX45" i="6"/>
  <c r="EF45" i="7" s="1"/>
  <c r="JX42" i="6"/>
  <c r="EF42" i="7" s="1"/>
  <c r="JX39" i="6"/>
  <c r="EF39" i="7" s="1"/>
  <c r="KG14" i="6"/>
  <c r="EJ14" i="7" s="1"/>
  <c r="EO14" i="7" s="1"/>
  <c r="HM14" i="4"/>
  <c r="EE14" i="7" s="1"/>
  <c r="JX63" i="6"/>
  <c r="JX105" i="6"/>
  <c r="EF105" i="7" s="1"/>
  <c r="JX127" i="6"/>
  <c r="EF127" i="7" s="1"/>
  <c r="JX15" i="6"/>
  <c r="EF15" i="7" s="1"/>
  <c r="JX12" i="6"/>
  <c r="JX122" i="6"/>
  <c r="EF122" i="7" s="1"/>
  <c r="JX118" i="6"/>
  <c r="EF118" i="7" s="1"/>
  <c r="JX106" i="6"/>
  <c r="EF106" i="7" s="1"/>
  <c r="JX120" i="6"/>
  <c r="EF120" i="7" s="1"/>
  <c r="JX128" i="6"/>
  <c r="EF128" i="7" s="1"/>
  <c r="JX112" i="6"/>
  <c r="EF112" i="7" s="1"/>
  <c r="JX130" i="6"/>
  <c r="EF130" i="7" s="1"/>
  <c r="JX126" i="6"/>
  <c r="EF126" i="7" s="1"/>
  <c r="JX119" i="6"/>
  <c r="EF119" i="7" s="1"/>
  <c r="JX115" i="6"/>
  <c r="EF115" i="7" s="1"/>
  <c r="JX129" i="6"/>
  <c r="EF129" i="7" s="1"/>
  <c r="JX13" i="6"/>
  <c r="EF13" i="7" s="1"/>
  <c r="JX117" i="6"/>
  <c r="EF117" i="7" s="1"/>
  <c r="JX107" i="6"/>
  <c r="EF107" i="7" s="1"/>
  <c r="JX143" i="6"/>
  <c r="EF143" i="7" s="1"/>
  <c r="HT144" i="4"/>
  <c r="HM128" i="4"/>
  <c r="EE128" i="7" s="1"/>
  <c r="HM131" i="4"/>
  <c r="EE131" i="7" s="1"/>
  <c r="HM130" i="4"/>
  <c r="EE130" i="7" s="1"/>
  <c r="HT143" i="4"/>
  <c r="IB143" i="4" s="1"/>
  <c r="HM114" i="4"/>
  <c r="EE114" i="7" s="1"/>
  <c r="HM122" i="4"/>
  <c r="EE122" i="7" s="1"/>
  <c r="HM112" i="4"/>
  <c r="EE112" i="7" s="1"/>
  <c r="HM107" i="4"/>
  <c r="EE107" i="7" s="1"/>
  <c r="HM117" i="4"/>
  <c r="EE117" i="7" s="1"/>
  <c r="HM105" i="4"/>
  <c r="EE105" i="7" s="1"/>
  <c r="HM126" i="4"/>
  <c r="EE126" i="7" s="1"/>
  <c r="HM106" i="4"/>
  <c r="EE106" i="7" s="1"/>
  <c r="HM118" i="4"/>
  <c r="EE118" i="7" s="1"/>
  <c r="HT44" i="4"/>
  <c r="IB44" i="4" s="1"/>
  <c r="HT15" i="4"/>
  <c r="IB15" i="4" s="1"/>
  <c r="HT49" i="4"/>
  <c r="IB49" i="4" s="1"/>
  <c r="HT65" i="4"/>
  <c r="IB65" i="4" s="1"/>
  <c r="HT119" i="4"/>
  <c r="HT127" i="4"/>
  <c r="IB127" i="4" s="1"/>
  <c r="HT52" i="4"/>
  <c r="IB52" i="4" s="1"/>
  <c r="HT57" i="4"/>
  <c r="IB57" i="4" s="1"/>
  <c r="HT23" i="4"/>
  <c r="IB23" i="4" s="1"/>
  <c r="HT63" i="4"/>
  <c r="HT25" i="4"/>
  <c r="IB25" i="4" s="1"/>
  <c r="HT115" i="4"/>
  <c r="IB115" i="4" s="1"/>
  <c r="HT94" i="4"/>
  <c r="IB94" i="4" s="1"/>
  <c r="HT19" i="4"/>
  <c r="IB19" i="4" s="1"/>
  <c r="HT41" i="4"/>
  <c r="IB41" i="4" s="1"/>
  <c r="HT31" i="4"/>
  <c r="IB31" i="4" s="1"/>
  <c r="HT37" i="4"/>
  <c r="IB37" i="4" s="1"/>
  <c r="HT36" i="4"/>
  <c r="IB36" i="4" s="1"/>
  <c r="HT29" i="4"/>
  <c r="IB29" i="4" s="1"/>
  <c r="HT27" i="4"/>
  <c r="IB27" i="4" s="1"/>
  <c r="EC73" i="7"/>
  <c r="EC117" i="7"/>
  <c r="EC131" i="7"/>
  <c r="EG122" i="7"/>
  <c r="EL122" i="7" s="1"/>
  <c r="EG128" i="7"/>
  <c r="EL128" i="7" s="1"/>
  <c r="EG130" i="7"/>
  <c r="EL130" i="7" s="1"/>
  <c r="EG144" i="7"/>
  <c r="EL144" i="7" s="1"/>
  <c r="EG129" i="7"/>
  <c r="EL129" i="7" s="1"/>
  <c r="EG102" i="7"/>
  <c r="EL102" i="7" s="1"/>
  <c r="EG120" i="7"/>
  <c r="EL120" i="7" s="1"/>
  <c r="EG105" i="7"/>
  <c r="EL105" i="7" s="1"/>
  <c r="EG126" i="7"/>
  <c r="EL126" i="7" s="1"/>
  <c r="EG116" i="7"/>
  <c r="EL116" i="7" s="1"/>
  <c r="EG115" i="7"/>
  <c r="EL115" i="7" s="1"/>
  <c r="EG107" i="7"/>
  <c r="EL107" i="7" s="1"/>
  <c r="EG112" i="7"/>
  <c r="EL112" i="7" s="1"/>
  <c r="EG109" i="7"/>
  <c r="EL109" i="7" s="1"/>
  <c r="EG99" i="7"/>
  <c r="EL99" i="7" s="1"/>
  <c r="EG127" i="7"/>
  <c r="EL127" i="7" s="1"/>
  <c r="EG119" i="7"/>
  <c r="EL119" i="7" s="1"/>
  <c r="DZ166" i="7" l="1"/>
  <c r="EA166" i="7"/>
  <c r="EE11" i="7"/>
  <c r="HM166" i="4"/>
  <c r="HL166" i="4"/>
  <c r="HS118" i="4"/>
  <c r="IA118" i="4" s="1"/>
  <c r="EH118" i="7" s="1"/>
  <c r="EM118" i="7" s="1"/>
  <c r="HS48" i="4"/>
  <c r="IA48" i="4" s="1"/>
  <c r="II48" i="4" s="1"/>
  <c r="EI115" i="7"/>
  <c r="EN115" i="7" s="1"/>
  <c r="IJ115" i="4"/>
  <c r="EI25" i="7"/>
  <c r="EN25" i="7" s="1"/>
  <c r="IJ25" i="4"/>
  <c r="EI23" i="7"/>
  <c r="EN23" i="7" s="1"/>
  <c r="IJ23" i="4"/>
  <c r="EI94" i="7"/>
  <c r="EN94" i="7" s="1"/>
  <c r="IJ94" i="4"/>
  <c r="EI27" i="7"/>
  <c r="EN27" i="7" s="1"/>
  <c r="IJ27" i="4"/>
  <c r="EI57" i="7"/>
  <c r="EN57" i="7" s="1"/>
  <c r="IJ57" i="4"/>
  <c r="EI29" i="7"/>
  <c r="EN29" i="7" s="1"/>
  <c r="IJ29" i="4"/>
  <c r="EI52" i="7"/>
  <c r="EN52" i="7" s="1"/>
  <c r="IJ52" i="4"/>
  <c r="EI127" i="7"/>
  <c r="EN127" i="7" s="1"/>
  <c r="IJ127" i="4"/>
  <c r="EI44" i="7"/>
  <c r="EN44" i="7" s="1"/>
  <c r="IJ44" i="4"/>
  <c r="EI37" i="7"/>
  <c r="EN37" i="7" s="1"/>
  <c r="IJ37" i="4"/>
  <c r="EI65" i="7"/>
  <c r="EN65" i="7" s="1"/>
  <c r="IJ65" i="4"/>
  <c r="EI31" i="7"/>
  <c r="EN31" i="7" s="1"/>
  <c r="IJ31" i="4"/>
  <c r="EI41" i="7"/>
  <c r="EN41" i="7" s="1"/>
  <c r="IJ41" i="4"/>
  <c r="EI49" i="7"/>
  <c r="EN49" i="7" s="1"/>
  <c r="IJ49" i="4"/>
  <c r="EI143" i="7"/>
  <c r="EN143" i="7" s="1"/>
  <c r="IJ143" i="4"/>
  <c r="EI36" i="7"/>
  <c r="EN36" i="7" s="1"/>
  <c r="IJ36" i="4"/>
  <c r="EI19" i="7"/>
  <c r="EN19" i="7" s="1"/>
  <c r="IJ19" i="4"/>
  <c r="EI15" i="7"/>
  <c r="EN15" i="7" s="1"/>
  <c r="IJ15" i="4"/>
  <c r="EI73" i="7"/>
  <c r="EN73" i="7" s="1"/>
  <c r="IJ73" i="4"/>
  <c r="HS94" i="4"/>
  <c r="IA94" i="4" s="1"/>
  <c r="II94" i="4" s="1"/>
  <c r="EH99" i="7"/>
  <c r="EM99" i="7" s="1"/>
  <c r="II99" i="4"/>
  <c r="EH30" i="7"/>
  <c r="EM30" i="7" s="1"/>
  <c r="II30" i="4"/>
  <c r="EH98" i="7"/>
  <c r="EM98" i="7" s="1"/>
  <c r="II98" i="4"/>
  <c r="EH29" i="7"/>
  <c r="EM29" i="7" s="1"/>
  <c r="II29" i="4"/>
  <c r="II118" i="4"/>
  <c r="EH96" i="7"/>
  <c r="EM96" i="7" s="1"/>
  <c r="II96" i="4"/>
  <c r="EH130" i="7"/>
  <c r="EM130" i="7" s="1"/>
  <c r="II130" i="4"/>
  <c r="EH34" i="7"/>
  <c r="EM34" i="7" s="1"/>
  <c r="II34" i="4"/>
  <c r="EH73" i="7"/>
  <c r="EM73" i="7" s="1"/>
  <c r="II73" i="4"/>
  <c r="EH28" i="7"/>
  <c r="EM28" i="7" s="1"/>
  <c r="II28" i="4"/>
  <c r="EH61" i="7"/>
  <c r="EM61" i="7" s="1"/>
  <c r="II61" i="4"/>
  <c r="EH21" i="7"/>
  <c r="EM21" i="7" s="1"/>
  <c r="II21" i="4"/>
  <c r="EH57" i="7"/>
  <c r="EM57" i="7" s="1"/>
  <c r="II57" i="4"/>
  <c r="EH53" i="7"/>
  <c r="EM53" i="7" s="1"/>
  <c r="II53" i="4"/>
  <c r="EH52" i="7"/>
  <c r="EM52" i="7" s="1"/>
  <c r="II52" i="4"/>
  <c r="EH46" i="7"/>
  <c r="EM46" i="7" s="1"/>
  <c r="II46" i="4"/>
  <c r="EH12" i="7"/>
  <c r="EM12" i="7" s="1"/>
  <c r="II12" i="4"/>
  <c r="EH49" i="7"/>
  <c r="EM49" i="7" s="1"/>
  <c r="II49" i="4"/>
  <c r="EH19" i="7"/>
  <c r="EM19" i="7" s="1"/>
  <c r="II19" i="4"/>
  <c r="EH25" i="7"/>
  <c r="EM25" i="7" s="1"/>
  <c r="II25" i="4"/>
  <c r="EH48" i="7"/>
  <c r="EM48" i="7" s="1"/>
  <c r="EH13" i="7"/>
  <c r="EM13" i="7" s="1"/>
  <c r="II13" i="4"/>
  <c r="EH26" i="7"/>
  <c r="EM26" i="7" s="1"/>
  <c r="II26" i="4"/>
  <c r="EH47" i="7"/>
  <c r="EM47" i="7" s="1"/>
  <c r="II47" i="4"/>
  <c r="EH100" i="7"/>
  <c r="EM100" i="7" s="1"/>
  <c r="II100" i="4"/>
  <c r="EH131" i="7"/>
  <c r="EM131" i="7" s="1"/>
  <c r="II131" i="4"/>
  <c r="EH39" i="7"/>
  <c r="EM39" i="7" s="1"/>
  <c r="II39" i="4"/>
  <c r="EH97" i="7"/>
  <c r="EM97" i="7" s="1"/>
  <c r="II97" i="4"/>
  <c r="EH37" i="7"/>
  <c r="EM37" i="7" s="1"/>
  <c r="II37" i="4"/>
  <c r="JB74" i="1"/>
  <c r="EC74" i="7"/>
  <c r="EF12" i="7"/>
  <c r="HS41" i="4"/>
  <c r="IA41" i="4" s="1"/>
  <c r="IA11" i="4"/>
  <c r="JB63" i="1"/>
  <c r="KG127" i="6"/>
  <c r="EJ127" i="7" s="1"/>
  <c r="EO127" i="7" s="1"/>
  <c r="KG126" i="6"/>
  <c r="EJ126" i="7" s="1"/>
  <c r="EO126" i="7" s="1"/>
  <c r="KG130" i="6"/>
  <c r="EJ130" i="7" s="1"/>
  <c r="EO130" i="7" s="1"/>
  <c r="KG128" i="6"/>
  <c r="EJ128" i="7" s="1"/>
  <c r="EO128" i="7" s="1"/>
  <c r="KG129" i="6"/>
  <c r="EJ129" i="7" s="1"/>
  <c r="EO129" i="7" s="1"/>
  <c r="EG38" i="7"/>
  <c r="EL38" i="7" s="1"/>
  <c r="EG48" i="7"/>
  <c r="EL48" i="7" s="1"/>
  <c r="EG47" i="7"/>
  <c r="EL47" i="7" s="1"/>
  <c r="EG58" i="7"/>
  <c r="EL58" i="7" s="1"/>
  <c r="EE47" i="7"/>
  <c r="EE166" i="7" s="1"/>
  <c r="EF52" i="7"/>
  <c r="HS56" i="4"/>
  <c r="IA56" i="4" s="1"/>
  <c r="HS63" i="4"/>
  <c r="IA63" i="4" s="1"/>
  <c r="II63" i="4" s="1"/>
  <c r="HS102" i="4"/>
  <c r="IA102" i="4" s="1"/>
  <c r="HS42" i="4"/>
  <c r="IA42" i="4" s="1"/>
  <c r="HS44" i="4"/>
  <c r="IA44" i="4" s="1"/>
  <c r="HS24" i="4"/>
  <c r="IA24" i="4" s="1"/>
  <c r="HS50" i="4"/>
  <c r="IA50" i="4" s="1"/>
  <c r="KG44" i="6"/>
  <c r="EJ44" i="7" s="1"/>
  <c r="EO44" i="7" s="1"/>
  <c r="HS40" i="4"/>
  <c r="IA40" i="4" s="1"/>
  <c r="HS14" i="4"/>
  <c r="IA14" i="4" s="1"/>
  <c r="HS74" i="4"/>
  <c r="IA74" i="4" s="1"/>
  <c r="HS45" i="4"/>
  <c r="IA45" i="4" s="1"/>
  <c r="ED45" i="7"/>
  <c r="ED166" i="7" s="1"/>
  <c r="HS27" i="4"/>
  <c r="IA27" i="4" s="1"/>
  <c r="KG16" i="6"/>
  <c r="EJ16" i="7" s="1"/>
  <c r="EO16" i="7" s="1"/>
  <c r="HS15" i="4"/>
  <c r="IA15" i="4" s="1"/>
  <c r="HS65" i="4"/>
  <c r="IA65" i="4" s="1"/>
  <c r="HT74" i="4"/>
  <c r="IB74" i="4" s="1"/>
  <c r="EG131" i="7"/>
  <c r="EL131" i="7" s="1"/>
  <c r="IA95" i="4"/>
  <c r="HS106" i="4"/>
  <c r="IA106" i="4" s="1"/>
  <c r="KG102" i="6"/>
  <c r="EJ102" i="7" s="1"/>
  <c r="EO102" i="7" s="1"/>
  <c r="KG23" i="6"/>
  <c r="EJ23" i="7" s="1"/>
  <c r="EO23" i="7" s="1"/>
  <c r="HS20" i="4"/>
  <c r="IA20" i="4" s="1"/>
  <c r="HS17" i="4"/>
  <c r="IA17" i="4" s="1"/>
  <c r="HS143" i="4"/>
  <c r="IA143" i="4" s="1"/>
  <c r="KG50" i="6"/>
  <c r="EJ50" i="7" s="1"/>
  <c r="EO50" i="7" s="1"/>
  <c r="HS38" i="4"/>
  <c r="IA38" i="4" s="1"/>
  <c r="HS18" i="4"/>
  <c r="IA18" i="4" s="1"/>
  <c r="HS127" i="4"/>
  <c r="IA127" i="4" s="1"/>
  <c r="HS36" i="4"/>
  <c r="IA36" i="4" s="1"/>
  <c r="HS35" i="4"/>
  <c r="IA35" i="4" s="1"/>
  <c r="HS31" i="4"/>
  <c r="IA31" i="4" s="1"/>
  <c r="HS23" i="4"/>
  <c r="IA23" i="4" s="1"/>
  <c r="KG30" i="6"/>
  <c r="EJ30" i="7" s="1"/>
  <c r="EO30" i="7" s="1"/>
  <c r="IB102" i="4"/>
  <c r="IB144" i="4"/>
  <c r="IJ144" i="4" s="1"/>
  <c r="IB63" i="4"/>
  <c r="IJ63" i="4" s="1"/>
  <c r="IB119" i="4"/>
  <c r="IG107" i="4"/>
  <c r="IK107" i="4" s="1"/>
  <c r="HT61" i="4"/>
  <c r="IB61" i="4" s="1"/>
  <c r="HT11" i="4"/>
  <c r="KG25" i="6"/>
  <c r="EJ25" i="7" s="1"/>
  <c r="EO25" i="7" s="1"/>
  <c r="KG28" i="6"/>
  <c r="EJ28" i="7" s="1"/>
  <c r="EO28" i="7" s="1"/>
  <c r="KG27" i="6"/>
  <c r="EJ27" i="7" s="1"/>
  <c r="EO27" i="7" s="1"/>
  <c r="KG29" i="6"/>
  <c r="EJ29" i="7" s="1"/>
  <c r="EO29" i="7" s="1"/>
  <c r="KG24" i="6"/>
  <c r="EJ24" i="7" s="1"/>
  <c r="EO24" i="7" s="1"/>
  <c r="KG26" i="6"/>
  <c r="EJ26" i="7" s="1"/>
  <c r="EO26" i="7" s="1"/>
  <c r="KG57" i="6"/>
  <c r="EJ57" i="7" s="1"/>
  <c r="EO57" i="7" s="1"/>
  <c r="KG97" i="6"/>
  <c r="EJ97" i="7" s="1"/>
  <c r="EO97" i="7" s="1"/>
  <c r="KG73" i="6"/>
  <c r="EJ73" i="7" s="1"/>
  <c r="EO73" i="7" s="1"/>
  <c r="KG56" i="6"/>
  <c r="EJ56" i="7" s="1"/>
  <c r="EO56" i="7" s="1"/>
  <c r="KG94" i="6"/>
  <c r="EJ94" i="7" s="1"/>
  <c r="EO94" i="7" s="1"/>
  <c r="KG31" i="6"/>
  <c r="EJ31" i="7" s="1"/>
  <c r="EO31" i="7" s="1"/>
  <c r="HS119" i="4"/>
  <c r="HS126" i="4"/>
  <c r="IA126" i="4" s="1"/>
  <c r="HS107" i="4"/>
  <c r="IA107" i="4" s="1"/>
  <c r="HS117" i="4"/>
  <c r="IA117" i="4" s="1"/>
  <c r="HS122" i="4"/>
  <c r="IA122" i="4" s="1"/>
  <c r="HS105" i="4"/>
  <c r="IA105" i="4" s="1"/>
  <c r="KG144" i="6"/>
  <c r="EJ144" i="7" s="1"/>
  <c r="EO144" i="7" s="1"/>
  <c r="KG99" i="6"/>
  <c r="EJ99" i="7" s="1"/>
  <c r="EO99" i="7" s="1"/>
  <c r="KG95" i="6"/>
  <c r="EJ95" i="7" s="1"/>
  <c r="EO95" i="7" s="1"/>
  <c r="KG58" i="6"/>
  <c r="EJ58" i="7" s="1"/>
  <c r="EO58" i="7" s="1"/>
  <c r="KG96" i="6"/>
  <c r="EJ96" i="7" s="1"/>
  <c r="EO96" i="7" s="1"/>
  <c r="KG100" i="6"/>
  <c r="EJ100" i="7" s="1"/>
  <c r="EO100" i="7" s="1"/>
  <c r="KG98" i="6"/>
  <c r="EJ98" i="7" s="1"/>
  <c r="EO98" i="7" s="1"/>
  <c r="KG65" i="6"/>
  <c r="EJ65" i="7" s="1"/>
  <c r="EO65" i="7" s="1"/>
  <c r="KG93" i="6"/>
  <c r="EJ93" i="7" s="1"/>
  <c r="EO93" i="7" s="1"/>
  <c r="KG61" i="6"/>
  <c r="EJ61" i="7" s="1"/>
  <c r="EO61" i="7" s="1"/>
  <c r="KG117" i="6"/>
  <c r="EJ117" i="7" s="1"/>
  <c r="EO117" i="7" s="1"/>
  <c r="KG118" i="6"/>
  <c r="EJ118" i="7" s="1"/>
  <c r="EO118" i="7" s="1"/>
  <c r="KG143" i="6"/>
  <c r="EJ143" i="7" s="1"/>
  <c r="EO143" i="7" s="1"/>
  <c r="KG115" i="6"/>
  <c r="EJ115" i="7" s="1"/>
  <c r="EO115" i="7" s="1"/>
  <c r="KG119" i="6"/>
  <c r="EJ119" i="7" s="1"/>
  <c r="EO119" i="7" s="1"/>
  <c r="KG112" i="6"/>
  <c r="EJ112" i="7" s="1"/>
  <c r="EO112" i="7" s="1"/>
  <c r="KG120" i="6"/>
  <c r="EJ120" i="7" s="1"/>
  <c r="EO120" i="7" s="1"/>
  <c r="KG122" i="6"/>
  <c r="EJ122" i="7" s="1"/>
  <c r="EO122" i="7" s="1"/>
  <c r="KG105" i="6"/>
  <c r="EJ105" i="7" s="1"/>
  <c r="EO105" i="7" s="1"/>
  <c r="KG63" i="6"/>
  <c r="KG21" i="6"/>
  <c r="EJ21" i="7" s="1"/>
  <c r="EO21" i="7" s="1"/>
  <c r="KG20" i="6"/>
  <c r="EJ20" i="7" s="1"/>
  <c r="EO20" i="7" s="1"/>
  <c r="KG12" i="6"/>
  <c r="KG17" i="6"/>
  <c r="EJ17" i="7" s="1"/>
  <c r="EO17" i="7" s="1"/>
  <c r="KG18" i="6"/>
  <c r="EJ18" i="7" s="1"/>
  <c r="EO18" i="7" s="1"/>
  <c r="KG13" i="6"/>
  <c r="EJ13" i="7" s="1"/>
  <c r="EO13" i="7" s="1"/>
  <c r="KG15" i="6"/>
  <c r="EJ15" i="7" s="1"/>
  <c r="EO15" i="7" s="1"/>
  <c r="IG102" i="4"/>
  <c r="IK102" i="4" s="1"/>
  <c r="IG30" i="4"/>
  <c r="IK30" i="4" s="1"/>
  <c r="KG107" i="6"/>
  <c r="EJ107" i="7" s="1"/>
  <c r="EO107" i="7" s="1"/>
  <c r="KG106" i="6"/>
  <c r="EJ106" i="7" s="1"/>
  <c r="EO106" i="7" s="1"/>
  <c r="KG42" i="6"/>
  <c r="EJ42" i="7" s="1"/>
  <c r="EO42" i="7" s="1"/>
  <c r="KG47" i="6"/>
  <c r="EJ47" i="7" s="1"/>
  <c r="EO47" i="7" s="1"/>
  <c r="KG36" i="6"/>
  <c r="EJ36" i="7" s="1"/>
  <c r="EO36" i="7" s="1"/>
  <c r="KG37" i="6"/>
  <c r="EJ37" i="7" s="1"/>
  <c r="EO37" i="7" s="1"/>
  <c r="KG35" i="6"/>
  <c r="EJ35" i="7" s="1"/>
  <c r="EO35" i="7" s="1"/>
  <c r="KG43" i="6"/>
  <c r="EJ43" i="7" s="1"/>
  <c r="EO43" i="7" s="1"/>
  <c r="KG46" i="6"/>
  <c r="EJ46" i="7" s="1"/>
  <c r="EO46" i="7" s="1"/>
  <c r="KG34" i="6"/>
  <c r="EJ34" i="7" s="1"/>
  <c r="EO34" i="7" s="1"/>
  <c r="KG48" i="6"/>
  <c r="EJ48" i="7" s="1"/>
  <c r="EO48" i="7" s="1"/>
  <c r="KG41" i="6"/>
  <c r="EJ41" i="7" s="1"/>
  <c r="EO41" i="7" s="1"/>
  <c r="KG49" i="6"/>
  <c r="EJ49" i="7" s="1"/>
  <c r="EO49" i="7" s="1"/>
  <c r="KG39" i="6"/>
  <c r="EJ39" i="7" s="1"/>
  <c r="EO39" i="7" s="1"/>
  <c r="KG45" i="6"/>
  <c r="EJ45" i="7" s="1"/>
  <c r="EO45" i="7" s="1"/>
  <c r="KG52" i="6"/>
  <c r="EJ52" i="7" s="1"/>
  <c r="EO52" i="7" s="1"/>
  <c r="KG38" i="6"/>
  <c r="EJ38" i="7" s="1"/>
  <c r="EO38" i="7" s="1"/>
  <c r="KG19" i="6"/>
  <c r="EJ19" i="7" s="1"/>
  <c r="EO19" i="7" s="1"/>
  <c r="HT130" i="4"/>
  <c r="HT131" i="4"/>
  <c r="HT28" i="4"/>
  <c r="IB28" i="4" s="1"/>
  <c r="HT38" i="4"/>
  <c r="IB38" i="4" s="1"/>
  <c r="HT47" i="4"/>
  <c r="IB47" i="4" s="1"/>
  <c r="HT117" i="4"/>
  <c r="IB117" i="4" s="1"/>
  <c r="HT12" i="4"/>
  <c r="IB12" i="4" s="1"/>
  <c r="HT42" i="4"/>
  <c r="IB42" i="4" s="1"/>
  <c r="HT128" i="4"/>
  <c r="HT17" i="4"/>
  <c r="IB17" i="4" s="1"/>
  <c r="HT26" i="4"/>
  <c r="IB26" i="4" s="1"/>
  <c r="HT118" i="4"/>
  <c r="IB118" i="4" s="1"/>
  <c r="HT100" i="4"/>
  <c r="IB100" i="4" s="1"/>
  <c r="HT112" i="4"/>
  <c r="HT122" i="4"/>
  <c r="IB122" i="4" s="1"/>
  <c r="HT14" i="4"/>
  <c r="IB14" i="4" s="1"/>
  <c r="HT97" i="4"/>
  <c r="IB97" i="4" s="1"/>
  <c r="HT46" i="4"/>
  <c r="IB46" i="4" s="1"/>
  <c r="HT114" i="4"/>
  <c r="HT62" i="4"/>
  <c r="HT18" i="4"/>
  <c r="IB18" i="4" s="1"/>
  <c r="HT58" i="4"/>
  <c r="IB58" i="4" s="1"/>
  <c r="HT56" i="4"/>
  <c r="HT48" i="4"/>
  <c r="IB48" i="4" s="1"/>
  <c r="HT20" i="4"/>
  <c r="IB20" i="4" s="1"/>
  <c r="HT106" i="4"/>
  <c r="IB106" i="4" s="1"/>
  <c r="HT126" i="4"/>
  <c r="IB126" i="4" s="1"/>
  <c r="HT105" i="4"/>
  <c r="IB105" i="4" s="1"/>
  <c r="HT34" i="4"/>
  <c r="IB34" i="4" s="1"/>
  <c r="HT13" i="4"/>
  <c r="IB13" i="4" s="1"/>
  <c r="HT43" i="4"/>
  <c r="IB43" i="4" s="1"/>
  <c r="HT99" i="4"/>
  <c r="IB99" i="4" s="1"/>
  <c r="HT45" i="4"/>
  <c r="IB45" i="4" s="1"/>
  <c r="HT24" i="4"/>
  <c r="IB24" i="4" s="1"/>
  <c r="HT40" i="4"/>
  <c r="IB40" i="4" s="1"/>
  <c r="HT98" i="4"/>
  <c r="IB98" i="4" s="1"/>
  <c r="HT30" i="4"/>
  <c r="IB30" i="4" s="1"/>
  <c r="HT53" i="4"/>
  <c r="IB53" i="4" s="1"/>
  <c r="HT96" i="4"/>
  <c r="IB96" i="4" s="1"/>
  <c r="HT107" i="4"/>
  <c r="IB107" i="4" s="1"/>
  <c r="HT21" i="4"/>
  <c r="IB21" i="4" s="1"/>
  <c r="HT95" i="4"/>
  <c r="IB95" i="4" s="1"/>
  <c r="HT39" i="4"/>
  <c r="IB39" i="4" s="1"/>
  <c r="HT35" i="4"/>
  <c r="IB35" i="4" s="1"/>
  <c r="HT50" i="4"/>
  <c r="IB50" i="4" s="1"/>
  <c r="EG117" i="7"/>
  <c r="EL117" i="7" s="1"/>
  <c r="EG73" i="7"/>
  <c r="EL73" i="7" s="1"/>
  <c r="IB11" i="4" l="1"/>
  <c r="HT166" i="4"/>
  <c r="II11" i="4"/>
  <c r="JM63" i="1"/>
  <c r="HS166" i="4"/>
  <c r="EH94" i="7"/>
  <c r="EM94" i="7" s="1"/>
  <c r="EI105" i="7"/>
  <c r="EN105" i="7" s="1"/>
  <c r="IJ105" i="4"/>
  <c r="EI38" i="7"/>
  <c r="EN38" i="7" s="1"/>
  <c r="IJ38" i="4"/>
  <c r="EI126" i="7"/>
  <c r="EN126" i="7" s="1"/>
  <c r="IJ126" i="4"/>
  <c r="EI14" i="7"/>
  <c r="EN14" i="7" s="1"/>
  <c r="IJ14" i="4"/>
  <c r="EI122" i="7"/>
  <c r="EN122" i="7" s="1"/>
  <c r="IJ122" i="4"/>
  <c r="EI53" i="7"/>
  <c r="EN53" i="7" s="1"/>
  <c r="IJ53" i="4"/>
  <c r="EI106" i="7"/>
  <c r="EN106" i="7" s="1"/>
  <c r="IJ106" i="4"/>
  <c r="EI119" i="7"/>
  <c r="EN119" i="7" s="1"/>
  <c r="IJ119" i="4"/>
  <c r="EI74" i="7"/>
  <c r="EN74" i="7" s="1"/>
  <c r="IJ74" i="4"/>
  <c r="EI21" i="7"/>
  <c r="EN21" i="7" s="1"/>
  <c r="ER21" i="7" s="1"/>
  <c r="IJ21" i="4"/>
  <c r="EI107" i="7"/>
  <c r="EN107" i="7" s="1"/>
  <c r="IJ107" i="4"/>
  <c r="EI96" i="7"/>
  <c r="EN96" i="7" s="1"/>
  <c r="IJ96" i="4"/>
  <c r="EI28" i="7"/>
  <c r="EN28" i="7" s="1"/>
  <c r="IJ28" i="4"/>
  <c r="EI30" i="7"/>
  <c r="EN30" i="7" s="1"/>
  <c r="IJ30" i="4"/>
  <c r="EI20" i="7"/>
  <c r="EN20" i="7" s="1"/>
  <c r="IJ20" i="4"/>
  <c r="EI100" i="7"/>
  <c r="EN100" i="7" s="1"/>
  <c r="IJ100" i="4"/>
  <c r="EI47" i="7"/>
  <c r="EN47" i="7" s="1"/>
  <c r="ER47" i="7" s="1"/>
  <c r="IJ47" i="4"/>
  <c r="EI98" i="7"/>
  <c r="EN98" i="7" s="1"/>
  <c r="IJ98" i="4"/>
  <c r="EI40" i="7"/>
  <c r="EN40" i="7" s="1"/>
  <c r="IJ40" i="4"/>
  <c r="EI102" i="7"/>
  <c r="EN102" i="7" s="1"/>
  <c r="IJ102" i="4"/>
  <c r="EI24" i="7"/>
  <c r="EN24" i="7" s="1"/>
  <c r="IJ24" i="4"/>
  <c r="EI58" i="7"/>
  <c r="EN58" i="7" s="1"/>
  <c r="IJ58" i="4"/>
  <c r="EI17" i="7"/>
  <c r="EN17" i="7" s="1"/>
  <c r="IJ17" i="4"/>
  <c r="EI97" i="7"/>
  <c r="EN97" i="7" s="1"/>
  <c r="IJ97" i="4"/>
  <c r="EI45" i="7"/>
  <c r="EN45" i="7" s="1"/>
  <c r="IJ45" i="4"/>
  <c r="EI48" i="7"/>
  <c r="EN48" i="7" s="1"/>
  <c r="ER48" i="7" s="1"/>
  <c r="IJ48" i="4"/>
  <c r="EI50" i="7"/>
  <c r="EN50" i="7" s="1"/>
  <c r="IJ50" i="4"/>
  <c r="EI18" i="7"/>
  <c r="EN18" i="7" s="1"/>
  <c r="IJ18" i="4"/>
  <c r="EI35" i="7"/>
  <c r="EN35" i="7" s="1"/>
  <c r="IJ35" i="4"/>
  <c r="EI99" i="7"/>
  <c r="EN99" i="7" s="1"/>
  <c r="IJ99" i="4"/>
  <c r="EI42" i="7"/>
  <c r="EN42" i="7" s="1"/>
  <c r="IJ42" i="4"/>
  <c r="EI26" i="7"/>
  <c r="EN26" i="7" s="1"/>
  <c r="IJ26" i="4"/>
  <c r="EI39" i="7"/>
  <c r="EN39" i="7" s="1"/>
  <c r="IJ39" i="4"/>
  <c r="EI43" i="7"/>
  <c r="EN43" i="7" s="1"/>
  <c r="IJ43" i="4"/>
  <c r="EI12" i="7"/>
  <c r="EN12" i="7" s="1"/>
  <c r="IJ12" i="4"/>
  <c r="EI34" i="7"/>
  <c r="EN34" i="7" s="1"/>
  <c r="IJ34" i="4"/>
  <c r="EI118" i="7"/>
  <c r="EN118" i="7" s="1"/>
  <c r="IJ118" i="4"/>
  <c r="EI95" i="7"/>
  <c r="EN95" i="7" s="1"/>
  <c r="IJ95" i="4"/>
  <c r="EI13" i="7"/>
  <c r="EN13" i="7" s="1"/>
  <c r="IJ13" i="4"/>
  <c r="EI46" i="7"/>
  <c r="EN46" i="7" s="1"/>
  <c r="IJ46" i="4"/>
  <c r="EI117" i="7"/>
  <c r="EN117" i="7" s="1"/>
  <c r="IJ117" i="4"/>
  <c r="EI61" i="7"/>
  <c r="EN61" i="7" s="1"/>
  <c r="IJ61" i="4"/>
  <c r="EH107" i="7"/>
  <c r="EM107" i="7" s="1"/>
  <c r="II107" i="4"/>
  <c r="EH27" i="7"/>
  <c r="EM27" i="7" s="1"/>
  <c r="II27" i="4"/>
  <c r="EH24" i="7"/>
  <c r="EM24" i="7" s="1"/>
  <c r="II24" i="4"/>
  <c r="EH117" i="7"/>
  <c r="EM117" i="7" s="1"/>
  <c r="II117" i="4"/>
  <c r="EH50" i="7"/>
  <c r="EM50" i="7" s="1"/>
  <c r="II50" i="4"/>
  <c r="EH126" i="7"/>
  <c r="EM126" i="7" s="1"/>
  <c r="II126" i="4"/>
  <c r="EH23" i="7"/>
  <c r="EM23" i="7" s="1"/>
  <c r="II23" i="4"/>
  <c r="EH38" i="7"/>
  <c r="EM38" i="7" s="1"/>
  <c r="ER38" i="7" s="1"/>
  <c r="II38" i="4"/>
  <c r="EH106" i="7"/>
  <c r="EM106" i="7" s="1"/>
  <c r="II106" i="4"/>
  <c r="EH44" i="7"/>
  <c r="EM44" i="7" s="1"/>
  <c r="II44" i="4"/>
  <c r="EH31" i="7"/>
  <c r="EM31" i="7" s="1"/>
  <c r="II31" i="4"/>
  <c r="EH95" i="7"/>
  <c r="EM95" i="7" s="1"/>
  <c r="II95" i="4"/>
  <c r="EH45" i="7"/>
  <c r="EM45" i="7" s="1"/>
  <c r="II45" i="4"/>
  <c r="EH42" i="7"/>
  <c r="EM42" i="7" s="1"/>
  <c r="II42" i="4"/>
  <c r="EH35" i="7"/>
  <c r="EM35" i="7" s="1"/>
  <c r="II35" i="4"/>
  <c r="EH143" i="7"/>
  <c r="EM143" i="7" s="1"/>
  <c r="II143" i="4"/>
  <c r="EH74" i="7"/>
  <c r="EM74" i="7" s="1"/>
  <c r="II74" i="4"/>
  <c r="EH102" i="7"/>
  <c r="EM102" i="7" s="1"/>
  <c r="II102" i="4"/>
  <c r="EH17" i="7"/>
  <c r="EM17" i="7" s="1"/>
  <c r="II17" i="4"/>
  <c r="EH105" i="7"/>
  <c r="EM105" i="7" s="1"/>
  <c r="II105" i="4"/>
  <c r="EH127" i="7"/>
  <c r="EM127" i="7" s="1"/>
  <c r="II127" i="4"/>
  <c r="EH65" i="7"/>
  <c r="EM65" i="7" s="1"/>
  <c r="II65" i="4"/>
  <c r="EH40" i="7"/>
  <c r="EM40" i="7" s="1"/>
  <c r="II40" i="4"/>
  <c r="EH56" i="7"/>
  <c r="EM56" i="7" s="1"/>
  <c r="II56" i="4"/>
  <c r="EH41" i="7"/>
  <c r="EM41" i="7" s="1"/>
  <c r="ER41" i="7" s="1"/>
  <c r="II41" i="4"/>
  <c r="EH36" i="7"/>
  <c r="EM36" i="7" s="1"/>
  <c r="II36" i="4"/>
  <c r="EH14" i="7"/>
  <c r="EM14" i="7" s="1"/>
  <c r="II14" i="4"/>
  <c r="EH122" i="7"/>
  <c r="EM122" i="7" s="1"/>
  <c r="II122" i="4"/>
  <c r="EH18" i="7"/>
  <c r="EM18" i="7" s="1"/>
  <c r="II18" i="4"/>
  <c r="EH20" i="7"/>
  <c r="EM20" i="7" s="1"/>
  <c r="II20" i="4"/>
  <c r="EH15" i="7"/>
  <c r="EM15" i="7" s="1"/>
  <c r="II15" i="4"/>
  <c r="JM74" i="1"/>
  <c r="EG74" i="7"/>
  <c r="EL74" i="7" s="1"/>
  <c r="EJ12" i="7"/>
  <c r="EO12" i="7" s="1"/>
  <c r="IG53" i="4"/>
  <c r="IK53" i="4" s="1"/>
  <c r="EH11" i="7"/>
  <c r="EI144" i="7"/>
  <c r="EN144" i="7" s="1"/>
  <c r="IB56" i="4"/>
  <c r="IJ56" i="4" s="1"/>
  <c r="IB62" i="4"/>
  <c r="IJ62" i="4" s="1"/>
  <c r="IB130" i="4"/>
  <c r="IB114" i="4"/>
  <c r="IB112" i="4"/>
  <c r="IB128" i="4"/>
  <c r="IB131" i="4"/>
  <c r="IA119" i="4"/>
  <c r="IA166" i="4" s="1"/>
  <c r="IG11" i="4"/>
  <c r="IK11" i="4" s="1"/>
  <c r="IJ11" i="4"/>
  <c r="EI11" i="7" l="1"/>
  <c r="EN11" i="7" s="1"/>
  <c r="IB166" i="4"/>
  <c r="EH166" i="7"/>
  <c r="EI131" i="7"/>
  <c r="EN131" i="7" s="1"/>
  <c r="IJ131" i="4"/>
  <c r="EI128" i="7"/>
  <c r="EN128" i="7" s="1"/>
  <c r="IJ128" i="4"/>
  <c r="EI112" i="7"/>
  <c r="EN112" i="7" s="1"/>
  <c r="IJ112" i="4"/>
  <c r="EI114" i="7"/>
  <c r="EN114" i="7" s="1"/>
  <c r="IJ114" i="4"/>
  <c r="EI130" i="7"/>
  <c r="EN130" i="7" s="1"/>
  <c r="IJ130" i="4"/>
  <c r="EM11" i="7"/>
  <c r="ER11" i="7" s="1"/>
  <c r="EH119" i="7"/>
  <c r="EM119" i="7" s="1"/>
  <c r="II119" i="4"/>
  <c r="EI56" i="7"/>
  <c r="EI166" i="7" s="1"/>
  <c r="EI62" i="7"/>
  <c r="EN62" i="7" s="1"/>
  <c r="JG7" i="1"/>
  <c r="JG166" i="1" s="1"/>
  <c r="JH7" i="1"/>
  <c r="JH166" i="1" s="1"/>
  <c r="EN56" i="7" l="1"/>
  <c r="AD96" i="1"/>
  <c r="AD95" i="1"/>
  <c r="AD100" i="1"/>
  <c r="AD97" i="1"/>
  <c r="U97" i="7" l="1"/>
  <c r="AL97" i="1"/>
  <c r="AT97" i="1" s="1"/>
  <c r="BB97" i="1" s="1"/>
  <c r="BJ97" i="1" s="1"/>
  <c r="BR97" i="1" s="1"/>
  <c r="BZ97" i="1" s="1"/>
  <c r="CH97" i="1" s="1"/>
  <c r="CP97" i="1" s="1"/>
  <c r="CX97" i="1" s="1"/>
  <c r="DF97" i="1" s="1"/>
  <c r="DN97" i="1" s="1"/>
  <c r="DV97" i="1" s="1"/>
  <c r="ED97" i="1" s="1"/>
  <c r="EL97" i="1" s="1"/>
  <c r="ET97" i="1" s="1"/>
  <c r="FB97" i="1" s="1"/>
  <c r="FJ97" i="1" s="1"/>
  <c r="FR97" i="1" s="1"/>
  <c r="FZ97" i="1" s="1"/>
  <c r="GH97" i="1" s="1"/>
  <c r="GP97" i="1" s="1"/>
  <c r="GX97" i="1" s="1"/>
  <c r="HF97" i="1" s="1"/>
  <c r="HN97" i="1" s="1"/>
  <c r="HV97" i="1" s="1"/>
  <c r="ID97" i="1" s="1"/>
  <c r="IL97" i="1" s="1"/>
  <c r="IT97" i="1" s="1"/>
  <c r="JB97" i="1" s="1"/>
  <c r="JM97" i="1" s="1"/>
  <c r="U95" i="7"/>
  <c r="U166" i="7" s="1"/>
  <c r="AL95" i="1"/>
  <c r="Y95" i="7" s="1"/>
  <c r="U100" i="7"/>
  <c r="AL100" i="1"/>
  <c r="AT100" i="1" s="1"/>
  <c r="BB100" i="1" s="1"/>
  <c r="BJ100" i="1" s="1"/>
  <c r="BR100" i="1" s="1"/>
  <c r="BZ100" i="1" s="1"/>
  <c r="CH100" i="1" s="1"/>
  <c r="CP100" i="1" s="1"/>
  <c r="CX100" i="1" s="1"/>
  <c r="DF100" i="1" s="1"/>
  <c r="DN100" i="1" s="1"/>
  <c r="DV100" i="1" s="1"/>
  <c r="ED100" i="1" s="1"/>
  <c r="EL100" i="1" s="1"/>
  <c r="ET100" i="1" s="1"/>
  <c r="FB100" i="1" s="1"/>
  <c r="FJ100" i="1" s="1"/>
  <c r="FR100" i="1" s="1"/>
  <c r="FZ100" i="1" s="1"/>
  <c r="GH100" i="1" s="1"/>
  <c r="GP100" i="1" s="1"/>
  <c r="GX100" i="1" s="1"/>
  <c r="HF100" i="1" s="1"/>
  <c r="HN100" i="1" s="1"/>
  <c r="HV100" i="1" s="1"/>
  <c r="ID100" i="1" s="1"/>
  <c r="IL100" i="1" s="1"/>
  <c r="IT100" i="1" s="1"/>
  <c r="JB100" i="1" s="1"/>
  <c r="JM100" i="1" s="1"/>
  <c r="U96" i="7"/>
  <c r="AL96" i="1"/>
  <c r="Y166" i="7" l="1"/>
  <c r="Y97" i="7"/>
  <c r="AT96" i="1"/>
  <c r="AC96" i="7" s="1"/>
  <c r="Y100" i="7"/>
  <c r="AT95" i="1"/>
  <c r="AC95" i="7" s="1"/>
  <c r="AC166" i="7" s="1"/>
  <c r="Y96" i="7"/>
  <c r="AC97" i="7"/>
  <c r="AC100" i="7"/>
  <c r="BB96" i="1" l="1"/>
  <c r="BB95" i="1"/>
  <c r="AG97" i="7"/>
  <c r="AG96" i="7"/>
  <c r="AG95" i="7"/>
  <c r="AG166" i="7" s="1"/>
  <c r="AG100" i="7"/>
  <c r="BJ96" i="1" l="1"/>
  <c r="AK96" i="7" s="1"/>
  <c r="BJ95" i="1"/>
  <c r="AK95" i="7" s="1"/>
  <c r="AK166" i="7" s="1"/>
  <c r="AK97" i="7"/>
  <c r="AK100" i="7"/>
  <c r="BR96" i="1" l="1"/>
  <c r="AO96" i="7" s="1"/>
  <c r="BR95" i="1"/>
  <c r="AO95" i="7" s="1"/>
  <c r="AO166" i="7" s="1"/>
  <c r="AO97" i="7"/>
  <c r="AO100" i="7"/>
  <c r="BZ96" i="1" l="1"/>
  <c r="BZ95" i="1"/>
  <c r="AS95" i="7" s="1"/>
  <c r="AS166" i="7" s="1"/>
  <c r="AS97" i="7"/>
  <c r="AS100" i="7"/>
  <c r="AS96" i="7"/>
  <c r="CH96" i="1" l="1"/>
  <c r="AW96" i="7" s="1"/>
  <c r="CH95" i="1"/>
  <c r="AW95" i="7" s="1"/>
  <c r="AW166" i="7" s="1"/>
  <c r="AW97" i="7"/>
  <c r="DM7" i="7"/>
  <c r="DI7" i="7"/>
  <c r="AW100" i="7"/>
  <c r="CP96" i="1" l="1"/>
  <c r="BA96" i="7" s="1"/>
  <c r="CP95" i="1"/>
  <c r="BA95" i="7" s="1"/>
  <c r="BA97" i="7"/>
  <c r="BA100" i="7"/>
  <c r="BA166" i="7" s="1"/>
  <c r="CX96" i="1" l="1"/>
  <c r="BE96" i="7" s="1"/>
  <c r="CX95" i="1"/>
  <c r="BE95" i="7" s="1"/>
  <c r="BE166" i="7" s="1"/>
  <c r="BE97" i="7"/>
  <c r="BE100" i="7"/>
  <c r="DQ7" i="7"/>
  <c r="DU7" i="7"/>
  <c r="EC7" i="7"/>
  <c r="DY7" i="7"/>
  <c r="DF96" i="1" l="1"/>
  <c r="DF95" i="1"/>
  <c r="BI97" i="7"/>
  <c r="BI100" i="7"/>
  <c r="BI96" i="7"/>
  <c r="BI166" i="7" l="1"/>
  <c r="BI95" i="7"/>
  <c r="DF166" i="1"/>
  <c r="DN96" i="1"/>
  <c r="BM96" i="7" s="1"/>
  <c r="DN95" i="1"/>
  <c r="EG7" i="7"/>
  <c r="BM97" i="7"/>
  <c r="BM100" i="7"/>
  <c r="AN121" i="9"/>
  <c r="AJ121" i="9"/>
  <c r="BM166" i="7" l="1"/>
  <c r="BM95" i="7"/>
  <c r="DN166" i="1"/>
  <c r="DV96" i="1"/>
  <c r="DV95" i="1"/>
  <c r="BQ97" i="7"/>
  <c r="BQ100" i="7"/>
  <c r="BQ96" i="7"/>
  <c r="AM23" i="9"/>
  <c r="AM121" i="9" s="1"/>
  <c r="BQ95" i="7" l="1"/>
  <c r="BQ166" i="7" s="1"/>
  <c r="DV166" i="1"/>
  <c r="ED96" i="1"/>
  <c r="BU96" i="7" s="1"/>
  <c r="ED95" i="1"/>
  <c r="BU97" i="7"/>
  <c r="BU100" i="7"/>
  <c r="AL23" i="9"/>
  <c r="AL121" i="9" s="1"/>
  <c r="BU95" i="7" l="1"/>
  <c r="BU166" i="7" s="1"/>
  <c r="ED166" i="1"/>
  <c r="EL96" i="1"/>
  <c r="EL95" i="1"/>
  <c r="BY97" i="7"/>
  <c r="BY100" i="7"/>
  <c r="BY96" i="7"/>
  <c r="BY95" i="7" l="1"/>
  <c r="BY166" i="7" s="1"/>
  <c r="EL166" i="1"/>
  <c r="ET96" i="1"/>
  <c r="ET95" i="1"/>
  <c r="ET166" i="1" s="1"/>
  <c r="CC97" i="7"/>
  <c r="CC100" i="7"/>
  <c r="CC96" i="7"/>
  <c r="CC95" i="7"/>
  <c r="CC166" i="7" s="1"/>
  <c r="FB96" i="1" l="1"/>
  <c r="FB95" i="1"/>
  <c r="CG97" i="7"/>
  <c r="CG100" i="7"/>
  <c r="CG96" i="7"/>
  <c r="CG166" i="7" l="1"/>
  <c r="CG95" i="7"/>
  <c r="FB166" i="1"/>
  <c r="FJ96" i="1"/>
  <c r="CK96" i="7" s="1"/>
  <c r="FJ95" i="1"/>
  <c r="CK97" i="7"/>
  <c r="CK100" i="7"/>
  <c r="CK95" i="7" l="1"/>
  <c r="FJ166" i="1"/>
  <c r="CK166" i="7"/>
  <c r="FR96" i="1"/>
  <c r="CO96" i="7" s="1"/>
  <c r="FR95" i="1"/>
  <c r="CO97" i="7"/>
  <c r="CO100" i="7"/>
  <c r="CO95" i="7" l="1"/>
  <c r="FR166" i="1"/>
  <c r="CO166" i="7"/>
  <c r="FZ96" i="1"/>
  <c r="CS96" i="7" s="1"/>
  <c r="FZ95" i="1"/>
  <c r="CS100" i="7"/>
  <c r="CS97" i="7"/>
  <c r="CS95" i="7" l="1"/>
  <c r="FZ166" i="1"/>
  <c r="CS166" i="7"/>
  <c r="GH96" i="1"/>
  <c r="CW96" i="7" s="1"/>
  <c r="GH95" i="1"/>
  <c r="CW100" i="7"/>
  <c r="CW97" i="7"/>
  <c r="CW95" i="7" l="1"/>
  <c r="GH166" i="1"/>
  <c r="CW166" i="7"/>
  <c r="GP96" i="1"/>
  <c r="DA96" i="7" s="1"/>
  <c r="GP95" i="1"/>
  <c r="DA100" i="7"/>
  <c r="DA97" i="7"/>
  <c r="DA166" i="7" l="1"/>
  <c r="DA95" i="7"/>
  <c r="GP166" i="1"/>
  <c r="GX96" i="1"/>
  <c r="GX95" i="1"/>
  <c r="DE100" i="7"/>
  <c r="DE97" i="7"/>
  <c r="DE96" i="7"/>
  <c r="DE166" i="7" l="1"/>
  <c r="DE95" i="7"/>
  <c r="GX166" i="1"/>
  <c r="HF96" i="1"/>
  <c r="HF95" i="1"/>
  <c r="DI100" i="7"/>
  <c r="DI97" i="7"/>
  <c r="DI96" i="7"/>
  <c r="DM57" i="7"/>
  <c r="DM46" i="7"/>
  <c r="DM14" i="7"/>
  <c r="DM12" i="7"/>
  <c r="DM18" i="7"/>
  <c r="DM20" i="7"/>
  <c r="DM44" i="7"/>
  <c r="DM40" i="7"/>
  <c r="DM45" i="7"/>
  <c r="DM34" i="7"/>
  <c r="DM56" i="7"/>
  <c r="DM16" i="7"/>
  <c r="DM30" i="7"/>
  <c r="DM15" i="7"/>
  <c r="DM49" i="7"/>
  <c r="DM39" i="7"/>
  <c r="DM28" i="7"/>
  <c r="DM26" i="7"/>
  <c r="DM25" i="7"/>
  <c r="DM31" i="7"/>
  <c r="DM50" i="7"/>
  <c r="DM19" i="7"/>
  <c r="DM24" i="7"/>
  <c r="DM53" i="7"/>
  <c r="DM52" i="7"/>
  <c r="DM23" i="7"/>
  <c r="DM17" i="7"/>
  <c r="DM36" i="7"/>
  <c r="DM37" i="7"/>
  <c r="DM10" i="7"/>
  <c r="DM43" i="7"/>
  <c r="DM42" i="7"/>
  <c r="DI95" i="7" l="1"/>
  <c r="DI166" i="7" s="1"/>
  <c r="HF166" i="1"/>
  <c r="HN96" i="1"/>
  <c r="HN95" i="1"/>
  <c r="HN166" i="1" s="1"/>
  <c r="DM100" i="7"/>
  <c r="DM97" i="7"/>
  <c r="DM96" i="7"/>
  <c r="DM95" i="7"/>
  <c r="DU10" i="7"/>
  <c r="DQ57" i="7"/>
  <c r="DQ56" i="7"/>
  <c r="DQ43" i="7"/>
  <c r="DU23" i="7"/>
  <c r="DQ53" i="7"/>
  <c r="DQ49" i="7"/>
  <c r="DQ42" i="7"/>
  <c r="DQ36" i="7"/>
  <c r="DU17" i="7"/>
  <c r="DU24" i="7"/>
  <c r="DU25" i="7"/>
  <c r="DU26" i="7"/>
  <c r="DQ39" i="7"/>
  <c r="DU16" i="7"/>
  <c r="DU20" i="7"/>
  <c r="DU12" i="7"/>
  <c r="DQ46" i="7"/>
  <c r="DQ37" i="7"/>
  <c r="DQ52" i="7"/>
  <c r="DQ31" i="7"/>
  <c r="DU28" i="7"/>
  <c r="DU15" i="7"/>
  <c r="DQ34" i="7"/>
  <c r="DU18" i="7"/>
  <c r="DU14" i="7"/>
  <c r="DM13" i="7"/>
  <c r="DM166" i="7" s="1"/>
  <c r="DM27" i="7"/>
  <c r="DM29" i="7"/>
  <c r="DM35" i="7"/>
  <c r="HV96" i="1" l="1"/>
  <c r="HV95" i="1"/>
  <c r="HV166" i="1" s="1"/>
  <c r="DQ30" i="7"/>
  <c r="DU19" i="7"/>
  <c r="DQ45" i="7"/>
  <c r="DQ44" i="7"/>
  <c r="DQ50" i="7"/>
  <c r="DQ40" i="7"/>
  <c r="DU31" i="7"/>
  <c r="DQ26" i="7"/>
  <c r="DQ24" i="7"/>
  <c r="DU40" i="7"/>
  <c r="DU37" i="7"/>
  <c r="DQ28" i="7"/>
  <c r="DU39" i="7"/>
  <c r="DQ17" i="7"/>
  <c r="DQ18" i="7"/>
  <c r="DU34" i="7"/>
  <c r="DQ16" i="7"/>
  <c r="DU56" i="7"/>
  <c r="DU30" i="7"/>
  <c r="DQ12" i="7"/>
  <c r="DQ14" i="7"/>
  <c r="DQ20" i="7"/>
  <c r="DQ25" i="7"/>
  <c r="DU36" i="7"/>
  <c r="DU57" i="7"/>
  <c r="DQ23" i="7"/>
  <c r="DU45" i="7"/>
  <c r="DU43" i="7"/>
  <c r="DU42" i="7"/>
  <c r="DU44" i="7"/>
  <c r="DU53" i="7"/>
  <c r="DU49" i="7"/>
  <c r="DU50" i="7"/>
  <c r="DU46" i="7"/>
  <c r="DU52" i="7"/>
  <c r="DQ19" i="7"/>
  <c r="DQ15" i="7"/>
  <c r="DQ10" i="7"/>
  <c r="DU13" i="7"/>
  <c r="DU27" i="7"/>
  <c r="DU29" i="7"/>
  <c r="DQ35" i="7"/>
  <c r="ID96" i="1" l="1"/>
  <c r="ID95" i="1"/>
  <c r="ID166" i="1" s="1"/>
  <c r="DQ95" i="7"/>
  <c r="DU95" i="7"/>
  <c r="DQ100" i="7"/>
  <c r="DU100" i="7"/>
  <c r="DU166" i="7" s="1"/>
  <c r="DQ96" i="7"/>
  <c r="DU96" i="7"/>
  <c r="DQ97" i="7"/>
  <c r="DU97" i="7"/>
  <c r="DY100" i="7"/>
  <c r="DY97" i="7"/>
  <c r="DU35" i="7"/>
  <c r="DQ29" i="7"/>
  <c r="DQ27" i="7"/>
  <c r="DQ13" i="7"/>
  <c r="DQ166" i="7" s="1"/>
  <c r="DY37" i="7"/>
  <c r="DY34" i="7"/>
  <c r="DY17" i="7"/>
  <c r="DY18" i="7"/>
  <c r="DY31" i="7"/>
  <c r="DY28" i="7"/>
  <c r="DY24" i="7"/>
  <c r="DY26" i="7"/>
  <c r="DY25" i="7"/>
  <c r="DY39" i="7"/>
  <c r="DY20" i="7"/>
  <c r="DY30" i="7"/>
  <c r="DY40" i="7"/>
  <c r="DY36" i="7"/>
  <c r="DY23" i="7"/>
  <c r="DY19" i="7"/>
  <c r="DY15" i="7"/>
  <c r="DY14" i="7"/>
  <c r="DY16" i="7"/>
  <c r="DY46" i="7"/>
  <c r="DY53" i="7"/>
  <c r="DY42" i="7"/>
  <c r="DY10" i="7"/>
  <c r="DY56" i="7"/>
  <c r="DY57" i="7"/>
  <c r="DY52" i="7"/>
  <c r="DY45" i="7"/>
  <c r="DY43" i="7"/>
  <c r="DY49" i="7"/>
  <c r="DY50" i="7"/>
  <c r="DY12" i="7"/>
  <c r="DY44" i="7"/>
  <c r="IL96" i="1" l="1"/>
  <c r="IL95" i="1"/>
  <c r="IL166" i="1" s="1"/>
  <c r="EC10" i="7"/>
  <c r="EC14" i="7"/>
  <c r="EC19" i="7"/>
  <c r="EC26" i="7"/>
  <c r="EC28" i="7"/>
  <c r="EC18" i="7"/>
  <c r="EC12" i="7"/>
  <c r="EC16" i="7"/>
  <c r="EC15" i="7"/>
  <c r="EC23" i="7"/>
  <c r="EC20" i="7"/>
  <c r="EC25" i="7"/>
  <c r="EC24" i="7"/>
  <c r="EC17" i="7"/>
  <c r="DY35" i="7"/>
  <c r="DY27" i="7"/>
  <c r="DY29" i="7"/>
  <c r="EC50" i="7"/>
  <c r="EC31" i="7"/>
  <c r="EC97" i="7"/>
  <c r="EC52" i="7"/>
  <c r="EC53" i="7"/>
  <c r="EC30" i="7"/>
  <c r="EC34" i="7"/>
  <c r="EC39" i="7"/>
  <c r="EC36" i="7"/>
  <c r="EC43" i="7"/>
  <c r="EC45" i="7"/>
  <c r="EC57" i="7"/>
  <c r="EC100" i="7"/>
  <c r="EC37" i="7"/>
  <c r="EC42" i="7"/>
  <c r="EC40" i="7"/>
  <c r="EC44" i="7"/>
  <c r="EC49" i="7"/>
  <c r="EC56" i="7"/>
  <c r="EC46" i="7"/>
  <c r="DY13" i="7"/>
  <c r="IT96" i="1" l="1"/>
  <c r="DY96" i="7"/>
  <c r="DY166" i="7" s="1"/>
  <c r="IT95" i="1"/>
  <c r="IT166" i="1" s="1"/>
  <c r="DY95" i="7"/>
  <c r="EC13" i="7"/>
  <c r="EC27" i="7"/>
  <c r="EG100" i="7"/>
  <c r="EL100" i="7" s="1"/>
  <c r="EG97" i="7"/>
  <c r="EL97" i="7" s="1"/>
  <c r="EG37" i="7"/>
  <c r="EL37" i="7" s="1"/>
  <c r="ER37" i="7" s="1"/>
  <c r="EG34" i="7"/>
  <c r="EL34" i="7" s="1"/>
  <c r="ER34" i="7" s="1"/>
  <c r="EC29" i="7"/>
  <c r="EC35" i="7"/>
  <c r="JB96" i="1" l="1"/>
  <c r="EC96" i="7"/>
  <c r="EC166" i="7" s="1"/>
  <c r="JB95" i="1"/>
  <c r="EC95" i="7"/>
  <c r="EG39" i="7"/>
  <c r="EL39" i="7" s="1"/>
  <c r="ER39" i="7" s="1"/>
  <c r="EG49" i="7"/>
  <c r="EL49" i="7" s="1"/>
  <c r="ER49" i="7" s="1"/>
  <c r="EG30" i="7"/>
  <c r="EL30" i="7" s="1"/>
  <c r="EG53" i="7"/>
  <c r="EL53" i="7" s="1"/>
  <c r="EG26" i="7"/>
  <c r="EL26" i="7" s="1"/>
  <c r="ER26" i="7" s="1"/>
  <c r="EG12" i="7"/>
  <c r="EL12" i="7" s="1"/>
  <c r="ER12" i="7" s="1"/>
  <c r="EG14" i="7"/>
  <c r="EL14" i="7" s="1"/>
  <c r="ER14" i="7" s="1"/>
  <c r="EG17" i="7"/>
  <c r="EL17" i="7" s="1"/>
  <c r="ER17" i="7" s="1"/>
  <c r="EG31" i="7"/>
  <c r="EL31" i="7" s="1"/>
  <c r="ER31" i="7" s="1"/>
  <c r="EG50" i="7"/>
  <c r="EL50" i="7" s="1"/>
  <c r="ER50" i="7" s="1"/>
  <c r="EG20" i="7"/>
  <c r="EG19" i="7"/>
  <c r="EL19" i="7" s="1"/>
  <c r="ER19" i="7" s="1"/>
  <c r="EG16" i="7"/>
  <c r="EL16" i="7" s="1"/>
  <c r="ER16" i="7" s="1"/>
  <c r="EG52" i="7"/>
  <c r="EL52" i="7" s="1"/>
  <c r="EG57" i="7"/>
  <c r="EL57" i="7" s="1"/>
  <c r="EG42" i="7"/>
  <c r="EL42" i="7" s="1"/>
  <c r="ER42" i="7" s="1"/>
  <c r="EG28" i="7"/>
  <c r="EL28" i="7" s="1"/>
  <c r="EG56" i="7"/>
  <c r="EL56" i="7" s="1"/>
  <c r="EG45" i="7"/>
  <c r="EL45" i="7" s="1"/>
  <c r="ER45" i="7" s="1"/>
  <c r="EG43" i="7"/>
  <c r="EL43" i="7" s="1"/>
  <c r="ER43" i="7" s="1"/>
  <c r="EG44" i="7"/>
  <c r="EL44" i="7" s="1"/>
  <c r="ER44" i="7" s="1"/>
  <c r="EG40" i="7"/>
  <c r="EL40" i="7" s="1"/>
  <c r="ER40" i="7" s="1"/>
  <c r="EG10" i="7"/>
  <c r="EG46" i="7"/>
  <c r="EL46" i="7" s="1"/>
  <c r="ER46" i="7" s="1"/>
  <c r="EG24" i="7"/>
  <c r="EL24" i="7" s="1"/>
  <c r="ER24" i="7" s="1"/>
  <c r="EG15" i="7"/>
  <c r="EL15" i="7" s="1"/>
  <c r="ER15" i="7" s="1"/>
  <c r="EG18" i="7"/>
  <c r="EL18" i="7" s="1"/>
  <c r="EG36" i="7"/>
  <c r="EL36" i="7" s="1"/>
  <c r="ER36" i="7" s="1"/>
  <c r="EG25" i="7"/>
  <c r="EL25" i="7" s="1"/>
  <c r="ER25" i="7" s="1"/>
  <c r="EG23" i="7"/>
  <c r="EL23" i="7" s="1"/>
  <c r="ER23" i="7" s="1"/>
  <c r="EL10" i="7" l="1"/>
  <c r="JM95" i="1"/>
  <c r="JB166" i="1"/>
  <c r="JM96" i="1"/>
  <c r="EG96" i="7"/>
  <c r="EL96" i="7" s="1"/>
  <c r="EL20" i="7"/>
  <c r="ER20" i="7" s="1"/>
  <c r="EG95" i="7"/>
  <c r="EL95" i="7" s="1"/>
  <c r="EG29" i="7"/>
  <c r="EL29" i="7" s="1"/>
  <c r="ER29" i="7" s="1"/>
  <c r="EG27" i="7"/>
  <c r="EL27" i="7" s="1"/>
  <c r="ER27" i="7" s="1"/>
  <c r="EG35" i="7"/>
  <c r="EL35" i="7" s="1"/>
  <c r="ER35" i="7" s="1"/>
  <c r="EG13" i="7"/>
  <c r="EL13" i="7" s="1"/>
  <c r="ER13" i="7" s="1"/>
  <c r="EG166" i="7" l="1"/>
  <c r="AK23" i="9"/>
  <c r="AK121" i="9" s="1"/>
  <c r="AI121" i="9" l="1"/>
  <c r="Z121" i="9" l="1"/>
  <c r="AA121" i="9"/>
  <c r="AB121" i="9"/>
  <c r="AC121" i="9"/>
  <c r="AE121" i="9"/>
  <c r="AF121" i="9"/>
  <c r="AG121" i="9"/>
  <c r="AH121" i="9"/>
  <c r="JO7" i="1" l="1"/>
  <c r="JO166" i="1" s="1"/>
  <c r="AD25" i="9" l="1"/>
  <c r="AP25" i="9" l="1"/>
  <c r="AD121" i="9"/>
  <c r="Y121" i="9" l="1"/>
  <c r="X121" i="9"/>
  <c r="W121" i="9" l="1"/>
  <c r="V121" i="9" l="1"/>
  <c r="U121" i="9" l="1"/>
  <c r="T121" i="9" l="1"/>
  <c r="S121" i="9" l="1"/>
  <c r="R17" i="9"/>
  <c r="R121" i="9" s="1"/>
  <c r="Q31" i="9"/>
  <c r="AP31" i="9" s="1"/>
  <c r="Q17" i="9"/>
  <c r="AP17" i="9" s="1"/>
  <c r="Q121" i="9" l="1"/>
  <c r="P121" i="9" l="1"/>
  <c r="O20" i="9" l="1"/>
  <c r="O23" i="9"/>
  <c r="O121" i="9" l="1"/>
  <c r="N20" i="9"/>
  <c r="N121" i="9" s="1"/>
  <c r="M23" i="9" l="1"/>
  <c r="AP23" i="9" s="1"/>
  <c r="M20" i="9"/>
  <c r="AP20" i="9" s="1"/>
  <c r="AP121" i="9" l="1"/>
  <c r="M121" i="9"/>
  <c r="KJ10" i="6" l="1"/>
  <c r="KO10" i="6"/>
  <c r="KN10" i="6"/>
  <c r="KK10" i="6"/>
  <c r="KP10" i="6"/>
  <c r="KP166" i="6" s="1"/>
  <c r="KK166" i="6" l="1"/>
  <c r="KN2" i="6" s="1"/>
  <c r="KN166" i="6"/>
  <c r="KK3" i="6" s="1"/>
  <c r="KO166" i="6"/>
  <c r="KK4" i="6" s="1"/>
  <c r="KJ166" i="6"/>
  <c r="KN1" i="6" s="1"/>
  <c r="KI7" i="6"/>
  <c r="JE7" i="1"/>
  <c r="JE166" i="1" s="1"/>
  <c r="JF7" i="1"/>
  <c r="JF166" i="1" s="1"/>
  <c r="JI7" i="1"/>
  <c r="JI166" i="1" s="1"/>
  <c r="JJ7" i="1"/>
  <c r="JJ166" i="1" s="1"/>
  <c r="KL3" i="6" l="1"/>
  <c r="KO2" i="6"/>
  <c r="KI166" i="6"/>
  <c r="KQ7" i="6"/>
  <c r="KQ166" i="6" s="1"/>
  <c r="KI10" i="6"/>
  <c r="KQ10" i="6" s="1"/>
  <c r="JK7" i="1"/>
  <c r="JK166" i="1" s="1"/>
  <c r="CB6" i="8" l="1"/>
  <c r="CB7" i="8"/>
  <c r="CB8" i="8"/>
  <c r="CB9" i="8"/>
  <c r="E6" i="8"/>
  <c r="I6" i="8" s="1"/>
  <c r="M6" i="8" s="1"/>
  <c r="Q6" i="8" s="1"/>
  <c r="U6" i="8" s="1"/>
  <c r="Y6" i="8" s="1"/>
  <c r="AC6" i="8" s="1"/>
  <c r="AG6" i="8" s="1"/>
  <c r="AK6" i="8" s="1"/>
  <c r="AO6" i="8" s="1"/>
  <c r="AS6" i="8" s="1"/>
  <c r="AW6" i="8" s="1"/>
  <c r="BA6" i="8" s="1"/>
  <c r="BE6" i="8" s="1"/>
  <c r="BI6" i="8" s="1"/>
  <c r="BM6" i="8" s="1"/>
  <c r="BQ6" i="8" s="1"/>
  <c r="BU6" i="8" s="1"/>
  <c r="BY6" i="8" s="1"/>
  <c r="E7" i="8"/>
  <c r="I7" i="8" s="1"/>
  <c r="M7" i="8" s="1"/>
  <c r="Q7" i="8" s="1"/>
  <c r="U7" i="8" s="1"/>
  <c r="Y7" i="8" s="1"/>
  <c r="AC7" i="8" s="1"/>
  <c r="AG7" i="8" s="1"/>
  <c r="AK7" i="8" s="1"/>
  <c r="AO7" i="8" s="1"/>
  <c r="AS7" i="8" s="1"/>
  <c r="AW7" i="8" s="1"/>
  <c r="BA7" i="8" s="1"/>
  <c r="BE7" i="8" s="1"/>
  <c r="BI7" i="8" s="1"/>
  <c r="BM7" i="8" s="1"/>
  <c r="BQ7" i="8" s="1"/>
  <c r="BU7" i="8" s="1"/>
  <c r="BY7" i="8" s="1"/>
  <c r="E8" i="8"/>
  <c r="I8" i="8" s="1"/>
  <c r="M8" i="8" s="1"/>
  <c r="Q8" i="8" s="1"/>
  <c r="U8" i="8" s="1"/>
  <c r="Y8" i="8" s="1"/>
  <c r="AC8" i="8" s="1"/>
  <c r="AG8" i="8" s="1"/>
  <c r="AK8" i="8" s="1"/>
  <c r="AO8" i="8" s="1"/>
  <c r="AS8" i="8" s="1"/>
  <c r="AW8" i="8" s="1"/>
  <c r="BA8" i="8" s="1"/>
  <c r="BE8" i="8" s="1"/>
  <c r="BI8" i="8" s="1"/>
  <c r="BM8" i="8" s="1"/>
  <c r="BQ8" i="8" s="1"/>
  <c r="BU8" i="8" s="1"/>
  <c r="BY8" i="8" s="1"/>
  <c r="E9" i="8"/>
  <c r="I9" i="8" s="1"/>
  <c r="M9" i="8" s="1"/>
  <c r="Q9" i="8" s="1"/>
  <c r="U9" i="8" s="1"/>
  <c r="Y9" i="8" s="1"/>
  <c r="AC9" i="8" s="1"/>
  <c r="AG9" i="8" s="1"/>
  <c r="AK9" i="8" s="1"/>
  <c r="AO9" i="8" s="1"/>
  <c r="AS9" i="8" s="1"/>
  <c r="AW9" i="8" s="1"/>
  <c r="BA9" i="8" s="1"/>
  <c r="BE9" i="8" s="1"/>
  <c r="BI9" i="8" s="1"/>
  <c r="BM9" i="8" s="1"/>
  <c r="BQ9" i="8" s="1"/>
  <c r="BU9" i="8" s="1"/>
  <c r="BY9" i="8" s="1"/>
  <c r="CC6" i="8" l="1"/>
  <c r="CC7" i="8"/>
  <c r="CC8" i="8"/>
  <c r="CC9" i="8"/>
  <c r="IG10" i="4" l="1"/>
  <c r="IG166" i="4" s="1"/>
  <c r="IK10" i="4" l="1"/>
  <c r="AG10" i="6"/>
  <c r="AG166" i="6" s="1"/>
  <c r="AP10" i="6"/>
  <c r="AP166" i="6" s="1"/>
  <c r="AY10" i="6"/>
  <c r="AY166" i="6" s="1"/>
  <c r="BH10" i="6"/>
  <c r="BH166" i="6" s="1"/>
  <c r="BQ10" i="6"/>
  <c r="BQ166" i="6" s="1"/>
  <c r="BZ10" i="6"/>
  <c r="BZ166" i="6" s="1"/>
  <c r="CR10" i="6"/>
  <c r="CR166" i="6" s="1"/>
  <c r="DA10" i="6"/>
  <c r="DA166" i="6" s="1"/>
  <c r="DJ10" i="6"/>
  <c r="DJ166" i="6" s="1"/>
  <c r="DS10" i="6"/>
  <c r="DS166" i="6" s="1"/>
  <c r="EB10" i="6"/>
  <c r="EB166" i="6" s="1"/>
  <c r="EK10" i="6"/>
  <c r="EK166" i="6" s="1"/>
  <c r="ET10" i="6"/>
  <c r="ET166" i="6" s="1"/>
  <c r="FC10" i="6"/>
  <c r="FC166" i="6" s="1"/>
  <c r="FU10" i="6"/>
  <c r="FU166" i="6" s="1"/>
  <c r="GD10" i="6"/>
  <c r="GD166" i="6" s="1"/>
  <c r="GM10" i="6"/>
  <c r="GM166" i="6" s="1"/>
  <c r="GV10" i="6"/>
  <c r="GV166" i="6" s="1"/>
  <c r="HE10" i="6"/>
  <c r="HE166" i="6" s="1"/>
  <c r="HN10" i="6"/>
  <c r="HN166" i="6" s="1"/>
  <c r="HW10" i="6"/>
  <c r="HW166" i="6" s="1"/>
  <c r="IF10" i="6"/>
  <c r="IF166" i="6" s="1"/>
  <c r="IO10" i="6"/>
  <c r="IO166" i="6" s="1"/>
  <c r="IX10" i="6"/>
  <c r="IX166" i="6" s="1"/>
  <c r="JG10" i="6"/>
  <c r="JG166" i="6" s="1"/>
  <c r="JP10" i="6"/>
  <c r="JP166" i="6" s="1"/>
  <c r="JY10" i="6"/>
  <c r="JY166" i="6" s="1"/>
  <c r="O7" i="6"/>
  <c r="O166" i="6" s="1"/>
  <c r="W7" i="6" l="1"/>
  <c r="W166" i="6" s="1"/>
  <c r="T7" i="7" l="1"/>
  <c r="T166" i="7" s="1"/>
  <c r="AF7" i="6"/>
  <c r="AF166" i="6" s="1"/>
  <c r="AF10" i="6"/>
  <c r="X10" i="7" s="1"/>
  <c r="X7" i="7" l="1"/>
  <c r="X166" i="7" s="1"/>
  <c r="AO7" i="6"/>
  <c r="AO166" i="6" s="1"/>
  <c r="AO10" i="6"/>
  <c r="AB10" i="7" s="1"/>
  <c r="AB7" i="7" l="1"/>
  <c r="AB166" i="7" s="1"/>
  <c r="AX7" i="6"/>
  <c r="AX166" i="6" s="1"/>
  <c r="AX10" i="6"/>
  <c r="AF10" i="7" s="1"/>
  <c r="BG7" i="6" l="1"/>
  <c r="BG166" i="6" s="1"/>
  <c r="AF7" i="7"/>
  <c r="AF166" i="7" s="1"/>
  <c r="BG10" i="6"/>
  <c r="AJ10" i="7" s="1"/>
  <c r="AJ7" i="7" l="1"/>
  <c r="AJ166" i="7" s="1"/>
  <c r="BP7" i="6"/>
  <c r="BP10" i="6"/>
  <c r="AN10" i="7" s="1"/>
  <c r="BP166" i="6" l="1"/>
  <c r="AN7" i="7"/>
  <c r="AN166" i="7" s="1"/>
  <c r="BY7" i="6"/>
  <c r="BY166" i="6" s="1"/>
  <c r="BY10" i="6"/>
  <c r="AR10" i="7" s="1"/>
  <c r="AR7" i="7" l="1"/>
  <c r="AR166" i="7" s="1"/>
  <c r="CH7" i="6"/>
  <c r="CH166" i="6" s="1"/>
  <c r="CH10" i="6"/>
  <c r="AV10" i="7" s="1"/>
  <c r="AV7" i="7" l="1"/>
  <c r="AV166" i="7" s="1"/>
  <c r="CQ7" i="6"/>
  <c r="CQ166" i="6" s="1"/>
  <c r="CQ10" i="6"/>
  <c r="AZ10" i="7" s="1"/>
  <c r="CZ7" i="6" l="1"/>
  <c r="AZ7" i="7"/>
  <c r="AZ166" i="7" s="1"/>
  <c r="CZ10" i="6"/>
  <c r="BD10" i="7" s="1"/>
  <c r="CZ166" i="6" l="1"/>
  <c r="DI7" i="6"/>
  <c r="BD7" i="7"/>
  <c r="BD166" i="7" s="1"/>
  <c r="DI10" i="6"/>
  <c r="BH10" i="7" s="1"/>
  <c r="DI166" i="6" l="1"/>
  <c r="BH7" i="7"/>
  <c r="BH166" i="7" s="1"/>
  <c r="DR7" i="6"/>
  <c r="DR166" i="6" s="1"/>
  <c r="DR10" i="6"/>
  <c r="BL10" i="7" s="1"/>
  <c r="BL7" i="7" l="1"/>
  <c r="BL166" i="7" s="1"/>
  <c r="EA7" i="6"/>
  <c r="EA166" i="6" s="1"/>
  <c r="EA10" i="6"/>
  <c r="BP10" i="7" s="1"/>
  <c r="BP7" i="7" l="1"/>
  <c r="BP166" i="7" s="1"/>
  <c r="EJ7" i="6"/>
  <c r="EJ166" i="6" s="1"/>
  <c r="EJ10" i="6"/>
  <c r="BT10" i="7" s="1"/>
  <c r="BT7" i="7" l="1"/>
  <c r="BT166" i="7" s="1"/>
  <c r="ES7" i="6"/>
  <c r="ES166" i="6" s="1"/>
  <c r="ES10" i="6"/>
  <c r="BX10" i="7" s="1"/>
  <c r="BX7" i="7" l="1"/>
  <c r="BX166" i="7" s="1"/>
  <c r="FB7" i="6"/>
  <c r="FB166" i="6" s="1"/>
  <c r="FB10" i="6"/>
  <c r="CB10" i="7" s="1"/>
  <c r="CB7" i="7" l="1"/>
  <c r="CB166" i="7" s="1"/>
  <c r="FK7" i="6"/>
  <c r="FK166" i="6" s="1"/>
  <c r="FK10" i="6"/>
  <c r="CF10" i="7" s="1"/>
  <c r="CF7" i="7" l="1"/>
  <c r="CF166" i="7" s="1"/>
  <c r="FT7" i="6"/>
  <c r="FT166" i="6" s="1"/>
  <c r="FT10" i="6"/>
  <c r="CJ10" i="7" s="1"/>
  <c r="CJ7" i="7" l="1"/>
  <c r="CJ166" i="7" s="1"/>
  <c r="GC7" i="6"/>
  <c r="GC10" i="6"/>
  <c r="CN10" i="7" s="1"/>
  <c r="GC166" i="6" l="1"/>
  <c r="CN7" i="7"/>
  <c r="CN166" i="7" s="1"/>
  <c r="GL7" i="6"/>
  <c r="GL166" i="6" s="1"/>
  <c r="GL10" i="6"/>
  <c r="CR10" i="7" s="1"/>
  <c r="CR7" i="7" l="1"/>
  <c r="CR166" i="7" s="1"/>
  <c r="GU7" i="6"/>
  <c r="GU166" i="6" s="1"/>
  <c r="GU10" i="6"/>
  <c r="CV10" i="7" s="1"/>
  <c r="HD7" i="6" l="1"/>
  <c r="CV7" i="7"/>
  <c r="CV166" i="7" s="1"/>
  <c r="HD10" i="6"/>
  <c r="CZ10" i="7" s="1"/>
  <c r="CZ7" i="7" l="1"/>
  <c r="CZ166" i="7" s="1"/>
  <c r="HD166" i="6"/>
  <c r="HM7" i="6"/>
  <c r="HM10" i="6"/>
  <c r="DD10" i="7" s="1"/>
  <c r="HV7" i="6" l="1"/>
  <c r="HM166" i="6"/>
  <c r="DD7" i="7"/>
  <c r="DD166" i="7" s="1"/>
  <c r="HV10" i="6"/>
  <c r="DH10" i="7" s="1"/>
  <c r="HV166" i="6" l="1"/>
  <c r="DH7" i="7"/>
  <c r="DH166" i="7" s="1"/>
  <c r="IE7" i="6"/>
  <c r="IE166" i="6" s="1"/>
  <c r="IE10" i="6"/>
  <c r="DL10" i="7" s="1"/>
  <c r="DL7" i="7" l="1"/>
  <c r="DL166" i="7" s="1"/>
  <c r="IN7" i="6"/>
  <c r="IN166" i="6" s="1"/>
  <c r="DP7" i="7"/>
  <c r="IN10" i="6"/>
  <c r="DP10" i="7" s="1"/>
  <c r="DP166" i="7" l="1"/>
  <c r="IW7" i="6"/>
  <c r="DT7" i="7"/>
  <c r="IW10" i="6"/>
  <c r="DT10" i="7" s="1"/>
  <c r="DT166" i="7" l="1"/>
  <c r="IW166" i="6"/>
  <c r="JF7" i="6"/>
  <c r="JF166" i="6" s="1"/>
  <c r="JF10" i="6"/>
  <c r="DX10" i="7" s="1"/>
  <c r="DX7" i="7" l="1"/>
  <c r="DX166" i="7" s="1"/>
  <c r="JO7" i="6"/>
  <c r="JX7" i="6" s="1"/>
  <c r="EB7" i="7"/>
  <c r="JO10" i="6"/>
  <c r="EB10" i="7" s="1"/>
  <c r="EB166" i="7" l="1"/>
  <c r="JO166" i="6"/>
  <c r="KG7" i="6"/>
  <c r="EF7" i="7"/>
  <c r="IK7" i="4"/>
  <c r="IK166" i="4" s="1"/>
  <c r="II10" i="4"/>
  <c r="IJ10" i="4"/>
  <c r="JX10" i="6"/>
  <c r="EF10" i="7" s="1"/>
  <c r="EL7" i="7"/>
  <c r="EL166" i="7" s="1"/>
  <c r="II7" i="4"/>
  <c r="II166" i="4" s="1"/>
  <c r="IJ7" i="4"/>
  <c r="IJ166" i="4" s="1"/>
  <c r="EN7" i="7"/>
  <c r="EN166" i="7" s="1"/>
  <c r="EF166" i="7" l="1"/>
  <c r="JX166" i="6"/>
  <c r="EJ7" i="7"/>
  <c r="KG10" i="6"/>
  <c r="EJ10" i="7" s="1"/>
  <c r="EO10" i="7" s="1"/>
  <c r="ER10" i="7" s="1"/>
  <c r="JM7" i="1"/>
  <c r="JM166" i="1" s="1"/>
  <c r="EM7" i="7"/>
  <c r="EM166" i="7" s="1"/>
  <c r="EJ166" i="7" l="1"/>
  <c r="KG166" i="6"/>
  <c r="EO7" i="7"/>
  <c r="EO166" i="7" s="1"/>
  <c r="ER7" i="7"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tc={E2891C2D-8A10-4AFF-B8D3-1F2E622E740E}</author>
  </authors>
  <commentList>
    <comment ref="N27" authorId="0" shapeId="0" xr:uid="{E2891C2D-8A10-4AFF-B8D3-1F2E622E740E}">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2 pc 10PL1B</t>
      </text>
    </comment>
  </commentList>
</comments>
</file>

<file path=xl/sharedStrings.xml><?xml version="1.0" encoding="utf-8"?>
<sst xmlns="http://schemas.openxmlformats.org/spreadsheetml/2006/main" count="7558" uniqueCount="762">
  <si>
    <t>Client</t>
  </si>
  <si>
    <t>Type</t>
  </si>
  <si>
    <t>Code art SF</t>
  </si>
  <si>
    <t>Desc Art SF</t>
  </si>
  <si>
    <t>UN</t>
  </si>
  <si>
    <t>SF</t>
  </si>
  <si>
    <t>MAR200</t>
  </si>
  <si>
    <t>N430</t>
  </si>
  <si>
    <t>N430D</t>
  </si>
  <si>
    <t>PE1</t>
  </si>
  <si>
    <t>PE2</t>
  </si>
  <si>
    <t>PE2B</t>
  </si>
  <si>
    <t>PL1</t>
  </si>
  <si>
    <t>PL1B</t>
  </si>
  <si>
    <t>PL1G</t>
  </si>
  <si>
    <t>PL2</t>
  </si>
  <si>
    <t>PL2B</t>
  </si>
  <si>
    <t>PL2G</t>
  </si>
  <si>
    <t>PL3</t>
  </si>
  <si>
    <t>PL3B</t>
  </si>
  <si>
    <t>PL5</t>
  </si>
  <si>
    <t>PM10</t>
  </si>
  <si>
    <t>PM10D</t>
  </si>
  <si>
    <t>PM11</t>
  </si>
  <si>
    <t>PM11D</t>
  </si>
  <si>
    <t>PM12</t>
  </si>
  <si>
    <t>PRL1</t>
  </si>
  <si>
    <t>PRL2</t>
  </si>
  <si>
    <t>PRL2B</t>
  </si>
  <si>
    <t>PRL3</t>
  </si>
  <si>
    <t>PRL3B</t>
  </si>
  <si>
    <t>PRM10</t>
  </si>
  <si>
    <t>PRM10D</t>
  </si>
  <si>
    <t>PRM11</t>
  </si>
  <si>
    <t>PRM11D</t>
  </si>
  <si>
    <t>PRM12</t>
  </si>
  <si>
    <t>PR110</t>
  </si>
  <si>
    <t>S1</t>
  </si>
  <si>
    <t>S2</t>
  </si>
  <si>
    <t>S3</t>
  </si>
  <si>
    <t>S5</t>
  </si>
  <si>
    <t>S6</t>
  </si>
  <si>
    <t>HD2</t>
  </si>
  <si>
    <t>HD3</t>
  </si>
  <si>
    <t>HD10</t>
  </si>
  <si>
    <t>HD11</t>
  </si>
  <si>
    <t>PM14</t>
  </si>
  <si>
    <t>PM15</t>
  </si>
  <si>
    <t>PM15S</t>
  </si>
  <si>
    <t>PM16</t>
  </si>
  <si>
    <t>PM16S</t>
  </si>
  <si>
    <t>PM16DB</t>
  </si>
  <si>
    <t>Local</t>
  </si>
  <si>
    <t>LYBIE</t>
  </si>
  <si>
    <t>L1HD Gris 4/3</t>
  </si>
  <si>
    <t>L1HD Noir 4/3</t>
  </si>
  <si>
    <t>L1 MF D 4/4</t>
  </si>
  <si>
    <t>D23</t>
  </si>
  <si>
    <t>ALGERIE</t>
  </si>
  <si>
    <t>L1BD GR/GR 4/3</t>
  </si>
  <si>
    <t>L2HD GR/GR 5/4</t>
  </si>
  <si>
    <t>L2HD NR/NR 5/4</t>
  </si>
  <si>
    <t>L2HG GR/GR 5/4</t>
  </si>
  <si>
    <t>L2HG NR/NR 5/4</t>
  </si>
  <si>
    <t>L2 MF D NR/NR  5/5</t>
  </si>
  <si>
    <t>L2 MF G NR/NR  5/5</t>
  </si>
  <si>
    <t>L2S G GR/GR 6/5</t>
  </si>
  <si>
    <t>L3D GR/GR 6/5</t>
  </si>
  <si>
    <t>L3B D GR/GR 6/5</t>
  </si>
  <si>
    <t>L3B D NR/NR 6/5</t>
  </si>
  <si>
    <t>L3 MF D NR/NR 6/6</t>
  </si>
  <si>
    <t>L5 MF D NR/NR 8/8</t>
  </si>
  <si>
    <t>PM10G GR/GR 4/4</t>
  </si>
  <si>
    <t>PM11G GR/GR 6/6</t>
  </si>
  <si>
    <t>PM11D NR/NR 6/6</t>
  </si>
  <si>
    <t>L1BD PR NR/NR 4/3</t>
  </si>
  <si>
    <t>L2D GR/GR 5/4</t>
  </si>
  <si>
    <t>L2D PR NR/NR 5/4</t>
  </si>
  <si>
    <t>L2G GR/GR 5/4</t>
  </si>
  <si>
    <t>L2G PR NR/NR 5/4</t>
  </si>
  <si>
    <t>L3BD GR/GR 6/5</t>
  </si>
  <si>
    <t>L3D PR NR/NR 6/5</t>
  </si>
  <si>
    <t>L3S D NR/NR 6/6</t>
  </si>
  <si>
    <t>L5HD GR/GR 8/8</t>
  </si>
  <si>
    <t>L5HD GR/GR 8/7</t>
  </si>
  <si>
    <t>L5HD PR NR/NR 8/7</t>
  </si>
  <si>
    <t>M11G GR/GR 6/6</t>
  </si>
  <si>
    <t>M11D NR/NR 6/6</t>
  </si>
  <si>
    <t>Italie</t>
  </si>
  <si>
    <t>Couleur</t>
  </si>
  <si>
    <t>Polatité</t>
  </si>
  <si>
    <t>Conception</t>
  </si>
  <si>
    <t>Bac</t>
  </si>
  <si>
    <t>Couv.</t>
  </si>
  <si>
    <t>D</t>
  </si>
  <si>
    <t>G</t>
  </si>
  <si>
    <t>(+)</t>
  </si>
  <si>
    <t>(-)</t>
  </si>
  <si>
    <t>GR</t>
  </si>
  <si>
    <t>NR</t>
  </si>
  <si>
    <t>L3D NR/NR 6/5</t>
  </si>
  <si>
    <t>L3 MF G NR/NR 6/6</t>
  </si>
  <si>
    <t>PM10S D NR/NR 5/4</t>
  </si>
  <si>
    <t>PM11-80AH GR/GR D 7/6</t>
  </si>
  <si>
    <t>L2D OP/NR 6/6</t>
  </si>
  <si>
    <t>L3 7/6</t>
  </si>
  <si>
    <t>L4 8/7</t>
  </si>
  <si>
    <t>M11G 7/7 KAMINA</t>
  </si>
  <si>
    <t>M11D 7/7 KAMINA</t>
  </si>
  <si>
    <t>M10G OPAQUE 5/5</t>
  </si>
  <si>
    <t>M10D OPAQUE 5/5</t>
  </si>
  <si>
    <t>SCIT</t>
  </si>
  <si>
    <t>L3 MF 6/5</t>
  </si>
  <si>
    <t>SI</t>
  </si>
  <si>
    <t>Prod° SF</t>
  </si>
  <si>
    <t>Tr. Charge</t>
  </si>
  <si>
    <t>Ret. Charge</t>
  </si>
  <si>
    <t>Planifié</t>
  </si>
  <si>
    <t>Charge</t>
  </si>
  <si>
    <t>PF</t>
  </si>
  <si>
    <t>Stk Charge</t>
  </si>
  <si>
    <t>Rebut</t>
  </si>
  <si>
    <t>Stk-Planifié</t>
  </si>
  <si>
    <t>Stk PF</t>
  </si>
  <si>
    <t>Tr. Mag PF</t>
  </si>
  <si>
    <t>Remplissage</t>
  </si>
  <si>
    <t>Finition</t>
  </si>
  <si>
    <t xml:space="preserve">SUIVI CHARGE - FINITION / LOCAL &amp; EXPORT </t>
  </si>
  <si>
    <t xml:space="preserve">SUIVI STOCK BSF / LOCAL &amp; EXPORT </t>
  </si>
  <si>
    <t>Récep STA</t>
  </si>
  <si>
    <t>Tr. STA</t>
  </si>
  <si>
    <t xml:space="preserve">SUIVI STOCK BF / LOCAL &amp; EXPORT </t>
  </si>
  <si>
    <t>Liv Loc</t>
  </si>
  <si>
    <t>Liv Exp</t>
  </si>
  <si>
    <t>Divers</t>
  </si>
  <si>
    <t>Récep° Fin</t>
  </si>
  <si>
    <t>BSF</t>
  </si>
  <si>
    <t>L3D OP/NR 7/7</t>
  </si>
  <si>
    <t>PRL1B</t>
  </si>
  <si>
    <t>D26D</t>
  </si>
  <si>
    <t>D26G</t>
  </si>
  <si>
    <t>D31D</t>
  </si>
  <si>
    <t>D31G</t>
  </si>
  <si>
    <t>OP</t>
  </si>
  <si>
    <t>Total</t>
  </si>
  <si>
    <t>Entrée</t>
  </si>
  <si>
    <t>Total mvt :</t>
  </si>
  <si>
    <t>TOTAL :</t>
  </si>
  <si>
    <t>Prod° Montage</t>
  </si>
  <si>
    <t xml:space="preserve">SUIVI STOCK BATTERIES SF &amp; FINIES / LOCAL &amp; EXPORT </t>
  </si>
  <si>
    <t>RG</t>
  </si>
  <si>
    <t>L1HD Noir/Rouge 4/3</t>
  </si>
  <si>
    <t>L1BD Gris 4/3</t>
  </si>
  <si>
    <t>L1BD Noir 4/3</t>
  </si>
  <si>
    <t>PM15 MF</t>
  </si>
  <si>
    <t>L2HD Noir/Rouge 5/4</t>
  </si>
  <si>
    <t>PL2D MF</t>
  </si>
  <si>
    <t>PL3D MF</t>
  </si>
  <si>
    <t>PL5D MF</t>
  </si>
  <si>
    <t>PM14 MF</t>
  </si>
  <si>
    <t>PM15S MF</t>
  </si>
  <si>
    <t>PM16 MF</t>
  </si>
  <si>
    <t>Tr. STA (PSF &amp; PF)</t>
  </si>
  <si>
    <t>TRANSFERT BSF / STA NOUR</t>
  </si>
  <si>
    <t>Equivalent PLQ Montées</t>
  </si>
  <si>
    <t>Rép LABO</t>
  </si>
  <si>
    <t>Tr. LABO</t>
  </si>
  <si>
    <t>w</t>
  </si>
  <si>
    <t>NS40G</t>
  </si>
  <si>
    <t>z</t>
  </si>
  <si>
    <t>NS40D</t>
  </si>
  <si>
    <t xml:space="preserve"> </t>
  </si>
  <si>
    <t>,3,</t>
  </si>
  <si>
    <t>Code</t>
  </si>
  <si>
    <t>10PL1</t>
  </si>
  <si>
    <t>NS60</t>
  </si>
  <si>
    <t>NS60D</t>
  </si>
  <si>
    <t xml:space="preserve">             </t>
  </si>
  <si>
    <t xml:space="preserve">   </t>
  </si>
  <si>
    <t>Liv LOCAL</t>
  </si>
  <si>
    <t>D31</t>
  </si>
  <si>
    <t>L1</t>
  </si>
  <si>
    <t>L3</t>
  </si>
  <si>
    <t>L1B</t>
  </si>
  <si>
    <t>L2B</t>
  </si>
  <si>
    <t>Récep Achat</t>
  </si>
  <si>
    <t>Tr. Megrine</t>
  </si>
  <si>
    <t xml:space="preserve"> Code commercial</t>
  </si>
  <si>
    <t>Code international</t>
  </si>
  <si>
    <t>SMF 55027</t>
  </si>
  <si>
    <t>SMF 56219</t>
  </si>
  <si>
    <t>SMF 57412</t>
  </si>
  <si>
    <t>SMF 60044</t>
  </si>
  <si>
    <t>LB55L1W172R1Z55</t>
  </si>
  <si>
    <t>LB66L2W172R1Z55</t>
  </si>
  <si>
    <t>LB77L3W172R1Z55</t>
  </si>
  <si>
    <t>LB90L5W172R1Z55</t>
  </si>
  <si>
    <t>NOUVEAU Code long / BOM/</t>
  </si>
  <si>
    <t>L2</t>
  </si>
  <si>
    <t>L5</t>
  </si>
  <si>
    <t>12,6</t>
  </si>
  <si>
    <t>14,6</t>
  </si>
  <si>
    <t>17,9</t>
  </si>
  <si>
    <t>22,8</t>
  </si>
  <si>
    <t>Poids, Moyenne ±5 %</t>
  </si>
  <si>
    <t>SMF 54512</t>
  </si>
  <si>
    <t>SMF 54459</t>
  </si>
  <si>
    <t>SMF 56077</t>
  </si>
  <si>
    <t>SMF 56078</t>
  </si>
  <si>
    <t>SMF 57014</t>
  </si>
  <si>
    <t>SMF 57220</t>
  </si>
  <si>
    <t>SMF 59538</t>
  </si>
  <si>
    <t>PRL1D</t>
  </si>
  <si>
    <t>PRL1G</t>
  </si>
  <si>
    <t>PRL5</t>
  </si>
  <si>
    <t>LB45B1W172R1Z44</t>
  </si>
  <si>
    <t>LB45L1W172R1Z44</t>
  </si>
  <si>
    <t>LB45L1W172L1Z44</t>
  </si>
  <si>
    <t>LB56B2W172R1Z44</t>
  </si>
  <si>
    <t>LB56L2W172R1Z44</t>
  </si>
  <si>
    <t>LB67B3W172R1Z44</t>
  </si>
  <si>
    <t>LB67L3W172R1Z44</t>
  </si>
  <si>
    <t>LB89L5W172R1Z44</t>
  </si>
  <si>
    <t>L3B</t>
  </si>
  <si>
    <t>11,6</t>
  </si>
  <si>
    <t>11,8</t>
  </si>
  <si>
    <t>13,9</t>
  </si>
  <si>
    <t>14,1</t>
  </si>
  <si>
    <t>16,6</t>
  </si>
  <si>
    <t>16,8</t>
  </si>
  <si>
    <t>21,2</t>
  </si>
  <si>
    <t>MRT44J3X102R1Z44</t>
  </si>
  <si>
    <t>MRT44J3X102L1Z44</t>
  </si>
  <si>
    <t>MRT45J4X102R1Z44</t>
  </si>
  <si>
    <t>M55J6X172R1Z44</t>
  </si>
  <si>
    <t>M56J7X102L1Z44</t>
  </si>
  <si>
    <t>M56J7X102R1Z44</t>
  </si>
  <si>
    <t>M78J0X182L1Z44</t>
  </si>
  <si>
    <t>M78J0X182R1Z44</t>
  </si>
  <si>
    <t>SMF 53520</t>
  </si>
  <si>
    <t>SMF 53522</t>
  </si>
  <si>
    <t>SMF 54523</t>
  </si>
  <si>
    <t>SMF 56068</t>
  </si>
  <si>
    <t>SMF 57024</t>
  </si>
  <si>
    <t>SMF 57029</t>
  </si>
  <si>
    <t>SMF 60032</t>
  </si>
  <si>
    <t>SMF 60033</t>
  </si>
  <si>
    <t>B19</t>
  </si>
  <si>
    <t>D26</t>
  </si>
  <si>
    <t>NS40</t>
  </si>
  <si>
    <t>10,0</t>
  </si>
  <si>
    <t>12,7</t>
  </si>
  <si>
    <t>15,7</t>
  </si>
  <si>
    <t>18,5</t>
  </si>
  <si>
    <t>22,9</t>
  </si>
  <si>
    <t>PL6MF</t>
  </si>
  <si>
    <t>PM10S</t>
  </si>
  <si>
    <t>PM11SG</t>
  </si>
  <si>
    <t>PM11SD</t>
  </si>
  <si>
    <t>PM12S</t>
  </si>
  <si>
    <t>PM110</t>
  </si>
  <si>
    <t>LB44L1K072R1S12</t>
  </si>
  <si>
    <t>LB55L2K072R1S12</t>
  </si>
  <si>
    <t>LB66L3K072R1S12</t>
  </si>
  <si>
    <t>LB66B3K072R1S12</t>
  </si>
  <si>
    <t>LB88L5K072R1S12</t>
  </si>
  <si>
    <t>LB00L6K5072R1S12</t>
  </si>
  <si>
    <t>M55M10F043L1S13</t>
  </si>
  <si>
    <t>MSP55M10F042L1S13</t>
  </si>
  <si>
    <t>M77M11F043L1S13</t>
  </si>
  <si>
    <t>M78M11F042L1S13</t>
  </si>
  <si>
    <t>M78M11F042R1S13</t>
  </si>
  <si>
    <t>M77M12F043L1S13</t>
  </si>
  <si>
    <t>M88M12F042L1S13</t>
  </si>
  <si>
    <t>M89C98P5042R1S13</t>
  </si>
  <si>
    <t>MF 54025</t>
  </si>
  <si>
    <t>MF 55559</t>
  </si>
  <si>
    <t>MF 56648</t>
  </si>
  <si>
    <t>MF 56613</t>
  </si>
  <si>
    <t>MF 58515</t>
  </si>
  <si>
    <t>MF 61002</t>
  </si>
  <si>
    <t>L6</t>
  </si>
  <si>
    <t>Gr24</t>
  </si>
  <si>
    <t>Gr28</t>
  </si>
  <si>
    <t>AT70</t>
  </si>
  <si>
    <t>C98</t>
  </si>
  <si>
    <t>M10</t>
  </si>
  <si>
    <t>M11</t>
  </si>
  <si>
    <t>M12</t>
  </si>
  <si>
    <t>10,9</t>
  </si>
  <si>
    <t>10,7</t>
  </si>
  <si>
    <t>12,3</t>
  </si>
  <si>
    <t>11,9</t>
  </si>
  <si>
    <t>15,8</t>
  </si>
  <si>
    <t>15,5</t>
  </si>
  <si>
    <t>20,8</t>
  </si>
  <si>
    <t>24,2</t>
  </si>
  <si>
    <t>18,0</t>
  </si>
  <si>
    <t>22,5</t>
  </si>
  <si>
    <t>23,3</t>
  </si>
  <si>
    <t>24,6</t>
  </si>
  <si>
    <t>26,0</t>
  </si>
  <si>
    <t>29,8</t>
  </si>
  <si>
    <t>MAR16</t>
  </si>
  <si>
    <t>MAR14</t>
  </si>
  <si>
    <t>MAR11</t>
  </si>
  <si>
    <t>ML34CF303L1X12</t>
  </si>
  <si>
    <t>MSP89AF003L1S13</t>
  </si>
  <si>
    <t>C</t>
  </si>
  <si>
    <t>52,6</t>
  </si>
  <si>
    <t>33,7</t>
  </si>
  <si>
    <t>M14</t>
  </si>
  <si>
    <t>M15</t>
  </si>
  <si>
    <t>M15S</t>
  </si>
  <si>
    <t>M16</t>
  </si>
  <si>
    <t>M16B</t>
  </si>
  <si>
    <t>M14SMF</t>
  </si>
  <si>
    <t>M15SMF</t>
  </si>
  <si>
    <t>M16SMF</t>
  </si>
  <si>
    <t>EC89AX3_1</t>
  </si>
  <si>
    <t>EC01BX3_1</t>
  </si>
  <si>
    <t>EC34CX3_1</t>
  </si>
  <si>
    <t>B</t>
  </si>
  <si>
    <t>MSP90BF003L1S13</t>
  </si>
  <si>
    <t>MSP12BF009L1S13</t>
  </si>
  <si>
    <t>ML23CF003L1S13</t>
  </si>
  <si>
    <t>ML34CF003L1X13</t>
  </si>
  <si>
    <t>MSP90ADL002L1S13</t>
  </si>
  <si>
    <t>MSP12BDL002L1S13</t>
  </si>
  <si>
    <t>ML34CDL002L1X13</t>
  </si>
  <si>
    <t>32,7</t>
  </si>
  <si>
    <t>37,7</t>
  </si>
  <si>
    <t>42,0</t>
  </si>
  <si>
    <t>50,5</t>
  </si>
  <si>
    <t>52,5</t>
  </si>
  <si>
    <t>21,8</t>
  </si>
  <si>
    <t>27,3</t>
  </si>
  <si>
    <t>32,9</t>
  </si>
  <si>
    <t>MRT34J3X102R1Z121</t>
  </si>
  <si>
    <t>MRT34J3X102L1Z121</t>
  </si>
  <si>
    <t>M45J6X082R1S121</t>
  </si>
  <si>
    <t>M45J6X082L1S121</t>
  </si>
  <si>
    <t>M56J7X002R1S122</t>
  </si>
  <si>
    <t>M56J7X002L1S121</t>
  </si>
  <si>
    <t>M67J0X002R1S122</t>
  </si>
  <si>
    <t>10NS40155151</t>
  </si>
  <si>
    <t>10NS40155155</t>
  </si>
  <si>
    <t>10D23255151</t>
  </si>
  <si>
    <t>10D23255155</t>
  </si>
  <si>
    <t>10D26255165</t>
  </si>
  <si>
    <t>10D26255158</t>
  </si>
  <si>
    <t>10D31155165</t>
  </si>
  <si>
    <t>J3</t>
  </si>
  <si>
    <t>J6</t>
  </si>
  <si>
    <t>J7</t>
  </si>
  <si>
    <t>J0</t>
  </si>
  <si>
    <t>11,1</t>
  </si>
  <si>
    <t>18,4</t>
  </si>
  <si>
    <t>20,3</t>
  </si>
  <si>
    <t>M44M10F042L1S122</t>
  </si>
  <si>
    <t>M44M10F043L1S122</t>
  </si>
  <si>
    <t>M45M10F042L1S122</t>
  </si>
  <si>
    <t>M44M10F042L1S121</t>
  </si>
  <si>
    <t>M77M11F042L1S121</t>
  </si>
  <si>
    <t>M77M11F042L1S122</t>
  </si>
  <si>
    <t>M77M11F043R1S121</t>
  </si>
  <si>
    <t>10M10155258</t>
  </si>
  <si>
    <t>10M10133165</t>
  </si>
  <si>
    <t>10M10155265</t>
  </si>
  <si>
    <t>10M10155241</t>
  </si>
  <si>
    <t>10M10233165</t>
  </si>
  <si>
    <t>10M11155254</t>
  </si>
  <si>
    <t>10M11155265</t>
  </si>
  <si>
    <t>10M11233224</t>
  </si>
  <si>
    <t>17,0</t>
  </si>
  <si>
    <t>17,7</t>
  </si>
  <si>
    <t>LB34L1K077R1S122</t>
  </si>
  <si>
    <t>LB34L1K073R1S122</t>
  </si>
  <si>
    <t>LB34L1K073R1S121</t>
  </si>
  <si>
    <t>LB34L1P072R1S121</t>
  </si>
  <si>
    <t>LB45L2K073R1S122</t>
  </si>
  <si>
    <t>LB45L2K073L1S122</t>
  </si>
  <si>
    <t>LB45L2K077R1S122</t>
  </si>
  <si>
    <t>LB56L2K073L1S122</t>
  </si>
  <si>
    <t>LB55L2P072R1S122</t>
  </si>
  <si>
    <t>LB55L2P072L1S122</t>
  </si>
  <si>
    <t>LB56L3K073R1S122</t>
  </si>
  <si>
    <t>LB66L3P072R1S122</t>
  </si>
  <si>
    <t>LB78L5K073R1S122</t>
  </si>
  <si>
    <t>10L1H152121</t>
  </si>
  <si>
    <t>10L1H133165</t>
  </si>
  <si>
    <t>10L1H133141</t>
  </si>
  <si>
    <t>12L1H155255</t>
  </si>
  <si>
    <t>10L2H133165</t>
  </si>
  <si>
    <t>10L2H233165</t>
  </si>
  <si>
    <t>10L2H152121</t>
  </si>
  <si>
    <t>10L2H233331</t>
  </si>
  <si>
    <t>12L2H155253</t>
  </si>
  <si>
    <t>12L2H255253</t>
  </si>
  <si>
    <t>12L3H155255</t>
  </si>
  <si>
    <t>10L5H133165</t>
  </si>
  <si>
    <t>11,60</t>
  </si>
  <si>
    <t>10,90</t>
  </si>
  <si>
    <t>13,60</t>
  </si>
  <si>
    <t>14,70</t>
  </si>
  <si>
    <t>14,00</t>
  </si>
  <si>
    <t>15,20</t>
  </si>
  <si>
    <t>19,50</t>
  </si>
  <si>
    <t>10M14133165</t>
  </si>
  <si>
    <t>10M14133141</t>
  </si>
  <si>
    <t>10M15133156</t>
  </si>
  <si>
    <t>10M16133165</t>
  </si>
  <si>
    <t>10M16133141</t>
  </si>
  <si>
    <t>MSP88AF003L1S121</t>
  </si>
  <si>
    <t>MSP99BF003L1S122</t>
  </si>
  <si>
    <t>MSP99BF003L1S121</t>
  </si>
  <si>
    <t>ML22CF003L1S122</t>
  </si>
  <si>
    <t>ML22CF003L1S121</t>
  </si>
  <si>
    <t>S</t>
  </si>
  <si>
    <t>Le codage de chaque SKU pour le produit fini de batterie est définie sur la base de la logique suivante. Cette logique est applicable aux batteries de démarrage.</t>
  </si>
  <si>
    <t xml:space="preserve"> Batterie codée</t>
  </si>
  <si>
    <t>Indication du type de charge</t>
  </si>
  <si>
    <t>Type de plaque positive</t>
  </si>
  <si>
    <t>Nombre de plaques positives</t>
  </si>
  <si>
    <t>Nombre de plaques négatives</t>
  </si>
  <si>
    <t>Type de boîte</t>
  </si>
  <si>
    <t xml:space="preserve"> Type de couvercle</t>
  </si>
  <si>
    <t>Magic Eye / Séparateur GM / Résine</t>
  </si>
  <si>
    <t xml:space="preserve"> Type bord</t>
  </si>
  <si>
    <t>Combinaison de couleurs</t>
  </si>
  <si>
    <t xml:space="preserve"> Polarité</t>
  </si>
  <si>
    <t xml:space="preserve"> Mise en charge</t>
  </si>
  <si>
    <t>Bouchons de bornes</t>
  </si>
  <si>
    <t>Couleur +</t>
  </si>
  <si>
    <t>Couleur -</t>
  </si>
  <si>
    <t>La désignation non formatée est utilisée dans les programmes de comptabilité pour déterminer le prix et dans les cas où une batterie non formée est vendue.</t>
  </si>
  <si>
    <t>Maximum 3 symboles</t>
  </si>
  <si>
    <t>1 caractère, et si les plaques sont plus de 10, seul le deuxième caractère du nombre décimal est affiché (Par exemple 12 plaques, et 2 est affiché)</t>
  </si>
  <si>
    <t>Maximum 2 symboles</t>
  </si>
  <si>
    <t xml:space="preserve"> Combinaisons</t>
  </si>
  <si>
    <t>Maximum 4 symboles</t>
  </si>
  <si>
    <t xml:space="preserve"> 1 symbole</t>
  </si>
  <si>
    <t>Non inclus dans le code SKU, utilisé dans les applications commerciales. Il n'est pas nécessaire d'être inclus dans le code SMC, car Monbat produit sur la base d'une commande pour un client spécifique</t>
  </si>
  <si>
    <t>LB44L1K073R1G22</t>
  </si>
  <si>
    <t>Type de frais</t>
  </si>
  <si>
    <t>TYPE DE PLAQUE</t>
  </si>
  <si>
    <t>Nombre de plaques +</t>
  </si>
  <si>
    <t>Nombre de plaques -</t>
  </si>
  <si>
    <t>BOÎTE</t>
  </si>
  <si>
    <t>COUVERCLE</t>
  </si>
  <si>
    <t>Bord</t>
  </si>
  <si>
    <t>Combinaisons de couleurs</t>
  </si>
  <si>
    <t>Polarité</t>
  </si>
  <si>
    <t>Mise en charge</t>
  </si>
  <si>
    <t>Capuchons de bornes - type</t>
  </si>
  <si>
    <t>Cache-bornes - couleur +</t>
  </si>
  <si>
    <t>Cache-bornes - couleur -</t>
  </si>
  <si>
    <t>Caps color (for lybia)</t>
  </si>
  <si>
    <t>Х</t>
  </si>
  <si>
    <t>ХХ</t>
  </si>
  <si>
    <t>X</t>
  </si>
  <si>
    <t>UF</t>
  </si>
  <si>
    <t>Indique que la batterie n'est pas formée</t>
  </si>
  <si>
    <t>Symbole</t>
  </si>
  <si>
    <t xml:space="preserve"> Type de batterie</t>
  </si>
  <si>
    <t>Type de couvercle</t>
  </si>
  <si>
    <t>Combinaisons</t>
  </si>
  <si>
    <t>Taper</t>
  </si>
  <si>
    <t>Boîte</t>
  </si>
  <si>
    <t>Couvercle</t>
  </si>
  <si>
    <t>L</t>
  </si>
  <si>
    <t>La gauche</t>
  </si>
  <si>
    <t>Chargé à sec</t>
  </si>
  <si>
    <t>rouge</t>
  </si>
  <si>
    <t>Red</t>
  </si>
  <si>
    <t>KG</t>
  </si>
  <si>
    <t>Intelligent L1-L6 ; Premium L1-L3 ; Puissance L1-L5 ; Libye</t>
  </si>
  <si>
    <t>L0</t>
  </si>
  <si>
    <t>K</t>
  </si>
  <si>
    <t>KAMINA avec conduit d'évacuation central</t>
  </si>
  <si>
    <t>Non non Non</t>
  </si>
  <si>
    <t>B0</t>
  </si>
  <si>
    <t>blanche</t>
  </si>
  <si>
    <t>R</t>
  </si>
  <si>
    <t>Droit</t>
  </si>
  <si>
    <t>Charge humide</t>
  </si>
  <si>
    <t>J</t>
  </si>
  <si>
    <t>le noir</t>
  </si>
  <si>
    <t>2/3</t>
  </si>
  <si>
    <t>yellow</t>
  </si>
  <si>
    <t>LBT</t>
  </si>
  <si>
    <t>HD L2-L3</t>
  </si>
  <si>
    <t>F</t>
  </si>
  <si>
    <t>Plat, avec échappement par soupapes</t>
  </si>
  <si>
    <t>Oui/Non/Non</t>
  </si>
  <si>
    <t>B1</t>
  </si>
  <si>
    <t>Informe</t>
  </si>
  <si>
    <t>Z</t>
  </si>
  <si>
    <t>Blanc</t>
  </si>
  <si>
    <t>MSP</t>
  </si>
  <si>
    <t>Jumbo M14-M15 ; Haut de gamme M10</t>
  </si>
  <si>
    <t>P</t>
  </si>
  <si>
    <t xml:space="preserve"> Couvercle SMF d'Akumsan (visuellement KAMINA)</t>
  </si>
  <si>
    <t>Oui/Oui/Non</t>
  </si>
  <si>
    <t>В13</t>
  </si>
  <si>
    <t>Bleu</t>
  </si>
  <si>
    <t>ML</t>
  </si>
  <si>
    <t xml:space="preserve"> Jumbo M16 MSL+ / ML- ; 200 mars</t>
  </si>
  <si>
    <t>tu</t>
  </si>
  <si>
    <t>Non Kamino avec valve intégrée</t>
  </si>
  <si>
    <t>Non/Oui/Non</t>
  </si>
  <si>
    <t>B13/B14 avec adaptateur</t>
  </si>
  <si>
    <t>grise</t>
  </si>
  <si>
    <t>Vert</t>
  </si>
  <si>
    <t>MT</t>
  </si>
  <si>
    <t>HD M10-M11</t>
  </si>
  <si>
    <t>L4</t>
  </si>
  <si>
    <t>Couverture SMF d'Accumalux</t>
  </si>
  <si>
    <t>Oui/Non/Oui</t>
  </si>
  <si>
    <t>jaune</t>
  </si>
  <si>
    <t>M</t>
  </si>
  <si>
    <t>Puissance M10-M12 ; Premium M11-M12 ; Norme JIS D23-D26-D31</t>
  </si>
  <si>
    <t>Couverture SMF PREMIUM d'Akumsan</t>
  </si>
  <si>
    <t>Non/Non/Oui</t>
  </si>
  <si>
    <t>N</t>
  </si>
  <si>
    <t>E</t>
  </si>
  <si>
    <t>NS40-NS60</t>
  </si>
  <si>
    <t>Couvercle de bloc</t>
  </si>
  <si>
    <t>Non/Oui/Oui</t>
  </si>
  <si>
    <t>B13</t>
  </si>
  <si>
    <t>bleu</t>
  </si>
  <si>
    <t xml:space="preserve"> TRM</t>
  </si>
  <si>
    <t>LB1</t>
  </si>
  <si>
    <t>N / A</t>
  </si>
  <si>
    <t>OTAN</t>
  </si>
  <si>
    <t>Oui oui oui</t>
  </si>
  <si>
    <t>B3</t>
  </si>
  <si>
    <t xml:space="preserve"> Haute température DIN , papier polyester</t>
  </si>
  <si>
    <t>B2</t>
  </si>
  <si>
    <t>LB2</t>
  </si>
  <si>
    <t>К5</t>
  </si>
  <si>
    <t>KAMINA avec conduit d'évacuation central pare-flammes intégré</t>
  </si>
  <si>
    <t>M1</t>
  </si>
  <si>
    <t xml:space="preserve"> Haute température JIS, papier polyester</t>
  </si>
  <si>
    <t>LB3</t>
  </si>
  <si>
    <t>DL</t>
  </si>
  <si>
    <t>COUVERCLE DOUBLE MF pour batteries de camions</t>
  </si>
  <si>
    <t>B4</t>
  </si>
  <si>
    <t>LB4</t>
  </si>
  <si>
    <t>B5</t>
  </si>
  <si>
    <t>LB5</t>
  </si>
  <si>
    <t>J4</t>
  </si>
  <si>
    <t>À</t>
  </si>
  <si>
    <t>MF110</t>
  </si>
  <si>
    <t>C90</t>
  </si>
  <si>
    <t>Image</t>
  </si>
  <si>
    <t>Description</t>
  </si>
  <si>
    <t>Image du couvercle avec bouchons</t>
  </si>
  <si>
    <t>Cache borne  pour les couvercles K,Destinées pour les bornes DIN</t>
  </si>
  <si>
    <t>Cache  borne pour  uniquement pour les caches J3 et J4 sans adaptateur.</t>
  </si>
  <si>
    <t>Cache borne  pour les couvercles SMF</t>
  </si>
  <si>
    <r>
      <rPr>
        <b/>
        <u/>
        <sz val="12"/>
        <color indexed="30"/>
        <rFont val="Arial"/>
        <family val="2"/>
        <charset val="204"/>
      </rPr>
      <t>Забележка</t>
    </r>
    <r>
      <rPr>
        <b/>
        <sz val="12"/>
        <color indexed="30"/>
        <rFont val="Arial"/>
        <family val="2"/>
        <charset val="204"/>
      </rPr>
      <t xml:space="preserve"> Lors de la commande d'une rondelle + 2 écrous sur chaque borne appariée, le capuchon de borne D ou T n'est pas installé. Pod S uniquement.</t>
    </r>
  </si>
  <si>
    <t xml:space="preserve"> Couleur</t>
  </si>
  <si>
    <t xml:space="preserve"> Code RAL</t>
  </si>
  <si>
    <t>Code Terre</t>
  </si>
  <si>
    <t>Rouge rouge</t>
  </si>
  <si>
    <t>RAL 3020</t>
  </si>
  <si>
    <t>St. Rouge</t>
  </si>
  <si>
    <t>Le noir</t>
  </si>
  <si>
    <t>Ral 9005</t>
  </si>
  <si>
    <t>Bleu ciel / Bleu clair</t>
  </si>
  <si>
    <t>RAL 5015</t>
  </si>
  <si>
    <t>Cv.Cin</t>
  </si>
  <si>
    <t>Vert / Zelena</t>
  </si>
  <si>
    <t>Ral 6016</t>
  </si>
  <si>
    <t>T. Zelen</t>
  </si>
  <si>
    <t xml:space="preserve"> Jaune / Jaune</t>
  </si>
  <si>
    <t>Ral 1033</t>
  </si>
  <si>
    <t>Jaune</t>
  </si>
  <si>
    <t>Marine / Bleu Foncé</t>
  </si>
  <si>
    <t>RAL 5010</t>
  </si>
  <si>
    <t>T. Fils</t>
  </si>
  <si>
    <t xml:space="preserve"> Orange / Orange</t>
  </si>
  <si>
    <t>Ral 2011</t>
  </si>
  <si>
    <t>Orange</t>
  </si>
  <si>
    <t xml:space="preserve"> Argent</t>
  </si>
  <si>
    <t>RAL 7040</t>
  </si>
  <si>
    <t>Gris</t>
  </si>
  <si>
    <t xml:space="preserve"> Bleu</t>
  </si>
  <si>
    <t>RAL 5017</t>
  </si>
  <si>
    <t>Vert clair</t>
  </si>
  <si>
    <t>Ral 6018</t>
  </si>
  <si>
    <t>Saint-vert</t>
  </si>
  <si>
    <t xml:space="preserve"> Borne double</t>
  </si>
  <si>
    <t>S5B</t>
  </si>
  <si>
    <t>S3B</t>
  </si>
  <si>
    <t>S2B</t>
  </si>
  <si>
    <t>S1B</t>
  </si>
  <si>
    <t>LB55B1W172R1Z55</t>
  </si>
  <si>
    <t>LB66B2W172R1Z55</t>
  </si>
  <si>
    <t>LB77B3W172R1Z55</t>
  </si>
  <si>
    <t>LB90B5W172R1Z55</t>
  </si>
  <si>
    <t>NS60G</t>
  </si>
  <si>
    <t>EUROPE</t>
  </si>
  <si>
    <t>4</t>
  </si>
  <si>
    <t>3</t>
  </si>
  <si>
    <t>6</t>
  </si>
  <si>
    <t>9</t>
  </si>
  <si>
    <t>L1B KAMINA 4/5</t>
  </si>
  <si>
    <t>L1B KAMINA 4/4</t>
  </si>
  <si>
    <t>L1 KAMINA 3/4</t>
  </si>
  <si>
    <t>L1 KAMINA 4/4</t>
  </si>
  <si>
    <t>L1 KAMINA 4/5</t>
  </si>
  <si>
    <t>L1 KAMINA 5/5</t>
  </si>
  <si>
    <t>L2B KAMINA 5/5</t>
  </si>
  <si>
    <t>L2B KAMINA 5/6</t>
  </si>
  <si>
    <t>L2 KAMINA 5/5</t>
  </si>
  <si>
    <t>L2 KAMINA 5/6</t>
  </si>
  <si>
    <t>L2 KAMINA 6/6</t>
  </si>
  <si>
    <t>L3B KAMINA 6/6</t>
  </si>
  <si>
    <t>L3B KAMINA 6/7</t>
  </si>
  <si>
    <t>L3B KAMINA 7/7</t>
  </si>
  <si>
    <t>L3 KAMINA 6/6</t>
  </si>
  <si>
    <t>L3 KAMINA 6/7</t>
  </si>
  <si>
    <t>L3 KAMINA 7/7</t>
  </si>
  <si>
    <t>L3 KAMINA 7/8</t>
  </si>
  <si>
    <t>L5 KAMINA 8/8</t>
  </si>
  <si>
    <t>L5B KAMINA 8/8</t>
  </si>
  <si>
    <t>L5B KAMINA 8/9</t>
  </si>
  <si>
    <t>L5 KAMINA 8/9</t>
  </si>
  <si>
    <t>L5 KAMINA 9/10</t>
  </si>
  <si>
    <t>L5 KAMINA 9/9</t>
  </si>
  <si>
    <t>MF</t>
  </si>
  <si>
    <r>
      <t>LB44L1K072L1S1</t>
    </r>
    <r>
      <rPr>
        <sz val="9"/>
        <color theme="1"/>
        <rFont val="Verdana"/>
        <family val="2"/>
        <charset val="204"/>
      </rPr>
      <t>2</t>
    </r>
  </si>
  <si>
    <r>
      <t>LB55L2K072L1S1</t>
    </r>
    <r>
      <rPr>
        <sz val="9"/>
        <color theme="1"/>
        <rFont val="Verdana"/>
        <family val="2"/>
        <charset val="204"/>
      </rPr>
      <t>2</t>
    </r>
  </si>
  <si>
    <t>PM10SD</t>
  </si>
  <si>
    <t>10L3H133165</t>
  </si>
  <si>
    <t>M45M10F043R1S122</t>
  </si>
  <si>
    <t>M55J7X002L1S121</t>
  </si>
  <si>
    <t>21S2EFB</t>
  </si>
  <si>
    <t>21S3EFB</t>
  </si>
  <si>
    <t>21S5EFB</t>
  </si>
  <si>
    <t>21M15SSMF</t>
  </si>
  <si>
    <t>M15S MF</t>
  </si>
  <si>
    <t>D26 G 5/5</t>
  </si>
  <si>
    <t>21MF110</t>
  </si>
  <si>
    <t>21MF110E16</t>
  </si>
  <si>
    <t>LB45B2K073L1S122</t>
  </si>
  <si>
    <t>L2B D 4/5</t>
  </si>
  <si>
    <t>D23 D 5/5 HH</t>
  </si>
  <si>
    <t>GCC</t>
  </si>
  <si>
    <t>NS60 D 4/5 HH</t>
  </si>
  <si>
    <t>NS60 G 4/5 HH BF</t>
  </si>
  <si>
    <t>LIBYE</t>
  </si>
  <si>
    <t>M55J6X172L1Z44</t>
  </si>
  <si>
    <t>D26 G 4/5 HH</t>
  </si>
  <si>
    <t>D26 G 6/6 HH</t>
  </si>
  <si>
    <t>D26 D 4/5 HH</t>
  </si>
  <si>
    <t>D31 G 5/5 HH</t>
  </si>
  <si>
    <t>D31 D 5/5 HH</t>
  </si>
  <si>
    <t>MRT45J4X102L1Z44</t>
  </si>
  <si>
    <t>LB34L1K072R1S12</t>
  </si>
  <si>
    <t>LB44B1K072R1S12</t>
  </si>
  <si>
    <t>LB45B1K072R1S12</t>
  </si>
  <si>
    <t>LB45L1K072R1S12</t>
  </si>
  <si>
    <t>LB55L1K072R1S12</t>
  </si>
  <si>
    <t>LB55B2K072R1S12</t>
  </si>
  <si>
    <t>LB56B2K072R1S12</t>
  </si>
  <si>
    <t>LB56L2K072R1S12</t>
  </si>
  <si>
    <t>LB66L2K072R1S12</t>
  </si>
  <si>
    <t>LB67B3K072R1S12</t>
  </si>
  <si>
    <t>LB77B3K072R1S12</t>
  </si>
  <si>
    <t>LB67L3K072R1S12</t>
  </si>
  <si>
    <t>LB77L3K072R1S12</t>
  </si>
  <si>
    <t>LB78L3K072R1S12</t>
  </si>
  <si>
    <t>LB88B5K072R1S12</t>
  </si>
  <si>
    <t>LB89B5K072R1S12</t>
  </si>
  <si>
    <t>LB89L5K072R1S12</t>
  </si>
  <si>
    <t>LB90L5K072R1S12</t>
  </si>
  <si>
    <t>LB99L5K072R1S12</t>
  </si>
  <si>
    <t>L2 D 6/6 HH</t>
  </si>
  <si>
    <t>L5 D 8/9 HH</t>
  </si>
  <si>
    <t>L5 D 9/10 HH</t>
  </si>
  <si>
    <t>D23 G 5/5 HH</t>
  </si>
  <si>
    <t>Liv SND</t>
  </si>
  <si>
    <t>Besoin Mensuel</t>
  </si>
  <si>
    <t>Couverture en Mois</t>
  </si>
  <si>
    <t>PREVISION APPRO. SND 2023</t>
  </si>
  <si>
    <t>Local market code</t>
  </si>
  <si>
    <t>Janvier</t>
  </si>
  <si>
    <t>Février</t>
  </si>
  <si>
    <t>Mars</t>
  </si>
  <si>
    <t>Avril</t>
  </si>
  <si>
    <t>Mai</t>
  </si>
  <si>
    <t>Juin</t>
  </si>
  <si>
    <t>Juillet</t>
  </si>
  <si>
    <t>Août</t>
  </si>
  <si>
    <t>Septembre</t>
  </si>
  <si>
    <t>Octobre</t>
  </si>
  <si>
    <t>Novembre</t>
  </si>
  <si>
    <t>Décembre</t>
  </si>
  <si>
    <t>Total 2023</t>
  </si>
  <si>
    <t>Stock de sécurité Mensuel (Pour Les ddes imprévues)</t>
  </si>
  <si>
    <t xml:space="preserve">quantity </t>
  </si>
  <si>
    <t xml:space="preserve">10MAR16 </t>
  </si>
  <si>
    <t>TOTAL MARINE</t>
  </si>
  <si>
    <t>% / total sales</t>
  </si>
  <si>
    <t>10NS40</t>
  </si>
  <si>
    <t>10NS40G</t>
  </si>
  <si>
    <t>10NS60</t>
  </si>
  <si>
    <t>10D23</t>
  </si>
  <si>
    <t>10D26</t>
  </si>
  <si>
    <t>10D26D</t>
  </si>
  <si>
    <t>10D31</t>
  </si>
  <si>
    <t>10D31D</t>
  </si>
  <si>
    <t>10PRL1</t>
  </si>
  <si>
    <t>10PRL1B</t>
  </si>
  <si>
    <t>10PRL1G</t>
  </si>
  <si>
    <t>10PRL2</t>
  </si>
  <si>
    <t>10PRL2B</t>
  </si>
  <si>
    <t>10PRL3</t>
  </si>
  <si>
    <t>10PRL3B</t>
  </si>
  <si>
    <t>TOTAL PREMIUM</t>
  </si>
  <si>
    <t>% / total Sales</t>
  </si>
  <si>
    <t>10S1</t>
  </si>
  <si>
    <t>10S2</t>
  </si>
  <si>
    <t>10S3</t>
  </si>
  <si>
    <t>10S5</t>
  </si>
  <si>
    <t>TOTAL SMART</t>
  </si>
  <si>
    <r>
      <t>LB44B1K072R1S1</t>
    </r>
    <r>
      <rPr>
        <sz val="9"/>
        <color indexed="8"/>
        <rFont val="Verdana"/>
        <family val="2"/>
        <charset val="204"/>
      </rPr>
      <t>2</t>
    </r>
  </si>
  <si>
    <t>10PL1B</t>
  </si>
  <si>
    <t>10PL2</t>
  </si>
  <si>
    <r>
      <t>LB55B2K072R1S1</t>
    </r>
    <r>
      <rPr>
        <sz val="9"/>
        <color indexed="8"/>
        <rFont val="Verdana"/>
        <family val="2"/>
        <charset val="204"/>
      </rPr>
      <t>2</t>
    </r>
  </si>
  <si>
    <t>10PL2B</t>
  </si>
  <si>
    <t>10PL3</t>
  </si>
  <si>
    <t>10PL3B</t>
  </si>
  <si>
    <t>10PL5</t>
  </si>
  <si>
    <t>10PL6MF</t>
  </si>
  <si>
    <t>10PM10</t>
  </si>
  <si>
    <r>
      <rPr>
        <sz val="10"/>
        <rFont val="Arial"/>
        <family val="2"/>
      </rPr>
      <t>10PM10</t>
    </r>
    <r>
      <rPr>
        <b/>
        <sz val="10"/>
        <color indexed="10"/>
        <rFont val="Arial"/>
        <family val="2"/>
      </rPr>
      <t>S</t>
    </r>
  </si>
  <si>
    <t>10PM11</t>
  </si>
  <si>
    <r>
      <rPr>
        <sz val="10"/>
        <rFont val="Arial"/>
        <family val="2"/>
      </rPr>
      <t>10PM11</t>
    </r>
    <r>
      <rPr>
        <b/>
        <sz val="10"/>
        <color indexed="10"/>
        <rFont val="Arial"/>
        <family val="2"/>
      </rPr>
      <t>S</t>
    </r>
  </si>
  <si>
    <r>
      <rPr>
        <sz val="10"/>
        <rFont val="Arial"/>
        <family val="2"/>
      </rPr>
      <t>10PM11</t>
    </r>
    <r>
      <rPr>
        <b/>
        <sz val="10"/>
        <color indexed="10"/>
        <rFont val="Arial"/>
        <family val="2"/>
      </rPr>
      <t>SD</t>
    </r>
  </si>
  <si>
    <t>10PM12</t>
  </si>
  <si>
    <r>
      <rPr>
        <sz val="10"/>
        <rFont val="Arial"/>
        <family val="2"/>
      </rPr>
      <t>10PM12</t>
    </r>
    <r>
      <rPr>
        <b/>
        <sz val="10"/>
        <color indexed="10"/>
        <rFont val="Arial"/>
        <family val="2"/>
      </rPr>
      <t>S</t>
    </r>
  </si>
  <si>
    <t>10PM110</t>
  </si>
  <si>
    <t>Total Power</t>
  </si>
  <si>
    <t>10M14</t>
  </si>
  <si>
    <r>
      <t>10M14</t>
    </r>
    <r>
      <rPr>
        <b/>
        <sz val="10"/>
        <color indexed="10"/>
        <rFont val="Arial"/>
        <family val="2"/>
      </rPr>
      <t>SMF</t>
    </r>
  </si>
  <si>
    <t>10M15</t>
  </si>
  <si>
    <r>
      <t>10M15</t>
    </r>
    <r>
      <rPr>
        <b/>
        <sz val="10"/>
        <color indexed="10"/>
        <rFont val="Arial"/>
        <family val="2"/>
      </rPr>
      <t>SMF</t>
    </r>
  </si>
  <si>
    <t>10M15S</t>
  </si>
  <si>
    <t>10M16</t>
  </si>
  <si>
    <r>
      <t>10M16</t>
    </r>
    <r>
      <rPr>
        <b/>
        <sz val="10"/>
        <color indexed="10"/>
        <rFont val="Arial"/>
        <family val="2"/>
      </rPr>
      <t>SMF</t>
    </r>
  </si>
  <si>
    <t>10M16DB</t>
  </si>
  <si>
    <t>TOTAL Jumbo</t>
  </si>
  <si>
    <t xml:space="preserve">Total </t>
  </si>
  <si>
    <t>EXPORT LYBIE</t>
  </si>
  <si>
    <t>TOTAL</t>
  </si>
  <si>
    <t>Objectif</t>
  </si>
  <si>
    <t>Ecart</t>
  </si>
  <si>
    <t>Haute saison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</si>
</sst>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64" formatCode="#,##0.000"/>
    <numFmt numFmtId="165" formatCode="[$-40C]d\-mmm;@"/>
    <numFmt numFmtId="166" formatCode="[$-40C]d\-mmm\-yy;@"/>
    <numFmt numFmtId="167" formatCode="#,##0_ ;[Red]\-#,##0\ "/>
    <numFmt numFmtId="168" formatCode="_-* #,##0.00\ [$€]_-;\-* #,##0.00\ [$€]_-;_-* &quot;-&quot;??\ [$€]_-;_-@_-"/>
    <numFmt numFmtId="169" formatCode="[$-40C]mmmm\-yy;@"/>
    <numFmt numFmtId="170" formatCode="#,##0.00\ [$€-1]"/>
    <numFmt numFmtId="171" formatCode="0.0"/>
    <numFmt numFmtId="172" formatCode="0.0%"/>
    <numFmt numFmtId="173" formatCode="#,##0.0_ ;[Red]\-#,##0.0\ "/>
  </numFmts>
  <fonts count="88">
    <font>
      <sz val="11"/>
      <color theme="1"/>
      <name val="Calibri"/>
      <family val="2"/>
      <scheme val="minor"/>
    </font>
    <font>
      <b/>
      <sz val="11"/>
      <color theme="1"/>
      <name val="Calibri"/>
      <family val="2"/>
      <scheme val="minor"/>
    </font>
    <font>
      <sz val="10"/>
      <color theme="1"/>
      <name val="Calibri"/>
      <family val="2"/>
      <scheme val="minor"/>
    </font>
    <font>
      <b/>
      <sz val="10"/>
      <color theme="1"/>
      <name val="Calibri"/>
      <family val="2"/>
      <scheme val="minor"/>
    </font>
    <font>
      <b/>
      <sz val="10"/>
      <color theme="0"/>
      <name val="Calibri"/>
      <family val="2"/>
      <scheme val="minor"/>
    </font>
    <font>
      <b/>
      <sz val="10"/>
      <color rgb="FF0070C0"/>
      <name val="Calibri"/>
      <family val="2"/>
      <scheme val="minor"/>
    </font>
    <font>
      <sz val="10"/>
      <color theme="0"/>
      <name val="Calibri"/>
      <family val="2"/>
      <scheme val="minor"/>
    </font>
    <font>
      <b/>
      <sz val="10"/>
      <color rgb="FFFF0000"/>
      <name val="Calibri"/>
      <family val="2"/>
      <scheme val="minor"/>
    </font>
    <font>
      <b/>
      <i/>
      <u/>
      <sz val="16"/>
      <color rgb="FF0070C0"/>
      <name val="Calibri"/>
      <family val="2"/>
      <scheme val="minor"/>
    </font>
    <font>
      <b/>
      <i/>
      <u/>
      <sz val="10"/>
      <color rgb="FFFF0000"/>
      <name val="Calibri"/>
      <family val="2"/>
      <scheme val="minor"/>
    </font>
    <font>
      <b/>
      <i/>
      <u/>
      <sz val="12"/>
      <color rgb="FF002060"/>
      <name val="Calibri"/>
      <family val="2"/>
      <scheme val="minor"/>
    </font>
    <font>
      <b/>
      <i/>
      <u/>
      <sz val="12"/>
      <color rgb="FFFF0000"/>
      <name val="Calibri"/>
      <family val="2"/>
      <scheme val="minor"/>
    </font>
    <font>
      <b/>
      <sz val="10"/>
      <name val="Calibri"/>
      <family val="2"/>
      <scheme val="minor"/>
    </font>
    <font>
      <b/>
      <sz val="10"/>
      <color rgb="FF002060"/>
      <name val="Calibri"/>
      <family val="2"/>
      <scheme val="minor"/>
    </font>
    <font>
      <b/>
      <sz val="11"/>
      <color rgb="FFFF0000"/>
      <name val="Calibri"/>
      <family val="2"/>
      <scheme val="minor"/>
    </font>
    <font>
      <sz val="10"/>
      <name val="Calibri"/>
      <family val="2"/>
      <scheme val="minor"/>
    </font>
    <font>
      <b/>
      <sz val="11"/>
      <color theme="0"/>
      <name val="Calibri"/>
      <family val="2"/>
      <scheme val="minor"/>
    </font>
    <font>
      <sz val="11"/>
      <color theme="0"/>
      <name val="Calibri"/>
      <family val="2"/>
      <scheme val="minor"/>
    </font>
    <font>
      <b/>
      <i/>
      <sz val="11"/>
      <color rgb="FFFF0000"/>
      <name val="Calibri"/>
      <family val="2"/>
      <scheme val="minor"/>
    </font>
    <font>
      <b/>
      <i/>
      <sz val="14"/>
      <color rgb="FFFF0000"/>
      <name val="Calibri"/>
      <family val="2"/>
      <scheme val="minor"/>
    </font>
    <font>
      <sz val="11"/>
      <color theme="1"/>
      <name val="Calibri"/>
      <family val="2"/>
      <scheme val="minor"/>
    </font>
    <font>
      <sz val="10"/>
      <name val="Arial"/>
      <family val="2"/>
    </font>
    <font>
      <sz val="10"/>
      <name val="Courier"/>
      <family val="3"/>
      <charset val="178"/>
    </font>
    <font>
      <sz val="10"/>
      <color indexed="8"/>
      <name val="Arial"/>
      <family val="2"/>
    </font>
    <font>
      <sz val="10"/>
      <color rgb="FFFF0000"/>
      <name val="Calibri"/>
      <family val="2"/>
      <scheme val="minor"/>
    </font>
    <font>
      <sz val="8"/>
      <name val="Calibri"/>
      <family val="2"/>
      <scheme val="minor"/>
    </font>
    <font>
      <sz val="9"/>
      <color theme="1"/>
      <name val="Verdana"/>
      <family val="2"/>
      <charset val="204"/>
    </font>
    <font>
      <sz val="9"/>
      <color theme="1"/>
      <name val="Verdana"/>
      <family val="2"/>
    </font>
    <font>
      <sz val="11"/>
      <color theme="1"/>
      <name val="Calibri"/>
      <family val="2"/>
      <charset val="204"/>
      <scheme val="minor"/>
    </font>
    <font>
      <sz val="9"/>
      <color theme="1"/>
      <name val="Verdana"/>
      <family val="2"/>
    </font>
    <font>
      <sz val="9"/>
      <color rgb="FF000000"/>
      <name val="Verdana"/>
      <family val="2"/>
      <charset val="204"/>
    </font>
    <font>
      <sz val="9"/>
      <color theme="1"/>
      <name val="Calibri"/>
      <family val="2"/>
      <charset val="204"/>
      <scheme val="minor"/>
    </font>
    <font>
      <b/>
      <sz val="10"/>
      <color theme="1"/>
      <name val="Calibri"/>
      <family val="2"/>
      <charset val="204"/>
      <scheme val="minor"/>
    </font>
    <font>
      <b/>
      <sz val="10"/>
      <name val="Arial"/>
      <family val="2"/>
    </font>
    <font>
      <b/>
      <sz val="9"/>
      <color theme="1"/>
      <name val="Calibri"/>
      <family val="2"/>
      <charset val="204"/>
      <scheme val="minor"/>
    </font>
    <font>
      <b/>
      <sz val="10"/>
      <name val="Arial"/>
      <family val="2"/>
      <charset val="204"/>
    </font>
    <font>
      <b/>
      <sz val="12"/>
      <color rgb="FFC00000"/>
      <name val="Calibri"/>
      <family val="2"/>
      <charset val="204"/>
      <scheme val="minor"/>
    </font>
    <font>
      <sz val="10"/>
      <name val="Arial"/>
      <family val="2"/>
      <charset val="204"/>
    </font>
    <font>
      <b/>
      <sz val="9"/>
      <color rgb="FF43CEFF"/>
      <name val="Calibri"/>
      <family val="2"/>
      <charset val="204"/>
      <scheme val="minor"/>
    </font>
    <font>
      <b/>
      <sz val="9"/>
      <name val="Calibri"/>
      <family val="2"/>
      <charset val="204"/>
      <scheme val="minor"/>
    </font>
    <font>
      <sz val="22"/>
      <color theme="1"/>
      <name val="Calibri"/>
      <family val="2"/>
      <charset val="204"/>
      <scheme val="minor"/>
    </font>
    <font>
      <b/>
      <sz val="12"/>
      <name val="Calibri"/>
      <family val="2"/>
      <charset val="204"/>
      <scheme val="minor"/>
    </font>
    <font>
      <sz val="9"/>
      <name val="Calibri"/>
      <family val="2"/>
      <charset val="204"/>
      <scheme val="minor"/>
    </font>
    <font>
      <b/>
      <sz val="11"/>
      <color theme="1"/>
      <name val="Calibri"/>
      <family val="2"/>
      <charset val="204"/>
      <scheme val="minor"/>
    </font>
    <font>
      <sz val="11"/>
      <color rgb="FF43CEFF"/>
      <name val="Times New Roman"/>
      <family val="1"/>
    </font>
    <font>
      <b/>
      <sz val="12"/>
      <color theme="1"/>
      <name val="Calibri"/>
      <family val="2"/>
      <charset val="204"/>
      <scheme val="minor"/>
    </font>
    <font>
      <b/>
      <sz val="11"/>
      <color rgb="FF43CEFF"/>
      <name val="Calibri"/>
      <family val="2"/>
      <charset val="204"/>
      <scheme val="minor"/>
    </font>
    <font>
      <sz val="9"/>
      <color rgb="FF43CEFF"/>
      <name val="Calibri"/>
      <family val="2"/>
      <charset val="204"/>
      <scheme val="minor"/>
    </font>
    <font>
      <b/>
      <sz val="12"/>
      <color rgb="FF43CEFF"/>
      <name val="Calibri"/>
      <family val="2"/>
      <charset val="204"/>
      <scheme val="minor"/>
    </font>
    <font>
      <b/>
      <sz val="9"/>
      <color theme="1"/>
      <name val="Calibri"/>
      <family val="2"/>
      <scheme val="minor"/>
    </font>
    <font>
      <b/>
      <sz val="14"/>
      <name val="Arial"/>
      <family val="2"/>
      <charset val="204"/>
    </font>
    <font>
      <sz val="9"/>
      <name val="Verdana"/>
      <family val="2"/>
      <charset val="204"/>
    </font>
    <font>
      <b/>
      <sz val="72"/>
      <name val="Arial"/>
      <family val="2"/>
      <charset val="204"/>
    </font>
    <font>
      <b/>
      <sz val="12"/>
      <name val="Arial"/>
      <family val="2"/>
      <charset val="204"/>
    </font>
    <font>
      <b/>
      <sz val="12"/>
      <color rgb="FF0070C0"/>
      <name val="Arial"/>
      <family val="2"/>
      <charset val="204"/>
    </font>
    <font>
      <b/>
      <u/>
      <sz val="12"/>
      <color indexed="30"/>
      <name val="Arial"/>
      <family val="2"/>
      <charset val="204"/>
    </font>
    <font>
      <b/>
      <sz val="12"/>
      <color indexed="30"/>
      <name val="Arial"/>
      <family val="2"/>
      <charset val="204"/>
    </font>
    <font>
      <b/>
      <sz val="10"/>
      <color indexed="9"/>
      <name val="Arial"/>
      <family val="2"/>
      <charset val="204"/>
    </font>
    <font>
      <b/>
      <sz val="14"/>
      <color indexed="10"/>
      <name val="Arial"/>
      <family val="2"/>
      <charset val="204"/>
    </font>
    <font>
      <sz val="9"/>
      <name val="Arial"/>
      <family val="2"/>
      <charset val="204"/>
    </font>
    <font>
      <b/>
      <i/>
      <sz val="10"/>
      <name val="Arial"/>
      <family val="2"/>
      <charset val="204"/>
    </font>
    <font>
      <u/>
      <sz val="10"/>
      <color indexed="12"/>
      <name val="Arial"/>
      <family val="2"/>
      <charset val="204"/>
    </font>
    <font>
      <sz val="9"/>
      <color rgb="FF000000"/>
      <name val="Verdana"/>
      <family val="2"/>
    </font>
    <font>
      <b/>
      <u/>
      <sz val="10"/>
      <color rgb="FFFF0000"/>
      <name val="Calibri"/>
      <family val="2"/>
      <scheme val="minor"/>
    </font>
    <font>
      <b/>
      <sz val="11"/>
      <name val="Calibri"/>
      <family val="2"/>
    </font>
    <font>
      <sz val="8"/>
      <color theme="1"/>
      <name val="Verdana"/>
      <family val="2"/>
    </font>
    <font>
      <sz val="9"/>
      <name val="Arial"/>
      <family val="2"/>
    </font>
    <font>
      <sz val="11"/>
      <name val="Calibri"/>
      <family val="2"/>
    </font>
    <font>
      <b/>
      <sz val="10"/>
      <color rgb="FFFF0000"/>
      <name val="Batang"/>
      <family val="1"/>
    </font>
    <font>
      <sz val="8"/>
      <name val="Batang"/>
      <family val="1"/>
    </font>
    <font>
      <b/>
      <sz val="8"/>
      <name val="Batang"/>
      <family val="1"/>
    </font>
    <font>
      <b/>
      <sz val="11"/>
      <name val="Arial"/>
      <family val="2"/>
    </font>
    <font>
      <sz val="10"/>
      <color rgb="FF0000FF"/>
      <name val="Arial"/>
      <family val="2"/>
    </font>
    <font>
      <sz val="10"/>
      <color rgb="FFFF0000"/>
      <name val="Arial"/>
      <family val="2"/>
    </font>
    <font>
      <sz val="10"/>
      <color theme="0"/>
      <name val="Arial"/>
      <family val="2"/>
    </font>
    <font>
      <b/>
      <sz val="11"/>
      <color theme="0"/>
      <name val="Arial"/>
      <family val="2"/>
    </font>
    <font>
      <b/>
      <sz val="10"/>
      <color theme="0"/>
      <name val="Arial"/>
      <family val="2"/>
    </font>
    <font>
      <sz val="11"/>
      <name val="Arial"/>
      <family val="2"/>
    </font>
    <font>
      <sz val="9"/>
      <color indexed="8"/>
      <name val="Verdana"/>
      <family val="2"/>
      <charset val="204"/>
    </font>
    <font>
      <sz val="10"/>
      <color indexed="10"/>
      <name val="Arial"/>
      <family val="2"/>
    </font>
    <font>
      <b/>
      <sz val="10"/>
      <color indexed="10"/>
      <name val="Arial"/>
      <family val="2"/>
    </font>
    <font>
      <sz val="11"/>
      <color theme="0"/>
      <name val="Arial"/>
      <family val="2"/>
    </font>
    <font>
      <b/>
      <sz val="12"/>
      <color theme="0"/>
      <name val="Arial"/>
      <family val="2"/>
    </font>
    <font>
      <b/>
      <sz val="11"/>
      <color rgb="FFFF0000"/>
      <name val="Arial"/>
      <family val="2"/>
    </font>
    <font>
      <b/>
      <sz val="12"/>
      <color rgb="FFFF0000"/>
      <name val="Calibri"/>
      <family val="2"/>
      <scheme val="minor"/>
    </font>
    <font>
      <b/>
      <sz val="12"/>
      <color theme="1"/>
      <name val="Calibri"/>
      <family val="2"/>
      <scheme val="minor"/>
    </font>
    <font>
      <sz val="12"/>
      <color theme="1"/>
      <name val="Calibri"/>
      <family val="2"/>
      <scheme val="minor"/>
    </font>
    <font>
      <b/>
      <i/>
      <sz val="12"/>
      <color rgb="FFFF0000"/>
      <name val="Calibri"/>
      <family val="2"/>
      <scheme val="minor"/>
    </font>
  </fonts>
  <fills count="38">
    <fill>
      <patternFill patternType="none"/>
    </fill>
    <fill>
      <patternFill patternType="gray125"/>
    </fill>
    <fill>
      <patternFill patternType="solid">
        <fgColor rgb="FFFF0000"/>
        <bgColor indexed="64"/>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2" tint="-9.9978637043366805E-2"/>
        <bgColor indexed="64"/>
      </patternFill>
    </fill>
    <fill>
      <patternFill patternType="solid">
        <fgColor theme="9" tint="0.59999389629810485"/>
        <bgColor indexed="64"/>
      </patternFill>
    </fill>
    <fill>
      <patternFill patternType="solid">
        <fgColor rgb="FF92D050"/>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0"/>
        <bgColor indexed="64"/>
      </patternFill>
    </fill>
    <fill>
      <patternFill patternType="solid">
        <fgColor rgb="FFE1EAF3"/>
        <bgColor indexed="64"/>
      </patternFill>
    </fill>
    <fill>
      <patternFill patternType="solid">
        <fgColor theme="4" tint="0.79998168889431442"/>
        <bgColor indexed="64"/>
      </patternFill>
    </fill>
    <fill>
      <patternFill patternType="solid">
        <fgColor theme="8" tint="0.79998168889431442"/>
        <bgColor indexed="64"/>
      </patternFill>
    </fill>
    <fill>
      <patternFill patternType="solid">
        <fgColor rgb="FF43CEFF"/>
        <bgColor indexed="64"/>
      </patternFill>
    </fill>
    <fill>
      <patternFill patternType="solid">
        <fgColor theme="0" tint="-4.9989318521683403E-2"/>
        <bgColor indexed="64"/>
      </patternFill>
    </fill>
    <fill>
      <patternFill patternType="solid">
        <fgColor theme="2"/>
        <bgColor indexed="64"/>
      </patternFill>
    </fill>
    <fill>
      <patternFill patternType="solid">
        <fgColor theme="5" tint="0.79998168889431442"/>
        <bgColor indexed="64"/>
      </patternFill>
    </fill>
    <fill>
      <patternFill patternType="solid">
        <fgColor indexed="23"/>
        <bgColor indexed="64"/>
      </patternFill>
    </fill>
    <fill>
      <patternFill patternType="solid">
        <fgColor theme="9" tint="0.79998168889431442"/>
        <bgColor indexed="64"/>
      </patternFill>
    </fill>
    <fill>
      <patternFill patternType="solid">
        <fgColor theme="6" tint="0.79998168889431442"/>
        <bgColor indexed="64"/>
      </patternFill>
    </fill>
    <fill>
      <patternFill patternType="solid">
        <fgColor theme="8" tint="0.59999389629810485"/>
        <bgColor indexed="64"/>
      </patternFill>
    </fill>
    <fill>
      <patternFill patternType="solid">
        <fgColor theme="7" tint="0.59999389629810485"/>
        <bgColor indexed="64"/>
      </patternFill>
    </fill>
    <fill>
      <patternFill patternType="solid">
        <fgColor rgb="FFFFFFFF"/>
        <bgColor rgb="FF000000"/>
      </patternFill>
    </fill>
    <fill>
      <patternFill patternType="solid">
        <fgColor theme="6" tint="0.59999389629810485"/>
        <bgColor indexed="64"/>
      </patternFill>
    </fill>
    <fill>
      <patternFill patternType="solid">
        <fgColor theme="8" tint="0.39997558519241921"/>
        <bgColor indexed="64"/>
      </patternFill>
    </fill>
    <fill>
      <patternFill patternType="solid">
        <fgColor indexed="9"/>
        <bgColor indexed="64"/>
      </patternFill>
    </fill>
    <fill>
      <patternFill patternType="solid">
        <fgColor theme="3" tint="0.79998168889431442"/>
        <bgColor indexed="64"/>
      </patternFill>
    </fill>
    <fill>
      <patternFill patternType="solid">
        <fgColor rgb="FFFFFFCC"/>
        <bgColor indexed="64"/>
      </patternFill>
    </fill>
    <fill>
      <patternFill patternType="solid">
        <fgColor rgb="FF66CCFF"/>
        <bgColor indexed="64"/>
      </patternFill>
    </fill>
    <fill>
      <patternFill patternType="solid">
        <fgColor rgb="FF0B55C1"/>
        <bgColor indexed="64"/>
      </patternFill>
    </fill>
    <fill>
      <patternFill patternType="solid">
        <fgColor rgb="FF98E856"/>
        <bgColor indexed="64"/>
      </patternFill>
    </fill>
    <fill>
      <patternFill patternType="solid">
        <fgColor rgb="FFFFFF99"/>
        <bgColor indexed="64"/>
      </patternFill>
    </fill>
    <fill>
      <patternFill patternType="solid">
        <fgColor rgb="FFFE0000"/>
        <bgColor indexed="64"/>
      </patternFill>
    </fill>
    <fill>
      <patternFill patternType="solid">
        <fgColor rgb="FFFAC294"/>
        <bgColor indexed="64"/>
      </patternFill>
    </fill>
    <fill>
      <patternFill patternType="solid">
        <fgColor theme="9" tint="0.39997558519241921"/>
        <bgColor indexed="64"/>
      </patternFill>
    </fill>
  </fills>
  <borders count="105">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top style="medium">
        <color indexed="64"/>
      </top>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top style="medium">
        <color indexed="64"/>
      </top>
      <bottom style="medium">
        <color indexed="64"/>
      </bottom>
      <diagonal/>
    </border>
    <border>
      <left style="thin">
        <color indexed="64"/>
      </left>
      <right/>
      <top/>
      <bottom style="thin">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thin">
        <color indexed="64"/>
      </right>
      <top/>
      <bottom style="thin">
        <color indexed="64"/>
      </bottom>
      <diagonal/>
    </border>
    <border>
      <left style="medium">
        <color indexed="64"/>
      </left>
      <right/>
      <top style="medium">
        <color indexed="64"/>
      </top>
      <bottom style="thin">
        <color auto="1"/>
      </bottom>
      <diagonal/>
    </border>
    <border>
      <left style="medium">
        <color indexed="64"/>
      </left>
      <right/>
      <top style="thin">
        <color auto="1"/>
      </top>
      <bottom style="thin">
        <color auto="1"/>
      </bottom>
      <diagonal/>
    </border>
    <border>
      <left/>
      <right/>
      <top style="medium">
        <color indexed="64"/>
      </top>
      <bottom style="medium">
        <color indexed="64"/>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rgb="FFA6A6A6"/>
      </left>
      <right style="thin">
        <color rgb="FFA6A6A6"/>
      </right>
      <top style="thin">
        <color rgb="FFA6A6A6"/>
      </top>
      <bottom style="thin">
        <color rgb="FFA6A6A6"/>
      </bottom>
      <diagonal/>
    </border>
    <border>
      <left style="thin">
        <color theme="0" tint="-0.34998626667073579"/>
      </left>
      <right/>
      <top style="thin">
        <color theme="0" tint="-0.34998626667073579"/>
      </top>
      <bottom style="thin">
        <color theme="0" tint="-0.34998626667073579"/>
      </bottom>
      <diagonal/>
    </border>
    <border>
      <left style="thin">
        <color theme="0" tint="-0.34998626667073579"/>
      </left>
      <right/>
      <top style="thin">
        <color theme="0" tint="-0.34998626667073579"/>
      </top>
      <bottom/>
      <diagonal/>
    </border>
    <border>
      <left style="thin">
        <color theme="0" tint="-0.34998626667073579"/>
      </left>
      <right style="thin">
        <color theme="0" tint="-0.34998626667073579"/>
      </right>
      <top style="thin">
        <color theme="0" tint="-0.34998626667073579"/>
      </top>
      <bottom/>
      <diagonal/>
    </border>
    <border>
      <left style="dashDot">
        <color indexed="64"/>
      </left>
      <right/>
      <top/>
      <bottom/>
      <diagonal/>
    </border>
    <border>
      <left/>
      <right style="dashDot">
        <color indexed="64"/>
      </right>
      <top/>
      <bottom/>
      <diagonal/>
    </border>
    <border>
      <left style="dashDot">
        <color indexed="64"/>
      </left>
      <right/>
      <top/>
      <bottom style="dashDot">
        <color indexed="64"/>
      </bottom>
      <diagonal/>
    </border>
    <border>
      <left/>
      <right/>
      <top/>
      <bottom style="dashDot">
        <color indexed="64"/>
      </bottom>
      <diagonal/>
    </border>
    <border>
      <left/>
      <right style="dashDot">
        <color indexed="64"/>
      </right>
      <top/>
      <bottom style="dashDot">
        <color indexed="64"/>
      </bottom>
      <diagonal/>
    </border>
    <border>
      <left/>
      <right/>
      <top style="dashDot">
        <color indexed="64"/>
      </top>
      <bottom/>
      <diagonal/>
    </border>
    <border>
      <left/>
      <right/>
      <top style="dashDot">
        <color indexed="64"/>
      </top>
      <bottom style="medium">
        <color indexed="64"/>
      </bottom>
      <diagonal/>
    </border>
    <border>
      <left style="medium">
        <color indexed="64"/>
      </left>
      <right style="medium">
        <color indexed="64"/>
      </right>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dashDot">
        <color indexed="64"/>
      </top>
      <bottom style="dashDot">
        <color indexed="64"/>
      </bottom>
      <diagonal/>
    </border>
    <border>
      <left/>
      <right style="dashDot">
        <color indexed="64"/>
      </right>
      <top style="dashDot">
        <color indexed="64"/>
      </top>
      <bottom style="dashDot">
        <color indexed="64"/>
      </bottom>
      <diagonal/>
    </border>
    <border>
      <left style="dashDot">
        <color indexed="64"/>
      </left>
      <right style="dashDot">
        <color indexed="64"/>
      </right>
      <top style="dashDot">
        <color indexed="64"/>
      </top>
      <bottom/>
      <diagonal/>
    </border>
    <border>
      <left style="dashDot">
        <color indexed="64"/>
      </left>
      <right style="dashDot">
        <color indexed="64"/>
      </right>
      <top style="dashDot">
        <color indexed="64"/>
      </top>
      <bottom style="medium">
        <color indexed="64"/>
      </bottom>
      <diagonal/>
    </border>
    <border>
      <left style="dashDot">
        <color indexed="64"/>
      </left>
      <right/>
      <top style="dashDot">
        <color indexed="64"/>
      </top>
      <bottom/>
      <diagonal/>
    </border>
    <border>
      <left style="dashDot">
        <color indexed="64"/>
      </left>
      <right style="dashDot">
        <color indexed="64"/>
      </right>
      <top style="dashDot">
        <color indexed="64"/>
      </top>
      <bottom style="dashDot">
        <color indexed="64"/>
      </bottom>
      <diagonal/>
    </border>
    <border>
      <left/>
      <right style="dashDot">
        <color indexed="64"/>
      </right>
      <top style="medium">
        <color indexed="64"/>
      </top>
      <bottom style="dashDot">
        <color indexed="64"/>
      </bottom>
      <diagonal/>
    </border>
    <border>
      <left style="medium">
        <color indexed="64"/>
      </left>
      <right/>
      <top/>
      <bottom style="thin">
        <color indexed="64"/>
      </bottom>
      <diagonal/>
    </border>
    <border>
      <left style="medium">
        <color indexed="64"/>
      </left>
      <right/>
      <top style="dashDot">
        <color indexed="64"/>
      </top>
      <bottom style="dashDot">
        <color indexed="64"/>
      </bottom>
      <diagonal/>
    </border>
    <border>
      <left style="dashDot">
        <color indexed="64"/>
      </left>
      <right/>
      <top style="dashDot">
        <color indexed="64"/>
      </top>
      <bottom style="dashDot">
        <color indexed="64"/>
      </bottom>
      <diagonal/>
    </border>
    <border>
      <left/>
      <right style="thin">
        <color theme="0" tint="-0.34998626667073579"/>
      </right>
      <top style="thin">
        <color theme="0" tint="-0.34998626667073579"/>
      </top>
      <bottom style="thin">
        <color theme="0" tint="-0.34998626667073579"/>
      </bottom>
      <diagonal/>
    </border>
    <border>
      <left/>
      <right/>
      <top style="thin">
        <color theme="0" tint="-0.34998626667073579"/>
      </top>
      <bottom style="thin">
        <color theme="0" tint="-0.34998626667073579"/>
      </bottom>
      <diagonal/>
    </border>
    <border>
      <left/>
      <right style="thin">
        <color rgb="FFA6A6A6"/>
      </right>
      <top style="thin">
        <color rgb="FFA6A6A6"/>
      </top>
      <bottom style="thin">
        <color rgb="FFA6A6A6"/>
      </bottom>
      <diagonal/>
    </border>
    <border>
      <left/>
      <right style="thin">
        <color rgb="FFA6A6A6"/>
      </right>
      <top/>
      <bottom style="thin">
        <color rgb="FFA6A6A6"/>
      </bottom>
      <diagonal/>
    </border>
    <border>
      <left style="medium">
        <color indexed="55"/>
      </left>
      <right/>
      <top style="medium">
        <color indexed="55"/>
      </top>
      <bottom style="thin">
        <color indexed="55"/>
      </bottom>
      <diagonal/>
    </border>
    <border>
      <left/>
      <right/>
      <top style="medium">
        <color indexed="55"/>
      </top>
      <bottom style="thin">
        <color indexed="55"/>
      </bottom>
      <diagonal/>
    </border>
    <border>
      <left style="thin">
        <color theme="0" tint="-0.34998626667073579"/>
      </left>
      <right style="medium">
        <color indexed="55"/>
      </right>
      <top/>
      <bottom/>
      <diagonal/>
    </border>
    <border>
      <left style="medium">
        <color indexed="55"/>
      </left>
      <right/>
      <top/>
      <bottom style="hair">
        <color indexed="55"/>
      </bottom>
      <diagonal/>
    </border>
    <border>
      <left style="medium">
        <color indexed="55"/>
      </left>
      <right style="hair">
        <color indexed="55"/>
      </right>
      <top/>
      <bottom style="hair">
        <color indexed="55"/>
      </bottom>
      <diagonal/>
    </border>
    <border>
      <left style="medium">
        <color indexed="55"/>
      </left>
      <right/>
      <top/>
      <bottom/>
      <diagonal/>
    </border>
    <border>
      <left style="medium">
        <color indexed="55"/>
      </left>
      <right style="medium">
        <color indexed="55"/>
      </right>
      <top style="medium">
        <color indexed="55"/>
      </top>
      <bottom/>
      <diagonal/>
    </border>
    <border>
      <left style="thin">
        <color theme="0" tint="-0.34998626667073579"/>
      </left>
      <right style="thin">
        <color theme="0" tint="-0.34998626667073579"/>
      </right>
      <top/>
      <bottom style="thin">
        <color theme="0" tint="-0.34998626667073579"/>
      </bottom>
      <diagonal/>
    </border>
    <border>
      <left style="thin">
        <color theme="0" tint="-0.34998626667073579"/>
      </left>
      <right style="medium">
        <color indexed="55"/>
      </right>
      <top/>
      <bottom style="hair">
        <color indexed="55"/>
      </bottom>
      <diagonal/>
    </border>
    <border>
      <left style="medium">
        <color indexed="55"/>
      </left>
      <right style="thin">
        <color indexed="55"/>
      </right>
      <top style="hair">
        <color indexed="55"/>
      </top>
      <bottom/>
      <diagonal/>
    </border>
    <border>
      <left style="medium">
        <color indexed="55"/>
      </left>
      <right style="hair">
        <color indexed="55"/>
      </right>
      <top style="hair">
        <color indexed="55"/>
      </top>
      <bottom/>
      <diagonal/>
    </border>
    <border>
      <left style="medium">
        <color indexed="55"/>
      </left>
      <right style="medium">
        <color indexed="55"/>
      </right>
      <top/>
      <bottom style="hair">
        <color indexed="55"/>
      </bottom>
      <diagonal/>
    </border>
    <border>
      <left style="medium">
        <color indexed="55"/>
      </left>
      <right/>
      <top style="hair">
        <color indexed="55"/>
      </top>
      <bottom style="hair">
        <color indexed="55"/>
      </bottom>
      <diagonal/>
    </border>
    <border>
      <left style="medium">
        <color indexed="55"/>
      </left>
      <right style="thin">
        <color indexed="55"/>
      </right>
      <top style="hair">
        <color indexed="55"/>
      </top>
      <bottom style="hair">
        <color indexed="55"/>
      </bottom>
      <diagonal/>
    </border>
    <border>
      <left style="medium">
        <color indexed="55"/>
      </left>
      <right style="hair">
        <color indexed="55"/>
      </right>
      <top style="hair">
        <color indexed="55"/>
      </top>
      <bottom style="hair">
        <color indexed="55"/>
      </bottom>
      <diagonal/>
    </border>
    <border>
      <left style="medium">
        <color indexed="55"/>
      </left>
      <right style="medium">
        <color indexed="55"/>
      </right>
      <top style="hair">
        <color indexed="55"/>
      </top>
      <bottom style="hair">
        <color indexed="55"/>
      </bottom>
      <diagonal/>
    </border>
    <border>
      <left style="medium">
        <color indexed="55"/>
      </left>
      <right style="medium">
        <color indexed="55"/>
      </right>
      <top/>
      <bottom/>
      <diagonal/>
    </border>
    <border>
      <left/>
      <right/>
      <top style="hair">
        <color indexed="55"/>
      </top>
      <bottom style="hair">
        <color indexed="55"/>
      </bottom>
      <diagonal/>
    </border>
    <border>
      <left style="medium">
        <color indexed="55"/>
      </left>
      <right/>
      <top style="hair">
        <color indexed="55"/>
      </top>
      <bottom/>
      <diagonal/>
    </border>
    <border>
      <left style="medium">
        <color indexed="55"/>
      </left>
      <right/>
      <top style="medium">
        <color indexed="55"/>
      </top>
      <bottom style="medium">
        <color indexed="55"/>
      </bottom>
      <diagonal/>
    </border>
    <border>
      <left style="medium">
        <color indexed="55"/>
      </left>
      <right style="thin">
        <color indexed="55"/>
      </right>
      <top style="medium">
        <color indexed="55"/>
      </top>
      <bottom style="medium">
        <color indexed="55"/>
      </bottom>
      <diagonal/>
    </border>
    <border>
      <left style="medium">
        <color indexed="55"/>
      </left>
      <right style="medium">
        <color indexed="55"/>
      </right>
      <top style="medium">
        <color indexed="55"/>
      </top>
      <bottom style="medium">
        <color indexed="55"/>
      </bottom>
      <diagonal/>
    </border>
  </borders>
  <cellStyleXfs count="29">
    <xf numFmtId="165" fontId="0" fillId="0" borderId="0"/>
    <xf numFmtId="168" fontId="21" fillId="0" borderId="0" applyFont="0" applyFill="0" applyBorder="0" applyAlignment="0" applyProtection="0"/>
    <xf numFmtId="169" fontId="22" fillId="0" borderId="0"/>
    <xf numFmtId="0" fontId="21" fillId="0" borderId="0"/>
    <xf numFmtId="169" fontId="21" fillId="0" borderId="0"/>
    <xf numFmtId="169" fontId="20" fillId="0" borderId="0"/>
    <xf numFmtId="0" fontId="20" fillId="0" borderId="0"/>
    <xf numFmtId="0" fontId="20" fillId="0" borderId="0"/>
    <xf numFmtId="0" fontId="21" fillId="0" borderId="0"/>
    <xf numFmtId="0" fontId="20" fillId="0" borderId="0"/>
    <xf numFmtId="169" fontId="20" fillId="0" borderId="0"/>
    <xf numFmtId="169" fontId="21" fillId="0" borderId="0"/>
    <xf numFmtId="0" fontId="21" fillId="0" borderId="0" applyFont="0"/>
    <xf numFmtId="0" fontId="21" fillId="0" borderId="0"/>
    <xf numFmtId="0" fontId="21" fillId="0" borderId="0"/>
    <xf numFmtId="0" fontId="21" fillId="0" borderId="0"/>
    <xf numFmtId="0" fontId="21" fillId="0" borderId="0"/>
    <xf numFmtId="169" fontId="21" fillId="0" borderId="0"/>
    <xf numFmtId="0" fontId="20" fillId="0" borderId="0"/>
    <xf numFmtId="0" fontId="20" fillId="0" borderId="0"/>
    <xf numFmtId="0" fontId="20" fillId="0" borderId="0"/>
    <xf numFmtId="0" fontId="23" fillId="0" borderId="0"/>
    <xf numFmtId="169" fontId="23" fillId="0" borderId="0"/>
    <xf numFmtId="169" fontId="20" fillId="0" borderId="0"/>
    <xf numFmtId="9" fontId="21" fillId="0" borderId="0" applyFont="0" applyFill="0" applyBorder="0" applyAlignment="0" applyProtection="0"/>
    <xf numFmtId="0" fontId="28" fillId="0" borderId="0"/>
    <xf numFmtId="0" fontId="37" fillId="0" borderId="0"/>
    <xf numFmtId="0" fontId="37" fillId="0" borderId="0"/>
    <xf numFmtId="0" fontId="61" fillId="0" borderId="0" applyNumberFormat="0" applyFill="0" applyBorder="0" applyAlignment="0" applyProtection="0">
      <alignment vertical="top"/>
      <protection locked="0"/>
    </xf>
  </cellStyleXfs>
  <cellXfs count="626">
    <xf numFmtId="165" fontId="0" fillId="0" borderId="0" xfId="0"/>
    <xf numFmtId="165" fontId="2" fillId="0" borderId="0" xfId="0" applyFont="1"/>
    <xf numFmtId="165" fontId="2" fillId="0" borderId="0" xfId="0" applyFont="1" applyAlignment="1">
      <alignment horizontal="center" vertical="center"/>
    </xf>
    <xf numFmtId="165" fontId="2" fillId="0" borderId="4" xfId="0" applyFont="1" applyBorder="1" applyAlignment="1">
      <alignment horizontal="center"/>
    </xf>
    <xf numFmtId="165" fontId="2" fillId="0" borderId="4" xfId="0" applyFont="1" applyBorder="1"/>
    <xf numFmtId="165" fontId="3" fillId="0" borderId="8" xfId="0" applyFont="1" applyBorder="1" applyAlignment="1">
      <alignment horizontal="center" vertical="center" wrapText="1"/>
    </xf>
    <xf numFmtId="165" fontId="2" fillId="4" borderId="11" xfId="0" applyFont="1" applyFill="1" applyBorder="1" applyAlignment="1">
      <alignment horizontal="center"/>
    </xf>
    <xf numFmtId="165" fontId="4" fillId="2" borderId="11" xfId="0" applyFont="1" applyFill="1" applyBorder="1" applyAlignment="1">
      <alignment horizontal="center"/>
    </xf>
    <xf numFmtId="165" fontId="2" fillId="4" borderId="4" xfId="0" applyFont="1" applyFill="1" applyBorder="1" applyAlignment="1">
      <alignment horizontal="center"/>
    </xf>
    <xf numFmtId="165" fontId="4" fillId="2" borderId="4" xfId="0" applyFont="1" applyFill="1" applyBorder="1" applyAlignment="1">
      <alignment horizontal="center"/>
    </xf>
    <xf numFmtId="165" fontId="5" fillId="0" borderId="4" xfId="0" applyFont="1" applyBorder="1" applyAlignment="1">
      <alignment horizontal="center"/>
    </xf>
    <xf numFmtId="165" fontId="4" fillId="3" borderId="4" xfId="0" applyFont="1" applyFill="1" applyBorder="1" applyAlignment="1">
      <alignment horizontal="center"/>
    </xf>
    <xf numFmtId="165" fontId="6" fillId="5" borderId="4" xfId="0" applyFont="1" applyFill="1" applyBorder="1" applyAlignment="1">
      <alignment horizontal="center"/>
    </xf>
    <xf numFmtId="165" fontId="7" fillId="0" borderId="4" xfId="0" applyFont="1" applyBorder="1" applyAlignment="1">
      <alignment horizontal="center"/>
    </xf>
    <xf numFmtId="165" fontId="3" fillId="0" borderId="16" xfId="0" applyFont="1" applyBorder="1" applyAlignment="1">
      <alignment horizontal="center" vertical="center" wrapText="1"/>
    </xf>
    <xf numFmtId="165" fontId="2" fillId="0" borderId="4" xfId="0" applyFont="1" applyBorder="1" applyAlignment="1">
      <alignment horizontal="center" vertical="center"/>
    </xf>
    <xf numFmtId="165" fontId="2" fillId="0" borderId="13" xfId="0" applyFont="1" applyBorder="1" applyAlignment="1">
      <alignment horizontal="center" vertical="center"/>
    </xf>
    <xf numFmtId="165" fontId="2" fillId="0" borderId="20" xfId="0" applyFont="1" applyBorder="1" applyAlignment="1">
      <alignment horizontal="center" vertical="center"/>
    </xf>
    <xf numFmtId="165" fontId="2" fillId="0" borderId="21" xfId="0" applyFont="1" applyBorder="1"/>
    <xf numFmtId="165" fontId="2" fillId="0" borderId="21" xfId="0" applyFont="1" applyBorder="1" applyAlignment="1">
      <alignment horizontal="center" vertical="center"/>
    </xf>
    <xf numFmtId="165" fontId="2" fillId="0" borderId="22" xfId="0" applyFont="1" applyBorder="1" applyAlignment="1">
      <alignment horizontal="center" vertical="center"/>
    </xf>
    <xf numFmtId="165" fontId="2" fillId="0" borderId="23" xfId="0" applyFont="1" applyBorder="1" applyAlignment="1">
      <alignment horizontal="center" vertical="center"/>
    </xf>
    <xf numFmtId="165" fontId="3" fillId="0" borderId="24" xfId="0" applyFont="1" applyBorder="1" applyAlignment="1">
      <alignment horizontal="center" vertical="center" wrapText="1"/>
    </xf>
    <xf numFmtId="165" fontId="3" fillId="0" borderId="28" xfId="0" applyFont="1" applyBorder="1" applyAlignment="1">
      <alignment horizontal="center" vertical="center"/>
    </xf>
    <xf numFmtId="3" fontId="1" fillId="0" borderId="0" xfId="0" applyNumberFormat="1" applyFont="1" applyAlignment="1">
      <alignment horizontal="center" vertical="center"/>
    </xf>
    <xf numFmtId="165" fontId="3" fillId="0" borderId="25" xfId="0" applyFont="1" applyBorder="1" applyAlignment="1">
      <alignment horizontal="center" vertical="center"/>
    </xf>
    <xf numFmtId="165" fontId="3" fillId="0" borderId="8" xfId="0" applyFont="1" applyBorder="1" applyAlignment="1">
      <alignment horizontal="center" vertical="center"/>
    </xf>
    <xf numFmtId="165" fontId="3" fillId="7" borderId="26" xfId="0" applyFont="1" applyFill="1" applyBorder="1" applyAlignment="1">
      <alignment horizontal="center" vertical="center"/>
    </xf>
    <xf numFmtId="165" fontId="3" fillId="7" borderId="27" xfId="0" applyFont="1" applyFill="1" applyBorder="1" applyAlignment="1">
      <alignment horizontal="center" vertical="center"/>
    </xf>
    <xf numFmtId="165" fontId="3" fillId="0" borderId="37" xfId="0" applyFont="1" applyBorder="1" applyAlignment="1">
      <alignment horizontal="center" vertical="center"/>
    </xf>
    <xf numFmtId="165" fontId="3" fillId="0" borderId="19" xfId="0" applyFont="1" applyBorder="1" applyAlignment="1">
      <alignment horizontal="center" vertical="center"/>
    </xf>
    <xf numFmtId="165" fontId="3" fillId="0" borderId="39" xfId="0" applyFont="1" applyBorder="1" applyAlignment="1">
      <alignment horizontal="center" vertical="center"/>
    </xf>
    <xf numFmtId="165" fontId="3" fillId="7" borderId="39" xfId="0" applyFont="1" applyFill="1" applyBorder="1" applyAlignment="1">
      <alignment horizontal="center" vertical="center"/>
    </xf>
    <xf numFmtId="165" fontId="3" fillId="7" borderId="40" xfId="0" applyFont="1" applyFill="1" applyBorder="1" applyAlignment="1">
      <alignment horizontal="center" vertical="center"/>
    </xf>
    <xf numFmtId="165" fontId="3" fillId="0" borderId="18" xfId="0" applyFont="1" applyBorder="1" applyAlignment="1">
      <alignment horizontal="center" vertical="center"/>
    </xf>
    <xf numFmtId="165" fontId="3" fillId="0" borderId="9" xfId="0" applyFont="1" applyBorder="1" applyAlignment="1">
      <alignment horizontal="center" vertical="center"/>
    </xf>
    <xf numFmtId="165" fontId="3" fillId="0" borderId="17" xfId="0" applyFont="1" applyBorder="1" applyAlignment="1">
      <alignment horizontal="center" vertical="center"/>
    </xf>
    <xf numFmtId="165" fontId="3" fillId="7" borderId="36" xfId="0" applyFont="1" applyFill="1" applyBorder="1" applyAlignment="1">
      <alignment horizontal="center" vertical="center"/>
    </xf>
    <xf numFmtId="165" fontId="2" fillId="0" borderId="10" xfId="0" applyFont="1" applyBorder="1" applyAlignment="1">
      <alignment horizontal="center" vertical="center"/>
    </xf>
    <xf numFmtId="165" fontId="2" fillId="0" borderId="11" xfId="0" applyFont="1" applyBorder="1"/>
    <xf numFmtId="165" fontId="2" fillId="0" borderId="38" xfId="0" applyFont="1" applyBorder="1" applyAlignment="1">
      <alignment horizontal="center" vertical="center"/>
    </xf>
    <xf numFmtId="165" fontId="10" fillId="0" borderId="0" xfId="0" applyFont="1" applyAlignment="1">
      <alignment horizontal="center" vertical="center"/>
    </xf>
    <xf numFmtId="165" fontId="2" fillId="0" borderId="11" xfId="0" applyFont="1" applyBorder="1" applyAlignment="1">
      <alignment horizontal="center" vertical="center"/>
    </xf>
    <xf numFmtId="3" fontId="2" fillId="0" borderId="0" xfId="0" applyNumberFormat="1" applyFont="1"/>
    <xf numFmtId="165" fontId="3" fillId="0" borderId="4" xfId="0" applyFont="1" applyBorder="1" applyAlignment="1">
      <alignment horizontal="center" vertical="center"/>
    </xf>
    <xf numFmtId="3" fontId="2" fillId="0" borderId="2" xfId="0" applyNumberFormat="1" applyFont="1" applyBorder="1" applyAlignment="1">
      <alignment horizontal="center" vertical="center" wrapText="1"/>
    </xf>
    <xf numFmtId="3" fontId="2" fillId="0" borderId="4" xfId="0" applyNumberFormat="1" applyFont="1" applyBorder="1" applyAlignment="1">
      <alignment horizontal="center" vertical="center" wrapText="1"/>
    </xf>
    <xf numFmtId="3" fontId="2" fillId="0" borderId="0" xfId="0" applyNumberFormat="1" applyFont="1" applyAlignment="1">
      <alignment horizontal="center" vertical="center"/>
    </xf>
    <xf numFmtId="165" fontId="3" fillId="0" borderId="0" xfId="0" applyFont="1" applyAlignment="1">
      <alignment horizontal="center" vertical="center" wrapText="1"/>
    </xf>
    <xf numFmtId="165" fontId="3" fillId="0" borderId="0" xfId="0" applyFont="1" applyAlignment="1">
      <alignment horizontal="center" vertical="center"/>
    </xf>
    <xf numFmtId="165" fontId="3" fillId="0" borderId="4" xfId="0" applyFont="1" applyBorder="1" applyAlignment="1">
      <alignment horizontal="center" vertical="center" wrapText="1"/>
    </xf>
    <xf numFmtId="165" fontId="3" fillId="11" borderId="4" xfId="0" applyFont="1" applyFill="1" applyBorder="1" applyAlignment="1">
      <alignment horizontal="center" vertical="center"/>
    </xf>
    <xf numFmtId="165" fontId="2" fillId="11" borderId="4" xfId="0" applyFont="1" applyFill="1" applyBorder="1" applyAlignment="1">
      <alignment horizontal="center" vertical="center"/>
    </xf>
    <xf numFmtId="165" fontId="7" fillId="0" borderId="0" xfId="0" applyFont="1" applyAlignment="1">
      <alignment horizontal="center" vertical="center"/>
    </xf>
    <xf numFmtId="165" fontId="2" fillId="0" borderId="22" xfId="0" applyFont="1" applyBorder="1" applyAlignment="1">
      <alignment horizontal="left" vertical="center"/>
    </xf>
    <xf numFmtId="165" fontId="2" fillId="0" borderId="22" xfId="0" applyFont="1" applyBorder="1"/>
    <xf numFmtId="165" fontId="3" fillId="0" borderId="13" xfId="0" applyFont="1" applyBorder="1" applyAlignment="1">
      <alignment horizontal="center" vertical="center" wrapText="1"/>
    </xf>
    <xf numFmtId="165" fontId="3" fillId="0" borderId="5" xfId="0" applyFont="1" applyBorder="1" applyAlignment="1">
      <alignment horizontal="center" vertical="center" wrapText="1"/>
    </xf>
    <xf numFmtId="165" fontId="3" fillId="0" borderId="5" xfId="0" applyFont="1" applyBorder="1" applyAlignment="1">
      <alignment horizontal="center" vertical="center"/>
    </xf>
    <xf numFmtId="165" fontId="3" fillId="11" borderId="13" xfId="0" applyFont="1" applyFill="1" applyBorder="1" applyAlignment="1">
      <alignment horizontal="center" vertical="center"/>
    </xf>
    <xf numFmtId="165" fontId="3" fillId="11" borderId="5" xfId="0" applyFont="1" applyFill="1" applyBorder="1" applyAlignment="1">
      <alignment horizontal="center" vertical="center"/>
    </xf>
    <xf numFmtId="165" fontId="2" fillId="11" borderId="13" xfId="0" applyFont="1" applyFill="1" applyBorder="1" applyAlignment="1">
      <alignment horizontal="center" vertical="center"/>
    </xf>
    <xf numFmtId="165" fontId="3" fillId="0" borderId="13" xfId="0" applyFont="1" applyBorder="1" applyAlignment="1">
      <alignment horizontal="center" vertical="center"/>
    </xf>
    <xf numFmtId="165" fontId="2" fillId="9" borderId="13" xfId="0" applyFont="1" applyFill="1" applyBorder="1" applyAlignment="1">
      <alignment horizontal="center" vertical="center"/>
    </xf>
    <xf numFmtId="4" fontId="2" fillId="0" borderId="0" xfId="0" applyNumberFormat="1" applyFont="1" applyAlignment="1">
      <alignment horizontal="center" vertical="center"/>
    </xf>
    <xf numFmtId="164" fontId="2" fillId="0" borderId="0" xfId="0" applyNumberFormat="1" applyFont="1" applyAlignment="1">
      <alignment horizontal="center" vertical="center"/>
    </xf>
    <xf numFmtId="3" fontId="13" fillId="0" borderId="0" xfId="0" applyNumberFormat="1" applyFont="1" applyAlignment="1">
      <alignment horizontal="center" vertical="center" wrapText="1"/>
    </xf>
    <xf numFmtId="165" fontId="3" fillId="0" borderId="41" xfId="0" applyFont="1" applyBorder="1" applyAlignment="1">
      <alignment horizontal="center" vertical="center" wrapText="1"/>
    </xf>
    <xf numFmtId="165" fontId="3" fillId="0" borderId="15" xfId="0" applyFont="1" applyBorder="1" applyAlignment="1">
      <alignment horizontal="center" vertical="center" wrapText="1"/>
    </xf>
    <xf numFmtId="165" fontId="3" fillId="0" borderId="9" xfId="0" applyFont="1" applyBorder="1" applyAlignment="1">
      <alignment horizontal="center" vertical="center" wrapText="1"/>
    </xf>
    <xf numFmtId="165" fontId="4" fillId="2" borderId="8" xfId="0" applyFont="1" applyFill="1" applyBorder="1" applyAlignment="1">
      <alignment horizontal="center" vertical="center" wrapText="1"/>
    </xf>
    <xf numFmtId="165" fontId="4" fillId="3" borderId="9" xfId="0" applyFont="1" applyFill="1" applyBorder="1" applyAlignment="1">
      <alignment horizontal="center" vertical="center" wrapText="1"/>
    </xf>
    <xf numFmtId="165" fontId="3" fillId="7" borderId="15" xfId="0" applyFont="1" applyFill="1" applyBorder="1" applyAlignment="1">
      <alignment horizontal="center" vertical="center"/>
    </xf>
    <xf numFmtId="3" fontId="10" fillId="0" borderId="0" xfId="0" applyNumberFormat="1" applyFont="1" applyAlignment="1">
      <alignment horizontal="center" vertical="center" wrapText="1"/>
    </xf>
    <xf numFmtId="3" fontId="2" fillId="0" borderId="13" xfId="0" applyNumberFormat="1" applyFont="1" applyBorder="1" applyAlignment="1">
      <alignment horizontal="center" vertical="center" wrapText="1"/>
    </xf>
    <xf numFmtId="3" fontId="3" fillId="0" borderId="5" xfId="0" applyNumberFormat="1" applyFont="1" applyBorder="1" applyAlignment="1">
      <alignment horizontal="center" vertical="center" wrapText="1"/>
    </xf>
    <xf numFmtId="3" fontId="7" fillId="0" borderId="5" xfId="0" applyNumberFormat="1" applyFont="1" applyBorder="1" applyAlignment="1">
      <alignment horizontal="center" vertical="center" wrapText="1"/>
    </xf>
    <xf numFmtId="3" fontId="3" fillId="0" borderId="13" xfId="0" applyNumberFormat="1" applyFont="1" applyBorder="1" applyAlignment="1">
      <alignment horizontal="center" vertical="center" wrapText="1"/>
    </xf>
    <xf numFmtId="3" fontId="3" fillId="0" borderId="4" xfId="0" applyNumberFormat="1" applyFont="1" applyBorder="1" applyAlignment="1">
      <alignment horizontal="center" vertical="center" wrapText="1"/>
    </xf>
    <xf numFmtId="3" fontId="3" fillId="0" borderId="22" xfId="0" applyNumberFormat="1" applyFont="1" applyBorder="1" applyAlignment="1">
      <alignment horizontal="center" vertical="center" wrapText="1"/>
    </xf>
    <xf numFmtId="3" fontId="7" fillId="0" borderId="13" xfId="0" applyNumberFormat="1" applyFont="1" applyBorder="1" applyAlignment="1">
      <alignment horizontal="center" vertical="center" wrapText="1"/>
    </xf>
    <xf numFmtId="3" fontId="7" fillId="0" borderId="4" xfId="0" applyNumberFormat="1" applyFont="1" applyBorder="1" applyAlignment="1">
      <alignment horizontal="center" vertical="center" wrapText="1"/>
    </xf>
    <xf numFmtId="3" fontId="13" fillId="0" borderId="13" xfId="0" applyNumberFormat="1" applyFont="1" applyBorder="1" applyAlignment="1">
      <alignment horizontal="center" vertical="center" wrapText="1"/>
    </xf>
    <xf numFmtId="3" fontId="13" fillId="0" borderId="4" xfId="0" applyNumberFormat="1" applyFont="1" applyBorder="1" applyAlignment="1">
      <alignment horizontal="center" vertical="center" wrapText="1"/>
    </xf>
    <xf numFmtId="3" fontId="13" fillId="0" borderId="5" xfId="0" applyNumberFormat="1" applyFont="1" applyBorder="1" applyAlignment="1">
      <alignment horizontal="center" vertical="center" wrapText="1"/>
    </xf>
    <xf numFmtId="3" fontId="12" fillId="0" borderId="13" xfId="0" applyNumberFormat="1" applyFont="1" applyBorder="1" applyAlignment="1">
      <alignment horizontal="center" vertical="center" wrapText="1"/>
    </xf>
    <xf numFmtId="3" fontId="12" fillId="0" borderId="4" xfId="0" applyNumberFormat="1" applyFont="1" applyBorder="1" applyAlignment="1">
      <alignment horizontal="center" vertical="center" wrapText="1"/>
    </xf>
    <xf numFmtId="3" fontId="2" fillId="0" borderId="22" xfId="0" applyNumberFormat="1" applyFont="1" applyBorder="1" applyAlignment="1">
      <alignment horizontal="center" vertical="center" wrapText="1"/>
    </xf>
    <xf numFmtId="3" fontId="12" fillId="0" borderId="5" xfId="0" applyNumberFormat="1" applyFont="1" applyBorder="1" applyAlignment="1">
      <alignment horizontal="center" vertical="center" wrapText="1"/>
    </xf>
    <xf numFmtId="3" fontId="2" fillId="0" borderId="11" xfId="0" applyNumberFormat="1" applyFont="1" applyBorder="1" applyAlignment="1">
      <alignment horizontal="center" vertical="center" wrapText="1"/>
    </xf>
    <xf numFmtId="3" fontId="12" fillId="0" borderId="2" xfId="0" applyNumberFormat="1" applyFont="1" applyBorder="1" applyAlignment="1">
      <alignment horizontal="center" vertical="center" wrapText="1"/>
    </xf>
    <xf numFmtId="3" fontId="2" fillId="0" borderId="1" xfId="0" applyNumberFormat="1" applyFont="1" applyBorder="1" applyAlignment="1">
      <alignment horizontal="center" vertical="center" wrapText="1"/>
    </xf>
    <xf numFmtId="3" fontId="12" fillId="0" borderId="3" xfId="0" applyNumberFormat="1" applyFont="1" applyBorder="1" applyAlignment="1">
      <alignment horizontal="center" vertical="center" wrapText="1"/>
    </xf>
    <xf numFmtId="3" fontId="3" fillId="0" borderId="3" xfId="0" applyNumberFormat="1" applyFont="1" applyBorder="1" applyAlignment="1">
      <alignment horizontal="center" vertical="center" wrapText="1"/>
    </xf>
    <xf numFmtId="3" fontId="7" fillId="0" borderId="3" xfId="0" applyNumberFormat="1" applyFont="1" applyBorder="1" applyAlignment="1">
      <alignment horizontal="center" vertical="center" wrapText="1"/>
    </xf>
    <xf numFmtId="3" fontId="13" fillId="0" borderId="3" xfId="0" applyNumberFormat="1" applyFont="1" applyBorder="1" applyAlignment="1">
      <alignment horizontal="center" vertical="center" wrapText="1"/>
    </xf>
    <xf numFmtId="3" fontId="3" fillId="0" borderId="14" xfId="0" applyNumberFormat="1" applyFont="1" applyBorder="1" applyAlignment="1">
      <alignment horizontal="center" vertical="center" wrapText="1"/>
    </xf>
    <xf numFmtId="3" fontId="7" fillId="0" borderId="1" xfId="0" applyNumberFormat="1" applyFont="1" applyBorder="1" applyAlignment="1">
      <alignment horizontal="center" vertical="center" wrapText="1"/>
    </xf>
    <xf numFmtId="3" fontId="7" fillId="0" borderId="2" xfId="0" applyNumberFormat="1" applyFont="1" applyBorder="1" applyAlignment="1">
      <alignment horizontal="center" vertical="center" wrapText="1"/>
    </xf>
    <xf numFmtId="3" fontId="13" fillId="0" borderId="1" xfId="0" applyNumberFormat="1" applyFont="1" applyBorder="1" applyAlignment="1">
      <alignment horizontal="center" vertical="center" wrapText="1"/>
    </xf>
    <xf numFmtId="3" fontId="13" fillId="0" borderId="2" xfId="0" applyNumberFormat="1" applyFont="1" applyBorder="1" applyAlignment="1">
      <alignment horizontal="center" vertical="center" wrapText="1"/>
    </xf>
    <xf numFmtId="165" fontId="2" fillId="0" borderId="42" xfId="0" applyFont="1" applyBorder="1" applyAlignment="1">
      <alignment horizontal="center" vertical="center"/>
    </xf>
    <xf numFmtId="165" fontId="2" fillId="0" borderId="43" xfId="0" applyFont="1" applyBorder="1" applyAlignment="1">
      <alignment horizontal="center" vertical="center"/>
    </xf>
    <xf numFmtId="165" fontId="2" fillId="0" borderId="43" xfId="0" applyFont="1" applyBorder="1"/>
    <xf numFmtId="165" fontId="4" fillId="0" borderId="4" xfId="0" applyFont="1" applyBorder="1" applyAlignment="1">
      <alignment horizontal="center"/>
    </xf>
    <xf numFmtId="3" fontId="15" fillId="0" borderId="1" xfId="0" applyNumberFormat="1" applyFont="1" applyBorder="1" applyAlignment="1">
      <alignment horizontal="center" vertical="center" wrapText="1"/>
    </xf>
    <xf numFmtId="3" fontId="15" fillId="0" borderId="13" xfId="0" applyNumberFormat="1" applyFont="1" applyBorder="1" applyAlignment="1">
      <alignment horizontal="center" vertical="center" wrapText="1"/>
    </xf>
    <xf numFmtId="3" fontId="7" fillId="0" borderId="12" xfId="0" applyNumberFormat="1" applyFont="1" applyBorder="1" applyAlignment="1">
      <alignment horizontal="center" vertical="center" wrapText="1"/>
    </xf>
    <xf numFmtId="3" fontId="2" fillId="0" borderId="44" xfId="0" applyNumberFormat="1" applyFont="1" applyBorder="1" applyAlignment="1">
      <alignment horizontal="center" vertical="center" wrapText="1"/>
    </xf>
    <xf numFmtId="3" fontId="2" fillId="0" borderId="45" xfId="0" applyNumberFormat="1" applyFont="1" applyBorder="1" applyAlignment="1">
      <alignment horizontal="center" vertical="center" wrapText="1"/>
    </xf>
    <xf numFmtId="3" fontId="2" fillId="0" borderId="46" xfId="0" applyNumberFormat="1" applyFont="1" applyBorder="1" applyAlignment="1">
      <alignment horizontal="center" vertical="center" wrapText="1"/>
    </xf>
    <xf numFmtId="14" fontId="3" fillId="0" borderId="41" xfId="0" applyNumberFormat="1" applyFont="1" applyBorder="1" applyAlignment="1">
      <alignment horizontal="center" vertical="center" wrapText="1"/>
    </xf>
    <xf numFmtId="0" fontId="2" fillId="0" borderId="4" xfId="0" applyNumberFormat="1" applyFont="1" applyBorder="1" applyAlignment="1">
      <alignment horizontal="center"/>
    </xf>
    <xf numFmtId="0" fontId="2" fillId="0" borderId="4" xfId="0" applyNumberFormat="1" applyFont="1" applyBorder="1" applyAlignment="1">
      <alignment horizontal="center" vertical="center"/>
    </xf>
    <xf numFmtId="0" fontId="2" fillId="0" borderId="43" xfId="0" applyNumberFormat="1" applyFont="1" applyBorder="1" applyAlignment="1">
      <alignment horizontal="center" vertical="center"/>
    </xf>
    <xf numFmtId="0" fontId="2" fillId="0" borderId="21" xfId="0" applyNumberFormat="1" applyFont="1" applyBorder="1" applyAlignment="1">
      <alignment horizontal="center" vertical="center"/>
    </xf>
    <xf numFmtId="1" fontId="2" fillId="0" borderId="0" xfId="0" applyNumberFormat="1" applyFont="1"/>
    <xf numFmtId="3" fontId="0" fillId="0" borderId="0" xfId="0" applyNumberFormat="1" applyAlignment="1">
      <alignment horizontal="center" vertical="center"/>
    </xf>
    <xf numFmtId="3" fontId="7" fillId="0" borderId="0" xfId="0" applyNumberFormat="1" applyFont="1" applyAlignment="1">
      <alignment horizontal="center" vertical="center" wrapText="1"/>
    </xf>
    <xf numFmtId="165" fontId="15" fillId="0" borderId="0" xfId="0" applyFont="1"/>
    <xf numFmtId="3" fontId="2" fillId="0" borderId="0" xfId="0" applyNumberFormat="1" applyFont="1" applyAlignment="1">
      <alignment horizontal="center" vertical="center" wrapText="1"/>
    </xf>
    <xf numFmtId="3" fontId="0" fillId="0" borderId="0" xfId="0" applyNumberFormat="1"/>
    <xf numFmtId="2" fontId="14" fillId="0" borderId="0" xfId="0" applyNumberFormat="1" applyFont="1"/>
    <xf numFmtId="166" fontId="3" fillId="0" borderId="0" xfId="0" applyNumberFormat="1" applyFont="1" applyAlignment="1">
      <alignment horizontal="center" vertical="center" wrapText="1"/>
    </xf>
    <xf numFmtId="3" fontId="2" fillId="0" borderId="50" xfId="0" applyNumberFormat="1" applyFont="1" applyBorder="1" applyAlignment="1">
      <alignment horizontal="center" vertical="center" wrapText="1"/>
    </xf>
    <xf numFmtId="3" fontId="3" fillId="0" borderId="12" xfId="0" applyNumberFormat="1" applyFont="1" applyBorder="1" applyAlignment="1">
      <alignment horizontal="center" vertical="center" wrapText="1"/>
    </xf>
    <xf numFmtId="3" fontId="3" fillId="8" borderId="5" xfId="0" applyNumberFormat="1" applyFont="1" applyFill="1" applyBorder="1" applyAlignment="1">
      <alignment horizontal="center" vertical="center" wrapText="1"/>
    </xf>
    <xf numFmtId="3" fontId="3" fillId="8" borderId="3" xfId="0" applyNumberFormat="1" applyFont="1" applyFill="1" applyBorder="1" applyAlignment="1">
      <alignment horizontal="center" vertical="center" wrapText="1"/>
    </xf>
    <xf numFmtId="3" fontId="3" fillId="10" borderId="5" xfId="0" applyNumberFormat="1" applyFont="1" applyFill="1" applyBorder="1" applyAlignment="1">
      <alignment horizontal="center" vertical="center" wrapText="1"/>
    </xf>
    <xf numFmtId="0" fontId="3" fillId="0" borderId="5" xfId="0" applyNumberFormat="1" applyFont="1" applyBorder="1" applyAlignment="1">
      <alignment horizontal="center" vertical="center" wrapText="1"/>
    </xf>
    <xf numFmtId="2" fontId="2" fillId="0" borderId="0" xfId="0" applyNumberFormat="1" applyFont="1"/>
    <xf numFmtId="3" fontId="1" fillId="10" borderId="0" xfId="0" applyNumberFormat="1" applyFont="1" applyFill="1" applyAlignment="1">
      <alignment horizontal="center" vertical="center"/>
    </xf>
    <xf numFmtId="167" fontId="7" fillId="0" borderId="4" xfId="0" applyNumberFormat="1" applyFont="1" applyBorder="1" applyAlignment="1">
      <alignment horizontal="center" vertical="center" wrapText="1"/>
    </xf>
    <xf numFmtId="3" fontId="2" fillId="10" borderId="13" xfId="0" applyNumberFormat="1" applyFont="1" applyFill="1" applyBorder="1" applyAlignment="1">
      <alignment horizontal="center" vertical="center" wrapText="1"/>
    </xf>
    <xf numFmtId="0" fontId="7" fillId="0" borderId="0" xfId="0" applyNumberFormat="1" applyFont="1" applyAlignment="1">
      <alignment horizontal="center" vertical="center" wrapText="1"/>
    </xf>
    <xf numFmtId="0" fontId="2" fillId="0" borderId="0" xfId="0" applyNumberFormat="1" applyFont="1"/>
    <xf numFmtId="165" fontId="2" fillId="0" borderId="49" xfId="0" applyFont="1" applyBorder="1" applyAlignment="1">
      <alignment horizontal="center" vertical="center"/>
    </xf>
    <xf numFmtId="165" fontId="2" fillId="0" borderId="44" xfId="0" applyFont="1" applyBorder="1" applyAlignment="1">
      <alignment horizontal="center" vertical="center"/>
    </xf>
    <xf numFmtId="167" fontId="12" fillId="9" borderId="4" xfId="0" applyNumberFormat="1" applyFont="1" applyFill="1" applyBorder="1" applyAlignment="1">
      <alignment horizontal="center" vertical="center" wrapText="1"/>
    </xf>
    <xf numFmtId="0" fontId="0" fillId="0" borderId="13" xfId="0" applyNumberFormat="1" applyBorder="1" applyAlignment="1">
      <alignment horizontal="center" vertical="center"/>
    </xf>
    <xf numFmtId="0" fontId="0" fillId="0" borderId="22" xfId="0" applyNumberFormat="1" applyBorder="1" applyAlignment="1">
      <alignment horizontal="center" vertical="center"/>
    </xf>
    <xf numFmtId="0" fontId="0" fillId="0" borderId="1" xfId="0" applyNumberFormat="1" applyBorder="1" applyAlignment="1">
      <alignment horizontal="center"/>
    </xf>
    <xf numFmtId="0" fontId="0" fillId="0" borderId="14" xfId="0" applyNumberFormat="1" applyBorder="1" applyAlignment="1">
      <alignment horizontal="center"/>
    </xf>
    <xf numFmtId="0" fontId="0" fillId="0" borderId="13" xfId="0" applyNumberFormat="1" applyBorder="1" applyAlignment="1">
      <alignment horizontal="center"/>
    </xf>
    <xf numFmtId="0" fontId="0" fillId="0" borderId="22" xfId="0" applyNumberFormat="1" applyBorder="1" applyAlignment="1">
      <alignment horizontal="center"/>
    </xf>
    <xf numFmtId="3" fontId="18" fillId="0" borderId="0" xfId="0" applyNumberFormat="1" applyFont="1" applyAlignment="1">
      <alignment horizontal="center" vertical="center"/>
    </xf>
    <xf numFmtId="3" fontId="19" fillId="0" borderId="0" xfId="0" applyNumberFormat="1" applyFont="1" applyAlignment="1">
      <alignment horizontal="center" vertical="center"/>
    </xf>
    <xf numFmtId="3" fontId="7" fillId="10" borderId="2" xfId="0" applyNumberFormat="1" applyFont="1" applyFill="1" applyBorder="1" applyAlignment="1">
      <alignment horizontal="center" vertical="center" wrapText="1"/>
    </xf>
    <xf numFmtId="165" fontId="2" fillId="0" borderId="0" xfId="0" applyFont="1" applyAlignment="1">
      <alignment horizontal="left" vertical="center"/>
    </xf>
    <xf numFmtId="165" fontId="3" fillId="0" borderId="16" xfId="0" applyFont="1" applyBorder="1" applyAlignment="1">
      <alignment horizontal="left" vertical="center" wrapText="1"/>
    </xf>
    <xf numFmtId="165" fontId="0" fillId="0" borderId="52" xfId="0" applyBorder="1" applyAlignment="1">
      <alignment horizontal="left" vertical="center"/>
    </xf>
    <xf numFmtId="3" fontId="2" fillId="0" borderId="38" xfId="0" applyNumberFormat="1" applyFont="1" applyBorder="1" applyAlignment="1">
      <alignment horizontal="center" vertical="center" wrapText="1"/>
    </xf>
    <xf numFmtId="165" fontId="3" fillId="7" borderId="19" xfId="0" applyFont="1" applyFill="1" applyBorder="1" applyAlignment="1">
      <alignment horizontal="left" vertical="center"/>
    </xf>
    <xf numFmtId="165" fontId="3" fillId="7" borderId="17" xfId="0" applyFont="1" applyFill="1" applyBorder="1" applyAlignment="1">
      <alignment horizontal="left" vertical="center"/>
    </xf>
    <xf numFmtId="165" fontId="3" fillId="7" borderId="18" xfId="0" applyFont="1" applyFill="1" applyBorder="1" applyAlignment="1">
      <alignment horizontal="left" vertical="center"/>
    </xf>
    <xf numFmtId="165" fontId="3" fillId="7" borderId="26" xfId="0" applyFont="1" applyFill="1" applyBorder="1" applyAlignment="1">
      <alignment horizontal="left" vertical="center"/>
    </xf>
    <xf numFmtId="165" fontId="3" fillId="7" borderId="36" xfId="0" applyFont="1" applyFill="1" applyBorder="1" applyAlignment="1">
      <alignment horizontal="left" vertical="center"/>
    </xf>
    <xf numFmtId="165" fontId="3" fillId="7" borderId="27" xfId="0" applyFont="1" applyFill="1" applyBorder="1" applyAlignment="1">
      <alignment horizontal="left" vertical="center"/>
    </xf>
    <xf numFmtId="165" fontId="3" fillId="0" borderId="0" xfId="0" applyFont="1" applyAlignment="1">
      <alignment horizontal="left" vertical="center"/>
    </xf>
    <xf numFmtId="3" fontId="12" fillId="10" borderId="4" xfId="0" applyNumberFormat="1" applyFont="1" applyFill="1" applyBorder="1" applyAlignment="1">
      <alignment horizontal="center" vertical="center" wrapText="1"/>
    </xf>
    <xf numFmtId="165" fontId="24" fillId="10" borderId="0" xfId="0" applyFont="1" applyFill="1"/>
    <xf numFmtId="3" fontId="2" fillId="12" borderId="10" xfId="0" applyNumberFormat="1" applyFont="1" applyFill="1" applyBorder="1" applyAlignment="1">
      <alignment horizontal="center" vertical="center" wrapText="1"/>
    </xf>
    <xf numFmtId="3" fontId="14" fillId="0" borderId="0" xfId="0" applyNumberFormat="1" applyFont="1" applyAlignment="1">
      <alignment horizontal="center" vertical="center"/>
    </xf>
    <xf numFmtId="0" fontId="2" fillId="0" borderId="44" xfId="0" applyNumberFormat="1" applyFont="1" applyBorder="1" applyAlignment="1">
      <alignment horizontal="center" vertical="center"/>
    </xf>
    <xf numFmtId="0" fontId="3" fillId="0" borderId="12" xfId="0" applyNumberFormat="1" applyFont="1" applyBorder="1" applyAlignment="1">
      <alignment horizontal="center" vertical="center" wrapText="1"/>
    </xf>
    <xf numFmtId="3" fontId="13" fillId="0" borderId="12" xfId="0" applyNumberFormat="1" applyFont="1" applyBorder="1" applyAlignment="1">
      <alignment horizontal="center" vertical="center" wrapText="1"/>
    </xf>
    <xf numFmtId="165" fontId="16" fillId="2" borderId="4" xfId="0" applyFont="1" applyFill="1" applyBorder="1" applyAlignment="1">
      <alignment horizontal="center"/>
    </xf>
    <xf numFmtId="165" fontId="26" fillId="13" borderId="54" xfId="0" applyFont="1" applyFill="1" applyBorder="1" applyAlignment="1">
      <alignment horizontal="center" vertical="center"/>
    </xf>
    <xf numFmtId="165" fontId="26" fillId="0" borderId="54" xfId="0" applyFont="1" applyBorder="1" applyAlignment="1">
      <alignment horizontal="center" vertical="center"/>
    </xf>
    <xf numFmtId="1" fontId="26" fillId="13" borderId="54" xfId="0" applyNumberFormat="1" applyFont="1" applyFill="1" applyBorder="1" applyAlignment="1">
      <alignment horizontal="center" vertical="center"/>
    </xf>
    <xf numFmtId="1" fontId="26" fillId="0" borderId="54" xfId="0" applyNumberFormat="1" applyFont="1" applyBorder="1" applyAlignment="1">
      <alignment horizontal="center" vertical="center"/>
    </xf>
    <xf numFmtId="165" fontId="26" fillId="14" borderId="54" xfId="0" applyFont="1" applyFill="1" applyBorder="1" applyAlignment="1">
      <alignment horizontal="center" vertical="center"/>
    </xf>
    <xf numFmtId="165" fontId="26" fillId="15" borderId="54" xfId="0" applyFont="1" applyFill="1" applyBorder="1" applyAlignment="1">
      <alignment horizontal="center" vertical="center"/>
    </xf>
    <xf numFmtId="165" fontId="27" fillId="14" borderId="54" xfId="0" applyFont="1" applyFill="1" applyBorder="1" applyAlignment="1">
      <alignment horizontal="center" vertical="center"/>
    </xf>
    <xf numFmtId="3" fontId="26" fillId="0" borderId="54" xfId="8" applyNumberFormat="1" applyFont="1" applyBorder="1" applyAlignment="1">
      <alignment horizontal="center" vertical="center"/>
    </xf>
    <xf numFmtId="3" fontId="26" fillId="14" borderId="54" xfId="8" applyNumberFormat="1" applyFont="1" applyFill="1" applyBorder="1" applyAlignment="1">
      <alignment horizontal="center" vertical="center"/>
    </xf>
    <xf numFmtId="3" fontId="26" fillId="15" borderId="54" xfId="8" applyNumberFormat="1" applyFont="1" applyFill="1" applyBorder="1" applyAlignment="1">
      <alignment horizontal="center" vertical="center"/>
    </xf>
    <xf numFmtId="1" fontId="26" fillId="15" borderId="54" xfId="0" applyNumberFormat="1" applyFont="1" applyFill="1" applyBorder="1" applyAlignment="1">
      <alignment horizontal="center" vertical="center"/>
    </xf>
    <xf numFmtId="3" fontId="26" fillId="13" borderId="54" xfId="8" applyNumberFormat="1" applyFont="1" applyFill="1" applyBorder="1" applyAlignment="1">
      <alignment horizontal="center" vertical="center"/>
    </xf>
    <xf numFmtId="3" fontId="26" fillId="12" borderId="54" xfId="8" applyNumberFormat="1" applyFont="1" applyFill="1" applyBorder="1" applyAlignment="1">
      <alignment horizontal="center" vertical="center"/>
    </xf>
    <xf numFmtId="165" fontId="27" fillId="0" borderId="54" xfId="0" applyFont="1" applyBorder="1" applyAlignment="1">
      <alignment horizontal="center" vertical="center"/>
    </xf>
    <xf numFmtId="165" fontId="26" fillId="12" borderId="54" xfId="0" applyFont="1" applyFill="1" applyBorder="1" applyAlignment="1">
      <alignment horizontal="center" vertical="center"/>
    </xf>
    <xf numFmtId="165" fontId="27" fillId="13" borderId="54" xfId="0" applyFont="1" applyFill="1" applyBorder="1" applyAlignment="1">
      <alignment horizontal="center" vertical="center"/>
    </xf>
    <xf numFmtId="3" fontId="27" fillId="12" borderId="54" xfId="8" applyNumberFormat="1" applyFont="1" applyFill="1" applyBorder="1" applyAlignment="1">
      <alignment horizontal="center" vertical="center"/>
    </xf>
    <xf numFmtId="165" fontId="29" fillId="13" borderId="54" xfId="0" applyFont="1" applyFill="1" applyBorder="1" applyAlignment="1">
      <alignment horizontal="center" vertical="center"/>
    </xf>
    <xf numFmtId="1" fontId="26" fillId="0" borderId="54" xfId="8" applyNumberFormat="1" applyFont="1" applyBorder="1" applyAlignment="1">
      <alignment horizontal="center" vertical="center"/>
    </xf>
    <xf numFmtId="1" fontId="26" fillId="15" borderId="54" xfId="8" applyNumberFormat="1" applyFont="1" applyFill="1" applyBorder="1" applyAlignment="1">
      <alignment horizontal="center" vertical="center"/>
    </xf>
    <xf numFmtId="49" fontId="26" fillId="13" borderId="54" xfId="8" applyNumberFormat="1" applyFont="1" applyFill="1" applyBorder="1" applyAlignment="1">
      <alignment horizontal="center" vertical="center"/>
    </xf>
    <xf numFmtId="49" fontId="26" fillId="0" borderId="54" xfId="8" applyNumberFormat="1" applyFont="1" applyBorder="1" applyAlignment="1">
      <alignment horizontal="center" vertical="center"/>
    </xf>
    <xf numFmtId="1" fontId="26" fillId="13" borderId="54" xfId="8" applyNumberFormat="1" applyFont="1" applyFill="1" applyBorder="1" applyAlignment="1">
      <alignment horizontal="center" vertical="center"/>
    </xf>
    <xf numFmtId="3" fontId="26" fillId="17" borderId="56" xfId="8" applyNumberFormat="1" applyFont="1" applyFill="1" applyBorder="1" applyAlignment="1">
      <alignment horizontal="center" vertical="center"/>
    </xf>
    <xf numFmtId="3" fontId="26" fillId="17" borderId="57" xfId="8" applyNumberFormat="1" applyFont="1" applyFill="1" applyBorder="1" applyAlignment="1">
      <alignment horizontal="center" vertical="center"/>
    </xf>
    <xf numFmtId="165" fontId="27" fillId="15" borderId="54" xfId="0" applyFont="1" applyFill="1" applyBorder="1" applyAlignment="1">
      <alignment horizontal="center" vertical="center"/>
    </xf>
    <xf numFmtId="165" fontId="27" fillId="15" borderId="58" xfId="0" applyFont="1" applyFill="1" applyBorder="1" applyAlignment="1">
      <alignment horizontal="center" vertical="center"/>
    </xf>
    <xf numFmtId="0" fontId="31" fillId="0" borderId="0" xfId="25" applyFont="1"/>
    <xf numFmtId="0" fontId="28" fillId="0" borderId="0" xfId="25"/>
    <xf numFmtId="0" fontId="28" fillId="0" borderId="64" xfId="25" applyBorder="1"/>
    <xf numFmtId="0" fontId="34" fillId="0" borderId="0" xfId="25" applyFont="1" applyAlignment="1">
      <alignment wrapText="1"/>
    </xf>
    <xf numFmtId="0" fontId="35" fillId="18" borderId="8" xfId="25" applyFont="1" applyFill="1" applyBorder="1" applyAlignment="1">
      <alignment horizontal="center" vertical="center" textRotation="90" wrapText="1"/>
    </xf>
    <xf numFmtId="0" fontId="35" fillId="18" borderId="25" xfId="25" applyFont="1" applyFill="1" applyBorder="1" applyAlignment="1">
      <alignment horizontal="center" vertical="center" textRotation="90" wrapText="1"/>
    </xf>
    <xf numFmtId="0" fontId="35" fillId="18" borderId="9" xfId="25" applyFont="1" applyFill="1" applyBorder="1" applyAlignment="1">
      <alignment horizontal="center" vertical="center" textRotation="90" wrapText="1"/>
    </xf>
    <xf numFmtId="49" fontId="35" fillId="18" borderId="6" xfId="25" applyNumberFormat="1" applyFont="1" applyFill="1" applyBorder="1" applyAlignment="1">
      <alignment horizontal="center" vertical="center" textRotation="90"/>
    </xf>
    <xf numFmtId="0" fontId="35" fillId="18" borderId="37" xfId="25" applyFont="1" applyFill="1" applyBorder="1" applyAlignment="1">
      <alignment horizontal="center" vertical="center" textRotation="90"/>
    </xf>
    <xf numFmtId="0" fontId="35" fillId="18" borderId="53" xfId="25" applyFont="1" applyFill="1" applyBorder="1" applyAlignment="1">
      <alignment horizontal="center" vertical="center" textRotation="90"/>
    </xf>
    <xf numFmtId="0" fontId="35" fillId="18" borderId="37" xfId="25" applyFont="1" applyFill="1" applyBorder="1" applyAlignment="1">
      <alignment horizontal="center" vertical="center" textRotation="90" wrapText="1"/>
    </xf>
    <xf numFmtId="0" fontId="35" fillId="18" borderId="25" xfId="25" applyFont="1" applyFill="1" applyBorder="1" applyAlignment="1">
      <alignment horizontal="center" vertical="center" textRotation="90"/>
    </xf>
    <xf numFmtId="0" fontId="35" fillId="15" borderId="25" xfId="25" applyFont="1" applyFill="1" applyBorder="1" applyAlignment="1">
      <alignment horizontal="center" vertical="center" textRotation="90"/>
    </xf>
    <xf numFmtId="0" fontId="35" fillId="15" borderId="9" xfId="25" applyFont="1" applyFill="1" applyBorder="1" applyAlignment="1">
      <alignment horizontal="center" vertical="center" textRotation="90"/>
    </xf>
    <xf numFmtId="0" fontId="31" fillId="0" borderId="8" xfId="25" applyFont="1" applyBorder="1" applyAlignment="1">
      <alignment horizontal="center" vertical="center" wrapText="1"/>
    </xf>
    <xf numFmtId="0" fontId="31" fillId="0" borderId="25" xfId="25" applyFont="1" applyBorder="1" applyAlignment="1">
      <alignment horizontal="center" vertical="center" wrapText="1"/>
    </xf>
    <xf numFmtId="0" fontId="31" fillId="0" borderId="0" xfId="25" applyFont="1" applyAlignment="1">
      <alignment horizontal="center" vertical="center" wrapText="1"/>
    </xf>
    <xf numFmtId="0" fontId="36" fillId="0" borderId="0" xfId="25" applyFont="1"/>
    <xf numFmtId="0" fontId="31" fillId="10" borderId="0" xfId="25" applyFont="1" applyFill="1" applyAlignment="1">
      <alignment horizontal="center" vertical="center" wrapText="1"/>
    </xf>
    <xf numFmtId="0" fontId="28" fillId="10" borderId="0" xfId="25" applyFill="1"/>
    <xf numFmtId="0" fontId="34" fillId="0" borderId="7" xfId="26" applyFont="1" applyBorder="1" applyAlignment="1">
      <alignment horizontal="center" vertical="center"/>
    </xf>
    <xf numFmtId="0" fontId="34" fillId="0" borderId="41" xfId="26" applyFont="1" applyBorder="1" applyAlignment="1">
      <alignment horizontal="center" vertical="center"/>
    </xf>
    <xf numFmtId="0" fontId="34" fillId="0" borderId="0" xfId="25" applyFont="1"/>
    <xf numFmtId="0" fontId="39" fillId="4" borderId="41" xfId="26" applyFont="1" applyFill="1" applyBorder="1" applyAlignment="1">
      <alignment horizontal="center"/>
    </xf>
    <xf numFmtId="0" fontId="39" fillId="4" borderId="6" xfId="26" applyFont="1" applyFill="1" applyBorder="1" applyAlignment="1">
      <alignment horizontal="center"/>
    </xf>
    <xf numFmtId="0" fontId="39" fillId="4" borderId="16" xfId="26" applyFont="1" applyFill="1" applyBorder="1" applyAlignment="1">
      <alignment horizontal="center"/>
    </xf>
    <xf numFmtId="0" fontId="39" fillId="4" borderId="30" xfId="26" applyFont="1" applyFill="1" applyBorder="1" applyAlignment="1">
      <alignment horizontal="center"/>
    </xf>
    <xf numFmtId="0" fontId="34" fillId="4" borderId="16" xfId="25" applyFont="1" applyFill="1" applyBorder="1" applyAlignment="1">
      <alignment horizontal="center"/>
    </xf>
    <xf numFmtId="0" fontId="34" fillId="4" borderId="30" xfId="25" applyFont="1" applyFill="1" applyBorder="1" applyAlignment="1">
      <alignment horizontal="center"/>
    </xf>
    <xf numFmtId="0" fontId="39" fillId="4" borderId="29" xfId="26" applyFont="1" applyFill="1" applyBorder="1" applyAlignment="1">
      <alignment horizontal="center"/>
    </xf>
    <xf numFmtId="0" fontId="39" fillId="4" borderId="24" xfId="26" applyFont="1" applyFill="1" applyBorder="1" applyAlignment="1">
      <alignment horizontal="center"/>
    </xf>
    <xf numFmtId="0" fontId="39" fillId="4" borderId="7" xfId="26" applyFont="1" applyFill="1" applyBorder="1" applyAlignment="1">
      <alignment horizontal="center"/>
    </xf>
    <xf numFmtId="0" fontId="39" fillId="4" borderId="53" xfId="26" applyFont="1" applyFill="1" applyBorder="1" applyAlignment="1">
      <alignment horizontal="center"/>
    </xf>
    <xf numFmtId="0" fontId="38" fillId="4" borderId="41" xfId="26" applyFont="1" applyFill="1" applyBorder="1" applyAlignment="1">
      <alignment horizontal="center"/>
    </xf>
    <xf numFmtId="0" fontId="38" fillId="4" borderId="30" xfId="26" applyFont="1" applyFill="1" applyBorder="1"/>
    <xf numFmtId="0" fontId="40" fillId="0" borderId="8" xfId="25" applyFont="1" applyBorder="1" applyAlignment="1">
      <alignment horizontal="center" vertical="center"/>
    </xf>
    <xf numFmtId="0" fontId="28" fillId="0" borderId="37" xfId="25" applyBorder="1" applyAlignment="1">
      <alignment horizontal="center" vertical="center" wrapText="1"/>
    </xf>
    <xf numFmtId="0" fontId="39" fillId="0" borderId="19" xfId="26" applyFont="1" applyBorder="1" applyAlignment="1">
      <alignment horizontal="center" vertical="center"/>
    </xf>
    <xf numFmtId="0" fontId="34" fillId="0" borderId="18" xfId="26" applyFont="1" applyBorder="1" applyAlignment="1">
      <alignment horizontal="center" vertical="center" wrapText="1"/>
    </xf>
    <xf numFmtId="0" fontId="40" fillId="0" borderId="15" xfId="25" applyFont="1" applyBorder="1" applyAlignment="1">
      <alignment horizontal="center" vertical="center"/>
    </xf>
    <xf numFmtId="0" fontId="40" fillId="0" borderId="37" xfId="25" applyFont="1" applyBorder="1" applyAlignment="1">
      <alignment horizontal="center" vertical="center"/>
    </xf>
    <xf numFmtId="0" fontId="39" fillId="0" borderId="8" xfId="26" applyFont="1" applyBorder="1" applyAlignment="1">
      <alignment horizontal="center" vertical="center"/>
    </xf>
    <xf numFmtId="0" fontId="39" fillId="0" borderId="9" xfId="26" applyFont="1" applyBorder="1" applyAlignment="1">
      <alignment horizontal="center" vertical="center"/>
    </xf>
    <xf numFmtId="0" fontId="39" fillId="0" borderId="15" xfId="26" applyFont="1" applyBorder="1" applyAlignment="1">
      <alignment horizontal="center" vertical="center"/>
    </xf>
    <xf numFmtId="0" fontId="39" fillId="0" borderId="37" xfId="26" applyFont="1" applyBorder="1" applyAlignment="1">
      <alignment horizontal="center" vertical="center"/>
    </xf>
    <xf numFmtId="0" fontId="39" fillId="0" borderId="41" xfId="26" applyFont="1" applyBorder="1" applyAlignment="1">
      <alignment horizontal="center" vertical="center"/>
    </xf>
    <xf numFmtId="170" fontId="41" fillId="0" borderId="15" xfId="26" applyNumberFormat="1" applyFont="1" applyBorder="1" applyAlignment="1">
      <alignment horizontal="center" vertical="center"/>
    </xf>
    <xf numFmtId="170" fontId="42" fillId="0" borderId="37" xfId="26" applyNumberFormat="1" applyFont="1" applyBorder="1" applyAlignment="1">
      <alignment horizontal="center" vertical="center"/>
    </xf>
    <xf numFmtId="0" fontId="41" fillId="0" borderId="8" xfId="26" applyFont="1" applyBorder="1" applyAlignment="1">
      <alignment horizontal="center" vertical="center"/>
    </xf>
    <xf numFmtId="0" fontId="42" fillId="0" borderId="9" xfId="26" applyFont="1" applyBorder="1" applyAlignment="1">
      <alignment horizontal="center" vertical="center"/>
    </xf>
    <xf numFmtId="0" fontId="43" fillId="0" borderId="8" xfId="25" applyFont="1" applyBorder="1" applyAlignment="1">
      <alignment horizontal="center" vertical="center"/>
    </xf>
    <xf numFmtId="0" fontId="42" fillId="0" borderId="37" xfId="26" applyFont="1" applyBorder="1" applyAlignment="1">
      <alignment horizontal="center" vertical="center"/>
    </xf>
    <xf numFmtId="0" fontId="43" fillId="0" borderId="41" xfId="25" applyFont="1" applyBorder="1" applyAlignment="1">
      <alignment horizontal="center" vertical="center"/>
    </xf>
    <xf numFmtId="170" fontId="42" fillId="0" borderId="53" xfId="26" applyNumberFormat="1" applyFont="1" applyBorder="1" applyAlignment="1">
      <alignment horizontal="left" vertical="center"/>
    </xf>
    <xf numFmtId="0" fontId="42" fillId="0" borderId="7" xfId="26" applyFont="1" applyBorder="1" applyAlignment="1">
      <alignment horizontal="left" vertical="center"/>
    </xf>
    <xf numFmtId="0" fontId="44" fillId="0" borderId="41" xfId="25" applyFont="1" applyBorder="1" applyAlignment="1">
      <alignment horizontal="center" vertical="center"/>
    </xf>
    <xf numFmtId="0" fontId="44" fillId="0" borderId="7" xfId="25" applyFont="1" applyBorder="1" applyAlignment="1">
      <alignment horizontal="center" vertical="center"/>
    </xf>
    <xf numFmtId="0" fontId="41" fillId="0" borderId="1" xfId="26" applyFont="1" applyBorder="1" applyAlignment="1">
      <alignment horizontal="center" vertical="center"/>
    </xf>
    <xf numFmtId="0" fontId="34" fillId="0" borderId="3" xfId="26" applyFont="1" applyBorder="1" applyAlignment="1">
      <alignment horizontal="center" vertical="center" wrapText="1"/>
    </xf>
    <xf numFmtId="0" fontId="41" fillId="0" borderId="10" xfId="26" applyFont="1" applyBorder="1" applyAlignment="1">
      <alignment horizontal="center" vertical="center"/>
    </xf>
    <xf numFmtId="0" fontId="42" fillId="0" borderId="12" xfId="26" applyFont="1" applyBorder="1" applyAlignment="1">
      <alignment horizontal="center" vertical="center"/>
    </xf>
    <xf numFmtId="0" fontId="42" fillId="0" borderId="3" xfId="26" applyFont="1" applyBorder="1" applyAlignment="1">
      <alignment horizontal="center" vertical="center" wrapText="1"/>
    </xf>
    <xf numFmtId="0" fontId="45" fillId="0" borderId="50" xfId="25" applyFont="1" applyBorder="1" applyAlignment="1">
      <alignment horizontal="center" vertical="center"/>
    </xf>
    <xf numFmtId="0" fontId="31" fillId="0" borderId="12" xfId="26" applyFont="1" applyBorder="1" applyAlignment="1">
      <alignment horizontal="center" vertical="center"/>
    </xf>
    <xf numFmtId="0" fontId="41" fillId="0" borderId="50" xfId="26" applyFont="1" applyBorder="1" applyAlignment="1">
      <alignment horizontal="center" vertical="center"/>
    </xf>
    <xf numFmtId="0" fontId="42" fillId="0" borderId="11" xfId="26" applyFont="1" applyBorder="1" applyAlignment="1">
      <alignment horizontal="center" vertical="center"/>
    </xf>
    <xf numFmtId="0" fontId="41" fillId="0" borderId="34" xfId="26" applyFont="1" applyBorder="1" applyAlignment="1">
      <alignment horizontal="center" vertical="center"/>
    </xf>
    <xf numFmtId="0" fontId="42" fillId="0" borderId="6" xfId="26" applyFont="1" applyBorder="1" applyAlignment="1">
      <alignment horizontal="center" vertical="center"/>
    </xf>
    <xf numFmtId="0" fontId="42" fillId="0" borderId="41" xfId="26" applyFont="1" applyBorder="1" applyAlignment="1">
      <alignment horizontal="left" vertical="center"/>
    </xf>
    <xf numFmtId="49" fontId="46" fillId="0" borderId="41" xfId="25" applyNumberFormat="1" applyFont="1" applyBorder="1" applyAlignment="1">
      <alignment horizontal="center" vertical="center"/>
    </xf>
    <xf numFmtId="0" fontId="41" fillId="0" borderId="13" xfId="26" applyFont="1" applyBorder="1" applyAlignment="1">
      <alignment horizontal="center" vertical="center"/>
    </xf>
    <xf numFmtId="0" fontId="34" fillId="0" borderId="5" xfId="26" applyFont="1" applyBorder="1" applyAlignment="1">
      <alignment horizontal="center" vertical="center" wrapText="1"/>
    </xf>
    <xf numFmtId="0" fontId="42" fillId="0" borderId="5" xfId="26" applyFont="1" applyBorder="1" applyAlignment="1">
      <alignment horizontal="center" vertical="center"/>
    </xf>
    <xf numFmtId="0" fontId="42" fillId="0" borderId="5" xfId="26" applyFont="1" applyBorder="1" applyAlignment="1">
      <alignment horizontal="center" vertical="center" wrapText="1"/>
    </xf>
    <xf numFmtId="0" fontId="45" fillId="0" borderId="47" xfId="25" applyFont="1" applyBorder="1" applyAlignment="1">
      <alignment horizontal="center" vertical="center"/>
    </xf>
    <xf numFmtId="0" fontId="31" fillId="0" borderId="5" xfId="26" applyFont="1" applyBorder="1" applyAlignment="1">
      <alignment horizontal="center" vertical="center"/>
    </xf>
    <xf numFmtId="0" fontId="41" fillId="0" borderId="47" xfId="26" applyFont="1" applyBorder="1" applyAlignment="1">
      <alignment horizontal="center" vertical="center"/>
    </xf>
    <xf numFmtId="0" fontId="42" fillId="0" borderId="4" xfId="26" applyFont="1" applyBorder="1" applyAlignment="1">
      <alignment horizontal="center" vertical="center"/>
    </xf>
    <xf numFmtId="0" fontId="42" fillId="0" borderId="0" xfId="26" applyFont="1" applyAlignment="1">
      <alignment horizontal="center"/>
    </xf>
    <xf numFmtId="0" fontId="42" fillId="0" borderId="0" xfId="26" applyFont="1"/>
    <xf numFmtId="0" fontId="41" fillId="0" borderId="33" xfId="26" applyFont="1" applyBorder="1" applyAlignment="1">
      <alignment horizontal="center" vertical="center"/>
    </xf>
    <xf numFmtId="0" fontId="42" fillId="0" borderId="41" xfId="26" applyFont="1" applyBorder="1" applyAlignment="1">
      <alignment horizontal="center" vertical="center"/>
    </xf>
    <xf numFmtId="0" fontId="31" fillId="0" borderId="37" xfId="25" applyFont="1" applyBorder="1"/>
    <xf numFmtId="170" fontId="42" fillId="0" borderId="41" xfId="26" applyNumberFormat="1" applyFont="1" applyBorder="1" applyAlignment="1">
      <alignment horizontal="left" vertical="center"/>
    </xf>
    <xf numFmtId="0" fontId="46" fillId="0" borderId="41" xfId="25" applyFont="1" applyBorder="1" applyAlignment="1">
      <alignment horizontal="center" vertical="center"/>
    </xf>
    <xf numFmtId="0" fontId="44" fillId="0" borderId="0" xfId="25" applyFont="1" applyAlignment="1">
      <alignment horizontal="center" vertical="center"/>
    </xf>
    <xf numFmtId="0" fontId="43" fillId="0" borderId="66" xfId="25" applyFont="1" applyBorder="1" applyAlignment="1">
      <alignment horizontal="center" vertical="center"/>
    </xf>
    <xf numFmtId="0" fontId="31" fillId="0" borderId="33" xfId="25" applyFont="1" applyBorder="1"/>
    <xf numFmtId="0" fontId="47" fillId="0" borderId="41" xfId="26" applyFont="1" applyBorder="1" applyAlignment="1">
      <alignment horizontal="left" vertical="center"/>
    </xf>
    <xf numFmtId="0" fontId="43" fillId="0" borderId="0" xfId="25" applyFont="1" applyAlignment="1">
      <alignment horizontal="center" vertical="center"/>
    </xf>
    <xf numFmtId="0" fontId="46" fillId="0" borderId="66" xfId="25" applyFont="1" applyBorder="1" applyAlignment="1">
      <alignment horizontal="center" vertical="center"/>
    </xf>
    <xf numFmtId="170" fontId="47" fillId="0" borderId="66" xfId="26" applyNumberFormat="1" applyFont="1" applyBorder="1" applyAlignment="1">
      <alignment horizontal="left" vertical="center"/>
    </xf>
    <xf numFmtId="0" fontId="47" fillId="0" borderId="66" xfId="26" applyFont="1" applyBorder="1" applyAlignment="1">
      <alignment horizontal="left" vertical="center"/>
    </xf>
    <xf numFmtId="0" fontId="48" fillId="0" borderId="13" xfId="26" applyFont="1" applyBorder="1" applyAlignment="1">
      <alignment horizontal="center" vertical="center"/>
    </xf>
    <xf numFmtId="0" fontId="42" fillId="0" borderId="0" xfId="26" applyFont="1" applyAlignment="1">
      <alignment horizontal="left" vertical="center"/>
    </xf>
    <xf numFmtId="0" fontId="49" fillId="0" borderId="5" xfId="26" applyFont="1" applyBorder="1" applyAlignment="1">
      <alignment horizontal="center" vertical="center" wrapText="1"/>
    </xf>
    <xf numFmtId="170" fontId="42" fillId="0" borderId="0" xfId="26" applyNumberFormat="1" applyFont="1" applyAlignment="1">
      <alignment horizontal="left" vertical="center"/>
    </xf>
    <xf numFmtId="0" fontId="41" fillId="0" borderId="48" xfId="26" applyFont="1" applyBorder="1" applyAlignment="1">
      <alignment horizontal="center" vertical="center"/>
    </xf>
    <xf numFmtId="0" fontId="42" fillId="0" borderId="67" xfId="26" applyFont="1" applyBorder="1" applyAlignment="1">
      <alignment horizontal="center" vertical="center"/>
    </xf>
    <xf numFmtId="0" fontId="45" fillId="0" borderId="13" xfId="26" applyFont="1" applyBorder="1" applyAlignment="1">
      <alignment horizontal="center" vertical="center"/>
    </xf>
    <xf numFmtId="0" fontId="45" fillId="0" borderId="48" xfId="25" applyFont="1" applyBorder="1" applyAlignment="1">
      <alignment horizontal="center" vertical="center"/>
    </xf>
    <xf numFmtId="0" fontId="31" fillId="0" borderId="67" xfId="26" applyFont="1" applyBorder="1" applyAlignment="1">
      <alignment horizontal="center" vertical="center"/>
    </xf>
    <xf numFmtId="0" fontId="48" fillId="0" borderId="48" xfId="26" applyFont="1" applyBorder="1" applyAlignment="1">
      <alignment horizontal="center" vertical="center"/>
    </xf>
    <xf numFmtId="0" fontId="47" fillId="0" borderId="67" xfId="26" applyFont="1" applyBorder="1" applyAlignment="1">
      <alignment horizontal="center" vertical="center"/>
    </xf>
    <xf numFmtId="0" fontId="41" fillId="0" borderId="42" xfId="26" applyFont="1" applyBorder="1" applyAlignment="1">
      <alignment horizontal="center" vertical="center"/>
    </xf>
    <xf numFmtId="0" fontId="42" fillId="0" borderId="28" xfId="26" applyFont="1" applyBorder="1" applyAlignment="1">
      <alignment horizontal="center" vertical="center" wrapText="1"/>
    </xf>
    <xf numFmtId="0" fontId="41" fillId="0" borderId="20" xfId="26" applyFont="1" applyBorder="1" applyAlignment="1">
      <alignment horizontal="center" vertical="center"/>
    </xf>
    <xf numFmtId="0" fontId="31" fillId="0" borderId="68" xfId="25" applyFont="1" applyBorder="1" applyAlignment="1">
      <alignment horizontal="center" vertical="center" wrapText="1"/>
    </xf>
    <xf numFmtId="0" fontId="42" fillId="0" borderId="21" xfId="26" applyFont="1" applyBorder="1" applyAlignment="1">
      <alignment horizontal="center" vertical="center"/>
    </xf>
    <xf numFmtId="0" fontId="41" fillId="0" borderId="0" xfId="26" applyFont="1" applyAlignment="1">
      <alignment horizontal="center" vertical="center"/>
    </xf>
    <xf numFmtId="0" fontId="42" fillId="0" borderId="0" xfId="26" applyFont="1" applyAlignment="1">
      <alignment horizontal="center" vertical="center" wrapText="1"/>
    </xf>
    <xf numFmtId="0" fontId="42" fillId="0" borderId="67" xfId="26" applyFont="1" applyBorder="1" applyAlignment="1">
      <alignment horizontal="center" vertical="center" wrapText="1"/>
    </xf>
    <xf numFmtId="0" fontId="45" fillId="0" borderId="0" xfId="25" applyFont="1"/>
    <xf numFmtId="0" fontId="50" fillId="0" borderId="71" xfId="27" applyFont="1" applyBorder="1" applyAlignment="1">
      <alignment horizontal="center" vertical="center"/>
    </xf>
    <xf numFmtId="0" fontId="50" fillId="0" borderId="72" xfId="27" applyFont="1" applyBorder="1" applyAlignment="1">
      <alignment horizontal="center" vertical="center"/>
    </xf>
    <xf numFmtId="0" fontId="50" fillId="0" borderId="73" xfId="27" applyFont="1" applyBorder="1" applyAlignment="1">
      <alignment horizontal="center" vertical="center"/>
    </xf>
    <xf numFmtId="0" fontId="51" fillId="0" borderId="59" xfId="27" applyFont="1" applyBorder="1"/>
    <xf numFmtId="0" fontId="51" fillId="0" borderId="0" xfId="27" applyFont="1"/>
    <xf numFmtId="0" fontId="52" fillId="19" borderId="74" xfId="27" applyFont="1" applyFill="1" applyBorder="1" applyAlignment="1">
      <alignment horizontal="center" vertical="center"/>
    </xf>
    <xf numFmtId="0" fontId="53" fillId="19" borderId="75" xfId="27" applyFont="1" applyFill="1" applyBorder="1" applyAlignment="1">
      <alignment horizontal="center" vertical="center" wrapText="1"/>
    </xf>
    <xf numFmtId="0" fontId="37" fillId="0" borderId="74" xfId="27" applyBorder="1"/>
    <xf numFmtId="0" fontId="53" fillId="19" borderId="0" xfId="27" applyFont="1" applyFill="1" applyAlignment="1">
      <alignment horizontal="center" vertical="center" wrapText="1"/>
    </xf>
    <xf numFmtId="0" fontId="37" fillId="0" borderId="71" xfId="27" applyBorder="1"/>
    <xf numFmtId="0" fontId="53" fillId="19" borderId="74" xfId="27" applyFont="1" applyFill="1" applyBorder="1" applyAlignment="1">
      <alignment horizontal="center" vertical="center" wrapText="1"/>
    </xf>
    <xf numFmtId="0" fontId="37" fillId="0" borderId="0" xfId="27"/>
    <xf numFmtId="0" fontId="53" fillId="19" borderId="41" xfId="27" applyFont="1" applyFill="1" applyBorder="1" applyAlignment="1">
      <alignment horizontal="center" vertical="center"/>
    </xf>
    <xf numFmtId="0" fontId="53" fillId="19" borderId="4" xfId="27" applyFont="1" applyFill="1" applyBorder="1" applyAlignment="1">
      <alignment horizontal="center"/>
    </xf>
    <xf numFmtId="0" fontId="53" fillId="0" borderId="4" xfId="27" applyFont="1" applyBorder="1" applyAlignment="1">
      <alignment horizontal="center"/>
    </xf>
    <xf numFmtId="0" fontId="50" fillId="19" borderId="76" xfId="27" applyFont="1" applyFill="1" applyBorder="1" applyAlignment="1">
      <alignment horizontal="center" vertical="center"/>
    </xf>
    <xf numFmtId="0" fontId="35" fillId="19" borderId="4" xfId="27" applyFont="1" applyFill="1" applyBorder="1" applyAlignment="1">
      <alignment horizontal="center"/>
    </xf>
    <xf numFmtId="0" fontId="35" fillId="0" borderId="4" xfId="27" applyFont="1" applyBorder="1" applyAlignment="1">
      <alignment horizontal="center"/>
    </xf>
    <xf numFmtId="0" fontId="50" fillId="19" borderId="52" xfId="27" applyFont="1" applyFill="1" applyBorder="1" applyAlignment="1">
      <alignment horizontal="center" vertical="center"/>
    </xf>
    <xf numFmtId="0" fontId="50" fillId="19" borderId="44" xfId="27" applyFont="1" applyFill="1" applyBorder="1" applyAlignment="1">
      <alignment horizontal="center" vertical="center"/>
    </xf>
    <xf numFmtId="0" fontId="50" fillId="19" borderId="31" xfId="27" applyFont="1" applyFill="1" applyBorder="1" applyAlignment="1">
      <alignment horizontal="center" vertical="center"/>
    </xf>
    <xf numFmtId="0" fontId="35" fillId="19" borderId="43" xfId="27" applyFont="1" applyFill="1" applyBorder="1" applyAlignment="1">
      <alignment horizontal="center"/>
    </xf>
    <xf numFmtId="0" fontId="35" fillId="0" borderId="43" xfId="27" applyFont="1" applyBorder="1" applyAlignment="1">
      <alignment horizontal="center"/>
    </xf>
    <xf numFmtId="0" fontId="53" fillId="19" borderId="64" xfId="27" applyFont="1" applyFill="1" applyBorder="1" applyAlignment="1">
      <alignment horizontal="center" vertical="center" wrapText="1"/>
    </xf>
    <xf numFmtId="0" fontId="58" fillId="0" borderId="78" xfId="27" applyFont="1" applyBorder="1" applyAlignment="1">
      <alignment vertical="center"/>
    </xf>
    <xf numFmtId="0" fontId="50" fillId="0" borderId="0" xfId="27" applyFont="1" applyAlignment="1">
      <alignment horizontal="left" vertical="center"/>
    </xf>
    <xf numFmtId="0" fontId="37" fillId="0" borderId="64" xfId="27" applyBorder="1" applyAlignment="1">
      <alignment horizontal="center" vertical="center"/>
    </xf>
    <xf numFmtId="0" fontId="37" fillId="0" borderId="64" xfId="27" applyBorder="1" applyAlignment="1">
      <alignment horizontal="center"/>
    </xf>
    <xf numFmtId="0" fontId="53" fillId="0" borderId="0" xfId="27" applyFont="1" applyAlignment="1">
      <alignment horizontal="left" vertical="center"/>
    </xf>
    <xf numFmtId="0" fontId="59" fillId="0" borderId="0" xfId="27" applyFont="1"/>
    <xf numFmtId="0" fontId="37" fillId="0" borderId="0" xfId="27" applyAlignment="1">
      <alignment horizontal="center" vertical="center"/>
    </xf>
    <xf numFmtId="0" fontId="37" fillId="0" borderId="0" xfId="27" applyAlignment="1">
      <alignment horizontal="center"/>
    </xf>
    <xf numFmtId="0" fontId="35" fillId="0" borderId="0" xfId="27" applyFont="1" applyAlignment="1">
      <alignment horizontal="center" vertical="center"/>
    </xf>
    <xf numFmtId="0" fontId="35" fillId="0" borderId="0" xfId="27" applyFont="1" applyAlignment="1">
      <alignment horizontal="left" vertical="center"/>
    </xf>
    <xf numFmtId="0" fontId="57" fillId="0" borderId="0" xfId="27" applyFont="1"/>
    <xf numFmtId="0" fontId="35" fillId="0" borderId="0" xfId="27" applyFont="1" applyAlignment="1">
      <alignment horizontal="center"/>
    </xf>
    <xf numFmtId="0" fontId="37" fillId="0" borderId="0" xfId="27" applyAlignment="1">
      <alignment horizontal="left"/>
    </xf>
    <xf numFmtId="0" fontId="60" fillId="0" borderId="0" xfId="27" applyFont="1"/>
    <xf numFmtId="0" fontId="61" fillId="0" borderId="0" xfId="28" applyAlignment="1" applyProtection="1"/>
    <xf numFmtId="0" fontId="57" fillId="20" borderId="0" xfId="27" applyFont="1" applyFill="1"/>
    <xf numFmtId="167" fontId="12" fillId="0" borderId="4" xfId="0" applyNumberFormat="1" applyFont="1" applyBorder="1" applyAlignment="1">
      <alignment horizontal="center" vertical="center" wrapText="1"/>
    </xf>
    <xf numFmtId="3" fontId="15" fillId="0" borderId="2" xfId="0" applyNumberFormat="1" applyFont="1" applyBorder="1" applyAlignment="1">
      <alignment horizontal="center" vertical="center" wrapText="1"/>
    </xf>
    <xf numFmtId="3" fontId="15" fillId="0" borderId="3" xfId="0" applyNumberFormat="1" applyFont="1" applyBorder="1" applyAlignment="1">
      <alignment horizontal="center" vertical="center" wrapText="1"/>
    </xf>
    <xf numFmtId="3" fontId="15" fillId="0" borderId="4" xfId="0" applyNumberFormat="1" applyFont="1" applyBorder="1" applyAlignment="1">
      <alignment horizontal="center" vertical="center" wrapText="1"/>
    </xf>
    <xf numFmtId="3" fontId="15" fillId="0" borderId="5" xfId="0" applyNumberFormat="1" applyFont="1" applyBorder="1" applyAlignment="1">
      <alignment horizontal="center" vertical="center" wrapText="1"/>
    </xf>
    <xf numFmtId="165" fontId="3" fillId="10" borderId="8" xfId="0" applyFont="1" applyFill="1" applyBorder="1" applyAlignment="1">
      <alignment horizontal="center" vertical="center"/>
    </xf>
    <xf numFmtId="165" fontId="3" fillId="10" borderId="25" xfId="0" applyFont="1" applyFill="1" applyBorder="1" applyAlignment="1">
      <alignment horizontal="center" vertical="center"/>
    </xf>
    <xf numFmtId="165" fontId="3" fillId="9" borderId="25" xfId="0" applyFont="1" applyFill="1" applyBorder="1" applyAlignment="1">
      <alignment horizontal="center" vertical="center"/>
    </xf>
    <xf numFmtId="165" fontId="26" fillId="13" borderId="79" xfId="0" applyFont="1" applyFill="1" applyBorder="1" applyAlignment="1">
      <alignment horizontal="center" vertical="center"/>
    </xf>
    <xf numFmtId="1" fontId="26" fillId="0" borderId="79" xfId="0" applyNumberFormat="1" applyFont="1" applyBorder="1" applyAlignment="1">
      <alignment horizontal="center" vertical="center"/>
    </xf>
    <xf numFmtId="3" fontId="26" fillId="17" borderId="80" xfId="8" applyNumberFormat="1" applyFont="1" applyFill="1" applyBorder="1" applyAlignment="1">
      <alignment horizontal="center" vertical="center"/>
    </xf>
    <xf numFmtId="1" fontId="26" fillId="13" borderId="79" xfId="0" applyNumberFormat="1" applyFont="1" applyFill="1" applyBorder="1" applyAlignment="1">
      <alignment horizontal="center" vertical="center"/>
    </xf>
    <xf numFmtId="171" fontId="26" fillId="13" borderId="79" xfId="0" applyNumberFormat="1" applyFont="1" applyFill="1" applyBorder="1" applyAlignment="1">
      <alignment horizontal="center" vertical="center"/>
    </xf>
    <xf numFmtId="171" fontId="26" fillId="0" borderId="79" xfId="0" applyNumberFormat="1" applyFont="1" applyBorder="1" applyAlignment="1">
      <alignment horizontal="center" vertical="center"/>
    </xf>
    <xf numFmtId="165" fontId="16" fillId="3" borderId="4" xfId="0" applyFont="1" applyFill="1" applyBorder="1" applyAlignment="1">
      <alignment horizontal="center"/>
    </xf>
    <xf numFmtId="165" fontId="26" fillId="13" borderId="56" xfId="0" applyFont="1" applyFill="1" applyBorder="1" applyAlignment="1">
      <alignment horizontal="center" vertical="center"/>
    </xf>
    <xf numFmtId="165" fontId="26" fillId="0" borderId="56" xfId="0" applyFont="1" applyBorder="1" applyAlignment="1">
      <alignment horizontal="center" vertical="center"/>
    </xf>
    <xf numFmtId="165" fontId="26" fillId="14" borderId="56" xfId="0" applyFont="1" applyFill="1" applyBorder="1" applyAlignment="1">
      <alignment horizontal="center" vertical="center"/>
    </xf>
    <xf numFmtId="165" fontId="26" fillId="15" borderId="56" xfId="0" applyFont="1" applyFill="1" applyBorder="1" applyAlignment="1">
      <alignment horizontal="center" vertical="center"/>
    </xf>
    <xf numFmtId="165" fontId="27" fillId="14" borderId="56" xfId="0" applyFont="1" applyFill="1" applyBorder="1" applyAlignment="1">
      <alignment horizontal="center" vertical="center"/>
    </xf>
    <xf numFmtId="1" fontId="26" fillId="12" borderId="56" xfId="0" applyNumberFormat="1" applyFont="1" applyFill="1" applyBorder="1" applyAlignment="1">
      <alignment horizontal="center" vertical="center"/>
    </xf>
    <xf numFmtId="1" fontId="26" fillId="15" borderId="56" xfId="0" applyNumberFormat="1" applyFont="1" applyFill="1" applyBorder="1" applyAlignment="1">
      <alignment horizontal="center" vertical="center"/>
    </xf>
    <xf numFmtId="1" fontId="26" fillId="0" borderId="56" xfId="0" applyNumberFormat="1" applyFont="1" applyBorder="1" applyAlignment="1">
      <alignment horizontal="center" vertical="center"/>
    </xf>
    <xf numFmtId="1" fontId="26" fillId="13" borderId="56" xfId="0" applyNumberFormat="1" applyFont="1" applyFill="1" applyBorder="1" applyAlignment="1">
      <alignment horizontal="center" vertical="center"/>
    </xf>
    <xf numFmtId="3" fontId="26" fillId="12" borderId="56" xfId="8" applyNumberFormat="1" applyFont="1" applyFill="1" applyBorder="1" applyAlignment="1">
      <alignment horizontal="center" vertical="center"/>
    </xf>
    <xf numFmtId="1" fontId="26" fillId="14" borderId="79" xfId="0" applyNumberFormat="1" applyFont="1" applyFill="1" applyBorder="1" applyAlignment="1">
      <alignment horizontal="center" vertical="center"/>
    </xf>
    <xf numFmtId="1" fontId="26" fillId="15" borderId="79" xfId="0" applyNumberFormat="1" applyFont="1" applyFill="1" applyBorder="1" applyAlignment="1">
      <alignment horizontal="center" vertical="center"/>
    </xf>
    <xf numFmtId="165" fontId="27" fillId="14" borderId="79" xfId="0" applyFont="1" applyFill="1" applyBorder="1" applyAlignment="1">
      <alignment horizontal="center" vertical="center"/>
    </xf>
    <xf numFmtId="165" fontId="26" fillId="0" borderId="79" xfId="0" applyFont="1" applyBorder="1" applyAlignment="1">
      <alignment horizontal="center" vertical="center"/>
    </xf>
    <xf numFmtId="3" fontId="26" fillId="12" borderId="79" xfId="8" applyNumberFormat="1" applyFont="1" applyFill="1" applyBorder="1" applyAlignment="1">
      <alignment horizontal="center" vertical="center"/>
    </xf>
    <xf numFmtId="165" fontId="26" fillId="15" borderId="79" xfId="0" applyFont="1" applyFill="1" applyBorder="1" applyAlignment="1">
      <alignment horizontal="center" vertical="center"/>
    </xf>
    <xf numFmtId="165" fontId="30" fillId="16" borderId="81" xfId="0" applyFont="1" applyFill="1" applyBorder="1" applyAlignment="1">
      <alignment horizontal="center" vertical="center"/>
    </xf>
    <xf numFmtId="165" fontId="30" fillId="16" borderId="82" xfId="0" applyFont="1" applyFill="1" applyBorder="1" applyAlignment="1">
      <alignment horizontal="center" vertical="center"/>
    </xf>
    <xf numFmtId="165" fontId="17" fillId="5" borderId="4" xfId="0" applyFont="1" applyFill="1" applyBorder="1" applyAlignment="1">
      <alignment horizontal="center"/>
    </xf>
    <xf numFmtId="165" fontId="1" fillId="0" borderId="4" xfId="0" applyFont="1" applyBorder="1" applyAlignment="1">
      <alignment horizontal="center" vertical="center"/>
    </xf>
    <xf numFmtId="165" fontId="0" fillId="4" borderId="4" xfId="0" applyFill="1" applyBorder="1" applyAlignment="1">
      <alignment horizontal="center"/>
    </xf>
    <xf numFmtId="165" fontId="0" fillId="21" borderId="51" xfId="0" applyFill="1" applyBorder="1" applyAlignment="1">
      <alignment horizontal="center" vertical="center"/>
    </xf>
    <xf numFmtId="165" fontId="0" fillId="21" borderId="52" xfId="0" applyFill="1" applyBorder="1" applyAlignment="1">
      <alignment horizontal="center" vertical="center"/>
    </xf>
    <xf numFmtId="0" fontId="0" fillId="21" borderId="52" xfId="0" applyNumberFormat="1" applyFill="1" applyBorder="1" applyAlignment="1">
      <alignment horizontal="center" vertical="center"/>
    </xf>
    <xf numFmtId="165" fontId="0" fillId="22" borderId="52" xfId="0" applyFill="1" applyBorder="1" applyAlignment="1">
      <alignment horizontal="center" vertical="center"/>
    </xf>
    <xf numFmtId="165" fontId="0" fillId="23" borderId="52" xfId="0" applyFill="1" applyBorder="1" applyAlignment="1">
      <alignment horizontal="center" vertical="center"/>
    </xf>
    <xf numFmtId="165" fontId="0" fillId="24" borderId="52" xfId="0" applyFill="1" applyBorder="1" applyAlignment="1">
      <alignment horizontal="center" vertical="center"/>
    </xf>
    <xf numFmtId="165" fontId="62" fillId="25" borderId="55" xfId="0" applyFont="1" applyFill="1" applyBorder="1" applyAlignment="1">
      <alignment horizontal="center" vertical="center"/>
    </xf>
    <xf numFmtId="165" fontId="3" fillId="7" borderId="39" xfId="0" applyFont="1" applyFill="1" applyBorder="1" applyAlignment="1">
      <alignment horizontal="left" vertical="center"/>
    </xf>
    <xf numFmtId="3" fontId="3" fillId="2" borderId="4" xfId="0" applyNumberFormat="1" applyFont="1" applyFill="1" applyBorder="1" applyAlignment="1">
      <alignment horizontal="center" vertical="center" wrapText="1"/>
    </xf>
    <xf numFmtId="165" fontId="3" fillId="0" borderId="17" xfId="0" applyFont="1" applyBorder="1" applyAlignment="1">
      <alignment horizontal="left" vertical="center" wrapText="1"/>
    </xf>
    <xf numFmtId="165" fontId="3" fillId="0" borderId="18" xfId="0" applyFont="1" applyBorder="1" applyAlignment="1">
      <alignment horizontal="left" vertical="center" wrapText="1"/>
    </xf>
    <xf numFmtId="165" fontId="4" fillId="2" borderId="19" xfId="0" applyFont="1" applyFill="1" applyBorder="1" applyAlignment="1">
      <alignment horizontal="left" vertical="center" wrapText="1"/>
    </xf>
    <xf numFmtId="165" fontId="4" fillId="3" borderId="18" xfId="0" applyFont="1" applyFill="1" applyBorder="1" applyAlignment="1">
      <alignment horizontal="left" vertical="center" wrapText="1"/>
    </xf>
    <xf numFmtId="165" fontId="3" fillId="0" borderId="19" xfId="0" applyFont="1" applyBorder="1" applyAlignment="1">
      <alignment horizontal="left" vertical="center" wrapText="1"/>
    </xf>
    <xf numFmtId="165" fontId="3" fillId="0" borderId="24" xfId="0" applyFont="1" applyBorder="1" applyAlignment="1">
      <alignment horizontal="left" vertical="center" wrapText="1"/>
    </xf>
    <xf numFmtId="165" fontId="3" fillId="0" borderId="26" xfId="0" applyFont="1" applyBorder="1" applyAlignment="1">
      <alignment horizontal="left" vertical="center"/>
    </xf>
    <xf numFmtId="165" fontId="3" fillId="7" borderId="15" xfId="0" applyFont="1" applyFill="1" applyBorder="1" applyAlignment="1">
      <alignment horizontal="left" vertical="center"/>
    </xf>
    <xf numFmtId="165" fontId="3" fillId="0" borderId="28" xfId="0" applyFont="1" applyBorder="1" applyAlignment="1">
      <alignment horizontal="left" vertical="center"/>
    </xf>
    <xf numFmtId="3" fontId="24" fillId="0" borderId="4" xfId="0" applyNumberFormat="1" applyFont="1" applyBorder="1" applyAlignment="1">
      <alignment horizontal="center" vertical="center" wrapText="1"/>
    </xf>
    <xf numFmtId="3" fontId="3" fillId="0" borderId="0" xfId="0" applyNumberFormat="1" applyFont="1" applyAlignment="1">
      <alignment vertical="center"/>
    </xf>
    <xf numFmtId="165" fontId="3" fillId="0" borderId="0" xfId="0" applyFont="1" applyAlignment="1">
      <alignment vertical="center"/>
    </xf>
    <xf numFmtId="165" fontId="2" fillId="0" borderId="0" xfId="0" applyFont="1" applyAlignment="1">
      <alignment vertical="center"/>
    </xf>
    <xf numFmtId="165" fontId="3" fillId="10" borderId="0" xfId="0" applyFont="1" applyFill="1" applyAlignment="1">
      <alignment vertical="center"/>
    </xf>
    <xf numFmtId="3" fontId="3" fillId="10" borderId="0" xfId="0" applyNumberFormat="1" applyFont="1" applyFill="1" applyAlignment="1">
      <alignment vertical="center"/>
    </xf>
    <xf numFmtId="3" fontId="3" fillId="26" borderId="0" xfId="0" applyNumberFormat="1" applyFont="1" applyFill="1" applyAlignment="1">
      <alignment vertical="center"/>
    </xf>
    <xf numFmtId="165" fontId="3" fillId="26" borderId="0" xfId="0" applyFont="1" applyFill="1" applyAlignment="1">
      <alignment vertical="center"/>
    </xf>
    <xf numFmtId="3" fontId="3" fillId="27" borderId="0" xfId="0" applyNumberFormat="1" applyFont="1" applyFill="1" applyAlignment="1">
      <alignment vertical="center"/>
    </xf>
    <xf numFmtId="165" fontId="2" fillId="27" borderId="0" xfId="0" applyFont="1" applyFill="1" applyAlignment="1">
      <alignment vertical="center"/>
    </xf>
    <xf numFmtId="0" fontId="2" fillId="27" borderId="0" xfId="0" applyNumberFormat="1" applyFont="1" applyFill="1" applyAlignment="1">
      <alignment vertical="center"/>
    </xf>
    <xf numFmtId="3" fontId="13" fillId="27" borderId="12" xfId="0" applyNumberFormat="1" applyFont="1" applyFill="1" applyBorder="1" applyAlignment="1">
      <alignment horizontal="center" vertical="center" wrapText="1"/>
    </xf>
    <xf numFmtId="0" fontId="21" fillId="28" borderId="0" xfId="3" applyFill="1"/>
    <xf numFmtId="2" fontId="21" fillId="28" borderId="0" xfId="3" applyNumberFormat="1" applyFill="1"/>
    <xf numFmtId="2" fontId="33" fillId="28" borderId="0" xfId="3" applyNumberFormat="1" applyFont="1" applyFill="1" applyAlignment="1">
      <alignment horizontal="center"/>
    </xf>
    <xf numFmtId="2" fontId="33" fillId="12" borderId="0" xfId="3" applyNumberFormat="1" applyFont="1" applyFill="1"/>
    <xf numFmtId="0" fontId="21" fillId="28" borderId="0" xfId="3" applyFill="1" applyAlignment="1">
      <alignment horizontal="center"/>
    </xf>
    <xf numFmtId="0" fontId="64" fillId="12" borderId="0" xfId="3" applyFont="1" applyFill="1" applyAlignment="1">
      <alignment horizontal="center"/>
    </xf>
    <xf numFmtId="0" fontId="67" fillId="29" borderId="86" xfId="3" applyFont="1" applyFill="1" applyBorder="1" applyAlignment="1">
      <alignment horizontal="center" vertical="center"/>
    </xf>
    <xf numFmtId="0" fontId="64" fillId="29" borderId="87" xfId="3" applyFont="1" applyFill="1" applyBorder="1" applyAlignment="1">
      <alignment horizontal="center" vertical="center" wrapText="1"/>
    </xf>
    <xf numFmtId="0" fontId="64" fillId="12" borderId="88" xfId="3" applyFont="1" applyFill="1" applyBorder="1" applyAlignment="1">
      <alignment horizontal="center" vertical="center" wrapText="1"/>
    </xf>
    <xf numFmtId="0" fontId="21" fillId="28" borderId="0" xfId="3" applyFill="1" applyAlignment="1">
      <alignment vertical="center"/>
    </xf>
    <xf numFmtId="3" fontId="69" fillId="29" borderId="92" xfId="3" applyNumberFormat="1" applyFont="1" applyFill="1" applyBorder="1" applyAlignment="1">
      <alignment horizontal="center" wrapText="1"/>
    </xf>
    <xf numFmtId="3" fontId="69" fillId="29" borderId="93" xfId="3" applyNumberFormat="1" applyFont="1" applyFill="1" applyBorder="1" applyAlignment="1">
      <alignment horizontal="center" wrapText="1"/>
    </xf>
    <xf numFmtId="3" fontId="70" fillId="29" borderId="92" xfId="3" applyNumberFormat="1" applyFont="1" applyFill="1" applyBorder="1" applyAlignment="1">
      <alignment horizontal="center" wrapText="1"/>
    </xf>
    <xf numFmtId="3" fontId="70" fillId="12" borderId="88" xfId="3" applyNumberFormat="1" applyFont="1" applyFill="1" applyBorder="1" applyAlignment="1">
      <alignment horizontal="center" wrapText="1"/>
    </xf>
    <xf numFmtId="0" fontId="21" fillId="12" borderId="95" xfId="3" quotePrefix="1" applyFill="1" applyBorder="1" applyAlignment="1">
      <alignment vertical="center"/>
    </xf>
    <xf numFmtId="3" fontId="21" fillId="28" borderId="96" xfId="3" applyNumberFormat="1" applyFill="1" applyBorder="1" applyAlignment="1">
      <alignment vertical="center"/>
    </xf>
    <xf numFmtId="3" fontId="33" fillId="28" borderId="97" xfId="3" applyNumberFormat="1" applyFont="1" applyFill="1" applyBorder="1" applyAlignment="1">
      <alignment horizontal="center" vertical="center"/>
    </xf>
    <xf numFmtId="3" fontId="33" fillId="12" borderId="88" xfId="3" applyNumberFormat="1" applyFont="1" applyFill="1" applyBorder="1" applyAlignment="1">
      <alignment vertical="center"/>
    </xf>
    <xf numFmtId="3" fontId="33" fillId="28" borderId="98" xfId="3" applyNumberFormat="1" applyFont="1" applyFill="1" applyBorder="1" applyAlignment="1">
      <alignment horizontal="center" vertical="center"/>
    </xf>
    <xf numFmtId="0" fontId="21" fillId="31" borderId="95" xfId="3" applyFill="1" applyBorder="1" applyAlignment="1">
      <alignment vertical="center"/>
    </xf>
    <xf numFmtId="3" fontId="71" fillId="31" borderId="96" xfId="3" applyNumberFormat="1" applyFont="1" applyFill="1" applyBorder="1" applyAlignment="1">
      <alignment vertical="center"/>
    </xf>
    <xf numFmtId="3" fontId="71" fillId="31" borderId="96" xfId="3" applyNumberFormat="1" applyFont="1" applyFill="1" applyBorder="1" applyAlignment="1">
      <alignment horizontal="center" vertical="center"/>
    </xf>
    <xf numFmtId="3" fontId="71" fillId="31" borderId="99" xfId="3" applyNumberFormat="1" applyFont="1" applyFill="1" applyBorder="1" applyAlignment="1">
      <alignment horizontal="center" vertical="center"/>
    </xf>
    <xf numFmtId="172" fontId="33" fillId="31" borderId="96" xfId="3" applyNumberFormat="1" applyFont="1" applyFill="1" applyBorder="1" applyAlignment="1">
      <alignment vertical="center"/>
    </xf>
    <xf numFmtId="172" fontId="33" fillId="31" borderId="96" xfId="3" applyNumberFormat="1" applyFont="1" applyFill="1" applyBorder="1" applyAlignment="1">
      <alignment horizontal="center" vertical="center"/>
    </xf>
    <xf numFmtId="172" fontId="33" fillId="31" borderId="99" xfId="3" applyNumberFormat="1" applyFont="1" applyFill="1" applyBorder="1" applyAlignment="1">
      <alignment horizontal="center" vertical="center"/>
    </xf>
    <xf numFmtId="0" fontId="27" fillId="0" borderId="54" xfId="3" applyFont="1" applyBorder="1" applyAlignment="1">
      <alignment horizontal="center" vertical="center"/>
    </xf>
    <xf numFmtId="0" fontId="21" fillId="12" borderId="100" xfId="3" applyFill="1" applyBorder="1" applyAlignment="1">
      <alignment vertical="center"/>
    </xf>
    <xf numFmtId="0" fontId="72" fillId="12" borderId="0" xfId="3" applyFont="1" applyFill="1" applyAlignment="1">
      <alignment vertical="center"/>
    </xf>
    <xf numFmtId="0" fontId="27" fillId="13" borderId="54" xfId="3" applyFont="1" applyFill="1" applyBorder="1" applyAlignment="1">
      <alignment horizontal="center" vertical="center"/>
    </xf>
    <xf numFmtId="0" fontId="21" fillId="0" borderId="100" xfId="3" applyBorder="1" applyAlignment="1">
      <alignment vertical="center"/>
    </xf>
    <xf numFmtId="0" fontId="27" fillId="10" borderId="54" xfId="3" applyFont="1" applyFill="1" applyBorder="1" applyAlignment="1">
      <alignment horizontal="center" vertical="center"/>
    </xf>
    <xf numFmtId="0" fontId="21" fillId="10" borderId="100" xfId="3" applyFill="1" applyBorder="1" applyAlignment="1">
      <alignment vertical="center"/>
    </xf>
    <xf numFmtId="3" fontId="21" fillId="10" borderId="96" xfId="3" applyNumberFormat="1" applyFill="1" applyBorder="1" applyAlignment="1">
      <alignment vertical="center"/>
    </xf>
    <xf numFmtId="3" fontId="33" fillId="10" borderId="97" xfId="3" applyNumberFormat="1" applyFont="1" applyFill="1" applyBorder="1" applyAlignment="1">
      <alignment horizontal="center" vertical="center"/>
    </xf>
    <xf numFmtId="3" fontId="33" fillId="10" borderId="98" xfId="3" applyNumberFormat="1" applyFont="1" applyFill="1" applyBorder="1" applyAlignment="1">
      <alignment horizontal="center" vertical="center"/>
    </xf>
    <xf numFmtId="0" fontId="21" fillId="10" borderId="0" xfId="3" applyFill="1" applyAlignment="1">
      <alignment vertical="center"/>
    </xf>
    <xf numFmtId="0" fontId="73" fillId="12" borderId="100" xfId="3" applyFont="1" applyFill="1" applyBorder="1" applyAlignment="1">
      <alignment vertical="center"/>
    </xf>
    <xf numFmtId="3" fontId="21" fillId="12" borderId="96" xfId="3" applyNumberFormat="1" applyFill="1" applyBorder="1" applyAlignment="1">
      <alignment vertical="center"/>
    </xf>
    <xf numFmtId="3" fontId="33" fillId="12" borderId="97" xfId="3" applyNumberFormat="1" applyFont="1" applyFill="1" applyBorder="1" applyAlignment="1">
      <alignment horizontal="center" vertical="center"/>
    </xf>
    <xf numFmtId="3" fontId="33" fillId="12" borderId="98" xfId="3" applyNumberFormat="1" applyFont="1" applyFill="1" applyBorder="1" applyAlignment="1">
      <alignment horizontal="center" vertical="center"/>
    </xf>
    <xf numFmtId="0" fontId="21" fillId="12" borderId="0" xfId="3" applyFill="1" applyAlignment="1">
      <alignment vertical="center"/>
    </xf>
    <xf numFmtId="0" fontId="74" fillId="32" borderId="95" xfId="3" applyFont="1" applyFill="1" applyBorder="1" applyAlignment="1">
      <alignment vertical="center"/>
    </xf>
    <xf numFmtId="3" fontId="75" fillId="32" borderId="96" xfId="3" applyNumberFormat="1" applyFont="1" applyFill="1" applyBorder="1" applyAlignment="1">
      <alignment vertical="center"/>
    </xf>
    <xf numFmtId="3" fontId="75" fillId="32" borderId="96" xfId="3" applyNumberFormat="1" applyFont="1" applyFill="1" applyBorder="1" applyAlignment="1">
      <alignment horizontal="center" vertical="center"/>
    </xf>
    <xf numFmtId="3" fontId="75" fillId="32" borderId="98" xfId="3" applyNumberFormat="1" applyFont="1" applyFill="1" applyBorder="1" applyAlignment="1">
      <alignment horizontal="center" vertical="center"/>
    </xf>
    <xf numFmtId="172" fontId="76" fillId="32" borderId="96" xfId="3" applyNumberFormat="1" applyFont="1" applyFill="1" applyBorder="1" applyAlignment="1">
      <alignment vertical="center"/>
    </xf>
    <xf numFmtId="172" fontId="76" fillId="32" borderId="96" xfId="3" applyNumberFormat="1" applyFont="1" applyFill="1" applyBorder="1" applyAlignment="1">
      <alignment horizontal="center" vertical="center"/>
    </xf>
    <xf numFmtId="172" fontId="76" fillId="32" borderId="99" xfId="3" applyNumberFormat="1" applyFont="1" applyFill="1" applyBorder="1" applyAlignment="1">
      <alignment horizontal="center" vertical="center"/>
    </xf>
    <xf numFmtId="0" fontId="77" fillId="0" borderId="100" xfId="3" applyFont="1" applyBorder="1" applyAlignment="1">
      <alignment vertical="center"/>
    </xf>
    <xf numFmtId="0" fontId="21" fillId="33" borderId="95" xfId="3" applyFill="1" applyBorder="1" applyAlignment="1">
      <alignment vertical="center"/>
    </xf>
    <xf numFmtId="3" fontId="71" fillId="33" borderId="96" xfId="3" applyNumberFormat="1" applyFont="1" applyFill="1" applyBorder="1" applyAlignment="1">
      <alignment vertical="center"/>
    </xf>
    <xf numFmtId="3" fontId="71" fillId="33" borderId="96" xfId="3" applyNumberFormat="1" applyFont="1" applyFill="1" applyBorder="1" applyAlignment="1">
      <alignment horizontal="center" vertical="center"/>
    </xf>
    <xf numFmtId="3" fontId="71" fillId="8" borderId="98" xfId="3" applyNumberFormat="1" applyFont="1" applyFill="1" applyBorder="1" applyAlignment="1">
      <alignment horizontal="center" vertical="center"/>
    </xf>
    <xf numFmtId="172" fontId="33" fillId="33" borderId="96" xfId="3" applyNumberFormat="1" applyFont="1" applyFill="1" applyBorder="1" applyAlignment="1">
      <alignment vertical="center"/>
    </xf>
    <xf numFmtId="172" fontId="33" fillId="33" borderId="96" xfId="3" applyNumberFormat="1" applyFont="1" applyFill="1" applyBorder="1" applyAlignment="1">
      <alignment horizontal="center" vertical="center"/>
    </xf>
    <xf numFmtId="172" fontId="33" fillId="8" borderId="99" xfId="3" applyNumberFormat="1" applyFont="1" applyFill="1" applyBorder="1" applyAlignment="1">
      <alignment horizontal="center" vertical="center"/>
    </xf>
    <xf numFmtId="0" fontId="73" fillId="34" borderId="100" xfId="3" applyFont="1" applyFill="1" applyBorder="1" applyAlignment="1">
      <alignment vertical="center"/>
    </xf>
    <xf numFmtId="0" fontId="79" fillId="0" borderId="100" xfId="3" applyFont="1" applyBorder="1" applyAlignment="1">
      <alignment vertical="center"/>
    </xf>
    <xf numFmtId="0" fontId="27" fillId="12" borderId="54" xfId="3" applyFont="1" applyFill="1" applyBorder="1" applyAlignment="1">
      <alignment horizontal="center" vertical="center"/>
    </xf>
    <xf numFmtId="0" fontId="81" fillId="35" borderId="95" xfId="3" applyFont="1" applyFill="1" applyBorder="1" applyAlignment="1">
      <alignment vertical="center"/>
    </xf>
    <xf numFmtId="3" fontId="82" fillId="35" borderId="96" xfId="3" applyNumberFormat="1" applyFont="1" applyFill="1" applyBorder="1" applyAlignment="1">
      <alignment vertical="center"/>
    </xf>
    <xf numFmtId="3" fontId="82" fillId="35" borderId="96" xfId="3" applyNumberFormat="1" applyFont="1" applyFill="1" applyBorder="1" applyAlignment="1">
      <alignment horizontal="center" vertical="center"/>
    </xf>
    <xf numFmtId="3" fontId="82" fillId="2" borderId="98" xfId="3" applyNumberFormat="1" applyFont="1" applyFill="1" applyBorder="1" applyAlignment="1">
      <alignment horizontal="center" vertical="center"/>
    </xf>
    <xf numFmtId="0" fontId="74" fillId="35" borderId="95" xfId="3" applyFont="1" applyFill="1" applyBorder="1" applyAlignment="1">
      <alignment vertical="center"/>
    </xf>
    <xf numFmtId="172" fontId="76" fillId="35" borderId="96" xfId="3" applyNumberFormat="1" applyFont="1" applyFill="1" applyBorder="1" applyAlignment="1">
      <alignment vertical="center"/>
    </xf>
    <xf numFmtId="172" fontId="76" fillId="35" borderId="96" xfId="3" applyNumberFormat="1" applyFont="1" applyFill="1" applyBorder="1" applyAlignment="1">
      <alignment horizontal="center" vertical="center"/>
    </xf>
    <xf numFmtId="172" fontId="76" fillId="2" borderId="99" xfId="3" applyNumberFormat="1" applyFont="1" applyFill="1" applyBorder="1" applyAlignment="1">
      <alignment horizontal="center" vertical="center"/>
    </xf>
    <xf numFmtId="49" fontId="21" fillId="0" borderId="0" xfId="3" applyNumberFormat="1"/>
    <xf numFmtId="0" fontId="21" fillId="36" borderId="95" xfId="3" applyFill="1" applyBorder="1" applyAlignment="1">
      <alignment vertical="center"/>
    </xf>
    <xf numFmtId="3" fontId="71" fillId="36" borderId="96" xfId="3" applyNumberFormat="1" applyFont="1" applyFill="1" applyBorder="1" applyAlignment="1">
      <alignment vertical="center"/>
    </xf>
    <xf numFmtId="3" fontId="71" fillId="36" borderId="96" xfId="3" applyNumberFormat="1" applyFont="1" applyFill="1" applyBorder="1" applyAlignment="1">
      <alignment horizontal="center" vertical="center"/>
    </xf>
    <xf numFmtId="3" fontId="71" fillId="37" borderId="98" xfId="3" applyNumberFormat="1" applyFont="1" applyFill="1" applyBorder="1" applyAlignment="1">
      <alignment horizontal="center" vertical="center"/>
    </xf>
    <xf numFmtId="172" fontId="33" fillId="36" borderId="96" xfId="3" applyNumberFormat="1" applyFont="1" applyFill="1" applyBorder="1" applyAlignment="1">
      <alignment vertical="center"/>
    </xf>
    <xf numFmtId="172" fontId="33" fillId="36" borderId="96" xfId="3" applyNumberFormat="1" applyFont="1" applyFill="1" applyBorder="1" applyAlignment="1">
      <alignment horizontal="center" vertical="center"/>
    </xf>
    <xf numFmtId="172" fontId="33" fillId="37" borderId="99" xfId="3" applyNumberFormat="1" applyFont="1" applyFill="1" applyBorder="1" applyAlignment="1">
      <alignment horizontal="center" vertical="center"/>
    </xf>
    <xf numFmtId="0" fontId="21" fillId="0" borderId="101" xfId="3" applyBorder="1" applyAlignment="1">
      <alignment horizontal="center" vertical="center"/>
    </xf>
    <xf numFmtId="3" fontId="21" fillId="0" borderId="92" xfId="3" applyNumberFormat="1" applyBorder="1" applyAlignment="1">
      <alignment vertical="center"/>
    </xf>
    <xf numFmtId="3" fontId="33" fillId="0" borderId="93" xfId="3" applyNumberFormat="1" applyFont="1" applyBorder="1" applyAlignment="1">
      <alignment horizontal="center" vertical="center"/>
    </xf>
    <xf numFmtId="0" fontId="21" fillId="28" borderId="99" xfId="3" applyFill="1" applyBorder="1" applyAlignment="1">
      <alignment horizontal="center" vertical="center"/>
    </xf>
    <xf numFmtId="0" fontId="77" fillId="29" borderId="102" xfId="3" applyFont="1" applyFill="1" applyBorder="1" applyAlignment="1">
      <alignment vertical="center"/>
    </xf>
    <xf numFmtId="3" fontId="71" fillId="29" borderId="103" xfId="3" applyNumberFormat="1" applyFont="1" applyFill="1" applyBorder="1" applyAlignment="1">
      <alignment vertical="center"/>
    </xf>
    <xf numFmtId="3" fontId="71" fillId="29" borderId="103" xfId="3" applyNumberFormat="1" applyFont="1" applyFill="1" applyBorder="1" applyAlignment="1">
      <alignment horizontal="center" vertical="center"/>
    </xf>
    <xf numFmtId="3" fontId="83" fillId="30" borderId="104" xfId="3" applyNumberFormat="1" applyFont="1" applyFill="1" applyBorder="1" applyAlignment="1">
      <alignment horizontal="center" vertical="center"/>
    </xf>
    <xf numFmtId="0" fontId="77" fillId="28" borderId="0" xfId="3" applyFont="1" applyFill="1" applyAlignment="1">
      <alignment vertical="center"/>
    </xf>
    <xf numFmtId="1" fontId="33" fillId="28" borderId="0" xfId="3" applyNumberFormat="1" applyFont="1" applyFill="1" applyAlignment="1">
      <alignment horizontal="center"/>
    </xf>
    <xf numFmtId="9" fontId="71" fillId="28" borderId="0" xfId="3" applyNumberFormat="1" applyFont="1" applyFill="1" applyAlignment="1">
      <alignment horizontal="center"/>
    </xf>
    <xf numFmtId="0" fontId="21" fillId="10" borderId="0" xfId="3" applyFill="1"/>
    <xf numFmtId="2" fontId="21" fillId="10" borderId="0" xfId="3" applyNumberFormat="1" applyFill="1"/>
    <xf numFmtId="3" fontId="21" fillId="28" borderId="0" xfId="3" applyNumberFormat="1" applyFill="1"/>
    <xf numFmtId="3" fontId="33" fillId="28" borderId="0" xfId="3" applyNumberFormat="1" applyFont="1" applyFill="1" applyAlignment="1">
      <alignment horizontal="center"/>
    </xf>
    <xf numFmtId="0" fontId="33" fillId="28" borderId="0" xfId="3" applyFont="1" applyFill="1"/>
    <xf numFmtId="3" fontId="33" fillId="28" borderId="0" xfId="3" applyNumberFormat="1" applyFont="1" applyFill="1"/>
    <xf numFmtId="165" fontId="3" fillId="7" borderId="17" xfId="0" applyFont="1" applyFill="1" applyBorder="1" applyAlignment="1">
      <alignment horizontal="left" vertical="center" wrapText="1"/>
    </xf>
    <xf numFmtId="173" fontId="7" fillId="0" borderId="4" xfId="0" applyNumberFormat="1" applyFont="1" applyBorder="1" applyAlignment="1">
      <alignment horizontal="center" vertical="center" wrapText="1"/>
    </xf>
    <xf numFmtId="165" fontId="11" fillId="0" borderId="9" xfId="0" applyFont="1" applyBorder="1" applyAlignment="1">
      <alignment horizontal="center" vertical="center"/>
    </xf>
    <xf numFmtId="167" fontId="84" fillId="0" borderId="25" xfId="0" applyNumberFormat="1" applyFont="1" applyBorder="1" applyAlignment="1">
      <alignment horizontal="center" vertical="center" wrapText="1"/>
    </xf>
    <xf numFmtId="165" fontId="85" fillId="0" borderId="0" xfId="0" applyFont="1" applyAlignment="1">
      <alignment horizontal="center" vertical="center"/>
    </xf>
    <xf numFmtId="165" fontId="86" fillId="0" borderId="0" xfId="0" applyFont="1" applyAlignment="1">
      <alignment horizontal="left" vertical="center"/>
    </xf>
    <xf numFmtId="165" fontId="86" fillId="0" borderId="0" xfId="0" applyFont="1" applyAlignment="1">
      <alignment horizontal="center" vertical="center"/>
    </xf>
    <xf numFmtId="165" fontId="86" fillId="0" borderId="0" xfId="0" applyFont="1"/>
    <xf numFmtId="3" fontId="87" fillId="0" borderId="0" xfId="0" applyNumberFormat="1" applyFont="1" applyAlignment="1">
      <alignment horizontal="center" vertical="center"/>
    </xf>
    <xf numFmtId="165" fontId="11" fillId="0" borderId="6" xfId="0" applyFont="1" applyBorder="1" applyAlignment="1">
      <alignment horizontal="center" vertical="center" wrapText="1"/>
    </xf>
    <xf numFmtId="165" fontId="11" fillId="0" borderId="53" xfId="0" applyFont="1" applyBorder="1" applyAlignment="1">
      <alignment vertical="center" wrapText="1"/>
    </xf>
    <xf numFmtId="165" fontId="11" fillId="0" borderId="15" xfId="0" applyFont="1" applyBorder="1" applyAlignment="1">
      <alignment vertical="center" wrapText="1"/>
    </xf>
    <xf numFmtId="3" fontId="11" fillId="0" borderId="0" xfId="0" applyNumberFormat="1" applyFont="1" applyAlignment="1">
      <alignment horizontal="center" vertical="center" wrapText="1"/>
    </xf>
    <xf numFmtId="165" fontId="11" fillId="0" borderId="0" xfId="0" applyFont="1" applyAlignment="1">
      <alignment horizontal="center" vertical="center"/>
    </xf>
    <xf numFmtId="167" fontId="12" fillId="0" borderId="13" xfId="0" applyNumberFormat="1" applyFont="1" applyBorder="1" applyAlignment="1">
      <alignment horizontal="center" vertical="center" wrapText="1"/>
    </xf>
    <xf numFmtId="0" fontId="64" fillId="29" borderId="83" xfId="3" applyFont="1" applyFill="1" applyBorder="1" applyAlignment="1">
      <alignment horizontal="center"/>
    </xf>
    <xf numFmtId="0" fontId="64" fillId="29" borderId="84" xfId="3" applyFont="1" applyFill="1" applyBorder="1" applyAlignment="1">
      <alignment horizontal="center"/>
    </xf>
    <xf numFmtId="0" fontId="65" fillId="29" borderId="58" xfId="3" applyFont="1" applyFill="1" applyBorder="1" applyAlignment="1">
      <alignment horizontal="center" vertical="center" wrapText="1"/>
    </xf>
    <xf numFmtId="0" fontId="65" fillId="29" borderId="90" xfId="3" applyFont="1" applyFill="1" applyBorder="1" applyAlignment="1">
      <alignment horizontal="center" vertical="center" wrapText="1"/>
    </xf>
    <xf numFmtId="0" fontId="66" fillId="29" borderId="85" xfId="3" applyFont="1" applyFill="1" applyBorder="1" applyAlignment="1">
      <alignment horizontal="center" vertical="center" wrapText="1"/>
    </xf>
    <xf numFmtId="0" fontId="66" fillId="29" borderId="91" xfId="3" applyFont="1" applyFill="1" applyBorder="1" applyAlignment="1">
      <alignment horizontal="center" vertical="center" wrapText="1"/>
    </xf>
    <xf numFmtId="3" fontId="68" fillId="30" borderId="89" xfId="3" applyNumberFormat="1" applyFont="1" applyFill="1" applyBorder="1" applyAlignment="1">
      <alignment horizontal="center" vertical="center" wrapText="1"/>
    </xf>
    <xf numFmtId="3" fontId="68" fillId="30" borderId="94" xfId="3" applyNumberFormat="1" applyFont="1" applyFill="1" applyBorder="1" applyAlignment="1">
      <alignment horizontal="center" vertical="center" wrapText="1"/>
    </xf>
    <xf numFmtId="0" fontId="58" fillId="0" borderId="0" xfId="27" applyFont="1" applyAlignment="1">
      <alignment horizontal="center" vertical="center"/>
    </xf>
    <xf numFmtId="0" fontId="57" fillId="19" borderId="6" xfId="27" applyFont="1" applyFill="1" applyBorder="1" applyAlignment="1">
      <alignment horizontal="center" vertical="center"/>
    </xf>
    <xf numFmtId="0" fontId="57" fillId="19" borderId="15" xfId="27" applyFont="1" applyFill="1" applyBorder="1" applyAlignment="1">
      <alignment horizontal="center" vertical="center"/>
    </xf>
    <xf numFmtId="0" fontId="35" fillId="19" borderId="6" xfId="27" applyFont="1" applyFill="1" applyBorder="1" applyAlignment="1">
      <alignment horizontal="center" vertical="center"/>
    </xf>
    <xf numFmtId="0" fontId="35" fillId="19" borderId="15" xfId="27" applyFont="1" applyFill="1" applyBorder="1" applyAlignment="1">
      <alignment horizontal="center" vertical="center"/>
    </xf>
    <xf numFmtId="0" fontId="35" fillId="19" borderId="29" xfId="27" applyFont="1" applyFill="1" applyBorder="1" applyAlignment="1">
      <alignment horizontal="center" vertical="center"/>
    </xf>
    <xf numFmtId="0" fontId="35" fillId="19" borderId="17" xfId="27" applyFont="1" applyFill="1" applyBorder="1" applyAlignment="1">
      <alignment horizontal="center" vertical="center"/>
    </xf>
    <xf numFmtId="0" fontId="58" fillId="19" borderId="77" xfId="27" applyFont="1" applyFill="1" applyBorder="1" applyAlignment="1">
      <alignment horizontal="center" vertical="center"/>
    </xf>
    <xf numFmtId="0" fontId="58" fillId="19" borderId="69" xfId="27" applyFont="1" applyFill="1" applyBorder="1" applyAlignment="1">
      <alignment horizontal="center" vertical="center"/>
    </xf>
    <xf numFmtId="0" fontId="53" fillId="19" borderId="6" xfId="27" applyFont="1" applyFill="1" applyBorder="1" applyAlignment="1">
      <alignment horizontal="center" vertical="center"/>
    </xf>
    <xf numFmtId="0" fontId="53" fillId="19" borderId="53" xfId="27" applyFont="1" applyFill="1" applyBorder="1" applyAlignment="1">
      <alignment horizontal="center" vertical="center"/>
    </xf>
    <xf numFmtId="0" fontId="50" fillId="0" borderId="69" xfId="27" applyFont="1" applyBorder="1" applyAlignment="1">
      <alignment horizontal="center" vertical="center"/>
    </xf>
    <xf numFmtId="0" fontId="50" fillId="0" borderId="70" xfId="27" applyFont="1" applyBorder="1" applyAlignment="1">
      <alignment horizontal="center" vertical="center"/>
    </xf>
    <xf numFmtId="0" fontId="37" fillId="19" borderId="69" xfId="27" applyFill="1" applyBorder="1" applyAlignment="1">
      <alignment horizontal="center"/>
    </xf>
    <xf numFmtId="0" fontId="37" fillId="19" borderId="70" xfId="27" applyFill="1" applyBorder="1" applyAlignment="1">
      <alignment horizontal="center"/>
    </xf>
    <xf numFmtId="0" fontId="37" fillId="19" borderId="0" xfId="27" applyFill="1" applyAlignment="1">
      <alignment horizontal="center"/>
    </xf>
    <xf numFmtId="0" fontId="54" fillId="19" borderId="0" xfId="27" applyFont="1" applyFill="1" applyAlignment="1">
      <alignment horizontal="left" vertical="top" wrapText="1"/>
    </xf>
    <xf numFmtId="0" fontId="53" fillId="19" borderId="0" xfId="27" applyFont="1" applyFill="1" applyAlignment="1">
      <alignment horizontal="left" vertical="top" wrapText="1"/>
    </xf>
    <xf numFmtId="0" fontId="34" fillId="0" borderId="6" xfId="26" applyFont="1" applyBorder="1" applyAlignment="1">
      <alignment horizontal="center" vertical="center"/>
    </xf>
    <xf numFmtId="0" fontId="34" fillId="0" borderId="53" xfId="26" applyFont="1" applyBorder="1" applyAlignment="1">
      <alignment horizontal="center" vertical="center"/>
    </xf>
    <xf numFmtId="0" fontId="38" fillId="0" borderId="6" xfId="26" applyFont="1" applyBorder="1" applyAlignment="1">
      <alignment horizontal="center" vertical="center"/>
    </xf>
    <xf numFmtId="0" fontId="38" fillId="0" borderId="7" xfId="26" applyFont="1" applyBorder="1" applyAlignment="1">
      <alignment horizontal="center" vertical="center"/>
    </xf>
    <xf numFmtId="0" fontId="26" fillId="0" borderId="0" xfId="25" applyFont="1" applyAlignment="1">
      <alignment horizontal="center" vertical="center"/>
    </xf>
    <xf numFmtId="0" fontId="41" fillId="0" borderId="0" xfId="26" applyFont="1" applyAlignment="1">
      <alignment horizontal="left" vertical="center"/>
    </xf>
    <xf numFmtId="0" fontId="34" fillId="0" borderId="7" xfId="26" applyFont="1" applyBorder="1" applyAlignment="1">
      <alignment horizontal="center" vertical="center"/>
    </xf>
    <xf numFmtId="0" fontId="34" fillId="0" borderId="19" xfId="26" applyFont="1" applyBorder="1" applyAlignment="1">
      <alignment horizontal="center" vertical="center"/>
    </xf>
    <xf numFmtId="0" fontId="34" fillId="0" borderId="18" xfId="26" applyFont="1" applyBorder="1" applyAlignment="1">
      <alignment horizontal="center" vertical="center"/>
    </xf>
    <xf numFmtId="0" fontId="34" fillId="0" borderId="53" xfId="26" applyFont="1" applyBorder="1" applyAlignment="1">
      <alignment horizontal="center" vertical="center" wrapText="1"/>
    </xf>
    <xf numFmtId="0" fontId="34" fillId="0" borderId="7" xfId="26" applyFont="1" applyBorder="1" applyAlignment="1">
      <alignment horizontal="center" vertical="center" wrapText="1"/>
    </xf>
    <xf numFmtId="0" fontId="36" fillId="0" borderId="0" xfId="26" applyFont="1" applyAlignment="1">
      <alignment horizontal="left" vertical="center"/>
    </xf>
    <xf numFmtId="0" fontId="34" fillId="0" borderId="6" xfId="25" applyFont="1" applyBorder="1" applyAlignment="1">
      <alignment horizontal="center" vertical="center"/>
    </xf>
    <xf numFmtId="0" fontId="34" fillId="0" borderId="7" xfId="25" applyFont="1" applyBorder="1" applyAlignment="1">
      <alignment horizontal="center" vertical="center"/>
    </xf>
    <xf numFmtId="0" fontId="31" fillId="0" borderId="6" xfId="25" applyFont="1" applyBorder="1" applyAlignment="1">
      <alignment horizontal="center" vertical="center" wrapText="1"/>
    </xf>
    <xf numFmtId="0" fontId="31" fillId="0" borderId="7" xfId="25" applyFont="1" applyBorder="1" applyAlignment="1">
      <alignment horizontal="center" vertical="center" wrapText="1"/>
    </xf>
    <xf numFmtId="0" fontId="31" fillId="0" borderId="37" xfId="25" applyFont="1" applyBorder="1" applyAlignment="1">
      <alignment horizontal="center" vertical="center" wrapText="1"/>
    </xf>
    <xf numFmtId="0" fontId="31" fillId="0" borderId="15" xfId="25" applyFont="1" applyBorder="1" applyAlignment="1">
      <alignment horizontal="center" vertical="center" wrapText="1"/>
    </xf>
    <xf numFmtId="0" fontId="31" fillId="0" borderId="53" xfId="25" applyFont="1" applyBorder="1" applyAlignment="1">
      <alignment horizontal="center" vertical="center" wrapText="1"/>
    </xf>
    <xf numFmtId="0" fontId="31" fillId="0" borderId="0" xfId="25" applyFont="1" applyAlignment="1">
      <alignment horizontal="center"/>
    </xf>
    <xf numFmtId="0" fontId="32" fillId="0" borderId="59" xfId="25" applyFont="1" applyBorder="1" applyAlignment="1">
      <alignment horizontal="center" vertical="center"/>
    </xf>
    <xf numFmtId="0" fontId="32" fillId="0" borderId="0" xfId="25" applyFont="1" applyAlignment="1">
      <alignment horizontal="center" vertical="center"/>
    </xf>
    <xf numFmtId="0" fontId="32" fillId="0" borderId="60" xfId="25" applyFont="1" applyBorder="1" applyAlignment="1">
      <alignment horizontal="center" vertical="center"/>
    </xf>
    <xf numFmtId="0" fontId="32" fillId="0" borderId="61" xfId="25" applyFont="1" applyBorder="1" applyAlignment="1">
      <alignment horizontal="center" vertical="center"/>
    </xf>
    <xf numFmtId="0" fontId="32" fillId="0" borderId="62" xfId="25" applyFont="1" applyBorder="1" applyAlignment="1">
      <alignment horizontal="center" vertical="center"/>
    </xf>
    <xf numFmtId="0" fontId="32" fillId="0" borderId="63" xfId="25" applyFont="1" applyBorder="1" applyAlignment="1">
      <alignment horizontal="center" vertical="center"/>
    </xf>
    <xf numFmtId="0" fontId="32" fillId="0" borderId="65" xfId="25" applyFont="1" applyBorder="1" applyAlignment="1">
      <alignment horizontal="left"/>
    </xf>
    <xf numFmtId="0" fontId="33" fillId="0" borderId="6" xfId="25" applyFont="1" applyBorder="1" applyAlignment="1">
      <alignment horizontal="center" vertical="center" wrapText="1"/>
    </xf>
    <xf numFmtId="0" fontId="33" fillId="0" borderId="53" xfId="25" applyFont="1" applyBorder="1" applyAlignment="1">
      <alignment horizontal="center" vertical="center" wrapText="1"/>
    </xf>
    <xf numFmtId="0" fontId="33" fillId="0" borderId="7" xfId="25" applyFont="1" applyBorder="1" applyAlignment="1">
      <alignment horizontal="center" vertical="center" wrapText="1"/>
    </xf>
    <xf numFmtId="0" fontId="35" fillId="18" borderId="6" xfId="25" applyFont="1" applyFill="1" applyBorder="1" applyAlignment="1">
      <alignment horizontal="center" vertical="center" textRotation="90"/>
    </xf>
    <xf numFmtId="0" fontId="35" fillId="18" borderId="7" xfId="25" applyFont="1" applyFill="1" applyBorder="1" applyAlignment="1">
      <alignment horizontal="center" vertical="center" textRotation="90"/>
    </xf>
    <xf numFmtId="165" fontId="3" fillId="0" borderId="6" xfId="0" applyFont="1" applyBorder="1" applyAlignment="1">
      <alignment horizontal="center" vertical="center" wrapText="1"/>
    </xf>
    <xf numFmtId="165" fontId="3" fillId="0" borderId="53" xfId="0" applyFont="1" applyBorder="1" applyAlignment="1">
      <alignment horizontal="center" vertical="center" wrapText="1"/>
    </xf>
    <xf numFmtId="165" fontId="3" fillId="0" borderId="7" xfId="0" applyFont="1" applyBorder="1" applyAlignment="1">
      <alignment horizontal="center" vertical="center" wrapText="1"/>
    </xf>
    <xf numFmtId="3" fontId="3" fillId="0" borderId="0" xfId="0" applyNumberFormat="1" applyFont="1" applyAlignment="1">
      <alignment horizontal="center" vertical="center" wrapText="1"/>
    </xf>
    <xf numFmtId="165" fontId="1" fillId="0" borderId="0" xfId="0" applyFont="1" applyAlignment="1">
      <alignment horizontal="center" vertical="center" wrapText="1"/>
    </xf>
    <xf numFmtId="165" fontId="3" fillId="0" borderId="8" xfId="0" applyFont="1" applyBorder="1" applyAlignment="1">
      <alignment horizontal="center" vertical="center" wrapText="1"/>
    </xf>
    <xf numFmtId="165" fontId="3" fillId="0" borderId="15" xfId="0" applyFont="1" applyBorder="1" applyAlignment="1">
      <alignment horizontal="center" vertical="center" wrapText="1"/>
    </xf>
    <xf numFmtId="165" fontId="3" fillId="0" borderId="25" xfId="0" applyFont="1" applyBorder="1" applyAlignment="1">
      <alignment horizontal="center" vertical="center" wrapText="1"/>
    </xf>
    <xf numFmtId="165" fontId="3" fillId="0" borderId="9" xfId="0" applyFont="1" applyBorder="1" applyAlignment="1">
      <alignment horizontal="center" vertical="center" wrapText="1"/>
    </xf>
    <xf numFmtId="165" fontId="8" fillId="6" borderId="6" xfId="0" applyFont="1" applyFill="1" applyBorder="1" applyAlignment="1">
      <alignment horizontal="center" vertical="center" wrapText="1"/>
    </xf>
    <xf numFmtId="165" fontId="8" fillId="6" borderId="53" xfId="0" applyFont="1" applyFill="1" applyBorder="1" applyAlignment="1">
      <alignment horizontal="center" vertical="center" wrapText="1"/>
    </xf>
    <xf numFmtId="165" fontId="8" fillId="6" borderId="7" xfId="0" applyFont="1" applyFill="1" applyBorder="1" applyAlignment="1">
      <alignment horizontal="center" vertical="center" wrapText="1"/>
    </xf>
    <xf numFmtId="17" fontId="11" fillId="0" borderId="0" xfId="0" applyNumberFormat="1" applyFont="1" applyAlignment="1">
      <alignment horizontal="center" vertical="center" wrapText="1"/>
    </xf>
    <xf numFmtId="165" fontId="11" fillId="0" borderId="0" xfId="0" applyFont="1" applyAlignment="1">
      <alignment horizontal="center" vertical="center" wrapText="1"/>
    </xf>
    <xf numFmtId="17" fontId="63" fillId="0" borderId="0" xfId="0" applyNumberFormat="1" applyFont="1" applyAlignment="1">
      <alignment horizontal="center" vertical="center" wrapText="1"/>
    </xf>
    <xf numFmtId="165" fontId="63" fillId="0" borderId="0" xfId="0" applyFont="1" applyAlignment="1">
      <alignment horizontal="center" vertical="center" wrapText="1"/>
    </xf>
    <xf numFmtId="165" fontId="3" fillId="0" borderId="24" xfId="0" applyFont="1" applyBorder="1" applyAlignment="1">
      <alignment horizontal="center" vertical="center" wrapText="1"/>
    </xf>
    <xf numFmtId="165" fontId="0" fillId="0" borderId="29" xfId="0" applyBorder="1" applyAlignment="1">
      <alignment horizontal="center" vertical="center" wrapText="1"/>
    </xf>
    <xf numFmtId="165" fontId="0" fillId="0" borderId="30" xfId="0" applyBorder="1" applyAlignment="1">
      <alignment horizontal="center" vertical="center" wrapText="1"/>
    </xf>
    <xf numFmtId="165" fontId="3" fillId="0" borderId="29" xfId="0" applyFont="1" applyBorder="1" applyAlignment="1">
      <alignment horizontal="center" vertical="center" wrapText="1"/>
    </xf>
    <xf numFmtId="17" fontId="9" fillId="0" borderId="0" xfId="0" applyNumberFormat="1" applyFont="1" applyAlignment="1">
      <alignment horizontal="center" vertical="center" wrapText="1"/>
    </xf>
    <xf numFmtId="165" fontId="9" fillId="0" borderId="0" xfId="0" applyFont="1" applyAlignment="1">
      <alignment horizontal="center" vertical="center" wrapText="1"/>
    </xf>
    <xf numFmtId="3" fontId="7" fillId="26" borderId="0" xfId="0" applyNumberFormat="1" applyFont="1" applyFill="1" applyAlignment="1">
      <alignment horizontal="center" vertical="center"/>
    </xf>
    <xf numFmtId="3" fontId="7" fillId="26" borderId="34" xfId="0" applyNumberFormat="1" applyFont="1" applyFill="1" applyBorder="1" applyAlignment="1">
      <alignment horizontal="center" vertical="center"/>
    </xf>
    <xf numFmtId="165" fontId="3" fillId="7" borderId="53" xfId="0" applyFont="1" applyFill="1" applyBorder="1" applyAlignment="1">
      <alignment horizontal="center" vertical="center" wrapText="1"/>
    </xf>
    <xf numFmtId="165" fontId="3" fillId="7" borderId="15" xfId="0" applyFont="1" applyFill="1" applyBorder="1" applyAlignment="1">
      <alignment horizontal="center" vertical="center" wrapText="1"/>
    </xf>
    <xf numFmtId="14" fontId="3" fillId="0" borderId="1" xfId="0" applyNumberFormat="1" applyFont="1" applyBorder="1" applyAlignment="1">
      <alignment horizontal="center" vertical="center" wrapText="1"/>
    </xf>
    <xf numFmtId="165" fontId="3" fillId="0" borderId="2" xfId="0" applyFont="1" applyBorder="1" applyAlignment="1">
      <alignment horizontal="center" vertical="center" wrapText="1"/>
    </xf>
    <xf numFmtId="165" fontId="3" fillId="0" borderId="3" xfId="0" applyFont="1" applyBorder="1" applyAlignment="1">
      <alignment horizontal="center" vertical="center" wrapText="1"/>
    </xf>
    <xf numFmtId="14" fontId="3" fillId="11" borderId="1" xfId="0" applyNumberFormat="1" applyFont="1" applyFill="1" applyBorder="1" applyAlignment="1">
      <alignment horizontal="center" vertical="center" wrapText="1"/>
    </xf>
    <xf numFmtId="165" fontId="3" fillId="11" borderId="2" xfId="0" applyFont="1" applyFill="1" applyBorder="1" applyAlignment="1">
      <alignment horizontal="center" vertical="center" wrapText="1"/>
    </xf>
    <xf numFmtId="165" fontId="3" fillId="11" borderId="3" xfId="0" applyFont="1" applyFill="1" applyBorder="1" applyAlignment="1">
      <alignment horizontal="center" vertical="center" wrapText="1"/>
    </xf>
    <xf numFmtId="165" fontId="3" fillId="0" borderId="22" xfId="0" applyFont="1" applyBorder="1" applyAlignment="1">
      <alignment horizontal="center" vertical="center" wrapText="1"/>
    </xf>
    <xf numFmtId="165" fontId="2" fillId="0" borderId="22" xfId="0" applyFont="1" applyBorder="1" applyAlignment="1">
      <alignment horizontal="center" vertical="center" wrapText="1"/>
    </xf>
    <xf numFmtId="165" fontId="2" fillId="0" borderId="1" xfId="0" applyFont="1" applyBorder="1" applyAlignment="1">
      <alignment horizontal="center" vertical="center" wrapText="1"/>
    </xf>
    <xf numFmtId="165" fontId="2" fillId="0" borderId="2" xfId="0" applyFont="1" applyBorder="1" applyAlignment="1">
      <alignment horizontal="center" vertical="center" wrapText="1"/>
    </xf>
    <xf numFmtId="165" fontId="2" fillId="0" borderId="3" xfId="0" applyFont="1" applyBorder="1" applyAlignment="1">
      <alignment horizontal="center" vertical="center" wrapText="1"/>
    </xf>
    <xf numFmtId="165" fontId="8" fillId="6" borderId="24" xfId="0" applyFont="1" applyFill="1" applyBorder="1" applyAlignment="1">
      <alignment horizontal="center" vertical="center" wrapText="1"/>
    </xf>
    <xf numFmtId="165" fontId="8" fillId="6" borderId="29" xfId="0" applyFont="1" applyFill="1" applyBorder="1" applyAlignment="1">
      <alignment horizontal="center" vertical="center" wrapText="1"/>
    </xf>
    <xf numFmtId="165" fontId="8" fillId="6" borderId="30" xfId="0" applyFont="1" applyFill="1" applyBorder="1" applyAlignment="1">
      <alignment horizontal="center" vertical="center" wrapText="1"/>
    </xf>
    <xf numFmtId="165" fontId="8" fillId="6" borderId="31" xfId="0" applyFont="1" applyFill="1" applyBorder="1" applyAlignment="1">
      <alignment horizontal="center" vertical="center" wrapText="1"/>
    </xf>
    <xf numFmtId="165" fontId="8" fillId="6" borderId="0" xfId="0" applyFont="1" applyFill="1" applyAlignment="1">
      <alignment horizontal="center" vertical="center" wrapText="1"/>
    </xf>
    <xf numFmtId="165" fontId="8" fillId="6" borderId="32" xfId="0" applyFont="1" applyFill="1" applyBorder="1" applyAlignment="1">
      <alignment horizontal="center" vertical="center" wrapText="1"/>
    </xf>
    <xf numFmtId="165" fontId="8" fillId="6" borderId="33" xfId="0" applyFont="1" applyFill="1" applyBorder="1" applyAlignment="1">
      <alignment horizontal="center" vertical="center" wrapText="1"/>
    </xf>
    <xf numFmtId="165" fontId="8" fillId="6" borderId="34" xfId="0" applyFont="1" applyFill="1" applyBorder="1" applyAlignment="1">
      <alignment horizontal="center" vertical="center" wrapText="1"/>
    </xf>
    <xf numFmtId="165" fontId="8" fillId="6" borderId="35" xfId="0" applyFont="1" applyFill="1" applyBorder="1" applyAlignment="1">
      <alignment horizontal="center" vertical="center" wrapText="1"/>
    </xf>
    <xf numFmtId="3" fontId="2" fillId="10" borderId="22" xfId="0" applyNumberFormat="1" applyFont="1" applyFill="1" applyBorder="1" applyAlignment="1">
      <alignment horizontal="center" vertical="center" wrapText="1"/>
    </xf>
  </cellXfs>
  <cellStyles count="29">
    <cellStyle name="Euro" xfId="1" xr:uid="{00000000-0005-0000-0000-000000000000}"/>
    <cellStyle name="Lien hypertexte" xfId="28" builtinId="8"/>
    <cellStyle name="Non_definito" xfId="2" xr:uid="{00000000-0005-0000-0000-000002000000}"/>
    <cellStyle name="Normal" xfId="0" builtinId="0"/>
    <cellStyle name="Normal 10" xfId="3" xr:uid="{00000000-0005-0000-0000-000004000000}"/>
    <cellStyle name="Normal 11" xfId="4" xr:uid="{00000000-0005-0000-0000-000005000000}"/>
    <cellStyle name="Normal 12" xfId="5" xr:uid="{00000000-0005-0000-0000-000006000000}"/>
    <cellStyle name="Normal 13" xfId="6" xr:uid="{00000000-0005-0000-0000-000007000000}"/>
    <cellStyle name="Normal 14" xfId="7" xr:uid="{00000000-0005-0000-0000-000008000000}"/>
    <cellStyle name="Normal 2" xfId="8" xr:uid="{00000000-0005-0000-0000-000009000000}"/>
    <cellStyle name="Normal 2 2" xfId="9" xr:uid="{00000000-0005-0000-0000-00000A000000}"/>
    <cellStyle name="Normal 2 2 2" xfId="27" xr:uid="{00000000-0005-0000-0000-00000B000000}"/>
    <cellStyle name="Normal 2 3" xfId="10" xr:uid="{00000000-0005-0000-0000-00000C000000}"/>
    <cellStyle name="Normal 2_Feuil1" xfId="11" xr:uid="{00000000-0005-0000-0000-00000D000000}"/>
    <cellStyle name="Normal 3" xfId="12" xr:uid="{00000000-0005-0000-0000-00000E000000}"/>
    <cellStyle name="Normal 3 2" xfId="25" xr:uid="{00000000-0005-0000-0000-00000F000000}"/>
    <cellStyle name="Normal 4" xfId="13" xr:uid="{00000000-0005-0000-0000-000010000000}"/>
    <cellStyle name="Normal 5" xfId="14" xr:uid="{00000000-0005-0000-0000-000011000000}"/>
    <cellStyle name="Normal 5 2" xfId="15" xr:uid="{00000000-0005-0000-0000-000012000000}"/>
    <cellStyle name="Normal 5 3" xfId="16" xr:uid="{00000000-0005-0000-0000-000013000000}"/>
    <cellStyle name="Normal 5_Feuil1" xfId="17" xr:uid="{00000000-0005-0000-0000-000014000000}"/>
    <cellStyle name="Normal 6" xfId="18" xr:uid="{00000000-0005-0000-0000-000015000000}"/>
    <cellStyle name="Normal 7" xfId="19" xr:uid="{00000000-0005-0000-0000-000016000000}"/>
    <cellStyle name="Normal 8" xfId="20" xr:uid="{00000000-0005-0000-0000-000017000000}"/>
    <cellStyle name="Normal 9" xfId="21" xr:uid="{00000000-0005-0000-0000-000018000000}"/>
    <cellStyle name="Normal 9 2" xfId="22" xr:uid="{00000000-0005-0000-0000-000019000000}"/>
    <cellStyle name="Normal 9_Feuil1" xfId="23" xr:uid="{00000000-0005-0000-0000-00001A000000}"/>
    <cellStyle name="Normal_NOVI-KODOVE" xfId="26" xr:uid="{00000000-0005-0000-0000-00001B000000}"/>
    <cellStyle name="Pourcentage 2" xfId="24" xr:uid="{00000000-0005-0000-0000-00001D000000}"/>
  </cellStyles>
  <dxfs count="283">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jpeg"/><Relationship Id="rId6" Type="http://schemas.openxmlformats.org/officeDocument/2006/relationships/image" Target="../media/image6.jpeg"/><Relationship Id="rId5" Type="http://schemas.openxmlformats.org/officeDocument/2006/relationships/image" Target="../media/image5.jpeg"/><Relationship Id="rId4" Type="http://schemas.openxmlformats.org/officeDocument/2006/relationships/image" Target="../media/image4.jpeg"/></Relationships>
</file>

<file path=xl/drawings/_rels/drawing2.xml.rels><?xml version="1.0" encoding="UTF-8" standalone="yes"?>
<Relationships xmlns="http://schemas.openxmlformats.org/package/2006/relationships"><Relationship Id="rId1" Type="http://schemas.openxmlformats.org/officeDocument/2006/relationships/image" Target="../media/image8.png"/></Relationships>
</file>

<file path=xl/drawings/_rels/drawing3.xml.rels><?xml version="1.0" encoding="UTF-8" standalone="yes"?>
<Relationships xmlns="http://schemas.openxmlformats.org/package/2006/relationships"><Relationship Id="rId1" Type="http://schemas.openxmlformats.org/officeDocument/2006/relationships/image" Target="../media/image9.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7.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2" name="Text Box 4">
          <a:extLst>
            <a:ext uri="{FF2B5EF4-FFF2-40B4-BE49-F238E27FC236}">
              <a16:creationId xmlns:a16="http://schemas.microsoft.com/office/drawing/2014/main" id="{8A9BF055-1C94-4C71-925F-F28CFADE6FA6}"/>
            </a:ext>
          </a:extLst>
        </xdr:cNvPr>
        <xdr:cNvSpPr txBox="1">
          <a:spLocks noChangeArrowheads="1"/>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0</xdr:colOff>
      <xdr:row>0</xdr:row>
      <xdr:rowOff>0</xdr:rowOff>
    </xdr:from>
    <xdr:to>
      <xdr:col>0</xdr:col>
      <xdr:colOff>0</xdr:colOff>
      <xdr:row>0</xdr:row>
      <xdr:rowOff>0</xdr:rowOff>
    </xdr:to>
    <xdr:sp macro="" textlink="">
      <xdr:nvSpPr>
        <xdr:cNvPr id="3" name="Text Box 5">
          <a:extLst>
            <a:ext uri="{FF2B5EF4-FFF2-40B4-BE49-F238E27FC236}">
              <a16:creationId xmlns:a16="http://schemas.microsoft.com/office/drawing/2014/main" id="{0949FED7-6592-43D7-8AB8-E7042E869EDD}"/>
            </a:ext>
          </a:extLst>
        </xdr:cNvPr>
        <xdr:cNvSpPr txBox="1">
          <a:spLocks noChangeArrowheads="1"/>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0</xdr:colOff>
      <xdr:row>0</xdr:row>
      <xdr:rowOff>0</xdr:rowOff>
    </xdr:from>
    <xdr:to>
      <xdr:col>0</xdr:col>
      <xdr:colOff>0</xdr:colOff>
      <xdr:row>0</xdr:row>
      <xdr:rowOff>0</xdr:rowOff>
    </xdr:to>
    <xdr:sp macro="" textlink="">
      <xdr:nvSpPr>
        <xdr:cNvPr id="4" name="Text Box 6">
          <a:extLst>
            <a:ext uri="{FF2B5EF4-FFF2-40B4-BE49-F238E27FC236}">
              <a16:creationId xmlns:a16="http://schemas.microsoft.com/office/drawing/2014/main" id="{8D71FA09-831D-4131-B923-E4DEE5D41474}"/>
            </a:ext>
          </a:extLst>
        </xdr:cNvPr>
        <xdr:cNvSpPr txBox="1">
          <a:spLocks noChangeArrowheads="1"/>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0</xdr:colOff>
      <xdr:row>0</xdr:row>
      <xdr:rowOff>0</xdr:rowOff>
    </xdr:from>
    <xdr:to>
      <xdr:col>0</xdr:col>
      <xdr:colOff>0</xdr:colOff>
      <xdr:row>0</xdr:row>
      <xdr:rowOff>0</xdr:rowOff>
    </xdr:to>
    <xdr:sp macro="" textlink="">
      <xdr:nvSpPr>
        <xdr:cNvPr id="5" name="Text Box 7">
          <a:extLst>
            <a:ext uri="{FF2B5EF4-FFF2-40B4-BE49-F238E27FC236}">
              <a16:creationId xmlns:a16="http://schemas.microsoft.com/office/drawing/2014/main" id="{B0A02F5A-9F22-483E-BA67-E2997B163EE4}"/>
            </a:ext>
          </a:extLst>
        </xdr:cNvPr>
        <xdr:cNvSpPr txBox="1">
          <a:spLocks noChangeArrowheads="1"/>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0</xdr:colOff>
      <xdr:row>0</xdr:row>
      <xdr:rowOff>0</xdr:rowOff>
    </xdr:from>
    <xdr:to>
      <xdr:col>0</xdr:col>
      <xdr:colOff>0</xdr:colOff>
      <xdr:row>0</xdr:row>
      <xdr:rowOff>0</xdr:rowOff>
    </xdr:to>
    <xdr:sp macro="" textlink="">
      <xdr:nvSpPr>
        <xdr:cNvPr id="6" name="Text Box 9">
          <a:extLst>
            <a:ext uri="{FF2B5EF4-FFF2-40B4-BE49-F238E27FC236}">
              <a16:creationId xmlns:a16="http://schemas.microsoft.com/office/drawing/2014/main" id="{AB9EDF8A-024B-47DC-B1E3-BF8D624C34F2}"/>
            </a:ext>
          </a:extLst>
        </xdr:cNvPr>
        <xdr:cNvSpPr txBox="1">
          <a:spLocks noChangeArrowheads="1"/>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0</xdr:colOff>
      <xdr:row>0</xdr:row>
      <xdr:rowOff>0</xdr:rowOff>
    </xdr:from>
    <xdr:to>
      <xdr:col>0</xdr:col>
      <xdr:colOff>0</xdr:colOff>
      <xdr:row>0</xdr:row>
      <xdr:rowOff>0</xdr:rowOff>
    </xdr:to>
    <xdr:sp macro="" textlink="">
      <xdr:nvSpPr>
        <xdr:cNvPr id="7" name="Text Box 10">
          <a:extLst>
            <a:ext uri="{FF2B5EF4-FFF2-40B4-BE49-F238E27FC236}">
              <a16:creationId xmlns:a16="http://schemas.microsoft.com/office/drawing/2014/main" id="{2D88FEFC-0DD4-49B6-A5CF-8563E4568929}"/>
            </a:ext>
          </a:extLst>
        </xdr:cNvPr>
        <xdr:cNvSpPr txBox="1">
          <a:spLocks noChangeArrowheads="1"/>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0</xdr:colOff>
      <xdr:row>0</xdr:row>
      <xdr:rowOff>0</xdr:rowOff>
    </xdr:from>
    <xdr:to>
      <xdr:col>0</xdr:col>
      <xdr:colOff>0</xdr:colOff>
      <xdr:row>0</xdr:row>
      <xdr:rowOff>0</xdr:rowOff>
    </xdr:to>
    <xdr:sp macro="" textlink="">
      <xdr:nvSpPr>
        <xdr:cNvPr id="8" name="Text Box 11">
          <a:extLst>
            <a:ext uri="{FF2B5EF4-FFF2-40B4-BE49-F238E27FC236}">
              <a16:creationId xmlns:a16="http://schemas.microsoft.com/office/drawing/2014/main" id="{2ADCC5D0-79F5-43C8-AB27-06B555C499E5}"/>
            </a:ext>
          </a:extLst>
        </xdr:cNvPr>
        <xdr:cNvSpPr txBox="1">
          <a:spLocks noChangeArrowheads="1"/>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0</xdr:colOff>
      <xdr:row>0</xdr:row>
      <xdr:rowOff>0</xdr:rowOff>
    </xdr:from>
    <xdr:to>
      <xdr:col>0</xdr:col>
      <xdr:colOff>0</xdr:colOff>
      <xdr:row>0</xdr:row>
      <xdr:rowOff>0</xdr:rowOff>
    </xdr:to>
    <xdr:sp macro="" textlink="">
      <xdr:nvSpPr>
        <xdr:cNvPr id="9" name="Text Box 12">
          <a:extLst>
            <a:ext uri="{FF2B5EF4-FFF2-40B4-BE49-F238E27FC236}">
              <a16:creationId xmlns:a16="http://schemas.microsoft.com/office/drawing/2014/main" id="{33EC3EB0-5F2E-4AF5-9591-0CCE20E8D9F8}"/>
            </a:ext>
          </a:extLst>
        </xdr:cNvPr>
        <xdr:cNvSpPr txBox="1">
          <a:spLocks noChangeArrowheads="1"/>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0</xdr:colOff>
      <xdr:row>0</xdr:row>
      <xdr:rowOff>0</xdr:rowOff>
    </xdr:from>
    <xdr:to>
      <xdr:col>0</xdr:col>
      <xdr:colOff>0</xdr:colOff>
      <xdr:row>0</xdr:row>
      <xdr:rowOff>0</xdr:rowOff>
    </xdr:to>
    <xdr:sp macro="" textlink="">
      <xdr:nvSpPr>
        <xdr:cNvPr id="10" name="Text Box 13">
          <a:extLst>
            <a:ext uri="{FF2B5EF4-FFF2-40B4-BE49-F238E27FC236}">
              <a16:creationId xmlns:a16="http://schemas.microsoft.com/office/drawing/2014/main" id="{98386028-94DB-4D96-B87B-D4281986C9FC}"/>
            </a:ext>
          </a:extLst>
        </xdr:cNvPr>
        <xdr:cNvSpPr txBox="1">
          <a:spLocks noChangeArrowheads="1"/>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0</xdr:colOff>
      <xdr:row>0</xdr:row>
      <xdr:rowOff>0</xdr:rowOff>
    </xdr:from>
    <xdr:to>
      <xdr:col>0</xdr:col>
      <xdr:colOff>0</xdr:colOff>
      <xdr:row>0</xdr:row>
      <xdr:rowOff>0</xdr:rowOff>
    </xdr:to>
    <xdr:sp macro="" textlink="">
      <xdr:nvSpPr>
        <xdr:cNvPr id="11" name="Text Box 14">
          <a:extLst>
            <a:ext uri="{FF2B5EF4-FFF2-40B4-BE49-F238E27FC236}">
              <a16:creationId xmlns:a16="http://schemas.microsoft.com/office/drawing/2014/main" id="{663FE93A-4E98-4142-9399-70A44871A3F7}"/>
            </a:ext>
          </a:extLst>
        </xdr:cNvPr>
        <xdr:cNvSpPr txBox="1">
          <a:spLocks noChangeArrowheads="1"/>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0</xdr:colOff>
      <xdr:row>0</xdr:row>
      <xdr:rowOff>0</xdr:rowOff>
    </xdr:from>
    <xdr:to>
      <xdr:col>0</xdr:col>
      <xdr:colOff>0</xdr:colOff>
      <xdr:row>0</xdr:row>
      <xdr:rowOff>0</xdr:rowOff>
    </xdr:to>
    <xdr:sp macro="" textlink="">
      <xdr:nvSpPr>
        <xdr:cNvPr id="12" name="Text Box 15">
          <a:extLst>
            <a:ext uri="{FF2B5EF4-FFF2-40B4-BE49-F238E27FC236}">
              <a16:creationId xmlns:a16="http://schemas.microsoft.com/office/drawing/2014/main" id="{F336EFDC-D948-437E-97A9-D9A41F427666}"/>
            </a:ext>
          </a:extLst>
        </xdr:cNvPr>
        <xdr:cNvSpPr txBox="1">
          <a:spLocks noChangeArrowheads="1"/>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187696</xdr:colOff>
      <xdr:row>1</xdr:row>
      <xdr:rowOff>266700</xdr:rowOff>
    </xdr:from>
    <xdr:to>
      <xdr:col>1</xdr:col>
      <xdr:colOff>244615</xdr:colOff>
      <xdr:row>1</xdr:row>
      <xdr:rowOff>1504950</xdr:rowOff>
    </xdr:to>
    <xdr:pic>
      <xdr:nvPicPr>
        <xdr:cNvPr id="13" name="Picture 1">
          <a:extLst>
            <a:ext uri="{FF2B5EF4-FFF2-40B4-BE49-F238E27FC236}">
              <a16:creationId xmlns:a16="http://schemas.microsoft.com/office/drawing/2014/main" id="{6B56FCDC-8817-4A85-B21E-9B614375B14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26857" t="26898" r="25990" b="26073"/>
        <a:stretch>
          <a:fillRect/>
        </a:stretch>
      </xdr:blipFill>
      <xdr:spPr bwMode="auto">
        <a:xfrm>
          <a:off x="187696" y="790575"/>
          <a:ext cx="1619019" cy="1238250"/>
        </a:xfrm>
        <a:prstGeom prst="rect">
          <a:avLst/>
        </a:prstGeom>
        <a:noFill/>
        <a:ln w="19050">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159684</xdr:colOff>
      <xdr:row>3</xdr:row>
      <xdr:rowOff>220195</xdr:rowOff>
    </xdr:from>
    <xdr:to>
      <xdr:col>1</xdr:col>
      <xdr:colOff>308162</xdr:colOff>
      <xdr:row>3</xdr:row>
      <xdr:rowOff>1456764</xdr:rowOff>
    </xdr:to>
    <xdr:pic>
      <xdr:nvPicPr>
        <xdr:cNvPr id="14" name="Picture 3">
          <a:extLst>
            <a:ext uri="{FF2B5EF4-FFF2-40B4-BE49-F238E27FC236}">
              <a16:creationId xmlns:a16="http://schemas.microsoft.com/office/drawing/2014/main" id="{89893895-0A5C-449A-A96B-0142512B6525}"/>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6750" t="8356" r="9641" b="11938"/>
        <a:stretch>
          <a:fillRect/>
        </a:stretch>
      </xdr:blipFill>
      <xdr:spPr bwMode="auto">
        <a:xfrm>
          <a:off x="159684" y="5039845"/>
          <a:ext cx="1710578" cy="1236569"/>
        </a:xfrm>
        <a:prstGeom prst="rect">
          <a:avLst/>
        </a:prstGeom>
        <a:noFill/>
        <a:ln w="19050">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2</xdr:row>
      <xdr:rowOff>224678</xdr:rowOff>
    </xdr:from>
    <xdr:to>
      <xdr:col>1</xdr:col>
      <xdr:colOff>427359</xdr:colOff>
      <xdr:row>2</xdr:row>
      <xdr:rowOff>1708898</xdr:rowOff>
    </xdr:to>
    <xdr:pic>
      <xdr:nvPicPr>
        <xdr:cNvPr id="15" name="Picture 6">
          <a:extLst>
            <a:ext uri="{FF2B5EF4-FFF2-40B4-BE49-F238E27FC236}">
              <a16:creationId xmlns:a16="http://schemas.microsoft.com/office/drawing/2014/main" id="{82D346F1-FB11-49D7-8D3F-CCD3CF8CDE76}"/>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0" y="2815478"/>
          <a:ext cx="1989459" cy="1484220"/>
        </a:xfrm>
        <a:prstGeom prst="rect">
          <a:avLst/>
        </a:prstGeom>
        <a:noFill/>
        <a:ln w="19050">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513548</xdr:colOff>
      <xdr:row>1</xdr:row>
      <xdr:rowOff>126065</xdr:rowOff>
    </xdr:from>
    <xdr:to>
      <xdr:col>4</xdr:col>
      <xdr:colOff>3097470</xdr:colOff>
      <xdr:row>1</xdr:row>
      <xdr:rowOff>1792940</xdr:rowOff>
    </xdr:to>
    <xdr:pic>
      <xdr:nvPicPr>
        <xdr:cNvPr id="16" name="Picture 8">
          <a:extLst>
            <a:ext uri="{FF2B5EF4-FFF2-40B4-BE49-F238E27FC236}">
              <a16:creationId xmlns:a16="http://schemas.microsoft.com/office/drawing/2014/main" id="{D6A4CDC3-4E63-43FE-9967-9E72B1C657F5}"/>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8114498" y="649940"/>
          <a:ext cx="2583922" cy="1666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705970</xdr:colOff>
      <xdr:row>2</xdr:row>
      <xdr:rowOff>140283</xdr:rowOff>
    </xdr:from>
    <xdr:to>
      <xdr:col>4</xdr:col>
      <xdr:colOff>3193676</xdr:colOff>
      <xdr:row>2</xdr:row>
      <xdr:rowOff>1890057</xdr:rowOff>
    </xdr:to>
    <xdr:pic>
      <xdr:nvPicPr>
        <xdr:cNvPr id="17" name="Picture 13">
          <a:extLst>
            <a:ext uri="{FF2B5EF4-FFF2-40B4-BE49-F238E27FC236}">
              <a16:creationId xmlns:a16="http://schemas.microsoft.com/office/drawing/2014/main" id="{A5FC29D0-5A8F-46ED-85EE-58D9EB710756}"/>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8306920" y="2731083"/>
          <a:ext cx="2487706" cy="17497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296206</xdr:colOff>
      <xdr:row>3</xdr:row>
      <xdr:rowOff>11627</xdr:rowOff>
    </xdr:from>
    <xdr:to>
      <xdr:col>4</xdr:col>
      <xdr:colOff>3067610</xdr:colOff>
      <xdr:row>3</xdr:row>
      <xdr:rowOff>1961028</xdr:rowOff>
    </xdr:to>
    <xdr:pic>
      <xdr:nvPicPr>
        <xdr:cNvPr id="18" name="Picture 18">
          <a:extLst>
            <a:ext uri="{FF2B5EF4-FFF2-40B4-BE49-F238E27FC236}">
              <a16:creationId xmlns:a16="http://schemas.microsoft.com/office/drawing/2014/main" id="{D0F818FE-4474-45BE-8ED4-18C3DD53B9E2}"/>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7897156" y="4831277"/>
          <a:ext cx="2771404" cy="19494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1</xdr:rowOff>
    </xdr:from>
    <xdr:to>
      <xdr:col>2</xdr:col>
      <xdr:colOff>751417</xdr:colOff>
      <xdr:row>1</xdr:row>
      <xdr:rowOff>349251</xdr:rowOff>
    </xdr:to>
    <xdr:pic>
      <xdr:nvPicPr>
        <xdr:cNvPr id="2" name="Image 1">
          <a:extLst>
            <a:ext uri="{FF2B5EF4-FFF2-40B4-BE49-F238E27FC236}">
              <a16:creationId xmlns:a16="http://schemas.microsoft.com/office/drawing/2014/main" id="{0113F893-DCA0-4C37-A70A-50DA457DF15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1"/>
          <a:ext cx="2161117" cy="53975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52917</xdr:colOff>
      <xdr:row>1</xdr:row>
      <xdr:rowOff>10583</xdr:rowOff>
    </xdr:from>
    <xdr:to>
      <xdr:col>1</xdr:col>
      <xdr:colOff>878417</xdr:colOff>
      <xdr:row>5</xdr:row>
      <xdr:rowOff>95250</xdr:rowOff>
    </xdr:to>
    <xdr:pic>
      <xdr:nvPicPr>
        <xdr:cNvPr id="2" name="Image 1" descr="logo_nour.png">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cstate="print"/>
        <a:stretch>
          <a:fillRect/>
        </a:stretch>
      </xdr:blipFill>
      <xdr:spPr>
        <a:xfrm>
          <a:off x="52917" y="201083"/>
          <a:ext cx="889000" cy="857250"/>
        </a:xfrm>
        <a:prstGeom prst="rect">
          <a:avLst/>
        </a:prstGeom>
        <a:ln>
          <a:noFill/>
        </a:ln>
        <a:effectLst>
          <a:outerShdw blurRad="190500" algn="tl" rotWithShape="0">
            <a:srgbClr val="000000">
              <a:alpha val="70000"/>
            </a:srgbClr>
          </a:outerShdw>
        </a:effectLst>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Terminal%20cap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IVAN_NACHEV\Networks\08.10.2006\Bojo\Proizvodstvo\KonstrSrartTip-050531P-K.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rminal caps"/>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Konstrukzia"/>
      <sheetName val="128B"/>
      <sheetName val="Data"/>
      <sheetName val="KonstrSrartTip-050531P-K"/>
      <sheetName val="Монтаж"/>
    </sheetNames>
    <sheetDataSet>
      <sheetData sheetId="0"/>
      <sheetData sheetId="1"/>
      <sheetData sheetId="2">
        <row r="5">
          <cell r="B5" t="str">
            <v>K2+</v>
          </cell>
          <cell r="C5">
            <v>2</v>
          </cell>
        </row>
        <row r="6">
          <cell r="B6" t="str">
            <v>K2-</v>
          </cell>
          <cell r="C6">
            <v>1.9</v>
          </cell>
        </row>
        <row r="7">
          <cell r="B7" t="str">
            <v>K2+</v>
          </cell>
          <cell r="C7">
            <v>2</v>
          </cell>
        </row>
        <row r="8">
          <cell r="B8" t="str">
            <v>K2ca-</v>
          </cell>
          <cell r="C8">
            <v>1.9</v>
          </cell>
        </row>
        <row r="9">
          <cell r="B9" t="str">
            <v>K+</v>
          </cell>
          <cell r="C9">
            <v>2</v>
          </cell>
        </row>
        <row r="10">
          <cell r="B10" t="str">
            <v>K-</v>
          </cell>
          <cell r="C10">
            <v>2</v>
          </cell>
        </row>
        <row r="11">
          <cell r="B11" t="str">
            <v>Kca-</v>
          </cell>
          <cell r="C11">
            <v>2</v>
          </cell>
        </row>
        <row r="12">
          <cell r="B12" t="str">
            <v>H+</v>
          </cell>
          <cell r="C12">
            <v>1.85</v>
          </cell>
        </row>
        <row r="13">
          <cell r="B13" t="str">
            <v>H-</v>
          </cell>
          <cell r="C13">
            <v>1.55</v>
          </cell>
        </row>
        <row r="14">
          <cell r="B14" t="str">
            <v>HCa-</v>
          </cell>
          <cell r="C14">
            <v>1.55</v>
          </cell>
        </row>
        <row r="15">
          <cell r="B15" t="str">
            <v>E+</v>
          </cell>
          <cell r="C15">
            <v>2</v>
          </cell>
        </row>
        <row r="16">
          <cell r="B16" t="str">
            <v>E-</v>
          </cell>
          <cell r="C16">
            <v>1.7</v>
          </cell>
        </row>
        <row r="17">
          <cell r="B17" t="str">
            <v>ECa-</v>
          </cell>
          <cell r="C17">
            <v>1.7</v>
          </cell>
        </row>
        <row r="18">
          <cell r="B18" t="str">
            <v>B+</v>
          </cell>
          <cell r="C18">
            <v>1.8</v>
          </cell>
        </row>
        <row r="19">
          <cell r="B19" t="str">
            <v>B-</v>
          </cell>
          <cell r="C19">
            <v>1.5</v>
          </cell>
        </row>
        <row r="20">
          <cell r="B20" t="str">
            <v>F+</v>
          </cell>
          <cell r="C20">
            <v>1.9</v>
          </cell>
          <cell r="E20">
            <v>0.8</v>
          </cell>
          <cell r="F20" t="str">
            <v>160x1.2x0.2 PE</v>
          </cell>
        </row>
        <row r="21">
          <cell r="B21" t="str">
            <v>F-</v>
          </cell>
          <cell r="C21">
            <v>1.8</v>
          </cell>
          <cell r="E21">
            <v>1</v>
          </cell>
          <cell r="F21" t="str">
            <v>160x1.0x0.2 PE</v>
          </cell>
        </row>
        <row r="22">
          <cell r="B22" t="str">
            <v>FCa-</v>
          </cell>
          <cell r="C22">
            <v>1.8</v>
          </cell>
          <cell r="E22">
            <v>1.2</v>
          </cell>
          <cell r="F22" t="str">
            <v>160x1.2x0.2 PE</v>
          </cell>
        </row>
        <row r="23">
          <cell r="B23" t="str">
            <v>X+</v>
          </cell>
          <cell r="C23">
            <v>1.5</v>
          </cell>
          <cell r="E23">
            <v>1.4</v>
          </cell>
          <cell r="F23" t="str">
            <v>158x1.4x0.2 PE</v>
          </cell>
        </row>
        <row r="24">
          <cell r="B24" t="str">
            <v>X-</v>
          </cell>
          <cell r="C24">
            <v>1.5</v>
          </cell>
          <cell r="E24">
            <v>1.5</v>
          </cell>
          <cell r="F24" t="str">
            <v>158x1.4x0.2 PE GM</v>
          </cell>
        </row>
        <row r="25">
          <cell r="B25" t="str">
            <v>P+</v>
          </cell>
          <cell r="C25">
            <v>3.8</v>
          </cell>
          <cell r="E25">
            <v>1.1000000000000001</v>
          </cell>
          <cell r="F25" t="str">
            <v>122x1.1 PE</v>
          </cell>
        </row>
        <row r="26">
          <cell r="B26" t="str">
            <v>P1+</v>
          </cell>
          <cell r="C26">
            <v>2.9</v>
          </cell>
        </row>
        <row r="27">
          <cell r="B27" t="str">
            <v>P-</v>
          </cell>
          <cell r="C27">
            <v>2.4</v>
          </cell>
        </row>
        <row r="28">
          <cell r="B28" t="str">
            <v>P1-</v>
          </cell>
          <cell r="C28">
            <v>2.1</v>
          </cell>
        </row>
        <row r="29">
          <cell r="B29" t="str">
            <v>D2+</v>
          </cell>
          <cell r="C29">
            <v>2</v>
          </cell>
        </row>
        <row r="30">
          <cell r="B30" t="str">
            <v>Д+</v>
          </cell>
          <cell r="C30">
            <v>3</v>
          </cell>
        </row>
        <row r="31">
          <cell r="B31" t="str">
            <v>Д-</v>
          </cell>
          <cell r="C31">
            <v>2.2000000000000002</v>
          </cell>
        </row>
        <row r="32">
          <cell r="B32" t="str">
            <v>CAM+</v>
          </cell>
          <cell r="C32">
            <v>1.3</v>
          </cell>
        </row>
        <row r="33">
          <cell r="B33" t="str">
            <v>CAM-</v>
          </cell>
          <cell r="C33">
            <v>1.3</v>
          </cell>
        </row>
      </sheetData>
      <sheetData sheetId="3" refreshError="1"/>
      <sheetData sheetId="4"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N27" dT="2023-04-05T09:52:18.32" personId="{00000000-0000-0000-0000-000000000000}" id="{E2891C2D-8A10-4AFF-B8D3-1F2E622E740E}">
    <text>2 pc 10PL1B</text>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3.vml"/><Relationship Id="rId1" Type="http://schemas.openxmlformats.org/officeDocument/2006/relationships/printerSettings" Target="../printerSettings/printerSettings6.bin"/><Relationship Id="rId4" Type="http://schemas.microsoft.com/office/2017/10/relationships/threadedComment" Target="../threadedComments/threadedComment1.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B0A93F-20B6-4761-A879-5F68555F768C}">
  <sheetPr>
    <tabColor indexed="33"/>
    <pageSetUpPr fitToPage="1"/>
  </sheetPr>
  <dimension ref="A1:Q66"/>
  <sheetViews>
    <sheetView zoomScale="110" zoomScaleNormal="110" workbookViewId="0">
      <pane xSplit="2" ySplit="4" topLeftCell="C5" activePane="bottomRight" state="frozen"/>
      <selection pane="topRight" activeCell="B1" sqref="B1"/>
      <selection pane="bottomLeft" activeCell="A7" sqref="A7"/>
      <selection pane="bottomRight" activeCell="P15" sqref="P15"/>
    </sheetView>
  </sheetViews>
  <sheetFormatPr baseColWidth="10" defaultRowHeight="12.75" outlineLevelCol="1"/>
  <cols>
    <col min="1" max="1" width="21.140625" style="413" customWidth="1"/>
    <col min="2" max="2" width="11.140625" style="413" customWidth="1"/>
    <col min="3" max="4" width="7.85546875" style="413" bestFit="1" customWidth="1"/>
    <col min="5" max="5" width="8" style="414" customWidth="1"/>
    <col min="6" max="7" width="7.85546875" style="414" customWidth="1"/>
    <col min="8" max="8" width="9.28515625" style="414" customWidth="1"/>
    <col min="9" max="11" width="8.5703125" style="414" customWidth="1"/>
    <col min="12" max="12" width="8.7109375" style="414" customWidth="1"/>
    <col min="13" max="14" width="8.7109375" style="414" customWidth="1" outlineLevel="1"/>
    <col min="15" max="15" width="15.140625" style="415" customWidth="1"/>
    <col min="16" max="16" width="11" style="416" customWidth="1"/>
    <col min="17" max="17" width="17.140625" style="417" customWidth="1"/>
    <col min="18" max="256" width="11.42578125" style="413"/>
    <col min="257" max="257" width="21.140625" style="413" customWidth="1"/>
    <col min="258" max="258" width="11.140625" style="413" customWidth="1"/>
    <col min="259" max="260" width="7.85546875" style="413" bestFit="1" customWidth="1"/>
    <col min="261" max="261" width="8" style="413" customWidth="1"/>
    <col min="262" max="263" width="7.85546875" style="413" customWidth="1"/>
    <col min="264" max="264" width="9.28515625" style="413" customWidth="1"/>
    <col min="265" max="267" width="8.5703125" style="413" customWidth="1"/>
    <col min="268" max="270" width="8.7109375" style="413" customWidth="1"/>
    <col min="271" max="271" width="15.140625" style="413" customWidth="1"/>
    <col min="272" max="272" width="11" style="413" customWidth="1"/>
    <col min="273" max="273" width="17.140625" style="413" customWidth="1"/>
    <col min="274" max="512" width="11.42578125" style="413"/>
    <col min="513" max="513" width="21.140625" style="413" customWidth="1"/>
    <col min="514" max="514" width="11.140625" style="413" customWidth="1"/>
    <col min="515" max="516" width="7.85546875" style="413" bestFit="1" customWidth="1"/>
    <col min="517" max="517" width="8" style="413" customWidth="1"/>
    <col min="518" max="519" width="7.85546875" style="413" customWidth="1"/>
    <col min="520" max="520" width="9.28515625" style="413" customWidth="1"/>
    <col min="521" max="523" width="8.5703125" style="413" customWidth="1"/>
    <col min="524" max="526" width="8.7109375" style="413" customWidth="1"/>
    <col min="527" max="527" width="15.140625" style="413" customWidth="1"/>
    <col min="528" max="528" width="11" style="413" customWidth="1"/>
    <col min="529" max="529" width="17.140625" style="413" customWidth="1"/>
    <col min="530" max="768" width="11.42578125" style="413"/>
    <col min="769" max="769" width="21.140625" style="413" customWidth="1"/>
    <col min="770" max="770" width="11.140625" style="413" customWidth="1"/>
    <col min="771" max="772" width="7.85546875" style="413" bestFit="1" customWidth="1"/>
    <col min="773" max="773" width="8" style="413" customWidth="1"/>
    <col min="774" max="775" width="7.85546875" style="413" customWidth="1"/>
    <col min="776" max="776" width="9.28515625" style="413" customWidth="1"/>
    <col min="777" max="779" width="8.5703125" style="413" customWidth="1"/>
    <col min="780" max="782" width="8.7109375" style="413" customWidth="1"/>
    <col min="783" max="783" width="15.140625" style="413" customWidth="1"/>
    <col min="784" max="784" width="11" style="413" customWidth="1"/>
    <col min="785" max="785" width="17.140625" style="413" customWidth="1"/>
    <col min="786" max="1024" width="11.42578125" style="413"/>
    <col min="1025" max="1025" width="21.140625" style="413" customWidth="1"/>
    <col min="1026" max="1026" width="11.140625" style="413" customWidth="1"/>
    <col min="1027" max="1028" width="7.85546875" style="413" bestFit="1" customWidth="1"/>
    <col min="1029" max="1029" width="8" style="413" customWidth="1"/>
    <col min="1030" max="1031" width="7.85546875" style="413" customWidth="1"/>
    <col min="1032" max="1032" width="9.28515625" style="413" customWidth="1"/>
    <col min="1033" max="1035" width="8.5703125" style="413" customWidth="1"/>
    <col min="1036" max="1038" width="8.7109375" style="413" customWidth="1"/>
    <col min="1039" max="1039" width="15.140625" style="413" customWidth="1"/>
    <col min="1040" max="1040" width="11" style="413" customWidth="1"/>
    <col min="1041" max="1041" width="17.140625" style="413" customWidth="1"/>
    <col min="1042" max="1280" width="11.42578125" style="413"/>
    <col min="1281" max="1281" width="21.140625" style="413" customWidth="1"/>
    <col min="1282" max="1282" width="11.140625" style="413" customWidth="1"/>
    <col min="1283" max="1284" width="7.85546875" style="413" bestFit="1" customWidth="1"/>
    <col min="1285" max="1285" width="8" style="413" customWidth="1"/>
    <col min="1286" max="1287" width="7.85546875" style="413" customWidth="1"/>
    <col min="1288" max="1288" width="9.28515625" style="413" customWidth="1"/>
    <col min="1289" max="1291" width="8.5703125" style="413" customWidth="1"/>
    <col min="1292" max="1294" width="8.7109375" style="413" customWidth="1"/>
    <col min="1295" max="1295" width="15.140625" style="413" customWidth="1"/>
    <col min="1296" max="1296" width="11" style="413" customWidth="1"/>
    <col min="1297" max="1297" width="17.140625" style="413" customWidth="1"/>
    <col min="1298" max="1536" width="11.42578125" style="413"/>
    <col min="1537" max="1537" width="21.140625" style="413" customWidth="1"/>
    <col min="1538" max="1538" width="11.140625" style="413" customWidth="1"/>
    <col min="1539" max="1540" width="7.85546875" style="413" bestFit="1" customWidth="1"/>
    <col min="1541" max="1541" width="8" style="413" customWidth="1"/>
    <col min="1542" max="1543" width="7.85546875" style="413" customWidth="1"/>
    <col min="1544" max="1544" width="9.28515625" style="413" customWidth="1"/>
    <col min="1545" max="1547" width="8.5703125" style="413" customWidth="1"/>
    <col min="1548" max="1550" width="8.7109375" style="413" customWidth="1"/>
    <col min="1551" max="1551" width="15.140625" style="413" customWidth="1"/>
    <col min="1552" max="1552" width="11" style="413" customWidth="1"/>
    <col min="1553" max="1553" width="17.140625" style="413" customWidth="1"/>
    <col min="1554" max="1792" width="11.42578125" style="413"/>
    <col min="1793" max="1793" width="21.140625" style="413" customWidth="1"/>
    <col min="1794" max="1794" width="11.140625" style="413" customWidth="1"/>
    <col min="1795" max="1796" width="7.85546875" style="413" bestFit="1" customWidth="1"/>
    <col min="1797" max="1797" width="8" style="413" customWidth="1"/>
    <col min="1798" max="1799" width="7.85546875" style="413" customWidth="1"/>
    <col min="1800" max="1800" width="9.28515625" style="413" customWidth="1"/>
    <col min="1801" max="1803" width="8.5703125" style="413" customWidth="1"/>
    <col min="1804" max="1806" width="8.7109375" style="413" customWidth="1"/>
    <col min="1807" max="1807" width="15.140625" style="413" customWidth="1"/>
    <col min="1808" max="1808" width="11" style="413" customWidth="1"/>
    <col min="1809" max="1809" width="17.140625" style="413" customWidth="1"/>
    <col min="1810" max="2048" width="11.42578125" style="413"/>
    <col min="2049" max="2049" width="21.140625" style="413" customWidth="1"/>
    <col min="2050" max="2050" width="11.140625" style="413" customWidth="1"/>
    <col min="2051" max="2052" width="7.85546875" style="413" bestFit="1" customWidth="1"/>
    <col min="2053" max="2053" width="8" style="413" customWidth="1"/>
    <col min="2054" max="2055" width="7.85546875" style="413" customWidth="1"/>
    <col min="2056" max="2056" width="9.28515625" style="413" customWidth="1"/>
    <col min="2057" max="2059" width="8.5703125" style="413" customWidth="1"/>
    <col min="2060" max="2062" width="8.7109375" style="413" customWidth="1"/>
    <col min="2063" max="2063" width="15.140625" style="413" customWidth="1"/>
    <col min="2064" max="2064" width="11" style="413" customWidth="1"/>
    <col min="2065" max="2065" width="17.140625" style="413" customWidth="1"/>
    <col min="2066" max="2304" width="11.42578125" style="413"/>
    <col min="2305" max="2305" width="21.140625" style="413" customWidth="1"/>
    <col min="2306" max="2306" width="11.140625" style="413" customWidth="1"/>
    <col min="2307" max="2308" width="7.85546875" style="413" bestFit="1" customWidth="1"/>
    <col min="2309" max="2309" width="8" style="413" customWidth="1"/>
    <col min="2310" max="2311" width="7.85546875" style="413" customWidth="1"/>
    <col min="2312" max="2312" width="9.28515625" style="413" customWidth="1"/>
    <col min="2313" max="2315" width="8.5703125" style="413" customWidth="1"/>
    <col min="2316" max="2318" width="8.7109375" style="413" customWidth="1"/>
    <col min="2319" max="2319" width="15.140625" style="413" customWidth="1"/>
    <col min="2320" max="2320" width="11" style="413" customWidth="1"/>
    <col min="2321" max="2321" width="17.140625" style="413" customWidth="1"/>
    <col min="2322" max="2560" width="11.42578125" style="413"/>
    <col min="2561" max="2561" width="21.140625" style="413" customWidth="1"/>
    <col min="2562" max="2562" width="11.140625" style="413" customWidth="1"/>
    <col min="2563" max="2564" width="7.85546875" style="413" bestFit="1" customWidth="1"/>
    <col min="2565" max="2565" width="8" style="413" customWidth="1"/>
    <col min="2566" max="2567" width="7.85546875" style="413" customWidth="1"/>
    <col min="2568" max="2568" width="9.28515625" style="413" customWidth="1"/>
    <col min="2569" max="2571" width="8.5703125" style="413" customWidth="1"/>
    <col min="2572" max="2574" width="8.7109375" style="413" customWidth="1"/>
    <col min="2575" max="2575" width="15.140625" style="413" customWidth="1"/>
    <col min="2576" max="2576" width="11" style="413" customWidth="1"/>
    <col min="2577" max="2577" width="17.140625" style="413" customWidth="1"/>
    <col min="2578" max="2816" width="11.42578125" style="413"/>
    <col min="2817" max="2817" width="21.140625" style="413" customWidth="1"/>
    <col min="2818" max="2818" width="11.140625" style="413" customWidth="1"/>
    <col min="2819" max="2820" width="7.85546875" style="413" bestFit="1" customWidth="1"/>
    <col min="2821" max="2821" width="8" style="413" customWidth="1"/>
    <col min="2822" max="2823" width="7.85546875" style="413" customWidth="1"/>
    <col min="2824" max="2824" width="9.28515625" style="413" customWidth="1"/>
    <col min="2825" max="2827" width="8.5703125" style="413" customWidth="1"/>
    <col min="2828" max="2830" width="8.7109375" style="413" customWidth="1"/>
    <col min="2831" max="2831" width="15.140625" style="413" customWidth="1"/>
    <col min="2832" max="2832" width="11" style="413" customWidth="1"/>
    <col min="2833" max="2833" width="17.140625" style="413" customWidth="1"/>
    <col min="2834" max="3072" width="11.42578125" style="413"/>
    <col min="3073" max="3073" width="21.140625" style="413" customWidth="1"/>
    <col min="3074" max="3074" width="11.140625" style="413" customWidth="1"/>
    <col min="3075" max="3076" width="7.85546875" style="413" bestFit="1" customWidth="1"/>
    <col min="3077" max="3077" width="8" style="413" customWidth="1"/>
    <col min="3078" max="3079" width="7.85546875" style="413" customWidth="1"/>
    <col min="3080" max="3080" width="9.28515625" style="413" customWidth="1"/>
    <col min="3081" max="3083" width="8.5703125" style="413" customWidth="1"/>
    <col min="3084" max="3086" width="8.7109375" style="413" customWidth="1"/>
    <col min="3087" max="3087" width="15.140625" style="413" customWidth="1"/>
    <col min="3088" max="3088" width="11" style="413" customWidth="1"/>
    <col min="3089" max="3089" width="17.140625" style="413" customWidth="1"/>
    <col min="3090" max="3328" width="11.42578125" style="413"/>
    <col min="3329" max="3329" width="21.140625" style="413" customWidth="1"/>
    <col min="3330" max="3330" width="11.140625" style="413" customWidth="1"/>
    <col min="3331" max="3332" width="7.85546875" style="413" bestFit="1" customWidth="1"/>
    <col min="3333" max="3333" width="8" style="413" customWidth="1"/>
    <col min="3334" max="3335" width="7.85546875" style="413" customWidth="1"/>
    <col min="3336" max="3336" width="9.28515625" style="413" customWidth="1"/>
    <col min="3337" max="3339" width="8.5703125" style="413" customWidth="1"/>
    <col min="3340" max="3342" width="8.7109375" style="413" customWidth="1"/>
    <col min="3343" max="3343" width="15.140625" style="413" customWidth="1"/>
    <col min="3344" max="3344" width="11" style="413" customWidth="1"/>
    <col min="3345" max="3345" width="17.140625" style="413" customWidth="1"/>
    <col min="3346" max="3584" width="11.42578125" style="413"/>
    <col min="3585" max="3585" width="21.140625" style="413" customWidth="1"/>
    <col min="3586" max="3586" width="11.140625" style="413" customWidth="1"/>
    <col min="3587" max="3588" width="7.85546875" style="413" bestFit="1" customWidth="1"/>
    <col min="3589" max="3589" width="8" style="413" customWidth="1"/>
    <col min="3590" max="3591" width="7.85546875" style="413" customWidth="1"/>
    <col min="3592" max="3592" width="9.28515625" style="413" customWidth="1"/>
    <col min="3593" max="3595" width="8.5703125" style="413" customWidth="1"/>
    <col min="3596" max="3598" width="8.7109375" style="413" customWidth="1"/>
    <col min="3599" max="3599" width="15.140625" style="413" customWidth="1"/>
    <col min="3600" max="3600" width="11" style="413" customWidth="1"/>
    <col min="3601" max="3601" width="17.140625" style="413" customWidth="1"/>
    <col min="3602" max="3840" width="11.42578125" style="413"/>
    <col min="3841" max="3841" width="21.140625" style="413" customWidth="1"/>
    <col min="3842" max="3842" width="11.140625" style="413" customWidth="1"/>
    <col min="3843" max="3844" width="7.85546875" style="413" bestFit="1" customWidth="1"/>
    <col min="3845" max="3845" width="8" style="413" customWidth="1"/>
    <col min="3846" max="3847" width="7.85546875" style="413" customWidth="1"/>
    <col min="3848" max="3848" width="9.28515625" style="413" customWidth="1"/>
    <col min="3849" max="3851" width="8.5703125" style="413" customWidth="1"/>
    <col min="3852" max="3854" width="8.7109375" style="413" customWidth="1"/>
    <col min="3855" max="3855" width="15.140625" style="413" customWidth="1"/>
    <col min="3856" max="3856" width="11" style="413" customWidth="1"/>
    <col min="3857" max="3857" width="17.140625" style="413" customWidth="1"/>
    <col min="3858" max="4096" width="11.42578125" style="413"/>
    <col min="4097" max="4097" width="21.140625" style="413" customWidth="1"/>
    <col min="4098" max="4098" width="11.140625" style="413" customWidth="1"/>
    <col min="4099" max="4100" width="7.85546875" style="413" bestFit="1" customWidth="1"/>
    <col min="4101" max="4101" width="8" style="413" customWidth="1"/>
    <col min="4102" max="4103" width="7.85546875" style="413" customWidth="1"/>
    <col min="4104" max="4104" width="9.28515625" style="413" customWidth="1"/>
    <col min="4105" max="4107" width="8.5703125" style="413" customWidth="1"/>
    <col min="4108" max="4110" width="8.7109375" style="413" customWidth="1"/>
    <col min="4111" max="4111" width="15.140625" style="413" customWidth="1"/>
    <col min="4112" max="4112" width="11" style="413" customWidth="1"/>
    <col min="4113" max="4113" width="17.140625" style="413" customWidth="1"/>
    <col min="4114" max="4352" width="11.42578125" style="413"/>
    <col min="4353" max="4353" width="21.140625" style="413" customWidth="1"/>
    <col min="4354" max="4354" width="11.140625" style="413" customWidth="1"/>
    <col min="4355" max="4356" width="7.85546875" style="413" bestFit="1" customWidth="1"/>
    <col min="4357" max="4357" width="8" style="413" customWidth="1"/>
    <col min="4358" max="4359" width="7.85546875" style="413" customWidth="1"/>
    <col min="4360" max="4360" width="9.28515625" style="413" customWidth="1"/>
    <col min="4361" max="4363" width="8.5703125" style="413" customWidth="1"/>
    <col min="4364" max="4366" width="8.7109375" style="413" customWidth="1"/>
    <col min="4367" max="4367" width="15.140625" style="413" customWidth="1"/>
    <col min="4368" max="4368" width="11" style="413" customWidth="1"/>
    <col min="4369" max="4369" width="17.140625" style="413" customWidth="1"/>
    <col min="4370" max="4608" width="11.42578125" style="413"/>
    <col min="4609" max="4609" width="21.140625" style="413" customWidth="1"/>
    <col min="4610" max="4610" width="11.140625" style="413" customWidth="1"/>
    <col min="4611" max="4612" width="7.85546875" style="413" bestFit="1" customWidth="1"/>
    <col min="4613" max="4613" width="8" style="413" customWidth="1"/>
    <col min="4614" max="4615" width="7.85546875" style="413" customWidth="1"/>
    <col min="4616" max="4616" width="9.28515625" style="413" customWidth="1"/>
    <col min="4617" max="4619" width="8.5703125" style="413" customWidth="1"/>
    <col min="4620" max="4622" width="8.7109375" style="413" customWidth="1"/>
    <col min="4623" max="4623" width="15.140625" style="413" customWidth="1"/>
    <col min="4624" max="4624" width="11" style="413" customWidth="1"/>
    <col min="4625" max="4625" width="17.140625" style="413" customWidth="1"/>
    <col min="4626" max="4864" width="11.42578125" style="413"/>
    <col min="4865" max="4865" width="21.140625" style="413" customWidth="1"/>
    <col min="4866" max="4866" width="11.140625" style="413" customWidth="1"/>
    <col min="4867" max="4868" width="7.85546875" style="413" bestFit="1" customWidth="1"/>
    <col min="4869" max="4869" width="8" style="413" customWidth="1"/>
    <col min="4870" max="4871" width="7.85546875" style="413" customWidth="1"/>
    <col min="4872" max="4872" width="9.28515625" style="413" customWidth="1"/>
    <col min="4873" max="4875" width="8.5703125" style="413" customWidth="1"/>
    <col min="4876" max="4878" width="8.7109375" style="413" customWidth="1"/>
    <col min="4879" max="4879" width="15.140625" style="413" customWidth="1"/>
    <col min="4880" max="4880" width="11" style="413" customWidth="1"/>
    <col min="4881" max="4881" width="17.140625" style="413" customWidth="1"/>
    <col min="4882" max="5120" width="11.42578125" style="413"/>
    <col min="5121" max="5121" width="21.140625" style="413" customWidth="1"/>
    <col min="5122" max="5122" width="11.140625" style="413" customWidth="1"/>
    <col min="5123" max="5124" width="7.85546875" style="413" bestFit="1" customWidth="1"/>
    <col min="5125" max="5125" width="8" style="413" customWidth="1"/>
    <col min="5126" max="5127" width="7.85546875" style="413" customWidth="1"/>
    <col min="5128" max="5128" width="9.28515625" style="413" customWidth="1"/>
    <col min="5129" max="5131" width="8.5703125" style="413" customWidth="1"/>
    <col min="5132" max="5134" width="8.7109375" style="413" customWidth="1"/>
    <col min="5135" max="5135" width="15.140625" style="413" customWidth="1"/>
    <col min="5136" max="5136" width="11" style="413" customWidth="1"/>
    <col min="5137" max="5137" width="17.140625" style="413" customWidth="1"/>
    <col min="5138" max="5376" width="11.42578125" style="413"/>
    <col min="5377" max="5377" width="21.140625" style="413" customWidth="1"/>
    <col min="5378" max="5378" width="11.140625" style="413" customWidth="1"/>
    <col min="5379" max="5380" width="7.85546875" style="413" bestFit="1" customWidth="1"/>
    <col min="5381" max="5381" width="8" style="413" customWidth="1"/>
    <col min="5382" max="5383" width="7.85546875" style="413" customWidth="1"/>
    <col min="5384" max="5384" width="9.28515625" style="413" customWidth="1"/>
    <col min="5385" max="5387" width="8.5703125" style="413" customWidth="1"/>
    <col min="5388" max="5390" width="8.7109375" style="413" customWidth="1"/>
    <col min="5391" max="5391" width="15.140625" style="413" customWidth="1"/>
    <col min="5392" max="5392" width="11" style="413" customWidth="1"/>
    <col min="5393" max="5393" width="17.140625" style="413" customWidth="1"/>
    <col min="5394" max="5632" width="11.42578125" style="413"/>
    <col min="5633" max="5633" width="21.140625" style="413" customWidth="1"/>
    <col min="5634" max="5634" width="11.140625" style="413" customWidth="1"/>
    <col min="5635" max="5636" width="7.85546875" style="413" bestFit="1" customWidth="1"/>
    <col min="5637" max="5637" width="8" style="413" customWidth="1"/>
    <col min="5638" max="5639" width="7.85546875" style="413" customWidth="1"/>
    <col min="5640" max="5640" width="9.28515625" style="413" customWidth="1"/>
    <col min="5641" max="5643" width="8.5703125" style="413" customWidth="1"/>
    <col min="5644" max="5646" width="8.7109375" style="413" customWidth="1"/>
    <col min="5647" max="5647" width="15.140625" style="413" customWidth="1"/>
    <col min="5648" max="5648" width="11" style="413" customWidth="1"/>
    <col min="5649" max="5649" width="17.140625" style="413" customWidth="1"/>
    <col min="5650" max="5888" width="11.42578125" style="413"/>
    <col min="5889" max="5889" width="21.140625" style="413" customWidth="1"/>
    <col min="5890" max="5890" width="11.140625" style="413" customWidth="1"/>
    <col min="5891" max="5892" width="7.85546875" style="413" bestFit="1" customWidth="1"/>
    <col min="5893" max="5893" width="8" style="413" customWidth="1"/>
    <col min="5894" max="5895" width="7.85546875" style="413" customWidth="1"/>
    <col min="5896" max="5896" width="9.28515625" style="413" customWidth="1"/>
    <col min="5897" max="5899" width="8.5703125" style="413" customWidth="1"/>
    <col min="5900" max="5902" width="8.7109375" style="413" customWidth="1"/>
    <col min="5903" max="5903" width="15.140625" style="413" customWidth="1"/>
    <col min="5904" max="5904" width="11" style="413" customWidth="1"/>
    <col min="5905" max="5905" width="17.140625" style="413" customWidth="1"/>
    <col min="5906" max="6144" width="11.42578125" style="413"/>
    <col min="6145" max="6145" width="21.140625" style="413" customWidth="1"/>
    <col min="6146" max="6146" width="11.140625" style="413" customWidth="1"/>
    <col min="6147" max="6148" width="7.85546875" style="413" bestFit="1" customWidth="1"/>
    <col min="6149" max="6149" width="8" style="413" customWidth="1"/>
    <col min="6150" max="6151" width="7.85546875" style="413" customWidth="1"/>
    <col min="6152" max="6152" width="9.28515625" style="413" customWidth="1"/>
    <col min="6153" max="6155" width="8.5703125" style="413" customWidth="1"/>
    <col min="6156" max="6158" width="8.7109375" style="413" customWidth="1"/>
    <col min="6159" max="6159" width="15.140625" style="413" customWidth="1"/>
    <col min="6160" max="6160" width="11" style="413" customWidth="1"/>
    <col min="6161" max="6161" width="17.140625" style="413" customWidth="1"/>
    <col min="6162" max="6400" width="11.42578125" style="413"/>
    <col min="6401" max="6401" width="21.140625" style="413" customWidth="1"/>
    <col min="6402" max="6402" width="11.140625" style="413" customWidth="1"/>
    <col min="6403" max="6404" width="7.85546875" style="413" bestFit="1" customWidth="1"/>
    <col min="6405" max="6405" width="8" style="413" customWidth="1"/>
    <col min="6406" max="6407" width="7.85546875" style="413" customWidth="1"/>
    <col min="6408" max="6408" width="9.28515625" style="413" customWidth="1"/>
    <col min="6409" max="6411" width="8.5703125" style="413" customWidth="1"/>
    <col min="6412" max="6414" width="8.7109375" style="413" customWidth="1"/>
    <col min="6415" max="6415" width="15.140625" style="413" customWidth="1"/>
    <col min="6416" max="6416" width="11" style="413" customWidth="1"/>
    <col min="6417" max="6417" width="17.140625" style="413" customWidth="1"/>
    <col min="6418" max="6656" width="11.42578125" style="413"/>
    <col min="6657" max="6657" width="21.140625" style="413" customWidth="1"/>
    <col min="6658" max="6658" width="11.140625" style="413" customWidth="1"/>
    <col min="6659" max="6660" width="7.85546875" style="413" bestFit="1" customWidth="1"/>
    <col min="6661" max="6661" width="8" style="413" customWidth="1"/>
    <col min="6662" max="6663" width="7.85546875" style="413" customWidth="1"/>
    <col min="6664" max="6664" width="9.28515625" style="413" customWidth="1"/>
    <col min="6665" max="6667" width="8.5703125" style="413" customWidth="1"/>
    <col min="6668" max="6670" width="8.7109375" style="413" customWidth="1"/>
    <col min="6671" max="6671" width="15.140625" style="413" customWidth="1"/>
    <col min="6672" max="6672" width="11" style="413" customWidth="1"/>
    <col min="6673" max="6673" width="17.140625" style="413" customWidth="1"/>
    <col min="6674" max="6912" width="11.42578125" style="413"/>
    <col min="6913" max="6913" width="21.140625" style="413" customWidth="1"/>
    <col min="6914" max="6914" width="11.140625" style="413" customWidth="1"/>
    <col min="6915" max="6916" width="7.85546875" style="413" bestFit="1" customWidth="1"/>
    <col min="6917" max="6917" width="8" style="413" customWidth="1"/>
    <col min="6918" max="6919" width="7.85546875" style="413" customWidth="1"/>
    <col min="6920" max="6920" width="9.28515625" style="413" customWidth="1"/>
    <col min="6921" max="6923" width="8.5703125" style="413" customWidth="1"/>
    <col min="6924" max="6926" width="8.7109375" style="413" customWidth="1"/>
    <col min="6927" max="6927" width="15.140625" style="413" customWidth="1"/>
    <col min="6928" max="6928" width="11" style="413" customWidth="1"/>
    <col min="6929" max="6929" width="17.140625" style="413" customWidth="1"/>
    <col min="6930" max="7168" width="11.42578125" style="413"/>
    <col min="7169" max="7169" width="21.140625" style="413" customWidth="1"/>
    <col min="7170" max="7170" width="11.140625" style="413" customWidth="1"/>
    <col min="7171" max="7172" width="7.85546875" style="413" bestFit="1" customWidth="1"/>
    <col min="7173" max="7173" width="8" style="413" customWidth="1"/>
    <col min="7174" max="7175" width="7.85546875" style="413" customWidth="1"/>
    <col min="7176" max="7176" width="9.28515625" style="413" customWidth="1"/>
    <col min="7177" max="7179" width="8.5703125" style="413" customWidth="1"/>
    <col min="7180" max="7182" width="8.7109375" style="413" customWidth="1"/>
    <col min="7183" max="7183" width="15.140625" style="413" customWidth="1"/>
    <col min="7184" max="7184" width="11" style="413" customWidth="1"/>
    <col min="7185" max="7185" width="17.140625" style="413" customWidth="1"/>
    <col min="7186" max="7424" width="11.42578125" style="413"/>
    <col min="7425" max="7425" width="21.140625" style="413" customWidth="1"/>
    <col min="7426" max="7426" width="11.140625" style="413" customWidth="1"/>
    <col min="7427" max="7428" width="7.85546875" style="413" bestFit="1" customWidth="1"/>
    <col min="7429" max="7429" width="8" style="413" customWidth="1"/>
    <col min="7430" max="7431" width="7.85546875" style="413" customWidth="1"/>
    <col min="7432" max="7432" width="9.28515625" style="413" customWidth="1"/>
    <col min="7433" max="7435" width="8.5703125" style="413" customWidth="1"/>
    <col min="7436" max="7438" width="8.7109375" style="413" customWidth="1"/>
    <col min="7439" max="7439" width="15.140625" style="413" customWidth="1"/>
    <col min="7440" max="7440" width="11" style="413" customWidth="1"/>
    <col min="7441" max="7441" width="17.140625" style="413" customWidth="1"/>
    <col min="7442" max="7680" width="11.42578125" style="413"/>
    <col min="7681" max="7681" width="21.140625" style="413" customWidth="1"/>
    <col min="7682" max="7682" width="11.140625" style="413" customWidth="1"/>
    <col min="7683" max="7684" width="7.85546875" style="413" bestFit="1" customWidth="1"/>
    <col min="7685" max="7685" width="8" style="413" customWidth="1"/>
    <col min="7686" max="7687" width="7.85546875" style="413" customWidth="1"/>
    <col min="7688" max="7688" width="9.28515625" style="413" customWidth="1"/>
    <col min="7689" max="7691" width="8.5703125" style="413" customWidth="1"/>
    <col min="7692" max="7694" width="8.7109375" style="413" customWidth="1"/>
    <col min="7695" max="7695" width="15.140625" style="413" customWidth="1"/>
    <col min="7696" max="7696" width="11" style="413" customWidth="1"/>
    <col min="7697" max="7697" width="17.140625" style="413" customWidth="1"/>
    <col min="7698" max="7936" width="11.42578125" style="413"/>
    <col min="7937" max="7937" width="21.140625" style="413" customWidth="1"/>
    <col min="7938" max="7938" width="11.140625" style="413" customWidth="1"/>
    <col min="7939" max="7940" width="7.85546875" style="413" bestFit="1" customWidth="1"/>
    <col min="7941" max="7941" width="8" style="413" customWidth="1"/>
    <col min="7942" max="7943" width="7.85546875" style="413" customWidth="1"/>
    <col min="7944" max="7944" width="9.28515625" style="413" customWidth="1"/>
    <col min="7945" max="7947" width="8.5703125" style="413" customWidth="1"/>
    <col min="7948" max="7950" width="8.7109375" style="413" customWidth="1"/>
    <col min="7951" max="7951" width="15.140625" style="413" customWidth="1"/>
    <col min="7952" max="7952" width="11" style="413" customWidth="1"/>
    <col min="7953" max="7953" width="17.140625" style="413" customWidth="1"/>
    <col min="7954" max="8192" width="11.42578125" style="413"/>
    <col min="8193" max="8193" width="21.140625" style="413" customWidth="1"/>
    <col min="8194" max="8194" width="11.140625" style="413" customWidth="1"/>
    <col min="8195" max="8196" width="7.85546875" style="413" bestFit="1" customWidth="1"/>
    <col min="8197" max="8197" width="8" style="413" customWidth="1"/>
    <col min="8198" max="8199" width="7.85546875" style="413" customWidth="1"/>
    <col min="8200" max="8200" width="9.28515625" style="413" customWidth="1"/>
    <col min="8201" max="8203" width="8.5703125" style="413" customWidth="1"/>
    <col min="8204" max="8206" width="8.7109375" style="413" customWidth="1"/>
    <col min="8207" max="8207" width="15.140625" style="413" customWidth="1"/>
    <col min="8208" max="8208" width="11" style="413" customWidth="1"/>
    <col min="8209" max="8209" width="17.140625" style="413" customWidth="1"/>
    <col min="8210" max="8448" width="11.42578125" style="413"/>
    <col min="8449" max="8449" width="21.140625" style="413" customWidth="1"/>
    <col min="8450" max="8450" width="11.140625" style="413" customWidth="1"/>
    <col min="8451" max="8452" width="7.85546875" style="413" bestFit="1" customWidth="1"/>
    <col min="8453" max="8453" width="8" style="413" customWidth="1"/>
    <col min="8454" max="8455" width="7.85546875" style="413" customWidth="1"/>
    <col min="8456" max="8456" width="9.28515625" style="413" customWidth="1"/>
    <col min="8457" max="8459" width="8.5703125" style="413" customWidth="1"/>
    <col min="8460" max="8462" width="8.7109375" style="413" customWidth="1"/>
    <col min="8463" max="8463" width="15.140625" style="413" customWidth="1"/>
    <col min="8464" max="8464" width="11" style="413" customWidth="1"/>
    <col min="8465" max="8465" width="17.140625" style="413" customWidth="1"/>
    <col min="8466" max="8704" width="11.42578125" style="413"/>
    <col min="8705" max="8705" width="21.140625" style="413" customWidth="1"/>
    <col min="8706" max="8706" width="11.140625" style="413" customWidth="1"/>
    <col min="8707" max="8708" width="7.85546875" style="413" bestFit="1" customWidth="1"/>
    <col min="8709" max="8709" width="8" style="413" customWidth="1"/>
    <col min="8710" max="8711" width="7.85546875" style="413" customWidth="1"/>
    <col min="8712" max="8712" width="9.28515625" style="413" customWidth="1"/>
    <col min="8713" max="8715" width="8.5703125" style="413" customWidth="1"/>
    <col min="8716" max="8718" width="8.7109375" style="413" customWidth="1"/>
    <col min="8719" max="8719" width="15.140625" style="413" customWidth="1"/>
    <col min="8720" max="8720" width="11" style="413" customWidth="1"/>
    <col min="8721" max="8721" width="17.140625" style="413" customWidth="1"/>
    <col min="8722" max="8960" width="11.42578125" style="413"/>
    <col min="8961" max="8961" width="21.140625" style="413" customWidth="1"/>
    <col min="8962" max="8962" width="11.140625" style="413" customWidth="1"/>
    <col min="8963" max="8964" width="7.85546875" style="413" bestFit="1" customWidth="1"/>
    <col min="8965" max="8965" width="8" style="413" customWidth="1"/>
    <col min="8966" max="8967" width="7.85546875" style="413" customWidth="1"/>
    <col min="8968" max="8968" width="9.28515625" style="413" customWidth="1"/>
    <col min="8969" max="8971" width="8.5703125" style="413" customWidth="1"/>
    <col min="8972" max="8974" width="8.7109375" style="413" customWidth="1"/>
    <col min="8975" max="8975" width="15.140625" style="413" customWidth="1"/>
    <col min="8976" max="8976" width="11" style="413" customWidth="1"/>
    <col min="8977" max="8977" width="17.140625" style="413" customWidth="1"/>
    <col min="8978" max="9216" width="11.42578125" style="413"/>
    <col min="9217" max="9217" width="21.140625" style="413" customWidth="1"/>
    <col min="9218" max="9218" width="11.140625" style="413" customWidth="1"/>
    <col min="9219" max="9220" width="7.85546875" style="413" bestFit="1" customWidth="1"/>
    <col min="9221" max="9221" width="8" style="413" customWidth="1"/>
    <col min="9222" max="9223" width="7.85546875" style="413" customWidth="1"/>
    <col min="9224" max="9224" width="9.28515625" style="413" customWidth="1"/>
    <col min="9225" max="9227" width="8.5703125" style="413" customWidth="1"/>
    <col min="9228" max="9230" width="8.7109375" style="413" customWidth="1"/>
    <col min="9231" max="9231" width="15.140625" style="413" customWidth="1"/>
    <col min="9232" max="9232" width="11" style="413" customWidth="1"/>
    <col min="9233" max="9233" width="17.140625" style="413" customWidth="1"/>
    <col min="9234" max="9472" width="11.42578125" style="413"/>
    <col min="9473" max="9473" width="21.140625" style="413" customWidth="1"/>
    <col min="9474" max="9474" width="11.140625" style="413" customWidth="1"/>
    <col min="9475" max="9476" width="7.85546875" style="413" bestFit="1" customWidth="1"/>
    <col min="9477" max="9477" width="8" style="413" customWidth="1"/>
    <col min="9478" max="9479" width="7.85546875" style="413" customWidth="1"/>
    <col min="9480" max="9480" width="9.28515625" style="413" customWidth="1"/>
    <col min="9481" max="9483" width="8.5703125" style="413" customWidth="1"/>
    <col min="9484" max="9486" width="8.7109375" style="413" customWidth="1"/>
    <col min="9487" max="9487" width="15.140625" style="413" customWidth="1"/>
    <col min="9488" max="9488" width="11" style="413" customWidth="1"/>
    <col min="9489" max="9489" width="17.140625" style="413" customWidth="1"/>
    <col min="9490" max="9728" width="11.42578125" style="413"/>
    <col min="9729" max="9729" width="21.140625" style="413" customWidth="1"/>
    <col min="9730" max="9730" width="11.140625" style="413" customWidth="1"/>
    <col min="9731" max="9732" width="7.85546875" style="413" bestFit="1" customWidth="1"/>
    <col min="9733" max="9733" width="8" style="413" customWidth="1"/>
    <col min="9734" max="9735" width="7.85546875" style="413" customWidth="1"/>
    <col min="9736" max="9736" width="9.28515625" style="413" customWidth="1"/>
    <col min="9737" max="9739" width="8.5703125" style="413" customWidth="1"/>
    <col min="9740" max="9742" width="8.7109375" style="413" customWidth="1"/>
    <col min="9743" max="9743" width="15.140625" style="413" customWidth="1"/>
    <col min="9744" max="9744" width="11" style="413" customWidth="1"/>
    <col min="9745" max="9745" width="17.140625" style="413" customWidth="1"/>
    <col min="9746" max="9984" width="11.42578125" style="413"/>
    <col min="9985" max="9985" width="21.140625" style="413" customWidth="1"/>
    <col min="9986" max="9986" width="11.140625" style="413" customWidth="1"/>
    <col min="9987" max="9988" width="7.85546875" style="413" bestFit="1" customWidth="1"/>
    <col min="9989" max="9989" width="8" style="413" customWidth="1"/>
    <col min="9990" max="9991" width="7.85546875" style="413" customWidth="1"/>
    <col min="9992" max="9992" width="9.28515625" style="413" customWidth="1"/>
    <col min="9993" max="9995" width="8.5703125" style="413" customWidth="1"/>
    <col min="9996" max="9998" width="8.7109375" style="413" customWidth="1"/>
    <col min="9999" max="9999" width="15.140625" style="413" customWidth="1"/>
    <col min="10000" max="10000" width="11" style="413" customWidth="1"/>
    <col min="10001" max="10001" width="17.140625" style="413" customWidth="1"/>
    <col min="10002" max="10240" width="11.42578125" style="413"/>
    <col min="10241" max="10241" width="21.140625" style="413" customWidth="1"/>
    <col min="10242" max="10242" width="11.140625" style="413" customWidth="1"/>
    <col min="10243" max="10244" width="7.85546875" style="413" bestFit="1" customWidth="1"/>
    <col min="10245" max="10245" width="8" style="413" customWidth="1"/>
    <col min="10246" max="10247" width="7.85546875" style="413" customWidth="1"/>
    <col min="10248" max="10248" width="9.28515625" style="413" customWidth="1"/>
    <col min="10249" max="10251" width="8.5703125" style="413" customWidth="1"/>
    <col min="10252" max="10254" width="8.7109375" style="413" customWidth="1"/>
    <col min="10255" max="10255" width="15.140625" style="413" customWidth="1"/>
    <col min="10256" max="10256" width="11" style="413" customWidth="1"/>
    <col min="10257" max="10257" width="17.140625" style="413" customWidth="1"/>
    <col min="10258" max="10496" width="11.42578125" style="413"/>
    <col min="10497" max="10497" width="21.140625" style="413" customWidth="1"/>
    <col min="10498" max="10498" width="11.140625" style="413" customWidth="1"/>
    <col min="10499" max="10500" width="7.85546875" style="413" bestFit="1" customWidth="1"/>
    <col min="10501" max="10501" width="8" style="413" customWidth="1"/>
    <col min="10502" max="10503" width="7.85546875" style="413" customWidth="1"/>
    <col min="10504" max="10504" width="9.28515625" style="413" customWidth="1"/>
    <col min="10505" max="10507" width="8.5703125" style="413" customWidth="1"/>
    <col min="10508" max="10510" width="8.7109375" style="413" customWidth="1"/>
    <col min="10511" max="10511" width="15.140625" style="413" customWidth="1"/>
    <col min="10512" max="10512" width="11" style="413" customWidth="1"/>
    <col min="10513" max="10513" width="17.140625" style="413" customWidth="1"/>
    <col min="10514" max="10752" width="11.42578125" style="413"/>
    <col min="10753" max="10753" width="21.140625" style="413" customWidth="1"/>
    <col min="10754" max="10754" width="11.140625" style="413" customWidth="1"/>
    <col min="10755" max="10756" width="7.85546875" style="413" bestFit="1" customWidth="1"/>
    <col min="10757" max="10757" width="8" style="413" customWidth="1"/>
    <col min="10758" max="10759" width="7.85546875" style="413" customWidth="1"/>
    <col min="10760" max="10760" width="9.28515625" style="413" customWidth="1"/>
    <col min="10761" max="10763" width="8.5703125" style="413" customWidth="1"/>
    <col min="10764" max="10766" width="8.7109375" style="413" customWidth="1"/>
    <col min="10767" max="10767" width="15.140625" style="413" customWidth="1"/>
    <col min="10768" max="10768" width="11" style="413" customWidth="1"/>
    <col min="10769" max="10769" width="17.140625" style="413" customWidth="1"/>
    <col min="10770" max="11008" width="11.42578125" style="413"/>
    <col min="11009" max="11009" width="21.140625" style="413" customWidth="1"/>
    <col min="11010" max="11010" width="11.140625" style="413" customWidth="1"/>
    <col min="11011" max="11012" width="7.85546875" style="413" bestFit="1" customWidth="1"/>
    <col min="11013" max="11013" width="8" style="413" customWidth="1"/>
    <col min="11014" max="11015" width="7.85546875" style="413" customWidth="1"/>
    <col min="11016" max="11016" width="9.28515625" style="413" customWidth="1"/>
    <col min="11017" max="11019" width="8.5703125" style="413" customWidth="1"/>
    <col min="11020" max="11022" width="8.7109375" style="413" customWidth="1"/>
    <col min="11023" max="11023" width="15.140625" style="413" customWidth="1"/>
    <col min="11024" max="11024" width="11" style="413" customWidth="1"/>
    <col min="11025" max="11025" width="17.140625" style="413" customWidth="1"/>
    <col min="11026" max="11264" width="11.42578125" style="413"/>
    <col min="11265" max="11265" width="21.140625" style="413" customWidth="1"/>
    <col min="11266" max="11266" width="11.140625" style="413" customWidth="1"/>
    <col min="11267" max="11268" width="7.85546875" style="413" bestFit="1" customWidth="1"/>
    <col min="11269" max="11269" width="8" style="413" customWidth="1"/>
    <col min="11270" max="11271" width="7.85546875" style="413" customWidth="1"/>
    <col min="11272" max="11272" width="9.28515625" style="413" customWidth="1"/>
    <col min="11273" max="11275" width="8.5703125" style="413" customWidth="1"/>
    <col min="11276" max="11278" width="8.7109375" style="413" customWidth="1"/>
    <col min="11279" max="11279" width="15.140625" style="413" customWidth="1"/>
    <col min="11280" max="11280" width="11" style="413" customWidth="1"/>
    <col min="11281" max="11281" width="17.140625" style="413" customWidth="1"/>
    <col min="11282" max="11520" width="11.42578125" style="413"/>
    <col min="11521" max="11521" width="21.140625" style="413" customWidth="1"/>
    <col min="11522" max="11522" width="11.140625" style="413" customWidth="1"/>
    <col min="11523" max="11524" width="7.85546875" style="413" bestFit="1" customWidth="1"/>
    <col min="11525" max="11525" width="8" style="413" customWidth="1"/>
    <col min="11526" max="11527" width="7.85546875" style="413" customWidth="1"/>
    <col min="11528" max="11528" width="9.28515625" style="413" customWidth="1"/>
    <col min="11529" max="11531" width="8.5703125" style="413" customWidth="1"/>
    <col min="11532" max="11534" width="8.7109375" style="413" customWidth="1"/>
    <col min="11535" max="11535" width="15.140625" style="413" customWidth="1"/>
    <col min="11536" max="11536" width="11" style="413" customWidth="1"/>
    <col min="11537" max="11537" width="17.140625" style="413" customWidth="1"/>
    <col min="11538" max="11776" width="11.42578125" style="413"/>
    <col min="11777" max="11777" width="21.140625" style="413" customWidth="1"/>
    <col min="11778" max="11778" width="11.140625" style="413" customWidth="1"/>
    <col min="11779" max="11780" width="7.85546875" style="413" bestFit="1" customWidth="1"/>
    <col min="11781" max="11781" width="8" style="413" customWidth="1"/>
    <col min="11782" max="11783" width="7.85546875" style="413" customWidth="1"/>
    <col min="11784" max="11784" width="9.28515625" style="413" customWidth="1"/>
    <col min="11785" max="11787" width="8.5703125" style="413" customWidth="1"/>
    <col min="11788" max="11790" width="8.7109375" style="413" customWidth="1"/>
    <col min="11791" max="11791" width="15.140625" style="413" customWidth="1"/>
    <col min="11792" max="11792" width="11" style="413" customWidth="1"/>
    <col min="11793" max="11793" width="17.140625" style="413" customWidth="1"/>
    <col min="11794" max="12032" width="11.42578125" style="413"/>
    <col min="12033" max="12033" width="21.140625" style="413" customWidth="1"/>
    <col min="12034" max="12034" width="11.140625" style="413" customWidth="1"/>
    <col min="12035" max="12036" width="7.85546875" style="413" bestFit="1" customWidth="1"/>
    <col min="12037" max="12037" width="8" style="413" customWidth="1"/>
    <col min="12038" max="12039" width="7.85546875" style="413" customWidth="1"/>
    <col min="12040" max="12040" width="9.28515625" style="413" customWidth="1"/>
    <col min="12041" max="12043" width="8.5703125" style="413" customWidth="1"/>
    <col min="12044" max="12046" width="8.7109375" style="413" customWidth="1"/>
    <col min="12047" max="12047" width="15.140625" style="413" customWidth="1"/>
    <col min="12048" max="12048" width="11" style="413" customWidth="1"/>
    <col min="12049" max="12049" width="17.140625" style="413" customWidth="1"/>
    <col min="12050" max="12288" width="11.42578125" style="413"/>
    <col min="12289" max="12289" width="21.140625" style="413" customWidth="1"/>
    <col min="12290" max="12290" width="11.140625" style="413" customWidth="1"/>
    <col min="12291" max="12292" width="7.85546875" style="413" bestFit="1" customWidth="1"/>
    <col min="12293" max="12293" width="8" style="413" customWidth="1"/>
    <col min="12294" max="12295" width="7.85546875" style="413" customWidth="1"/>
    <col min="12296" max="12296" width="9.28515625" style="413" customWidth="1"/>
    <col min="12297" max="12299" width="8.5703125" style="413" customWidth="1"/>
    <col min="12300" max="12302" width="8.7109375" style="413" customWidth="1"/>
    <col min="12303" max="12303" width="15.140625" style="413" customWidth="1"/>
    <col min="12304" max="12304" width="11" style="413" customWidth="1"/>
    <col min="12305" max="12305" width="17.140625" style="413" customWidth="1"/>
    <col min="12306" max="12544" width="11.42578125" style="413"/>
    <col min="12545" max="12545" width="21.140625" style="413" customWidth="1"/>
    <col min="12546" max="12546" width="11.140625" style="413" customWidth="1"/>
    <col min="12547" max="12548" width="7.85546875" style="413" bestFit="1" customWidth="1"/>
    <col min="12549" max="12549" width="8" style="413" customWidth="1"/>
    <col min="12550" max="12551" width="7.85546875" style="413" customWidth="1"/>
    <col min="12552" max="12552" width="9.28515625" style="413" customWidth="1"/>
    <col min="12553" max="12555" width="8.5703125" style="413" customWidth="1"/>
    <col min="12556" max="12558" width="8.7109375" style="413" customWidth="1"/>
    <col min="12559" max="12559" width="15.140625" style="413" customWidth="1"/>
    <col min="12560" max="12560" width="11" style="413" customWidth="1"/>
    <col min="12561" max="12561" width="17.140625" style="413" customWidth="1"/>
    <col min="12562" max="12800" width="11.42578125" style="413"/>
    <col min="12801" max="12801" width="21.140625" style="413" customWidth="1"/>
    <col min="12802" max="12802" width="11.140625" style="413" customWidth="1"/>
    <col min="12803" max="12804" width="7.85546875" style="413" bestFit="1" customWidth="1"/>
    <col min="12805" max="12805" width="8" style="413" customWidth="1"/>
    <col min="12806" max="12807" width="7.85546875" style="413" customWidth="1"/>
    <col min="12808" max="12808" width="9.28515625" style="413" customWidth="1"/>
    <col min="12809" max="12811" width="8.5703125" style="413" customWidth="1"/>
    <col min="12812" max="12814" width="8.7109375" style="413" customWidth="1"/>
    <col min="12815" max="12815" width="15.140625" style="413" customWidth="1"/>
    <col min="12816" max="12816" width="11" style="413" customWidth="1"/>
    <col min="12817" max="12817" width="17.140625" style="413" customWidth="1"/>
    <col min="12818" max="13056" width="11.42578125" style="413"/>
    <col min="13057" max="13057" width="21.140625" style="413" customWidth="1"/>
    <col min="13058" max="13058" width="11.140625" style="413" customWidth="1"/>
    <col min="13059" max="13060" width="7.85546875" style="413" bestFit="1" customWidth="1"/>
    <col min="13061" max="13061" width="8" style="413" customWidth="1"/>
    <col min="13062" max="13063" width="7.85546875" style="413" customWidth="1"/>
    <col min="13064" max="13064" width="9.28515625" style="413" customWidth="1"/>
    <col min="13065" max="13067" width="8.5703125" style="413" customWidth="1"/>
    <col min="13068" max="13070" width="8.7109375" style="413" customWidth="1"/>
    <col min="13071" max="13071" width="15.140625" style="413" customWidth="1"/>
    <col min="13072" max="13072" width="11" style="413" customWidth="1"/>
    <col min="13073" max="13073" width="17.140625" style="413" customWidth="1"/>
    <col min="13074" max="13312" width="11.42578125" style="413"/>
    <col min="13313" max="13313" width="21.140625" style="413" customWidth="1"/>
    <col min="13314" max="13314" width="11.140625" style="413" customWidth="1"/>
    <col min="13315" max="13316" width="7.85546875" style="413" bestFit="1" customWidth="1"/>
    <col min="13317" max="13317" width="8" style="413" customWidth="1"/>
    <col min="13318" max="13319" width="7.85546875" style="413" customWidth="1"/>
    <col min="13320" max="13320" width="9.28515625" style="413" customWidth="1"/>
    <col min="13321" max="13323" width="8.5703125" style="413" customWidth="1"/>
    <col min="13324" max="13326" width="8.7109375" style="413" customWidth="1"/>
    <col min="13327" max="13327" width="15.140625" style="413" customWidth="1"/>
    <col min="13328" max="13328" width="11" style="413" customWidth="1"/>
    <col min="13329" max="13329" width="17.140625" style="413" customWidth="1"/>
    <col min="13330" max="13568" width="11.42578125" style="413"/>
    <col min="13569" max="13569" width="21.140625" style="413" customWidth="1"/>
    <col min="13570" max="13570" width="11.140625" style="413" customWidth="1"/>
    <col min="13571" max="13572" width="7.85546875" style="413" bestFit="1" customWidth="1"/>
    <col min="13573" max="13573" width="8" style="413" customWidth="1"/>
    <col min="13574" max="13575" width="7.85546875" style="413" customWidth="1"/>
    <col min="13576" max="13576" width="9.28515625" style="413" customWidth="1"/>
    <col min="13577" max="13579" width="8.5703125" style="413" customWidth="1"/>
    <col min="13580" max="13582" width="8.7109375" style="413" customWidth="1"/>
    <col min="13583" max="13583" width="15.140625" style="413" customWidth="1"/>
    <col min="13584" max="13584" width="11" style="413" customWidth="1"/>
    <col min="13585" max="13585" width="17.140625" style="413" customWidth="1"/>
    <col min="13586" max="13824" width="11.42578125" style="413"/>
    <col min="13825" max="13825" width="21.140625" style="413" customWidth="1"/>
    <col min="13826" max="13826" width="11.140625" style="413" customWidth="1"/>
    <col min="13827" max="13828" width="7.85546875" style="413" bestFit="1" customWidth="1"/>
    <col min="13829" max="13829" width="8" style="413" customWidth="1"/>
    <col min="13830" max="13831" width="7.85546875" style="413" customWidth="1"/>
    <col min="13832" max="13832" width="9.28515625" style="413" customWidth="1"/>
    <col min="13833" max="13835" width="8.5703125" style="413" customWidth="1"/>
    <col min="13836" max="13838" width="8.7109375" style="413" customWidth="1"/>
    <col min="13839" max="13839" width="15.140625" style="413" customWidth="1"/>
    <col min="13840" max="13840" width="11" style="413" customWidth="1"/>
    <col min="13841" max="13841" width="17.140625" style="413" customWidth="1"/>
    <col min="13842" max="14080" width="11.42578125" style="413"/>
    <col min="14081" max="14081" width="21.140625" style="413" customWidth="1"/>
    <col min="14082" max="14082" width="11.140625" style="413" customWidth="1"/>
    <col min="14083" max="14084" width="7.85546875" style="413" bestFit="1" customWidth="1"/>
    <col min="14085" max="14085" width="8" style="413" customWidth="1"/>
    <col min="14086" max="14087" width="7.85546875" style="413" customWidth="1"/>
    <col min="14088" max="14088" width="9.28515625" style="413" customWidth="1"/>
    <col min="14089" max="14091" width="8.5703125" style="413" customWidth="1"/>
    <col min="14092" max="14094" width="8.7109375" style="413" customWidth="1"/>
    <col min="14095" max="14095" width="15.140625" style="413" customWidth="1"/>
    <col min="14096" max="14096" width="11" style="413" customWidth="1"/>
    <col min="14097" max="14097" width="17.140625" style="413" customWidth="1"/>
    <col min="14098" max="14336" width="11.42578125" style="413"/>
    <col min="14337" max="14337" width="21.140625" style="413" customWidth="1"/>
    <col min="14338" max="14338" width="11.140625" style="413" customWidth="1"/>
    <col min="14339" max="14340" width="7.85546875" style="413" bestFit="1" customWidth="1"/>
    <col min="14341" max="14341" width="8" style="413" customWidth="1"/>
    <col min="14342" max="14343" width="7.85546875" style="413" customWidth="1"/>
    <col min="14344" max="14344" width="9.28515625" style="413" customWidth="1"/>
    <col min="14345" max="14347" width="8.5703125" style="413" customWidth="1"/>
    <col min="14348" max="14350" width="8.7109375" style="413" customWidth="1"/>
    <col min="14351" max="14351" width="15.140625" style="413" customWidth="1"/>
    <col min="14352" max="14352" width="11" style="413" customWidth="1"/>
    <col min="14353" max="14353" width="17.140625" style="413" customWidth="1"/>
    <col min="14354" max="14592" width="11.42578125" style="413"/>
    <col min="14593" max="14593" width="21.140625" style="413" customWidth="1"/>
    <col min="14594" max="14594" width="11.140625" style="413" customWidth="1"/>
    <col min="14595" max="14596" width="7.85546875" style="413" bestFit="1" customWidth="1"/>
    <col min="14597" max="14597" width="8" style="413" customWidth="1"/>
    <col min="14598" max="14599" width="7.85546875" style="413" customWidth="1"/>
    <col min="14600" max="14600" width="9.28515625" style="413" customWidth="1"/>
    <col min="14601" max="14603" width="8.5703125" style="413" customWidth="1"/>
    <col min="14604" max="14606" width="8.7109375" style="413" customWidth="1"/>
    <col min="14607" max="14607" width="15.140625" style="413" customWidth="1"/>
    <col min="14608" max="14608" width="11" style="413" customWidth="1"/>
    <col min="14609" max="14609" width="17.140625" style="413" customWidth="1"/>
    <col min="14610" max="14848" width="11.42578125" style="413"/>
    <col min="14849" max="14849" width="21.140625" style="413" customWidth="1"/>
    <col min="14850" max="14850" width="11.140625" style="413" customWidth="1"/>
    <col min="14851" max="14852" width="7.85546875" style="413" bestFit="1" customWidth="1"/>
    <col min="14853" max="14853" width="8" style="413" customWidth="1"/>
    <col min="14854" max="14855" width="7.85546875" style="413" customWidth="1"/>
    <col min="14856" max="14856" width="9.28515625" style="413" customWidth="1"/>
    <col min="14857" max="14859" width="8.5703125" style="413" customWidth="1"/>
    <col min="14860" max="14862" width="8.7109375" style="413" customWidth="1"/>
    <col min="14863" max="14863" width="15.140625" style="413" customWidth="1"/>
    <col min="14864" max="14864" width="11" style="413" customWidth="1"/>
    <col min="14865" max="14865" width="17.140625" style="413" customWidth="1"/>
    <col min="14866" max="15104" width="11.42578125" style="413"/>
    <col min="15105" max="15105" width="21.140625" style="413" customWidth="1"/>
    <col min="15106" max="15106" width="11.140625" style="413" customWidth="1"/>
    <col min="15107" max="15108" width="7.85546875" style="413" bestFit="1" customWidth="1"/>
    <col min="15109" max="15109" width="8" style="413" customWidth="1"/>
    <col min="15110" max="15111" width="7.85546875" style="413" customWidth="1"/>
    <col min="15112" max="15112" width="9.28515625" style="413" customWidth="1"/>
    <col min="15113" max="15115" width="8.5703125" style="413" customWidth="1"/>
    <col min="15116" max="15118" width="8.7109375" style="413" customWidth="1"/>
    <col min="15119" max="15119" width="15.140625" style="413" customWidth="1"/>
    <col min="15120" max="15120" width="11" style="413" customWidth="1"/>
    <col min="15121" max="15121" width="17.140625" style="413" customWidth="1"/>
    <col min="15122" max="15360" width="11.42578125" style="413"/>
    <col min="15361" max="15361" width="21.140625" style="413" customWidth="1"/>
    <col min="15362" max="15362" width="11.140625" style="413" customWidth="1"/>
    <col min="15363" max="15364" width="7.85546875" style="413" bestFit="1" customWidth="1"/>
    <col min="15365" max="15365" width="8" style="413" customWidth="1"/>
    <col min="15366" max="15367" width="7.85546875" style="413" customWidth="1"/>
    <col min="15368" max="15368" width="9.28515625" style="413" customWidth="1"/>
    <col min="15369" max="15371" width="8.5703125" style="413" customWidth="1"/>
    <col min="15372" max="15374" width="8.7109375" style="413" customWidth="1"/>
    <col min="15375" max="15375" width="15.140625" style="413" customWidth="1"/>
    <col min="15376" max="15376" width="11" style="413" customWidth="1"/>
    <col min="15377" max="15377" width="17.140625" style="413" customWidth="1"/>
    <col min="15378" max="15616" width="11.42578125" style="413"/>
    <col min="15617" max="15617" width="21.140625" style="413" customWidth="1"/>
    <col min="15618" max="15618" width="11.140625" style="413" customWidth="1"/>
    <col min="15619" max="15620" width="7.85546875" style="413" bestFit="1" customWidth="1"/>
    <col min="15621" max="15621" width="8" style="413" customWidth="1"/>
    <col min="15622" max="15623" width="7.85546875" style="413" customWidth="1"/>
    <col min="15624" max="15624" width="9.28515625" style="413" customWidth="1"/>
    <col min="15625" max="15627" width="8.5703125" style="413" customWidth="1"/>
    <col min="15628" max="15630" width="8.7109375" style="413" customWidth="1"/>
    <col min="15631" max="15631" width="15.140625" style="413" customWidth="1"/>
    <col min="15632" max="15632" width="11" style="413" customWidth="1"/>
    <col min="15633" max="15633" width="17.140625" style="413" customWidth="1"/>
    <col min="15634" max="15872" width="11.42578125" style="413"/>
    <col min="15873" max="15873" width="21.140625" style="413" customWidth="1"/>
    <col min="15874" max="15874" width="11.140625" style="413" customWidth="1"/>
    <col min="15875" max="15876" width="7.85546875" style="413" bestFit="1" customWidth="1"/>
    <col min="15877" max="15877" width="8" style="413" customWidth="1"/>
    <col min="15878" max="15879" width="7.85546875" style="413" customWidth="1"/>
    <col min="15880" max="15880" width="9.28515625" style="413" customWidth="1"/>
    <col min="15881" max="15883" width="8.5703125" style="413" customWidth="1"/>
    <col min="15884" max="15886" width="8.7109375" style="413" customWidth="1"/>
    <col min="15887" max="15887" width="15.140625" style="413" customWidth="1"/>
    <col min="15888" max="15888" width="11" style="413" customWidth="1"/>
    <col min="15889" max="15889" width="17.140625" style="413" customWidth="1"/>
    <col min="15890" max="16128" width="11.42578125" style="413"/>
    <col min="16129" max="16129" width="21.140625" style="413" customWidth="1"/>
    <col min="16130" max="16130" width="11.140625" style="413" customWidth="1"/>
    <col min="16131" max="16132" width="7.85546875" style="413" bestFit="1" customWidth="1"/>
    <col min="16133" max="16133" width="8" style="413" customWidth="1"/>
    <col min="16134" max="16135" width="7.85546875" style="413" customWidth="1"/>
    <col min="16136" max="16136" width="9.28515625" style="413" customWidth="1"/>
    <col min="16137" max="16139" width="8.5703125" style="413" customWidth="1"/>
    <col min="16140" max="16142" width="8.7109375" style="413" customWidth="1"/>
    <col min="16143" max="16143" width="15.140625" style="413" customWidth="1"/>
    <col min="16144" max="16144" width="11" style="413" customWidth="1"/>
    <col min="16145" max="16145" width="17.140625" style="413" customWidth="1"/>
    <col min="16146" max="16384" width="11.42578125" style="413"/>
  </cols>
  <sheetData>
    <row r="1" spans="1:17" ht="13.5" thickBot="1"/>
    <row r="2" spans="1:17" ht="16.5" customHeight="1" thickBot="1">
      <c r="C2" s="521" t="s">
        <v>687</v>
      </c>
      <c r="D2" s="522"/>
      <c r="E2" s="522"/>
      <c r="F2" s="522"/>
      <c r="G2" s="522"/>
      <c r="H2" s="522"/>
      <c r="I2" s="522"/>
      <c r="J2" s="522"/>
      <c r="K2" s="522"/>
      <c r="L2" s="522"/>
      <c r="M2" s="522"/>
      <c r="N2" s="522"/>
      <c r="O2" s="522"/>
      <c r="P2" s="418"/>
    </row>
    <row r="3" spans="1:17" s="422" customFormat="1" ht="26.1" customHeight="1">
      <c r="A3" s="523" t="s">
        <v>197</v>
      </c>
      <c r="B3" s="525" t="s">
        <v>688</v>
      </c>
      <c r="C3" s="419" t="s">
        <v>689</v>
      </c>
      <c r="D3" s="419" t="s">
        <v>690</v>
      </c>
      <c r="E3" s="419" t="s">
        <v>691</v>
      </c>
      <c r="F3" s="419" t="s">
        <v>692</v>
      </c>
      <c r="G3" s="419" t="s">
        <v>693</v>
      </c>
      <c r="H3" s="419" t="s">
        <v>694</v>
      </c>
      <c r="I3" s="419" t="s">
        <v>695</v>
      </c>
      <c r="J3" s="419" t="s">
        <v>696</v>
      </c>
      <c r="K3" s="419" t="s">
        <v>697</v>
      </c>
      <c r="L3" s="419" t="s">
        <v>698</v>
      </c>
      <c r="M3" s="419" t="s">
        <v>699</v>
      </c>
      <c r="N3" s="419" t="s">
        <v>700</v>
      </c>
      <c r="O3" s="420" t="s">
        <v>701</v>
      </c>
      <c r="P3" s="421"/>
      <c r="Q3" s="527" t="s">
        <v>702</v>
      </c>
    </row>
    <row r="4" spans="1:17" ht="21" customHeight="1">
      <c r="A4" s="524"/>
      <c r="B4" s="526"/>
      <c r="C4" s="423" t="s">
        <v>703</v>
      </c>
      <c r="D4" s="423" t="s">
        <v>703</v>
      </c>
      <c r="E4" s="423" t="s">
        <v>703</v>
      </c>
      <c r="F4" s="423" t="s">
        <v>703</v>
      </c>
      <c r="G4" s="423" t="s">
        <v>703</v>
      </c>
      <c r="H4" s="423" t="s">
        <v>703</v>
      </c>
      <c r="I4" s="424" t="s">
        <v>703</v>
      </c>
      <c r="J4" s="424" t="s">
        <v>703</v>
      </c>
      <c r="K4" s="424" t="s">
        <v>703</v>
      </c>
      <c r="L4" s="424" t="s">
        <v>703</v>
      </c>
      <c r="M4" s="424" t="s">
        <v>703</v>
      </c>
      <c r="N4" s="424" t="s">
        <v>703</v>
      </c>
      <c r="O4" s="425" t="s">
        <v>703</v>
      </c>
      <c r="P4" s="426"/>
      <c r="Q4" s="528"/>
    </row>
    <row r="5" spans="1:17" s="422" customFormat="1" ht="15.75" customHeight="1">
      <c r="A5" s="178" t="s">
        <v>306</v>
      </c>
      <c r="B5" s="427" t="s">
        <v>704</v>
      </c>
      <c r="C5" s="428">
        <v>90</v>
      </c>
      <c r="D5" s="428">
        <v>90</v>
      </c>
      <c r="E5" s="428">
        <v>80</v>
      </c>
      <c r="F5" s="428">
        <v>100</v>
      </c>
      <c r="G5" s="428">
        <v>120</v>
      </c>
      <c r="H5" s="428">
        <v>150</v>
      </c>
      <c r="I5" s="428">
        <v>150</v>
      </c>
      <c r="J5" s="428">
        <v>130</v>
      </c>
      <c r="K5" s="428">
        <v>140</v>
      </c>
      <c r="L5" s="428">
        <v>120</v>
      </c>
      <c r="M5" s="428">
        <v>120</v>
      </c>
      <c r="N5" s="428">
        <v>90</v>
      </c>
      <c r="O5" s="429">
        <f>C5+D5+E5+F5+G5+H5+I5+J5+K5+L5+M5+N5</f>
        <v>1380</v>
      </c>
      <c r="P5" s="430">
        <f>MAX(C5:N5)</f>
        <v>150</v>
      </c>
      <c r="Q5" s="431">
        <v>50</v>
      </c>
    </row>
    <row r="6" spans="1:17" s="422" customFormat="1" ht="15">
      <c r="A6" s="432" t="s">
        <v>705</v>
      </c>
      <c r="B6" s="432"/>
      <c r="C6" s="433">
        <f>SUM(C5)</f>
        <v>90</v>
      </c>
      <c r="D6" s="433">
        <f t="shared" ref="D6:O6" si="0">SUM(D5)</f>
        <v>90</v>
      </c>
      <c r="E6" s="433">
        <f t="shared" si="0"/>
        <v>80</v>
      </c>
      <c r="F6" s="433">
        <f t="shared" si="0"/>
        <v>100</v>
      </c>
      <c r="G6" s="433">
        <f t="shared" si="0"/>
        <v>120</v>
      </c>
      <c r="H6" s="433">
        <f t="shared" si="0"/>
        <v>150</v>
      </c>
      <c r="I6" s="433">
        <f t="shared" si="0"/>
        <v>150</v>
      </c>
      <c r="J6" s="433">
        <f t="shared" si="0"/>
        <v>130</v>
      </c>
      <c r="K6" s="433">
        <f t="shared" si="0"/>
        <v>140</v>
      </c>
      <c r="L6" s="433">
        <f t="shared" si="0"/>
        <v>120</v>
      </c>
      <c r="M6" s="433">
        <f t="shared" si="0"/>
        <v>120</v>
      </c>
      <c r="N6" s="433">
        <f t="shared" si="0"/>
        <v>90</v>
      </c>
      <c r="O6" s="434">
        <f t="shared" si="0"/>
        <v>1380</v>
      </c>
      <c r="P6" s="430">
        <f t="shared" ref="P6:P59" si="1">MAX(C6:N6)</f>
        <v>150</v>
      </c>
      <c r="Q6" s="435">
        <f>SUM(Q5)</f>
        <v>50</v>
      </c>
    </row>
    <row r="7" spans="1:17" s="422" customFormat="1">
      <c r="A7" s="432" t="s">
        <v>706</v>
      </c>
      <c r="B7" s="432"/>
      <c r="C7" s="436">
        <f t="shared" ref="C7:O7" si="2">C6/C$60</f>
        <v>5.4380664652567976E-3</v>
      </c>
      <c r="D7" s="436">
        <f t="shared" si="2"/>
        <v>5.8290155440414507E-3</v>
      </c>
      <c r="E7" s="436">
        <f t="shared" si="2"/>
        <v>5.8565153733528552E-3</v>
      </c>
      <c r="F7" s="436">
        <f t="shared" si="2"/>
        <v>8.7070091423595997E-3</v>
      </c>
      <c r="G7" s="436">
        <f t="shared" si="2"/>
        <v>7.6824583866837385E-3</v>
      </c>
      <c r="H7" s="436">
        <f t="shared" si="2"/>
        <v>6.6830028959679218E-3</v>
      </c>
      <c r="I7" s="436">
        <f t="shared" si="2"/>
        <v>5.3715308863025966E-3</v>
      </c>
      <c r="J7" s="436">
        <f t="shared" si="2"/>
        <v>4.7882136279926331E-3</v>
      </c>
      <c r="K7" s="436">
        <f t="shared" si="2"/>
        <v>5.9071729957805904E-3</v>
      </c>
      <c r="L7" s="436">
        <f t="shared" si="2"/>
        <v>5.5878928987194414E-3</v>
      </c>
      <c r="M7" s="436">
        <f t="shared" si="2"/>
        <v>5.9084194977843431E-3</v>
      </c>
      <c r="N7" s="436">
        <f t="shared" si="2"/>
        <v>4.9342105263157892E-3</v>
      </c>
      <c r="O7" s="437">
        <f t="shared" si="2"/>
        <v>5.8974358974358976E-3</v>
      </c>
      <c r="P7" s="430">
        <f t="shared" si="1"/>
        <v>8.7070091423595997E-3</v>
      </c>
      <c r="Q7" s="438"/>
    </row>
    <row r="8" spans="1:17" s="441" customFormat="1">
      <c r="A8" s="439" t="s">
        <v>231</v>
      </c>
      <c r="B8" s="440" t="s">
        <v>707</v>
      </c>
      <c r="C8" s="428">
        <v>250</v>
      </c>
      <c r="D8" s="428">
        <v>220</v>
      </c>
      <c r="E8" s="428">
        <v>200</v>
      </c>
      <c r="F8" s="428">
        <v>200</v>
      </c>
      <c r="G8" s="428">
        <v>220</v>
      </c>
      <c r="H8" s="428">
        <v>350</v>
      </c>
      <c r="I8" s="428">
        <v>350</v>
      </c>
      <c r="J8" s="428">
        <v>350</v>
      </c>
      <c r="K8" s="428">
        <v>350</v>
      </c>
      <c r="L8" s="428">
        <v>320</v>
      </c>
      <c r="M8" s="428">
        <v>300</v>
      </c>
      <c r="N8" s="428">
        <v>300</v>
      </c>
      <c r="O8" s="429">
        <f t="shared" ref="O8:O22" si="3">C8+D8+E8+F8+G8+H8+I8+J8+K8+L8+M8+N8</f>
        <v>3410</v>
      </c>
      <c r="P8" s="430">
        <f t="shared" si="1"/>
        <v>350</v>
      </c>
      <c r="Q8" s="431">
        <v>150</v>
      </c>
    </row>
    <row r="9" spans="1:17" s="441" customFormat="1">
      <c r="A9" s="442" t="s">
        <v>232</v>
      </c>
      <c r="B9" s="440" t="s">
        <v>708</v>
      </c>
      <c r="C9" s="428">
        <v>10</v>
      </c>
      <c r="D9" s="428"/>
      <c r="E9" s="428">
        <v>10</v>
      </c>
      <c r="F9" s="428"/>
      <c r="G9" s="428">
        <v>10</v>
      </c>
      <c r="H9" s="428">
        <v>10</v>
      </c>
      <c r="I9" s="428">
        <v>5</v>
      </c>
      <c r="J9" s="428">
        <v>10</v>
      </c>
      <c r="K9" s="428">
        <v>10</v>
      </c>
      <c r="L9" s="428">
        <v>5</v>
      </c>
      <c r="M9" s="428">
        <v>10</v>
      </c>
      <c r="N9" s="428"/>
      <c r="O9" s="429">
        <f t="shared" si="3"/>
        <v>80</v>
      </c>
      <c r="P9" s="430">
        <f t="shared" si="1"/>
        <v>10</v>
      </c>
      <c r="Q9" s="431"/>
    </row>
    <row r="10" spans="1:17" s="441" customFormat="1">
      <c r="A10" s="439" t="s">
        <v>233</v>
      </c>
      <c r="B10" s="440" t="s">
        <v>709</v>
      </c>
      <c r="C10" s="428">
        <v>50</v>
      </c>
      <c r="D10" s="428">
        <v>50</v>
      </c>
      <c r="E10" s="428">
        <v>50</v>
      </c>
      <c r="F10" s="428">
        <v>40</v>
      </c>
      <c r="G10" s="428">
        <v>40</v>
      </c>
      <c r="H10" s="428">
        <v>50</v>
      </c>
      <c r="I10" s="428">
        <v>60</v>
      </c>
      <c r="J10" s="428">
        <v>60</v>
      </c>
      <c r="K10" s="428">
        <v>60</v>
      </c>
      <c r="L10" s="428">
        <v>50</v>
      </c>
      <c r="M10" s="428">
        <v>60</v>
      </c>
      <c r="N10" s="428">
        <v>50</v>
      </c>
      <c r="O10" s="429">
        <f t="shared" si="3"/>
        <v>620</v>
      </c>
      <c r="P10" s="430">
        <f t="shared" si="1"/>
        <v>60</v>
      </c>
      <c r="Q10" s="431"/>
    </row>
    <row r="11" spans="1:17" s="441" customFormat="1">
      <c r="A11" s="442" t="s">
        <v>234</v>
      </c>
      <c r="B11" s="440" t="s">
        <v>710</v>
      </c>
      <c r="C11" s="428">
        <v>10</v>
      </c>
      <c r="D11" s="428">
        <v>10</v>
      </c>
      <c r="E11" s="428">
        <v>5</v>
      </c>
      <c r="F11" s="428">
        <v>5</v>
      </c>
      <c r="G11" s="428">
        <v>10</v>
      </c>
      <c r="H11" s="428">
        <v>5</v>
      </c>
      <c r="I11" s="428">
        <v>5</v>
      </c>
      <c r="J11" s="428">
        <v>10</v>
      </c>
      <c r="K11" s="428">
        <v>10</v>
      </c>
      <c r="L11" s="428">
        <v>10</v>
      </c>
      <c r="M11" s="428">
        <v>10</v>
      </c>
      <c r="N11" s="428">
        <v>15</v>
      </c>
      <c r="O11" s="429">
        <f t="shared" si="3"/>
        <v>105</v>
      </c>
      <c r="P11" s="430">
        <f t="shared" si="1"/>
        <v>15</v>
      </c>
      <c r="Q11" s="431"/>
    </row>
    <row r="12" spans="1:17" s="441" customFormat="1">
      <c r="A12" s="439" t="s">
        <v>235</v>
      </c>
      <c r="B12" s="440" t="s">
        <v>711</v>
      </c>
      <c r="C12" s="428">
        <v>350</v>
      </c>
      <c r="D12" s="428">
        <v>320</v>
      </c>
      <c r="E12" s="428">
        <v>250</v>
      </c>
      <c r="F12" s="428">
        <v>200</v>
      </c>
      <c r="G12" s="428">
        <v>300</v>
      </c>
      <c r="H12" s="428">
        <v>500</v>
      </c>
      <c r="I12" s="428">
        <v>600</v>
      </c>
      <c r="J12" s="428">
        <v>580</v>
      </c>
      <c r="K12" s="428">
        <v>550</v>
      </c>
      <c r="L12" s="428">
        <v>480</v>
      </c>
      <c r="M12" s="428">
        <v>500</v>
      </c>
      <c r="N12" s="428">
        <v>350</v>
      </c>
      <c r="O12" s="429">
        <f t="shared" si="3"/>
        <v>4980</v>
      </c>
      <c r="P12" s="430">
        <f t="shared" si="1"/>
        <v>600</v>
      </c>
      <c r="Q12" s="431">
        <v>200</v>
      </c>
    </row>
    <row r="13" spans="1:17" s="441" customFormat="1">
      <c r="A13" s="442" t="s">
        <v>236</v>
      </c>
      <c r="B13" s="440" t="s">
        <v>712</v>
      </c>
      <c r="C13" s="428">
        <v>50</v>
      </c>
      <c r="D13" s="428">
        <v>45</v>
      </c>
      <c r="E13" s="428">
        <v>35</v>
      </c>
      <c r="F13" s="428">
        <v>40</v>
      </c>
      <c r="G13" s="428">
        <v>60</v>
      </c>
      <c r="H13" s="428">
        <v>70</v>
      </c>
      <c r="I13" s="428">
        <v>120</v>
      </c>
      <c r="J13" s="428">
        <v>80</v>
      </c>
      <c r="K13" s="428">
        <v>100</v>
      </c>
      <c r="L13" s="428">
        <v>80</v>
      </c>
      <c r="M13" s="428">
        <v>90</v>
      </c>
      <c r="N13" s="428">
        <v>60</v>
      </c>
      <c r="O13" s="429">
        <f t="shared" si="3"/>
        <v>830</v>
      </c>
      <c r="P13" s="430">
        <f t="shared" si="1"/>
        <v>120</v>
      </c>
      <c r="Q13" s="431"/>
    </row>
    <row r="14" spans="1:17" s="441" customFormat="1">
      <c r="A14" s="439" t="s">
        <v>237</v>
      </c>
      <c r="B14" s="440" t="s">
        <v>713</v>
      </c>
      <c r="C14" s="428">
        <v>220</v>
      </c>
      <c r="D14" s="428">
        <v>180</v>
      </c>
      <c r="E14" s="428">
        <v>150</v>
      </c>
      <c r="F14" s="428">
        <v>140</v>
      </c>
      <c r="G14" s="428">
        <v>180</v>
      </c>
      <c r="H14" s="428">
        <v>230</v>
      </c>
      <c r="I14" s="428">
        <v>300</v>
      </c>
      <c r="J14" s="428">
        <v>300</v>
      </c>
      <c r="K14" s="428">
        <v>220</v>
      </c>
      <c r="L14" s="428">
        <v>200</v>
      </c>
      <c r="M14" s="428">
        <v>180</v>
      </c>
      <c r="N14" s="428">
        <v>140</v>
      </c>
      <c r="O14" s="429">
        <f t="shared" si="3"/>
        <v>2440</v>
      </c>
      <c r="P14" s="430">
        <f t="shared" si="1"/>
        <v>300</v>
      </c>
      <c r="Q14" s="431">
        <v>100</v>
      </c>
    </row>
    <row r="15" spans="1:17" s="441" customFormat="1">
      <c r="A15" s="442" t="s">
        <v>238</v>
      </c>
      <c r="B15" s="440" t="s">
        <v>714</v>
      </c>
      <c r="C15" s="428">
        <v>100</v>
      </c>
      <c r="D15" s="428">
        <v>70</v>
      </c>
      <c r="E15" s="428">
        <v>50</v>
      </c>
      <c r="F15" s="428">
        <v>50</v>
      </c>
      <c r="G15" s="428">
        <v>80</v>
      </c>
      <c r="H15" s="428">
        <v>100</v>
      </c>
      <c r="I15" s="428">
        <v>180</v>
      </c>
      <c r="J15" s="428">
        <v>150</v>
      </c>
      <c r="K15" s="428">
        <v>110</v>
      </c>
      <c r="L15" s="428">
        <v>100</v>
      </c>
      <c r="M15" s="428">
        <v>100</v>
      </c>
      <c r="N15" s="428">
        <v>80</v>
      </c>
      <c r="O15" s="429">
        <f t="shared" si="3"/>
        <v>1170</v>
      </c>
      <c r="P15" s="430">
        <f t="shared" si="1"/>
        <v>180</v>
      </c>
      <c r="Q15" s="431"/>
    </row>
    <row r="16" spans="1:17" s="422" customFormat="1" ht="12.95" customHeight="1">
      <c r="A16" s="439" t="s">
        <v>216</v>
      </c>
      <c r="B16" s="443" t="s">
        <v>715</v>
      </c>
      <c r="C16" s="428">
        <v>500</v>
      </c>
      <c r="D16" s="428">
        <v>400</v>
      </c>
      <c r="E16" s="428">
        <v>300</v>
      </c>
      <c r="F16" s="428">
        <v>220</v>
      </c>
      <c r="G16" s="428">
        <v>280</v>
      </c>
      <c r="H16" s="428">
        <v>500</v>
      </c>
      <c r="I16" s="428">
        <v>500</v>
      </c>
      <c r="J16" s="428">
        <v>420</v>
      </c>
      <c r="K16" s="428">
        <v>430</v>
      </c>
      <c r="L16" s="428">
        <v>300</v>
      </c>
      <c r="M16" s="428">
        <v>300</v>
      </c>
      <c r="N16" s="428">
        <v>300</v>
      </c>
      <c r="O16" s="429">
        <f t="shared" si="3"/>
        <v>4450</v>
      </c>
      <c r="P16" s="430">
        <f t="shared" si="1"/>
        <v>500</v>
      </c>
      <c r="Q16" s="431">
        <v>500</v>
      </c>
    </row>
    <row r="17" spans="1:17" s="449" customFormat="1" ht="12.95" customHeight="1">
      <c r="A17" s="444" t="s">
        <v>215</v>
      </c>
      <c r="B17" s="445" t="s">
        <v>716</v>
      </c>
      <c r="C17" s="446">
        <v>150</v>
      </c>
      <c r="D17" s="446">
        <v>130</v>
      </c>
      <c r="E17" s="446">
        <v>80</v>
      </c>
      <c r="F17" s="446">
        <v>100</v>
      </c>
      <c r="G17" s="446">
        <v>160</v>
      </c>
      <c r="H17" s="446">
        <v>140</v>
      </c>
      <c r="I17" s="446">
        <v>180</v>
      </c>
      <c r="J17" s="446">
        <v>180</v>
      </c>
      <c r="K17" s="446">
        <v>150</v>
      </c>
      <c r="L17" s="446">
        <v>130</v>
      </c>
      <c r="M17" s="446">
        <v>100</v>
      </c>
      <c r="N17" s="446">
        <v>90</v>
      </c>
      <c r="O17" s="447">
        <f t="shared" si="3"/>
        <v>1590</v>
      </c>
      <c r="P17" s="430">
        <f t="shared" si="1"/>
        <v>180</v>
      </c>
      <c r="Q17" s="448"/>
    </row>
    <row r="18" spans="1:17" s="454" customFormat="1" ht="12.95" customHeight="1">
      <c r="A18" s="439" t="s">
        <v>217</v>
      </c>
      <c r="B18" s="450" t="s">
        <v>717</v>
      </c>
      <c r="C18" s="451">
        <v>75</v>
      </c>
      <c r="D18" s="451">
        <v>20</v>
      </c>
      <c r="E18" s="451">
        <v>70</v>
      </c>
      <c r="F18" s="451">
        <v>0</v>
      </c>
      <c r="G18" s="451">
        <v>40</v>
      </c>
      <c r="H18" s="451">
        <v>70</v>
      </c>
      <c r="I18" s="451">
        <v>100</v>
      </c>
      <c r="J18" s="451">
        <v>90</v>
      </c>
      <c r="K18" s="451">
        <v>50</v>
      </c>
      <c r="L18" s="451">
        <v>90</v>
      </c>
      <c r="M18" s="451">
        <v>40</v>
      </c>
      <c r="N18" s="451">
        <v>75</v>
      </c>
      <c r="O18" s="452">
        <f t="shared" si="3"/>
        <v>720</v>
      </c>
      <c r="P18" s="430">
        <f t="shared" si="1"/>
        <v>100</v>
      </c>
      <c r="Q18" s="453"/>
    </row>
    <row r="19" spans="1:17" s="422" customFormat="1" ht="12.95" customHeight="1">
      <c r="A19" s="442" t="s">
        <v>219</v>
      </c>
      <c r="B19" s="443" t="s">
        <v>718</v>
      </c>
      <c r="C19" s="428">
        <v>550</v>
      </c>
      <c r="D19" s="428">
        <v>450</v>
      </c>
      <c r="E19" s="428">
        <v>350</v>
      </c>
      <c r="F19" s="428">
        <v>300</v>
      </c>
      <c r="G19" s="428">
        <v>370</v>
      </c>
      <c r="H19" s="428">
        <v>600</v>
      </c>
      <c r="I19" s="428">
        <v>800</v>
      </c>
      <c r="J19" s="428">
        <v>800</v>
      </c>
      <c r="K19" s="428">
        <v>700</v>
      </c>
      <c r="L19" s="428">
        <v>550</v>
      </c>
      <c r="M19" s="428">
        <v>450</v>
      </c>
      <c r="N19" s="428">
        <v>330</v>
      </c>
      <c r="O19" s="429">
        <f t="shared" si="3"/>
        <v>6250</v>
      </c>
      <c r="P19" s="430">
        <f t="shared" si="1"/>
        <v>800</v>
      </c>
      <c r="Q19" s="431">
        <v>500</v>
      </c>
    </row>
    <row r="20" spans="1:17" s="449" customFormat="1" ht="12.95" customHeight="1">
      <c r="A20" s="444" t="s">
        <v>218</v>
      </c>
      <c r="B20" s="445" t="s">
        <v>719</v>
      </c>
      <c r="C20" s="446">
        <v>35</v>
      </c>
      <c r="D20" s="446">
        <v>30</v>
      </c>
      <c r="E20" s="446">
        <v>20</v>
      </c>
      <c r="F20" s="446">
        <v>5</v>
      </c>
      <c r="G20" s="446">
        <v>30</v>
      </c>
      <c r="H20" s="446">
        <v>50</v>
      </c>
      <c r="I20" s="446">
        <v>80</v>
      </c>
      <c r="J20" s="446">
        <v>70</v>
      </c>
      <c r="K20" s="446">
        <v>70</v>
      </c>
      <c r="L20" s="446">
        <v>30</v>
      </c>
      <c r="M20" s="446">
        <v>50</v>
      </c>
      <c r="N20" s="446">
        <v>30</v>
      </c>
      <c r="O20" s="447">
        <f t="shared" si="3"/>
        <v>500</v>
      </c>
      <c r="P20" s="430">
        <f t="shared" si="1"/>
        <v>80</v>
      </c>
      <c r="Q20" s="448"/>
    </row>
    <row r="21" spans="1:17" s="422" customFormat="1" ht="12.95" customHeight="1">
      <c r="A21" s="442" t="s">
        <v>221</v>
      </c>
      <c r="B21" s="443" t="s">
        <v>720</v>
      </c>
      <c r="C21" s="428">
        <v>550</v>
      </c>
      <c r="D21" s="428">
        <v>450</v>
      </c>
      <c r="E21" s="428">
        <v>300</v>
      </c>
      <c r="F21" s="428">
        <v>260</v>
      </c>
      <c r="G21" s="428">
        <v>420</v>
      </c>
      <c r="H21" s="428">
        <v>580</v>
      </c>
      <c r="I21" s="428">
        <v>680</v>
      </c>
      <c r="J21" s="428">
        <v>620</v>
      </c>
      <c r="K21" s="428">
        <v>600</v>
      </c>
      <c r="L21" s="428">
        <v>600</v>
      </c>
      <c r="M21" s="428">
        <v>500</v>
      </c>
      <c r="N21" s="428">
        <v>440</v>
      </c>
      <c r="O21" s="429">
        <f t="shared" si="3"/>
        <v>6000</v>
      </c>
      <c r="P21" s="430">
        <f t="shared" si="1"/>
        <v>680</v>
      </c>
      <c r="Q21" s="431">
        <v>500</v>
      </c>
    </row>
    <row r="22" spans="1:17" s="449" customFormat="1" ht="12.95" customHeight="1">
      <c r="A22" s="444" t="s">
        <v>220</v>
      </c>
      <c r="B22" s="445" t="s">
        <v>721</v>
      </c>
      <c r="C22" s="446">
        <v>40</v>
      </c>
      <c r="D22" s="446">
        <v>40</v>
      </c>
      <c r="E22" s="446">
        <v>40</v>
      </c>
      <c r="F22" s="446">
        <v>30</v>
      </c>
      <c r="G22" s="446">
        <v>40</v>
      </c>
      <c r="H22" s="446">
        <v>50</v>
      </c>
      <c r="I22" s="446">
        <v>80</v>
      </c>
      <c r="J22" s="446">
        <v>80</v>
      </c>
      <c r="K22" s="446">
        <v>80</v>
      </c>
      <c r="L22" s="446">
        <v>50</v>
      </c>
      <c r="M22" s="446">
        <v>50</v>
      </c>
      <c r="N22" s="446">
        <v>40</v>
      </c>
      <c r="O22" s="447">
        <f t="shared" si="3"/>
        <v>620</v>
      </c>
      <c r="P22" s="430">
        <f t="shared" si="1"/>
        <v>80</v>
      </c>
      <c r="Q22" s="448"/>
    </row>
    <row r="23" spans="1:17" s="422" customFormat="1" ht="15">
      <c r="A23" s="455" t="s">
        <v>722</v>
      </c>
      <c r="B23" s="455"/>
      <c r="C23" s="456">
        <f>SUM(C8:C22)</f>
        <v>2940</v>
      </c>
      <c r="D23" s="456">
        <f t="shared" ref="D23:O23" si="4">SUM(D8:D22)</f>
        <v>2415</v>
      </c>
      <c r="E23" s="456">
        <f t="shared" si="4"/>
        <v>1910</v>
      </c>
      <c r="F23" s="456">
        <f t="shared" si="4"/>
        <v>1590</v>
      </c>
      <c r="G23" s="456">
        <f t="shared" si="4"/>
        <v>2240</v>
      </c>
      <c r="H23" s="456">
        <f t="shared" si="4"/>
        <v>3305</v>
      </c>
      <c r="I23" s="456">
        <f t="shared" si="4"/>
        <v>4040</v>
      </c>
      <c r="J23" s="456">
        <f t="shared" si="4"/>
        <v>3800</v>
      </c>
      <c r="K23" s="456">
        <f t="shared" si="4"/>
        <v>3490</v>
      </c>
      <c r="L23" s="456">
        <f t="shared" si="4"/>
        <v>2995</v>
      </c>
      <c r="M23" s="456">
        <f t="shared" si="4"/>
        <v>2740</v>
      </c>
      <c r="N23" s="456">
        <f t="shared" si="4"/>
        <v>2300</v>
      </c>
      <c r="O23" s="457">
        <f t="shared" si="4"/>
        <v>33765</v>
      </c>
      <c r="P23" s="430">
        <f t="shared" si="1"/>
        <v>4040</v>
      </c>
      <c r="Q23" s="458">
        <f>SUM(Q8:Q22)</f>
        <v>1950</v>
      </c>
    </row>
    <row r="24" spans="1:17" s="422" customFormat="1">
      <c r="A24" s="455" t="s">
        <v>723</v>
      </c>
      <c r="B24" s="455"/>
      <c r="C24" s="459">
        <f t="shared" ref="C24:O24" si="5">C23/C$60</f>
        <v>0.17764350453172206</v>
      </c>
      <c r="D24" s="459">
        <f t="shared" si="5"/>
        <v>0.1564119170984456</v>
      </c>
      <c r="E24" s="459">
        <f t="shared" si="5"/>
        <v>0.1398243045387994</v>
      </c>
      <c r="F24" s="459">
        <f t="shared" si="5"/>
        <v>0.13844144536351763</v>
      </c>
      <c r="G24" s="459">
        <f t="shared" si="5"/>
        <v>0.14340588988476313</v>
      </c>
      <c r="H24" s="459">
        <f t="shared" si="5"/>
        <v>0.14724883047449319</v>
      </c>
      <c r="I24" s="459">
        <f t="shared" si="5"/>
        <v>0.14467323187108325</v>
      </c>
      <c r="J24" s="459">
        <f t="shared" si="5"/>
        <v>0.13996316758747698</v>
      </c>
      <c r="K24" s="459">
        <f t="shared" si="5"/>
        <v>0.14725738396624471</v>
      </c>
      <c r="L24" s="459">
        <f t="shared" si="5"/>
        <v>0.13946449359720606</v>
      </c>
      <c r="M24" s="459">
        <f t="shared" si="5"/>
        <v>0.13490891186607581</v>
      </c>
      <c r="N24" s="459">
        <f t="shared" si="5"/>
        <v>0.12609649122807018</v>
      </c>
      <c r="O24" s="460">
        <f t="shared" si="5"/>
        <v>0.1442948717948718</v>
      </c>
      <c r="P24" s="430">
        <f t="shared" si="1"/>
        <v>0.17764350453172206</v>
      </c>
      <c r="Q24" s="461"/>
    </row>
    <row r="25" spans="1:17" s="422" customFormat="1" ht="12.95" customHeight="1">
      <c r="A25" s="442" t="s">
        <v>193</v>
      </c>
      <c r="B25" s="462" t="s">
        <v>724</v>
      </c>
      <c r="C25" s="428">
        <v>1100</v>
      </c>
      <c r="D25" s="428">
        <v>1000</v>
      </c>
      <c r="E25" s="428">
        <v>1000</v>
      </c>
      <c r="F25" s="428">
        <v>750</v>
      </c>
      <c r="G25" s="428">
        <v>1100</v>
      </c>
      <c r="H25" s="428">
        <v>1900</v>
      </c>
      <c r="I25" s="428">
        <v>2300</v>
      </c>
      <c r="J25" s="428">
        <v>2200</v>
      </c>
      <c r="K25" s="428">
        <v>1700</v>
      </c>
      <c r="L25" s="428">
        <v>1400</v>
      </c>
      <c r="M25" s="428">
        <v>1300</v>
      </c>
      <c r="N25" s="428">
        <v>1200</v>
      </c>
      <c r="O25" s="429">
        <f>C25+D25+E25+F25+G25+H25+I25+J25+K25+L25+M25+N25</f>
        <v>16950</v>
      </c>
      <c r="P25" s="430">
        <f t="shared" si="1"/>
        <v>2300</v>
      </c>
      <c r="Q25" s="431">
        <v>800</v>
      </c>
    </row>
    <row r="26" spans="1:17" s="422" customFormat="1" ht="12.95" customHeight="1">
      <c r="A26" s="439" t="s">
        <v>194</v>
      </c>
      <c r="B26" s="462" t="s">
        <v>725</v>
      </c>
      <c r="C26" s="428">
        <v>1400</v>
      </c>
      <c r="D26" s="428">
        <v>1100</v>
      </c>
      <c r="E26" s="428">
        <v>900</v>
      </c>
      <c r="F26" s="428">
        <v>900</v>
      </c>
      <c r="G26" s="428">
        <v>1300</v>
      </c>
      <c r="H26" s="428">
        <v>2100</v>
      </c>
      <c r="I26" s="428">
        <v>3000</v>
      </c>
      <c r="J26" s="428">
        <v>2950</v>
      </c>
      <c r="K26" s="428">
        <v>2400</v>
      </c>
      <c r="L26" s="428">
        <v>2200</v>
      </c>
      <c r="M26" s="428">
        <v>1900</v>
      </c>
      <c r="N26" s="428">
        <v>1850</v>
      </c>
      <c r="O26" s="429">
        <f>C26+D26+E26+F26+G26+H26+I26+J26+K26+L26+M26+N26</f>
        <v>22000</v>
      </c>
      <c r="P26" s="430">
        <f t="shared" si="1"/>
        <v>3000</v>
      </c>
      <c r="Q26" s="431">
        <v>1000</v>
      </c>
    </row>
    <row r="27" spans="1:17" s="422" customFormat="1" ht="12.95" customHeight="1">
      <c r="A27" s="442" t="s">
        <v>195</v>
      </c>
      <c r="B27" s="462" t="s">
        <v>726</v>
      </c>
      <c r="C27" s="428">
        <v>1500</v>
      </c>
      <c r="D27" s="428">
        <v>1400</v>
      </c>
      <c r="E27" s="428">
        <v>1300</v>
      </c>
      <c r="F27" s="428">
        <v>950</v>
      </c>
      <c r="G27" s="428">
        <v>1300</v>
      </c>
      <c r="H27" s="428">
        <v>2100</v>
      </c>
      <c r="I27" s="428">
        <v>3100</v>
      </c>
      <c r="J27" s="428">
        <v>3100</v>
      </c>
      <c r="K27" s="428">
        <v>2500</v>
      </c>
      <c r="L27" s="428">
        <v>2100</v>
      </c>
      <c r="M27" s="428">
        <v>2100</v>
      </c>
      <c r="N27" s="428">
        <v>1900</v>
      </c>
      <c r="O27" s="429">
        <f>C27+D27+E27+F27+G27+H27+I27+J27+K27+L27+M27+N27</f>
        <v>23350</v>
      </c>
      <c r="P27" s="430">
        <f t="shared" si="1"/>
        <v>3100</v>
      </c>
      <c r="Q27" s="431">
        <v>1000</v>
      </c>
    </row>
    <row r="28" spans="1:17" s="422" customFormat="1" ht="12.95" customHeight="1">
      <c r="A28" s="439" t="s">
        <v>196</v>
      </c>
      <c r="B28" s="462" t="s">
        <v>727</v>
      </c>
      <c r="C28" s="428">
        <v>300</v>
      </c>
      <c r="D28" s="428">
        <v>340</v>
      </c>
      <c r="E28" s="428">
        <v>300</v>
      </c>
      <c r="F28" s="428">
        <v>250</v>
      </c>
      <c r="G28" s="428">
        <v>350</v>
      </c>
      <c r="H28" s="428">
        <v>370</v>
      </c>
      <c r="I28" s="428">
        <v>400</v>
      </c>
      <c r="J28" s="428">
        <v>400</v>
      </c>
      <c r="K28" s="428">
        <v>400</v>
      </c>
      <c r="L28" s="428">
        <v>380</v>
      </c>
      <c r="M28" s="428">
        <v>360</v>
      </c>
      <c r="N28" s="428">
        <v>350</v>
      </c>
      <c r="O28" s="429">
        <f>C28+D28+E28+F28+G28+H28+I28+J28+K28+L28+M28+N28</f>
        <v>4200</v>
      </c>
      <c r="P28" s="430">
        <f t="shared" si="1"/>
        <v>400</v>
      </c>
      <c r="Q28" s="431">
        <v>150</v>
      </c>
    </row>
    <row r="29" spans="1:17" s="422" customFormat="1" ht="15">
      <c r="A29" s="463" t="s">
        <v>728</v>
      </c>
      <c r="B29" s="463"/>
      <c r="C29" s="464">
        <f>SUM(C25:C28)</f>
        <v>4300</v>
      </c>
      <c r="D29" s="464">
        <f t="shared" ref="D29:O29" si="6">SUM(D25:D28)</f>
        <v>3840</v>
      </c>
      <c r="E29" s="464">
        <f t="shared" si="6"/>
        <v>3500</v>
      </c>
      <c r="F29" s="464">
        <f t="shared" si="6"/>
        <v>2850</v>
      </c>
      <c r="G29" s="464">
        <f t="shared" si="6"/>
        <v>4050</v>
      </c>
      <c r="H29" s="464">
        <f t="shared" si="6"/>
        <v>6470</v>
      </c>
      <c r="I29" s="464">
        <f t="shared" si="6"/>
        <v>8800</v>
      </c>
      <c r="J29" s="464">
        <f t="shared" si="6"/>
        <v>8650</v>
      </c>
      <c r="K29" s="464">
        <f t="shared" si="6"/>
        <v>7000</v>
      </c>
      <c r="L29" s="464">
        <f t="shared" si="6"/>
        <v>6080</v>
      </c>
      <c r="M29" s="464">
        <f t="shared" si="6"/>
        <v>5660</v>
      </c>
      <c r="N29" s="464">
        <f t="shared" si="6"/>
        <v>5300</v>
      </c>
      <c r="O29" s="465">
        <f t="shared" si="6"/>
        <v>66500</v>
      </c>
      <c r="P29" s="430">
        <f t="shared" si="1"/>
        <v>8800</v>
      </c>
      <c r="Q29" s="466">
        <f>SUM(Q25:Q28)</f>
        <v>2950</v>
      </c>
    </row>
    <row r="30" spans="1:17" s="422" customFormat="1">
      <c r="A30" s="463" t="s">
        <v>723</v>
      </c>
      <c r="B30" s="463"/>
      <c r="C30" s="467">
        <f t="shared" ref="C30:O30" si="7">C29/C$60</f>
        <v>0.25981873111782477</v>
      </c>
      <c r="D30" s="467">
        <f t="shared" si="7"/>
        <v>0.24870466321243523</v>
      </c>
      <c r="E30" s="467">
        <f t="shared" si="7"/>
        <v>0.25622254758418739</v>
      </c>
      <c r="F30" s="467">
        <f t="shared" si="7"/>
        <v>0.24814976055724858</v>
      </c>
      <c r="G30" s="467">
        <f t="shared" si="7"/>
        <v>0.2592829705505762</v>
      </c>
      <c r="H30" s="467">
        <f t="shared" si="7"/>
        <v>0.28826019157941635</v>
      </c>
      <c r="I30" s="467">
        <f t="shared" si="7"/>
        <v>0.31512981199641898</v>
      </c>
      <c r="J30" s="467">
        <f t="shared" si="7"/>
        <v>0.31860036832412525</v>
      </c>
      <c r="K30" s="467">
        <f t="shared" si="7"/>
        <v>0.29535864978902954</v>
      </c>
      <c r="L30" s="467">
        <f t="shared" si="7"/>
        <v>0.28311990686845168</v>
      </c>
      <c r="M30" s="467">
        <f t="shared" si="7"/>
        <v>0.27868045297882815</v>
      </c>
      <c r="N30" s="467">
        <f t="shared" si="7"/>
        <v>0.29057017543859648</v>
      </c>
      <c r="O30" s="468">
        <f t="shared" si="7"/>
        <v>0.28418803418803418</v>
      </c>
      <c r="P30" s="430">
        <f t="shared" si="1"/>
        <v>0.31860036832412525</v>
      </c>
      <c r="Q30" s="469"/>
    </row>
    <row r="31" spans="1:17" s="422" customFormat="1" ht="12.95" customHeight="1">
      <c r="A31" s="442" t="s">
        <v>261</v>
      </c>
      <c r="B31" s="443" t="s">
        <v>174</v>
      </c>
      <c r="C31" s="428">
        <v>1000</v>
      </c>
      <c r="D31" s="428">
        <v>950</v>
      </c>
      <c r="E31" s="428">
        <v>900</v>
      </c>
      <c r="F31" s="428">
        <v>850</v>
      </c>
      <c r="G31" s="428">
        <v>1050</v>
      </c>
      <c r="H31" s="428">
        <v>1700</v>
      </c>
      <c r="I31" s="428">
        <v>2000</v>
      </c>
      <c r="J31" s="428">
        <v>1900</v>
      </c>
      <c r="K31" s="428">
        <v>1300</v>
      </c>
      <c r="L31" s="428">
        <v>1250</v>
      </c>
      <c r="M31" s="428">
        <v>1300</v>
      </c>
      <c r="N31" s="428">
        <v>1000</v>
      </c>
      <c r="O31" s="429">
        <f t="shared" ref="O31:O46" si="8">C31+D31+E31+F31+G31+H31+I31+J31+K31+L31+M31+N31</f>
        <v>15200</v>
      </c>
      <c r="P31" s="430">
        <f t="shared" si="1"/>
        <v>2000</v>
      </c>
      <c r="Q31" s="431">
        <v>800</v>
      </c>
    </row>
    <row r="32" spans="1:17" s="422" customFormat="1" ht="12.95" customHeight="1">
      <c r="A32" s="439" t="s">
        <v>729</v>
      </c>
      <c r="B32" s="470" t="s">
        <v>730</v>
      </c>
      <c r="C32" s="428"/>
      <c r="D32" s="428"/>
      <c r="E32" s="428"/>
      <c r="F32" s="428"/>
      <c r="G32" s="428"/>
      <c r="H32" s="428"/>
      <c r="I32" s="428"/>
      <c r="J32" s="428"/>
      <c r="K32" s="428"/>
      <c r="L32" s="428"/>
      <c r="M32" s="428"/>
      <c r="N32" s="428"/>
      <c r="O32" s="429">
        <f t="shared" si="8"/>
        <v>0</v>
      </c>
      <c r="P32" s="430">
        <f t="shared" si="1"/>
        <v>0</v>
      </c>
      <c r="Q32" s="431"/>
    </row>
    <row r="33" spans="1:17" s="422" customFormat="1" ht="12.95" customHeight="1">
      <c r="A33" s="442" t="s">
        <v>262</v>
      </c>
      <c r="B33" s="443" t="s">
        <v>731</v>
      </c>
      <c r="C33" s="428">
        <v>800</v>
      </c>
      <c r="D33" s="428">
        <v>850</v>
      </c>
      <c r="E33" s="428">
        <v>700</v>
      </c>
      <c r="F33" s="428">
        <v>650</v>
      </c>
      <c r="G33" s="428">
        <v>850</v>
      </c>
      <c r="H33" s="428">
        <v>1200</v>
      </c>
      <c r="I33" s="428">
        <v>1600</v>
      </c>
      <c r="J33" s="428">
        <v>1400</v>
      </c>
      <c r="K33" s="428">
        <v>1200</v>
      </c>
      <c r="L33" s="428">
        <v>1000</v>
      </c>
      <c r="M33" s="428">
        <v>1000</v>
      </c>
      <c r="N33" s="428">
        <v>950</v>
      </c>
      <c r="O33" s="429">
        <f t="shared" si="8"/>
        <v>12200</v>
      </c>
      <c r="P33" s="430">
        <f t="shared" si="1"/>
        <v>1600</v>
      </c>
      <c r="Q33" s="431">
        <v>600</v>
      </c>
    </row>
    <row r="34" spans="1:17" s="422" customFormat="1" ht="12.95" customHeight="1">
      <c r="A34" s="439" t="s">
        <v>732</v>
      </c>
      <c r="B34" s="470" t="s">
        <v>733</v>
      </c>
      <c r="C34" s="428"/>
      <c r="D34" s="428"/>
      <c r="E34" s="428"/>
      <c r="F34" s="428"/>
      <c r="G34" s="428"/>
      <c r="H34" s="428"/>
      <c r="I34" s="428"/>
      <c r="J34" s="428"/>
      <c r="K34" s="428"/>
      <c r="L34" s="428"/>
      <c r="M34" s="428"/>
      <c r="N34" s="428"/>
      <c r="O34" s="429">
        <f t="shared" si="8"/>
        <v>0</v>
      </c>
      <c r="P34" s="430">
        <f t="shared" si="1"/>
        <v>0</v>
      </c>
      <c r="Q34" s="431"/>
    </row>
    <row r="35" spans="1:17" s="422" customFormat="1" ht="12.95" customHeight="1">
      <c r="A35" s="442" t="s">
        <v>263</v>
      </c>
      <c r="B35" s="443" t="s">
        <v>734</v>
      </c>
      <c r="C35" s="428">
        <v>1100</v>
      </c>
      <c r="D35" s="428">
        <v>1100</v>
      </c>
      <c r="E35" s="428">
        <v>1050</v>
      </c>
      <c r="F35" s="428">
        <v>850</v>
      </c>
      <c r="G35" s="428">
        <v>1150</v>
      </c>
      <c r="H35" s="428">
        <v>1800</v>
      </c>
      <c r="I35" s="428">
        <v>2200</v>
      </c>
      <c r="J35" s="428">
        <v>2200</v>
      </c>
      <c r="K35" s="428">
        <v>1700</v>
      </c>
      <c r="L35" s="428">
        <v>1700</v>
      </c>
      <c r="M35" s="428">
        <v>1600</v>
      </c>
      <c r="N35" s="428">
        <v>1500</v>
      </c>
      <c r="O35" s="429">
        <f t="shared" si="8"/>
        <v>17950</v>
      </c>
      <c r="P35" s="430">
        <f t="shared" si="1"/>
        <v>2200</v>
      </c>
      <c r="Q35" s="431">
        <v>800</v>
      </c>
    </row>
    <row r="36" spans="1:17" s="422" customFormat="1" ht="12.95" customHeight="1">
      <c r="A36" s="439" t="s">
        <v>264</v>
      </c>
      <c r="B36" s="470" t="s">
        <v>735</v>
      </c>
      <c r="C36" s="428"/>
      <c r="D36" s="428"/>
      <c r="E36" s="428"/>
      <c r="F36" s="428"/>
      <c r="G36" s="428"/>
      <c r="H36" s="428"/>
      <c r="I36" s="428"/>
      <c r="J36" s="428"/>
      <c r="K36" s="428"/>
      <c r="L36" s="428"/>
      <c r="M36" s="428"/>
      <c r="N36" s="428"/>
      <c r="O36" s="429">
        <f t="shared" si="8"/>
        <v>0</v>
      </c>
      <c r="P36" s="430">
        <f t="shared" si="1"/>
        <v>0</v>
      </c>
      <c r="Q36" s="431"/>
    </row>
    <row r="37" spans="1:17" s="422" customFormat="1" ht="12.95" customHeight="1">
      <c r="A37" s="442" t="s">
        <v>265</v>
      </c>
      <c r="B37" s="443" t="s">
        <v>736</v>
      </c>
      <c r="C37" s="428">
        <v>220</v>
      </c>
      <c r="D37" s="428">
        <v>220</v>
      </c>
      <c r="E37" s="428">
        <v>200</v>
      </c>
      <c r="F37" s="428">
        <v>190</v>
      </c>
      <c r="G37" s="428">
        <v>320</v>
      </c>
      <c r="H37" s="428">
        <v>350</v>
      </c>
      <c r="I37" s="428">
        <v>320</v>
      </c>
      <c r="J37" s="428">
        <v>280</v>
      </c>
      <c r="K37" s="428">
        <v>300</v>
      </c>
      <c r="L37" s="428">
        <v>280</v>
      </c>
      <c r="M37" s="428">
        <v>280</v>
      </c>
      <c r="N37" s="428">
        <v>230</v>
      </c>
      <c r="O37" s="429">
        <f t="shared" si="8"/>
        <v>3190</v>
      </c>
      <c r="P37" s="430">
        <f t="shared" si="1"/>
        <v>350</v>
      </c>
      <c r="Q37" s="431">
        <v>100</v>
      </c>
    </row>
    <row r="38" spans="1:17" s="422" customFormat="1" ht="12.95" customHeight="1">
      <c r="A38" s="439" t="s">
        <v>266</v>
      </c>
      <c r="B38" s="443" t="s">
        <v>737</v>
      </c>
      <c r="C38" s="428">
        <v>50</v>
      </c>
      <c r="D38" s="428">
        <v>40</v>
      </c>
      <c r="E38" s="428">
        <v>50</v>
      </c>
      <c r="F38" s="428">
        <v>40</v>
      </c>
      <c r="G38" s="428">
        <v>50</v>
      </c>
      <c r="H38" s="428">
        <v>50</v>
      </c>
      <c r="I38" s="428">
        <v>50</v>
      </c>
      <c r="J38" s="428">
        <v>60</v>
      </c>
      <c r="K38" s="428">
        <v>60</v>
      </c>
      <c r="L38" s="428">
        <v>80</v>
      </c>
      <c r="M38" s="428">
        <v>80</v>
      </c>
      <c r="N38" s="428">
        <v>70</v>
      </c>
      <c r="O38" s="429">
        <f t="shared" si="8"/>
        <v>680</v>
      </c>
      <c r="P38" s="430">
        <f t="shared" si="1"/>
        <v>80</v>
      </c>
      <c r="Q38" s="431"/>
    </row>
    <row r="39" spans="1:17" s="422" customFormat="1" ht="12.95" customHeight="1">
      <c r="A39" s="442" t="s">
        <v>267</v>
      </c>
      <c r="B39" s="443" t="s">
        <v>738</v>
      </c>
      <c r="C39" s="428">
        <v>1500</v>
      </c>
      <c r="D39" s="428">
        <v>1400</v>
      </c>
      <c r="E39" s="428">
        <v>1200</v>
      </c>
      <c r="F39" s="428">
        <v>950</v>
      </c>
      <c r="G39" s="428">
        <v>1400</v>
      </c>
      <c r="H39" s="428">
        <v>2100</v>
      </c>
      <c r="I39" s="428">
        <v>2600</v>
      </c>
      <c r="J39" s="428">
        <v>2500</v>
      </c>
      <c r="K39" s="428">
        <v>2400</v>
      </c>
      <c r="L39" s="428">
        <v>2300</v>
      </c>
      <c r="M39" s="428">
        <v>2150</v>
      </c>
      <c r="N39" s="428">
        <v>2100</v>
      </c>
      <c r="O39" s="429">
        <f t="shared" si="8"/>
        <v>22600</v>
      </c>
      <c r="P39" s="430">
        <f t="shared" si="1"/>
        <v>2600</v>
      </c>
      <c r="Q39" s="431">
        <v>1000</v>
      </c>
    </row>
    <row r="40" spans="1:17" s="422" customFormat="1" ht="12.95" customHeight="1">
      <c r="A40" s="439" t="s">
        <v>268</v>
      </c>
      <c r="B40" s="471" t="s">
        <v>739</v>
      </c>
      <c r="C40" s="428">
        <v>1000</v>
      </c>
      <c r="D40" s="428">
        <v>1100</v>
      </c>
      <c r="E40" s="428">
        <v>1000</v>
      </c>
      <c r="F40" s="428">
        <v>680</v>
      </c>
      <c r="G40" s="428">
        <v>700</v>
      </c>
      <c r="H40" s="428">
        <v>1200</v>
      </c>
      <c r="I40" s="428">
        <v>1300</v>
      </c>
      <c r="J40" s="428">
        <v>1300</v>
      </c>
      <c r="K40" s="428">
        <v>1350</v>
      </c>
      <c r="L40" s="428">
        <v>1320</v>
      </c>
      <c r="M40" s="428">
        <v>1250</v>
      </c>
      <c r="N40" s="428">
        <v>900</v>
      </c>
      <c r="O40" s="429">
        <f t="shared" si="8"/>
        <v>13100</v>
      </c>
      <c r="P40" s="430">
        <f t="shared" si="1"/>
        <v>1350</v>
      </c>
      <c r="Q40" s="431">
        <v>400</v>
      </c>
    </row>
    <row r="41" spans="1:17" s="422" customFormat="1" ht="12.95" customHeight="1">
      <c r="A41" s="442" t="s">
        <v>269</v>
      </c>
      <c r="B41" s="443" t="s">
        <v>740</v>
      </c>
      <c r="C41" s="428">
        <v>1000</v>
      </c>
      <c r="D41" s="428">
        <v>1000</v>
      </c>
      <c r="E41" s="428">
        <v>900</v>
      </c>
      <c r="F41" s="428">
        <v>850</v>
      </c>
      <c r="G41" s="428">
        <v>1050</v>
      </c>
      <c r="H41" s="428">
        <v>1300</v>
      </c>
      <c r="I41" s="428">
        <v>1500</v>
      </c>
      <c r="J41" s="428">
        <v>1400</v>
      </c>
      <c r="K41" s="428">
        <v>1500</v>
      </c>
      <c r="L41" s="428">
        <v>1400</v>
      </c>
      <c r="M41" s="428">
        <v>1400</v>
      </c>
      <c r="N41" s="428">
        <v>1500</v>
      </c>
      <c r="O41" s="429">
        <f t="shared" si="8"/>
        <v>14800</v>
      </c>
      <c r="P41" s="430">
        <f t="shared" si="1"/>
        <v>1500</v>
      </c>
      <c r="Q41" s="431">
        <v>700</v>
      </c>
    </row>
    <row r="42" spans="1:17" s="422" customFormat="1" ht="12.95" customHeight="1">
      <c r="A42" s="439" t="s">
        <v>270</v>
      </c>
      <c r="B42" s="471" t="s">
        <v>741</v>
      </c>
      <c r="C42" s="428">
        <v>180</v>
      </c>
      <c r="D42" s="428">
        <v>200</v>
      </c>
      <c r="E42" s="428">
        <v>160</v>
      </c>
      <c r="F42" s="428">
        <v>130</v>
      </c>
      <c r="G42" s="428">
        <v>190</v>
      </c>
      <c r="H42" s="428">
        <v>260</v>
      </c>
      <c r="I42" s="428">
        <v>400</v>
      </c>
      <c r="J42" s="428">
        <v>400</v>
      </c>
      <c r="K42" s="428">
        <v>280</v>
      </c>
      <c r="L42" s="428">
        <v>230</v>
      </c>
      <c r="M42" s="428">
        <v>220</v>
      </c>
      <c r="N42" s="428">
        <v>200</v>
      </c>
      <c r="O42" s="429">
        <f t="shared" si="8"/>
        <v>2850</v>
      </c>
      <c r="P42" s="430">
        <f t="shared" si="1"/>
        <v>400</v>
      </c>
      <c r="Q42" s="431"/>
    </row>
    <row r="43" spans="1:17" s="422" customFormat="1" ht="12.95" customHeight="1">
      <c r="A43" s="442" t="s">
        <v>271</v>
      </c>
      <c r="B43" s="471" t="s">
        <v>742</v>
      </c>
      <c r="C43" s="428">
        <v>100</v>
      </c>
      <c r="D43" s="428">
        <v>90</v>
      </c>
      <c r="E43" s="428">
        <v>80</v>
      </c>
      <c r="F43" s="428">
        <v>90</v>
      </c>
      <c r="G43" s="428">
        <v>100</v>
      </c>
      <c r="H43" s="428">
        <v>160</v>
      </c>
      <c r="I43" s="428">
        <v>200</v>
      </c>
      <c r="J43" s="428">
        <v>200</v>
      </c>
      <c r="K43" s="428">
        <v>160</v>
      </c>
      <c r="L43" s="428">
        <v>160</v>
      </c>
      <c r="M43" s="428">
        <v>120</v>
      </c>
      <c r="N43" s="428">
        <v>110</v>
      </c>
      <c r="O43" s="429">
        <f t="shared" si="8"/>
        <v>1570</v>
      </c>
      <c r="P43" s="430">
        <f t="shared" si="1"/>
        <v>200</v>
      </c>
      <c r="Q43" s="431"/>
    </row>
    <row r="44" spans="1:17" s="422" customFormat="1" ht="12.95" customHeight="1">
      <c r="A44" s="472" t="s">
        <v>272</v>
      </c>
      <c r="B44" s="443" t="s">
        <v>743</v>
      </c>
      <c r="C44" s="428">
        <v>450</v>
      </c>
      <c r="D44" s="428">
        <v>420</v>
      </c>
      <c r="E44" s="428">
        <v>420</v>
      </c>
      <c r="F44" s="428">
        <v>320</v>
      </c>
      <c r="G44" s="428">
        <v>550</v>
      </c>
      <c r="H44" s="428">
        <v>530</v>
      </c>
      <c r="I44" s="428">
        <v>600</v>
      </c>
      <c r="J44" s="428">
        <v>550</v>
      </c>
      <c r="K44" s="428">
        <v>500</v>
      </c>
      <c r="L44" s="428">
        <v>500</v>
      </c>
      <c r="M44" s="428">
        <v>550</v>
      </c>
      <c r="N44" s="428">
        <v>360</v>
      </c>
      <c r="O44" s="429">
        <f t="shared" si="8"/>
        <v>5750</v>
      </c>
      <c r="P44" s="430">
        <f t="shared" si="1"/>
        <v>600</v>
      </c>
      <c r="Q44" s="431">
        <v>200</v>
      </c>
    </row>
    <row r="45" spans="1:17" s="422" customFormat="1" ht="12.95" customHeight="1">
      <c r="A45" s="442" t="s">
        <v>273</v>
      </c>
      <c r="B45" s="471" t="s">
        <v>744</v>
      </c>
      <c r="C45" s="428">
        <v>120</v>
      </c>
      <c r="D45" s="428">
        <v>100</v>
      </c>
      <c r="E45" s="428">
        <v>100</v>
      </c>
      <c r="F45" s="428">
        <v>100</v>
      </c>
      <c r="G45" s="428">
        <v>220</v>
      </c>
      <c r="H45" s="428">
        <v>130</v>
      </c>
      <c r="I45" s="428">
        <v>180</v>
      </c>
      <c r="J45" s="428">
        <v>150</v>
      </c>
      <c r="K45" s="428">
        <v>150</v>
      </c>
      <c r="L45" s="428">
        <v>120</v>
      </c>
      <c r="M45" s="428">
        <v>110</v>
      </c>
      <c r="N45" s="428">
        <v>80</v>
      </c>
      <c r="O45" s="429">
        <f t="shared" si="8"/>
        <v>1560</v>
      </c>
      <c r="P45" s="430">
        <f t="shared" si="1"/>
        <v>220</v>
      </c>
      <c r="Q45" s="431"/>
    </row>
    <row r="46" spans="1:17" s="422" customFormat="1" ht="12.95" customHeight="1">
      <c r="A46" s="439" t="s">
        <v>274</v>
      </c>
      <c r="B46" s="443" t="s">
        <v>745</v>
      </c>
      <c r="C46" s="428">
        <v>120</v>
      </c>
      <c r="D46" s="428">
        <v>100</v>
      </c>
      <c r="E46" s="428">
        <v>90</v>
      </c>
      <c r="F46" s="428">
        <v>80</v>
      </c>
      <c r="G46" s="428">
        <v>100</v>
      </c>
      <c r="H46" s="428">
        <v>120</v>
      </c>
      <c r="I46" s="428">
        <v>130</v>
      </c>
      <c r="J46" s="428">
        <v>300</v>
      </c>
      <c r="K46" s="428">
        <v>130</v>
      </c>
      <c r="L46" s="428">
        <v>100</v>
      </c>
      <c r="M46" s="428">
        <v>100</v>
      </c>
      <c r="N46" s="428">
        <v>60</v>
      </c>
      <c r="O46" s="429">
        <f t="shared" si="8"/>
        <v>1430</v>
      </c>
      <c r="P46" s="430">
        <f t="shared" si="1"/>
        <v>300</v>
      </c>
      <c r="Q46" s="431"/>
    </row>
    <row r="47" spans="1:17" s="422" customFormat="1" ht="15.75">
      <c r="A47" s="473" t="s">
        <v>746</v>
      </c>
      <c r="B47" s="473"/>
      <c r="C47" s="474">
        <f t="shared" ref="C47:O47" si="9">SUM(C31:C46)</f>
        <v>7640</v>
      </c>
      <c r="D47" s="474">
        <f t="shared" si="9"/>
        <v>7570</v>
      </c>
      <c r="E47" s="474">
        <f t="shared" si="9"/>
        <v>6850</v>
      </c>
      <c r="F47" s="474">
        <f t="shared" si="9"/>
        <v>5780</v>
      </c>
      <c r="G47" s="474">
        <f t="shared" si="9"/>
        <v>7730</v>
      </c>
      <c r="H47" s="474">
        <f t="shared" si="9"/>
        <v>10900</v>
      </c>
      <c r="I47" s="474">
        <f t="shared" si="9"/>
        <v>13080</v>
      </c>
      <c r="J47" s="474">
        <f t="shared" si="9"/>
        <v>12640</v>
      </c>
      <c r="K47" s="474">
        <f t="shared" si="9"/>
        <v>11030</v>
      </c>
      <c r="L47" s="474">
        <f t="shared" si="9"/>
        <v>10440</v>
      </c>
      <c r="M47" s="474">
        <f t="shared" si="9"/>
        <v>10160</v>
      </c>
      <c r="N47" s="474">
        <f t="shared" si="9"/>
        <v>9060</v>
      </c>
      <c r="O47" s="475">
        <f t="shared" si="9"/>
        <v>112880</v>
      </c>
      <c r="P47" s="430">
        <f t="shared" si="1"/>
        <v>13080</v>
      </c>
      <c r="Q47" s="476">
        <f>SUM(Q31:Q46)</f>
        <v>4600</v>
      </c>
    </row>
    <row r="48" spans="1:17" s="422" customFormat="1">
      <c r="A48" s="477" t="s">
        <v>706</v>
      </c>
      <c r="B48" s="477"/>
      <c r="C48" s="478">
        <f t="shared" ref="C48:O48" si="10">C47/C$60</f>
        <v>0.46163141993957701</v>
      </c>
      <c r="D48" s="478">
        <f t="shared" si="10"/>
        <v>0.49028497409326427</v>
      </c>
      <c r="E48" s="478">
        <f t="shared" si="10"/>
        <v>0.50146412884333824</v>
      </c>
      <c r="F48" s="478">
        <f t="shared" si="10"/>
        <v>0.50326512842838489</v>
      </c>
      <c r="G48" s="478">
        <f t="shared" si="10"/>
        <v>0.49487836107554417</v>
      </c>
      <c r="H48" s="478">
        <f t="shared" si="10"/>
        <v>0.48563154377366896</v>
      </c>
      <c r="I48" s="478">
        <f t="shared" si="10"/>
        <v>0.46839749328558639</v>
      </c>
      <c r="J48" s="478">
        <f t="shared" si="10"/>
        <v>0.46556169429097605</v>
      </c>
      <c r="K48" s="478">
        <f t="shared" si="10"/>
        <v>0.46540084388185654</v>
      </c>
      <c r="L48" s="478">
        <f t="shared" si="10"/>
        <v>0.48614668218859136</v>
      </c>
      <c r="M48" s="478">
        <f t="shared" si="10"/>
        <v>0.50024618414574107</v>
      </c>
      <c r="N48" s="478">
        <f t="shared" si="10"/>
        <v>0.49671052631578949</v>
      </c>
      <c r="O48" s="479">
        <f t="shared" si="10"/>
        <v>0.48239316239316238</v>
      </c>
      <c r="P48" s="430">
        <f t="shared" si="1"/>
        <v>0.50326512842838489</v>
      </c>
      <c r="Q48" s="480"/>
    </row>
    <row r="49" spans="1:17" s="422" customFormat="1" ht="12.95" customHeight="1">
      <c r="A49" s="442" t="s">
        <v>307</v>
      </c>
      <c r="B49" s="443" t="s">
        <v>747</v>
      </c>
      <c r="C49" s="428">
        <v>450</v>
      </c>
      <c r="D49" s="428">
        <v>480</v>
      </c>
      <c r="E49" s="428">
        <v>400</v>
      </c>
      <c r="F49" s="428">
        <v>380</v>
      </c>
      <c r="G49" s="428">
        <v>480</v>
      </c>
      <c r="H49" s="428">
        <v>550</v>
      </c>
      <c r="I49" s="428">
        <v>580</v>
      </c>
      <c r="J49" s="428">
        <v>580</v>
      </c>
      <c r="K49" s="428">
        <v>550</v>
      </c>
      <c r="L49" s="428">
        <v>550</v>
      </c>
      <c r="M49" s="428">
        <v>500</v>
      </c>
      <c r="N49" s="428">
        <v>500</v>
      </c>
      <c r="O49" s="429">
        <f t="shared" ref="O49:O56" si="11">C49+D49+E49+F49+G49+H49+I49+J49+K49+L49+M49+N49</f>
        <v>6000</v>
      </c>
      <c r="P49" s="430">
        <f t="shared" si="1"/>
        <v>580</v>
      </c>
      <c r="Q49" s="431">
        <v>250</v>
      </c>
    </row>
    <row r="50" spans="1:17" s="422" customFormat="1" ht="12.95" customHeight="1">
      <c r="A50" s="439" t="s">
        <v>319</v>
      </c>
      <c r="B50" s="443" t="s">
        <v>748</v>
      </c>
      <c r="C50" s="451">
        <v>60</v>
      </c>
      <c r="D50" s="451">
        <v>60</v>
      </c>
      <c r="E50" s="451">
        <v>40</v>
      </c>
      <c r="F50" s="451">
        <v>50</v>
      </c>
      <c r="G50" s="451">
        <v>40</v>
      </c>
      <c r="H50" s="451">
        <v>50</v>
      </c>
      <c r="I50" s="451">
        <v>50</v>
      </c>
      <c r="J50" s="451">
        <v>50</v>
      </c>
      <c r="K50" s="451">
        <v>50</v>
      </c>
      <c r="L50" s="451">
        <v>60</v>
      </c>
      <c r="M50" s="451">
        <v>50</v>
      </c>
      <c r="N50" s="451">
        <v>60</v>
      </c>
      <c r="O50" s="452">
        <f t="shared" si="11"/>
        <v>620</v>
      </c>
      <c r="P50" s="430">
        <f t="shared" si="1"/>
        <v>60</v>
      </c>
      <c r="Q50" s="431"/>
    </row>
    <row r="51" spans="1:17" s="422" customFormat="1" ht="12.95" customHeight="1">
      <c r="A51" s="442" t="s">
        <v>323</v>
      </c>
      <c r="B51" s="443" t="s">
        <v>749</v>
      </c>
      <c r="C51" s="451">
        <v>600</v>
      </c>
      <c r="D51" s="451">
        <v>580</v>
      </c>
      <c r="E51" s="451">
        <v>530</v>
      </c>
      <c r="F51" s="451">
        <v>450</v>
      </c>
      <c r="G51" s="451">
        <v>550</v>
      </c>
      <c r="H51" s="451">
        <v>600</v>
      </c>
      <c r="I51" s="451">
        <v>700</v>
      </c>
      <c r="J51" s="451">
        <v>780</v>
      </c>
      <c r="K51" s="451">
        <v>880</v>
      </c>
      <c r="L51" s="451">
        <v>700</v>
      </c>
      <c r="M51" s="451">
        <v>600</v>
      </c>
      <c r="N51" s="451">
        <v>600</v>
      </c>
      <c r="O51" s="452">
        <f t="shared" si="11"/>
        <v>7570</v>
      </c>
      <c r="P51" s="430">
        <f t="shared" si="1"/>
        <v>880</v>
      </c>
      <c r="Q51" s="431">
        <v>300</v>
      </c>
    </row>
    <row r="52" spans="1:17" s="422" customFormat="1" ht="12.95" customHeight="1">
      <c r="A52" s="439" t="s">
        <v>320</v>
      </c>
      <c r="B52" s="443" t="s">
        <v>750</v>
      </c>
      <c r="C52" s="451">
        <v>120</v>
      </c>
      <c r="D52" s="451">
        <v>100</v>
      </c>
      <c r="E52" s="451">
        <v>60</v>
      </c>
      <c r="F52" s="451">
        <v>60</v>
      </c>
      <c r="G52" s="451">
        <v>90</v>
      </c>
      <c r="H52" s="451">
        <v>100</v>
      </c>
      <c r="I52" s="451">
        <v>100</v>
      </c>
      <c r="J52" s="451">
        <v>100</v>
      </c>
      <c r="K52" s="451">
        <v>60</v>
      </c>
      <c r="L52" s="451">
        <v>100</v>
      </c>
      <c r="M52" s="451">
        <v>60</v>
      </c>
      <c r="N52" s="451">
        <v>50</v>
      </c>
      <c r="O52" s="452">
        <f t="shared" si="11"/>
        <v>1000</v>
      </c>
      <c r="P52" s="430">
        <f t="shared" si="1"/>
        <v>120</v>
      </c>
      <c r="Q52" s="431"/>
    </row>
    <row r="53" spans="1:17" s="422" customFormat="1" ht="12.95" customHeight="1">
      <c r="A53" s="442" t="s">
        <v>324</v>
      </c>
      <c r="B53" s="443" t="s">
        <v>751</v>
      </c>
      <c r="C53" s="451">
        <v>200</v>
      </c>
      <c r="D53" s="451">
        <v>180</v>
      </c>
      <c r="E53" s="451">
        <v>150</v>
      </c>
      <c r="F53" s="451">
        <v>130</v>
      </c>
      <c r="G53" s="451">
        <v>190</v>
      </c>
      <c r="H53" s="451">
        <v>220</v>
      </c>
      <c r="I53" s="451">
        <v>280</v>
      </c>
      <c r="J53" s="451">
        <v>280</v>
      </c>
      <c r="K53" s="451">
        <v>300</v>
      </c>
      <c r="L53" s="451">
        <v>300</v>
      </c>
      <c r="M53" s="451">
        <v>270</v>
      </c>
      <c r="N53" s="451">
        <v>220</v>
      </c>
      <c r="O53" s="452">
        <f t="shared" si="11"/>
        <v>2720</v>
      </c>
      <c r="P53" s="430">
        <f t="shared" si="1"/>
        <v>300</v>
      </c>
      <c r="Q53" s="431">
        <v>100</v>
      </c>
    </row>
    <row r="54" spans="1:17" s="422" customFormat="1" ht="12.95" customHeight="1">
      <c r="A54" s="439" t="s">
        <v>325</v>
      </c>
      <c r="B54" s="443" t="s">
        <v>752</v>
      </c>
      <c r="C54" s="451">
        <v>100</v>
      </c>
      <c r="D54" s="451">
        <v>100</v>
      </c>
      <c r="E54" s="451">
        <v>100</v>
      </c>
      <c r="F54" s="451">
        <v>80</v>
      </c>
      <c r="G54" s="451">
        <v>80</v>
      </c>
      <c r="H54" s="451">
        <v>80</v>
      </c>
      <c r="I54" s="451">
        <v>100</v>
      </c>
      <c r="J54" s="451">
        <v>110</v>
      </c>
      <c r="K54" s="451">
        <v>150</v>
      </c>
      <c r="L54" s="451">
        <v>100</v>
      </c>
      <c r="M54" s="451">
        <v>100</v>
      </c>
      <c r="N54" s="451">
        <v>50</v>
      </c>
      <c r="O54" s="452">
        <f t="shared" si="11"/>
        <v>1150</v>
      </c>
      <c r="P54" s="430">
        <f t="shared" si="1"/>
        <v>150</v>
      </c>
      <c r="Q54" s="431">
        <v>60</v>
      </c>
    </row>
    <row r="55" spans="1:17" s="422" customFormat="1" ht="12.95" customHeight="1">
      <c r="A55" s="442" t="s">
        <v>321</v>
      </c>
      <c r="B55" s="481" t="s">
        <v>753</v>
      </c>
      <c r="C55" s="451">
        <v>20</v>
      </c>
      <c r="D55" s="451"/>
      <c r="E55" s="451">
        <v>20</v>
      </c>
      <c r="F55" s="451"/>
      <c r="G55" s="451">
        <v>20</v>
      </c>
      <c r="H55" s="451"/>
      <c r="I55" s="451">
        <v>20</v>
      </c>
      <c r="J55" s="451"/>
      <c r="K55" s="451">
        <v>20</v>
      </c>
      <c r="L55" s="451"/>
      <c r="M55" s="451">
        <v>20</v>
      </c>
      <c r="N55" s="451"/>
      <c r="O55" s="452">
        <f t="shared" si="11"/>
        <v>120</v>
      </c>
      <c r="P55" s="430">
        <f t="shared" si="1"/>
        <v>20</v>
      </c>
      <c r="Q55" s="431"/>
    </row>
    <row r="56" spans="1:17" s="422" customFormat="1" ht="12.95" customHeight="1">
      <c r="A56" s="439" t="s">
        <v>326</v>
      </c>
      <c r="B56" s="443" t="s">
        <v>754</v>
      </c>
      <c r="C56" s="451">
        <v>30</v>
      </c>
      <c r="D56" s="451">
        <v>25</v>
      </c>
      <c r="E56" s="451">
        <v>20</v>
      </c>
      <c r="F56" s="451">
        <v>15</v>
      </c>
      <c r="G56" s="451">
        <v>30</v>
      </c>
      <c r="H56" s="451">
        <v>20</v>
      </c>
      <c r="I56" s="451">
        <v>25</v>
      </c>
      <c r="J56" s="451">
        <v>30</v>
      </c>
      <c r="K56" s="451">
        <v>30</v>
      </c>
      <c r="L56" s="451">
        <v>30</v>
      </c>
      <c r="M56" s="451">
        <v>30</v>
      </c>
      <c r="N56" s="451">
        <v>10</v>
      </c>
      <c r="O56" s="452">
        <f t="shared" si="11"/>
        <v>295</v>
      </c>
      <c r="P56" s="430">
        <f t="shared" si="1"/>
        <v>30</v>
      </c>
      <c r="Q56" s="431"/>
    </row>
    <row r="57" spans="1:17" s="422" customFormat="1" ht="15">
      <c r="A57" s="482" t="s">
        <v>755</v>
      </c>
      <c r="B57" s="482"/>
      <c r="C57" s="483">
        <f>SUM(C49:C56)</f>
        <v>1580</v>
      </c>
      <c r="D57" s="483">
        <f t="shared" ref="D57:O57" si="12">SUM(D49:D56)</f>
        <v>1525</v>
      </c>
      <c r="E57" s="483">
        <f t="shared" si="12"/>
        <v>1320</v>
      </c>
      <c r="F57" s="483">
        <f t="shared" si="12"/>
        <v>1165</v>
      </c>
      <c r="G57" s="483">
        <f t="shared" si="12"/>
        <v>1480</v>
      </c>
      <c r="H57" s="483">
        <f t="shared" si="12"/>
        <v>1620</v>
      </c>
      <c r="I57" s="483">
        <f t="shared" si="12"/>
        <v>1855</v>
      </c>
      <c r="J57" s="483">
        <f t="shared" si="12"/>
        <v>1930</v>
      </c>
      <c r="K57" s="483">
        <f t="shared" si="12"/>
        <v>2040</v>
      </c>
      <c r="L57" s="483">
        <f t="shared" si="12"/>
        <v>1840</v>
      </c>
      <c r="M57" s="483">
        <f t="shared" si="12"/>
        <v>1630</v>
      </c>
      <c r="N57" s="483">
        <f t="shared" si="12"/>
        <v>1490</v>
      </c>
      <c r="O57" s="484">
        <f t="shared" si="12"/>
        <v>19475</v>
      </c>
      <c r="P57" s="430">
        <f t="shared" si="1"/>
        <v>2040</v>
      </c>
      <c r="Q57" s="485">
        <f>SUM(Q49:Q56)</f>
        <v>710</v>
      </c>
    </row>
    <row r="58" spans="1:17" s="422" customFormat="1">
      <c r="A58" s="482" t="s">
        <v>706</v>
      </c>
      <c r="B58" s="482"/>
      <c r="C58" s="486">
        <f t="shared" ref="C58:O58" si="13">C57/C$60</f>
        <v>9.5468277945619337E-2</v>
      </c>
      <c r="D58" s="486">
        <f t="shared" si="13"/>
        <v>9.8769430051813475E-2</v>
      </c>
      <c r="E58" s="486">
        <f t="shared" si="13"/>
        <v>9.6632503660322111E-2</v>
      </c>
      <c r="F58" s="486">
        <f t="shared" si="13"/>
        <v>0.10143665650848933</v>
      </c>
      <c r="G58" s="486">
        <f t="shared" si="13"/>
        <v>9.4750320102432783E-2</v>
      </c>
      <c r="H58" s="486">
        <f t="shared" si="13"/>
        <v>7.2176431276453554E-2</v>
      </c>
      <c r="I58" s="486">
        <f t="shared" si="13"/>
        <v>6.6427931960608769E-2</v>
      </c>
      <c r="J58" s="486">
        <f t="shared" si="13"/>
        <v>7.1086556169429091E-2</v>
      </c>
      <c r="K58" s="486">
        <f t="shared" si="13"/>
        <v>8.6075949367088608E-2</v>
      </c>
      <c r="L58" s="486">
        <f t="shared" si="13"/>
        <v>8.5681024447031434E-2</v>
      </c>
      <c r="M58" s="486">
        <f t="shared" si="13"/>
        <v>8.0256031511570652E-2</v>
      </c>
      <c r="N58" s="486">
        <f t="shared" si="13"/>
        <v>8.1688596491228074E-2</v>
      </c>
      <c r="O58" s="487">
        <f t="shared" si="13"/>
        <v>8.3226495726495722E-2</v>
      </c>
      <c r="P58" s="430">
        <f t="shared" si="1"/>
        <v>0.10143665650848933</v>
      </c>
      <c r="Q58" s="488"/>
    </row>
    <row r="59" spans="1:17" s="422" customFormat="1" ht="12" customHeight="1" thickBot="1">
      <c r="B59" s="489"/>
      <c r="C59" s="490"/>
      <c r="D59" s="490"/>
      <c r="E59" s="490"/>
      <c r="F59" s="490"/>
      <c r="G59" s="490"/>
      <c r="H59" s="490"/>
      <c r="I59" s="490"/>
      <c r="J59" s="490"/>
      <c r="K59" s="490"/>
      <c r="L59" s="490"/>
      <c r="M59" s="490"/>
      <c r="N59" s="490"/>
      <c r="O59" s="491"/>
      <c r="P59" s="430">
        <f t="shared" si="1"/>
        <v>0</v>
      </c>
      <c r="Q59" s="492"/>
    </row>
    <row r="60" spans="1:17" s="497" customFormat="1" ht="27" customHeight="1" thickBot="1">
      <c r="A60" s="493" t="s">
        <v>756</v>
      </c>
      <c r="B60" s="493"/>
      <c r="C60" s="494">
        <f t="shared" ref="C60:P60" si="14">C57+C47+C29+C23+C6</f>
        <v>16550</v>
      </c>
      <c r="D60" s="494">
        <f t="shared" si="14"/>
        <v>15440</v>
      </c>
      <c r="E60" s="494">
        <f t="shared" si="14"/>
        <v>13660</v>
      </c>
      <c r="F60" s="494">
        <f t="shared" si="14"/>
        <v>11485</v>
      </c>
      <c r="G60" s="494">
        <f t="shared" si="14"/>
        <v>15620</v>
      </c>
      <c r="H60" s="494">
        <f t="shared" si="14"/>
        <v>22445</v>
      </c>
      <c r="I60" s="494">
        <f t="shared" si="14"/>
        <v>27925</v>
      </c>
      <c r="J60" s="494">
        <f t="shared" si="14"/>
        <v>27150</v>
      </c>
      <c r="K60" s="494">
        <f t="shared" si="14"/>
        <v>23700</v>
      </c>
      <c r="L60" s="494">
        <f t="shared" si="14"/>
        <v>21475</v>
      </c>
      <c r="M60" s="494">
        <f t="shared" si="14"/>
        <v>20310</v>
      </c>
      <c r="N60" s="494">
        <f t="shared" si="14"/>
        <v>18240</v>
      </c>
      <c r="O60" s="495">
        <f t="shared" si="14"/>
        <v>234000</v>
      </c>
      <c r="P60" s="495">
        <f t="shared" si="14"/>
        <v>28110</v>
      </c>
      <c r="Q60" s="496">
        <f>+Q57+Q47+Q29+Q23+Q6</f>
        <v>10260</v>
      </c>
    </row>
    <row r="61" spans="1:17" ht="15">
      <c r="A61" s="413" t="s">
        <v>757</v>
      </c>
      <c r="C61" s="413">
        <v>7500</v>
      </c>
      <c r="D61" s="413">
        <v>7500</v>
      </c>
      <c r="E61" s="413">
        <v>7500</v>
      </c>
      <c r="F61" s="413">
        <v>7500</v>
      </c>
      <c r="G61" s="413">
        <v>7500</v>
      </c>
      <c r="H61" s="413">
        <v>7500</v>
      </c>
      <c r="I61" s="413">
        <v>7500</v>
      </c>
      <c r="J61" s="413">
        <v>7500</v>
      </c>
      <c r="K61" s="413">
        <v>7500</v>
      </c>
      <c r="L61" s="413">
        <v>7500</v>
      </c>
      <c r="M61" s="413">
        <v>7500</v>
      </c>
      <c r="N61" s="413">
        <v>7500</v>
      </c>
      <c r="O61" s="498">
        <f t="shared" ref="O61:O66" si="15">SUM(C61:N61)</f>
        <v>90000</v>
      </c>
      <c r="Q61" s="499"/>
    </row>
    <row r="62" spans="1:17">
      <c r="A62" s="413" t="s">
        <v>603</v>
      </c>
      <c r="C62" s="500"/>
      <c r="D62" s="500"/>
      <c r="E62" s="501"/>
      <c r="F62" s="501"/>
      <c r="G62" s="501"/>
      <c r="H62" s="501"/>
      <c r="I62" s="501"/>
      <c r="J62" s="501"/>
      <c r="K62" s="501"/>
      <c r="L62" s="501"/>
      <c r="M62" s="501"/>
      <c r="N62" s="501"/>
      <c r="O62" s="498">
        <f t="shared" si="15"/>
        <v>0</v>
      </c>
    </row>
    <row r="63" spans="1:17">
      <c r="A63" s="413" t="s">
        <v>650</v>
      </c>
      <c r="C63" s="500"/>
      <c r="D63" s="500"/>
      <c r="E63" s="501"/>
      <c r="F63" s="501"/>
      <c r="G63" s="501"/>
      <c r="H63" s="501"/>
      <c r="I63" s="501"/>
      <c r="J63" s="501"/>
      <c r="K63" s="501"/>
      <c r="L63" s="501"/>
      <c r="M63" s="501"/>
      <c r="N63" s="501"/>
      <c r="O63" s="498">
        <f t="shared" si="15"/>
        <v>0</v>
      </c>
    </row>
    <row r="64" spans="1:17">
      <c r="A64" s="413" t="s">
        <v>758</v>
      </c>
      <c r="C64" s="502">
        <f>+C63+C62+C61+C60</f>
        <v>24050</v>
      </c>
      <c r="D64" s="502">
        <f t="shared" ref="D64:N64" si="16">+D63+D62+D61+D60</f>
        <v>22940</v>
      </c>
      <c r="E64" s="502">
        <f t="shared" si="16"/>
        <v>21160</v>
      </c>
      <c r="F64" s="502">
        <f t="shared" si="16"/>
        <v>18985</v>
      </c>
      <c r="G64" s="502">
        <f t="shared" si="16"/>
        <v>23120</v>
      </c>
      <c r="H64" s="502">
        <f t="shared" si="16"/>
        <v>29945</v>
      </c>
      <c r="I64" s="502">
        <f t="shared" si="16"/>
        <v>35425</v>
      </c>
      <c r="J64" s="502">
        <f t="shared" si="16"/>
        <v>34650</v>
      </c>
      <c r="K64" s="502">
        <f t="shared" si="16"/>
        <v>31200</v>
      </c>
      <c r="L64" s="502">
        <f t="shared" si="16"/>
        <v>28975</v>
      </c>
      <c r="M64" s="502">
        <f t="shared" si="16"/>
        <v>27810</v>
      </c>
      <c r="N64" s="502">
        <f t="shared" si="16"/>
        <v>25740</v>
      </c>
      <c r="O64" s="503">
        <f t="shared" si="15"/>
        <v>324000</v>
      </c>
    </row>
    <row r="65" spans="1:15">
      <c r="A65" s="413" t="s">
        <v>759</v>
      </c>
      <c r="C65" s="502">
        <v>30000</v>
      </c>
      <c r="D65" s="502">
        <v>30000</v>
      </c>
      <c r="E65" s="502">
        <v>30000</v>
      </c>
      <c r="F65" s="502">
        <v>40000</v>
      </c>
      <c r="G65" s="502">
        <v>40000</v>
      </c>
      <c r="H65" s="502">
        <v>40000</v>
      </c>
      <c r="I65" s="502">
        <v>40000</v>
      </c>
      <c r="J65" s="502">
        <v>40000</v>
      </c>
      <c r="K65" s="502">
        <v>40000</v>
      </c>
      <c r="L65" s="502">
        <v>40000</v>
      </c>
      <c r="M65" s="502">
        <v>40000</v>
      </c>
      <c r="N65" s="502">
        <v>40000</v>
      </c>
      <c r="O65" s="503">
        <f t="shared" si="15"/>
        <v>450000</v>
      </c>
    </row>
    <row r="66" spans="1:15" ht="18" customHeight="1">
      <c r="A66" s="504" t="s">
        <v>760</v>
      </c>
      <c r="B66" s="504"/>
      <c r="C66" s="505">
        <f>+C65-C64</f>
        <v>5950</v>
      </c>
      <c r="D66" s="505">
        <f t="shared" ref="D66:N66" si="17">+D65-D64</f>
        <v>7060</v>
      </c>
      <c r="E66" s="505">
        <f t="shared" si="17"/>
        <v>8840</v>
      </c>
      <c r="F66" s="505">
        <f t="shared" si="17"/>
        <v>21015</v>
      </c>
      <c r="G66" s="505">
        <f t="shared" si="17"/>
        <v>16880</v>
      </c>
      <c r="H66" s="505">
        <f t="shared" si="17"/>
        <v>10055</v>
      </c>
      <c r="I66" s="505">
        <f t="shared" si="17"/>
        <v>4575</v>
      </c>
      <c r="J66" s="505">
        <f t="shared" si="17"/>
        <v>5350</v>
      </c>
      <c r="K66" s="505">
        <f t="shared" si="17"/>
        <v>8800</v>
      </c>
      <c r="L66" s="505">
        <f t="shared" si="17"/>
        <v>11025</v>
      </c>
      <c r="M66" s="505">
        <f t="shared" si="17"/>
        <v>12190</v>
      </c>
      <c r="N66" s="505">
        <f t="shared" si="17"/>
        <v>14260</v>
      </c>
      <c r="O66" s="503">
        <f t="shared" si="15"/>
        <v>126000</v>
      </c>
    </row>
  </sheetData>
  <mergeCells count="4">
    <mergeCell ref="C2:O2"/>
    <mergeCell ref="A3:A4"/>
    <mergeCell ref="B3:B4"/>
    <mergeCell ref="Q3:Q4"/>
  </mergeCells>
  <pageMargins left="0" right="0" top="0" bottom="0" header="0.51181102362204722" footer="0.51181102362204722"/>
  <pageSetup paperSize="9" scale="33" orientation="portrait" horizontalDpi="180" verticalDpi="18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F81"/>
  <sheetViews>
    <sheetView zoomScale="68" zoomScaleNormal="68" zoomScaleSheetLayoutView="82" workbookViewId="0">
      <selection activeCell="D18" sqref="D18"/>
    </sheetView>
  </sheetViews>
  <sheetFormatPr baseColWidth="10" defaultColWidth="9.28515625" defaultRowHeight="12.75"/>
  <cols>
    <col min="1" max="1" width="23.42578125" style="318" customWidth="1"/>
    <col min="2" max="2" width="7.42578125" style="318" customWidth="1"/>
    <col min="3" max="3" width="29.42578125" style="318" customWidth="1"/>
    <col min="4" max="4" width="53.7109375" style="318" customWidth="1"/>
    <col min="5" max="5" width="72.7109375" style="318" customWidth="1"/>
    <col min="6" max="16384" width="9.28515625" style="311"/>
  </cols>
  <sheetData>
    <row r="1" spans="1:6" ht="41.25" customHeight="1" thickBot="1">
      <c r="A1" s="540" t="s">
        <v>555</v>
      </c>
      <c r="B1" s="541"/>
      <c r="C1" s="307" t="s">
        <v>173</v>
      </c>
      <c r="D1" s="308" t="s">
        <v>556</v>
      </c>
      <c r="E1" s="309" t="s">
        <v>557</v>
      </c>
      <c r="F1" s="310"/>
    </row>
    <row r="2" spans="1:6" ht="162.75" customHeight="1">
      <c r="A2" s="542"/>
      <c r="B2" s="543"/>
      <c r="C2" s="312" t="s">
        <v>418</v>
      </c>
      <c r="D2" s="313" t="s">
        <v>558</v>
      </c>
      <c r="E2" s="314"/>
      <c r="F2" s="310"/>
    </row>
    <row r="3" spans="1:6" ht="175.5" customHeight="1">
      <c r="A3" s="542"/>
      <c r="B3" s="543"/>
      <c r="C3" s="312" t="s">
        <v>486</v>
      </c>
      <c r="D3" s="315" t="s">
        <v>559</v>
      </c>
      <c r="E3" s="316"/>
    </row>
    <row r="4" spans="1:6" ht="204.75" customHeight="1">
      <c r="A4" s="544"/>
      <c r="B4" s="544"/>
      <c r="C4" s="312" t="s">
        <v>497</v>
      </c>
      <c r="D4" s="317" t="s">
        <v>560</v>
      </c>
      <c r="E4" s="316"/>
    </row>
    <row r="5" spans="1:6" hidden="1">
      <c r="A5" s="545" t="s">
        <v>561</v>
      </c>
      <c r="B5" s="546"/>
      <c r="C5" s="546"/>
      <c r="D5" s="546"/>
    </row>
    <row r="6" spans="1:6" ht="24.75" hidden="1" customHeight="1" thickBot="1">
      <c r="A6" s="546"/>
      <c r="B6" s="546"/>
      <c r="C6" s="546"/>
      <c r="D6" s="546"/>
    </row>
    <row r="7" spans="1:6" ht="20.25" hidden="1" customHeight="1" thickBot="1">
      <c r="A7" s="319" t="s">
        <v>173</v>
      </c>
      <c r="B7" s="538" t="s">
        <v>562</v>
      </c>
      <c r="C7" s="539"/>
      <c r="D7" s="320" t="s">
        <v>563</v>
      </c>
      <c r="E7" s="321" t="s">
        <v>564</v>
      </c>
    </row>
    <row r="8" spans="1:6" ht="18.75" hidden="1" customHeight="1" thickBot="1">
      <c r="A8" s="322">
        <v>1</v>
      </c>
      <c r="B8" s="530" t="s">
        <v>565</v>
      </c>
      <c r="C8" s="531"/>
      <c r="D8" s="323" t="s">
        <v>566</v>
      </c>
      <c r="E8" s="324" t="s">
        <v>567</v>
      </c>
    </row>
    <row r="9" spans="1:6" ht="18.75" hidden="1" customHeight="1" thickBot="1">
      <c r="A9" s="325">
        <v>2</v>
      </c>
      <c r="B9" s="530" t="s">
        <v>568</v>
      </c>
      <c r="C9" s="531"/>
      <c r="D9" s="323" t="s">
        <v>569</v>
      </c>
      <c r="E9" s="324" t="s">
        <v>568</v>
      </c>
    </row>
    <row r="10" spans="1:6" ht="18.75" hidden="1" thickBot="1">
      <c r="A10" s="325">
        <v>3</v>
      </c>
      <c r="B10" s="532" t="s">
        <v>570</v>
      </c>
      <c r="C10" s="533"/>
      <c r="D10" s="323" t="s">
        <v>571</v>
      </c>
      <c r="E10" s="324" t="s">
        <v>572</v>
      </c>
    </row>
    <row r="11" spans="1:6" ht="18.75" hidden="1" thickBot="1">
      <c r="A11" s="325">
        <v>4</v>
      </c>
      <c r="B11" s="532" t="s">
        <v>573</v>
      </c>
      <c r="C11" s="533"/>
      <c r="D11" s="323" t="s">
        <v>574</v>
      </c>
      <c r="E11" s="324" t="s">
        <v>575</v>
      </c>
    </row>
    <row r="12" spans="1:6" ht="18.75" hidden="1" thickBot="1">
      <c r="A12" s="325">
        <v>5</v>
      </c>
      <c r="B12" s="532" t="s">
        <v>576</v>
      </c>
      <c r="C12" s="533"/>
      <c r="D12" s="323" t="s">
        <v>577</v>
      </c>
      <c r="E12" s="324" t="s">
        <v>578</v>
      </c>
    </row>
    <row r="13" spans="1:6" ht="18.75" hidden="1" thickBot="1">
      <c r="A13" s="325">
        <v>6</v>
      </c>
      <c r="B13" s="530" t="s">
        <v>579</v>
      </c>
      <c r="C13" s="531"/>
      <c r="D13" s="323" t="s">
        <v>580</v>
      </c>
      <c r="E13" s="324" t="s">
        <v>581</v>
      </c>
    </row>
    <row r="14" spans="1:6" ht="18.75" hidden="1" thickBot="1">
      <c r="A14" s="325">
        <v>7</v>
      </c>
      <c r="B14" s="532" t="s">
        <v>582</v>
      </c>
      <c r="C14" s="533"/>
      <c r="D14" s="323" t="s">
        <v>583</v>
      </c>
      <c r="E14" s="324" t="s">
        <v>584</v>
      </c>
    </row>
    <row r="15" spans="1:6" ht="18.75" hidden="1" thickBot="1">
      <c r="A15" s="325">
        <v>8</v>
      </c>
      <c r="B15" s="532" t="s">
        <v>585</v>
      </c>
      <c r="C15" s="533"/>
      <c r="D15" s="323" t="s">
        <v>586</v>
      </c>
      <c r="E15" s="324" t="s">
        <v>587</v>
      </c>
    </row>
    <row r="16" spans="1:6" ht="18.75" hidden="1" thickBot="1">
      <c r="A16" s="326">
        <v>9</v>
      </c>
      <c r="B16" s="530" t="s">
        <v>588</v>
      </c>
      <c r="C16" s="531"/>
      <c r="D16" s="323" t="s">
        <v>589</v>
      </c>
      <c r="E16" s="324" t="s">
        <v>505</v>
      </c>
    </row>
    <row r="17" spans="1:6" ht="18" hidden="1">
      <c r="A17" s="327">
        <v>0</v>
      </c>
      <c r="B17" s="534" t="s">
        <v>590</v>
      </c>
      <c r="C17" s="535"/>
      <c r="D17" s="328" t="s">
        <v>591</v>
      </c>
      <c r="E17" s="329" t="s">
        <v>592</v>
      </c>
    </row>
    <row r="18" spans="1:6" ht="110.25" customHeight="1">
      <c r="A18" s="536"/>
      <c r="B18" s="537"/>
      <c r="C18" s="312" t="s">
        <v>460</v>
      </c>
      <c r="D18" s="330" t="s">
        <v>593</v>
      </c>
      <c r="E18" s="331"/>
      <c r="F18" s="310"/>
    </row>
    <row r="19" spans="1:6" ht="108" customHeight="1">
      <c r="A19" s="332"/>
      <c r="C19" s="333"/>
      <c r="D19" s="333"/>
      <c r="E19" s="334"/>
    </row>
    <row r="20" spans="1:6" ht="133.5" customHeight="1">
      <c r="A20" s="335"/>
      <c r="B20" s="336"/>
      <c r="C20" s="337"/>
      <c r="D20" s="337"/>
      <c r="E20" s="338"/>
    </row>
    <row r="21" spans="1:6" ht="93" customHeight="1">
      <c r="A21" s="529"/>
      <c r="B21" s="529"/>
      <c r="C21" s="529"/>
      <c r="D21" s="529"/>
      <c r="E21" s="529"/>
    </row>
    <row r="22" spans="1:6" ht="18">
      <c r="A22" s="332"/>
      <c r="C22" s="337"/>
      <c r="D22" s="337"/>
      <c r="E22" s="338"/>
    </row>
    <row r="23" spans="1:6" ht="15.75">
      <c r="A23" s="335"/>
      <c r="B23" s="336"/>
      <c r="C23" s="337"/>
      <c r="D23" s="337"/>
      <c r="E23" s="338"/>
    </row>
    <row r="24" spans="1:6">
      <c r="A24" s="339"/>
      <c r="B24" s="339"/>
      <c r="C24" s="337"/>
      <c r="D24" s="337"/>
      <c r="E24" s="338"/>
    </row>
    <row r="25" spans="1:6">
      <c r="A25" s="339"/>
      <c r="B25" s="339"/>
      <c r="C25" s="337"/>
      <c r="D25" s="337"/>
      <c r="E25" s="338"/>
    </row>
    <row r="26" spans="1:6">
      <c r="A26" s="339"/>
      <c r="B26" s="339"/>
      <c r="C26" s="337"/>
      <c r="D26" s="337"/>
      <c r="E26" s="338"/>
    </row>
    <row r="27" spans="1:6">
      <c r="A27" s="339"/>
      <c r="B27" s="339"/>
      <c r="C27" s="337"/>
      <c r="D27" s="337"/>
      <c r="E27" s="338"/>
    </row>
    <row r="28" spans="1:6">
      <c r="A28" s="339"/>
      <c r="B28" s="339"/>
      <c r="C28" s="337"/>
      <c r="D28" s="337"/>
      <c r="E28" s="338"/>
    </row>
    <row r="29" spans="1:6">
      <c r="A29" s="339"/>
      <c r="B29" s="339"/>
      <c r="C29" s="337"/>
      <c r="D29" s="337"/>
      <c r="E29" s="338"/>
    </row>
    <row r="30" spans="1:6">
      <c r="A30" s="339"/>
      <c r="B30" s="339"/>
      <c r="C30" s="337"/>
      <c r="D30" s="337"/>
      <c r="E30" s="338"/>
    </row>
    <row r="31" spans="1:6">
      <c r="A31" s="339"/>
      <c r="B31" s="339"/>
      <c r="C31" s="337"/>
      <c r="D31" s="337"/>
      <c r="E31" s="338"/>
    </row>
    <row r="32" spans="1:6">
      <c r="A32" s="339"/>
      <c r="B32" s="339"/>
      <c r="C32" s="337"/>
      <c r="D32" s="337"/>
      <c r="E32" s="338"/>
    </row>
    <row r="33" spans="1:5">
      <c r="A33" s="339"/>
      <c r="B33" s="339"/>
      <c r="C33" s="337"/>
      <c r="D33" s="340"/>
      <c r="E33" s="338"/>
    </row>
    <row r="34" spans="1:5">
      <c r="A34" s="339"/>
      <c r="B34" s="339"/>
      <c r="C34" s="337"/>
      <c r="D34" s="337"/>
      <c r="E34" s="338"/>
    </row>
    <row r="35" spans="1:5">
      <c r="A35" s="339"/>
      <c r="B35" s="339"/>
      <c r="C35" s="337"/>
      <c r="D35" s="337"/>
      <c r="E35" s="338"/>
    </row>
    <row r="36" spans="1:5">
      <c r="A36" s="339"/>
      <c r="B36" s="339"/>
      <c r="C36" s="337"/>
      <c r="D36" s="337"/>
      <c r="E36" s="338"/>
    </row>
    <row r="37" spans="1:5">
      <c r="A37" s="339"/>
      <c r="B37" s="339"/>
      <c r="C37" s="337"/>
      <c r="D37" s="337"/>
      <c r="E37" s="338"/>
    </row>
    <row r="38" spans="1:5">
      <c r="A38" s="339"/>
      <c r="B38" s="339"/>
      <c r="C38" s="337"/>
      <c r="D38" s="337"/>
      <c r="E38" s="338"/>
    </row>
    <row r="39" spans="1:5">
      <c r="A39" s="339"/>
      <c r="B39" s="339"/>
      <c r="C39" s="337"/>
      <c r="D39" s="337"/>
      <c r="E39" s="338"/>
    </row>
    <row r="40" spans="1:5">
      <c r="A40" s="339"/>
      <c r="B40" s="339"/>
      <c r="C40" s="337"/>
      <c r="D40" s="337"/>
      <c r="E40" s="338"/>
    </row>
    <row r="41" spans="1:5">
      <c r="A41" s="339"/>
      <c r="B41" s="339"/>
      <c r="C41" s="337"/>
      <c r="D41" s="337"/>
      <c r="E41" s="338"/>
    </row>
    <row r="51" spans="1:5">
      <c r="A51" s="341"/>
      <c r="B51" s="341"/>
    </row>
    <row r="53" spans="1:5">
      <c r="C53" s="342"/>
      <c r="D53" s="342"/>
      <c r="E53" s="342"/>
    </row>
    <row r="54" spans="1:5">
      <c r="C54" s="338"/>
      <c r="D54" s="338"/>
      <c r="E54" s="338"/>
    </row>
    <row r="55" spans="1:5">
      <c r="C55" s="338"/>
      <c r="D55" s="338"/>
      <c r="E55" s="338"/>
    </row>
    <row r="56" spans="1:5">
      <c r="C56" s="338"/>
      <c r="D56" s="338"/>
      <c r="E56" s="338"/>
    </row>
    <row r="57" spans="1:5">
      <c r="C57" s="338"/>
      <c r="D57" s="338"/>
      <c r="E57" s="338"/>
    </row>
    <row r="58" spans="1:5">
      <c r="C58" s="338"/>
      <c r="D58" s="338"/>
      <c r="E58" s="338"/>
    </row>
    <row r="59" spans="1:5">
      <c r="C59" s="343"/>
    </row>
    <row r="60" spans="1:5">
      <c r="C60" s="343"/>
    </row>
    <row r="61" spans="1:5">
      <c r="C61" s="338"/>
    </row>
    <row r="62" spans="1:5">
      <c r="C62" s="338"/>
    </row>
    <row r="64" spans="1:5">
      <c r="A64" s="341"/>
      <c r="B64" s="341"/>
    </row>
    <row r="67" spans="1:3">
      <c r="A67" s="344"/>
      <c r="B67" s="344"/>
    </row>
    <row r="68" spans="1:3">
      <c r="C68" s="345"/>
    </row>
    <row r="69" spans="1:3">
      <c r="C69" s="345"/>
    </row>
    <row r="70" spans="1:3">
      <c r="C70" s="345"/>
    </row>
    <row r="71" spans="1:3">
      <c r="C71" s="345"/>
    </row>
    <row r="72" spans="1:3">
      <c r="C72" s="345"/>
    </row>
    <row r="73" spans="1:3">
      <c r="C73" s="345"/>
    </row>
    <row r="74" spans="1:3">
      <c r="C74" s="345"/>
    </row>
    <row r="75" spans="1:3">
      <c r="C75" s="345"/>
    </row>
    <row r="76" spans="1:3">
      <c r="C76" s="345"/>
    </row>
    <row r="77" spans="1:3">
      <c r="C77" s="345"/>
    </row>
    <row r="78" spans="1:3">
      <c r="C78" s="345"/>
    </row>
    <row r="81" spans="1:5">
      <c r="A81" s="346"/>
      <c r="B81" s="346"/>
      <c r="C81" s="346"/>
      <c r="D81" s="346"/>
      <c r="E81" s="346"/>
    </row>
  </sheetData>
  <mergeCells count="18">
    <mergeCell ref="B7:C7"/>
    <mergeCell ref="A1:B1"/>
    <mergeCell ref="A2:B2"/>
    <mergeCell ref="A3:B3"/>
    <mergeCell ref="A4:B4"/>
    <mergeCell ref="A5:D6"/>
    <mergeCell ref="A21:E21"/>
    <mergeCell ref="B8:C8"/>
    <mergeCell ref="B9:C9"/>
    <mergeCell ref="B10:C10"/>
    <mergeCell ref="B11:C11"/>
    <mergeCell ref="B12:C12"/>
    <mergeCell ref="B13:C13"/>
    <mergeCell ref="B14:C14"/>
    <mergeCell ref="B15:C15"/>
    <mergeCell ref="B16:C16"/>
    <mergeCell ref="B17:C17"/>
    <mergeCell ref="A18:B18"/>
  </mergeCells>
  <printOptions verticalCentered="1"/>
  <pageMargins left="0.7" right="0.7" top="0.75" bottom="0.75" header="0.3" footer="0.3"/>
  <pageSetup paperSize="9" scale="72" orientation="landscape" r:id="rId1"/>
  <headerFooter scaleWithDoc="0" alignWithMargins="0">
    <oddHeader>&amp;L&amp;"Verdana,Обикновен"&amp;8Номер на документ:Ф_37_ТОиндекс:&amp;K00B0F0 М&amp;K000000, версия:&amp;K00B0F02&amp;C&amp;"Verdana,Обикновен"&amp;8Приложение&amp;"Arial,Обикновен"&amp;14&amp;"Verdana,Получер"&amp;10Кодификация на изводни капачки&amp;R&amp;G</oddHeader>
    <oddFooter>&amp;L&amp;"Verdana,Обикновен"&amp;8&amp;F&amp;C&amp;"Verdana,Обикновен"&amp;8&amp;P / &amp;N&amp;R&amp;"Verdana,Обикновен"&amp;8&amp;D</oddFooter>
  </headerFooter>
  <drawing r:id="rId2"/>
  <legacyDrawingHF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D48"/>
  <sheetViews>
    <sheetView topLeftCell="A7" zoomScale="90" zoomScaleNormal="90" workbookViewId="0">
      <selection activeCell="R15" sqref="P15:R15"/>
    </sheetView>
  </sheetViews>
  <sheetFormatPr baseColWidth="10" defaultColWidth="9" defaultRowHeight="12"/>
  <cols>
    <col min="1" max="1" width="8.5703125" style="194" customWidth="1"/>
    <col min="2" max="2" width="12.5703125" style="194" bestFit="1" customWidth="1"/>
    <col min="3" max="3" width="13.5703125" style="194" customWidth="1"/>
    <col min="4" max="4" width="12.5703125" style="194" customWidth="1"/>
    <col min="5" max="5" width="24.5703125" style="194" customWidth="1"/>
    <col min="6" max="6" width="19" style="194" bestFit="1" customWidth="1"/>
    <col min="7" max="7" width="14" style="194" bestFit="1" customWidth="1"/>
    <col min="8" max="8" width="8.5703125" style="194" customWidth="1"/>
    <col min="9" max="9" width="14.5703125" style="194" bestFit="1" customWidth="1"/>
    <col min="10" max="10" width="7.42578125" style="194" customWidth="1"/>
    <col min="11" max="11" width="18.5703125" style="194" customWidth="1"/>
    <col min="12" max="12" width="8" style="194" customWidth="1"/>
    <col min="13" max="13" width="11.42578125" style="194" customWidth="1"/>
    <col min="14" max="14" width="6.42578125" style="194" bestFit="1" customWidth="1"/>
    <col min="15" max="15" width="10.28515625" style="194" customWidth="1"/>
    <col min="16" max="16" width="6.42578125" style="194" bestFit="1" customWidth="1"/>
    <col min="17" max="17" width="7" style="194" customWidth="1"/>
    <col min="18" max="18" width="7.5703125" style="194" bestFit="1" customWidth="1"/>
    <col min="19" max="19" width="7.5703125" style="194" customWidth="1"/>
    <col min="20" max="20" width="8.5703125" style="194" bestFit="1" customWidth="1"/>
    <col min="21" max="21" width="4" style="194" customWidth="1"/>
    <col min="22" max="22" width="13.5703125" style="194" bestFit="1" customWidth="1"/>
    <col min="23" max="23" width="7" style="194" customWidth="1"/>
    <col min="24" max="24" width="19" style="194" customWidth="1"/>
    <col min="25" max="25" width="6.5703125" style="194" customWidth="1"/>
    <col min="26" max="26" width="15.5703125" style="194" customWidth="1"/>
    <col min="27" max="27" width="9.85546875" style="194" customWidth="1"/>
    <col min="28" max="28" width="21.5703125" style="194" customWidth="1"/>
    <col min="29" max="16384" width="9" style="194"/>
  </cols>
  <sheetData>
    <row r="1" spans="1:30" ht="15" customHeight="1">
      <c r="A1" s="566"/>
      <c r="B1" s="566"/>
      <c r="C1" s="566"/>
      <c r="D1" s="567" t="s">
        <v>419</v>
      </c>
      <c r="E1" s="568"/>
      <c r="F1" s="568"/>
      <c r="G1" s="568"/>
      <c r="H1" s="568"/>
      <c r="I1" s="568"/>
      <c r="J1" s="568"/>
      <c r="K1" s="568"/>
      <c r="L1" s="568"/>
      <c r="M1" s="568"/>
      <c r="N1" s="569"/>
    </row>
    <row r="2" spans="1:30" ht="34.5" customHeight="1">
      <c r="A2" s="566"/>
      <c r="B2" s="566"/>
      <c r="C2" s="566"/>
      <c r="D2" s="570"/>
      <c r="E2" s="571"/>
      <c r="F2" s="571"/>
      <c r="G2" s="571"/>
      <c r="H2" s="571"/>
      <c r="I2" s="571"/>
      <c r="J2" s="571"/>
      <c r="K2" s="571"/>
      <c r="L2" s="571"/>
      <c r="M2" s="571"/>
      <c r="N2" s="572"/>
      <c r="O2" s="195"/>
      <c r="P2" s="195"/>
      <c r="Q2" s="195"/>
      <c r="R2" s="195"/>
      <c r="S2" s="195"/>
      <c r="T2" s="195"/>
      <c r="U2" s="195"/>
      <c r="V2" s="195"/>
      <c r="W2" s="195"/>
      <c r="X2" s="195"/>
      <c r="Y2" s="195"/>
      <c r="Z2" s="195"/>
      <c r="AA2" s="195"/>
      <c r="AB2" s="195"/>
    </row>
    <row r="3" spans="1:30" ht="15.75" thickBot="1">
      <c r="A3" s="196"/>
      <c r="B3" s="196"/>
      <c r="C3" s="196"/>
      <c r="D3" s="573"/>
      <c r="E3" s="573"/>
      <c r="F3" s="573"/>
      <c r="G3" s="573"/>
      <c r="H3" s="573"/>
      <c r="I3" s="573"/>
      <c r="J3" s="573"/>
      <c r="K3" s="573"/>
      <c r="L3" s="573"/>
      <c r="M3" s="573"/>
      <c r="N3" s="573"/>
      <c r="O3" s="195"/>
      <c r="P3" s="195"/>
      <c r="Q3" s="195"/>
      <c r="R3" s="195"/>
      <c r="S3" s="195"/>
      <c r="T3" s="195"/>
      <c r="U3" s="195"/>
      <c r="V3" s="195"/>
      <c r="W3" s="195"/>
      <c r="X3" s="195"/>
      <c r="Y3" s="195"/>
      <c r="Z3" s="195"/>
      <c r="AA3" s="195"/>
      <c r="AB3" s="195"/>
    </row>
    <row r="4" spans="1:30" ht="15.75" thickBot="1">
      <c r="A4" s="195"/>
      <c r="B4" s="195"/>
      <c r="C4" s="195"/>
      <c r="D4" s="574" t="s">
        <v>420</v>
      </c>
      <c r="E4" s="575"/>
      <c r="F4" s="575"/>
      <c r="G4" s="575"/>
      <c r="H4" s="575"/>
      <c r="I4" s="575"/>
      <c r="J4" s="575"/>
      <c r="K4" s="575"/>
      <c r="L4" s="575"/>
      <c r="M4" s="575"/>
      <c r="N4" s="575"/>
      <c r="O4" s="575"/>
      <c r="P4" s="575"/>
      <c r="Q4" s="576"/>
      <c r="R4" s="195"/>
      <c r="S4" s="195"/>
      <c r="T4" s="195"/>
      <c r="U4" s="195"/>
      <c r="V4" s="195"/>
      <c r="W4" s="195"/>
      <c r="X4" s="195"/>
      <c r="Y4" s="195"/>
      <c r="Z4" s="195"/>
      <c r="AA4" s="195"/>
      <c r="AB4" s="195"/>
    </row>
    <row r="5" spans="1:30" ht="166.35" customHeight="1" thickBot="1">
      <c r="A5" s="197"/>
      <c r="B5" s="198" t="s">
        <v>421</v>
      </c>
      <c r="C5" s="198"/>
      <c r="D5" s="198" t="s">
        <v>422</v>
      </c>
      <c r="E5" s="199" t="s">
        <v>423</v>
      </c>
      <c r="F5" s="200" t="s">
        <v>424</v>
      </c>
      <c r="G5" s="201" t="s">
        <v>425</v>
      </c>
      <c r="H5" s="202" t="s">
        <v>426</v>
      </c>
      <c r="I5" s="577" t="s">
        <v>427</v>
      </c>
      <c r="J5" s="578"/>
      <c r="K5" s="203" t="s">
        <v>428</v>
      </c>
      <c r="L5" s="204" t="s">
        <v>429</v>
      </c>
      <c r="M5" s="205" t="s">
        <v>430</v>
      </c>
      <c r="N5" s="205" t="s">
        <v>431</v>
      </c>
      <c r="O5" s="206" t="s">
        <v>432</v>
      </c>
      <c r="P5" s="206" t="s">
        <v>433</v>
      </c>
      <c r="Q5" s="207" t="s">
        <v>434</v>
      </c>
      <c r="R5" s="195"/>
      <c r="S5" s="195"/>
      <c r="T5" s="195"/>
      <c r="U5" s="195"/>
      <c r="V5" s="195"/>
      <c r="W5" s="195"/>
      <c r="X5" s="195"/>
      <c r="Y5" s="195"/>
      <c r="Z5" s="195"/>
      <c r="AA5" s="195"/>
      <c r="AB5" s="195"/>
    </row>
    <row r="6" spans="1:30" ht="108" customHeight="1" thickBot="1">
      <c r="A6" s="197"/>
      <c r="B6" s="561" t="s">
        <v>435</v>
      </c>
      <c r="C6" s="562"/>
      <c r="D6" s="208" t="s">
        <v>436</v>
      </c>
      <c r="E6" s="209" t="s">
        <v>437</v>
      </c>
      <c r="F6" s="209" t="s">
        <v>437</v>
      </c>
      <c r="G6" s="208" t="s">
        <v>436</v>
      </c>
      <c r="H6" s="208" t="s">
        <v>438</v>
      </c>
      <c r="I6" s="563" t="s">
        <v>439</v>
      </c>
      <c r="J6" s="564"/>
      <c r="K6" s="208" t="s">
        <v>440</v>
      </c>
      <c r="L6" s="209" t="s">
        <v>441</v>
      </c>
      <c r="M6" s="209" t="s">
        <v>441</v>
      </c>
      <c r="N6" s="209" t="s">
        <v>441</v>
      </c>
      <c r="O6" s="563" t="s">
        <v>442</v>
      </c>
      <c r="P6" s="565"/>
      <c r="Q6" s="562"/>
      <c r="R6" s="195"/>
      <c r="S6" s="195"/>
      <c r="T6" s="195"/>
      <c r="U6" s="195"/>
      <c r="V6" s="195"/>
      <c r="W6" s="195"/>
      <c r="X6" s="195"/>
      <c r="Y6" s="195"/>
      <c r="Z6" s="195"/>
      <c r="AA6" s="195"/>
      <c r="AB6" s="195"/>
    </row>
    <row r="7" spans="1:30" ht="72.599999999999994" customHeight="1">
      <c r="A7" s="197"/>
      <c r="B7" s="210"/>
      <c r="C7" s="210"/>
      <c r="D7" s="210"/>
      <c r="E7" s="210"/>
      <c r="F7" s="210"/>
      <c r="G7" s="210"/>
      <c r="H7" s="210"/>
      <c r="I7" s="210"/>
      <c r="J7" s="210"/>
      <c r="K7" s="210"/>
      <c r="L7" s="210"/>
      <c r="M7" s="210"/>
      <c r="N7" s="210"/>
      <c r="O7" s="210"/>
      <c r="P7" s="210"/>
      <c r="Q7" s="210"/>
      <c r="R7" s="195"/>
      <c r="S7" s="195"/>
      <c r="T7" s="195"/>
      <c r="U7" s="195"/>
      <c r="V7" s="195"/>
      <c r="W7" s="195"/>
      <c r="X7" s="195"/>
      <c r="Y7" s="195"/>
      <c r="Z7" s="195"/>
      <c r="AA7" s="195"/>
      <c r="AB7" s="195"/>
    </row>
    <row r="8" spans="1:30" ht="15.75">
      <c r="A8" s="197"/>
      <c r="B8" s="211" t="s">
        <v>174</v>
      </c>
      <c r="C8" s="558" t="s">
        <v>443</v>
      </c>
      <c r="D8" s="558"/>
      <c r="E8" s="210"/>
      <c r="F8" s="210"/>
      <c r="G8" s="210"/>
      <c r="H8" s="210"/>
      <c r="I8" s="210"/>
      <c r="J8" s="210"/>
      <c r="K8" s="210"/>
      <c r="L8" s="212"/>
      <c r="M8" s="212"/>
      <c r="N8" s="212"/>
      <c r="O8" s="212"/>
      <c r="P8" s="212"/>
      <c r="Q8" s="212"/>
      <c r="R8" s="213"/>
      <c r="S8" s="195"/>
      <c r="T8" s="195"/>
      <c r="U8" s="195"/>
      <c r="V8" s="195"/>
      <c r="W8" s="195"/>
      <c r="X8" s="195"/>
      <c r="Y8" s="195"/>
      <c r="Z8" s="195"/>
      <c r="AA8" s="195"/>
      <c r="AB8" s="195"/>
    </row>
    <row r="9" spans="1:30" ht="12.75" thickBot="1"/>
    <row r="10" spans="1:30" ht="49.5" customHeight="1" thickBot="1">
      <c r="A10" s="197"/>
      <c r="B10" s="547" t="s">
        <v>444</v>
      </c>
      <c r="C10" s="548"/>
      <c r="D10" s="547" t="s">
        <v>445</v>
      </c>
      <c r="E10" s="553"/>
      <c r="F10" s="214" t="s">
        <v>446</v>
      </c>
      <c r="G10" s="215" t="s">
        <v>447</v>
      </c>
      <c r="H10" s="559" t="s">
        <v>448</v>
      </c>
      <c r="I10" s="560"/>
      <c r="J10" s="548" t="s">
        <v>449</v>
      </c>
      <c r="K10" s="553"/>
      <c r="L10" s="556" t="s">
        <v>427</v>
      </c>
      <c r="M10" s="557"/>
      <c r="N10" s="548" t="s">
        <v>450</v>
      </c>
      <c r="O10" s="553"/>
      <c r="P10" s="547" t="s">
        <v>451</v>
      </c>
      <c r="Q10" s="548"/>
      <c r="R10" s="553"/>
      <c r="S10" s="548" t="s">
        <v>452</v>
      </c>
      <c r="T10" s="548"/>
      <c r="U10" s="547" t="s">
        <v>453</v>
      </c>
      <c r="V10" s="553"/>
      <c r="W10" s="554" t="s">
        <v>454</v>
      </c>
      <c r="X10" s="555"/>
      <c r="Y10" s="547" t="s">
        <v>455</v>
      </c>
      <c r="Z10" s="553"/>
      <c r="AA10" s="547" t="s">
        <v>456</v>
      </c>
      <c r="AB10" s="548"/>
      <c r="AC10" s="549" t="s">
        <v>457</v>
      </c>
      <c r="AD10" s="550"/>
    </row>
    <row r="11" spans="1:30" s="216" customFormat="1" ht="15.75" customHeight="1" thickBot="1">
      <c r="B11" s="217" t="s">
        <v>458</v>
      </c>
      <c r="C11" s="218"/>
      <c r="D11" s="219" t="s">
        <v>458</v>
      </c>
      <c r="E11" s="220"/>
      <c r="F11" s="220" t="s">
        <v>458</v>
      </c>
      <c r="G11" s="219" t="s">
        <v>458</v>
      </c>
      <c r="H11" s="221" t="s">
        <v>459</v>
      </c>
      <c r="I11" s="222"/>
      <c r="J11" s="220" t="s">
        <v>458</v>
      </c>
      <c r="K11" s="220"/>
      <c r="L11" s="220" t="s">
        <v>458</v>
      </c>
      <c r="M11" s="220"/>
      <c r="N11" s="220" t="s">
        <v>458</v>
      </c>
      <c r="O11" s="223"/>
      <c r="P11" s="217" t="s">
        <v>458</v>
      </c>
      <c r="Q11" s="223"/>
      <c r="R11" s="220"/>
      <c r="S11" s="220" t="s">
        <v>458</v>
      </c>
      <c r="T11" s="224"/>
      <c r="U11" s="217" t="s">
        <v>458</v>
      </c>
      <c r="V11" s="225"/>
      <c r="W11" s="217" t="s">
        <v>460</v>
      </c>
      <c r="X11" s="226"/>
      <c r="Y11" s="219" t="s">
        <v>460</v>
      </c>
      <c r="Z11" s="223"/>
      <c r="AA11" s="219" t="s">
        <v>460</v>
      </c>
      <c r="AB11" s="219"/>
      <c r="AC11" s="227" t="s">
        <v>460</v>
      </c>
      <c r="AD11" s="228"/>
    </row>
    <row r="12" spans="1:30" s="216" customFormat="1" ht="18.75" customHeight="1" thickBot="1">
      <c r="B12" s="229" t="s">
        <v>461</v>
      </c>
      <c r="C12" s="230" t="s">
        <v>462</v>
      </c>
      <c r="D12" s="231" t="s">
        <v>463</v>
      </c>
      <c r="E12" s="232" t="s">
        <v>464</v>
      </c>
      <c r="F12" s="233" t="s">
        <v>460</v>
      </c>
      <c r="G12" s="234" t="s">
        <v>460</v>
      </c>
      <c r="H12" s="235" t="s">
        <v>463</v>
      </c>
      <c r="I12" s="236" t="s">
        <v>425</v>
      </c>
      <c r="J12" s="237" t="s">
        <v>463</v>
      </c>
      <c r="K12" s="236" t="s">
        <v>465</v>
      </c>
      <c r="L12" s="237" t="s">
        <v>463</v>
      </c>
      <c r="M12" s="236" t="s">
        <v>466</v>
      </c>
      <c r="N12" s="237" t="s">
        <v>463</v>
      </c>
      <c r="O12" s="236" t="s">
        <v>467</v>
      </c>
      <c r="P12" s="235" t="s">
        <v>463</v>
      </c>
      <c r="Q12" s="238" t="s">
        <v>468</v>
      </c>
      <c r="R12" s="239" t="s">
        <v>469</v>
      </c>
      <c r="S12" s="240" t="s">
        <v>470</v>
      </c>
      <c r="T12" s="241" t="s">
        <v>471</v>
      </c>
      <c r="U12" s="242">
        <v>0</v>
      </c>
      <c r="V12" s="243" t="s">
        <v>472</v>
      </c>
      <c r="W12" s="244" t="s">
        <v>418</v>
      </c>
      <c r="X12" s="245"/>
      <c r="Y12" s="246">
        <v>1</v>
      </c>
      <c r="Z12" s="247" t="s">
        <v>473</v>
      </c>
      <c r="AA12" s="246">
        <v>1</v>
      </c>
      <c r="AB12" s="248" t="s">
        <v>473</v>
      </c>
      <c r="AC12" s="249">
        <v>1</v>
      </c>
      <c r="AD12" s="250" t="s">
        <v>474</v>
      </c>
    </row>
    <row r="13" spans="1:30" ht="24.75" thickBot="1">
      <c r="A13" s="195"/>
      <c r="B13" s="195"/>
      <c r="C13" s="195"/>
      <c r="D13" s="251" t="s">
        <v>475</v>
      </c>
      <c r="E13" s="252" t="s">
        <v>476</v>
      </c>
      <c r="H13" s="253" t="s">
        <v>477</v>
      </c>
      <c r="I13" s="254" t="s">
        <v>477</v>
      </c>
      <c r="J13" s="251" t="s">
        <v>478</v>
      </c>
      <c r="K13" s="255" t="s">
        <v>479</v>
      </c>
      <c r="L13" s="256">
        <v>0</v>
      </c>
      <c r="M13" s="257" t="s">
        <v>480</v>
      </c>
      <c r="N13" s="258">
        <v>0</v>
      </c>
      <c r="O13" s="254" t="s">
        <v>481</v>
      </c>
      <c r="P13" s="253">
        <v>0</v>
      </c>
      <c r="Q13" s="259" t="s">
        <v>482</v>
      </c>
      <c r="R13" s="254" t="s">
        <v>482</v>
      </c>
      <c r="S13" s="260" t="s">
        <v>483</v>
      </c>
      <c r="T13" s="261" t="s">
        <v>484</v>
      </c>
      <c r="U13" s="242">
        <v>1</v>
      </c>
      <c r="V13" s="243" t="s">
        <v>485</v>
      </c>
      <c r="W13" s="244" t="s">
        <v>486</v>
      </c>
      <c r="X13" s="245"/>
      <c r="Y13" s="246">
        <v>2</v>
      </c>
      <c r="Z13" s="262" t="s">
        <v>487</v>
      </c>
      <c r="AA13" s="263" t="s">
        <v>488</v>
      </c>
      <c r="AB13" s="262" t="s">
        <v>487</v>
      </c>
      <c r="AC13" s="249">
        <v>2</v>
      </c>
      <c r="AD13" s="250" t="s">
        <v>489</v>
      </c>
    </row>
    <row r="14" spans="1:30" ht="24.6" customHeight="1" thickBot="1">
      <c r="A14" s="195"/>
      <c r="B14" s="195"/>
      <c r="C14" s="195"/>
      <c r="D14" s="264" t="s">
        <v>490</v>
      </c>
      <c r="E14" s="265" t="s">
        <v>491</v>
      </c>
      <c r="H14" s="264" t="s">
        <v>181</v>
      </c>
      <c r="I14" s="266" t="s">
        <v>181</v>
      </c>
      <c r="J14" s="264" t="s">
        <v>492</v>
      </c>
      <c r="K14" s="267" t="s">
        <v>493</v>
      </c>
      <c r="L14" s="268">
        <v>1</v>
      </c>
      <c r="M14" s="269" t="s">
        <v>494</v>
      </c>
      <c r="N14" s="270">
        <v>1</v>
      </c>
      <c r="O14" s="266" t="s">
        <v>495</v>
      </c>
      <c r="P14" s="264">
        <v>1</v>
      </c>
      <c r="Q14" s="271" t="s">
        <v>482</v>
      </c>
      <c r="R14" s="266" t="s">
        <v>487</v>
      </c>
      <c r="S14" s="272"/>
      <c r="T14" s="273"/>
      <c r="U14" s="274">
        <v>2</v>
      </c>
      <c r="V14" s="275" t="s">
        <v>496</v>
      </c>
      <c r="W14" s="244" t="s">
        <v>497</v>
      </c>
      <c r="X14" s="276"/>
      <c r="Y14" s="246">
        <v>3</v>
      </c>
      <c r="Z14" s="277" t="s">
        <v>498</v>
      </c>
      <c r="AA14" s="278">
        <v>0</v>
      </c>
      <c r="AB14" s="262" t="s">
        <v>498</v>
      </c>
      <c r="AC14" s="279"/>
      <c r="AD14" s="279"/>
    </row>
    <row r="15" spans="1:30" ht="48.75" thickBot="1">
      <c r="A15" s="195"/>
      <c r="B15" s="195"/>
      <c r="C15" s="195"/>
      <c r="D15" s="264" t="s">
        <v>499</v>
      </c>
      <c r="E15" s="265" t="s">
        <v>500</v>
      </c>
      <c r="H15" s="264" t="s">
        <v>198</v>
      </c>
      <c r="I15" s="266" t="s">
        <v>198</v>
      </c>
      <c r="J15" s="264" t="s">
        <v>501</v>
      </c>
      <c r="K15" s="267" t="s">
        <v>502</v>
      </c>
      <c r="L15" s="268">
        <v>2</v>
      </c>
      <c r="M15" s="269" t="s">
        <v>503</v>
      </c>
      <c r="N15" s="270">
        <v>3</v>
      </c>
      <c r="O15" s="266" t="s">
        <v>504</v>
      </c>
      <c r="P15" s="264">
        <v>2</v>
      </c>
      <c r="Q15" s="271" t="s">
        <v>487</v>
      </c>
      <c r="R15" s="266" t="s">
        <v>487</v>
      </c>
      <c r="S15" s="272"/>
      <c r="W15" s="280" t="s">
        <v>460</v>
      </c>
      <c r="X15" s="281"/>
      <c r="Y15" s="278">
        <v>4</v>
      </c>
      <c r="Z15" s="282" t="s">
        <v>505</v>
      </c>
      <c r="AA15" s="278">
        <v>4</v>
      </c>
      <c r="AB15" s="282" t="s">
        <v>505</v>
      </c>
    </row>
    <row r="16" spans="1:30" ht="36.75" thickBot="1">
      <c r="A16" s="195"/>
      <c r="B16" s="195"/>
      <c r="C16" s="195"/>
      <c r="D16" s="264" t="s">
        <v>506</v>
      </c>
      <c r="E16" s="265" t="s">
        <v>507</v>
      </c>
      <c r="H16" s="264" t="s">
        <v>182</v>
      </c>
      <c r="I16" s="266" t="s">
        <v>182</v>
      </c>
      <c r="J16" s="264" t="s">
        <v>508</v>
      </c>
      <c r="K16" s="267" t="s">
        <v>509</v>
      </c>
      <c r="L16" s="268">
        <v>3</v>
      </c>
      <c r="M16" s="269" t="s">
        <v>510</v>
      </c>
      <c r="N16" s="270">
        <v>4</v>
      </c>
      <c r="O16" s="267" t="s">
        <v>511</v>
      </c>
      <c r="P16" s="264">
        <v>3</v>
      </c>
      <c r="Q16" s="271" t="s">
        <v>512</v>
      </c>
      <c r="R16" s="266" t="s">
        <v>512</v>
      </c>
      <c r="S16" s="272"/>
      <c r="W16" s="283"/>
      <c r="Y16" s="284">
        <v>5</v>
      </c>
      <c r="Z16" s="285" t="s">
        <v>513</v>
      </c>
      <c r="AA16" s="284">
        <v>5</v>
      </c>
      <c r="AB16" s="286" t="s">
        <v>513</v>
      </c>
    </row>
    <row r="17" spans="1:28" ht="24">
      <c r="A17" s="195"/>
      <c r="B17" s="195"/>
      <c r="C17" s="195"/>
      <c r="D17" s="264" t="s">
        <v>514</v>
      </c>
      <c r="E17" s="265" t="s">
        <v>515</v>
      </c>
      <c r="H17" s="264" t="s">
        <v>516</v>
      </c>
      <c r="I17" s="266" t="s">
        <v>516</v>
      </c>
      <c r="J17" s="287" t="s">
        <v>167</v>
      </c>
      <c r="K17" s="267" t="s">
        <v>517</v>
      </c>
      <c r="L17" s="268">
        <v>4</v>
      </c>
      <c r="M17" s="269" t="s">
        <v>518</v>
      </c>
      <c r="N17" s="270">
        <v>5</v>
      </c>
      <c r="O17" s="266" t="s">
        <v>247</v>
      </c>
      <c r="P17" s="264">
        <v>4</v>
      </c>
      <c r="Q17" s="271" t="s">
        <v>487</v>
      </c>
      <c r="R17" s="266" t="s">
        <v>519</v>
      </c>
      <c r="S17" s="272"/>
      <c r="W17" s="283"/>
      <c r="Y17" s="283"/>
      <c r="Z17" s="288"/>
      <c r="AA17" s="283"/>
      <c r="AB17" s="288"/>
    </row>
    <row r="18" spans="1:28" ht="34.5" customHeight="1">
      <c r="D18" s="264" t="s">
        <v>520</v>
      </c>
      <c r="E18" s="289" t="s">
        <v>521</v>
      </c>
      <c r="H18" s="264" t="s">
        <v>199</v>
      </c>
      <c r="I18" s="266" t="s">
        <v>199</v>
      </c>
      <c r="J18" s="264" t="s">
        <v>460</v>
      </c>
      <c r="K18" s="267" t="s">
        <v>522</v>
      </c>
      <c r="L18" s="268">
        <v>5</v>
      </c>
      <c r="M18" s="269" t="s">
        <v>523</v>
      </c>
      <c r="N18" s="270">
        <v>6</v>
      </c>
      <c r="O18" s="266" t="s">
        <v>524</v>
      </c>
      <c r="P18" s="264">
        <v>5</v>
      </c>
      <c r="Q18" s="271" t="s">
        <v>487</v>
      </c>
      <c r="R18" s="266" t="s">
        <v>512</v>
      </c>
      <c r="S18" s="272"/>
      <c r="W18" s="283"/>
      <c r="Y18" s="283"/>
      <c r="Z18" s="290"/>
      <c r="AA18" s="283"/>
      <c r="AB18" s="288"/>
    </row>
    <row r="19" spans="1:28" ht="18.600000000000001" customHeight="1" thickBot="1">
      <c r="D19" s="264" t="s">
        <v>525</v>
      </c>
      <c r="E19" s="265" t="s">
        <v>526</v>
      </c>
      <c r="H19" s="264" t="s">
        <v>281</v>
      </c>
      <c r="I19" s="266" t="s">
        <v>281</v>
      </c>
      <c r="J19" s="264" t="s">
        <v>322</v>
      </c>
      <c r="K19" s="266" t="s">
        <v>527</v>
      </c>
      <c r="L19" s="268">
        <v>6</v>
      </c>
      <c r="M19" s="269" t="s">
        <v>528</v>
      </c>
      <c r="N19" s="291">
        <v>7</v>
      </c>
      <c r="O19" s="292" t="s">
        <v>529</v>
      </c>
      <c r="P19" s="264">
        <v>6</v>
      </c>
      <c r="Q19" s="271" t="s">
        <v>487</v>
      </c>
      <c r="R19" s="266" t="s">
        <v>530</v>
      </c>
      <c r="S19" s="272"/>
      <c r="W19" s="283"/>
      <c r="Y19" s="283"/>
      <c r="Z19" s="288"/>
      <c r="AA19" s="283"/>
      <c r="AB19" s="288"/>
    </row>
    <row r="20" spans="1:28" ht="22.9" customHeight="1" thickBot="1">
      <c r="D20" s="293" t="s">
        <v>531</v>
      </c>
      <c r="E20" s="265" t="s">
        <v>526</v>
      </c>
      <c r="H20" s="264" t="s">
        <v>495</v>
      </c>
      <c r="I20" s="266" t="s">
        <v>532</v>
      </c>
      <c r="J20" s="264" t="s">
        <v>533</v>
      </c>
      <c r="K20" s="266" t="s">
        <v>534</v>
      </c>
      <c r="L20" s="294">
        <v>7</v>
      </c>
      <c r="M20" s="295" t="s">
        <v>535</v>
      </c>
      <c r="N20" s="296">
        <v>8</v>
      </c>
      <c r="O20" s="297" t="s">
        <v>536</v>
      </c>
      <c r="P20" s="264">
        <v>7</v>
      </c>
      <c r="Q20" s="271" t="s">
        <v>487</v>
      </c>
      <c r="R20" s="266" t="s">
        <v>473</v>
      </c>
      <c r="S20" s="272"/>
      <c r="W20" s="283"/>
      <c r="Y20" s="283"/>
      <c r="Z20" s="290"/>
      <c r="AA20" s="283"/>
      <c r="AB20" s="288"/>
    </row>
    <row r="21" spans="1:28" ht="46.5" customHeight="1">
      <c r="D21" s="264" t="s">
        <v>532</v>
      </c>
      <c r="E21" s="265" t="s">
        <v>537</v>
      </c>
      <c r="H21" s="264" t="s">
        <v>538</v>
      </c>
      <c r="I21" s="266" t="s">
        <v>539</v>
      </c>
      <c r="J21" s="298" t="s">
        <v>540</v>
      </c>
      <c r="K21" s="299" t="s">
        <v>541</v>
      </c>
      <c r="L21" s="273"/>
      <c r="P21" s="264">
        <v>8</v>
      </c>
      <c r="Q21" s="271" t="s">
        <v>530</v>
      </c>
      <c r="R21" s="266" t="s">
        <v>487</v>
      </c>
      <c r="S21" s="272"/>
      <c r="W21" s="283"/>
      <c r="Y21" s="283"/>
      <c r="Z21" s="288"/>
      <c r="AA21" s="283"/>
      <c r="AB21" s="288"/>
    </row>
    <row r="22" spans="1:28" ht="32.25" customHeight="1" thickBot="1">
      <c r="D22" s="293" t="s">
        <v>542</v>
      </c>
      <c r="E22" s="265" t="s">
        <v>543</v>
      </c>
      <c r="H22" s="264" t="s">
        <v>536</v>
      </c>
      <c r="I22" s="266" t="s">
        <v>544</v>
      </c>
      <c r="J22" s="300" t="s">
        <v>545</v>
      </c>
      <c r="K22" s="301" t="s">
        <v>546</v>
      </c>
      <c r="P22" s="300">
        <v>9</v>
      </c>
      <c r="Q22" s="302" t="s">
        <v>512</v>
      </c>
      <c r="R22" s="292" t="s">
        <v>487</v>
      </c>
      <c r="S22" s="272"/>
      <c r="W22" s="283"/>
      <c r="Y22" s="283"/>
      <c r="Z22" s="290"/>
      <c r="AA22" s="283"/>
      <c r="AB22" s="288"/>
    </row>
    <row r="23" spans="1:28" ht="15.75">
      <c r="D23" s="303"/>
      <c r="E23" s="304"/>
      <c r="H23" s="264" t="s">
        <v>547</v>
      </c>
      <c r="I23" s="266" t="s">
        <v>548</v>
      </c>
      <c r="S23" s="272"/>
    </row>
    <row r="24" spans="1:28" ht="15.75">
      <c r="D24" s="303"/>
      <c r="E24" s="304"/>
      <c r="H24" s="264" t="s">
        <v>549</v>
      </c>
      <c r="I24" s="266" t="s">
        <v>550</v>
      </c>
    </row>
    <row r="25" spans="1:28" ht="25.35" customHeight="1">
      <c r="D25" s="303"/>
      <c r="E25" s="304"/>
      <c r="H25" s="264" t="s">
        <v>355</v>
      </c>
      <c r="I25" s="266" t="s">
        <v>180</v>
      </c>
    </row>
    <row r="26" spans="1:28" ht="15.75">
      <c r="D26" s="303"/>
      <c r="E26" s="304"/>
      <c r="H26" s="264" t="s">
        <v>352</v>
      </c>
      <c r="I26" s="266" t="s">
        <v>249</v>
      </c>
    </row>
    <row r="27" spans="1:28" ht="15.75">
      <c r="D27" s="303"/>
      <c r="E27" s="304"/>
      <c r="H27" s="264" t="s">
        <v>551</v>
      </c>
      <c r="I27" s="266" t="s">
        <v>175</v>
      </c>
    </row>
    <row r="28" spans="1:28" ht="15.75">
      <c r="D28" s="303"/>
      <c r="E28" s="304"/>
      <c r="H28" s="264" t="s">
        <v>353</v>
      </c>
      <c r="I28" s="266" t="s">
        <v>57</v>
      </c>
    </row>
    <row r="29" spans="1:28" ht="15.75">
      <c r="D29" s="303"/>
      <c r="E29" s="304"/>
      <c r="F29" s="195"/>
      <c r="H29" s="264" t="s">
        <v>354</v>
      </c>
      <c r="I29" s="266" t="s">
        <v>248</v>
      </c>
    </row>
    <row r="30" spans="1:28" ht="15.75">
      <c r="D30" s="303"/>
      <c r="E30" s="304"/>
      <c r="H30" s="264" t="s">
        <v>552</v>
      </c>
      <c r="I30" s="266" t="s">
        <v>311</v>
      </c>
      <c r="M30" s="551"/>
      <c r="N30" s="551"/>
      <c r="O30" s="551"/>
    </row>
    <row r="31" spans="1:28" ht="15.75">
      <c r="D31" s="303"/>
      <c r="E31" s="304"/>
      <c r="H31" s="264" t="s">
        <v>322</v>
      </c>
      <c r="I31" s="266" t="s">
        <v>312</v>
      </c>
    </row>
    <row r="32" spans="1:28" ht="15.75">
      <c r="D32" s="303"/>
      <c r="E32" s="304"/>
      <c r="H32" s="264" t="s">
        <v>308</v>
      </c>
      <c r="I32" s="266" t="s">
        <v>314</v>
      </c>
    </row>
    <row r="33" spans="3:9" ht="15.75">
      <c r="D33" s="303"/>
      <c r="E33" s="304"/>
      <c r="H33" s="264" t="s">
        <v>286</v>
      </c>
      <c r="I33" s="266" t="s">
        <v>282</v>
      </c>
    </row>
    <row r="34" spans="3:9" ht="15.75">
      <c r="D34" s="303"/>
      <c r="E34" s="304"/>
      <c r="H34" s="264" t="s">
        <v>287</v>
      </c>
      <c r="I34" s="266" t="s">
        <v>283</v>
      </c>
    </row>
    <row r="35" spans="3:9" ht="15.75">
      <c r="D35" s="303"/>
      <c r="E35" s="304"/>
      <c r="H35" s="264" t="s">
        <v>288</v>
      </c>
      <c r="I35" s="267" t="s">
        <v>284</v>
      </c>
    </row>
    <row r="36" spans="3:9" ht="16.5" thickBot="1">
      <c r="D36" s="303"/>
      <c r="E36" s="304"/>
      <c r="H36" s="300" t="s">
        <v>553</v>
      </c>
      <c r="I36" s="305" t="s">
        <v>554</v>
      </c>
    </row>
    <row r="37" spans="3:9" ht="15.75">
      <c r="D37" s="303"/>
      <c r="E37" s="304"/>
    </row>
    <row r="38" spans="3:9" ht="15.75">
      <c r="C38" s="306"/>
      <c r="D38" s="552"/>
      <c r="E38" s="552"/>
    </row>
    <row r="39" spans="3:9" ht="15.75">
      <c r="D39" s="303"/>
      <c r="E39" s="304"/>
    </row>
    <row r="40" spans="3:9" ht="15.75">
      <c r="D40" s="303"/>
      <c r="E40" s="304"/>
    </row>
    <row r="41" spans="3:9" ht="15.75">
      <c r="D41" s="303"/>
      <c r="E41" s="304"/>
    </row>
    <row r="42" spans="3:9" ht="15.75">
      <c r="D42" s="303"/>
      <c r="E42" s="304"/>
    </row>
    <row r="43" spans="3:9" ht="15.75">
      <c r="D43" s="303"/>
      <c r="E43" s="304"/>
    </row>
    <row r="44" spans="3:9" ht="15.75">
      <c r="D44" s="303"/>
      <c r="E44" s="304"/>
    </row>
    <row r="45" spans="3:9" ht="15.75">
      <c r="D45" s="303"/>
      <c r="E45" s="304"/>
    </row>
    <row r="46" spans="3:9" ht="15.75">
      <c r="D46" s="303"/>
      <c r="E46" s="304"/>
    </row>
    <row r="47" spans="3:9" ht="15.75">
      <c r="D47" s="303"/>
      <c r="E47" s="304"/>
    </row>
    <row r="48" spans="3:9" ht="15.75">
      <c r="D48" s="303"/>
      <c r="E48" s="304"/>
    </row>
  </sheetData>
  <mergeCells count="24">
    <mergeCell ref="B6:C6"/>
    <mergeCell ref="I6:J6"/>
    <mergeCell ref="O6:Q6"/>
    <mergeCell ref="A1:C2"/>
    <mergeCell ref="D1:N2"/>
    <mergeCell ref="D3:N3"/>
    <mergeCell ref="D4:Q4"/>
    <mergeCell ref="I5:J5"/>
    <mergeCell ref="C8:D8"/>
    <mergeCell ref="B10:C10"/>
    <mergeCell ref="D10:E10"/>
    <mergeCell ref="H10:I10"/>
    <mergeCell ref="J10:K10"/>
    <mergeCell ref="AA10:AB10"/>
    <mergeCell ref="AC10:AD10"/>
    <mergeCell ref="M30:O30"/>
    <mergeCell ref="D38:E38"/>
    <mergeCell ref="N10:O10"/>
    <mergeCell ref="P10:R10"/>
    <mergeCell ref="S10:T10"/>
    <mergeCell ref="U10:V10"/>
    <mergeCell ref="W10:X10"/>
    <mergeCell ref="Y10:Z10"/>
    <mergeCell ref="L10:M10"/>
  </mergeCells>
  <pageMargins left="0.25" right="0.25" top="0.75" bottom="0.75" header="0.3" footer="0.3"/>
  <pageSetup paperSize="9" scale="44" orientation="landscape" r:id="rId1"/>
  <headerFooter>
    <oddHeader>&amp;L&amp;"Verdana,Обикновен"&amp;10Номер на документа:Ф_39_ТОиндекс: M, версия: 21&amp;C&amp;"Verdana,Обикновен"&amp;10ФормулярКонфигуратор и Норми на материали с код за АЛМА&amp;R&amp;G</oddHeader>
    <oddFooter>&amp;L&amp;"Verdana,Обикновен"&amp;10&amp;F&amp;C&amp;"Verdana,Обикновен"&amp;10&amp;N&amp;R&amp;"Verdana,Обикновен"&amp;10 11.03.2022г.</oddFooter>
  </headerFooter>
  <drawing r:id="rId2"/>
  <legacyDrawingHF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9" tint="-0.249977111117893"/>
  </sheetPr>
  <dimension ref="A1:JO183"/>
  <sheetViews>
    <sheetView showGridLines="0" zoomScale="75" zoomScaleNormal="75" workbookViewId="0">
      <pane xSplit="14" ySplit="6" topLeftCell="CT150" activePane="bottomRight" state="frozen"/>
      <selection pane="topRight" activeCell="O1" sqref="O1"/>
      <selection pane="bottomLeft" activeCell="A7" sqref="A7"/>
      <selection pane="bottomRight" activeCell="CY7" sqref="CY7:DE165"/>
    </sheetView>
  </sheetViews>
  <sheetFormatPr baseColWidth="10" defaultRowHeight="12.75"/>
  <cols>
    <col min="1" max="1" width="1" style="1" customWidth="1"/>
    <col min="2" max="2" width="22.5703125" style="1" customWidth="1"/>
    <col min="3" max="3" width="27.28515625" style="1" hidden="1" customWidth="1"/>
    <col min="4" max="4" width="23" style="2" customWidth="1"/>
    <col min="5" max="5" width="11.42578125" style="1" hidden="1" customWidth="1"/>
    <col min="6" max="6" width="11.42578125" style="1" customWidth="1"/>
    <col min="7" max="8" width="5.5703125" style="1" customWidth="1"/>
    <col min="9" max="9" width="4.42578125" style="1" customWidth="1"/>
    <col min="10" max="10" width="13.42578125" style="1" customWidth="1"/>
    <col min="11" max="11" width="3.42578125" style="2" customWidth="1"/>
    <col min="12" max="12" width="3.42578125" style="2" bestFit="1" customWidth="1"/>
    <col min="13" max="13" width="3.5703125" style="2" customWidth="1"/>
    <col min="14" max="14" width="11.5703125" style="1" customWidth="1"/>
    <col min="15" max="15" width="9.42578125" style="1" customWidth="1"/>
    <col min="16" max="16" width="15.140625" style="1" customWidth="1"/>
    <col min="17" max="52" width="9.42578125" style="1" customWidth="1"/>
    <col min="53" max="53" width="9.85546875" style="1" customWidth="1"/>
    <col min="54" max="261" width="9.42578125" style="1" customWidth="1"/>
    <col min="262" max="262" width="9.42578125" style="119" customWidth="1"/>
    <col min="263" max="263" width="0.7109375" style="1" customWidth="1"/>
    <col min="264" max="271" width="9.42578125" style="1" customWidth="1"/>
    <col min="272" max="272" width="15.140625" style="1" customWidth="1"/>
    <col min="273" max="273" width="11.5703125" style="2" bestFit="1" customWidth="1"/>
    <col min="274" max="274" width="1.42578125" style="1" customWidth="1"/>
    <col min="275" max="275" width="12.140625" style="47" bestFit="1" customWidth="1"/>
    <col min="276" max="16384" width="11.42578125" style="1"/>
  </cols>
  <sheetData>
    <row r="1" spans="1:275" ht="15.75">
      <c r="L1" s="591">
        <v>45017</v>
      </c>
      <c r="M1" s="592"/>
      <c r="N1" s="592"/>
      <c r="EN1" s="43"/>
      <c r="JF1" s="130"/>
    </row>
    <row r="2" spans="1:275" ht="13.5" thickBot="1">
      <c r="EN2" s="43"/>
      <c r="HI2" s="43"/>
    </row>
    <row r="3" spans="1:275" ht="21.75" thickBot="1">
      <c r="D3" s="588" t="s">
        <v>128</v>
      </c>
      <c r="E3" s="589"/>
      <c r="F3" s="589"/>
      <c r="G3" s="589"/>
      <c r="H3" s="589"/>
      <c r="I3" s="589"/>
      <c r="J3" s="589"/>
      <c r="K3" s="589"/>
      <c r="L3" s="589"/>
      <c r="M3" s="589"/>
      <c r="N3" s="590"/>
      <c r="EB3" s="116"/>
      <c r="EN3" s="43"/>
      <c r="FY3" s="43"/>
      <c r="HX3" s="43"/>
    </row>
    <row r="4" spans="1:275" ht="13.5" thickBot="1"/>
    <row r="5" spans="1:275" ht="15.75" customHeight="1" thickBot="1">
      <c r="G5" s="579" t="s">
        <v>89</v>
      </c>
      <c r="H5" s="581"/>
      <c r="I5" s="579" t="s">
        <v>90</v>
      </c>
      <c r="J5" s="581"/>
      <c r="K5" s="579" t="s">
        <v>91</v>
      </c>
      <c r="L5" s="581"/>
      <c r="N5" s="49">
        <v>45016</v>
      </c>
      <c r="O5" s="584">
        <v>45017</v>
      </c>
      <c r="P5" s="585"/>
      <c r="Q5" s="585"/>
      <c r="R5" s="585"/>
      <c r="S5" s="585"/>
      <c r="T5" s="586"/>
      <c r="U5" s="586"/>
      <c r="V5" s="587"/>
      <c r="W5" s="579">
        <f>+O5+1</f>
        <v>45018</v>
      </c>
      <c r="X5" s="580"/>
      <c r="Y5" s="580"/>
      <c r="Z5" s="580"/>
      <c r="AA5" s="580"/>
      <c r="AB5" s="580"/>
      <c r="AC5" s="580"/>
      <c r="AD5" s="581"/>
      <c r="AE5" s="579">
        <f t="shared" ref="AE5" si="0">+W5+1</f>
        <v>45019</v>
      </c>
      <c r="AF5" s="580"/>
      <c r="AG5" s="580"/>
      <c r="AH5" s="580"/>
      <c r="AI5" s="580"/>
      <c r="AJ5" s="580"/>
      <c r="AK5" s="580"/>
      <c r="AL5" s="581"/>
      <c r="AM5" s="579">
        <f t="shared" ref="AM5" si="1">+AE5+1</f>
        <v>45020</v>
      </c>
      <c r="AN5" s="580"/>
      <c r="AO5" s="580"/>
      <c r="AP5" s="580"/>
      <c r="AQ5" s="580"/>
      <c r="AR5" s="580"/>
      <c r="AS5" s="580"/>
      <c r="AT5" s="581"/>
      <c r="AU5" s="579">
        <f t="shared" ref="AU5" si="2">+AM5+1</f>
        <v>45021</v>
      </c>
      <c r="AV5" s="580"/>
      <c r="AW5" s="580"/>
      <c r="AX5" s="580"/>
      <c r="AY5" s="580"/>
      <c r="AZ5" s="580"/>
      <c r="BA5" s="580"/>
      <c r="BB5" s="581"/>
      <c r="BC5" s="579">
        <f t="shared" ref="BC5" si="3">+AU5+1</f>
        <v>45022</v>
      </c>
      <c r="BD5" s="580"/>
      <c r="BE5" s="580"/>
      <c r="BF5" s="580"/>
      <c r="BG5" s="580"/>
      <c r="BH5" s="580"/>
      <c r="BI5" s="580"/>
      <c r="BJ5" s="581"/>
      <c r="BK5" s="579">
        <f t="shared" ref="BK5" si="4">+BC5+1</f>
        <v>45023</v>
      </c>
      <c r="BL5" s="580"/>
      <c r="BM5" s="580"/>
      <c r="BN5" s="580"/>
      <c r="BO5" s="580"/>
      <c r="BP5" s="580"/>
      <c r="BQ5" s="580"/>
      <c r="BR5" s="581"/>
      <c r="BS5" s="579">
        <f t="shared" ref="BS5" si="5">+BK5+1</f>
        <v>45024</v>
      </c>
      <c r="BT5" s="580"/>
      <c r="BU5" s="580"/>
      <c r="BV5" s="580"/>
      <c r="BW5" s="580"/>
      <c r="BX5" s="580"/>
      <c r="BY5" s="580"/>
      <c r="BZ5" s="581"/>
      <c r="CA5" s="579">
        <f t="shared" ref="CA5" si="6">+BS5+1</f>
        <v>45025</v>
      </c>
      <c r="CB5" s="580"/>
      <c r="CC5" s="580"/>
      <c r="CD5" s="580"/>
      <c r="CE5" s="580"/>
      <c r="CF5" s="580"/>
      <c r="CG5" s="580"/>
      <c r="CH5" s="581"/>
      <c r="CI5" s="579">
        <f t="shared" ref="CI5" si="7">+CA5+1</f>
        <v>45026</v>
      </c>
      <c r="CJ5" s="580"/>
      <c r="CK5" s="580"/>
      <c r="CL5" s="580"/>
      <c r="CM5" s="580"/>
      <c r="CN5" s="580"/>
      <c r="CO5" s="580"/>
      <c r="CP5" s="581"/>
      <c r="CQ5" s="579">
        <f t="shared" ref="CQ5" si="8">+CI5+1</f>
        <v>45027</v>
      </c>
      <c r="CR5" s="580"/>
      <c r="CS5" s="580"/>
      <c r="CT5" s="580"/>
      <c r="CU5" s="580"/>
      <c r="CV5" s="580"/>
      <c r="CW5" s="580"/>
      <c r="CX5" s="581"/>
      <c r="CY5" s="579">
        <f t="shared" ref="CY5" si="9">+CQ5+1</f>
        <v>45028</v>
      </c>
      <c r="CZ5" s="580"/>
      <c r="DA5" s="580"/>
      <c r="DB5" s="580"/>
      <c r="DC5" s="580"/>
      <c r="DD5" s="580"/>
      <c r="DE5" s="580"/>
      <c r="DF5" s="581"/>
      <c r="DG5" s="579">
        <f t="shared" ref="DG5" si="10">+CY5+1</f>
        <v>45029</v>
      </c>
      <c r="DH5" s="580"/>
      <c r="DI5" s="580"/>
      <c r="DJ5" s="580"/>
      <c r="DK5" s="580"/>
      <c r="DL5" s="580"/>
      <c r="DM5" s="580"/>
      <c r="DN5" s="581"/>
      <c r="DO5" s="579">
        <f t="shared" ref="DO5" si="11">+DG5+1</f>
        <v>45030</v>
      </c>
      <c r="DP5" s="580"/>
      <c r="DQ5" s="580"/>
      <c r="DR5" s="580"/>
      <c r="DS5" s="580"/>
      <c r="DT5" s="580"/>
      <c r="DU5" s="580"/>
      <c r="DV5" s="581"/>
      <c r="DW5" s="579">
        <f t="shared" ref="DW5" si="12">+DO5+1</f>
        <v>45031</v>
      </c>
      <c r="DX5" s="580"/>
      <c r="DY5" s="580"/>
      <c r="DZ5" s="580"/>
      <c r="EA5" s="580"/>
      <c r="EB5" s="580"/>
      <c r="EC5" s="580"/>
      <c r="ED5" s="581"/>
      <c r="EE5" s="579">
        <f t="shared" ref="EE5" si="13">+DW5+1</f>
        <v>45032</v>
      </c>
      <c r="EF5" s="580"/>
      <c r="EG5" s="580"/>
      <c r="EH5" s="580"/>
      <c r="EI5" s="580"/>
      <c r="EJ5" s="580"/>
      <c r="EK5" s="580"/>
      <c r="EL5" s="581"/>
      <c r="EM5" s="579">
        <f t="shared" ref="EM5" si="14">+EE5+1</f>
        <v>45033</v>
      </c>
      <c r="EN5" s="580"/>
      <c r="EO5" s="580"/>
      <c r="EP5" s="580"/>
      <c r="EQ5" s="580"/>
      <c r="ER5" s="580"/>
      <c r="ES5" s="580"/>
      <c r="ET5" s="581"/>
      <c r="EU5" s="579">
        <f t="shared" ref="EU5" si="15">+EM5+1</f>
        <v>45034</v>
      </c>
      <c r="EV5" s="580"/>
      <c r="EW5" s="580"/>
      <c r="EX5" s="580"/>
      <c r="EY5" s="580"/>
      <c r="EZ5" s="580"/>
      <c r="FA5" s="580"/>
      <c r="FB5" s="581"/>
      <c r="FC5" s="579">
        <f t="shared" ref="FC5" si="16">+EU5+1</f>
        <v>45035</v>
      </c>
      <c r="FD5" s="580"/>
      <c r="FE5" s="580"/>
      <c r="FF5" s="580"/>
      <c r="FG5" s="580"/>
      <c r="FH5" s="580"/>
      <c r="FI5" s="580"/>
      <c r="FJ5" s="581"/>
      <c r="FK5" s="579">
        <f t="shared" ref="FK5" si="17">+FC5+1</f>
        <v>45036</v>
      </c>
      <c r="FL5" s="580"/>
      <c r="FM5" s="580"/>
      <c r="FN5" s="580"/>
      <c r="FO5" s="580"/>
      <c r="FP5" s="580"/>
      <c r="FQ5" s="580"/>
      <c r="FR5" s="581"/>
      <c r="FS5" s="579">
        <f t="shared" ref="FS5" si="18">+FK5+1</f>
        <v>45037</v>
      </c>
      <c r="FT5" s="580"/>
      <c r="FU5" s="580"/>
      <c r="FV5" s="580"/>
      <c r="FW5" s="580"/>
      <c r="FX5" s="580"/>
      <c r="FY5" s="580"/>
      <c r="FZ5" s="581"/>
      <c r="GA5" s="579">
        <f t="shared" ref="GA5" si="19">+FS5+1</f>
        <v>45038</v>
      </c>
      <c r="GB5" s="580"/>
      <c r="GC5" s="580"/>
      <c r="GD5" s="580"/>
      <c r="GE5" s="580"/>
      <c r="GF5" s="580"/>
      <c r="GG5" s="580"/>
      <c r="GH5" s="581"/>
      <c r="GI5" s="579">
        <f t="shared" ref="GI5" si="20">+GA5+1</f>
        <v>45039</v>
      </c>
      <c r="GJ5" s="580"/>
      <c r="GK5" s="580"/>
      <c r="GL5" s="580"/>
      <c r="GM5" s="580"/>
      <c r="GN5" s="580"/>
      <c r="GO5" s="580"/>
      <c r="GP5" s="581"/>
      <c r="GQ5" s="579">
        <f t="shared" ref="GQ5" si="21">+GI5+1</f>
        <v>45040</v>
      </c>
      <c r="GR5" s="580"/>
      <c r="GS5" s="580"/>
      <c r="GT5" s="580"/>
      <c r="GU5" s="580"/>
      <c r="GV5" s="580"/>
      <c r="GW5" s="580"/>
      <c r="GX5" s="581"/>
      <c r="GY5" s="579">
        <f t="shared" ref="GY5" si="22">+GQ5+1</f>
        <v>45041</v>
      </c>
      <c r="GZ5" s="580"/>
      <c r="HA5" s="580"/>
      <c r="HB5" s="580"/>
      <c r="HC5" s="580"/>
      <c r="HD5" s="580"/>
      <c r="HE5" s="580"/>
      <c r="HF5" s="581"/>
      <c r="HG5" s="579">
        <f t="shared" ref="HG5" si="23">+GY5+1</f>
        <v>45042</v>
      </c>
      <c r="HH5" s="580"/>
      <c r="HI5" s="580"/>
      <c r="HJ5" s="580"/>
      <c r="HK5" s="580"/>
      <c r="HL5" s="580"/>
      <c r="HM5" s="580"/>
      <c r="HN5" s="581"/>
      <c r="HO5" s="579">
        <f t="shared" ref="HO5" si="24">+HG5+1</f>
        <v>45043</v>
      </c>
      <c r="HP5" s="580"/>
      <c r="HQ5" s="580"/>
      <c r="HR5" s="580"/>
      <c r="HS5" s="580"/>
      <c r="HT5" s="580"/>
      <c r="HU5" s="580"/>
      <c r="HV5" s="581"/>
      <c r="HW5" s="579">
        <f t="shared" ref="HW5" si="25">+HO5+1</f>
        <v>45044</v>
      </c>
      <c r="HX5" s="580"/>
      <c r="HY5" s="580"/>
      <c r="HZ5" s="580"/>
      <c r="IA5" s="580"/>
      <c r="IB5" s="580"/>
      <c r="IC5" s="580"/>
      <c r="ID5" s="581"/>
      <c r="IE5" s="579">
        <f t="shared" ref="IE5" si="26">+HW5+1</f>
        <v>45045</v>
      </c>
      <c r="IF5" s="580"/>
      <c r="IG5" s="580"/>
      <c r="IH5" s="580"/>
      <c r="II5" s="580"/>
      <c r="IJ5" s="580"/>
      <c r="IK5" s="580"/>
      <c r="IL5" s="581"/>
      <c r="IM5" s="579">
        <f t="shared" ref="IM5" si="27">+IE5+1</f>
        <v>45046</v>
      </c>
      <c r="IN5" s="580"/>
      <c r="IO5" s="580"/>
      <c r="IP5" s="580"/>
      <c r="IQ5" s="580"/>
      <c r="IR5" s="580"/>
      <c r="IS5" s="580"/>
      <c r="IT5" s="581"/>
      <c r="IU5" s="579">
        <f t="shared" ref="IU5" si="28">+IM5+1</f>
        <v>45047</v>
      </c>
      <c r="IV5" s="580"/>
      <c r="IW5" s="580"/>
      <c r="IX5" s="580"/>
      <c r="IY5" s="580"/>
      <c r="IZ5" s="580"/>
      <c r="JA5" s="580"/>
      <c r="JB5" s="581"/>
      <c r="JD5" s="584" t="s">
        <v>147</v>
      </c>
      <c r="JE5" s="585"/>
      <c r="JF5" s="585"/>
      <c r="JG5" s="585"/>
      <c r="JH5" s="585"/>
      <c r="JI5" s="586"/>
      <c r="JJ5" s="586"/>
      <c r="JK5" s="587"/>
      <c r="JO5" s="582" t="s">
        <v>164</v>
      </c>
    </row>
    <row r="6" spans="1:275" ht="23.25" customHeight="1" thickBot="1">
      <c r="B6" s="149" t="s">
        <v>0</v>
      </c>
      <c r="C6" s="149" t="s">
        <v>197</v>
      </c>
      <c r="D6" s="149" t="s">
        <v>187</v>
      </c>
      <c r="E6" s="149" t="s">
        <v>188</v>
      </c>
      <c r="F6" s="149" t="s">
        <v>92</v>
      </c>
      <c r="G6" s="392" t="s">
        <v>92</v>
      </c>
      <c r="H6" s="393" t="s">
        <v>93</v>
      </c>
      <c r="I6" s="394" t="s">
        <v>94</v>
      </c>
      <c r="J6" s="395" t="s">
        <v>204</v>
      </c>
      <c r="K6" s="396" t="s">
        <v>96</v>
      </c>
      <c r="L6" s="393" t="s">
        <v>97</v>
      </c>
      <c r="M6" s="14" t="s">
        <v>4</v>
      </c>
      <c r="N6" s="22" t="s">
        <v>113</v>
      </c>
      <c r="O6" s="352" t="s">
        <v>114</v>
      </c>
      <c r="P6" s="72" t="s">
        <v>185</v>
      </c>
      <c r="Q6" s="72" t="s">
        <v>186</v>
      </c>
      <c r="R6" s="72" t="s">
        <v>165</v>
      </c>
      <c r="S6" s="72" t="s">
        <v>166</v>
      </c>
      <c r="T6" s="353" t="s">
        <v>115</v>
      </c>
      <c r="U6" s="354" t="s">
        <v>116</v>
      </c>
      <c r="V6" s="35" t="s">
        <v>5</v>
      </c>
      <c r="W6" s="27" t="s">
        <v>114</v>
      </c>
      <c r="X6" s="37" t="s">
        <v>129</v>
      </c>
      <c r="Y6" s="37" t="s">
        <v>130</v>
      </c>
      <c r="Z6" s="72" t="s">
        <v>165</v>
      </c>
      <c r="AA6" s="72" t="s">
        <v>166</v>
      </c>
      <c r="AB6" s="28" t="s">
        <v>115</v>
      </c>
      <c r="AC6" s="28" t="s">
        <v>116</v>
      </c>
      <c r="AD6" s="23" t="s">
        <v>5</v>
      </c>
      <c r="AE6" s="27" t="s">
        <v>114</v>
      </c>
      <c r="AF6" s="37" t="s">
        <v>129</v>
      </c>
      <c r="AG6" s="37" t="s">
        <v>130</v>
      </c>
      <c r="AH6" s="72" t="s">
        <v>165</v>
      </c>
      <c r="AI6" s="72" t="s">
        <v>166</v>
      </c>
      <c r="AJ6" s="28" t="s">
        <v>115</v>
      </c>
      <c r="AK6" s="28" t="s">
        <v>116</v>
      </c>
      <c r="AL6" s="23" t="s">
        <v>5</v>
      </c>
      <c r="AM6" s="27" t="s">
        <v>114</v>
      </c>
      <c r="AN6" s="37" t="s">
        <v>129</v>
      </c>
      <c r="AO6" s="37" t="s">
        <v>130</v>
      </c>
      <c r="AP6" s="72" t="s">
        <v>165</v>
      </c>
      <c r="AQ6" s="72" t="s">
        <v>166</v>
      </c>
      <c r="AR6" s="28" t="s">
        <v>115</v>
      </c>
      <c r="AS6" s="28" t="s">
        <v>116</v>
      </c>
      <c r="AT6" s="23" t="s">
        <v>5</v>
      </c>
      <c r="AU6" s="27" t="s">
        <v>114</v>
      </c>
      <c r="AV6" s="37" t="s">
        <v>129</v>
      </c>
      <c r="AW6" s="37" t="s">
        <v>130</v>
      </c>
      <c r="AX6" s="72" t="s">
        <v>165</v>
      </c>
      <c r="AY6" s="72" t="s">
        <v>166</v>
      </c>
      <c r="AZ6" s="28" t="s">
        <v>115</v>
      </c>
      <c r="BA6" s="28" t="s">
        <v>116</v>
      </c>
      <c r="BB6" s="23" t="s">
        <v>5</v>
      </c>
      <c r="BC6" s="27" t="s">
        <v>114</v>
      </c>
      <c r="BD6" s="37" t="s">
        <v>129</v>
      </c>
      <c r="BE6" s="37" t="s">
        <v>130</v>
      </c>
      <c r="BF6" s="72" t="s">
        <v>165</v>
      </c>
      <c r="BG6" s="72" t="s">
        <v>166</v>
      </c>
      <c r="BH6" s="28" t="s">
        <v>115</v>
      </c>
      <c r="BI6" s="28" t="s">
        <v>116</v>
      </c>
      <c r="BJ6" s="23" t="s">
        <v>5</v>
      </c>
      <c r="BK6" s="27" t="s">
        <v>114</v>
      </c>
      <c r="BL6" s="37" t="s">
        <v>129</v>
      </c>
      <c r="BM6" s="37" t="s">
        <v>130</v>
      </c>
      <c r="BN6" s="72" t="s">
        <v>165</v>
      </c>
      <c r="BO6" s="72" t="s">
        <v>166</v>
      </c>
      <c r="BP6" s="28" t="s">
        <v>115</v>
      </c>
      <c r="BQ6" s="28" t="s">
        <v>116</v>
      </c>
      <c r="BR6" s="23" t="s">
        <v>5</v>
      </c>
      <c r="BS6" s="27" t="s">
        <v>114</v>
      </c>
      <c r="BT6" s="37" t="s">
        <v>129</v>
      </c>
      <c r="BU6" s="37" t="s">
        <v>130</v>
      </c>
      <c r="BV6" s="72" t="s">
        <v>165</v>
      </c>
      <c r="BW6" s="72" t="s">
        <v>166</v>
      </c>
      <c r="BX6" s="28" t="s">
        <v>115</v>
      </c>
      <c r="BY6" s="28" t="s">
        <v>116</v>
      </c>
      <c r="BZ6" s="23" t="s">
        <v>5</v>
      </c>
      <c r="CA6" s="27" t="s">
        <v>114</v>
      </c>
      <c r="CB6" s="37" t="s">
        <v>129</v>
      </c>
      <c r="CC6" s="37" t="s">
        <v>130</v>
      </c>
      <c r="CD6" s="72" t="s">
        <v>165</v>
      </c>
      <c r="CE6" s="72" t="s">
        <v>166</v>
      </c>
      <c r="CF6" s="28" t="s">
        <v>115</v>
      </c>
      <c r="CG6" s="28" t="s">
        <v>116</v>
      </c>
      <c r="CH6" s="23" t="s">
        <v>5</v>
      </c>
      <c r="CI6" s="27" t="s">
        <v>114</v>
      </c>
      <c r="CJ6" s="37" t="s">
        <v>129</v>
      </c>
      <c r="CK6" s="37" t="s">
        <v>130</v>
      </c>
      <c r="CL6" s="72" t="s">
        <v>165</v>
      </c>
      <c r="CM6" s="72" t="s">
        <v>166</v>
      </c>
      <c r="CN6" s="28" t="s">
        <v>115</v>
      </c>
      <c r="CO6" s="28" t="s">
        <v>116</v>
      </c>
      <c r="CP6" s="23" t="s">
        <v>5</v>
      </c>
      <c r="CQ6" s="27" t="s">
        <v>114</v>
      </c>
      <c r="CR6" s="37" t="s">
        <v>129</v>
      </c>
      <c r="CS6" s="37" t="s">
        <v>130</v>
      </c>
      <c r="CT6" s="72" t="s">
        <v>165</v>
      </c>
      <c r="CU6" s="72" t="s">
        <v>166</v>
      </c>
      <c r="CV6" s="28" t="s">
        <v>115</v>
      </c>
      <c r="CW6" s="28" t="s">
        <v>116</v>
      </c>
      <c r="CX6" s="23" t="s">
        <v>5</v>
      </c>
      <c r="CY6" s="27" t="s">
        <v>114</v>
      </c>
      <c r="CZ6" s="37" t="s">
        <v>129</v>
      </c>
      <c r="DA6" s="37" t="s">
        <v>130</v>
      </c>
      <c r="DB6" s="72" t="s">
        <v>165</v>
      </c>
      <c r="DC6" s="72" t="s">
        <v>166</v>
      </c>
      <c r="DD6" s="28" t="s">
        <v>115</v>
      </c>
      <c r="DE6" s="28" t="s">
        <v>116</v>
      </c>
      <c r="DF6" s="23" t="s">
        <v>5</v>
      </c>
      <c r="DG6" s="27" t="s">
        <v>114</v>
      </c>
      <c r="DH6" s="37" t="s">
        <v>129</v>
      </c>
      <c r="DI6" s="37" t="s">
        <v>130</v>
      </c>
      <c r="DJ6" s="72" t="s">
        <v>165</v>
      </c>
      <c r="DK6" s="72" t="s">
        <v>166</v>
      </c>
      <c r="DL6" s="28" t="s">
        <v>115</v>
      </c>
      <c r="DM6" s="28" t="s">
        <v>116</v>
      </c>
      <c r="DN6" s="23" t="s">
        <v>5</v>
      </c>
      <c r="DO6" s="27" t="s">
        <v>114</v>
      </c>
      <c r="DP6" s="37" t="s">
        <v>129</v>
      </c>
      <c r="DQ6" s="37" t="s">
        <v>130</v>
      </c>
      <c r="DR6" s="72" t="s">
        <v>165</v>
      </c>
      <c r="DS6" s="72" t="s">
        <v>166</v>
      </c>
      <c r="DT6" s="28" t="s">
        <v>115</v>
      </c>
      <c r="DU6" s="28" t="s">
        <v>116</v>
      </c>
      <c r="DV6" s="23" t="s">
        <v>5</v>
      </c>
      <c r="DW6" s="27" t="s">
        <v>114</v>
      </c>
      <c r="DX6" s="37" t="s">
        <v>129</v>
      </c>
      <c r="DY6" s="37" t="s">
        <v>130</v>
      </c>
      <c r="DZ6" s="72" t="s">
        <v>165</v>
      </c>
      <c r="EA6" s="72" t="s">
        <v>166</v>
      </c>
      <c r="EB6" s="28" t="s">
        <v>115</v>
      </c>
      <c r="EC6" s="28" t="s">
        <v>116</v>
      </c>
      <c r="ED6" s="23" t="s">
        <v>5</v>
      </c>
      <c r="EE6" s="27" t="s">
        <v>114</v>
      </c>
      <c r="EF6" s="37" t="s">
        <v>129</v>
      </c>
      <c r="EG6" s="37" t="s">
        <v>130</v>
      </c>
      <c r="EH6" s="72" t="s">
        <v>165</v>
      </c>
      <c r="EI6" s="72" t="s">
        <v>166</v>
      </c>
      <c r="EJ6" s="28" t="s">
        <v>115</v>
      </c>
      <c r="EK6" s="28" t="s">
        <v>116</v>
      </c>
      <c r="EL6" s="23" t="s">
        <v>5</v>
      </c>
      <c r="EM6" s="27" t="s">
        <v>114</v>
      </c>
      <c r="EN6" s="37" t="s">
        <v>129</v>
      </c>
      <c r="EO6" s="37" t="s">
        <v>130</v>
      </c>
      <c r="EP6" s="72" t="s">
        <v>165</v>
      </c>
      <c r="EQ6" s="72" t="s">
        <v>166</v>
      </c>
      <c r="ER6" s="28" t="s">
        <v>115</v>
      </c>
      <c r="ES6" s="28" t="s">
        <v>116</v>
      </c>
      <c r="ET6" s="23" t="s">
        <v>5</v>
      </c>
      <c r="EU6" s="27" t="s">
        <v>114</v>
      </c>
      <c r="EV6" s="37" t="s">
        <v>129</v>
      </c>
      <c r="EW6" s="37" t="s">
        <v>130</v>
      </c>
      <c r="EX6" s="72" t="s">
        <v>165</v>
      </c>
      <c r="EY6" s="72" t="s">
        <v>166</v>
      </c>
      <c r="EZ6" s="28" t="s">
        <v>115</v>
      </c>
      <c r="FA6" s="28" t="s">
        <v>116</v>
      </c>
      <c r="FB6" s="23" t="s">
        <v>5</v>
      </c>
      <c r="FC6" s="27" t="s">
        <v>114</v>
      </c>
      <c r="FD6" s="37" t="s">
        <v>129</v>
      </c>
      <c r="FE6" s="37" t="s">
        <v>130</v>
      </c>
      <c r="FF6" s="72" t="s">
        <v>165</v>
      </c>
      <c r="FG6" s="72" t="s">
        <v>166</v>
      </c>
      <c r="FH6" s="28" t="s">
        <v>115</v>
      </c>
      <c r="FI6" s="28" t="s">
        <v>116</v>
      </c>
      <c r="FJ6" s="23" t="s">
        <v>5</v>
      </c>
      <c r="FK6" s="27" t="s">
        <v>114</v>
      </c>
      <c r="FL6" s="37" t="s">
        <v>129</v>
      </c>
      <c r="FM6" s="37" t="s">
        <v>130</v>
      </c>
      <c r="FN6" s="72" t="s">
        <v>165</v>
      </c>
      <c r="FO6" s="72" t="s">
        <v>166</v>
      </c>
      <c r="FP6" s="28" t="s">
        <v>115</v>
      </c>
      <c r="FQ6" s="28" t="s">
        <v>116</v>
      </c>
      <c r="FR6" s="23" t="s">
        <v>5</v>
      </c>
      <c r="FS6" s="27" t="s">
        <v>114</v>
      </c>
      <c r="FT6" s="37" t="s">
        <v>129</v>
      </c>
      <c r="FU6" s="37" t="s">
        <v>130</v>
      </c>
      <c r="FV6" s="72" t="s">
        <v>165</v>
      </c>
      <c r="FW6" s="72" t="s">
        <v>166</v>
      </c>
      <c r="FX6" s="28" t="s">
        <v>115</v>
      </c>
      <c r="FY6" s="28" t="s">
        <v>116</v>
      </c>
      <c r="FZ6" s="23" t="s">
        <v>5</v>
      </c>
      <c r="GA6" s="27" t="s">
        <v>114</v>
      </c>
      <c r="GB6" s="37" t="s">
        <v>129</v>
      </c>
      <c r="GC6" s="37" t="s">
        <v>130</v>
      </c>
      <c r="GD6" s="72" t="s">
        <v>165</v>
      </c>
      <c r="GE6" s="72" t="s">
        <v>166</v>
      </c>
      <c r="GF6" s="28" t="s">
        <v>115</v>
      </c>
      <c r="GG6" s="28" t="s">
        <v>116</v>
      </c>
      <c r="GH6" s="23" t="s">
        <v>5</v>
      </c>
      <c r="GI6" s="27" t="s">
        <v>114</v>
      </c>
      <c r="GJ6" s="37" t="s">
        <v>129</v>
      </c>
      <c r="GK6" s="37" t="s">
        <v>130</v>
      </c>
      <c r="GL6" s="72" t="s">
        <v>165</v>
      </c>
      <c r="GM6" s="72" t="s">
        <v>166</v>
      </c>
      <c r="GN6" s="28" t="s">
        <v>115</v>
      </c>
      <c r="GO6" s="28" t="s">
        <v>116</v>
      </c>
      <c r="GP6" s="23" t="s">
        <v>5</v>
      </c>
      <c r="GQ6" s="27" t="s">
        <v>114</v>
      </c>
      <c r="GR6" s="37" t="s">
        <v>129</v>
      </c>
      <c r="GS6" s="37" t="s">
        <v>130</v>
      </c>
      <c r="GT6" s="72" t="s">
        <v>165</v>
      </c>
      <c r="GU6" s="72" t="s">
        <v>166</v>
      </c>
      <c r="GV6" s="28" t="s">
        <v>115</v>
      </c>
      <c r="GW6" s="28" t="s">
        <v>116</v>
      </c>
      <c r="GX6" s="23" t="s">
        <v>5</v>
      </c>
      <c r="GY6" s="27" t="s">
        <v>114</v>
      </c>
      <c r="GZ6" s="37" t="s">
        <v>129</v>
      </c>
      <c r="HA6" s="37" t="s">
        <v>130</v>
      </c>
      <c r="HB6" s="72" t="s">
        <v>165</v>
      </c>
      <c r="HC6" s="72" t="s">
        <v>166</v>
      </c>
      <c r="HD6" s="28" t="s">
        <v>115</v>
      </c>
      <c r="HE6" s="28" t="s">
        <v>116</v>
      </c>
      <c r="HF6" s="23" t="s">
        <v>5</v>
      </c>
      <c r="HG6" s="27" t="s">
        <v>114</v>
      </c>
      <c r="HH6" s="37" t="s">
        <v>129</v>
      </c>
      <c r="HI6" s="37" t="s">
        <v>130</v>
      </c>
      <c r="HJ6" s="72" t="s">
        <v>165</v>
      </c>
      <c r="HK6" s="72" t="s">
        <v>166</v>
      </c>
      <c r="HL6" s="28" t="s">
        <v>115</v>
      </c>
      <c r="HM6" s="28" t="s">
        <v>116</v>
      </c>
      <c r="HN6" s="23" t="s">
        <v>5</v>
      </c>
      <c r="HO6" s="27" t="s">
        <v>114</v>
      </c>
      <c r="HP6" s="37" t="s">
        <v>129</v>
      </c>
      <c r="HQ6" s="37" t="s">
        <v>130</v>
      </c>
      <c r="HR6" s="72" t="s">
        <v>165</v>
      </c>
      <c r="HS6" s="72" t="s">
        <v>166</v>
      </c>
      <c r="HT6" s="28" t="s">
        <v>115</v>
      </c>
      <c r="HU6" s="28" t="s">
        <v>116</v>
      </c>
      <c r="HV6" s="23" t="s">
        <v>5</v>
      </c>
      <c r="HW6" s="27" t="s">
        <v>114</v>
      </c>
      <c r="HX6" s="37" t="s">
        <v>129</v>
      </c>
      <c r="HY6" s="37" t="s">
        <v>130</v>
      </c>
      <c r="HZ6" s="72" t="s">
        <v>165</v>
      </c>
      <c r="IA6" s="72" t="s">
        <v>166</v>
      </c>
      <c r="IB6" s="28" t="s">
        <v>115</v>
      </c>
      <c r="IC6" s="28" t="s">
        <v>116</v>
      </c>
      <c r="ID6" s="23" t="s">
        <v>5</v>
      </c>
      <c r="IE6" s="27" t="s">
        <v>114</v>
      </c>
      <c r="IF6" s="37" t="s">
        <v>129</v>
      </c>
      <c r="IG6" s="37" t="s">
        <v>130</v>
      </c>
      <c r="IH6" s="72" t="s">
        <v>165</v>
      </c>
      <c r="II6" s="72" t="s">
        <v>166</v>
      </c>
      <c r="IJ6" s="28" t="s">
        <v>115</v>
      </c>
      <c r="IK6" s="28" t="s">
        <v>116</v>
      </c>
      <c r="IL6" s="23" t="s">
        <v>5</v>
      </c>
      <c r="IM6" s="27" t="s">
        <v>114</v>
      </c>
      <c r="IN6" s="37" t="s">
        <v>129</v>
      </c>
      <c r="IO6" s="37" t="s">
        <v>130</v>
      </c>
      <c r="IP6" s="72" t="s">
        <v>165</v>
      </c>
      <c r="IQ6" s="72" t="s">
        <v>166</v>
      </c>
      <c r="IR6" s="28" t="s">
        <v>115</v>
      </c>
      <c r="IS6" s="28" t="s">
        <v>116</v>
      </c>
      <c r="IT6" s="23" t="s">
        <v>5</v>
      </c>
      <c r="IU6" s="27" t="s">
        <v>114</v>
      </c>
      <c r="IV6" s="37" t="s">
        <v>129</v>
      </c>
      <c r="IW6" s="37" t="s">
        <v>130</v>
      </c>
      <c r="IX6" s="72" t="s">
        <v>165</v>
      </c>
      <c r="IY6" s="72" t="s">
        <v>166</v>
      </c>
      <c r="IZ6" s="28" t="s">
        <v>115</v>
      </c>
      <c r="JA6" s="28" t="s">
        <v>116</v>
      </c>
      <c r="JB6" s="23" t="s">
        <v>5</v>
      </c>
      <c r="JD6" s="27" t="s">
        <v>114</v>
      </c>
      <c r="JE6" s="37" t="s">
        <v>129</v>
      </c>
      <c r="JF6" s="37" t="s">
        <v>130</v>
      </c>
      <c r="JG6" s="72" t="s">
        <v>165</v>
      </c>
      <c r="JH6" s="72" t="s">
        <v>166</v>
      </c>
      <c r="JI6" s="28" t="s">
        <v>115</v>
      </c>
      <c r="JJ6" s="28" t="s">
        <v>116</v>
      </c>
      <c r="JK6" s="35" t="s">
        <v>5</v>
      </c>
      <c r="JO6" s="583"/>
    </row>
    <row r="7" spans="1:275" ht="15">
      <c r="B7" s="383" t="s">
        <v>52</v>
      </c>
      <c r="C7" s="167" t="s">
        <v>193</v>
      </c>
      <c r="D7" s="178" t="s">
        <v>37</v>
      </c>
      <c r="E7" s="167" t="s">
        <v>189</v>
      </c>
      <c r="F7" s="362" t="s">
        <v>181</v>
      </c>
      <c r="G7" s="380" t="s">
        <v>99</v>
      </c>
      <c r="H7" s="380" t="s">
        <v>99</v>
      </c>
      <c r="I7" s="166" t="s">
        <v>94</v>
      </c>
      <c r="J7" s="358" t="s">
        <v>200</v>
      </c>
      <c r="K7" s="141">
        <v>5</v>
      </c>
      <c r="L7" s="142">
        <v>5</v>
      </c>
      <c r="M7" s="136" t="s">
        <v>4</v>
      </c>
      <c r="N7" s="165">
        <v>0</v>
      </c>
      <c r="O7" s="124"/>
      <c r="P7" s="89"/>
      <c r="Q7" s="89"/>
      <c r="R7" s="89"/>
      <c r="S7" s="89"/>
      <c r="T7" s="89"/>
      <c r="U7" s="89"/>
      <c r="V7" s="125">
        <f>+N7+O7+P7+R7-S7-Q7-T7+U7</f>
        <v>0</v>
      </c>
      <c r="W7" s="124"/>
      <c r="X7" s="89"/>
      <c r="Y7" s="89"/>
      <c r="Z7" s="89"/>
      <c r="AA7" s="89"/>
      <c r="AB7" s="89"/>
      <c r="AC7" s="89"/>
      <c r="AD7" s="75">
        <f t="shared" ref="AD7:AD57" si="29">+V7+W7+X7-Y7+Z7-AA7-AB7+AC7</f>
        <v>0</v>
      </c>
      <c r="AE7" s="124"/>
      <c r="AF7" s="89"/>
      <c r="AG7" s="89"/>
      <c r="AH7" s="89"/>
      <c r="AI7" s="89"/>
      <c r="AJ7" s="89"/>
      <c r="AK7" s="89"/>
      <c r="AL7" s="75">
        <f t="shared" ref="AL7:AL70" si="30">+AD7+AE7+AF7-AG7+AH7-AI7-AJ7+AK7</f>
        <v>0</v>
      </c>
      <c r="AM7" s="124"/>
      <c r="AN7" s="89"/>
      <c r="AO7" s="89"/>
      <c r="AP7" s="89"/>
      <c r="AQ7" s="89"/>
      <c r="AR7" s="89"/>
      <c r="AS7" s="89"/>
      <c r="AT7" s="75">
        <f t="shared" ref="AT7:AT70" si="31">+AL7+AM7+AN7-AO7+AP7-AQ7-AR7+AS7</f>
        <v>0</v>
      </c>
      <c r="AU7" s="124"/>
      <c r="AV7" s="89"/>
      <c r="AW7" s="89"/>
      <c r="AX7" s="89"/>
      <c r="AY7" s="89"/>
      <c r="AZ7" s="89"/>
      <c r="BA7" s="89"/>
      <c r="BB7" s="75">
        <f t="shared" ref="BB7:BB70" si="32">+AT7+AU7+AV7-AW7+AX7-AY7-AZ7+BA7</f>
        <v>0</v>
      </c>
      <c r="BC7" s="124"/>
      <c r="BD7" s="89"/>
      <c r="BE7" s="89"/>
      <c r="BF7" s="89"/>
      <c r="BG7" s="89"/>
      <c r="BH7" s="89"/>
      <c r="BI7" s="89"/>
      <c r="BJ7" s="75">
        <f t="shared" ref="BJ7:BJ70" si="33">+BB7+BC7+BD7-BE7+BF7-BG7-BH7+BI7</f>
        <v>0</v>
      </c>
      <c r="BK7" s="124"/>
      <c r="BL7" s="89"/>
      <c r="BM7" s="89"/>
      <c r="BN7" s="89"/>
      <c r="BO7" s="89"/>
      <c r="BP7" s="89"/>
      <c r="BQ7" s="89"/>
      <c r="BR7" s="75">
        <f t="shared" ref="BR7:BR70" si="34">+BJ7+BK7+BL7-BM7+BN7-BO7-BP7+BQ7</f>
        <v>0</v>
      </c>
      <c r="BS7" s="124"/>
      <c r="BT7" s="89"/>
      <c r="BU7" s="89"/>
      <c r="BV7" s="89"/>
      <c r="BW7" s="89"/>
      <c r="BX7" s="89"/>
      <c r="BY7" s="89"/>
      <c r="BZ7" s="75">
        <f t="shared" ref="BZ7:BZ70" si="35">+BR7+BS7+BT7-BU7+BV7-BW7-BX7+BY7</f>
        <v>0</v>
      </c>
      <c r="CA7" s="124"/>
      <c r="CB7" s="89"/>
      <c r="CC7" s="89"/>
      <c r="CD7" s="89"/>
      <c r="CE7" s="89"/>
      <c r="CF7" s="89"/>
      <c r="CG7" s="89"/>
      <c r="CH7" s="75">
        <f t="shared" ref="CH7:CH70" si="36">+BZ7+CA7+CB7-CC7+CD7-CE7-CF7+CG7</f>
        <v>0</v>
      </c>
      <c r="CI7" s="124">
        <v>240</v>
      </c>
      <c r="CJ7" s="89"/>
      <c r="CK7" s="89"/>
      <c r="CL7" s="89"/>
      <c r="CM7" s="89"/>
      <c r="CN7" s="89">
        <v>240</v>
      </c>
      <c r="CO7" s="89"/>
      <c r="CP7" s="75">
        <f t="shared" ref="CP7:CP70" si="37">+CH7+CI7+CJ7-CK7+CL7-CM7-CN7+CO7</f>
        <v>0</v>
      </c>
      <c r="CQ7" s="124">
        <v>794</v>
      </c>
      <c r="CR7" s="89"/>
      <c r="CS7" s="89"/>
      <c r="CT7" s="89"/>
      <c r="CU7" s="89"/>
      <c r="CV7" s="89">
        <v>48</v>
      </c>
      <c r="CW7" s="89"/>
      <c r="CX7" s="75">
        <f t="shared" ref="CX7:CX70" si="38">+CP7+CQ7+CR7-CS7+CT7-CU7-CV7+CW7</f>
        <v>746</v>
      </c>
      <c r="CY7" s="124"/>
      <c r="CZ7" s="89"/>
      <c r="DA7" s="89"/>
      <c r="DB7" s="89"/>
      <c r="DC7" s="89"/>
      <c r="DD7" s="89"/>
      <c r="DE7" s="89"/>
      <c r="DF7" s="75">
        <f t="shared" ref="DF7:DF70" si="39">+CX7+CY7+CZ7-DA7+DB7-DC7-DD7+DE7</f>
        <v>746</v>
      </c>
      <c r="DG7" s="124"/>
      <c r="DH7" s="89"/>
      <c r="DI7" s="89"/>
      <c r="DJ7" s="89"/>
      <c r="DK7" s="89"/>
      <c r="DL7" s="89"/>
      <c r="DM7" s="89"/>
      <c r="DN7" s="75">
        <f t="shared" ref="DN7:DN70" si="40">+DF7+DG7+DH7-DI7+DJ7-DK7-DL7+DM7</f>
        <v>746</v>
      </c>
      <c r="DO7" s="124"/>
      <c r="DP7" s="89"/>
      <c r="DQ7" s="89"/>
      <c r="DR7" s="89"/>
      <c r="DS7" s="89"/>
      <c r="DT7" s="89"/>
      <c r="DU7" s="89"/>
      <c r="DV7" s="75">
        <f t="shared" ref="DV7:DV70" si="41">+DN7+DO7+DP7-DQ7+DR7-DS7-DT7+DU7</f>
        <v>746</v>
      </c>
      <c r="DW7" s="124"/>
      <c r="DX7" s="89"/>
      <c r="DY7" s="89"/>
      <c r="DZ7" s="89"/>
      <c r="EA7" s="89"/>
      <c r="EB7" s="89"/>
      <c r="EC7" s="89"/>
      <c r="ED7" s="75">
        <f t="shared" ref="ED7:ED70" si="42">+DV7+DW7+DX7-DY7+DZ7-EA7-EB7+EC7</f>
        <v>746</v>
      </c>
      <c r="EE7" s="124"/>
      <c r="EF7" s="89"/>
      <c r="EG7" s="89"/>
      <c r="EH7" s="89"/>
      <c r="EI7" s="89"/>
      <c r="EJ7" s="89"/>
      <c r="EK7" s="89"/>
      <c r="EL7" s="75">
        <f t="shared" ref="EL7:EL70" si="43">+ED7+EE7+EF7-EG7+EH7-EI7-EJ7+EK7</f>
        <v>746</v>
      </c>
      <c r="EM7" s="124"/>
      <c r="EN7" s="89"/>
      <c r="EO7" s="89"/>
      <c r="EP7" s="89"/>
      <c r="EQ7" s="89"/>
      <c r="ER7" s="89"/>
      <c r="ES7" s="89"/>
      <c r="ET7" s="75">
        <f t="shared" ref="ET7:ET70" si="44">+EL7+EM7+EN7-EO7+EP7-EQ7-ER7+ES7</f>
        <v>746</v>
      </c>
      <c r="EU7" s="124"/>
      <c r="EV7" s="89"/>
      <c r="EW7" s="89"/>
      <c r="EX7" s="89"/>
      <c r="EY7" s="89"/>
      <c r="EZ7" s="89"/>
      <c r="FA7" s="89"/>
      <c r="FB7" s="75">
        <f t="shared" ref="FB7:FB70" si="45">+ET7+EU7+EV7-EW7+EX7-EY7-EZ7+FA7</f>
        <v>746</v>
      </c>
      <c r="FC7" s="124"/>
      <c r="FD7" s="89"/>
      <c r="FE7" s="89"/>
      <c r="FF7" s="89"/>
      <c r="FG7" s="89"/>
      <c r="FH7" s="89"/>
      <c r="FI7" s="89"/>
      <c r="FJ7" s="75">
        <f t="shared" ref="FJ7:FJ70" si="46">+FB7+FC7+FD7-FE7+FF7-FG7-FH7+FI7</f>
        <v>746</v>
      </c>
      <c r="FK7" s="124"/>
      <c r="FL7" s="89"/>
      <c r="FM7" s="89"/>
      <c r="FN7" s="89"/>
      <c r="FO7" s="89"/>
      <c r="FP7" s="89"/>
      <c r="FQ7" s="89"/>
      <c r="FR7" s="75">
        <f t="shared" ref="FR7:FR70" si="47">+FJ7+FK7+FL7-FM7+FN7-FO7-FP7+FQ7</f>
        <v>746</v>
      </c>
      <c r="FS7" s="124"/>
      <c r="FT7" s="89"/>
      <c r="FU7" s="89"/>
      <c r="FV7" s="89"/>
      <c r="FW7" s="89"/>
      <c r="FX7" s="89"/>
      <c r="FY7" s="89"/>
      <c r="FZ7" s="75">
        <f t="shared" ref="FZ7:FZ70" si="48">+FR7+FS7+FT7-FU7+FV7-FW7-FX7+FY7</f>
        <v>746</v>
      </c>
      <c r="GA7" s="124"/>
      <c r="GB7" s="89"/>
      <c r="GC7" s="89"/>
      <c r="GD7" s="89"/>
      <c r="GE7" s="89"/>
      <c r="GF7" s="89"/>
      <c r="GG7" s="89"/>
      <c r="GH7" s="75">
        <f t="shared" ref="GH7:GH70" si="49">+FZ7+GA7+GB7-GC7+GD7-GE7-GF7+GG7</f>
        <v>746</v>
      </c>
      <c r="GI7" s="124"/>
      <c r="GJ7" s="89"/>
      <c r="GK7" s="89"/>
      <c r="GL7" s="89"/>
      <c r="GM7" s="89"/>
      <c r="GN7" s="89"/>
      <c r="GO7" s="89"/>
      <c r="GP7" s="75">
        <f t="shared" ref="GP7:GP70" si="50">+GH7+GI7+GJ7-GK7+GL7-GM7-GN7+GO7</f>
        <v>746</v>
      </c>
      <c r="GQ7" s="124"/>
      <c r="GR7" s="89"/>
      <c r="GS7" s="89"/>
      <c r="GT7" s="89"/>
      <c r="GU7" s="89"/>
      <c r="GV7" s="89"/>
      <c r="GW7" s="89"/>
      <c r="GX7" s="75">
        <f t="shared" ref="GX7:GX70" si="51">+GP7+GQ7+GR7-GS7+GT7-GU7-GV7+GW7</f>
        <v>746</v>
      </c>
      <c r="GY7" s="124"/>
      <c r="GZ7" s="89"/>
      <c r="HA7" s="89"/>
      <c r="HB7" s="89"/>
      <c r="HC7" s="89"/>
      <c r="HD7" s="89"/>
      <c r="HE7" s="89"/>
      <c r="HF7" s="75">
        <f t="shared" ref="HF7:HF70" si="52">+GX7+GY7+GZ7-HA7+HB7-HC7-HD7+HE7</f>
        <v>746</v>
      </c>
      <c r="HG7" s="124"/>
      <c r="HH7" s="89"/>
      <c r="HI7" s="89"/>
      <c r="HJ7" s="89"/>
      <c r="HK7" s="89"/>
      <c r="HL7" s="89"/>
      <c r="HM7" s="89"/>
      <c r="HN7" s="75">
        <f t="shared" ref="HN7:HN70" si="53">+HF7+HG7+HH7-HI7+HJ7-HK7-HL7+HM7</f>
        <v>746</v>
      </c>
      <c r="HO7" s="124"/>
      <c r="HP7" s="89"/>
      <c r="HQ7" s="89"/>
      <c r="HR7" s="89"/>
      <c r="HS7" s="89"/>
      <c r="HT7" s="89"/>
      <c r="HU7" s="89"/>
      <c r="HV7" s="75">
        <f t="shared" ref="HV7:HV70" si="54">+HN7+HO7+HP7-HQ7+HR7-HS7-HT7+HU7</f>
        <v>746</v>
      </c>
      <c r="HW7" s="124"/>
      <c r="HX7" s="89"/>
      <c r="HY7" s="89"/>
      <c r="HZ7" s="89"/>
      <c r="IA7" s="89"/>
      <c r="IB7" s="89"/>
      <c r="IC7" s="89"/>
      <c r="ID7" s="75">
        <f t="shared" ref="ID7:ID70" si="55">+HV7+HW7+HX7-HY7+HZ7-IA7-IB7+IC7</f>
        <v>746</v>
      </c>
      <c r="IE7" s="124"/>
      <c r="IF7" s="89"/>
      <c r="IG7" s="89"/>
      <c r="IH7" s="89"/>
      <c r="II7" s="89"/>
      <c r="IJ7" s="89"/>
      <c r="IK7" s="89"/>
      <c r="IL7" s="75">
        <f t="shared" ref="IL7:IL70" si="56">+ID7+IE7+IF7-IG7+IH7-II7-IJ7+IK7</f>
        <v>746</v>
      </c>
      <c r="IM7" s="124"/>
      <c r="IN7" s="89"/>
      <c r="IO7" s="89"/>
      <c r="IP7" s="89"/>
      <c r="IQ7" s="89"/>
      <c r="IR7" s="89"/>
      <c r="IS7" s="89"/>
      <c r="IT7" s="75">
        <f t="shared" ref="IT7:IT70" si="57">+IL7+IM7+IN7-IO7+IP7-IQ7-IR7+IS7</f>
        <v>746</v>
      </c>
      <c r="IU7" s="124"/>
      <c r="IV7" s="89"/>
      <c r="IW7" s="89"/>
      <c r="IX7" s="89"/>
      <c r="IY7" s="89"/>
      <c r="IZ7" s="89"/>
      <c r="JA7" s="89"/>
      <c r="JB7" s="75">
        <f t="shared" ref="JB7:JB70" si="58">+IT7+IU7+IV7-IW7+IX7-IY7-IZ7+JA7</f>
        <v>746</v>
      </c>
      <c r="JD7" s="161">
        <f t="shared" ref="JD7" si="59">+O7+W7+AE7+AM7+AU7+BC7+BK7+BS7+CA7+CI7+CQ7+CY7+DG7+DO7+DW7+EE7+EM7+EU7+FC7+FK7+FS7+GA7+GI7+GQ7+GY7+HG7+HO7+HW7+IE7+IM7+IU7</f>
        <v>1034</v>
      </c>
      <c r="JE7" s="89">
        <f t="shared" ref="JE7:JJ7" si="60">+P7+X7+AF7+AN7+AV7+BD7+BL7+BT7+CB7+CJ7+CR7+CZ7+DH7+DP7+DX7+EF7+EN7+EV7+FD7+FL7+FT7+GB7+GJ7+GR7+GZ7+HH7+HP7+HX7+IF7+IN7+IV7</f>
        <v>0</v>
      </c>
      <c r="JF7" s="89">
        <f t="shared" si="60"/>
        <v>0</v>
      </c>
      <c r="JG7" s="89">
        <f t="shared" si="60"/>
        <v>0</v>
      </c>
      <c r="JH7" s="89">
        <f t="shared" si="60"/>
        <v>0</v>
      </c>
      <c r="JI7" s="89">
        <f t="shared" si="60"/>
        <v>288</v>
      </c>
      <c r="JJ7" s="89">
        <f t="shared" si="60"/>
        <v>0</v>
      </c>
      <c r="JK7" s="165">
        <f>+N7+JD7+JE7-JF7+JG7-JH7-JI7+JJ7</f>
        <v>746</v>
      </c>
      <c r="JM7" s="65">
        <f>+JK7-JB7</f>
        <v>0</v>
      </c>
      <c r="JO7" s="47">
        <f t="shared" ref="JO7:JO70" si="61">+JD7*((K7+L7)*6)</f>
        <v>62040</v>
      </c>
    </row>
    <row r="8" spans="1:275" ht="15">
      <c r="B8" s="384" t="s">
        <v>52</v>
      </c>
      <c r="C8" s="168" t="s">
        <v>194</v>
      </c>
      <c r="D8" s="174" t="s">
        <v>38</v>
      </c>
      <c r="E8" s="168" t="s">
        <v>190</v>
      </c>
      <c r="F8" s="363" t="s">
        <v>198</v>
      </c>
      <c r="G8" s="380" t="s">
        <v>99</v>
      </c>
      <c r="H8" s="380" t="s">
        <v>99</v>
      </c>
      <c r="I8" s="166" t="s">
        <v>94</v>
      </c>
      <c r="J8" s="356" t="s">
        <v>201</v>
      </c>
      <c r="K8" s="143">
        <v>6</v>
      </c>
      <c r="L8" s="144">
        <v>6</v>
      </c>
      <c r="M8" s="137" t="s">
        <v>4</v>
      </c>
      <c r="N8" s="165">
        <v>0</v>
      </c>
      <c r="O8" s="124"/>
      <c r="P8" s="89"/>
      <c r="Q8" s="89"/>
      <c r="R8" s="89"/>
      <c r="S8" s="89"/>
      <c r="T8" s="89"/>
      <c r="U8" s="89"/>
      <c r="V8" s="125">
        <f>+N8+O8+P8+R8-S8-Q8-T8+U8</f>
        <v>0</v>
      </c>
      <c r="W8" s="124"/>
      <c r="X8" s="89"/>
      <c r="Y8" s="89"/>
      <c r="Z8" s="89"/>
      <c r="AA8" s="89"/>
      <c r="AB8" s="89"/>
      <c r="AC8" s="89"/>
      <c r="AD8" s="75">
        <f t="shared" si="29"/>
        <v>0</v>
      </c>
      <c r="AE8" s="124"/>
      <c r="AF8" s="89">
        <v>80</v>
      </c>
      <c r="AG8" s="89"/>
      <c r="AH8" s="89"/>
      <c r="AI8" s="89"/>
      <c r="AJ8" s="89">
        <v>80</v>
      </c>
      <c r="AK8" s="89"/>
      <c r="AL8" s="75">
        <f t="shared" si="30"/>
        <v>0</v>
      </c>
      <c r="AM8" s="124">
        <v>570</v>
      </c>
      <c r="AN8" s="89"/>
      <c r="AO8" s="89"/>
      <c r="AP8" s="89"/>
      <c r="AQ8" s="89"/>
      <c r="AR8" s="89">
        <v>570</v>
      </c>
      <c r="AS8" s="89"/>
      <c r="AT8" s="75">
        <f t="shared" si="31"/>
        <v>0</v>
      </c>
      <c r="AU8" s="124">
        <v>977</v>
      </c>
      <c r="AV8" s="89"/>
      <c r="AW8" s="89"/>
      <c r="AX8" s="89"/>
      <c r="AY8" s="89"/>
      <c r="AZ8" s="89">
        <v>977</v>
      </c>
      <c r="BA8" s="89"/>
      <c r="BB8" s="75">
        <f t="shared" si="32"/>
        <v>0</v>
      </c>
      <c r="BC8" s="124">
        <v>242</v>
      </c>
      <c r="BD8" s="89"/>
      <c r="BE8" s="89"/>
      <c r="BF8" s="89"/>
      <c r="BG8" s="89"/>
      <c r="BH8" s="89">
        <v>171</v>
      </c>
      <c r="BI8" s="89"/>
      <c r="BJ8" s="75">
        <f t="shared" si="33"/>
        <v>71</v>
      </c>
      <c r="BK8" s="124"/>
      <c r="BL8" s="89"/>
      <c r="BM8" s="89"/>
      <c r="BN8" s="89"/>
      <c r="BO8" s="89"/>
      <c r="BP8" s="89"/>
      <c r="BQ8" s="89">
        <v>17</v>
      </c>
      <c r="BR8" s="75">
        <f t="shared" si="34"/>
        <v>88</v>
      </c>
      <c r="BS8" s="124"/>
      <c r="BT8" s="89"/>
      <c r="BU8" s="89"/>
      <c r="BV8" s="89"/>
      <c r="BW8" s="89"/>
      <c r="BX8" s="89"/>
      <c r="BY8" s="89"/>
      <c r="BZ8" s="75">
        <f t="shared" si="35"/>
        <v>88</v>
      </c>
      <c r="CA8" s="124"/>
      <c r="CB8" s="89"/>
      <c r="CC8" s="89"/>
      <c r="CD8" s="89"/>
      <c r="CE8" s="89"/>
      <c r="CF8" s="89"/>
      <c r="CG8" s="89"/>
      <c r="CH8" s="75">
        <f t="shared" si="36"/>
        <v>88</v>
      </c>
      <c r="CI8" s="124"/>
      <c r="CJ8" s="89"/>
      <c r="CK8" s="89"/>
      <c r="CL8" s="89"/>
      <c r="CM8" s="89"/>
      <c r="CN8" s="89"/>
      <c r="CO8" s="89"/>
      <c r="CP8" s="75">
        <f t="shared" si="37"/>
        <v>88</v>
      </c>
      <c r="CQ8" s="124"/>
      <c r="CR8" s="89"/>
      <c r="CS8" s="89"/>
      <c r="CT8" s="89"/>
      <c r="CU8" s="89"/>
      <c r="CV8" s="89"/>
      <c r="CW8" s="89"/>
      <c r="CX8" s="75">
        <f t="shared" si="38"/>
        <v>88</v>
      </c>
      <c r="CY8" s="124"/>
      <c r="CZ8" s="89"/>
      <c r="DA8" s="89"/>
      <c r="DB8" s="89"/>
      <c r="DC8" s="89"/>
      <c r="DD8" s="89"/>
      <c r="DE8" s="89"/>
      <c r="DF8" s="75">
        <f t="shared" si="39"/>
        <v>88</v>
      </c>
      <c r="DG8" s="124"/>
      <c r="DH8" s="89"/>
      <c r="DI8" s="89"/>
      <c r="DJ8" s="89"/>
      <c r="DK8" s="89"/>
      <c r="DL8" s="89"/>
      <c r="DM8" s="89"/>
      <c r="DN8" s="75">
        <f t="shared" si="40"/>
        <v>88</v>
      </c>
      <c r="DO8" s="124"/>
      <c r="DP8" s="89"/>
      <c r="DQ8" s="89"/>
      <c r="DR8" s="89"/>
      <c r="DS8" s="89"/>
      <c r="DT8" s="89"/>
      <c r="DU8" s="89"/>
      <c r="DV8" s="75">
        <f t="shared" si="41"/>
        <v>88</v>
      </c>
      <c r="DW8" s="124"/>
      <c r="DX8" s="89"/>
      <c r="DY8" s="89"/>
      <c r="DZ8" s="89"/>
      <c r="EA8" s="89"/>
      <c r="EB8" s="89"/>
      <c r="EC8" s="89"/>
      <c r="ED8" s="75">
        <f t="shared" si="42"/>
        <v>88</v>
      </c>
      <c r="EE8" s="124"/>
      <c r="EF8" s="89"/>
      <c r="EG8" s="89"/>
      <c r="EH8" s="89"/>
      <c r="EI8" s="89"/>
      <c r="EJ8" s="89"/>
      <c r="EK8" s="89"/>
      <c r="EL8" s="75">
        <f t="shared" si="43"/>
        <v>88</v>
      </c>
      <c r="EM8" s="124"/>
      <c r="EN8" s="89"/>
      <c r="EO8" s="89"/>
      <c r="EP8" s="89"/>
      <c r="EQ8" s="89"/>
      <c r="ER8" s="89"/>
      <c r="ES8" s="89"/>
      <c r="ET8" s="75">
        <f t="shared" si="44"/>
        <v>88</v>
      </c>
      <c r="EU8" s="124"/>
      <c r="EV8" s="89"/>
      <c r="EW8" s="89"/>
      <c r="EX8" s="89"/>
      <c r="EY8" s="89"/>
      <c r="EZ8" s="89"/>
      <c r="FA8" s="89"/>
      <c r="FB8" s="75">
        <f t="shared" si="45"/>
        <v>88</v>
      </c>
      <c r="FC8" s="124"/>
      <c r="FD8" s="89"/>
      <c r="FE8" s="89"/>
      <c r="FF8" s="89"/>
      <c r="FG8" s="89"/>
      <c r="FH8" s="89"/>
      <c r="FI8" s="89"/>
      <c r="FJ8" s="75">
        <f t="shared" si="46"/>
        <v>88</v>
      </c>
      <c r="FK8" s="124"/>
      <c r="FL8" s="89"/>
      <c r="FM8" s="89"/>
      <c r="FN8" s="89"/>
      <c r="FO8" s="89"/>
      <c r="FP8" s="89"/>
      <c r="FQ8" s="89"/>
      <c r="FR8" s="75">
        <f t="shared" si="47"/>
        <v>88</v>
      </c>
      <c r="FS8" s="124"/>
      <c r="FT8" s="89"/>
      <c r="FU8" s="89"/>
      <c r="FV8" s="89"/>
      <c r="FW8" s="89"/>
      <c r="FX8" s="89"/>
      <c r="FY8" s="89"/>
      <c r="FZ8" s="75">
        <f t="shared" si="48"/>
        <v>88</v>
      </c>
      <c r="GA8" s="124"/>
      <c r="GB8" s="89"/>
      <c r="GC8" s="89"/>
      <c r="GD8" s="89"/>
      <c r="GE8" s="89"/>
      <c r="GF8" s="89"/>
      <c r="GG8" s="89"/>
      <c r="GH8" s="75">
        <f t="shared" si="49"/>
        <v>88</v>
      </c>
      <c r="GI8" s="124"/>
      <c r="GJ8" s="89"/>
      <c r="GK8" s="89"/>
      <c r="GL8" s="89"/>
      <c r="GM8" s="89"/>
      <c r="GN8" s="89"/>
      <c r="GO8" s="89"/>
      <c r="GP8" s="75">
        <f t="shared" si="50"/>
        <v>88</v>
      </c>
      <c r="GQ8" s="124"/>
      <c r="GR8" s="89"/>
      <c r="GS8" s="89"/>
      <c r="GT8" s="89"/>
      <c r="GU8" s="89"/>
      <c r="GV8" s="89"/>
      <c r="GW8" s="89"/>
      <c r="GX8" s="75">
        <f t="shared" si="51"/>
        <v>88</v>
      </c>
      <c r="GY8" s="124"/>
      <c r="GZ8" s="89"/>
      <c r="HA8" s="89"/>
      <c r="HB8" s="89"/>
      <c r="HC8" s="89"/>
      <c r="HD8" s="89"/>
      <c r="HE8" s="89"/>
      <c r="HF8" s="75">
        <f t="shared" si="52"/>
        <v>88</v>
      </c>
      <c r="HG8" s="124"/>
      <c r="HH8" s="89"/>
      <c r="HI8" s="89"/>
      <c r="HJ8" s="89"/>
      <c r="HK8" s="89"/>
      <c r="HL8" s="89"/>
      <c r="HM8" s="89"/>
      <c r="HN8" s="75">
        <f t="shared" si="53"/>
        <v>88</v>
      </c>
      <c r="HO8" s="124"/>
      <c r="HP8" s="89"/>
      <c r="HQ8" s="89"/>
      <c r="HR8" s="89"/>
      <c r="HS8" s="89"/>
      <c r="HT8" s="89"/>
      <c r="HU8" s="89"/>
      <c r="HV8" s="75">
        <f t="shared" si="54"/>
        <v>88</v>
      </c>
      <c r="HW8" s="124"/>
      <c r="HX8" s="89"/>
      <c r="HY8" s="89"/>
      <c r="HZ8" s="89"/>
      <c r="IA8" s="89"/>
      <c r="IB8" s="89"/>
      <c r="IC8" s="89"/>
      <c r="ID8" s="75">
        <f t="shared" si="55"/>
        <v>88</v>
      </c>
      <c r="IE8" s="124"/>
      <c r="IF8" s="89"/>
      <c r="IG8" s="89"/>
      <c r="IH8" s="89"/>
      <c r="II8" s="89"/>
      <c r="IJ8" s="89"/>
      <c r="IK8" s="89"/>
      <c r="IL8" s="75">
        <f t="shared" si="56"/>
        <v>88</v>
      </c>
      <c r="IM8" s="124"/>
      <c r="IN8" s="89"/>
      <c r="IO8" s="89"/>
      <c r="IP8" s="89"/>
      <c r="IQ8" s="89"/>
      <c r="IR8" s="89"/>
      <c r="IS8" s="89"/>
      <c r="IT8" s="75">
        <f t="shared" si="57"/>
        <v>88</v>
      </c>
      <c r="IU8" s="124"/>
      <c r="IV8" s="89"/>
      <c r="IW8" s="89"/>
      <c r="IX8" s="89"/>
      <c r="IY8" s="89"/>
      <c r="IZ8" s="89"/>
      <c r="JA8" s="89"/>
      <c r="JB8" s="75">
        <f t="shared" si="58"/>
        <v>88</v>
      </c>
      <c r="JD8" s="161">
        <f t="shared" ref="JD8:JD23" si="62">+O8+W8+AE8+AM8+AU8+BC8+BK8+BS8+CA8+CI8+CQ8+CY8+DG8+DO8+DW8+EE8+EM8+EU8+FC8+FK8+FS8+GA8+GI8+GQ8+GY8+HG8+HO8+HW8+IE8+IM8+IU8</f>
        <v>1789</v>
      </c>
      <c r="JE8" s="89">
        <f t="shared" ref="JE8:JE23" si="63">+P8+X8+AF8+AN8+AV8+BD8+BL8+BT8+CB8+CJ8+CR8+CZ8+DH8+DP8+DX8+EF8+EN8+EV8+FD8+FL8+FT8+GB8+GJ8+GR8+GZ8+HH8+HP8+HX8+IF8+IN8+IV8</f>
        <v>80</v>
      </c>
      <c r="JF8" s="89">
        <f t="shared" ref="JF8:JF23" si="64">+Q8+Y8+AG8+AO8+AW8+BE8+BM8+BU8+CC8+CK8+CS8+DA8+DI8+DQ8+DY8+EG8+EO8+EW8+FE8+FM8+FU8+GC8+GK8+GS8+HA8+HI8+HQ8+HY8+IG8+IO8+IW8</f>
        <v>0</v>
      </c>
      <c r="JG8" s="89">
        <f t="shared" ref="JG8:JG23" si="65">+R8+Z8+AH8+AP8+AX8+BF8+BN8+BV8+CD8+CL8+CT8+DB8+DJ8+DR8+DZ8+EH8+EP8+EX8+FF8+FN8+FV8+GD8+GL8+GT8+HB8+HJ8+HR8+HZ8+IH8+IP8+IX8</f>
        <v>0</v>
      </c>
      <c r="JH8" s="89">
        <f t="shared" ref="JH8:JH23" si="66">+S8+AA8+AI8+AQ8+AY8+BG8+BO8+BW8+CE8+CM8+CU8+DC8+DK8+DS8+EA8+EI8+EQ8+EY8+FG8+FO8+FW8+GE8+GM8+GU8+HC8+HK8+HS8+IA8+II8+IQ8+IY8</f>
        <v>0</v>
      </c>
      <c r="JI8" s="89">
        <f t="shared" ref="JI8:JI23" si="67">+T8+AB8+AJ8+AR8+AZ8+BH8+BP8+BX8+CF8+CN8+CV8+DD8+DL8+DT8+EB8+EJ8+ER8+EZ8+FH8+FP8+FX8+GF8+GN8+GV8+HD8+HL8+HT8+IB8+IJ8+IR8+IZ8</f>
        <v>1798</v>
      </c>
      <c r="JJ8" s="89">
        <f t="shared" ref="JJ8:JJ23" si="68">+U8+AC8+AK8+AS8+BA8+BI8+BQ8+BY8+CG8+CO8+CW8+DE8+DM8+DU8+EC8+EK8+ES8+FA8+FI8+FQ8+FY8+GG8+GO8+GW8+HE8+HM8+HU8+IC8+IK8+IS8+JA8</f>
        <v>17</v>
      </c>
      <c r="JK8" s="165">
        <f t="shared" ref="JK8:JK23" si="69">+N8+JD8+JE8-JF8+JG8-JH8-JI8+JJ8</f>
        <v>88</v>
      </c>
      <c r="JM8" s="65">
        <f t="shared" ref="JM8:JM71" si="70">+JK8-JB8</f>
        <v>0</v>
      </c>
      <c r="JO8" s="47">
        <f t="shared" si="61"/>
        <v>128808</v>
      </c>
    </row>
    <row r="9" spans="1:275" ht="15">
      <c r="A9" s="1">
        <v>160</v>
      </c>
      <c r="B9" s="384" t="s">
        <v>52</v>
      </c>
      <c r="C9" s="167" t="s">
        <v>195</v>
      </c>
      <c r="D9" s="178" t="s">
        <v>39</v>
      </c>
      <c r="E9" s="167" t="s">
        <v>191</v>
      </c>
      <c r="F9" s="362" t="s">
        <v>182</v>
      </c>
      <c r="G9" s="380" t="s">
        <v>99</v>
      </c>
      <c r="H9" s="380" t="s">
        <v>99</v>
      </c>
      <c r="I9" s="166" t="s">
        <v>94</v>
      </c>
      <c r="J9" s="358" t="s">
        <v>202</v>
      </c>
      <c r="K9" s="143">
        <v>7</v>
      </c>
      <c r="L9" s="144">
        <v>7</v>
      </c>
      <c r="M9" s="137" t="s">
        <v>4</v>
      </c>
      <c r="N9" s="165">
        <v>0</v>
      </c>
      <c r="O9" s="124"/>
      <c r="P9" s="89"/>
      <c r="Q9" s="89"/>
      <c r="R9" s="89"/>
      <c r="S9" s="89"/>
      <c r="T9" s="89"/>
      <c r="U9" s="89"/>
      <c r="V9" s="125">
        <f>+N9+O9+P9+R9-S9-Q9-T9+U9</f>
        <v>0</v>
      </c>
      <c r="W9" s="124"/>
      <c r="X9" s="89"/>
      <c r="Y9" s="89"/>
      <c r="Z9" s="89"/>
      <c r="AA9" s="89"/>
      <c r="AB9" s="89"/>
      <c r="AC9" s="89"/>
      <c r="AD9" s="75">
        <f>+V9+W9+X9-Y9+Z9-AA9-AB9+AC9</f>
        <v>0</v>
      </c>
      <c r="AE9" s="124"/>
      <c r="AF9" s="89">
        <v>67</v>
      </c>
      <c r="AG9" s="89"/>
      <c r="AH9" s="89"/>
      <c r="AI9" s="89"/>
      <c r="AJ9" s="89">
        <v>67</v>
      </c>
      <c r="AK9" s="89"/>
      <c r="AL9" s="75">
        <f t="shared" si="30"/>
        <v>0</v>
      </c>
      <c r="AM9" s="124"/>
      <c r="AN9" s="89"/>
      <c r="AO9" s="89"/>
      <c r="AP9" s="89"/>
      <c r="AQ9" s="89"/>
      <c r="AR9" s="89"/>
      <c r="AS9" s="89"/>
      <c r="AT9" s="75">
        <f t="shared" si="31"/>
        <v>0</v>
      </c>
      <c r="AU9" s="124"/>
      <c r="AV9" s="89"/>
      <c r="AW9" s="89"/>
      <c r="AX9" s="89"/>
      <c r="AY9" s="89"/>
      <c r="AZ9" s="89"/>
      <c r="BA9" s="89"/>
      <c r="BB9" s="75">
        <f t="shared" si="32"/>
        <v>0</v>
      </c>
      <c r="BC9" s="124"/>
      <c r="BD9" s="89"/>
      <c r="BE9" s="89"/>
      <c r="BF9" s="89"/>
      <c r="BG9" s="89"/>
      <c r="BH9" s="89"/>
      <c r="BI9" s="89"/>
      <c r="BJ9" s="75">
        <f t="shared" si="33"/>
        <v>0</v>
      </c>
      <c r="BK9" s="124"/>
      <c r="BL9" s="89"/>
      <c r="BM9" s="89"/>
      <c r="BN9" s="89"/>
      <c r="BO9" s="89"/>
      <c r="BP9" s="89"/>
      <c r="BQ9" s="89"/>
      <c r="BR9" s="75">
        <f t="shared" si="34"/>
        <v>0</v>
      </c>
      <c r="BS9" s="124"/>
      <c r="BT9" s="89"/>
      <c r="BU9" s="89"/>
      <c r="BV9" s="89"/>
      <c r="BW9" s="89"/>
      <c r="BX9" s="89"/>
      <c r="BY9" s="89"/>
      <c r="BZ9" s="75">
        <f t="shared" si="35"/>
        <v>0</v>
      </c>
      <c r="CA9" s="124"/>
      <c r="CB9" s="89"/>
      <c r="CC9" s="89"/>
      <c r="CD9" s="89"/>
      <c r="CE9" s="89"/>
      <c r="CF9" s="89"/>
      <c r="CG9" s="89"/>
      <c r="CH9" s="75">
        <f t="shared" si="36"/>
        <v>0</v>
      </c>
      <c r="CI9" s="124"/>
      <c r="CJ9" s="89"/>
      <c r="CK9" s="89"/>
      <c r="CL9" s="89"/>
      <c r="CM9" s="89"/>
      <c r="CN9" s="89"/>
      <c r="CO9" s="89"/>
      <c r="CP9" s="75">
        <f t="shared" si="37"/>
        <v>0</v>
      </c>
      <c r="CQ9" s="124">
        <v>160</v>
      </c>
      <c r="CR9" s="89"/>
      <c r="CS9" s="89"/>
      <c r="CT9" s="89"/>
      <c r="CU9" s="89"/>
      <c r="CV9" s="89">
        <v>160</v>
      </c>
      <c r="CW9" s="89"/>
      <c r="CX9" s="75">
        <f t="shared" si="38"/>
        <v>0</v>
      </c>
      <c r="CY9" s="124"/>
      <c r="CZ9" s="89"/>
      <c r="DA9" s="89"/>
      <c r="DB9" s="89"/>
      <c r="DC9" s="89"/>
      <c r="DD9" s="89"/>
      <c r="DE9" s="89"/>
      <c r="DF9" s="75">
        <f t="shared" si="39"/>
        <v>0</v>
      </c>
      <c r="DG9" s="124"/>
      <c r="DH9" s="89"/>
      <c r="DI9" s="89"/>
      <c r="DJ9" s="89"/>
      <c r="DK9" s="89"/>
      <c r="DL9" s="89"/>
      <c r="DM9" s="89"/>
      <c r="DN9" s="75">
        <f t="shared" si="40"/>
        <v>0</v>
      </c>
      <c r="DO9" s="124"/>
      <c r="DP9" s="89"/>
      <c r="DQ9" s="89"/>
      <c r="DR9" s="89"/>
      <c r="DS9" s="89"/>
      <c r="DT9" s="89"/>
      <c r="DU9" s="89"/>
      <c r="DV9" s="75">
        <f t="shared" si="41"/>
        <v>0</v>
      </c>
      <c r="DW9" s="124"/>
      <c r="DX9" s="89"/>
      <c r="DY9" s="89"/>
      <c r="DZ9" s="89"/>
      <c r="EA9" s="89"/>
      <c r="EB9" s="89"/>
      <c r="EC9" s="89"/>
      <c r="ED9" s="75">
        <f t="shared" si="42"/>
        <v>0</v>
      </c>
      <c r="EE9" s="124"/>
      <c r="EF9" s="89"/>
      <c r="EG9" s="89"/>
      <c r="EH9" s="89"/>
      <c r="EI9" s="89"/>
      <c r="EJ9" s="89"/>
      <c r="EK9" s="89"/>
      <c r="EL9" s="75">
        <f t="shared" si="43"/>
        <v>0</v>
      </c>
      <c r="EM9" s="124"/>
      <c r="EN9" s="89"/>
      <c r="EO9" s="89"/>
      <c r="EP9" s="89"/>
      <c r="EQ9" s="89"/>
      <c r="ER9" s="89"/>
      <c r="ES9" s="89"/>
      <c r="ET9" s="75">
        <f t="shared" si="44"/>
        <v>0</v>
      </c>
      <c r="EU9" s="124"/>
      <c r="EV9" s="89"/>
      <c r="EW9" s="89"/>
      <c r="EX9" s="89"/>
      <c r="EY9" s="89"/>
      <c r="EZ9" s="89"/>
      <c r="FA9" s="89"/>
      <c r="FB9" s="75">
        <f t="shared" si="45"/>
        <v>0</v>
      </c>
      <c r="FC9" s="124"/>
      <c r="FD9" s="89"/>
      <c r="FE9" s="89"/>
      <c r="FF9" s="89"/>
      <c r="FG9" s="89"/>
      <c r="FH9" s="89"/>
      <c r="FI9" s="89"/>
      <c r="FJ9" s="75">
        <f t="shared" si="46"/>
        <v>0</v>
      </c>
      <c r="FK9" s="124"/>
      <c r="FL9" s="89"/>
      <c r="FM9" s="89"/>
      <c r="FN9" s="89"/>
      <c r="FO9" s="89"/>
      <c r="FP9" s="89"/>
      <c r="FQ9" s="89"/>
      <c r="FR9" s="75">
        <f t="shared" si="47"/>
        <v>0</v>
      </c>
      <c r="FS9" s="124"/>
      <c r="FT9" s="89"/>
      <c r="FU9" s="89"/>
      <c r="FV9" s="89"/>
      <c r="FW9" s="89"/>
      <c r="FX9" s="89"/>
      <c r="FY9" s="89"/>
      <c r="FZ9" s="75">
        <f t="shared" si="48"/>
        <v>0</v>
      </c>
      <c r="GA9" s="124"/>
      <c r="GB9" s="89"/>
      <c r="GC9" s="89"/>
      <c r="GD9" s="89"/>
      <c r="GE9" s="89"/>
      <c r="GF9" s="89"/>
      <c r="GG9" s="89"/>
      <c r="GH9" s="75">
        <f t="shared" si="49"/>
        <v>0</v>
      </c>
      <c r="GI9" s="124"/>
      <c r="GJ9" s="89"/>
      <c r="GK9" s="89"/>
      <c r="GL9" s="89"/>
      <c r="GM9" s="89"/>
      <c r="GN9" s="89"/>
      <c r="GO9" s="89"/>
      <c r="GP9" s="75">
        <f t="shared" si="50"/>
        <v>0</v>
      </c>
      <c r="GQ9" s="124"/>
      <c r="GR9" s="89"/>
      <c r="GS9" s="89"/>
      <c r="GT9" s="89"/>
      <c r="GU9" s="89"/>
      <c r="GV9" s="89"/>
      <c r="GW9" s="89"/>
      <c r="GX9" s="75">
        <f t="shared" si="51"/>
        <v>0</v>
      </c>
      <c r="GY9" s="124"/>
      <c r="GZ9" s="89"/>
      <c r="HA9" s="89"/>
      <c r="HB9" s="89"/>
      <c r="HC9" s="89"/>
      <c r="HD9" s="89"/>
      <c r="HE9" s="89"/>
      <c r="HF9" s="75">
        <f t="shared" si="52"/>
        <v>0</v>
      </c>
      <c r="HG9" s="124"/>
      <c r="HH9" s="89"/>
      <c r="HI9" s="89"/>
      <c r="HJ9" s="89"/>
      <c r="HK9" s="89"/>
      <c r="HL9" s="89"/>
      <c r="HM9" s="89"/>
      <c r="HN9" s="75">
        <f t="shared" si="53"/>
        <v>0</v>
      </c>
      <c r="HO9" s="124"/>
      <c r="HP9" s="89"/>
      <c r="HQ9" s="89"/>
      <c r="HR9" s="89"/>
      <c r="HS9" s="89"/>
      <c r="HT9" s="89"/>
      <c r="HU9" s="89"/>
      <c r="HV9" s="75">
        <f t="shared" si="54"/>
        <v>0</v>
      </c>
      <c r="HW9" s="124"/>
      <c r="HX9" s="89"/>
      <c r="HY9" s="89"/>
      <c r="HZ9" s="89"/>
      <c r="IA9" s="89"/>
      <c r="IB9" s="89"/>
      <c r="IC9" s="89"/>
      <c r="ID9" s="75">
        <f t="shared" si="55"/>
        <v>0</v>
      </c>
      <c r="IE9" s="124"/>
      <c r="IF9" s="89"/>
      <c r="IG9" s="89"/>
      <c r="IH9" s="89"/>
      <c r="II9" s="89"/>
      <c r="IJ9" s="89"/>
      <c r="IK9" s="89"/>
      <c r="IL9" s="75">
        <f t="shared" si="56"/>
        <v>0</v>
      </c>
      <c r="IM9" s="124"/>
      <c r="IN9" s="89"/>
      <c r="IO9" s="89"/>
      <c r="IP9" s="89"/>
      <c r="IQ9" s="89"/>
      <c r="IR9" s="89"/>
      <c r="IS9" s="89"/>
      <c r="IT9" s="75">
        <f t="shared" si="57"/>
        <v>0</v>
      </c>
      <c r="IU9" s="124"/>
      <c r="IV9" s="89"/>
      <c r="IW9" s="89"/>
      <c r="IX9" s="89"/>
      <c r="IY9" s="89"/>
      <c r="IZ9" s="89"/>
      <c r="JA9" s="89"/>
      <c r="JB9" s="75">
        <f t="shared" si="58"/>
        <v>0</v>
      </c>
      <c r="JD9" s="161">
        <f t="shared" si="62"/>
        <v>160</v>
      </c>
      <c r="JE9" s="89">
        <f t="shared" si="63"/>
        <v>67</v>
      </c>
      <c r="JF9" s="89">
        <f t="shared" si="64"/>
        <v>0</v>
      </c>
      <c r="JG9" s="89">
        <f t="shared" si="65"/>
        <v>0</v>
      </c>
      <c r="JH9" s="89">
        <f t="shared" si="66"/>
        <v>0</v>
      </c>
      <c r="JI9" s="89">
        <f t="shared" si="67"/>
        <v>227</v>
      </c>
      <c r="JJ9" s="89">
        <f t="shared" si="68"/>
        <v>0</v>
      </c>
      <c r="JK9" s="165">
        <f t="shared" si="69"/>
        <v>0</v>
      </c>
      <c r="JM9" s="65">
        <f t="shared" si="70"/>
        <v>0</v>
      </c>
      <c r="JO9" s="47">
        <f t="shared" si="61"/>
        <v>13440</v>
      </c>
    </row>
    <row r="10" spans="1:275" ht="15">
      <c r="B10" s="384" t="s">
        <v>52</v>
      </c>
      <c r="C10" s="168" t="s">
        <v>196</v>
      </c>
      <c r="D10" s="174" t="s">
        <v>40</v>
      </c>
      <c r="E10" s="168" t="s">
        <v>192</v>
      </c>
      <c r="F10" s="363" t="s">
        <v>199</v>
      </c>
      <c r="G10" s="380" t="s">
        <v>99</v>
      </c>
      <c r="H10" s="380" t="s">
        <v>99</v>
      </c>
      <c r="I10" s="166" t="s">
        <v>94</v>
      </c>
      <c r="J10" s="356" t="s">
        <v>203</v>
      </c>
      <c r="K10" s="143">
        <v>9</v>
      </c>
      <c r="L10" s="144">
        <v>10</v>
      </c>
      <c r="M10" s="137" t="s">
        <v>4</v>
      </c>
      <c r="N10" s="412">
        <f>293+38-72</f>
        <v>259</v>
      </c>
      <c r="O10" s="124"/>
      <c r="P10" s="46"/>
      <c r="Q10" s="46"/>
      <c r="R10" s="46"/>
      <c r="S10" s="46"/>
      <c r="T10" s="46">
        <f>294-72</f>
        <v>222</v>
      </c>
      <c r="U10" s="46"/>
      <c r="V10" s="125">
        <f t="shared" ref="V10:V71" si="71">+N10+O10+P10+R10-S10-Q10-T10+U10</f>
        <v>37</v>
      </c>
      <c r="W10" s="124"/>
      <c r="X10" s="46"/>
      <c r="Y10" s="46"/>
      <c r="Z10" s="46"/>
      <c r="AA10" s="46"/>
      <c r="AB10" s="46"/>
      <c r="AC10" s="46"/>
      <c r="AD10" s="75">
        <f t="shared" si="29"/>
        <v>37</v>
      </c>
      <c r="AE10" s="124"/>
      <c r="AF10" s="46"/>
      <c r="AG10" s="46"/>
      <c r="AH10" s="46"/>
      <c r="AI10" s="46"/>
      <c r="AJ10" s="46"/>
      <c r="AK10" s="46"/>
      <c r="AL10" s="75">
        <f t="shared" si="30"/>
        <v>37</v>
      </c>
      <c r="AM10" s="124"/>
      <c r="AN10" s="46"/>
      <c r="AO10" s="46"/>
      <c r="AP10" s="46"/>
      <c r="AQ10" s="46"/>
      <c r="AR10" s="46"/>
      <c r="AS10" s="46"/>
      <c r="AT10" s="75">
        <f t="shared" si="31"/>
        <v>37</v>
      </c>
      <c r="AU10" s="124"/>
      <c r="AV10" s="46"/>
      <c r="AW10" s="46"/>
      <c r="AX10" s="46"/>
      <c r="AY10" s="46"/>
      <c r="AZ10" s="46"/>
      <c r="BA10" s="46"/>
      <c r="BB10" s="75">
        <f t="shared" si="32"/>
        <v>37</v>
      </c>
      <c r="BC10" s="124">
        <v>144</v>
      </c>
      <c r="BD10" s="46"/>
      <c r="BE10" s="46"/>
      <c r="BF10" s="46"/>
      <c r="BG10" s="46"/>
      <c r="BH10" s="46">
        <v>144</v>
      </c>
      <c r="BI10" s="46"/>
      <c r="BJ10" s="75">
        <f t="shared" si="33"/>
        <v>37</v>
      </c>
      <c r="BK10" s="124">
        <f>376</f>
        <v>376</v>
      </c>
      <c r="BL10" s="46"/>
      <c r="BM10" s="46"/>
      <c r="BN10" s="46"/>
      <c r="BO10" s="46"/>
      <c r="BP10" s="46">
        <v>376</v>
      </c>
      <c r="BQ10" s="46"/>
      <c r="BR10" s="75">
        <f t="shared" si="34"/>
        <v>37</v>
      </c>
      <c r="BS10" s="124"/>
      <c r="BT10" s="46"/>
      <c r="BU10" s="46"/>
      <c r="BV10" s="46"/>
      <c r="BW10" s="46"/>
      <c r="BX10" s="46"/>
      <c r="BY10" s="46"/>
      <c r="BZ10" s="75">
        <f t="shared" si="35"/>
        <v>37</v>
      </c>
      <c r="CA10" s="124"/>
      <c r="CB10" s="46"/>
      <c r="CC10" s="46"/>
      <c r="CD10" s="46"/>
      <c r="CE10" s="46"/>
      <c r="CF10" s="46"/>
      <c r="CG10" s="46"/>
      <c r="CH10" s="75">
        <f t="shared" si="36"/>
        <v>37</v>
      </c>
      <c r="CI10" s="124"/>
      <c r="CJ10" s="46"/>
      <c r="CK10" s="46"/>
      <c r="CL10" s="46"/>
      <c r="CM10" s="46"/>
      <c r="CN10" s="46"/>
      <c r="CO10" s="46"/>
      <c r="CP10" s="75">
        <f t="shared" si="37"/>
        <v>37</v>
      </c>
      <c r="CQ10" s="124"/>
      <c r="CR10" s="46"/>
      <c r="CS10" s="46"/>
      <c r="CT10" s="46"/>
      <c r="CU10" s="46"/>
      <c r="CV10" s="46"/>
      <c r="CW10" s="46"/>
      <c r="CX10" s="75">
        <f t="shared" si="38"/>
        <v>37</v>
      </c>
      <c r="CY10" s="124"/>
      <c r="CZ10" s="46"/>
      <c r="DA10" s="46"/>
      <c r="DB10" s="46"/>
      <c r="DC10" s="46"/>
      <c r="DD10" s="46"/>
      <c r="DE10" s="46"/>
      <c r="DF10" s="75">
        <f t="shared" si="39"/>
        <v>37</v>
      </c>
      <c r="DG10" s="124"/>
      <c r="DH10" s="46"/>
      <c r="DI10" s="46"/>
      <c r="DJ10" s="46"/>
      <c r="DK10" s="46"/>
      <c r="DL10" s="46"/>
      <c r="DM10" s="46"/>
      <c r="DN10" s="75">
        <f t="shared" si="40"/>
        <v>37</v>
      </c>
      <c r="DO10" s="124"/>
      <c r="DP10" s="46"/>
      <c r="DQ10" s="46"/>
      <c r="DR10" s="46"/>
      <c r="DS10" s="46"/>
      <c r="DT10" s="46"/>
      <c r="DU10" s="46"/>
      <c r="DV10" s="75">
        <f t="shared" si="41"/>
        <v>37</v>
      </c>
      <c r="DW10" s="124"/>
      <c r="DX10" s="46"/>
      <c r="DY10" s="46"/>
      <c r="DZ10" s="46"/>
      <c r="EA10" s="46"/>
      <c r="EB10" s="46"/>
      <c r="EC10" s="46"/>
      <c r="ED10" s="75">
        <f t="shared" si="42"/>
        <v>37</v>
      </c>
      <c r="EE10" s="124"/>
      <c r="EF10" s="46"/>
      <c r="EG10" s="46"/>
      <c r="EH10" s="46"/>
      <c r="EI10" s="46"/>
      <c r="EJ10" s="46"/>
      <c r="EK10" s="46"/>
      <c r="EL10" s="75">
        <f t="shared" si="43"/>
        <v>37</v>
      </c>
      <c r="EM10" s="124"/>
      <c r="EN10" s="46"/>
      <c r="EO10" s="46"/>
      <c r="EP10" s="46"/>
      <c r="EQ10" s="46"/>
      <c r="ER10" s="46"/>
      <c r="ES10" s="46"/>
      <c r="ET10" s="75">
        <f t="shared" si="44"/>
        <v>37</v>
      </c>
      <c r="EU10" s="124"/>
      <c r="EV10" s="46"/>
      <c r="EW10" s="46"/>
      <c r="EX10" s="46"/>
      <c r="EY10" s="46"/>
      <c r="EZ10" s="46"/>
      <c r="FA10" s="46"/>
      <c r="FB10" s="75">
        <f t="shared" si="45"/>
        <v>37</v>
      </c>
      <c r="FC10" s="124"/>
      <c r="FD10" s="46"/>
      <c r="FE10" s="46"/>
      <c r="FF10" s="46"/>
      <c r="FG10" s="46"/>
      <c r="FH10" s="46"/>
      <c r="FI10" s="46"/>
      <c r="FJ10" s="75">
        <f t="shared" si="46"/>
        <v>37</v>
      </c>
      <c r="FK10" s="124"/>
      <c r="FL10" s="46"/>
      <c r="FM10" s="46"/>
      <c r="FN10" s="46"/>
      <c r="FO10" s="46"/>
      <c r="FP10" s="46"/>
      <c r="FQ10" s="46"/>
      <c r="FR10" s="75">
        <f t="shared" si="47"/>
        <v>37</v>
      </c>
      <c r="FS10" s="124"/>
      <c r="FT10" s="46"/>
      <c r="FU10" s="46"/>
      <c r="FV10" s="46"/>
      <c r="FW10" s="46"/>
      <c r="FX10" s="46"/>
      <c r="FY10" s="46"/>
      <c r="FZ10" s="75">
        <f t="shared" si="48"/>
        <v>37</v>
      </c>
      <c r="GA10" s="124"/>
      <c r="GB10" s="46"/>
      <c r="GC10" s="46"/>
      <c r="GD10" s="46"/>
      <c r="GE10" s="46"/>
      <c r="GF10" s="46"/>
      <c r="GG10" s="46"/>
      <c r="GH10" s="75">
        <f t="shared" si="49"/>
        <v>37</v>
      </c>
      <c r="GI10" s="124"/>
      <c r="GJ10" s="46"/>
      <c r="GK10" s="46"/>
      <c r="GL10" s="46"/>
      <c r="GM10" s="46"/>
      <c r="GN10" s="46"/>
      <c r="GO10" s="46"/>
      <c r="GP10" s="75">
        <f t="shared" si="50"/>
        <v>37</v>
      </c>
      <c r="GQ10" s="124"/>
      <c r="GR10" s="46"/>
      <c r="GS10" s="46"/>
      <c r="GT10" s="46"/>
      <c r="GU10" s="46"/>
      <c r="GV10" s="46"/>
      <c r="GW10" s="46"/>
      <c r="GX10" s="75">
        <f t="shared" si="51"/>
        <v>37</v>
      </c>
      <c r="GY10" s="124"/>
      <c r="GZ10" s="46"/>
      <c r="HA10" s="46"/>
      <c r="HB10" s="46"/>
      <c r="HC10" s="46"/>
      <c r="HD10" s="46"/>
      <c r="HE10" s="46"/>
      <c r="HF10" s="75">
        <f t="shared" si="52"/>
        <v>37</v>
      </c>
      <c r="HG10" s="124"/>
      <c r="HH10" s="46"/>
      <c r="HI10" s="46"/>
      <c r="HJ10" s="46"/>
      <c r="HK10" s="46"/>
      <c r="HL10" s="46"/>
      <c r="HM10" s="46"/>
      <c r="HN10" s="75">
        <f t="shared" si="53"/>
        <v>37</v>
      </c>
      <c r="HO10" s="124"/>
      <c r="HP10" s="46"/>
      <c r="HQ10" s="46"/>
      <c r="HR10" s="46"/>
      <c r="HS10" s="46"/>
      <c r="HT10" s="46"/>
      <c r="HU10" s="46"/>
      <c r="HV10" s="75">
        <f t="shared" si="54"/>
        <v>37</v>
      </c>
      <c r="HW10" s="124"/>
      <c r="HX10" s="46"/>
      <c r="HY10" s="46"/>
      <c r="HZ10" s="46"/>
      <c r="IA10" s="46"/>
      <c r="IB10" s="46"/>
      <c r="IC10" s="46"/>
      <c r="ID10" s="75">
        <f t="shared" si="55"/>
        <v>37</v>
      </c>
      <c r="IE10" s="124"/>
      <c r="IF10" s="46"/>
      <c r="IG10" s="46"/>
      <c r="IH10" s="46"/>
      <c r="II10" s="46"/>
      <c r="IJ10" s="46"/>
      <c r="IK10" s="46"/>
      <c r="IL10" s="75">
        <f t="shared" si="56"/>
        <v>37</v>
      </c>
      <c r="IM10" s="124"/>
      <c r="IN10" s="46"/>
      <c r="IO10" s="46"/>
      <c r="IP10" s="46"/>
      <c r="IQ10" s="46"/>
      <c r="IR10" s="46"/>
      <c r="IS10" s="46"/>
      <c r="IT10" s="75">
        <f t="shared" si="57"/>
        <v>37</v>
      </c>
      <c r="IU10" s="124"/>
      <c r="IV10" s="46"/>
      <c r="IW10" s="46"/>
      <c r="IX10" s="46"/>
      <c r="IY10" s="46"/>
      <c r="IZ10" s="46"/>
      <c r="JA10" s="46"/>
      <c r="JB10" s="75">
        <f t="shared" si="58"/>
        <v>37</v>
      </c>
      <c r="JD10" s="161">
        <f t="shared" si="62"/>
        <v>520</v>
      </c>
      <c r="JE10" s="89">
        <f t="shared" si="63"/>
        <v>0</v>
      </c>
      <c r="JF10" s="89">
        <f t="shared" si="64"/>
        <v>0</v>
      </c>
      <c r="JG10" s="89">
        <f t="shared" si="65"/>
        <v>0</v>
      </c>
      <c r="JH10" s="89">
        <f t="shared" si="66"/>
        <v>0</v>
      </c>
      <c r="JI10" s="89">
        <f t="shared" si="67"/>
        <v>742</v>
      </c>
      <c r="JJ10" s="89">
        <f t="shared" si="68"/>
        <v>0</v>
      </c>
      <c r="JK10" s="165">
        <f t="shared" si="69"/>
        <v>37</v>
      </c>
      <c r="JM10" s="65">
        <f t="shared" si="70"/>
        <v>0</v>
      </c>
      <c r="JO10" s="47">
        <f t="shared" si="61"/>
        <v>59280</v>
      </c>
    </row>
    <row r="11" spans="1:275" ht="15">
      <c r="B11" s="384" t="s">
        <v>52</v>
      </c>
      <c r="C11" s="168" t="s">
        <v>215</v>
      </c>
      <c r="D11" s="174" t="s">
        <v>138</v>
      </c>
      <c r="E11" s="168" t="s">
        <v>205</v>
      </c>
      <c r="F11" s="363" t="s">
        <v>183</v>
      </c>
      <c r="G11" s="380" t="s">
        <v>99</v>
      </c>
      <c r="H11" s="380" t="s">
        <v>99</v>
      </c>
      <c r="I11" s="166" t="s">
        <v>94</v>
      </c>
      <c r="J11" s="356" t="s">
        <v>224</v>
      </c>
      <c r="K11" s="143">
        <v>4</v>
      </c>
      <c r="L11" s="144">
        <v>5</v>
      </c>
      <c r="M11" s="137" t="s">
        <v>4</v>
      </c>
      <c r="N11" s="165">
        <v>84</v>
      </c>
      <c r="O11" s="124"/>
      <c r="P11" s="46"/>
      <c r="Q11" s="46"/>
      <c r="R11" s="46"/>
      <c r="S11" s="46"/>
      <c r="T11" s="46">
        <v>39</v>
      </c>
      <c r="U11" s="46"/>
      <c r="V11" s="125">
        <f t="shared" si="71"/>
        <v>45</v>
      </c>
      <c r="W11" s="124"/>
      <c r="X11" s="46"/>
      <c r="Y11" s="46"/>
      <c r="Z11" s="46"/>
      <c r="AA11" s="46"/>
      <c r="AB11" s="46"/>
      <c r="AC11" s="46"/>
      <c r="AD11" s="75">
        <f>+V11+W11+X11-Y11+Z11-AA11-AB11+AC11</f>
        <v>45</v>
      </c>
      <c r="AE11" s="124"/>
      <c r="AF11" s="46"/>
      <c r="AG11" s="46"/>
      <c r="AH11" s="46"/>
      <c r="AI11" s="46"/>
      <c r="AJ11" s="46"/>
      <c r="AK11" s="46"/>
      <c r="AL11" s="75">
        <f t="shared" si="30"/>
        <v>45</v>
      </c>
      <c r="AM11" s="124"/>
      <c r="AN11" s="46"/>
      <c r="AO11" s="46"/>
      <c r="AP11" s="46"/>
      <c r="AQ11" s="46"/>
      <c r="AR11" s="46"/>
      <c r="AS11" s="46"/>
      <c r="AT11" s="75">
        <f t="shared" si="31"/>
        <v>45</v>
      </c>
      <c r="AU11" s="124"/>
      <c r="AV11" s="46"/>
      <c r="AW11" s="46"/>
      <c r="AX11" s="46"/>
      <c r="AY11" s="46"/>
      <c r="AZ11" s="46"/>
      <c r="BA11" s="46"/>
      <c r="BB11" s="75">
        <f t="shared" si="32"/>
        <v>45</v>
      </c>
      <c r="BC11" s="124"/>
      <c r="BD11" s="46"/>
      <c r="BE11" s="46"/>
      <c r="BF11" s="46"/>
      <c r="BG11" s="46"/>
      <c r="BH11" s="46"/>
      <c r="BI11" s="46"/>
      <c r="BJ11" s="75">
        <f t="shared" si="33"/>
        <v>45</v>
      </c>
      <c r="BK11" s="124"/>
      <c r="BL11" s="46"/>
      <c r="BM11" s="46"/>
      <c r="BN11" s="46"/>
      <c r="BO11" s="46"/>
      <c r="BP11" s="46"/>
      <c r="BQ11" s="46"/>
      <c r="BR11" s="75">
        <f t="shared" si="34"/>
        <v>45</v>
      </c>
      <c r="BS11" s="124"/>
      <c r="BT11" s="46"/>
      <c r="BU11" s="46"/>
      <c r="BV11" s="46"/>
      <c r="BW11" s="46"/>
      <c r="BX11" s="46"/>
      <c r="BY11" s="46"/>
      <c r="BZ11" s="75">
        <f t="shared" si="35"/>
        <v>45</v>
      </c>
      <c r="CA11" s="124"/>
      <c r="CB11" s="46"/>
      <c r="CC11" s="46"/>
      <c r="CD11" s="46"/>
      <c r="CE11" s="46"/>
      <c r="CF11" s="46"/>
      <c r="CG11" s="46"/>
      <c r="CH11" s="75">
        <f t="shared" si="36"/>
        <v>45</v>
      </c>
      <c r="CI11" s="124"/>
      <c r="CJ11" s="46"/>
      <c r="CK11" s="46"/>
      <c r="CL11" s="46"/>
      <c r="CM11" s="46"/>
      <c r="CN11" s="46"/>
      <c r="CO11" s="46"/>
      <c r="CP11" s="75">
        <f t="shared" si="37"/>
        <v>45</v>
      </c>
      <c r="CQ11" s="124"/>
      <c r="CR11" s="46"/>
      <c r="CS11" s="46"/>
      <c r="CT11" s="46"/>
      <c r="CU11" s="46"/>
      <c r="CV11" s="46"/>
      <c r="CW11" s="46"/>
      <c r="CX11" s="75">
        <f t="shared" si="38"/>
        <v>45</v>
      </c>
      <c r="CY11" s="124"/>
      <c r="CZ11" s="46"/>
      <c r="DA11" s="46"/>
      <c r="DB11" s="46"/>
      <c r="DC11" s="46"/>
      <c r="DD11" s="46"/>
      <c r="DE11" s="46"/>
      <c r="DF11" s="75">
        <f t="shared" si="39"/>
        <v>45</v>
      </c>
      <c r="DG11" s="124"/>
      <c r="DH11" s="46"/>
      <c r="DI11" s="46"/>
      <c r="DJ11" s="46"/>
      <c r="DK11" s="46"/>
      <c r="DL11" s="46"/>
      <c r="DM11" s="46"/>
      <c r="DN11" s="75">
        <f t="shared" si="40"/>
        <v>45</v>
      </c>
      <c r="DO11" s="124"/>
      <c r="DP11" s="46"/>
      <c r="DQ11" s="46"/>
      <c r="DR11" s="46"/>
      <c r="DS11" s="46"/>
      <c r="DT11" s="46"/>
      <c r="DU11" s="46"/>
      <c r="DV11" s="75">
        <f t="shared" si="41"/>
        <v>45</v>
      </c>
      <c r="DW11" s="124"/>
      <c r="DX11" s="46"/>
      <c r="DY11" s="46"/>
      <c r="DZ11" s="46"/>
      <c r="EA11" s="46"/>
      <c r="EB11" s="46"/>
      <c r="EC11" s="46"/>
      <c r="ED11" s="75">
        <f t="shared" si="42"/>
        <v>45</v>
      </c>
      <c r="EE11" s="124"/>
      <c r="EF11" s="46"/>
      <c r="EG11" s="46"/>
      <c r="EH11" s="46"/>
      <c r="EI11" s="46"/>
      <c r="EJ11" s="46"/>
      <c r="EK11" s="46"/>
      <c r="EL11" s="75">
        <f t="shared" si="43"/>
        <v>45</v>
      </c>
      <c r="EM11" s="124"/>
      <c r="EN11" s="46"/>
      <c r="EO11" s="46"/>
      <c r="EP11" s="46"/>
      <c r="EQ11" s="46"/>
      <c r="ER11" s="46"/>
      <c r="ES11" s="46"/>
      <c r="ET11" s="75">
        <f t="shared" si="44"/>
        <v>45</v>
      </c>
      <c r="EU11" s="124"/>
      <c r="EV11" s="46"/>
      <c r="EW11" s="46"/>
      <c r="EX11" s="46"/>
      <c r="EY11" s="46"/>
      <c r="EZ11" s="46"/>
      <c r="FA11" s="46"/>
      <c r="FB11" s="75">
        <f t="shared" si="45"/>
        <v>45</v>
      </c>
      <c r="FC11" s="124"/>
      <c r="FD11" s="46"/>
      <c r="FE11" s="46"/>
      <c r="FF11" s="46"/>
      <c r="FG11" s="46"/>
      <c r="FH11" s="46"/>
      <c r="FI11" s="46"/>
      <c r="FJ11" s="75">
        <f t="shared" si="46"/>
        <v>45</v>
      </c>
      <c r="FK11" s="124"/>
      <c r="FL11" s="46"/>
      <c r="FM11" s="46"/>
      <c r="FN11" s="46"/>
      <c r="FO11" s="46"/>
      <c r="FP11" s="46"/>
      <c r="FQ11" s="46"/>
      <c r="FR11" s="75">
        <f t="shared" si="47"/>
        <v>45</v>
      </c>
      <c r="FS11" s="124"/>
      <c r="FT11" s="46"/>
      <c r="FU11" s="46"/>
      <c r="FV11" s="46"/>
      <c r="FW11" s="46"/>
      <c r="FX11" s="46"/>
      <c r="FY11" s="46"/>
      <c r="FZ11" s="75">
        <f t="shared" si="48"/>
        <v>45</v>
      </c>
      <c r="GA11" s="124"/>
      <c r="GB11" s="46"/>
      <c r="GC11" s="46"/>
      <c r="GD11" s="46"/>
      <c r="GE11" s="46"/>
      <c r="GF11" s="46"/>
      <c r="GG11" s="46"/>
      <c r="GH11" s="75">
        <f t="shared" si="49"/>
        <v>45</v>
      </c>
      <c r="GI11" s="124"/>
      <c r="GJ11" s="46"/>
      <c r="GK11" s="46"/>
      <c r="GL11" s="46"/>
      <c r="GM11" s="46"/>
      <c r="GN11" s="46"/>
      <c r="GO11" s="46"/>
      <c r="GP11" s="75">
        <f t="shared" si="50"/>
        <v>45</v>
      </c>
      <c r="GQ11" s="124"/>
      <c r="GR11" s="46"/>
      <c r="GS11" s="46"/>
      <c r="GT11" s="46"/>
      <c r="GU11" s="46"/>
      <c r="GV11" s="46"/>
      <c r="GW11" s="46"/>
      <c r="GX11" s="75">
        <f t="shared" si="51"/>
        <v>45</v>
      </c>
      <c r="GY11" s="124"/>
      <c r="GZ11" s="46"/>
      <c r="HA11" s="46"/>
      <c r="HB11" s="46"/>
      <c r="HC11" s="46"/>
      <c r="HD11" s="46"/>
      <c r="HE11" s="46"/>
      <c r="HF11" s="75">
        <f t="shared" si="52"/>
        <v>45</v>
      </c>
      <c r="HG11" s="124"/>
      <c r="HH11" s="46"/>
      <c r="HI11" s="46"/>
      <c r="HJ11" s="46"/>
      <c r="HK11" s="46"/>
      <c r="HL11" s="46"/>
      <c r="HM11" s="46"/>
      <c r="HN11" s="75">
        <f t="shared" si="53"/>
        <v>45</v>
      </c>
      <c r="HO11" s="124"/>
      <c r="HP11" s="46"/>
      <c r="HQ11" s="46"/>
      <c r="HR11" s="46"/>
      <c r="HS11" s="46"/>
      <c r="HT11" s="46"/>
      <c r="HU11" s="46"/>
      <c r="HV11" s="75">
        <f t="shared" si="54"/>
        <v>45</v>
      </c>
      <c r="HW11" s="124"/>
      <c r="HX11" s="46"/>
      <c r="HY11" s="46"/>
      <c r="HZ11" s="46"/>
      <c r="IA11" s="46"/>
      <c r="IB11" s="46"/>
      <c r="IC11" s="46"/>
      <c r="ID11" s="75">
        <f t="shared" si="55"/>
        <v>45</v>
      </c>
      <c r="IE11" s="124"/>
      <c r="IF11" s="46"/>
      <c r="IG11" s="46"/>
      <c r="IH11" s="46"/>
      <c r="II11" s="46"/>
      <c r="IJ11" s="46"/>
      <c r="IK11" s="46"/>
      <c r="IL11" s="75">
        <f t="shared" si="56"/>
        <v>45</v>
      </c>
      <c r="IM11" s="124"/>
      <c r="IN11" s="46"/>
      <c r="IO11" s="46"/>
      <c r="IP11" s="46"/>
      <c r="IQ11" s="46"/>
      <c r="IR11" s="46"/>
      <c r="IS11" s="46"/>
      <c r="IT11" s="75">
        <f t="shared" si="57"/>
        <v>45</v>
      </c>
      <c r="IU11" s="124"/>
      <c r="IV11" s="46"/>
      <c r="IW11" s="46"/>
      <c r="IX11" s="46"/>
      <c r="IY11" s="46"/>
      <c r="IZ11" s="46"/>
      <c r="JA11" s="46"/>
      <c r="JB11" s="75">
        <f t="shared" si="58"/>
        <v>45</v>
      </c>
      <c r="JD11" s="161">
        <f t="shared" si="62"/>
        <v>0</v>
      </c>
      <c r="JE11" s="89">
        <f t="shared" si="63"/>
        <v>0</v>
      </c>
      <c r="JF11" s="89">
        <f t="shared" si="64"/>
        <v>0</v>
      </c>
      <c r="JG11" s="89">
        <f t="shared" si="65"/>
        <v>0</v>
      </c>
      <c r="JH11" s="89">
        <f t="shared" si="66"/>
        <v>0</v>
      </c>
      <c r="JI11" s="89">
        <f t="shared" si="67"/>
        <v>39</v>
      </c>
      <c r="JJ11" s="89">
        <f t="shared" si="68"/>
        <v>0</v>
      </c>
      <c r="JK11" s="165">
        <f t="shared" si="69"/>
        <v>45</v>
      </c>
      <c r="JM11" s="65">
        <f t="shared" si="70"/>
        <v>0</v>
      </c>
      <c r="JO11" s="47">
        <f t="shared" si="61"/>
        <v>0</v>
      </c>
    </row>
    <row r="12" spans="1:275" ht="15">
      <c r="B12" s="384" t="s">
        <v>52</v>
      </c>
      <c r="C12" s="171" t="s">
        <v>216</v>
      </c>
      <c r="D12" s="175" t="s">
        <v>212</v>
      </c>
      <c r="E12" s="171" t="s">
        <v>206</v>
      </c>
      <c r="F12" s="364" t="s">
        <v>181</v>
      </c>
      <c r="G12" s="380" t="s">
        <v>99</v>
      </c>
      <c r="H12" s="380" t="s">
        <v>99</v>
      </c>
      <c r="I12" s="166" t="s">
        <v>94</v>
      </c>
      <c r="J12" s="372" t="s">
        <v>225</v>
      </c>
      <c r="K12" s="143">
        <v>4</v>
      </c>
      <c r="L12" s="144">
        <v>5</v>
      </c>
      <c r="M12" s="137" t="s">
        <v>4</v>
      </c>
      <c r="N12" s="165">
        <v>0</v>
      </c>
      <c r="O12" s="124"/>
      <c r="P12" s="46"/>
      <c r="Q12" s="46"/>
      <c r="R12" s="46"/>
      <c r="S12" s="46"/>
      <c r="T12" s="46"/>
      <c r="U12" s="46"/>
      <c r="V12" s="125">
        <f t="shared" si="71"/>
        <v>0</v>
      </c>
      <c r="W12" s="124"/>
      <c r="X12" s="46"/>
      <c r="Y12" s="46"/>
      <c r="Z12" s="46"/>
      <c r="AA12" s="46"/>
      <c r="AB12" s="46"/>
      <c r="AC12" s="46"/>
      <c r="AD12" s="75">
        <f t="shared" si="29"/>
        <v>0</v>
      </c>
      <c r="AE12" s="124"/>
      <c r="AF12" s="46"/>
      <c r="AG12" s="46"/>
      <c r="AH12" s="46"/>
      <c r="AI12" s="46"/>
      <c r="AJ12" s="46"/>
      <c r="AK12" s="46"/>
      <c r="AL12" s="75">
        <f t="shared" si="30"/>
        <v>0</v>
      </c>
      <c r="AM12" s="124"/>
      <c r="AN12" s="46"/>
      <c r="AO12" s="46"/>
      <c r="AP12" s="46"/>
      <c r="AQ12" s="46"/>
      <c r="AR12" s="46"/>
      <c r="AS12" s="46"/>
      <c r="AT12" s="75">
        <f t="shared" si="31"/>
        <v>0</v>
      </c>
      <c r="AU12" s="124"/>
      <c r="AV12" s="46"/>
      <c r="AW12" s="46"/>
      <c r="AX12" s="46"/>
      <c r="AY12" s="46"/>
      <c r="AZ12" s="46"/>
      <c r="BA12" s="46"/>
      <c r="BB12" s="75">
        <f t="shared" si="32"/>
        <v>0</v>
      </c>
      <c r="BC12" s="124"/>
      <c r="BD12" s="46"/>
      <c r="BE12" s="46"/>
      <c r="BF12" s="46"/>
      <c r="BG12" s="46"/>
      <c r="BH12" s="46"/>
      <c r="BI12" s="46"/>
      <c r="BJ12" s="75">
        <f t="shared" si="33"/>
        <v>0</v>
      </c>
      <c r="BK12" s="124"/>
      <c r="BL12" s="46"/>
      <c r="BM12" s="46"/>
      <c r="BN12" s="46"/>
      <c r="BO12" s="46"/>
      <c r="BP12" s="46"/>
      <c r="BQ12" s="46"/>
      <c r="BR12" s="75">
        <f t="shared" si="34"/>
        <v>0</v>
      </c>
      <c r="BS12" s="124"/>
      <c r="BT12" s="46"/>
      <c r="BU12" s="46"/>
      <c r="BV12" s="46"/>
      <c r="BW12" s="46"/>
      <c r="BX12" s="46"/>
      <c r="BY12" s="46"/>
      <c r="BZ12" s="75">
        <f t="shared" si="35"/>
        <v>0</v>
      </c>
      <c r="CA12" s="124"/>
      <c r="CB12" s="46"/>
      <c r="CC12" s="46"/>
      <c r="CD12" s="46"/>
      <c r="CE12" s="46"/>
      <c r="CF12" s="46"/>
      <c r="CG12" s="46"/>
      <c r="CH12" s="75">
        <f t="shared" si="36"/>
        <v>0</v>
      </c>
      <c r="CI12" s="124"/>
      <c r="CJ12" s="46"/>
      <c r="CK12" s="46"/>
      <c r="CL12" s="46"/>
      <c r="CM12" s="46"/>
      <c r="CN12" s="46"/>
      <c r="CO12" s="46"/>
      <c r="CP12" s="75">
        <f t="shared" si="37"/>
        <v>0</v>
      </c>
      <c r="CQ12" s="124">
        <v>340</v>
      </c>
      <c r="CR12" s="46"/>
      <c r="CS12" s="46"/>
      <c r="CT12" s="46"/>
      <c r="CU12" s="46"/>
      <c r="CV12" s="46"/>
      <c r="CW12" s="46"/>
      <c r="CX12" s="75">
        <f t="shared" si="38"/>
        <v>340</v>
      </c>
      <c r="CY12" s="124">
        <v>363</v>
      </c>
      <c r="CZ12" s="46"/>
      <c r="DA12" s="46"/>
      <c r="DB12" s="46"/>
      <c r="DC12" s="46"/>
      <c r="DD12" s="46"/>
      <c r="DE12" s="46"/>
      <c r="DF12" s="75">
        <f t="shared" si="39"/>
        <v>703</v>
      </c>
      <c r="DG12" s="124"/>
      <c r="DH12" s="46"/>
      <c r="DI12" s="46"/>
      <c r="DJ12" s="46"/>
      <c r="DK12" s="46"/>
      <c r="DL12" s="46"/>
      <c r="DM12" s="46"/>
      <c r="DN12" s="75">
        <f t="shared" si="40"/>
        <v>703</v>
      </c>
      <c r="DO12" s="124"/>
      <c r="DP12" s="46"/>
      <c r="DQ12" s="46"/>
      <c r="DR12" s="46"/>
      <c r="DS12" s="46"/>
      <c r="DT12" s="46"/>
      <c r="DU12" s="46"/>
      <c r="DV12" s="75">
        <f t="shared" si="41"/>
        <v>703</v>
      </c>
      <c r="DW12" s="124"/>
      <c r="DX12" s="46"/>
      <c r="DY12" s="46"/>
      <c r="DZ12" s="46"/>
      <c r="EA12" s="46"/>
      <c r="EB12" s="46"/>
      <c r="EC12" s="46"/>
      <c r="ED12" s="75">
        <f t="shared" si="42"/>
        <v>703</v>
      </c>
      <c r="EE12" s="124"/>
      <c r="EF12" s="46"/>
      <c r="EG12" s="46"/>
      <c r="EH12" s="46"/>
      <c r="EI12" s="46"/>
      <c r="EJ12" s="46"/>
      <c r="EK12" s="46"/>
      <c r="EL12" s="75">
        <f t="shared" si="43"/>
        <v>703</v>
      </c>
      <c r="EM12" s="124"/>
      <c r="EN12" s="46"/>
      <c r="EO12" s="46"/>
      <c r="EP12" s="46"/>
      <c r="EQ12" s="46"/>
      <c r="ER12" s="46"/>
      <c r="ES12" s="46"/>
      <c r="ET12" s="75">
        <f t="shared" si="44"/>
        <v>703</v>
      </c>
      <c r="EU12" s="124"/>
      <c r="EV12" s="46"/>
      <c r="EW12" s="46"/>
      <c r="EX12" s="46"/>
      <c r="EY12" s="46"/>
      <c r="EZ12" s="46"/>
      <c r="FA12" s="46"/>
      <c r="FB12" s="75">
        <f t="shared" si="45"/>
        <v>703</v>
      </c>
      <c r="FC12" s="124"/>
      <c r="FD12" s="46"/>
      <c r="FE12" s="46"/>
      <c r="FF12" s="46"/>
      <c r="FG12" s="46"/>
      <c r="FH12" s="46"/>
      <c r="FI12" s="46"/>
      <c r="FJ12" s="75">
        <f t="shared" si="46"/>
        <v>703</v>
      </c>
      <c r="FK12" s="124"/>
      <c r="FL12" s="46"/>
      <c r="FM12" s="46"/>
      <c r="FN12" s="46"/>
      <c r="FO12" s="46"/>
      <c r="FP12" s="46"/>
      <c r="FQ12" s="46"/>
      <c r="FR12" s="75">
        <f t="shared" si="47"/>
        <v>703</v>
      </c>
      <c r="FS12" s="124"/>
      <c r="FT12" s="46"/>
      <c r="FU12" s="46"/>
      <c r="FV12" s="46"/>
      <c r="FW12" s="46"/>
      <c r="FX12" s="46"/>
      <c r="FY12" s="46"/>
      <c r="FZ12" s="75">
        <f t="shared" si="48"/>
        <v>703</v>
      </c>
      <c r="GA12" s="124"/>
      <c r="GB12" s="46"/>
      <c r="GC12" s="46"/>
      <c r="GD12" s="46"/>
      <c r="GE12" s="46"/>
      <c r="GF12" s="46"/>
      <c r="GG12" s="46"/>
      <c r="GH12" s="75">
        <f t="shared" si="49"/>
        <v>703</v>
      </c>
      <c r="GI12" s="124"/>
      <c r="GJ12" s="46"/>
      <c r="GK12" s="46"/>
      <c r="GL12" s="46"/>
      <c r="GM12" s="46"/>
      <c r="GN12" s="46"/>
      <c r="GO12" s="46"/>
      <c r="GP12" s="75">
        <f t="shared" si="50"/>
        <v>703</v>
      </c>
      <c r="GQ12" s="124"/>
      <c r="GR12" s="46"/>
      <c r="GS12" s="46"/>
      <c r="GT12" s="46"/>
      <c r="GU12" s="46"/>
      <c r="GV12" s="46"/>
      <c r="GW12" s="46"/>
      <c r="GX12" s="75">
        <f t="shared" si="51"/>
        <v>703</v>
      </c>
      <c r="GY12" s="124"/>
      <c r="GZ12" s="46"/>
      <c r="HA12" s="46"/>
      <c r="HB12" s="46"/>
      <c r="HC12" s="46"/>
      <c r="HD12" s="46"/>
      <c r="HE12" s="46"/>
      <c r="HF12" s="75">
        <f t="shared" si="52"/>
        <v>703</v>
      </c>
      <c r="HG12" s="124"/>
      <c r="HH12" s="46"/>
      <c r="HI12" s="46"/>
      <c r="HJ12" s="46"/>
      <c r="HK12" s="46"/>
      <c r="HL12" s="46"/>
      <c r="HM12" s="46"/>
      <c r="HN12" s="75">
        <f t="shared" si="53"/>
        <v>703</v>
      </c>
      <c r="HO12" s="124"/>
      <c r="HP12" s="46"/>
      <c r="HQ12" s="46"/>
      <c r="HR12" s="46"/>
      <c r="HS12" s="46"/>
      <c r="HT12" s="46"/>
      <c r="HU12" s="46"/>
      <c r="HV12" s="75">
        <f t="shared" si="54"/>
        <v>703</v>
      </c>
      <c r="HW12" s="124"/>
      <c r="HX12" s="46"/>
      <c r="HY12" s="46"/>
      <c r="HZ12" s="46"/>
      <c r="IA12" s="46"/>
      <c r="IB12" s="46"/>
      <c r="IC12" s="46"/>
      <c r="ID12" s="75">
        <f t="shared" si="55"/>
        <v>703</v>
      </c>
      <c r="IE12" s="124"/>
      <c r="IF12" s="46"/>
      <c r="IG12" s="46"/>
      <c r="IH12" s="46"/>
      <c r="II12" s="46"/>
      <c r="IJ12" s="46"/>
      <c r="IK12" s="46"/>
      <c r="IL12" s="75">
        <f t="shared" si="56"/>
        <v>703</v>
      </c>
      <c r="IM12" s="124"/>
      <c r="IN12" s="46"/>
      <c r="IO12" s="46"/>
      <c r="IP12" s="46"/>
      <c r="IQ12" s="46"/>
      <c r="IR12" s="46"/>
      <c r="IS12" s="46"/>
      <c r="IT12" s="75">
        <f t="shared" si="57"/>
        <v>703</v>
      </c>
      <c r="IU12" s="124"/>
      <c r="IV12" s="46"/>
      <c r="IW12" s="46"/>
      <c r="IX12" s="46"/>
      <c r="IY12" s="46"/>
      <c r="IZ12" s="46"/>
      <c r="JA12" s="46"/>
      <c r="JB12" s="75">
        <f t="shared" si="58"/>
        <v>703</v>
      </c>
      <c r="JD12" s="161">
        <f t="shared" si="62"/>
        <v>703</v>
      </c>
      <c r="JE12" s="89">
        <f t="shared" si="63"/>
        <v>0</v>
      </c>
      <c r="JF12" s="89">
        <f t="shared" si="64"/>
        <v>0</v>
      </c>
      <c r="JG12" s="89">
        <f t="shared" si="65"/>
        <v>0</v>
      </c>
      <c r="JH12" s="89">
        <f t="shared" si="66"/>
        <v>0</v>
      </c>
      <c r="JI12" s="89">
        <f t="shared" si="67"/>
        <v>0</v>
      </c>
      <c r="JJ12" s="89">
        <f t="shared" si="68"/>
        <v>0</v>
      </c>
      <c r="JK12" s="165">
        <f t="shared" si="69"/>
        <v>703</v>
      </c>
      <c r="JM12" s="65">
        <f t="shared" si="70"/>
        <v>0</v>
      </c>
      <c r="JO12" s="47">
        <f t="shared" si="61"/>
        <v>37962</v>
      </c>
    </row>
    <row r="13" spans="1:275" ht="14.25" customHeight="1">
      <c r="B13" s="384" t="s">
        <v>52</v>
      </c>
      <c r="C13" s="168" t="s">
        <v>217</v>
      </c>
      <c r="D13" s="174" t="s">
        <v>213</v>
      </c>
      <c r="E13" s="168"/>
      <c r="F13" s="363" t="s">
        <v>181</v>
      </c>
      <c r="G13" s="380" t="s">
        <v>99</v>
      </c>
      <c r="H13" s="380" t="s">
        <v>99</v>
      </c>
      <c r="I13" s="361" t="s">
        <v>95</v>
      </c>
      <c r="J13" s="356" t="s">
        <v>225</v>
      </c>
      <c r="K13" s="139">
        <v>4</v>
      </c>
      <c r="L13" s="140">
        <v>5</v>
      </c>
      <c r="M13" s="137" t="s">
        <v>4</v>
      </c>
      <c r="N13" s="165">
        <v>132</v>
      </c>
      <c r="O13" s="124"/>
      <c r="P13" s="46"/>
      <c r="Q13" s="46"/>
      <c r="R13" s="46"/>
      <c r="S13" s="46"/>
      <c r="T13" s="46"/>
      <c r="U13" s="46"/>
      <c r="V13" s="125">
        <f t="shared" si="71"/>
        <v>132</v>
      </c>
      <c r="W13" s="124"/>
      <c r="X13" s="46"/>
      <c r="Y13" s="46"/>
      <c r="Z13" s="46"/>
      <c r="AA13" s="46"/>
      <c r="AB13" s="46"/>
      <c r="AC13" s="46"/>
      <c r="AD13" s="75">
        <f t="shared" si="29"/>
        <v>132</v>
      </c>
      <c r="AE13" s="124"/>
      <c r="AF13" s="46"/>
      <c r="AG13" s="46"/>
      <c r="AH13" s="46"/>
      <c r="AI13" s="46"/>
      <c r="AJ13" s="46"/>
      <c r="AK13" s="46"/>
      <c r="AL13" s="75">
        <f t="shared" si="30"/>
        <v>132</v>
      </c>
      <c r="AM13" s="124"/>
      <c r="AN13" s="46"/>
      <c r="AO13" s="46"/>
      <c r="AP13" s="46"/>
      <c r="AQ13" s="46"/>
      <c r="AR13" s="46"/>
      <c r="AS13" s="46"/>
      <c r="AT13" s="75">
        <f t="shared" si="31"/>
        <v>132</v>
      </c>
      <c r="AU13" s="124"/>
      <c r="AV13" s="46"/>
      <c r="AW13" s="46"/>
      <c r="AX13" s="46"/>
      <c r="AY13" s="46"/>
      <c r="AZ13" s="46"/>
      <c r="BA13" s="46"/>
      <c r="BB13" s="75">
        <f t="shared" si="32"/>
        <v>132</v>
      </c>
      <c r="BC13" s="124"/>
      <c r="BD13" s="46"/>
      <c r="BE13" s="46"/>
      <c r="BF13" s="46"/>
      <c r="BG13" s="46"/>
      <c r="BH13" s="46"/>
      <c r="BI13" s="46"/>
      <c r="BJ13" s="75">
        <f t="shared" si="33"/>
        <v>132</v>
      </c>
      <c r="BK13" s="124"/>
      <c r="BL13" s="46"/>
      <c r="BM13" s="46"/>
      <c r="BN13" s="46"/>
      <c r="BO13" s="46"/>
      <c r="BP13" s="46"/>
      <c r="BQ13" s="46"/>
      <c r="BR13" s="75">
        <f t="shared" si="34"/>
        <v>132</v>
      </c>
      <c r="BS13" s="124"/>
      <c r="BT13" s="46"/>
      <c r="BU13" s="46"/>
      <c r="BV13" s="46"/>
      <c r="BW13" s="46"/>
      <c r="BX13" s="46"/>
      <c r="BY13" s="46"/>
      <c r="BZ13" s="75">
        <f t="shared" si="35"/>
        <v>132</v>
      </c>
      <c r="CA13" s="124"/>
      <c r="CB13" s="46"/>
      <c r="CC13" s="46"/>
      <c r="CD13" s="46"/>
      <c r="CE13" s="46"/>
      <c r="CF13" s="46"/>
      <c r="CG13" s="46"/>
      <c r="CH13" s="75">
        <f t="shared" si="36"/>
        <v>132</v>
      </c>
      <c r="CI13" s="124"/>
      <c r="CJ13" s="46"/>
      <c r="CK13" s="46"/>
      <c r="CL13" s="46"/>
      <c r="CM13" s="46"/>
      <c r="CN13" s="46"/>
      <c r="CO13" s="46"/>
      <c r="CP13" s="75">
        <f t="shared" si="37"/>
        <v>132</v>
      </c>
      <c r="CQ13" s="124"/>
      <c r="CR13" s="46"/>
      <c r="CS13" s="46"/>
      <c r="CT13" s="46"/>
      <c r="CU13" s="46"/>
      <c r="CV13" s="46"/>
      <c r="CW13" s="46"/>
      <c r="CX13" s="75">
        <f t="shared" si="38"/>
        <v>132</v>
      </c>
      <c r="CY13" s="124"/>
      <c r="CZ13" s="46"/>
      <c r="DA13" s="46"/>
      <c r="DB13" s="46"/>
      <c r="DC13" s="46"/>
      <c r="DD13" s="46"/>
      <c r="DE13" s="46"/>
      <c r="DF13" s="75">
        <f t="shared" si="39"/>
        <v>132</v>
      </c>
      <c r="DG13" s="124"/>
      <c r="DH13" s="46"/>
      <c r="DI13" s="46"/>
      <c r="DJ13" s="46"/>
      <c r="DK13" s="46"/>
      <c r="DL13" s="46"/>
      <c r="DM13" s="46"/>
      <c r="DN13" s="75">
        <f t="shared" si="40"/>
        <v>132</v>
      </c>
      <c r="DO13" s="124"/>
      <c r="DP13" s="46"/>
      <c r="DQ13" s="46"/>
      <c r="DR13" s="46"/>
      <c r="DS13" s="46"/>
      <c r="DT13" s="46"/>
      <c r="DU13" s="46"/>
      <c r="DV13" s="75">
        <f t="shared" si="41"/>
        <v>132</v>
      </c>
      <c r="DW13" s="124"/>
      <c r="DX13" s="46"/>
      <c r="DY13" s="46"/>
      <c r="DZ13" s="46"/>
      <c r="EA13" s="46"/>
      <c r="EB13" s="46"/>
      <c r="EC13" s="46"/>
      <c r="ED13" s="75">
        <f t="shared" si="42"/>
        <v>132</v>
      </c>
      <c r="EE13" s="124"/>
      <c r="EF13" s="46"/>
      <c r="EG13" s="46"/>
      <c r="EH13" s="46"/>
      <c r="EI13" s="46"/>
      <c r="EJ13" s="46"/>
      <c r="EK13" s="46"/>
      <c r="EL13" s="75">
        <f t="shared" si="43"/>
        <v>132</v>
      </c>
      <c r="EM13" s="124"/>
      <c r="EN13" s="46"/>
      <c r="EO13" s="46"/>
      <c r="EP13" s="46"/>
      <c r="EQ13" s="46"/>
      <c r="ER13" s="46"/>
      <c r="ES13" s="46"/>
      <c r="ET13" s="75">
        <f t="shared" si="44"/>
        <v>132</v>
      </c>
      <c r="EU13" s="124"/>
      <c r="EV13" s="46"/>
      <c r="EW13" s="46"/>
      <c r="EX13" s="46"/>
      <c r="EY13" s="46"/>
      <c r="EZ13" s="46"/>
      <c r="FA13" s="46"/>
      <c r="FB13" s="75">
        <f t="shared" si="45"/>
        <v>132</v>
      </c>
      <c r="FC13" s="124"/>
      <c r="FD13" s="46"/>
      <c r="FE13" s="46"/>
      <c r="FF13" s="46"/>
      <c r="FG13" s="46"/>
      <c r="FH13" s="46"/>
      <c r="FI13" s="46"/>
      <c r="FJ13" s="75">
        <f t="shared" si="46"/>
        <v>132</v>
      </c>
      <c r="FK13" s="124"/>
      <c r="FL13" s="46"/>
      <c r="FM13" s="46"/>
      <c r="FN13" s="46"/>
      <c r="FO13" s="46"/>
      <c r="FP13" s="46"/>
      <c r="FQ13" s="46"/>
      <c r="FR13" s="75">
        <f t="shared" si="47"/>
        <v>132</v>
      </c>
      <c r="FS13" s="124"/>
      <c r="FT13" s="46"/>
      <c r="FU13" s="46"/>
      <c r="FV13" s="46"/>
      <c r="FW13" s="46"/>
      <c r="FX13" s="46"/>
      <c r="FY13" s="46"/>
      <c r="FZ13" s="75">
        <f t="shared" si="48"/>
        <v>132</v>
      </c>
      <c r="GA13" s="124"/>
      <c r="GB13" s="46"/>
      <c r="GC13" s="46"/>
      <c r="GD13" s="46"/>
      <c r="GE13" s="46"/>
      <c r="GF13" s="46"/>
      <c r="GG13" s="46"/>
      <c r="GH13" s="75">
        <f t="shared" si="49"/>
        <v>132</v>
      </c>
      <c r="GI13" s="124"/>
      <c r="GJ13" s="46"/>
      <c r="GK13" s="46"/>
      <c r="GL13" s="46"/>
      <c r="GM13" s="46"/>
      <c r="GN13" s="46"/>
      <c r="GO13" s="46"/>
      <c r="GP13" s="75">
        <f t="shared" si="50"/>
        <v>132</v>
      </c>
      <c r="GQ13" s="124"/>
      <c r="GR13" s="46"/>
      <c r="GS13" s="46"/>
      <c r="GT13" s="46"/>
      <c r="GU13" s="46"/>
      <c r="GV13" s="46"/>
      <c r="GW13" s="46"/>
      <c r="GX13" s="75">
        <f t="shared" si="51"/>
        <v>132</v>
      </c>
      <c r="GY13" s="124"/>
      <c r="GZ13" s="46"/>
      <c r="HA13" s="46"/>
      <c r="HB13" s="46"/>
      <c r="HC13" s="46"/>
      <c r="HD13" s="46"/>
      <c r="HE13" s="46"/>
      <c r="HF13" s="75">
        <f t="shared" si="52"/>
        <v>132</v>
      </c>
      <c r="HG13" s="124"/>
      <c r="HH13" s="46"/>
      <c r="HI13" s="46"/>
      <c r="HJ13" s="46"/>
      <c r="HK13" s="46"/>
      <c r="HL13" s="46"/>
      <c r="HM13" s="46"/>
      <c r="HN13" s="75">
        <f t="shared" si="53"/>
        <v>132</v>
      </c>
      <c r="HO13" s="124"/>
      <c r="HP13" s="46"/>
      <c r="HQ13" s="46"/>
      <c r="HR13" s="46"/>
      <c r="HS13" s="46"/>
      <c r="HT13" s="46"/>
      <c r="HU13" s="46"/>
      <c r="HV13" s="75">
        <f t="shared" si="54"/>
        <v>132</v>
      </c>
      <c r="HW13" s="124"/>
      <c r="HX13" s="46"/>
      <c r="HY13" s="46"/>
      <c r="HZ13" s="46"/>
      <c r="IA13" s="46"/>
      <c r="IB13" s="46"/>
      <c r="IC13" s="46"/>
      <c r="ID13" s="75">
        <f t="shared" si="55"/>
        <v>132</v>
      </c>
      <c r="IE13" s="124"/>
      <c r="IF13" s="46"/>
      <c r="IG13" s="46"/>
      <c r="IH13" s="46"/>
      <c r="II13" s="46"/>
      <c r="IJ13" s="46"/>
      <c r="IK13" s="46"/>
      <c r="IL13" s="75">
        <f t="shared" si="56"/>
        <v>132</v>
      </c>
      <c r="IM13" s="124"/>
      <c r="IN13" s="46"/>
      <c r="IO13" s="46"/>
      <c r="IP13" s="46"/>
      <c r="IQ13" s="46"/>
      <c r="IR13" s="46"/>
      <c r="IS13" s="46"/>
      <c r="IT13" s="75">
        <f t="shared" si="57"/>
        <v>132</v>
      </c>
      <c r="IU13" s="124"/>
      <c r="IV13" s="46"/>
      <c r="IW13" s="46"/>
      <c r="IX13" s="46"/>
      <c r="IY13" s="46"/>
      <c r="IZ13" s="46"/>
      <c r="JA13" s="46"/>
      <c r="JB13" s="75">
        <f t="shared" si="58"/>
        <v>132</v>
      </c>
      <c r="JD13" s="161">
        <f t="shared" si="62"/>
        <v>0</v>
      </c>
      <c r="JE13" s="89">
        <f t="shared" si="63"/>
        <v>0</v>
      </c>
      <c r="JF13" s="89">
        <f t="shared" si="64"/>
        <v>0</v>
      </c>
      <c r="JG13" s="89">
        <f t="shared" si="65"/>
        <v>0</v>
      </c>
      <c r="JH13" s="89">
        <f t="shared" si="66"/>
        <v>0</v>
      </c>
      <c r="JI13" s="89">
        <f t="shared" si="67"/>
        <v>0</v>
      </c>
      <c r="JJ13" s="89">
        <f t="shared" si="68"/>
        <v>0</v>
      </c>
      <c r="JK13" s="165">
        <f t="shared" si="69"/>
        <v>132</v>
      </c>
      <c r="JM13" s="65">
        <f t="shared" si="70"/>
        <v>0</v>
      </c>
      <c r="JO13" s="47">
        <f t="shared" si="61"/>
        <v>0</v>
      </c>
    </row>
    <row r="14" spans="1:275" ht="15">
      <c r="B14" s="384" t="s">
        <v>52</v>
      </c>
      <c r="C14" s="171" t="s">
        <v>218</v>
      </c>
      <c r="D14" s="175" t="s">
        <v>28</v>
      </c>
      <c r="E14" s="171" t="s">
        <v>207</v>
      </c>
      <c r="F14" s="364" t="s">
        <v>184</v>
      </c>
      <c r="G14" s="380" t="s">
        <v>99</v>
      </c>
      <c r="H14" s="380" t="s">
        <v>99</v>
      </c>
      <c r="I14" s="166" t="s">
        <v>94</v>
      </c>
      <c r="J14" s="372" t="s">
        <v>226</v>
      </c>
      <c r="K14" s="143">
        <v>5</v>
      </c>
      <c r="L14" s="144">
        <v>6</v>
      </c>
      <c r="M14" s="137" t="s">
        <v>4</v>
      </c>
      <c r="N14" s="165">
        <v>56</v>
      </c>
      <c r="O14" s="124"/>
      <c r="P14" s="46"/>
      <c r="Q14" s="46"/>
      <c r="R14" s="46"/>
      <c r="S14" s="46"/>
      <c r="T14" s="46"/>
      <c r="U14" s="46"/>
      <c r="V14" s="125">
        <f t="shared" si="71"/>
        <v>56</v>
      </c>
      <c r="W14" s="124"/>
      <c r="X14" s="46"/>
      <c r="Y14" s="46"/>
      <c r="Z14" s="46"/>
      <c r="AA14" s="46"/>
      <c r="AB14" s="46"/>
      <c r="AC14" s="46"/>
      <c r="AD14" s="75">
        <f t="shared" si="29"/>
        <v>56</v>
      </c>
      <c r="AE14" s="124"/>
      <c r="AF14" s="46"/>
      <c r="AG14" s="46"/>
      <c r="AH14" s="46"/>
      <c r="AI14" s="46"/>
      <c r="AJ14" s="46"/>
      <c r="AK14" s="46"/>
      <c r="AL14" s="75">
        <f t="shared" si="30"/>
        <v>56</v>
      </c>
      <c r="AM14" s="124"/>
      <c r="AN14" s="46"/>
      <c r="AO14" s="46"/>
      <c r="AP14" s="46"/>
      <c r="AQ14" s="46"/>
      <c r="AR14" s="46"/>
      <c r="AS14" s="46"/>
      <c r="AT14" s="75">
        <f t="shared" si="31"/>
        <v>56</v>
      </c>
      <c r="AU14" s="124"/>
      <c r="AV14" s="46"/>
      <c r="AW14" s="46"/>
      <c r="AX14" s="46"/>
      <c r="AY14" s="46"/>
      <c r="AZ14" s="46"/>
      <c r="BA14" s="46"/>
      <c r="BB14" s="75">
        <f t="shared" si="32"/>
        <v>56</v>
      </c>
      <c r="BC14" s="124"/>
      <c r="BD14" s="46"/>
      <c r="BE14" s="46"/>
      <c r="BF14" s="46"/>
      <c r="BG14" s="46"/>
      <c r="BH14" s="46"/>
      <c r="BI14" s="46"/>
      <c r="BJ14" s="75">
        <f t="shared" si="33"/>
        <v>56</v>
      </c>
      <c r="BK14" s="124"/>
      <c r="BL14" s="46"/>
      <c r="BM14" s="46"/>
      <c r="BN14" s="46"/>
      <c r="BO14" s="46"/>
      <c r="BP14" s="46"/>
      <c r="BQ14" s="46"/>
      <c r="BR14" s="75">
        <f t="shared" si="34"/>
        <v>56</v>
      </c>
      <c r="BS14" s="124"/>
      <c r="BT14" s="46"/>
      <c r="BU14" s="46"/>
      <c r="BV14" s="46"/>
      <c r="BW14" s="46"/>
      <c r="BX14" s="46"/>
      <c r="BY14" s="46"/>
      <c r="BZ14" s="75">
        <f t="shared" si="35"/>
        <v>56</v>
      </c>
      <c r="CA14" s="124"/>
      <c r="CB14" s="46"/>
      <c r="CC14" s="46"/>
      <c r="CD14" s="46"/>
      <c r="CE14" s="46"/>
      <c r="CF14" s="46"/>
      <c r="CG14" s="46"/>
      <c r="CH14" s="75">
        <f t="shared" si="36"/>
        <v>56</v>
      </c>
      <c r="CI14" s="124"/>
      <c r="CJ14" s="46"/>
      <c r="CK14" s="46"/>
      <c r="CL14" s="46"/>
      <c r="CM14" s="46"/>
      <c r="CN14" s="46"/>
      <c r="CO14" s="46"/>
      <c r="CP14" s="75">
        <f t="shared" si="37"/>
        <v>56</v>
      </c>
      <c r="CQ14" s="124"/>
      <c r="CR14" s="46"/>
      <c r="CS14" s="46"/>
      <c r="CT14" s="46"/>
      <c r="CU14" s="46"/>
      <c r="CV14" s="46"/>
      <c r="CW14" s="46"/>
      <c r="CX14" s="75">
        <f t="shared" si="38"/>
        <v>56</v>
      </c>
      <c r="CY14" s="124"/>
      <c r="CZ14" s="46"/>
      <c r="DA14" s="46"/>
      <c r="DB14" s="46"/>
      <c r="DC14" s="46"/>
      <c r="DD14" s="46"/>
      <c r="DE14" s="46"/>
      <c r="DF14" s="75">
        <f t="shared" si="39"/>
        <v>56</v>
      </c>
      <c r="DG14" s="124"/>
      <c r="DH14" s="46"/>
      <c r="DI14" s="46"/>
      <c r="DJ14" s="46"/>
      <c r="DK14" s="46"/>
      <c r="DL14" s="46"/>
      <c r="DM14" s="46"/>
      <c r="DN14" s="75">
        <f t="shared" si="40"/>
        <v>56</v>
      </c>
      <c r="DO14" s="124"/>
      <c r="DP14" s="46"/>
      <c r="DQ14" s="46"/>
      <c r="DR14" s="46"/>
      <c r="DS14" s="46"/>
      <c r="DT14" s="46"/>
      <c r="DU14" s="46"/>
      <c r="DV14" s="75">
        <f t="shared" si="41"/>
        <v>56</v>
      </c>
      <c r="DW14" s="124"/>
      <c r="DX14" s="46"/>
      <c r="DY14" s="46"/>
      <c r="DZ14" s="46"/>
      <c r="EA14" s="46"/>
      <c r="EB14" s="46"/>
      <c r="EC14" s="46"/>
      <c r="ED14" s="75">
        <f t="shared" si="42"/>
        <v>56</v>
      </c>
      <c r="EE14" s="124"/>
      <c r="EF14" s="46"/>
      <c r="EG14" s="46"/>
      <c r="EH14" s="46"/>
      <c r="EI14" s="46"/>
      <c r="EJ14" s="46"/>
      <c r="EK14" s="46"/>
      <c r="EL14" s="75">
        <f t="shared" si="43"/>
        <v>56</v>
      </c>
      <c r="EM14" s="124"/>
      <c r="EN14" s="46"/>
      <c r="EO14" s="46"/>
      <c r="EP14" s="46"/>
      <c r="EQ14" s="46"/>
      <c r="ER14" s="46"/>
      <c r="ES14" s="46"/>
      <c r="ET14" s="75">
        <f t="shared" si="44"/>
        <v>56</v>
      </c>
      <c r="EU14" s="124"/>
      <c r="EV14" s="46"/>
      <c r="EW14" s="46"/>
      <c r="EX14" s="46"/>
      <c r="EY14" s="46"/>
      <c r="EZ14" s="46"/>
      <c r="FA14" s="46"/>
      <c r="FB14" s="75">
        <f t="shared" si="45"/>
        <v>56</v>
      </c>
      <c r="FC14" s="124"/>
      <c r="FD14" s="46"/>
      <c r="FE14" s="46"/>
      <c r="FF14" s="46"/>
      <c r="FG14" s="46"/>
      <c r="FH14" s="46"/>
      <c r="FI14" s="46"/>
      <c r="FJ14" s="75">
        <f t="shared" si="46"/>
        <v>56</v>
      </c>
      <c r="FK14" s="124"/>
      <c r="FL14" s="46"/>
      <c r="FM14" s="46"/>
      <c r="FN14" s="46"/>
      <c r="FO14" s="46"/>
      <c r="FP14" s="46"/>
      <c r="FQ14" s="46"/>
      <c r="FR14" s="75">
        <f t="shared" si="47"/>
        <v>56</v>
      </c>
      <c r="FS14" s="124"/>
      <c r="FT14" s="46"/>
      <c r="FU14" s="46"/>
      <c r="FV14" s="46"/>
      <c r="FW14" s="46"/>
      <c r="FX14" s="46"/>
      <c r="FY14" s="46"/>
      <c r="FZ14" s="75">
        <f t="shared" si="48"/>
        <v>56</v>
      </c>
      <c r="GA14" s="124"/>
      <c r="GB14" s="46"/>
      <c r="GC14" s="46"/>
      <c r="GD14" s="46"/>
      <c r="GE14" s="46"/>
      <c r="GF14" s="46"/>
      <c r="GG14" s="46"/>
      <c r="GH14" s="75">
        <f t="shared" si="49"/>
        <v>56</v>
      </c>
      <c r="GI14" s="124"/>
      <c r="GJ14" s="46"/>
      <c r="GK14" s="46"/>
      <c r="GL14" s="46"/>
      <c r="GM14" s="46"/>
      <c r="GN14" s="46"/>
      <c r="GO14" s="46"/>
      <c r="GP14" s="75">
        <f t="shared" si="50"/>
        <v>56</v>
      </c>
      <c r="GQ14" s="124"/>
      <c r="GR14" s="46"/>
      <c r="GS14" s="46"/>
      <c r="GT14" s="46"/>
      <c r="GU14" s="46"/>
      <c r="GV14" s="46"/>
      <c r="GW14" s="46"/>
      <c r="GX14" s="75">
        <f t="shared" si="51"/>
        <v>56</v>
      </c>
      <c r="GY14" s="124"/>
      <c r="GZ14" s="46"/>
      <c r="HA14" s="46"/>
      <c r="HB14" s="46"/>
      <c r="HC14" s="46"/>
      <c r="HD14" s="46"/>
      <c r="HE14" s="46"/>
      <c r="HF14" s="75">
        <f t="shared" si="52"/>
        <v>56</v>
      </c>
      <c r="HG14" s="124"/>
      <c r="HH14" s="46"/>
      <c r="HI14" s="46"/>
      <c r="HJ14" s="46"/>
      <c r="HK14" s="46"/>
      <c r="HL14" s="46"/>
      <c r="HM14" s="46"/>
      <c r="HN14" s="75">
        <f t="shared" si="53"/>
        <v>56</v>
      </c>
      <c r="HO14" s="124"/>
      <c r="HP14" s="46"/>
      <c r="HQ14" s="46"/>
      <c r="HR14" s="46"/>
      <c r="HS14" s="46"/>
      <c r="HT14" s="46"/>
      <c r="HU14" s="46"/>
      <c r="HV14" s="75">
        <f t="shared" si="54"/>
        <v>56</v>
      </c>
      <c r="HW14" s="124"/>
      <c r="HX14" s="46"/>
      <c r="HY14" s="46"/>
      <c r="HZ14" s="46"/>
      <c r="IA14" s="46"/>
      <c r="IB14" s="46"/>
      <c r="IC14" s="46"/>
      <c r="ID14" s="75">
        <f t="shared" si="55"/>
        <v>56</v>
      </c>
      <c r="IE14" s="124"/>
      <c r="IF14" s="46"/>
      <c r="IG14" s="46"/>
      <c r="IH14" s="46"/>
      <c r="II14" s="46"/>
      <c r="IJ14" s="46"/>
      <c r="IK14" s="46"/>
      <c r="IL14" s="75">
        <f t="shared" si="56"/>
        <v>56</v>
      </c>
      <c r="IM14" s="124"/>
      <c r="IN14" s="46"/>
      <c r="IO14" s="46"/>
      <c r="IP14" s="46"/>
      <c r="IQ14" s="46"/>
      <c r="IR14" s="46"/>
      <c r="IS14" s="46"/>
      <c r="IT14" s="75">
        <f t="shared" si="57"/>
        <v>56</v>
      </c>
      <c r="IU14" s="124"/>
      <c r="IV14" s="46"/>
      <c r="IW14" s="46"/>
      <c r="IX14" s="46"/>
      <c r="IY14" s="46"/>
      <c r="IZ14" s="46"/>
      <c r="JA14" s="46"/>
      <c r="JB14" s="75">
        <f t="shared" si="58"/>
        <v>56</v>
      </c>
      <c r="JD14" s="161">
        <f t="shared" si="62"/>
        <v>0</v>
      </c>
      <c r="JE14" s="89">
        <f t="shared" si="63"/>
        <v>0</v>
      </c>
      <c r="JF14" s="89">
        <f t="shared" si="64"/>
        <v>0</v>
      </c>
      <c r="JG14" s="89">
        <f t="shared" si="65"/>
        <v>0</v>
      </c>
      <c r="JH14" s="89">
        <f t="shared" si="66"/>
        <v>0</v>
      </c>
      <c r="JI14" s="89">
        <f t="shared" si="67"/>
        <v>0</v>
      </c>
      <c r="JJ14" s="89">
        <f t="shared" si="68"/>
        <v>0</v>
      </c>
      <c r="JK14" s="165">
        <f t="shared" si="69"/>
        <v>56</v>
      </c>
      <c r="JM14" s="65">
        <f t="shared" si="70"/>
        <v>0</v>
      </c>
      <c r="JO14" s="47">
        <f t="shared" si="61"/>
        <v>0</v>
      </c>
    </row>
    <row r="15" spans="1:275" ht="15">
      <c r="B15" s="384" t="s">
        <v>52</v>
      </c>
      <c r="C15" s="168" t="s">
        <v>219</v>
      </c>
      <c r="D15" s="174" t="s">
        <v>27</v>
      </c>
      <c r="E15" s="168" t="s">
        <v>208</v>
      </c>
      <c r="F15" s="363" t="s">
        <v>198</v>
      </c>
      <c r="G15" s="380" t="s">
        <v>99</v>
      </c>
      <c r="H15" s="380" t="s">
        <v>99</v>
      </c>
      <c r="I15" s="166" t="s">
        <v>94</v>
      </c>
      <c r="J15" s="356" t="s">
        <v>227</v>
      </c>
      <c r="K15" s="139">
        <v>5</v>
      </c>
      <c r="L15" s="140">
        <v>6</v>
      </c>
      <c r="M15" s="137" t="s">
        <v>4</v>
      </c>
      <c r="N15" s="165">
        <v>3</v>
      </c>
      <c r="O15" s="124"/>
      <c r="P15" s="46"/>
      <c r="Q15" s="46"/>
      <c r="R15" s="46"/>
      <c r="S15" s="46"/>
      <c r="T15" s="46"/>
      <c r="U15" s="46"/>
      <c r="V15" s="125">
        <f t="shared" si="71"/>
        <v>3</v>
      </c>
      <c r="W15" s="124"/>
      <c r="X15" s="46"/>
      <c r="Y15" s="46"/>
      <c r="Z15" s="46"/>
      <c r="AA15" s="46"/>
      <c r="AB15" s="46"/>
      <c r="AC15" s="46"/>
      <c r="AD15" s="75">
        <f t="shared" si="29"/>
        <v>3</v>
      </c>
      <c r="AE15" s="124"/>
      <c r="AF15" s="46"/>
      <c r="AG15" s="46"/>
      <c r="AH15" s="46"/>
      <c r="AI15" s="46"/>
      <c r="AJ15" s="46"/>
      <c r="AK15" s="46"/>
      <c r="AL15" s="75">
        <f t="shared" si="30"/>
        <v>3</v>
      </c>
      <c r="AM15" s="124"/>
      <c r="AN15" s="46"/>
      <c r="AO15" s="46"/>
      <c r="AP15" s="46"/>
      <c r="AQ15" s="46"/>
      <c r="AR15" s="46"/>
      <c r="AS15" s="46"/>
      <c r="AT15" s="75">
        <f t="shared" si="31"/>
        <v>3</v>
      </c>
      <c r="AU15" s="124"/>
      <c r="AV15" s="46"/>
      <c r="AW15" s="46"/>
      <c r="AX15" s="46"/>
      <c r="AY15" s="46"/>
      <c r="AZ15" s="46"/>
      <c r="BA15" s="46"/>
      <c r="BB15" s="75">
        <f t="shared" si="32"/>
        <v>3</v>
      </c>
      <c r="BC15" s="124">
        <f>800-126</f>
        <v>674</v>
      </c>
      <c r="BD15" s="46"/>
      <c r="BE15" s="46"/>
      <c r="BF15" s="46"/>
      <c r="BG15" s="46"/>
      <c r="BH15" s="46">
        <f>648-126</f>
        <v>522</v>
      </c>
      <c r="BI15" s="46"/>
      <c r="BJ15" s="75">
        <f t="shared" si="33"/>
        <v>155</v>
      </c>
      <c r="BK15" s="124">
        <v>935</v>
      </c>
      <c r="BL15" s="46"/>
      <c r="BM15" s="46"/>
      <c r="BN15" s="46"/>
      <c r="BO15" s="46"/>
      <c r="BP15" s="46"/>
      <c r="BQ15" s="46"/>
      <c r="BR15" s="75">
        <f t="shared" si="34"/>
        <v>1090</v>
      </c>
      <c r="BS15" s="124"/>
      <c r="BT15" s="46"/>
      <c r="BU15" s="46"/>
      <c r="BV15" s="46"/>
      <c r="BW15" s="46"/>
      <c r="BX15" s="46"/>
      <c r="BY15" s="46"/>
      <c r="BZ15" s="75">
        <f t="shared" si="35"/>
        <v>1090</v>
      </c>
      <c r="CA15" s="124"/>
      <c r="CB15" s="46"/>
      <c r="CC15" s="46"/>
      <c r="CD15" s="46"/>
      <c r="CE15" s="46"/>
      <c r="CF15" s="46"/>
      <c r="CG15" s="46"/>
      <c r="CH15" s="75">
        <f t="shared" si="36"/>
        <v>1090</v>
      </c>
      <c r="CI15" s="124">
        <v>20</v>
      </c>
      <c r="CJ15" s="46"/>
      <c r="CK15" s="46"/>
      <c r="CL15" s="46"/>
      <c r="CM15" s="46"/>
      <c r="CN15" s="46"/>
      <c r="CO15" s="46"/>
      <c r="CP15" s="75">
        <f t="shared" si="37"/>
        <v>1110</v>
      </c>
      <c r="CQ15" s="124"/>
      <c r="CR15" s="46"/>
      <c r="CS15" s="46"/>
      <c r="CT15" s="46"/>
      <c r="CU15" s="46"/>
      <c r="CV15" s="46"/>
      <c r="CW15" s="46"/>
      <c r="CX15" s="75">
        <f t="shared" si="38"/>
        <v>1110</v>
      </c>
      <c r="CY15" s="124"/>
      <c r="CZ15" s="46"/>
      <c r="DA15" s="46"/>
      <c r="DB15" s="46"/>
      <c r="DC15" s="46"/>
      <c r="DD15" s="46"/>
      <c r="DE15" s="46"/>
      <c r="DF15" s="75">
        <f t="shared" si="39"/>
        <v>1110</v>
      </c>
      <c r="DG15" s="124"/>
      <c r="DH15" s="46"/>
      <c r="DI15" s="46"/>
      <c r="DJ15" s="46"/>
      <c r="DK15" s="46"/>
      <c r="DL15" s="46"/>
      <c r="DM15" s="46"/>
      <c r="DN15" s="75">
        <f t="shared" si="40"/>
        <v>1110</v>
      </c>
      <c r="DO15" s="124"/>
      <c r="DP15" s="46"/>
      <c r="DQ15" s="46"/>
      <c r="DR15" s="46"/>
      <c r="DS15" s="46"/>
      <c r="DT15" s="46"/>
      <c r="DU15" s="46"/>
      <c r="DV15" s="75">
        <f t="shared" si="41"/>
        <v>1110</v>
      </c>
      <c r="DW15" s="124"/>
      <c r="DX15" s="46"/>
      <c r="DY15" s="46"/>
      <c r="DZ15" s="46"/>
      <c r="EA15" s="46"/>
      <c r="EB15" s="46"/>
      <c r="EC15" s="46"/>
      <c r="ED15" s="75">
        <f t="shared" si="42"/>
        <v>1110</v>
      </c>
      <c r="EE15" s="124"/>
      <c r="EF15" s="46"/>
      <c r="EG15" s="46"/>
      <c r="EH15" s="46"/>
      <c r="EI15" s="46"/>
      <c r="EJ15" s="46"/>
      <c r="EK15" s="46"/>
      <c r="EL15" s="75">
        <f t="shared" si="43"/>
        <v>1110</v>
      </c>
      <c r="EM15" s="124"/>
      <c r="EN15" s="46"/>
      <c r="EO15" s="46"/>
      <c r="EP15" s="46"/>
      <c r="EQ15" s="46"/>
      <c r="ER15" s="46"/>
      <c r="ES15" s="46"/>
      <c r="ET15" s="75">
        <f t="shared" si="44"/>
        <v>1110</v>
      </c>
      <c r="EU15" s="124"/>
      <c r="EV15" s="46"/>
      <c r="EW15" s="46"/>
      <c r="EX15" s="46"/>
      <c r="EY15" s="46"/>
      <c r="EZ15" s="46"/>
      <c r="FA15" s="46"/>
      <c r="FB15" s="75">
        <f t="shared" si="45"/>
        <v>1110</v>
      </c>
      <c r="FC15" s="124"/>
      <c r="FD15" s="46"/>
      <c r="FE15" s="46"/>
      <c r="FF15" s="46"/>
      <c r="FG15" s="46"/>
      <c r="FH15" s="46"/>
      <c r="FI15" s="46"/>
      <c r="FJ15" s="75">
        <f t="shared" si="46"/>
        <v>1110</v>
      </c>
      <c r="FK15" s="124"/>
      <c r="FL15" s="46"/>
      <c r="FM15" s="46"/>
      <c r="FN15" s="46"/>
      <c r="FO15" s="46"/>
      <c r="FP15" s="46"/>
      <c r="FQ15" s="46"/>
      <c r="FR15" s="75">
        <f t="shared" si="47"/>
        <v>1110</v>
      </c>
      <c r="FS15" s="124"/>
      <c r="FT15" s="46"/>
      <c r="FU15" s="46"/>
      <c r="FV15" s="46"/>
      <c r="FW15" s="46"/>
      <c r="FX15" s="46"/>
      <c r="FY15" s="46"/>
      <c r="FZ15" s="75">
        <f t="shared" si="48"/>
        <v>1110</v>
      </c>
      <c r="GA15" s="124"/>
      <c r="GB15" s="46"/>
      <c r="GC15" s="46"/>
      <c r="GD15" s="46"/>
      <c r="GE15" s="46"/>
      <c r="GF15" s="46"/>
      <c r="GG15" s="46"/>
      <c r="GH15" s="75">
        <f t="shared" si="49"/>
        <v>1110</v>
      </c>
      <c r="GI15" s="124"/>
      <c r="GJ15" s="46"/>
      <c r="GK15" s="46"/>
      <c r="GL15" s="46"/>
      <c r="GM15" s="46"/>
      <c r="GN15" s="46"/>
      <c r="GO15" s="46"/>
      <c r="GP15" s="75">
        <f t="shared" si="50"/>
        <v>1110</v>
      </c>
      <c r="GQ15" s="124"/>
      <c r="GR15" s="46"/>
      <c r="GS15" s="46"/>
      <c r="GT15" s="46"/>
      <c r="GU15" s="46"/>
      <c r="GV15" s="46"/>
      <c r="GW15" s="46"/>
      <c r="GX15" s="75">
        <f t="shared" si="51"/>
        <v>1110</v>
      </c>
      <c r="GY15" s="124"/>
      <c r="GZ15" s="46"/>
      <c r="HA15" s="46"/>
      <c r="HB15" s="46"/>
      <c r="HC15" s="46"/>
      <c r="HD15" s="46"/>
      <c r="HE15" s="46"/>
      <c r="HF15" s="75">
        <f t="shared" si="52"/>
        <v>1110</v>
      </c>
      <c r="HG15" s="124"/>
      <c r="HH15" s="46"/>
      <c r="HI15" s="46"/>
      <c r="HJ15" s="46"/>
      <c r="HK15" s="46"/>
      <c r="HL15" s="46"/>
      <c r="HM15" s="46"/>
      <c r="HN15" s="75">
        <f t="shared" si="53"/>
        <v>1110</v>
      </c>
      <c r="HO15" s="124"/>
      <c r="HP15" s="46"/>
      <c r="HQ15" s="46"/>
      <c r="HR15" s="46"/>
      <c r="HS15" s="46"/>
      <c r="HT15" s="46"/>
      <c r="HU15" s="46"/>
      <c r="HV15" s="75">
        <f t="shared" si="54"/>
        <v>1110</v>
      </c>
      <c r="HW15" s="124"/>
      <c r="HX15" s="46"/>
      <c r="HY15" s="46"/>
      <c r="HZ15" s="46"/>
      <c r="IA15" s="46"/>
      <c r="IB15" s="46"/>
      <c r="IC15" s="46"/>
      <c r="ID15" s="75">
        <f t="shared" si="55"/>
        <v>1110</v>
      </c>
      <c r="IE15" s="124"/>
      <c r="IF15" s="46"/>
      <c r="IG15" s="46"/>
      <c r="IH15" s="46"/>
      <c r="II15" s="46"/>
      <c r="IJ15" s="46"/>
      <c r="IK15" s="46"/>
      <c r="IL15" s="75">
        <f t="shared" si="56"/>
        <v>1110</v>
      </c>
      <c r="IM15" s="124"/>
      <c r="IN15" s="46"/>
      <c r="IO15" s="46"/>
      <c r="IP15" s="46"/>
      <c r="IQ15" s="46"/>
      <c r="IR15" s="46"/>
      <c r="IS15" s="46"/>
      <c r="IT15" s="75">
        <f t="shared" si="57"/>
        <v>1110</v>
      </c>
      <c r="IU15" s="124"/>
      <c r="IV15" s="46"/>
      <c r="IW15" s="46"/>
      <c r="IX15" s="46"/>
      <c r="IY15" s="46"/>
      <c r="IZ15" s="46"/>
      <c r="JA15" s="46"/>
      <c r="JB15" s="75">
        <f t="shared" si="58"/>
        <v>1110</v>
      </c>
      <c r="JD15" s="161">
        <f t="shared" si="62"/>
        <v>1629</v>
      </c>
      <c r="JE15" s="89">
        <f t="shared" si="63"/>
        <v>0</v>
      </c>
      <c r="JF15" s="89">
        <f t="shared" si="64"/>
        <v>0</v>
      </c>
      <c r="JG15" s="89">
        <f t="shared" si="65"/>
        <v>0</v>
      </c>
      <c r="JH15" s="89">
        <f t="shared" si="66"/>
        <v>0</v>
      </c>
      <c r="JI15" s="89">
        <f t="shared" si="67"/>
        <v>522</v>
      </c>
      <c r="JJ15" s="89">
        <f t="shared" si="68"/>
        <v>0</v>
      </c>
      <c r="JK15" s="165">
        <f t="shared" si="69"/>
        <v>1110</v>
      </c>
      <c r="JM15" s="65">
        <f t="shared" si="70"/>
        <v>0</v>
      </c>
      <c r="JO15" s="47">
        <f t="shared" si="61"/>
        <v>107514</v>
      </c>
    </row>
    <row r="16" spans="1:275" ht="15">
      <c r="B16" s="384" t="s">
        <v>52</v>
      </c>
      <c r="C16" s="172" t="s">
        <v>220</v>
      </c>
      <c r="D16" s="176" t="s">
        <v>30</v>
      </c>
      <c r="E16" s="172" t="s">
        <v>209</v>
      </c>
      <c r="F16" s="365" t="s">
        <v>223</v>
      </c>
      <c r="G16" s="380" t="s">
        <v>99</v>
      </c>
      <c r="H16" s="380" t="s">
        <v>99</v>
      </c>
      <c r="I16" s="166" t="s">
        <v>94</v>
      </c>
      <c r="J16" s="373" t="s">
        <v>228</v>
      </c>
      <c r="K16" s="143">
        <v>6</v>
      </c>
      <c r="L16" s="144">
        <v>7</v>
      </c>
      <c r="M16" s="137" t="s">
        <v>4</v>
      </c>
      <c r="N16" s="165">
        <v>0</v>
      </c>
      <c r="O16" s="124"/>
      <c r="P16" s="46"/>
      <c r="Q16" s="46"/>
      <c r="R16" s="46"/>
      <c r="S16" s="46"/>
      <c r="T16" s="46"/>
      <c r="U16" s="46"/>
      <c r="V16" s="125">
        <f t="shared" si="71"/>
        <v>0</v>
      </c>
      <c r="W16" s="124"/>
      <c r="X16" s="46"/>
      <c r="Y16" s="46"/>
      <c r="Z16" s="46"/>
      <c r="AA16" s="46"/>
      <c r="AB16" s="46"/>
      <c r="AC16" s="46"/>
      <c r="AD16" s="75">
        <f t="shared" si="29"/>
        <v>0</v>
      </c>
      <c r="AE16" s="124"/>
      <c r="AF16" s="46"/>
      <c r="AG16" s="46"/>
      <c r="AH16" s="46"/>
      <c r="AI16" s="46"/>
      <c r="AJ16" s="46"/>
      <c r="AK16" s="46"/>
      <c r="AL16" s="75">
        <f t="shared" si="30"/>
        <v>0</v>
      </c>
      <c r="AM16" s="124"/>
      <c r="AN16" s="46"/>
      <c r="AO16" s="46"/>
      <c r="AP16" s="46"/>
      <c r="AQ16" s="46"/>
      <c r="AR16" s="46"/>
      <c r="AS16" s="46"/>
      <c r="AT16" s="75">
        <f t="shared" si="31"/>
        <v>0</v>
      </c>
      <c r="AU16" s="124"/>
      <c r="AV16" s="46"/>
      <c r="AW16" s="46"/>
      <c r="AX16" s="46"/>
      <c r="AY16" s="46"/>
      <c r="AZ16" s="46"/>
      <c r="BA16" s="46"/>
      <c r="BB16" s="75">
        <f t="shared" si="32"/>
        <v>0</v>
      </c>
      <c r="BC16" s="124"/>
      <c r="BD16" s="46"/>
      <c r="BE16" s="46"/>
      <c r="BF16" s="46"/>
      <c r="BG16" s="46"/>
      <c r="BH16" s="46"/>
      <c r="BI16" s="46"/>
      <c r="BJ16" s="75">
        <f t="shared" si="33"/>
        <v>0</v>
      </c>
      <c r="BK16" s="124"/>
      <c r="BL16" s="46"/>
      <c r="BM16" s="46"/>
      <c r="BN16" s="46"/>
      <c r="BO16" s="46"/>
      <c r="BP16" s="46"/>
      <c r="BQ16" s="46"/>
      <c r="BR16" s="75">
        <f t="shared" si="34"/>
        <v>0</v>
      </c>
      <c r="BS16" s="124"/>
      <c r="BT16" s="46"/>
      <c r="BU16" s="46"/>
      <c r="BV16" s="46"/>
      <c r="BW16" s="46"/>
      <c r="BX16" s="46"/>
      <c r="BY16" s="46"/>
      <c r="BZ16" s="75">
        <f t="shared" si="35"/>
        <v>0</v>
      </c>
      <c r="CA16" s="124"/>
      <c r="CB16" s="46"/>
      <c r="CC16" s="46"/>
      <c r="CD16" s="46"/>
      <c r="CE16" s="46"/>
      <c r="CF16" s="46"/>
      <c r="CG16" s="46"/>
      <c r="CH16" s="75">
        <f t="shared" si="36"/>
        <v>0</v>
      </c>
      <c r="CI16" s="124"/>
      <c r="CJ16" s="46"/>
      <c r="CK16" s="46"/>
      <c r="CL16" s="46"/>
      <c r="CM16" s="46"/>
      <c r="CN16" s="46"/>
      <c r="CO16" s="46"/>
      <c r="CP16" s="75">
        <f t="shared" si="37"/>
        <v>0</v>
      </c>
      <c r="CQ16" s="124"/>
      <c r="CR16" s="46"/>
      <c r="CS16" s="46"/>
      <c r="CT16" s="46"/>
      <c r="CU16" s="46"/>
      <c r="CV16" s="46"/>
      <c r="CW16" s="46"/>
      <c r="CX16" s="75">
        <f t="shared" si="38"/>
        <v>0</v>
      </c>
      <c r="CY16" s="124"/>
      <c r="CZ16" s="46"/>
      <c r="DA16" s="46"/>
      <c r="DB16" s="46"/>
      <c r="DC16" s="46"/>
      <c r="DD16" s="46"/>
      <c r="DE16" s="46"/>
      <c r="DF16" s="75">
        <f t="shared" si="39"/>
        <v>0</v>
      </c>
      <c r="DG16" s="124"/>
      <c r="DH16" s="46"/>
      <c r="DI16" s="46"/>
      <c r="DJ16" s="46"/>
      <c r="DK16" s="46"/>
      <c r="DL16" s="46"/>
      <c r="DM16" s="46"/>
      <c r="DN16" s="75">
        <f t="shared" si="40"/>
        <v>0</v>
      </c>
      <c r="DO16" s="124"/>
      <c r="DP16" s="46"/>
      <c r="DQ16" s="46"/>
      <c r="DR16" s="46"/>
      <c r="DS16" s="46"/>
      <c r="DT16" s="46"/>
      <c r="DU16" s="46"/>
      <c r="DV16" s="75">
        <f t="shared" si="41"/>
        <v>0</v>
      </c>
      <c r="DW16" s="124"/>
      <c r="DX16" s="46"/>
      <c r="DY16" s="46"/>
      <c r="DZ16" s="46"/>
      <c r="EA16" s="46"/>
      <c r="EB16" s="46"/>
      <c r="EC16" s="46"/>
      <c r="ED16" s="75">
        <f t="shared" si="42"/>
        <v>0</v>
      </c>
      <c r="EE16" s="124"/>
      <c r="EF16" s="46"/>
      <c r="EG16" s="46"/>
      <c r="EH16" s="46"/>
      <c r="EI16" s="46"/>
      <c r="EJ16" s="46"/>
      <c r="EK16" s="46"/>
      <c r="EL16" s="75">
        <f t="shared" si="43"/>
        <v>0</v>
      </c>
      <c r="EM16" s="124"/>
      <c r="EN16" s="46"/>
      <c r="EO16" s="46"/>
      <c r="EP16" s="46"/>
      <c r="EQ16" s="46"/>
      <c r="ER16" s="46"/>
      <c r="ES16" s="46"/>
      <c r="ET16" s="75">
        <f t="shared" si="44"/>
        <v>0</v>
      </c>
      <c r="EU16" s="124"/>
      <c r="EV16" s="46"/>
      <c r="EW16" s="46"/>
      <c r="EX16" s="46"/>
      <c r="EY16" s="46"/>
      <c r="EZ16" s="46"/>
      <c r="FA16" s="46"/>
      <c r="FB16" s="75">
        <f t="shared" si="45"/>
        <v>0</v>
      </c>
      <c r="FC16" s="124"/>
      <c r="FD16" s="46"/>
      <c r="FE16" s="46"/>
      <c r="FF16" s="46"/>
      <c r="FG16" s="46"/>
      <c r="FH16" s="46"/>
      <c r="FI16" s="46"/>
      <c r="FJ16" s="75">
        <f t="shared" si="46"/>
        <v>0</v>
      </c>
      <c r="FK16" s="124"/>
      <c r="FL16" s="46"/>
      <c r="FM16" s="46"/>
      <c r="FN16" s="46"/>
      <c r="FO16" s="46"/>
      <c r="FP16" s="46"/>
      <c r="FQ16" s="46"/>
      <c r="FR16" s="75">
        <f t="shared" si="47"/>
        <v>0</v>
      </c>
      <c r="FS16" s="124"/>
      <c r="FT16" s="46"/>
      <c r="FU16" s="46"/>
      <c r="FV16" s="46"/>
      <c r="FW16" s="46"/>
      <c r="FX16" s="46"/>
      <c r="FY16" s="46"/>
      <c r="FZ16" s="75">
        <f t="shared" si="48"/>
        <v>0</v>
      </c>
      <c r="GA16" s="124"/>
      <c r="GB16" s="46"/>
      <c r="GC16" s="46"/>
      <c r="GD16" s="46"/>
      <c r="GE16" s="46"/>
      <c r="GF16" s="46"/>
      <c r="GG16" s="46"/>
      <c r="GH16" s="75">
        <f t="shared" si="49"/>
        <v>0</v>
      </c>
      <c r="GI16" s="124"/>
      <c r="GJ16" s="46"/>
      <c r="GK16" s="46"/>
      <c r="GL16" s="46"/>
      <c r="GM16" s="46"/>
      <c r="GN16" s="46"/>
      <c r="GO16" s="46"/>
      <c r="GP16" s="75">
        <f t="shared" si="50"/>
        <v>0</v>
      </c>
      <c r="GQ16" s="124"/>
      <c r="GR16" s="46"/>
      <c r="GS16" s="46"/>
      <c r="GT16" s="46"/>
      <c r="GU16" s="46"/>
      <c r="GV16" s="46"/>
      <c r="GW16" s="46"/>
      <c r="GX16" s="75">
        <f t="shared" si="51"/>
        <v>0</v>
      </c>
      <c r="GY16" s="124"/>
      <c r="GZ16" s="46"/>
      <c r="HA16" s="46"/>
      <c r="HB16" s="46"/>
      <c r="HC16" s="46"/>
      <c r="HD16" s="46"/>
      <c r="HE16" s="46"/>
      <c r="HF16" s="75">
        <f t="shared" si="52"/>
        <v>0</v>
      </c>
      <c r="HG16" s="124"/>
      <c r="HH16" s="46"/>
      <c r="HI16" s="46"/>
      <c r="HJ16" s="46"/>
      <c r="HK16" s="46"/>
      <c r="HL16" s="46"/>
      <c r="HM16" s="46"/>
      <c r="HN16" s="75">
        <f t="shared" si="53"/>
        <v>0</v>
      </c>
      <c r="HO16" s="124"/>
      <c r="HP16" s="46"/>
      <c r="HQ16" s="46"/>
      <c r="HR16" s="46"/>
      <c r="HS16" s="46"/>
      <c r="HT16" s="46"/>
      <c r="HU16" s="46"/>
      <c r="HV16" s="75">
        <f t="shared" si="54"/>
        <v>0</v>
      </c>
      <c r="HW16" s="124"/>
      <c r="HX16" s="46"/>
      <c r="HY16" s="46"/>
      <c r="HZ16" s="46"/>
      <c r="IA16" s="46"/>
      <c r="IB16" s="46"/>
      <c r="IC16" s="46"/>
      <c r="ID16" s="75">
        <f t="shared" si="55"/>
        <v>0</v>
      </c>
      <c r="IE16" s="124"/>
      <c r="IF16" s="46"/>
      <c r="IG16" s="46"/>
      <c r="IH16" s="46"/>
      <c r="II16" s="46"/>
      <c r="IJ16" s="46"/>
      <c r="IK16" s="46"/>
      <c r="IL16" s="75">
        <f t="shared" si="56"/>
        <v>0</v>
      </c>
      <c r="IM16" s="124"/>
      <c r="IN16" s="46"/>
      <c r="IO16" s="46"/>
      <c r="IP16" s="46"/>
      <c r="IQ16" s="46"/>
      <c r="IR16" s="46"/>
      <c r="IS16" s="46"/>
      <c r="IT16" s="75">
        <f t="shared" si="57"/>
        <v>0</v>
      </c>
      <c r="IU16" s="124"/>
      <c r="IV16" s="46"/>
      <c r="IW16" s="46"/>
      <c r="IX16" s="46"/>
      <c r="IY16" s="46"/>
      <c r="IZ16" s="46"/>
      <c r="JA16" s="46"/>
      <c r="JB16" s="75">
        <f t="shared" si="58"/>
        <v>0</v>
      </c>
      <c r="JD16" s="161">
        <f t="shared" si="62"/>
        <v>0</v>
      </c>
      <c r="JE16" s="89">
        <f t="shared" si="63"/>
        <v>0</v>
      </c>
      <c r="JF16" s="89">
        <f t="shared" si="64"/>
        <v>0</v>
      </c>
      <c r="JG16" s="89">
        <f t="shared" si="65"/>
        <v>0</v>
      </c>
      <c r="JH16" s="89">
        <f t="shared" si="66"/>
        <v>0</v>
      </c>
      <c r="JI16" s="89">
        <f t="shared" si="67"/>
        <v>0</v>
      </c>
      <c r="JJ16" s="89">
        <f t="shared" si="68"/>
        <v>0</v>
      </c>
      <c r="JK16" s="165">
        <f t="shared" si="69"/>
        <v>0</v>
      </c>
      <c r="JM16" s="65">
        <f t="shared" si="70"/>
        <v>0</v>
      </c>
      <c r="JO16" s="47">
        <f t="shared" si="61"/>
        <v>0</v>
      </c>
    </row>
    <row r="17" spans="2:275" s="135" customFormat="1" ht="12" customHeight="1">
      <c r="B17" s="385" t="s">
        <v>52</v>
      </c>
      <c r="C17" s="168" t="s">
        <v>221</v>
      </c>
      <c r="D17" s="174" t="s">
        <v>29</v>
      </c>
      <c r="E17" s="168" t="s">
        <v>210</v>
      </c>
      <c r="F17" s="363" t="s">
        <v>182</v>
      </c>
      <c r="G17" s="380" t="s">
        <v>99</v>
      </c>
      <c r="H17" s="380" t="s">
        <v>99</v>
      </c>
      <c r="I17" s="166" t="s">
        <v>94</v>
      </c>
      <c r="J17" s="356" t="s">
        <v>229</v>
      </c>
      <c r="K17" s="143">
        <v>6</v>
      </c>
      <c r="L17" s="144">
        <v>7</v>
      </c>
      <c r="M17" s="163" t="s">
        <v>4</v>
      </c>
      <c r="N17" s="165">
        <v>0</v>
      </c>
      <c r="O17" s="124"/>
      <c r="P17" s="46"/>
      <c r="Q17" s="46"/>
      <c r="R17" s="46"/>
      <c r="S17" s="46"/>
      <c r="T17" s="46"/>
      <c r="U17" s="46"/>
      <c r="V17" s="164">
        <f t="shared" si="71"/>
        <v>0</v>
      </c>
      <c r="W17" s="124"/>
      <c r="X17" s="46"/>
      <c r="Y17" s="46"/>
      <c r="Z17" s="46"/>
      <c r="AA17" s="46"/>
      <c r="AB17" s="46"/>
      <c r="AC17" s="46"/>
      <c r="AD17" s="129">
        <f t="shared" si="29"/>
        <v>0</v>
      </c>
      <c r="AE17" s="124"/>
      <c r="AF17" s="46"/>
      <c r="AG17" s="46"/>
      <c r="AH17" s="46"/>
      <c r="AI17" s="46"/>
      <c r="AJ17" s="46"/>
      <c r="AK17" s="46"/>
      <c r="AL17" s="129">
        <f t="shared" si="30"/>
        <v>0</v>
      </c>
      <c r="AM17" s="124"/>
      <c r="AN17" s="46"/>
      <c r="AO17" s="46"/>
      <c r="AP17" s="46"/>
      <c r="AQ17" s="46"/>
      <c r="AR17" s="46"/>
      <c r="AS17" s="46"/>
      <c r="AT17" s="129">
        <f t="shared" si="31"/>
        <v>0</v>
      </c>
      <c r="AU17" s="124"/>
      <c r="AV17" s="46"/>
      <c r="AW17" s="46"/>
      <c r="AX17" s="46"/>
      <c r="AY17" s="46"/>
      <c r="AZ17" s="46"/>
      <c r="BA17" s="46"/>
      <c r="BB17" s="129">
        <f t="shared" si="32"/>
        <v>0</v>
      </c>
      <c r="BC17" s="124"/>
      <c r="BD17" s="46"/>
      <c r="BE17" s="46"/>
      <c r="BF17" s="46"/>
      <c r="BG17" s="46"/>
      <c r="BH17" s="46"/>
      <c r="BI17" s="46"/>
      <c r="BJ17" s="129">
        <f t="shared" si="33"/>
        <v>0</v>
      </c>
      <c r="BK17" s="124"/>
      <c r="BL17" s="46"/>
      <c r="BM17" s="46"/>
      <c r="BN17" s="46"/>
      <c r="BO17" s="46"/>
      <c r="BP17" s="46"/>
      <c r="BQ17" s="46"/>
      <c r="BR17" s="129">
        <f t="shared" si="34"/>
        <v>0</v>
      </c>
      <c r="BS17" s="124"/>
      <c r="BT17" s="46"/>
      <c r="BU17" s="46"/>
      <c r="BV17" s="46"/>
      <c r="BW17" s="46"/>
      <c r="BX17" s="46"/>
      <c r="BY17" s="46"/>
      <c r="BZ17" s="129">
        <f t="shared" si="35"/>
        <v>0</v>
      </c>
      <c r="CA17" s="124"/>
      <c r="CB17" s="46"/>
      <c r="CC17" s="46"/>
      <c r="CD17" s="46"/>
      <c r="CE17" s="46"/>
      <c r="CF17" s="46"/>
      <c r="CG17" s="46"/>
      <c r="CH17" s="129">
        <f t="shared" si="36"/>
        <v>0</v>
      </c>
      <c r="CI17" s="124"/>
      <c r="CJ17" s="46"/>
      <c r="CK17" s="46"/>
      <c r="CL17" s="46"/>
      <c r="CM17" s="46"/>
      <c r="CN17" s="46"/>
      <c r="CO17" s="46"/>
      <c r="CP17" s="129">
        <f t="shared" si="37"/>
        <v>0</v>
      </c>
      <c r="CQ17" s="124"/>
      <c r="CR17" s="46"/>
      <c r="CS17" s="46"/>
      <c r="CT17" s="46"/>
      <c r="CU17" s="46"/>
      <c r="CV17" s="46"/>
      <c r="CW17" s="46"/>
      <c r="CX17" s="129">
        <f t="shared" si="38"/>
        <v>0</v>
      </c>
      <c r="CY17" s="124"/>
      <c r="CZ17" s="46"/>
      <c r="DA17" s="46"/>
      <c r="DB17" s="46"/>
      <c r="DC17" s="46"/>
      <c r="DD17" s="46"/>
      <c r="DE17" s="46"/>
      <c r="DF17" s="129">
        <f t="shared" si="39"/>
        <v>0</v>
      </c>
      <c r="DG17" s="124"/>
      <c r="DH17" s="46"/>
      <c r="DI17" s="46"/>
      <c r="DJ17" s="46"/>
      <c r="DK17" s="46"/>
      <c r="DL17" s="46"/>
      <c r="DM17" s="46"/>
      <c r="DN17" s="129">
        <f t="shared" si="40"/>
        <v>0</v>
      </c>
      <c r="DO17" s="124"/>
      <c r="DP17" s="46"/>
      <c r="DQ17" s="46"/>
      <c r="DR17" s="46"/>
      <c r="DS17" s="46"/>
      <c r="DT17" s="46"/>
      <c r="DU17" s="46"/>
      <c r="DV17" s="129">
        <f t="shared" si="41"/>
        <v>0</v>
      </c>
      <c r="DW17" s="124"/>
      <c r="DX17" s="46"/>
      <c r="DY17" s="46"/>
      <c r="DZ17" s="46"/>
      <c r="EA17" s="46"/>
      <c r="EB17" s="46"/>
      <c r="EC17" s="46"/>
      <c r="ED17" s="129">
        <f t="shared" si="42"/>
        <v>0</v>
      </c>
      <c r="EE17" s="124"/>
      <c r="EF17" s="46"/>
      <c r="EG17" s="46"/>
      <c r="EH17" s="46"/>
      <c r="EI17" s="46"/>
      <c r="EJ17" s="46"/>
      <c r="EK17" s="46"/>
      <c r="EL17" s="129">
        <f t="shared" si="43"/>
        <v>0</v>
      </c>
      <c r="EM17" s="124"/>
      <c r="EN17" s="46"/>
      <c r="EO17" s="46"/>
      <c r="EP17" s="46"/>
      <c r="EQ17" s="46"/>
      <c r="ER17" s="46"/>
      <c r="ES17" s="46"/>
      <c r="ET17" s="129">
        <f t="shared" si="44"/>
        <v>0</v>
      </c>
      <c r="EU17" s="124"/>
      <c r="EV17" s="46"/>
      <c r="EW17" s="46"/>
      <c r="EX17" s="46"/>
      <c r="EY17" s="46"/>
      <c r="EZ17" s="46"/>
      <c r="FA17" s="46"/>
      <c r="FB17" s="129">
        <f t="shared" si="45"/>
        <v>0</v>
      </c>
      <c r="FC17" s="124"/>
      <c r="FD17" s="46"/>
      <c r="FE17" s="46"/>
      <c r="FF17" s="46"/>
      <c r="FG17" s="46"/>
      <c r="FH17" s="46"/>
      <c r="FI17" s="46"/>
      <c r="FJ17" s="129">
        <f t="shared" si="46"/>
        <v>0</v>
      </c>
      <c r="FK17" s="124"/>
      <c r="FL17" s="46"/>
      <c r="FM17" s="46"/>
      <c r="FN17" s="46"/>
      <c r="FO17" s="46"/>
      <c r="FP17" s="46"/>
      <c r="FQ17" s="46"/>
      <c r="FR17" s="129">
        <f t="shared" si="47"/>
        <v>0</v>
      </c>
      <c r="FS17" s="124"/>
      <c r="FT17" s="46"/>
      <c r="FU17" s="46"/>
      <c r="FV17" s="46"/>
      <c r="FW17" s="46"/>
      <c r="FX17" s="46"/>
      <c r="FY17" s="46"/>
      <c r="FZ17" s="129">
        <f t="shared" si="48"/>
        <v>0</v>
      </c>
      <c r="GA17" s="124"/>
      <c r="GB17" s="46"/>
      <c r="GC17" s="46"/>
      <c r="GD17" s="46"/>
      <c r="GE17" s="46"/>
      <c r="GF17" s="46"/>
      <c r="GG17" s="46"/>
      <c r="GH17" s="129">
        <f t="shared" si="49"/>
        <v>0</v>
      </c>
      <c r="GI17" s="124"/>
      <c r="GJ17" s="46"/>
      <c r="GK17" s="46"/>
      <c r="GL17" s="46"/>
      <c r="GM17" s="46"/>
      <c r="GN17" s="46"/>
      <c r="GO17" s="46"/>
      <c r="GP17" s="129">
        <f t="shared" si="50"/>
        <v>0</v>
      </c>
      <c r="GQ17" s="124"/>
      <c r="GR17" s="46"/>
      <c r="GS17" s="46"/>
      <c r="GT17" s="46"/>
      <c r="GU17" s="46"/>
      <c r="GV17" s="46"/>
      <c r="GW17" s="46"/>
      <c r="GX17" s="129">
        <f t="shared" si="51"/>
        <v>0</v>
      </c>
      <c r="GY17" s="124"/>
      <c r="GZ17" s="46"/>
      <c r="HA17" s="46"/>
      <c r="HB17" s="46"/>
      <c r="HC17" s="46"/>
      <c r="HD17" s="46"/>
      <c r="HE17" s="46"/>
      <c r="HF17" s="129">
        <f t="shared" si="52"/>
        <v>0</v>
      </c>
      <c r="HG17" s="124"/>
      <c r="HH17" s="46"/>
      <c r="HI17" s="46"/>
      <c r="HJ17" s="46"/>
      <c r="HK17" s="46"/>
      <c r="HL17" s="46"/>
      <c r="HM17" s="46"/>
      <c r="HN17" s="129">
        <f t="shared" si="53"/>
        <v>0</v>
      </c>
      <c r="HO17" s="124"/>
      <c r="HP17" s="46"/>
      <c r="HQ17" s="46"/>
      <c r="HR17" s="46"/>
      <c r="HS17" s="46"/>
      <c r="HT17" s="46"/>
      <c r="HU17" s="46"/>
      <c r="HV17" s="129">
        <f t="shared" si="54"/>
        <v>0</v>
      </c>
      <c r="HW17" s="124"/>
      <c r="HX17" s="46"/>
      <c r="HY17" s="46"/>
      <c r="HZ17" s="46"/>
      <c r="IA17" s="46"/>
      <c r="IB17" s="46"/>
      <c r="IC17" s="46"/>
      <c r="ID17" s="129">
        <f t="shared" si="55"/>
        <v>0</v>
      </c>
      <c r="IE17" s="124"/>
      <c r="IF17" s="46"/>
      <c r="IG17" s="46"/>
      <c r="IH17" s="46"/>
      <c r="II17" s="46"/>
      <c r="IJ17" s="46"/>
      <c r="IK17" s="46"/>
      <c r="IL17" s="129">
        <f t="shared" si="56"/>
        <v>0</v>
      </c>
      <c r="IM17" s="124"/>
      <c r="IN17" s="46"/>
      <c r="IO17" s="46"/>
      <c r="IP17" s="46"/>
      <c r="IQ17" s="46"/>
      <c r="IR17" s="46"/>
      <c r="IS17" s="46"/>
      <c r="IT17" s="129">
        <f t="shared" si="57"/>
        <v>0</v>
      </c>
      <c r="IU17" s="124"/>
      <c r="IV17" s="46"/>
      <c r="IW17" s="46"/>
      <c r="IX17" s="46"/>
      <c r="IY17" s="46"/>
      <c r="IZ17" s="46"/>
      <c r="JA17" s="46"/>
      <c r="JB17" s="129">
        <f t="shared" si="58"/>
        <v>0</v>
      </c>
      <c r="JD17" s="161">
        <f t="shared" si="62"/>
        <v>0</v>
      </c>
      <c r="JE17" s="89">
        <f t="shared" si="63"/>
        <v>0</v>
      </c>
      <c r="JF17" s="89">
        <f t="shared" si="64"/>
        <v>0</v>
      </c>
      <c r="JG17" s="89">
        <f t="shared" si="65"/>
        <v>0</v>
      </c>
      <c r="JH17" s="89">
        <f t="shared" si="66"/>
        <v>0</v>
      </c>
      <c r="JI17" s="89">
        <f t="shared" si="67"/>
        <v>0</v>
      </c>
      <c r="JJ17" s="89">
        <f t="shared" si="68"/>
        <v>0</v>
      </c>
      <c r="JK17" s="165">
        <f t="shared" si="69"/>
        <v>0</v>
      </c>
      <c r="JM17" s="65">
        <f t="shared" si="70"/>
        <v>0</v>
      </c>
      <c r="JO17" s="47">
        <f t="shared" si="61"/>
        <v>0</v>
      </c>
    </row>
    <row r="18" spans="2:275" ht="15">
      <c r="B18" s="384" t="s">
        <v>52</v>
      </c>
      <c r="C18" s="173" t="s">
        <v>222</v>
      </c>
      <c r="D18" s="175" t="s">
        <v>214</v>
      </c>
      <c r="E18" s="173" t="s">
        <v>211</v>
      </c>
      <c r="F18" s="366" t="s">
        <v>199</v>
      </c>
      <c r="G18" s="380" t="s">
        <v>99</v>
      </c>
      <c r="H18" s="380" t="s">
        <v>99</v>
      </c>
      <c r="I18" s="166" t="s">
        <v>94</v>
      </c>
      <c r="J18" s="374" t="s">
        <v>230</v>
      </c>
      <c r="K18" s="143">
        <v>8</v>
      </c>
      <c r="L18" s="144">
        <v>9</v>
      </c>
      <c r="M18" s="137" t="s">
        <v>4</v>
      </c>
      <c r="N18" s="165">
        <v>0</v>
      </c>
      <c r="O18" s="124"/>
      <c r="P18" s="46"/>
      <c r="Q18" s="46"/>
      <c r="R18" s="46"/>
      <c r="S18" s="46"/>
      <c r="T18" s="46"/>
      <c r="U18" s="46"/>
      <c r="V18" s="125">
        <f t="shared" si="71"/>
        <v>0</v>
      </c>
      <c r="W18" s="124"/>
      <c r="X18" s="46"/>
      <c r="Y18" s="46"/>
      <c r="Z18" s="46"/>
      <c r="AA18" s="46"/>
      <c r="AB18" s="46"/>
      <c r="AC18" s="46"/>
      <c r="AD18" s="75">
        <f t="shared" si="29"/>
        <v>0</v>
      </c>
      <c r="AE18" s="124"/>
      <c r="AF18" s="46"/>
      <c r="AG18" s="46"/>
      <c r="AH18" s="46"/>
      <c r="AI18" s="46"/>
      <c r="AJ18" s="46"/>
      <c r="AK18" s="46"/>
      <c r="AL18" s="75">
        <f t="shared" si="30"/>
        <v>0</v>
      </c>
      <c r="AM18" s="124"/>
      <c r="AN18" s="46"/>
      <c r="AO18" s="46"/>
      <c r="AP18" s="46"/>
      <c r="AQ18" s="46"/>
      <c r="AR18" s="46"/>
      <c r="AS18" s="46"/>
      <c r="AT18" s="75">
        <f t="shared" si="31"/>
        <v>0</v>
      </c>
      <c r="AU18" s="124"/>
      <c r="AV18" s="46"/>
      <c r="AW18" s="46"/>
      <c r="AX18" s="46"/>
      <c r="AY18" s="46"/>
      <c r="AZ18" s="46"/>
      <c r="BA18" s="46"/>
      <c r="BB18" s="75">
        <f t="shared" si="32"/>
        <v>0</v>
      </c>
      <c r="BC18" s="124"/>
      <c r="BD18" s="46"/>
      <c r="BE18" s="46"/>
      <c r="BF18" s="46"/>
      <c r="BG18" s="46"/>
      <c r="BH18" s="46"/>
      <c r="BI18" s="46"/>
      <c r="BJ18" s="75">
        <f t="shared" si="33"/>
        <v>0</v>
      </c>
      <c r="BK18" s="124"/>
      <c r="BL18" s="46"/>
      <c r="BM18" s="46"/>
      <c r="BN18" s="46"/>
      <c r="BO18" s="46"/>
      <c r="BP18" s="46"/>
      <c r="BQ18" s="46"/>
      <c r="BR18" s="75">
        <f t="shared" si="34"/>
        <v>0</v>
      </c>
      <c r="BS18" s="124"/>
      <c r="BT18" s="46"/>
      <c r="BU18" s="46"/>
      <c r="BV18" s="46"/>
      <c r="BW18" s="46"/>
      <c r="BX18" s="46"/>
      <c r="BY18" s="46"/>
      <c r="BZ18" s="75">
        <f t="shared" si="35"/>
        <v>0</v>
      </c>
      <c r="CA18" s="124"/>
      <c r="CB18" s="46"/>
      <c r="CC18" s="46"/>
      <c r="CD18" s="46"/>
      <c r="CE18" s="46"/>
      <c r="CF18" s="46"/>
      <c r="CG18" s="46"/>
      <c r="CH18" s="75">
        <f t="shared" si="36"/>
        <v>0</v>
      </c>
      <c r="CI18" s="124"/>
      <c r="CJ18" s="46"/>
      <c r="CK18" s="46"/>
      <c r="CL18" s="46"/>
      <c r="CM18" s="46"/>
      <c r="CN18" s="46"/>
      <c r="CO18" s="46"/>
      <c r="CP18" s="75">
        <f t="shared" si="37"/>
        <v>0</v>
      </c>
      <c r="CQ18" s="124"/>
      <c r="CR18" s="46"/>
      <c r="CS18" s="46"/>
      <c r="CT18" s="46"/>
      <c r="CU18" s="46"/>
      <c r="CV18" s="46"/>
      <c r="CW18" s="46"/>
      <c r="CX18" s="75">
        <f t="shared" si="38"/>
        <v>0</v>
      </c>
      <c r="CY18" s="124"/>
      <c r="CZ18" s="46"/>
      <c r="DA18" s="46"/>
      <c r="DB18" s="46"/>
      <c r="DC18" s="46"/>
      <c r="DD18" s="46"/>
      <c r="DE18" s="46"/>
      <c r="DF18" s="75">
        <f t="shared" si="39"/>
        <v>0</v>
      </c>
      <c r="DG18" s="124"/>
      <c r="DH18" s="46"/>
      <c r="DI18" s="46"/>
      <c r="DJ18" s="46"/>
      <c r="DK18" s="46"/>
      <c r="DL18" s="46"/>
      <c r="DM18" s="46"/>
      <c r="DN18" s="75">
        <f t="shared" si="40"/>
        <v>0</v>
      </c>
      <c r="DO18" s="124"/>
      <c r="DP18" s="46"/>
      <c r="DQ18" s="46"/>
      <c r="DR18" s="46"/>
      <c r="DS18" s="46"/>
      <c r="DT18" s="46"/>
      <c r="DU18" s="46"/>
      <c r="DV18" s="75">
        <f t="shared" si="41"/>
        <v>0</v>
      </c>
      <c r="DW18" s="124"/>
      <c r="DX18" s="46"/>
      <c r="DY18" s="46"/>
      <c r="DZ18" s="46"/>
      <c r="EA18" s="46"/>
      <c r="EB18" s="46"/>
      <c r="EC18" s="46"/>
      <c r="ED18" s="75">
        <f t="shared" si="42"/>
        <v>0</v>
      </c>
      <c r="EE18" s="124"/>
      <c r="EF18" s="46"/>
      <c r="EG18" s="46"/>
      <c r="EH18" s="46"/>
      <c r="EI18" s="46"/>
      <c r="EJ18" s="46"/>
      <c r="EK18" s="46"/>
      <c r="EL18" s="75">
        <f t="shared" si="43"/>
        <v>0</v>
      </c>
      <c r="EM18" s="124"/>
      <c r="EN18" s="46"/>
      <c r="EO18" s="46"/>
      <c r="EP18" s="46"/>
      <c r="EQ18" s="46"/>
      <c r="ER18" s="46"/>
      <c r="ES18" s="46"/>
      <c r="ET18" s="75">
        <f t="shared" si="44"/>
        <v>0</v>
      </c>
      <c r="EU18" s="124"/>
      <c r="EV18" s="46"/>
      <c r="EW18" s="46"/>
      <c r="EX18" s="46"/>
      <c r="EY18" s="46"/>
      <c r="EZ18" s="46"/>
      <c r="FA18" s="46"/>
      <c r="FB18" s="75">
        <f t="shared" si="45"/>
        <v>0</v>
      </c>
      <c r="FC18" s="124"/>
      <c r="FD18" s="46"/>
      <c r="FE18" s="46"/>
      <c r="FF18" s="46"/>
      <c r="FG18" s="46"/>
      <c r="FH18" s="46"/>
      <c r="FI18" s="46"/>
      <c r="FJ18" s="75">
        <f t="shared" si="46"/>
        <v>0</v>
      </c>
      <c r="FK18" s="124"/>
      <c r="FL18" s="46"/>
      <c r="FM18" s="46"/>
      <c r="FN18" s="46"/>
      <c r="FO18" s="46"/>
      <c r="FP18" s="46"/>
      <c r="FQ18" s="46"/>
      <c r="FR18" s="75">
        <f t="shared" si="47"/>
        <v>0</v>
      </c>
      <c r="FS18" s="124"/>
      <c r="FT18" s="46"/>
      <c r="FU18" s="46"/>
      <c r="FV18" s="46"/>
      <c r="FW18" s="46"/>
      <c r="FX18" s="46"/>
      <c r="FY18" s="46"/>
      <c r="FZ18" s="75">
        <f t="shared" si="48"/>
        <v>0</v>
      </c>
      <c r="GA18" s="124"/>
      <c r="GB18" s="46"/>
      <c r="GC18" s="46"/>
      <c r="GD18" s="46"/>
      <c r="GE18" s="46"/>
      <c r="GF18" s="46"/>
      <c r="GG18" s="46"/>
      <c r="GH18" s="75">
        <f t="shared" si="49"/>
        <v>0</v>
      </c>
      <c r="GI18" s="124"/>
      <c r="GJ18" s="46"/>
      <c r="GK18" s="46"/>
      <c r="GL18" s="46"/>
      <c r="GM18" s="46"/>
      <c r="GN18" s="46"/>
      <c r="GO18" s="46"/>
      <c r="GP18" s="75">
        <f t="shared" si="50"/>
        <v>0</v>
      </c>
      <c r="GQ18" s="124"/>
      <c r="GR18" s="46"/>
      <c r="GS18" s="46"/>
      <c r="GT18" s="46"/>
      <c r="GU18" s="46"/>
      <c r="GV18" s="46"/>
      <c r="GW18" s="46"/>
      <c r="GX18" s="75">
        <f t="shared" si="51"/>
        <v>0</v>
      </c>
      <c r="GY18" s="124"/>
      <c r="GZ18" s="46"/>
      <c r="HA18" s="46"/>
      <c r="HB18" s="46"/>
      <c r="HC18" s="46"/>
      <c r="HD18" s="46"/>
      <c r="HE18" s="46"/>
      <c r="HF18" s="75">
        <f t="shared" si="52"/>
        <v>0</v>
      </c>
      <c r="HG18" s="124"/>
      <c r="HH18" s="46"/>
      <c r="HI18" s="46"/>
      <c r="HJ18" s="46"/>
      <c r="HK18" s="46"/>
      <c r="HL18" s="46"/>
      <c r="HM18" s="46"/>
      <c r="HN18" s="75">
        <f t="shared" si="53"/>
        <v>0</v>
      </c>
      <c r="HO18" s="124"/>
      <c r="HP18" s="46"/>
      <c r="HQ18" s="46"/>
      <c r="HR18" s="46"/>
      <c r="HS18" s="46"/>
      <c r="HT18" s="46"/>
      <c r="HU18" s="46"/>
      <c r="HV18" s="75">
        <f t="shared" si="54"/>
        <v>0</v>
      </c>
      <c r="HW18" s="124"/>
      <c r="HX18" s="46"/>
      <c r="HY18" s="46"/>
      <c r="HZ18" s="46"/>
      <c r="IA18" s="46"/>
      <c r="IB18" s="46"/>
      <c r="IC18" s="46"/>
      <c r="ID18" s="75">
        <f t="shared" si="55"/>
        <v>0</v>
      </c>
      <c r="IE18" s="124"/>
      <c r="IF18" s="46"/>
      <c r="IG18" s="46"/>
      <c r="IH18" s="46"/>
      <c r="II18" s="46"/>
      <c r="IJ18" s="46"/>
      <c r="IK18" s="46"/>
      <c r="IL18" s="75">
        <f t="shared" si="56"/>
        <v>0</v>
      </c>
      <c r="IM18" s="124"/>
      <c r="IN18" s="46"/>
      <c r="IO18" s="46"/>
      <c r="IP18" s="46"/>
      <c r="IQ18" s="46"/>
      <c r="IR18" s="46"/>
      <c r="IS18" s="46"/>
      <c r="IT18" s="75">
        <f t="shared" si="57"/>
        <v>0</v>
      </c>
      <c r="IU18" s="124"/>
      <c r="IV18" s="46"/>
      <c r="IW18" s="46"/>
      <c r="IX18" s="46"/>
      <c r="IY18" s="46"/>
      <c r="IZ18" s="46"/>
      <c r="JA18" s="46"/>
      <c r="JB18" s="75">
        <f t="shared" si="58"/>
        <v>0</v>
      </c>
      <c r="JD18" s="161">
        <f t="shared" si="62"/>
        <v>0</v>
      </c>
      <c r="JE18" s="89">
        <f t="shared" si="63"/>
        <v>0</v>
      </c>
      <c r="JF18" s="89">
        <f t="shared" si="64"/>
        <v>0</v>
      </c>
      <c r="JG18" s="89">
        <f t="shared" si="65"/>
        <v>0</v>
      </c>
      <c r="JH18" s="89">
        <f t="shared" si="66"/>
        <v>0</v>
      </c>
      <c r="JI18" s="89">
        <f t="shared" si="67"/>
        <v>0</v>
      </c>
      <c r="JJ18" s="89">
        <f t="shared" si="68"/>
        <v>0</v>
      </c>
      <c r="JK18" s="165">
        <f t="shared" si="69"/>
        <v>0</v>
      </c>
      <c r="JM18" s="65">
        <f t="shared" si="70"/>
        <v>0</v>
      </c>
      <c r="JO18" s="47">
        <f t="shared" si="61"/>
        <v>0</v>
      </c>
    </row>
    <row r="19" spans="2:275" ht="15">
      <c r="B19" s="384" t="s">
        <v>52</v>
      </c>
      <c r="C19" s="180" t="s">
        <v>231</v>
      </c>
      <c r="D19" s="174" t="s">
        <v>170</v>
      </c>
      <c r="E19" s="180" t="s">
        <v>239</v>
      </c>
      <c r="F19" s="363" t="s">
        <v>249</v>
      </c>
      <c r="G19" s="380" t="s">
        <v>99</v>
      </c>
      <c r="H19" s="380" t="s">
        <v>99</v>
      </c>
      <c r="I19" s="166" t="s">
        <v>94</v>
      </c>
      <c r="J19" s="356" t="s">
        <v>250</v>
      </c>
      <c r="K19" s="139">
        <v>4</v>
      </c>
      <c r="L19" s="140">
        <v>4</v>
      </c>
      <c r="M19" s="137" t="s">
        <v>4</v>
      </c>
      <c r="N19" s="165">
        <f>68+8</f>
        <v>76</v>
      </c>
      <c r="O19" s="124"/>
      <c r="P19" s="46"/>
      <c r="Q19" s="46"/>
      <c r="R19" s="46"/>
      <c r="S19" s="46"/>
      <c r="T19" s="46"/>
      <c r="U19" s="46"/>
      <c r="V19" s="125">
        <f t="shared" si="71"/>
        <v>76</v>
      </c>
      <c r="W19" s="124"/>
      <c r="X19" s="46"/>
      <c r="Y19" s="46"/>
      <c r="Z19" s="46"/>
      <c r="AA19" s="46"/>
      <c r="AB19" s="46"/>
      <c r="AC19" s="46"/>
      <c r="AD19" s="75">
        <f t="shared" si="29"/>
        <v>76</v>
      </c>
      <c r="AE19" s="124"/>
      <c r="AF19" s="46"/>
      <c r="AG19" s="46"/>
      <c r="AH19" s="46"/>
      <c r="AI19" s="46"/>
      <c r="AJ19" s="46"/>
      <c r="AK19" s="46"/>
      <c r="AL19" s="75">
        <f t="shared" si="30"/>
        <v>76</v>
      </c>
      <c r="AM19" s="124"/>
      <c r="AN19" s="46"/>
      <c r="AO19" s="46"/>
      <c r="AP19" s="46"/>
      <c r="AQ19" s="46"/>
      <c r="AR19" s="46"/>
      <c r="AS19" s="46"/>
      <c r="AT19" s="75">
        <f t="shared" si="31"/>
        <v>76</v>
      </c>
      <c r="AU19" s="124"/>
      <c r="AV19" s="46"/>
      <c r="AW19" s="46"/>
      <c r="AX19" s="46"/>
      <c r="AY19" s="46"/>
      <c r="AZ19" s="46"/>
      <c r="BA19" s="46"/>
      <c r="BB19" s="75">
        <f t="shared" si="32"/>
        <v>76</v>
      </c>
      <c r="BC19" s="124"/>
      <c r="BD19" s="46"/>
      <c r="BE19" s="46"/>
      <c r="BF19" s="46"/>
      <c r="BG19" s="46"/>
      <c r="BH19" s="46"/>
      <c r="BI19" s="46"/>
      <c r="BJ19" s="75">
        <f t="shared" si="33"/>
        <v>76</v>
      </c>
      <c r="BK19" s="124"/>
      <c r="BL19" s="46"/>
      <c r="BM19" s="46"/>
      <c r="BN19" s="46"/>
      <c r="BO19" s="46"/>
      <c r="BP19" s="46"/>
      <c r="BQ19" s="46"/>
      <c r="BR19" s="75">
        <f t="shared" si="34"/>
        <v>76</v>
      </c>
      <c r="BS19" s="124"/>
      <c r="BT19" s="46"/>
      <c r="BU19" s="46"/>
      <c r="BV19" s="46"/>
      <c r="BW19" s="46"/>
      <c r="BX19" s="46"/>
      <c r="BY19" s="46"/>
      <c r="BZ19" s="75">
        <f t="shared" si="35"/>
        <v>76</v>
      </c>
      <c r="CA19" s="124"/>
      <c r="CB19" s="46"/>
      <c r="CC19" s="46"/>
      <c r="CD19" s="46"/>
      <c r="CE19" s="46"/>
      <c r="CF19" s="46"/>
      <c r="CG19" s="46"/>
      <c r="CH19" s="75">
        <f t="shared" si="36"/>
        <v>76</v>
      </c>
      <c r="CI19" s="124"/>
      <c r="CJ19" s="46"/>
      <c r="CK19" s="46"/>
      <c r="CL19" s="46"/>
      <c r="CM19" s="46"/>
      <c r="CN19" s="46"/>
      <c r="CO19" s="46"/>
      <c r="CP19" s="75">
        <f t="shared" si="37"/>
        <v>76</v>
      </c>
      <c r="CQ19" s="124"/>
      <c r="CR19" s="46"/>
      <c r="CS19" s="46"/>
      <c r="CT19" s="46"/>
      <c r="CU19" s="46"/>
      <c r="CV19" s="46"/>
      <c r="CW19" s="46"/>
      <c r="CX19" s="75">
        <f t="shared" si="38"/>
        <v>76</v>
      </c>
      <c r="CY19" s="124"/>
      <c r="CZ19" s="46"/>
      <c r="DA19" s="46"/>
      <c r="DB19" s="46"/>
      <c r="DC19" s="46"/>
      <c r="DD19" s="46"/>
      <c r="DE19" s="46"/>
      <c r="DF19" s="75">
        <f t="shared" si="39"/>
        <v>76</v>
      </c>
      <c r="DG19" s="124"/>
      <c r="DH19" s="46"/>
      <c r="DI19" s="46"/>
      <c r="DJ19" s="46"/>
      <c r="DK19" s="46"/>
      <c r="DL19" s="46"/>
      <c r="DM19" s="46"/>
      <c r="DN19" s="75">
        <f t="shared" si="40"/>
        <v>76</v>
      </c>
      <c r="DO19" s="124"/>
      <c r="DP19" s="46"/>
      <c r="DQ19" s="46"/>
      <c r="DR19" s="46"/>
      <c r="DS19" s="46"/>
      <c r="DT19" s="46"/>
      <c r="DU19" s="46"/>
      <c r="DV19" s="75">
        <f t="shared" si="41"/>
        <v>76</v>
      </c>
      <c r="DW19" s="124"/>
      <c r="DX19" s="46"/>
      <c r="DY19" s="46"/>
      <c r="DZ19" s="46"/>
      <c r="EA19" s="46"/>
      <c r="EB19" s="46"/>
      <c r="EC19" s="46"/>
      <c r="ED19" s="75">
        <f t="shared" si="42"/>
        <v>76</v>
      </c>
      <c r="EE19" s="124"/>
      <c r="EF19" s="46"/>
      <c r="EG19" s="46"/>
      <c r="EH19" s="46"/>
      <c r="EI19" s="46"/>
      <c r="EJ19" s="46"/>
      <c r="EK19" s="46"/>
      <c r="EL19" s="75">
        <f t="shared" si="43"/>
        <v>76</v>
      </c>
      <c r="EM19" s="124"/>
      <c r="EN19" s="46"/>
      <c r="EO19" s="46"/>
      <c r="EP19" s="46"/>
      <c r="EQ19" s="46"/>
      <c r="ER19" s="46"/>
      <c r="ES19" s="46"/>
      <c r="ET19" s="75">
        <f t="shared" si="44"/>
        <v>76</v>
      </c>
      <c r="EU19" s="124"/>
      <c r="EV19" s="46"/>
      <c r="EW19" s="46"/>
      <c r="EX19" s="46"/>
      <c r="EY19" s="46"/>
      <c r="EZ19" s="46"/>
      <c r="FA19" s="46"/>
      <c r="FB19" s="75">
        <f t="shared" si="45"/>
        <v>76</v>
      </c>
      <c r="FC19" s="124"/>
      <c r="FD19" s="46"/>
      <c r="FE19" s="46"/>
      <c r="FF19" s="46"/>
      <c r="FG19" s="46"/>
      <c r="FH19" s="46"/>
      <c r="FI19" s="46"/>
      <c r="FJ19" s="75">
        <f t="shared" si="46"/>
        <v>76</v>
      </c>
      <c r="FK19" s="124"/>
      <c r="FL19" s="46"/>
      <c r="FM19" s="46"/>
      <c r="FN19" s="46"/>
      <c r="FO19" s="46"/>
      <c r="FP19" s="46"/>
      <c r="FQ19" s="46"/>
      <c r="FR19" s="75">
        <f t="shared" si="47"/>
        <v>76</v>
      </c>
      <c r="FS19" s="124"/>
      <c r="FT19" s="46"/>
      <c r="FU19" s="46"/>
      <c r="FV19" s="46"/>
      <c r="FW19" s="46"/>
      <c r="FX19" s="46"/>
      <c r="FY19" s="46"/>
      <c r="FZ19" s="75">
        <f t="shared" si="48"/>
        <v>76</v>
      </c>
      <c r="GA19" s="124"/>
      <c r="GB19" s="46"/>
      <c r="GC19" s="46"/>
      <c r="GD19" s="46"/>
      <c r="GE19" s="46"/>
      <c r="GF19" s="46"/>
      <c r="GG19" s="46"/>
      <c r="GH19" s="75">
        <f t="shared" si="49"/>
        <v>76</v>
      </c>
      <c r="GI19" s="124"/>
      <c r="GJ19" s="46"/>
      <c r="GK19" s="46"/>
      <c r="GL19" s="46"/>
      <c r="GM19" s="46"/>
      <c r="GN19" s="46"/>
      <c r="GO19" s="46"/>
      <c r="GP19" s="75">
        <f t="shared" si="50"/>
        <v>76</v>
      </c>
      <c r="GQ19" s="124"/>
      <c r="GR19" s="46"/>
      <c r="GS19" s="46"/>
      <c r="GT19" s="46"/>
      <c r="GU19" s="46"/>
      <c r="GV19" s="46"/>
      <c r="GW19" s="46"/>
      <c r="GX19" s="75">
        <f t="shared" si="51"/>
        <v>76</v>
      </c>
      <c r="GY19" s="124"/>
      <c r="GZ19" s="46"/>
      <c r="HA19" s="46"/>
      <c r="HB19" s="46"/>
      <c r="HC19" s="46"/>
      <c r="HD19" s="46"/>
      <c r="HE19" s="46"/>
      <c r="HF19" s="75">
        <f t="shared" si="52"/>
        <v>76</v>
      </c>
      <c r="HG19" s="124"/>
      <c r="HH19" s="46"/>
      <c r="HI19" s="46"/>
      <c r="HJ19" s="46"/>
      <c r="HK19" s="46"/>
      <c r="HL19" s="46"/>
      <c r="HM19" s="46"/>
      <c r="HN19" s="75">
        <f t="shared" si="53"/>
        <v>76</v>
      </c>
      <c r="HO19" s="124"/>
      <c r="HP19" s="46"/>
      <c r="HQ19" s="46"/>
      <c r="HR19" s="46"/>
      <c r="HS19" s="46"/>
      <c r="HT19" s="46"/>
      <c r="HU19" s="46"/>
      <c r="HV19" s="75">
        <f t="shared" si="54"/>
        <v>76</v>
      </c>
      <c r="HW19" s="124"/>
      <c r="HX19" s="46"/>
      <c r="HY19" s="46"/>
      <c r="HZ19" s="46"/>
      <c r="IA19" s="46"/>
      <c r="IB19" s="46"/>
      <c r="IC19" s="46"/>
      <c r="ID19" s="75">
        <f t="shared" si="55"/>
        <v>76</v>
      </c>
      <c r="IE19" s="124"/>
      <c r="IF19" s="46"/>
      <c r="IG19" s="46"/>
      <c r="IH19" s="46"/>
      <c r="II19" s="46"/>
      <c r="IJ19" s="46"/>
      <c r="IK19" s="46"/>
      <c r="IL19" s="75">
        <f t="shared" si="56"/>
        <v>76</v>
      </c>
      <c r="IM19" s="124"/>
      <c r="IN19" s="46"/>
      <c r="IO19" s="46"/>
      <c r="IP19" s="46"/>
      <c r="IQ19" s="46"/>
      <c r="IR19" s="46"/>
      <c r="IS19" s="46"/>
      <c r="IT19" s="75">
        <f t="shared" si="57"/>
        <v>76</v>
      </c>
      <c r="IU19" s="124"/>
      <c r="IV19" s="46"/>
      <c r="IW19" s="46"/>
      <c r="IX19" s="46"/>
      <c r="IY19" s="46"/>
      <c r="IZ19" s="46"/>
      <c r="JA19" s="46"/>
      <c r="JB19" s="75">
        <f t="shared" si="58"/>
        <v>76</v>
      </c>
      <c r="JD19" s="161">
        <f t="shared" si="62"/>
        <v>0</v>
      </c>
      <c r="JE19" s="89">
        <f t="shared" si="63"/>
        <v>0</v>
      </c>
      <c r="JF19" s="89">
        <f t="shared" si="64"/>
        <v>0</v>
      </c>
      <c r="JG19" s="89">
        <f t="shared" si="65"/>
        <v>0</v>
      </c>
      <c r="JH19" s="89">
        <f t="shared" si="66"/>
        <v>0</v>
      </c>
      <c r="JI19" s="89">
        <f t="shared" si="67"/>
        <v>0</v>
      </c>
      <c r="JJ19" s="89">
        <f t="shared" si="68"/>
        <v>0</v>
      </c>
      <c r="JK19" s="165">
        <f t="shared" si="69"/>
        <v>76</v>
      </c>
      <c r="JM19" s="65">
        <f t="shared" si="70"/>
        <v>0</v>
      </c>
      <c r="JO19" s="47">
        <f t="shared" si="61"/>
        <v>0</v>
      </c>
    </row>
    <row r="20" spans="2:275" ht="15">
      <c r="B20" s="384" t="s">
        <v>52</v>
      </c>
      <c r="C20" s="167" t="s">
        <v>232</v>
      </c>
      <c r="D20" s="178" t="s">
        <v>168</v>
      </c>
      <c r="E20" s="182" t="s">
        <v>240</v>
      </c>
      <c r="F20" s="363" t="s">
        <v>249</v>
      </c>
      <c r="G20" s="380" t="s">
        <v>99</v>
      </c>
      <c r="H20" s="380" t="s">
        <v>99</v>
      </c>
      <c r="I20" s="361" t="s">
        <v>95</v>
      </c>
      <c r="J20" s="372" t="s">
        <v>250</v>
      </c>
      <c r="K20" s="143">
        <v>4</v>
      </c>
      <c r="L20" s="144">
        <v>4</v>
      </c>
      <c r="M20" s="137" t="s">
        <v>4</v>
      </c>
      <c r="N20" s="165">
        <v>88</v>
      </c>
      <c r="O20" s="124"/>
      <c r="P20" s="46"/>
      <c r="Q20" s="46"/>
      <c r="R20" s="46"/>
      <c r="S20" s="46"/>
      <c r="T20" s="46"/>
      <c r="U20" s="46"/>
      <c r="V20" s="125">
        <f t="shared" si="71"/>
        <v>88</v>
      </c>
      <c r="W20" s="124"/>
      <c r="X20" s="46"/>
      <c r="Y20" s="46"/>
      <c r="Z20" s="46"/>
      <c r="AA20" s="46"/>
      <c r="AB20" s="46"/>
      <c r="AC20" s="46"/>
      <c r="AD20" s="75">
        <f t="shared" si="29"/>
        <v>88</v>
      </c>
      <c r="AE20" s="124"/>
      <c r="AF20" s="46"/>
      <c r="AG20" s="46"/>
      <c r="AH20" s="46"/>
      <c r="AI20" s="46"/>
      <c r="AJ20" s="46"/>
      <c r="AK20" s="46"/>
      <c r="AL20" s="75">
        <f t="shared" si="30"/>
        <v>88</v>
      </c>
      <c r="AM20" s="124"/>
      <c r="AN20" s="46"/>
      <c r="AO20" s="46"/>
      <c r="AP20" s="46"/>
      <c r="AQ20" s="46"/>
      <c r="AR20" s="46"/>
      <c r="AS20" s="46"/>
      <c r="AT20" s="75">
        <f t="shared" si="31"/>
        <v>88</v>
      </c>
      <c r="AU20" s="124"/>
      <c r="AV20" s="46"/>
      <c r="AW20" s="46"/>
      <c r="AX20" s="46"/>
      <c r="AY20" s="46"/>
      <c r="AZ20" s="46"/>
      <c r="BA20" s="46"/>
      <c r="BB20" s="75">
        <f t="shared" si="32"/>
        <v>88</v>
      </c>
      <c r="BC20" s="124"/>
      <c r="BD20" s="46"/>
      <c r="BE20" s="46"/>
      <c r="BF20" s="46"/>
      <c r="BG20" s="46"/>
      <c r="BH20" s="46"/>
      <c r="BI20" s="46"/>
      <c r="BJ20" s="75">
        <f t="shared" si="33"/>
        <v>88</v>
      </c>
      <c r="BK20" s="124"/>
      <c r="BL20" s="46"/>
      <c r="BM20" s="46"/>
      <c r="BN20" s="46"/>
      <c r="BO20" s="46"/>
      <c r="BP20" s="46"/>
      <c r="BQ20" s="46"/>
      <c r="BR20" s="75">
        <f t="shared" si="34"/>
        <v>88</v>
      </c>
      <c r="BS20" s="124"/>
      <c r="BT20" s="46"/>
      <c r="BU20" s="46"/>
      <c r="BV20" s="46"/>
      <c r="BW20" s="46"/>
      <c r="BX20" s="46"/>
      <c r="BY20" s="46"/>
      <c r="BZ20" s="75">
        <f t="shared" si="35"/>
        <v>88</v>
      </c>
      <c r="CA20" s="124"/>
      <c r="CB20" s="46"/>
      <c r="CC20" s="46"/>
      <c r="CD20" s="46"/>
      <c r="CE20" s="46"/>
      <c r="CF20" s="46"/>
      <c r="CG20" s="46"/>
      <c r="CH20" s="75">
        <f t="shared" si="36"/>
        <v>88</v>
      </c>
      <c r="CI20" s="124"/>
      <c r="CJ20" s="46"/>
      <c r="CK20" s="46"/>
      <c r="CL20" s="46"/>
      <c r="CM20" s="46"/>
      <c r="CN20" s="46"/>
      <c r="CO20" s="46"/>
      <c r="CP20" s="75">
        <f t="shared" si="37"/>
        <v>88</v>
      </c>
      <c r="CQ20" s="124"/>
      <c r="CR20" s="46"/>
      <c r="CS20" s="46"/>
      <c r="CT20" s="46"/>
      <c r="CU20" s="46"/>
      <c r="CV20" s="46"/>
      <c r="CW20" s="46"/>
      <c r="CX20" s="75">
        <f t="shared" si="38"/>
        <v>88</v>
      </c>
      <c r="CY20" s="124"/>
      <c r="CZ20" s="46"/>
      <c r="DA20" s="46"/>
      <c r="DB20" s="46"/>
      <c r="DC20" s="46"/>
      <c r="DD20" s="46"/>
      <c r="DE20" s="46"/>
      <c r="DF20" s="75">
        <f t="shared" si="39"/>
        <v>88</v>
      </c>
      <c r="DG20" s="124"/>
      <c r="DH20" s="46"/>
      <c r="DI20" s="46"/>
      <c r="DJ20" s="46"/>
      <c r="DK20" s="46"/>
      <c r="DL20" s="46"/>
      <c r="DM20" s="46"/>
      <c r="DN20" s="75">
        <f t="shared" si="40"/>
        <v>88</v>
      </c>
      <c r="DO20" s="124"/>
      <c r="DP20" s="46"/>
      <c r="DQ20" s="46"/>
      <c r="DR20" s="46"/>
      <c r="DS20" s="46"/>
      <c r="DT20" s="46"/>
      <c r="DU20" s="46"/>
      <c r="DV20" s="75">
        <f t="shared" si="41"/>
        <v>88</v>
      </c>
      <c r="DW20" s="124"/>
      <c r="DX20" s="46"/>
      <c r="DY20" s="46"/>
      <c r="DZ20" s="46"/>
      <c r="EA20" s="46"/>
      <c r="EB20" s="46"/>
      <c r="EC20" s="46"/>
      <c r="ED20" s="75">
        <f t="shared" si="42"/>
        <v>88</v>
      </c>
      <c r="EE20" s="124"/>
      <c r="EF20" s="46"/>
      <c r="EG20" s="46"/>
      <c r="EH20" s="46"/>
      <c r="EI20" s="46"/>
      <c r="EJ20" s="46"/>
      <c r="EK20" s="46"/>
      <c r="EL20" s="75">
        <f t="shared" si="43"/>
        <v>88</v>
      </c>
      <c r="EM20" s="124"/>
      <c r="EN20" s="46"/>
      <c r="EO20" s="46"/>
      <c r="EP20" s="46"/>
      <c r="EQ20" s="46"/>
      <c r="ER20" s="46"/>
      <c r="ES20" s="46"/>
      <c r="ET20" s="75">
        <f t="shared" si="44"/>
        <v>88</v>
      </c>
      <c r="EU20" s="124"/>
      <c r="EV20" s="46"/>
      <c r="EW20" s="46"/>
      <c r="EX20" s="46"/>
      <c r="EY20" s="46"/>
      <c r="EZ20" s="46"/>
      <c r="FA20" s="46"/>
      <c r="FB20" s="75">
        <f t="shared" si="45"/>
        <v>88</v>
      </c>
      <c r="FC20" s="124"/>
      <c r="FD20" s="46"/>
      <c r="FE20" s="46"/>
      <c r="FF20" s="46"/>
      <c r="FG20" s="46"/>
      <c r="FH20" s="46"/>
      <c r="FI20" s="46"/>
      <c r="FJ20" s="75">
        <f t="shared" si="46"/>
        <v>88</v>
      </c>
      <c r="FK20" s="124"/>
      <c r="FL20" s="46"/>
      <c r="FM20" s="46"/>
      <c r="FN20" s="46"/>
      <c r="FO20" s="46"/>
      <c r="FP20" s="46"/>
      <c r="FQ20" s="46"/>
      <c r="FR20" s="75">
        <f t="shared" si="47"/>
        <v>88</v>
      </c>
      <c r="FS20" s="124"/>
      <c r="FT20" s="46"/>
      <c r="FU20" s="46"/>
      <c r="FV20" s="46"/>
      <c r="FW20" s="46"/>
      <c r="FX20" s="46"/>
      <c r="FY20" s="46"/>
      <c r="FZ20" s="75">
        <f t="shared" si="48"/>
        <v>88</v>
      </c>
      <c r="GA20" s="124"/>
      <c r="GB20" s="46"/>
      <c r="GC20" s="46"/>
      <c r="GD20" s="46"/>
      <c r="GE20" s="46"/>
      <c r="GF20" s="46"/>
      <c r="GG20" s="46"/>
      <c r="GH20" s="75">
        <f t="shared" si="49"/>
        <v>88</v>
      </c>
      <c r="GI20" s="124"/>
      <c r="GJ20" s="46"/>
      <c r="GK20" s="46"/>
      <c r="GL20" s="46"/>
      <c r="GM20" s="46"/>
      <c r="GN20" s="46"/>
      <c r="GO20" s="46"/>
      <c r="GP20" s="75">
        <f t="shared" si="50"/>
        <v>88</v>
      </c>
      <c r="GQ20" s="124"/>
      <c r="GR20" s="46"/>
      <c r="GS20" s="46"/>
      <c r="GT20" s="46"/>
      <c r="GU20" s="46"/>
      <c r="GV20" s="46"/>
      <c r="GW20" s="46"/>
      <c r="GX20" s="75">
        <f t="shared" si="51"/>
        <v>88</v>
      </c>
      <c r="GY20" s="124"/>
      <c r="GZ20" s="46"/>
      <c r="HA20" s="46"/>
      <c r="HB20" s="46"/>
      <c r="HC20" s="46"/>
      <c r="HD20" s="46"/>
      <c r="HE20" s="46"/>
      <c r="HF20" s="75">
        <f t="shared" si="52"/>
        <v>88</v>
      </c>
      <c r="HG20" s="124"/>
      <c r="HH20" s="46"/>
      <c r="HI20" s="46"/>
      <c r="HJ20" s="46"/>
      <c r="HK20" s="46"/>
      <c r="HL20" s="46"/>
      <c r="HM20" s="46"/>
      <c r="HN20" s="75">
        <f t="shared" si="53"/>
        <v>88</v>
      </c>
      <c r="HO20" s="124"/>
      <c r="HP20" s="46"/>
      <c r="HQ20" s="46"/>
      <c r="HR20" s="46"/>
      <c r="HS20" s="46"/>
      <c r="HT20" s="46"/>
      <c r="HU20" s="46"/>
      <c r="HV20" s="75">
        <f t="shared" si="54"/>
        <v>88</v>
      </c>
      <c r="HW20" s="124"/>
      <c r="HX20" s="46"/>
      <c r="HY20" s="46"/>
      <c r="HZ20" s="46"/>
      <c r="IA20" s="46"/>
      <c r="IB20" s="46"/>
      <c r="IC20" s="46"/>
      <c r="ID20" s="75">
        <f t="shared" si="55"/>
        <v>88</v>
      </c>
      <c r="IE20" s="124"/>
      <c r="IF20" s="46"/>
      <c r="IG20" s="46"/>
      <c r="IH20" s="46"/>
      <c r="II20" s="46"/>
      <c r="IJ20" s="46"/>
      <c r="IK20" s="46"/>
      <c r="IL20" s="75">
        <f t="shared" si="56"/>
        <v>88</v>
      </c>
      <c r="IM20" s="124"/>
      <c r="IN20" s="46"/>
      <c r="IO20" s="46"/>
      <c r="IP20" s="46"/>
      <c r="IQ20" s="46"/>
      <c r="IR20" s="46"/>
      <c r="IS20" s="46"/>
      <c r="IT20" s="75">
        <f t="shared" si="57"/>
        <v>88</v>
      </c>
      <c r="IU20" s="124"/>
      <c r="IV20" s="46"/>
      <c r="IW20" s="46"/>
      <c r="IX20" s="46"/>
      <c r="IY20" s="46"/>
      <c r="IZ20" s="46"/>
      <c r="JA20" s="46"/>
      <c r="JB20" s="75">
        <f t="shared" si="58"/>
        <v>88</v>
      </c>
      <c r="JD20" s="161">
        <f t="shared" si="62"/>
        <v>0</v>
      </c>
      <c r="JE20" s="89">
        <f t="shared" si="63"/>
        <v>0</v>
      </c>
      <c r="JF20" s="89">
        <f t="shared" si="64"/>
        <v>0</v>
      </c>
      <c r="JG20" s="89">
        <f t="shared" si="65"/>
        <v>0</v>
      </c>
      <c r="JH20" s="89">
        <f t="shared" si="66"/>
        <v>0</v>
      </c>
      <c r="JI20" s="89">
        <f t="shared" si="67"/>
        <v>0</v>
      </c>
      <c r="JJ20" s="89">
        <f t="shared" si="68"/>
        <v>0</v>
      </c>
      <c r="JK20" s="165">
        <f t="shared" si="69"/>
        <v>88</v>
      </c>
      <c r="JM20" s="65">
        <f t="shared" si="70"/>
        <v>0</v>
      </c>
      <c r="JO20" s="47">
        <f t="shared" si="61"/>
        <v>0</v>
      </c>
    </row>
    <row r="21" spans="2:275" ht="15">
      <c r="B21" s="384" t="s">
        <v>52</v>
      </c>
      <c r="C21" s="181" t="s">
        <v>233</v>
      </c>
      <c r="D21" s="179" t="s">
        <v>175</v>
      </c>
      <c r="E21" s="183" t="s">
        <v>241</v>
      </c>
      <c r="F21" s="367" t="s">
        <v>175</v>
      </c>
      <c r="G21" s="380" t="s">
        <v>99</v>
      </c>
      <c r="H21" s="380" t="s">
        <v>99</v>
      </c>
      <c r="I21" s="166" t="s">
        <v>94</v>
      </c>
      <c r="J21" s="356" t="s">
        <v>251</v>
      </c>
      <c r="K21" s="139">
        <v>4</v>
      </c>
      <c r="L21" s="140">
        <v>5</v>
      </c>
      <c r="M21" s="137" t="s">
        <v>4</v>
      </c>
      <c r="N21" s="165">
        <v>1</v>
      </c>
      <c r="O21" s="124"/>
      <c r="P21" s="46"/>
      <c r="Q21" s="46"/>
      <c r="R21" s="46"/>
      <c r="S21" s="46"/>
      <c r="T21" s="46"/>
      <c r="U21" s="46"/>
      <c r="V21" s="125">
        <f t="shared" si="71"/>
        <v>1</v>
      </c>
      <c r="W21" s="124"/>
      <c r="X21" s="46"/>
      <c r="Y21" s="46"/>
      <c r="Z21" s="46"/>
      <c r="AA21" s="46"/>
      <c r="AB21" s="46"/>
      <c r="AC21" s="46"/>
      <c r="AD21" s="75">
        <f t="shared" si="29"/>
        <v>1</v>
      </c>
      <c r="AE21" s="124"/>
      <c r="AF21" s="46"/>
      <c r="AG21" s="46"/>
      <c r="AH21" s="46"/>
      <c r="AI21" s="46"/>
      <c r="AJ21" s="46"/>
      <c r="AK21" s="46"/>
      <c r="AL21" s="75">
        <f t="shared" si="30"/>
        <v>1</v>
      </c>
      <c r="AM21" s="124"/>
      <c r="AN21" s="46"/>
      <c r="AO21" s="46"/>
      <c r="AP21" s="46"/>
      <c r="AQ21" s="46"/>
      <c r="AR21" s="46"/>
      <c r="AS21" s="46"/>
      <c r="AT21" s="75">
        <f t="shared" si="31"/>
        <v>1</v>
      </c>
      <c r="AU21" s="124"/>
      <c r="AV21" s="46"/>
      <c r="AW21" s="46"/>
      <c r="AX21" s="46"/>
      <c r="AY21" s="46"/>
      <c r="AZ21" s="46"/>
      <c r="BA21" s="46"/>
      <c r="BB21" s="75">
        <f t="shared" si="32"/>
        <v>1</v>
      </c>
      <c r="BC21" s="124"/>
      <c r="BD21" s="46"/>
      <c r="BE21" s="46"/>
      <c r="BF21" s="46"/>
      <c r="BG21" s="46"/>
      <c r="BH21" s="46"/>
      <c r="BI21" s="46"/>
      <c r="BJ21" s="75">
        <f t="shared" si="33"/>
        <v>1</v>
      </c>
      <c r="BK21" s="124"/>
      <c r="BL21" s="46"/>
      <c r="BM21" s="46"/>
      <c r="BN21" s="46"/>
      <c r="BO21" s="46"/>
      <c r="BP21" s="46"/>
      <c r="BQ21" s="46"/>
      <c r="BR21" s="75">
        <f t="shared" si="34"/>
        <v>1</v>
      </c>
      <c r="BS21" s="124"/>
      <c r="BT21" s="46"/>
      <c r="BU21" s="46"/>
      <c r="BV21" s="46"/>
      <c r="BW21" s="46"/>
      <c r="BX21" s="46"/>
      <c r="BY21" s="46"/>
      <c r="BZ21" s="75">
        <f t="shared" si="35"/>
        <v>1</v>
      </c>
      <c r="CA21" s="124"/>
      <c r="CB21" s="46"/>
      <c r="CC21" s="46"/>
      <c r="CD21" s="46"/>
      <c r="CE21" s="46"/>
      <c r="CF21" s="46"/>
      <c r="CG21" s="46"/>
      <c r="CH21" s="75">
        <f t="shared" si="36"/>
        <v>1</v>
      </c>
      <c r="CI21" s="124"/>
      <c r="CJ21" s="46"/>
      <c r="CK21" s="46"/>
      <c r="CL21" s="46"/>
      <c r="CM21" s="46"/>
      <c r="CN21" s="46"/>
      <c r="CO21" s="46"/>
      <c r="CP21" s="75">
        <f t="shared" si="37"/>
        <v>1</v>
      </c>
      <c r="CQ21" s="124"/>
      <c r="CR21" s="46"/>
      <c r="CS21" s="46"/>
      <c r="CT21" s="46"/>
      <c r="CU21" s="46"/>
      <c r="CV21" s="46"/>
      <c r="CW21" s="46"/>
      <c r="CX21" s="75">
        <f t="shared" si="38"/>
        <v>1</v>
      </c>
      <c r="CY21" s="124"/>
      <c r="CZ21" s="46"/>
      <c r="DA21" s="46"/>
      <c r="DB21" s="46"/>
      <c r="DC21" s="46"/>
      <c r="DD21" s="46"/>
      <c r="DE21" s="46"/>
      <c r="DF21" s="75">
        <f t="shared" si="39"/>
        <v>1</v>
      </c>
      <c r="DG21" s="124"/>
      <c r="DH21" s="46"/>
      <c r="DI21" s="46"/>
      <c r="DJ21" s="46"/>
      <c r="DK21" s="46"/>
      <c r="DL21" s="46"/>
      <c r="DM21" s="46"/>
      <c r="DN21" s="75">
        <f t="shared" si="40"/>
        <v>1</v>
      </c>
      <c r="DO21" s="124"/>
      <c r="DP21" s="46"/>
      <c r="DQ21" s="46"/>
      <c r="DR21" s="46"/>
      <c r="DS21" s="46"/>
      <c r="DT21" s="46"/>
      <c r="DU21" s="46"/>
      <c r="DV21" s="75">
        <f t="shared" si="41"/>
        <v>1</v>
      </c>
      <c r="DW21" s="124"/>
      <c r="DX21" s="46"/>
      <c r="DY21" s="46"/>
      <c r="DZ21" s="46"/>
      <c r="EA21" s="46"/>
      <c r="EB21" s="46"/>
      <c r="EC21" s="46"/>
      <c r="ED21" s="75">
        <f t="shared" si="42"/>
        <v>1</v>
      </c>
      <c r="EE21" s="124"/>
      <c r="EF21" s="46"/>
      <c r="EG21" s="46"/>
      <c r="EH21" s="46"/>
      <c r="EI21" s="46"/>
      <c r="EJ21" s="46"/>
      <c r="EK21" s="46"/>
      <c r="EL21" s="75">
        <f t="shared" si="43"/>
        <v>1</v>
      </c>
      <c r="EM21" s="124"/>
      <c r="EN21" s="46"/>
      <c r="EO21" s="46"/>
      <c r="EP21" s="46"/>
      <c r="EQ21" s="46"/>
      <c r="ER21" s="46"/>
      <c r="ES21" s="46"/>
      <c r="ET21" s="75">
        <f t="shared" si="44"/>
        <v>1</v>
      </c>
      <c r="EU21" s="124"/>
      <c r="EV21" s="46"/>
      <c r="EW21" s="46"/>
      <c r="EX21" s="46"/>
      <c r="EY21" s="46"/>
      <c r="EZ21" s="46"/>
      <c r="FA21" s="46"/>
      <c r="FB21" s="75">
        <f t="shared" si="45"/>
        <v>1</v>
      </c>
      <c r="FC21" s="124"/>
      <c r="FD21" s="46"/>
      <c r="FE21" s="46"/>
      <c r="FF21" s="46"/>
      <c r="FG21" s="46"/>
      <c r="FH21" s="46"/>
      <c r="FI21" s="46"/>
      <c r="FJ21" s="75">
        <f t="shared" si="46"/>
        <v>1</v>
      </c>
      <c r="FK21" s="124"/>
      <c r="FL21" s="46"/>
      <c r="FM21" s="46"/>
      <c r="FN21" s="46"/>
      <c r="FO21" s="46"/>
      <c r="FP21" s="46"/>
      <c r="FQ21" s="46"/>
      <c r="FR21" s="75">
        <f t="shared" si="47"/>
        <v>1</v>
      </c>
      <c r="FS21" s="124"/>
      <c r="FT21" s="46"/>
      <c r="FU21" s="46"/>
      <c r="FV21" s="46"/>
      <c r="FW21" s="46"/>
      <c r="FX21" s="46"/>
      <c r="FY21" s="46"/>
      <c r="FZ21" s="75">
        <f t="shared" si="48"/>
        <v>1</v>
      </c>
      <c r="GA21" s="124"/>
      <c r="GB21" s="46"/>
      <c r="GC21" s="46"/>
      <c r="GD21" s="46"/>
      <c r="GE21" s="46"/>
      <c r="GF21" s="46"/>
      <c r="GG21" s="46"/>
      <c r="GH21" s="75">
        <f t="shared" si="49"/>
        <v>1</v>
      </c>
      <c r="GI21" s="124"/>
      <c r="GJ21" s="46"/>
      <c r="GK21" s="46"/>
      <c r="GL21" s="46"/>
      <c r="GM21" s="46"/>
      <c r="GN21" s="46"/>
      <c r="GO21" s="46"/>
      <c r="GP21" s="75">
        <f t="shared" si="50"/>
        <v>1</v>
      </c>
      <c r="GQ21" s="124"/>
      <c r="GR21" s="46"/>
      <c r="GS21" s="46"/>
      <c r="GT21" s="46"/>
      <c r="GU21" s="46"/>
      <c r="GV21" s="46"/>
      <c r="GW21" s="46"/>
      <c r="GX21" s="75">
        <f t="shared" si="51"/>
        <v>1</v>
      </c>
      <c r="GY21" s="124"/>
      <c r="GZ21" s="46"/>
      <c r="HA21" s="46"/>
      <c r="HB21" s="46"/>
      <c r="HC21" s="46"/>
      <c r="HD21" s="46"/>
      <c r="HE21" s="46"/>
      <c r="HF21" s="75">
        <f t="shared" si="52"/>
        <v>1</v>
      </c>
      <c r="HG21" s="124"/>
      <c r="HH21" s="46"/>
      <c r="HI21" s="46"/>
      <c r="HJ21" s="46"/>
      <c r="HK21" s="46"/>
      <c r="HL21" s="46"/>
      <c r="HM21" s="46"/>
      <c r="HN21" s="75">
        <f t="shared" si="53"/>
        <v>1</v>
      </c>
      <c r="HO21" s="124"/>
      <c r="HP21" s="46"/>
      <c r="HQ21" s="46"/>
      <c r="HR21" s="46"/>
      <c r="HS21" s="46"/>
      <c r="HT21" s="46"/>
      <c r="HU21" s="46"/>
      <c r="HV21" s="75">
        <f t="shared" si="54"/>
        <v>1</v>
      </c>
      <c r="HW21" s="124"/>
      <c r="HX21" s="46"/>
      <c r="HY21" s="46"/>
      <c r="HZ21" s="46"/>
      <c r="IA21" s="46"/>
      <c r="IB21" s="46"/>
      <c r="IC21" s="46"/>
      <c r="ID21" s="75">
        <f t="shared" si="55"/>
        <v>1</v>
      </c>
      <c r="IE21" s="124"/>
      <c r="IF21" s="46"/>
      <c r="IG21" s="46"/>
      <c r="IH21" s="46"/>
      <c r="II21" s="46"/>
      <c r="IJ21" s="46"/>
      <c r="IK21" s="46"/>
      <c r="IL21" s="75">
        <f t="shared" si="56"/>
        <v>1</v>
      </c>
      <c r="IM21" s="124"/>
      <c r="IN21" s="46"/>
      <c r="IO21" s="46"/>
      <c r="IP21" s="46"/>
      <c r="IQ21" s="46"/>
      <c r="IR21" s="46"/>
      <c r="IS21" s="46"/>
      <c r="IT21" s="75">
        <f t="shared" si="57"/>
        <v>1</v>
      </c>
      <c r="IU21" s="124"/>
      <c r="IV21" s="46"/>
      <c r="IW21" s="46"/>
      <c r="IX21" s="46"/>
      <c r="IY21" s="46"/>
      <c r="IZ21" s="46"/>
      <c r="JA21" s="46"/>
      <c r="JB21" s="75">
        <f t="shared" si="58"/>
        <v>1</v>
      </c>
      <c r="JD21" s="161">
        <f t="shared" si="62"/>
        <v>0</v>
      </c>
      <c r="JE21" s="89">
        <f t="shared" si="63"/>
        <v>0</v>
      </c>
      <c r="JF21" s="89">
        <f t="shared" si="64"/>
        <v>0</v>
      </c>
      <c r="JG21" s="89">
        <f t="shared" si="65"/>
        <v>0</v>
      </c>
      <c r="JH21" s="89">
        <f t="shared" si="66"/>
        <v>0</v>
      </c>
      <c r="JI21" s="89">
        <f t="shared" si="67"/>
        <v>0</v>
      </c>
      <c r="JJ21" s="89">
        <f t="shared" si="68"/>
        <v>0</v>
      </c>
      <c r="JK21" s="165">
        <f t="shared" si="69"/>
        <v>1</v>
      </c>
      <c r="JM21" s="65">
        <f t="shared" si="70"/>
        <v>0</v>
      </c>
      <c r="JO21" s="47">
        <f t="shared" si="61"/>
        <v>0</v>
      </c>
    </row>
    <row r="22" spans="2:275" ht="15.75" customHeight="1">
      <c r="B22" s="384" t="s">
        <v>52</v>
      </c>
      <c r="C22" s="172" t="s">
        <v>234</v>
      </c>
      <c r="D22" s="176" t="s">
        <v>57</v>
      </c>
      <c r="E22" s="182" t="s">
        <v>242</v>
      </c>
      <c r="F22" s="368" t="s">
        <v>57</v>
      </c>
      <c r="G22" s="380" t="s">
        <v>99</v>
      </c>
      <c r="H22" s="380" t="s">
        <v>99</v>
      </c>
      <c r="I22" s="166" t="s">
        <v>94</v>
      </c>
      <c r="J22" s="372" t="s">
        <v>252</v>
      </c>
      <c r="K22" s="143">
        <v>5</v>
      </c>
      <c r="L22" s="144">
        <v>5</v>
      </c>
      <c r="M22" s="137" t="s">
        <v>4</v>
      </c>
      <c r="N22" s="165">
        <f>111+69</f>
        <v>180</v>
      </c>
      <c r="O22" s="124"/>
      <c r="P22" s="46"/>
      <c r="Q22" s="46"/>
      <c r="R22" s="46"/>
      <c r="S22" s="46"/>
      <c r="T22" s="46"/>
      <c r="U22" s="46"/>
      <c r="V22" s="125">
        <f t="shared" si="71"/>
        <v>180</v>
      </c>
      <c r="W22" s="124"/>
      <c r="X22" s="46"/>
      <c r="Y22" s="46"/>
      <c r="Z22" s="46"/>
      <c r="AA22" s="46"/>
      <c r="AB22" s="46"/>
      <c r="AC22" s="46"/>
      <c r="AD22" s="75">
        <f t="shared" si="29"/>
        <v>180</v>
      </c>
      <c r="AE22" s="124"/>
      <c r="AF22" s="46"/>
      <c r="AG22" s="46"/>
      <c r="AH22" s="46"/>
      <c r="AI22" s="46"/>
      <c r="AJ22" s="46"/>
      <c r="AK22" s="46"/>
      <c r="AL22" s="75">
        <f t="shared" si="30"/>
        <v>180</v>
      </c>
      <c r="AM22" s="124"/>
      <c r="AN22" s="46"/>
      <c r="AO22" s="46"/>
      <c r="AP22" s="46"/>
      <c r="AQ22" s="46"/>
      <c r="AR22" s="46"/>
      <c r="AS22" s="46"/>
      <c r="AT22" s="75">
        <f t="shared" si="31"/>
        <v>180</v>
      </c>
      <c r="AU22" s="124"/>
      <c r="AV22" s="46"/>
      <c r="AW22" s="46"/>
      <c r="AX22" s="46"/>
      <c r="AY22" s="46"/>
      <c r="AZ22" s="46"/>
      <c r="BA22" s="46"/>
      <c r="BB22" s="75">
        <f t="shared" si="32"/>
        <v>180</v>
      </c>
      <c r="BC22" s="124"/>
      <c r="BD22" s="46"/>
      <c r="BE22" s="46"/>
      <c r="BF22" s="46"/>
      <c r="BG22" s="46"/>
      <c r="BH22" s="46"/>
      <c r="BI22" s="46"/>
      <c r="BJ22" s="75">
        <f t="shared" si="33"/>
        <v>180</v>
      </c>
      <c r="BK22" s="124"/>
      <c r="BL22" s="46"/>
      <c r="BM22" s="46"/>
      <c r="BN22" s="46"/>
      <c r="BO22" s="46"/>
      <c r="BP22" s="46"/>
      <c r="BQ22" s="46"/>
      <c r="BR22" s="75">
        <f t="shared" si="34"/>
        <v>180</v>
      </c>
      <c r="BS22" s="124"/>
      <c r="BT22" s="46"/>
      <c r="BU22" s="46"/>
      <c r="BV22" s="46"/>
      <c r="BW22" s="46"/>
      <c r="BX22" s="46"/>
      <c r="BY22" s="46"/>
      <c r="BZ22" s="75">
        <f t="shared" si="35"/>
        <v>180</v>
      </c>
      <c r="CA22" s="124"/>
      <c r="CB22" s="46"/>
      <c r="CC22" s="46"/>
      <c r="CD22" s="46"/>
      <c r="CE22" s="46"/>
      <c r="CF22" s="46"/>
      <c r="CG22" s="46"/>
      <c r="CH22" s="75">
        <f t="shared" si="36"/>
        <v>180</v>
      </c>
      <c r="CI22" s="124"/>
      <c r="CJ22" s="46"/>
      <c r="CK22" s="46"/>
      <c r="CL22" s="46"/>
      <c r="CM22" s="46"/>
      <c r="CN22" s="46"/>
      <c r="CO22" s="46"/>
      <c r="CP22" s="75">
        <f t="shared" si="37"/>
        <v>180</v>
      </c>
      <c r="CQ22" s="124"/>
      <c r="CR22" s="46"/>
      <c r="CS22" s="46"/>
      <c r="CT22" s="46"/>
      <c r="CU22" s="46"/>
      <c r="CV22" s="46"/>
      <c r="CW22" s="46"/>
      <c r="CX22" s="75">
        <f t="shared" si="38"/>
        <v>180</v>
      </c>
      <c r="CY22" s="124"/>
      <c r="CZ22" s="46"/>
      <c r="DA22" s="46"/>
      <c r="DB22" s="46"/>
      <c r="DC22" s="46"/>
      <c r="DD22" s="46"/>
      <c r="DE22" s="46"/>
      <c r="DF22" s="75">
        <f t="shared" si="39"/>
        <v>180</v>
      </c>
      <c r="DG22" s="124"/>
      <c r="DH22" s="46"/>
      <c r="DI22" s="46"/>
      <c r="DJ22" s="46"/>
      <c r="DK22" s="46"/>
      <c r="DL22" s="46"/>
      <c r="DM22" s="46"/>
      <c r="DN22" s="75">
        <f t="shared" si="40"/>
        <v>180</v>
      </c>
      <c r="DO22" s="124"/>
      <c r="DP22" s="46"/>
      <c r="DQ22" s="46"/>
      <c r="DR22" s="46"/>
      <c r="DS22" s="46"/>
      <c r="DT22" s="46"/>
      <c r="DU22" s="46"/>
      <c r="DV22" s="75">
        <f t="shared" si="41"/>
        <v>180</v>
      </c>
      <c r="DW22" s="124"/>
      <c r="DX22" s="46"/>
      <c r="DY22" s="46"/>
      <c r="DZ22" s="46"/>
      <c r="EA22" s="46"/>
      <c r="EB22" s="46"/>
      <c r="EC22" s="46"/>
      <c r="ED22" s="75">
        <f t="shared" si="42"/>
        <v>180</v>
      </c>
      <c r="EE22" s="124"/>
      <c r="EF22" s="46"/>
      <c r="EG22" s="46"/>
      <c r="EH22" s="46"/>
      <c r="EI22" s="46"/>
      <c r="EJ22" s="46"/>
      <c r="EK22" s="46"/>
      <c r="EL22" s="75">
        <f t="shared" si="43"/>
        <v>180</v>
      </c>
      <c r="EM22" s="124"/>
      <c r="EN22" s="46"/>
      <c r="EO22" s="46"/>
      <c r="EP22" s="46"/>
      <c r="EQ22" s="46"/>
      <c r="ER22" s="46"/>
      <c r="ES22" s="46"/>
      <c r="ET22" s="75">
        <f t="shared" si="44"/>
        <v>180</v>
      </c>
      <c r="EU22" s="124"/>
      <c r="EV22" s="46"/>
      <c r="EW22" s="46"/>
      <c r="EX22" s="46"/>
      <c r="EY22" s="46"/>
      <c r="EZ22" s="46"/>
      <c r="FA22" s="46"/>
      <c r="FB22" s="75">
        <f t="shared" si="45"/>
        <v>180</v>
      </c>
      <c r="FC22" s="124"/>
      <c r="FD22" s="46"/>
      <c r="FE22" s="46"/>
      <c r="FF22" s="46"/>
      <c r="FG22" s="46"/>
      <c r="FH22" s="46"/>
      <c r="FI22" s="46"/>
      <c r="FJ22" s="75">
        <f t="shared" si="46"/>
        <v>180</v>
      </c>
      <c r="FK22" s="124"/>
      <c r="FL22" s="46"/>
      <c r="FM22" s="46"/>
      <c r="FN22" s="46"/>
      <c r="FO22" s="46"/>
      <c r="FP22" s="46"/>
      <c r="FQ22" s="46"/>
      <c r="FR22" s="75">
        <f t="shared" si="47"/>
        <v>180</v>
      </c>
      <c r="FS22" s="124"/>
      <c r="FT22" s="46"/>
      <c r="FU22" s="46"/>
      <c r="FV22" s="46"/>
      <c r="FW22" s="46"/>
      <c r="FX22" s="46"/>
      <c r="FY22" s="46"/>
      <c r="FZ22" s="75">
        <f t="shared" si="48"/>
        <v>180</v>
      </c>
      <c r="GA22" s="124"/>
      <c r="GB22" s="46"/>
      <c r="GC22" s="46"/>
      <c r="GD22" s="46"/>
      <c r="GE22" s="46"/>
      <c r="GF22" s="46"/>
      <c r="GG22" s="46"/>
      <c r="GH22" s="75">
        <f t="shared" si="49"/>
        <v>180</v>
      </c>
      <c r="GI22" s="124"/>
      <c r="GJ22" s="46"/>
      <c r="GK22" s="46"/>
      <c r="GL22" s="46"/>
      <c r="GM22" s="46"/>
      <c r="GN22" s="46"/>
      <c r="GO22" s="46"/>
      <c r="GP22" s="75">
        <f t="shared" si="50"/>
        <v>180</v>
      </c>
      <c r="GQ22" s="124"/>
      <c r="GR22" s="46"/>
      <c r="GS22" s="46"/>
      <c r="GT22" s="46"/>
      <c r="GU22" s="46"/>
      <c r="GV22" s="46"/>
      <c r="GW22" s="46"/>
      <c r="GX22" s="75">
        <f t="shared" si="51"/>
        <v>180</v>
      </c>
      <c r="GY22" s="124"/>
      <c r="GZ22" s="46"/>
      <c r="HA22" s="46"/>
      <c r="HB22" s="46"/>
      <c r="HC22" s="46"/>
      <c r="HD22" s="46"/>
      <c r="HE22" s="46"/>
      <c r="HF22" s="75">
        <f t="shared" si="52"/>
        <v>180</v>
      </c>
      <c r="HG22" s="124"/>
      <c r="HH22" s="46"/>
      <c r="HI22" s="46"/>
      <c r="HJ22" s="46"/>
      <c r="HK22" s="46"/>
      <c r="HL22" s="46"/>
      <c r="HM22" s="46"/>
      <c r="HN22" s="75">
        <f t="shared" si="53"/>
        <v>180</v>
      </c>
      <c r="HO22" s="124"/>
      <c r="HP22" s="46"/>
      <c r="HQ22" s="46"/>
      <c r="HR22" s="46"/>
      <c r="HS22" s="46"/>
      <c r="HT22" s="46"/>
      <c r="HU22" s="46"/>
      <c r="HV22" s="75">
        <f t="shared" si="54"/>
        <v>180</v>
      </c>
      <c r="HW22" s="124"/>
      <c r="HX22" s="46"/>
      <c r="HY22" s="46"/>
      <c r="HZ22" s="46"/>
      <c r="IA22" s="46"/>
      <c r="IB22" s="46"/>
      <c r="IC22" s="46"/>
      <c r="ID22" s="75">
        <f t="shared" si="55"/>
        <v>180</v>
      </c>
      <c r="IE22" s="124"/>
      <c r="IF22" s="46"/>
      <c r="IG22" s="46"/>
      <c r="IH22" s="46"/>
      <c r="II22" s="46"/>
      <c r="IJ22" s="46"/>
      <c r="IK22" s="46"/>
      <c r="IL22" s="75">
        <f t="shared" si="56"/>
        <v>180</v>
      </c>
      <c r="IM22" s="124"/>
      <c r="IN22" s="46"/>
      <c r="IO22" s="46"/>
      <c r="IP22" s="46"/>
      <c r="IQ22" s="46"/>
      <c r="IR22" s="46"/>
      <c r="IS22" s="46"/>
      <c r="IT22" s="75">
        <f t="shared" si="57"/>
        <v>180</v>
      </c>
      <c r="IU22" s="124"/>
      <c r="IV22" s="46"/>
      <c r="IW22" s="46"/>
      <c r="IX22" s="46"/>
      <c r="IY22" s="46"/>
      <c r="IZ22" s="46"/>
      <c r="JA22" s="46"/>
      <c r="JB22" s="75">
        <f t="shared" si="58"/>
        <v>180</v>
      </c>
      <c r="JD22" s="161">
        <f t="shared" si="62"/>
        <v>0</v>
      </c>
      <c r="JE22" s="89">
        <f t="shared" si="63"/>
        <v>0</v>
      </c>
      <c r="JF22" s="89">
        <f t="shared" si="64"/>
        <v>0</v>
      </c>
      <c r="JG22" s="89">
        <f t="shared" si="65"/>
        <v>0</v>
      </c>
      <c r="JH22" s="89">
        <f t="shared" si="66"/>
        <v>0</v>
      </c>
      <c r="JI22" s="89">
        <f t="shared" si="67"/>
        <v>0</v>
      </c>
      <c r="JJ22" s="89">
        <f t="shared" si="68"/>
        <v>0</v>
      </c>
      <c r="JK22" s="165">
        <f t="shared" si="69"/>
        <v>180</v>
      </c>
      <c r="JM22" s="65">
        <f t="shared" si="70"/>
        <v>0</v>
      </c>
      <c r="JO22" s="47">
        <f t="shared" si="61"/>
        <v>0</v>
      </c>
    </row>
    <row r="23" spans="2:275" ht="15">
      <c r="B23" s="384" t="s">
        <v>52</v>
      </c>
      <c r="C23" s="168" t="s">
        <v>235</v>
      </c>
      <c r="D23" s="174" t="s">
        <v>140</v>
      </c>
      <c r="E23" s="183" t="s">
        <v>243</v>
      </c>
      <c r="F23" s="369" t="s">
        <v>248</v>
      </c>
      <c r="G23" s="380" t="s">
        <v>99</v>
      </c>
      <c r="H23" s="380" t="s">
        <v>99</v>
      </c>
      <c r="I23" s="361" t="s">
        <v>95</v>
      </c>
      <c r="J23" s="356" t="s">
        <v>253</v>
      </c>
      <c r="K23" s="139">
        <v>5</v>
      </c>
      <c r="L23" s="140">
        <v>6</v>
      </c>
      <c r="M23" s="137" t="s">
        <v>4</v>
      </c>
      <c r="N23" s="165">
        <v>333</v>
      </c>
      <c r="O23" s="124"/>
      <c r="P23" s="46"/>
      <c r="Q23" s="46"/>
      <c r="R23" s="46"/>
      <c r="S23" s="46"/>
      <c r="T23" s="46"/>
      <c r="U23" s="46"/>
      <c r="V23" s="125">
        <f t="shared" si="71"/>
        <v>333</v>
      </c>
      <c r="W23" s="124"/>
      <c r="X23" s="46"/>
      <c r="Y23" s="46"/>
      <c r="Z23" s="46"/>
      <c r="AA23" s="46"/>
      <c r="AB23" s="46"/>
      <c r="AC23" s="46"/>
      <c r="AD23" s="75">
        <f t="shared" si="29"/>
        <v>333</v>
      </c>
      <c r="AE23" s="124"/>
      <c r="AF23" s="46"/>
      <c r="AG23" s="46"/>
      <c r="AH23" s="46"/>
      <c r="AI23" s="46"/>
      <c r="AJ23" s="46"/>
      <c r="AK23" s="46"/>
      <c r="AL23" s="75">
        <f t="shared" si="30"/>
        <v>333</v>
      </c>
      <c r="AM23" s="124"/>
      <c r="AN23" s="46"/>
      <c r="AO23" s="46"/>
      <c r="AP23" s="46"/>
      <c r="AQ23" s="46"/>
      <c r="AR23" s="46"/>
      <c r="AS23" s="46"/>
      <c r="AT23" s="75">
        <f t="shared" si="31"/>
        <v>333</v>
      </c>
      <c r="AU23" s="124"/>
      <c r="AV23" s="46"/>
      <c r="AW23" s="46"/>
      <c r="AX23" s="46"/>
      <c r="AY23" s="46"/>
      <c r="AZ23" s="46"/>
      <c r="BA23" s="46"/>
      <c r="BB23" s="75">
        <f t="shared" si="32"/>
        <v>333</v>
      </c>
      <c r="BC23" s="124"/>
      <c r="BD23" s="46"/>
      <c r="BE23" s="46"/>
      <c r="BF23" s="46"/>
      <c r="BG23" s="46"/>
      <c r="BH23" s="46"/>
      <c r="BI23" s="46"/>
      <c r="BJ23" s="75">
        <f t="shared" si="33"/>
        <v>333</v>
      </c>
      <c r="BK23" s="124"/>
      <c r="BL23" s="46"/>
      <c r="BM23" s="46"/>
      <c r="BN23" s="46"/>
      <c r="BO23" s="46"/>
      <c r="BP23" s="46"/>
      <c r="BQ23" s="46"/>
      <c r="BR23" s="75">
        <f t="shared" si="34"/>
        <v>333</v>
      </c>
      <c r="BS23" s="124"/>
      <c r="BT23" s="46"/>
      <c r="BU23" s="46"/>
      <c r="BV23" s="46"/>
      <c r="BW23" s="46"/>
      <c r="BX23" s="46"/>
      <c r="BY23" s="46"/>
      <c r="BZ23" s="75">
        <f t="shared" si="35"/>
        <v>333</v>
      </c>
      <c r="CA23" s="124"/>
      <c r="CB23" s="46"/>
      <c r="CC23" s="46"/>
      <c r="CD23" s="46"/>
      <c r="CE23" s="46"/>
      <c r="CF23" s="46"/>
      <c r="CG23" s="46"/>
      <c r="CH23" s="75">
        <f t="shared" si="36"/>
        <v>333</v>
      </c>
      <c r="CI23" s="124"/>
      <c r="CJ23" s="46"/>
      <c r="CK23" s="46"/>
      <c r="CL23" s="46"/>
      <c r="CM23" s="46"/>
      <c r="CN23" s="46"/>
      <c r="CO23" s="46"/>
      <c r="CP23" s="75">
        <f t="shared" si="37"/>
        <v>333</v>
      </c>
      <c r="CQ23" s="124"/>
      <c r="CR23" s="46"/>
      <c r="CS23" s="46"/>
      <c r="CT23" s="46"/>
      <c r="CU23" s="46"/>
      <c r="CV23" s="46"/>
      <c r="CW23" s="46"/>
      <c r="CX23" s="75">
        <f t="shared" si="38"/>
        <v>333</v>
      </c>
      <c r="CY23" s="124"/>
      <c r="CZ23" s="46"/>
      <c r="DA23" s="46"/>
      <c r="DB23" s="46"/>
      <c r="DC23" s="46"/>
      <c r="DD23" s="46"/>
      <c r="DE23" s="46"/>
      <c r="DF23" s="75">
        <f t="shared" si="39"/>
        <v>333</v>
      </c>
      <c r="DG23" s="124"/>
      <c r="DH23" s="46"/>
      <c r="DI23" s="46"/>
      <c r="DJ23" s="46"/>
      <c r="DK23" s="46"/>
      <c r="DL23" s="46"/>
      <c r="DM23" s="46"/>
      <c r="DN23" s="75">
        <f t="shared" si="40"/>
        <v>333</v>
      </c>
      <c r="DO23" s="124"/>
      <c r="DP23" s="46"/>
      <c r="DQ23" s="46"/>
      <c r="DR23" s="46"/>
      <c r="DS23" s="46"/>
      <c r="DT23" s="46"/>
      <c r="DU23" s="46"/>
      <c r="DV23" s="75">
        <f t="shared" si="41"/>
        <v>333</v>
      </c>
      <c r="DW23" s="124"/>
      <c r="DX23" s="46"/>
      <c r="DY23" s="46"/>
      <c r="DZ23" s="46"/>
      <c r="EA23" s="46"/>
      <c r="EB23" s="46"/>
      <c r="EC23" s="46"/>
      <c r="ED23" s="75">
        <f t="shared" si="42"/>
        <v>333</v>
      </c>
      <c r="EE23" s="124"/>
      <c r="EF23" s="46"/>
      <c r="EG23" s="46"/>
      <c r="EH23" s="46"/>
      <c r="EI23" s="46"/>
      <c r="EJ23" s="46"/>
      <c r="EK23" s="46"/>
      <c r="EL23" s="75">
        <f t="shared" si="43"/>
        <v>333</v>
      </c>
      <c r="EM23" s="124"/>
      <c r="EN23" s="46"/>
      <c r="EO23" s="46"/>
      <c r="EP23" s="46"/>
      <c r="EQ23" s="46"/>
      <c r="ER23" s="46"/>
      <c r="ES23" s="46"/>
      <c r="ET23" s="75">
        <f t="shared" si="44"/>
        <v>333</v>
      </c>
      <c r="EU23" s="124"/>
      <c r="EV23" s="46"/>
      <c r="EW23" s="46"/>
      <c r="EX23" s="46"/>
      <c r="EY23" s="46"/>
      <c r="EZ23" s="46"/>
      <c r="FA23" s="46"/>
      <c r="FB23" s="75">
        <f t="shared" si="45"/>
        <v>333</v>
      </c>
      <c r="FC23" s="124"/>
      <c r="FD23" s="46"/>
      <c r="FE23" s="46"/>
      <c r="FF23" s="46"/>
      <c r="FG23" s="46"/>
      <c r="FH23" s="46"/>
      <c r="FI23" s="46"/>
      <c r="FJ23" s="75">
        <f t="shared" si="46"/>
        <v>333</v>
      </c>
      <c r="FK23" s="124"/>
      <c r="FL23" s="46"/>
      <c r="FM23" s="46"/>
      <c r="FN23" s="46"/>
      <c r="FO23" s="46"/>
      <c r="FP23" s="46"/>
      <c r="FQ23" s="46"/>
      <c r="FR23" s="75">
        <f t="shared" si="47"/>
        <v>333</v>
      </c>
      <c r="FS23" s="124"/>
      <c r="FT23" s="46"/>
      <c r="FU23" s="46"/>
      <c r="FV23" s="46"/>
      <c r="FW23" s="46"/>
      <c r="FX23" s="46"/>
      <c r="FY23" s="46"/>
      <c r="FZ23" s="75">
        <f t="shared" si="48"/>
        <v>333</v>
      </c>
      <c r="GA23" s="124"/>
      <c r="GB23" s="46"/>
      <c r="GC23" s="46"/>
      <c r="GD23" s="46"/>
      <c r="GE23" s="46"/>
      <c r="GF23" s="46"/>
      <c r="GG23" s="46"/>
      <c r="GH23" s="75">
        <f t="shared" si="49"/>
        <v>333</v>
      </c>
      <c r="GI23" s="124"/>
      <c r="GJ23" s="46"/>
      <c r="GK23" s="46"/>
      <c r="GL23" s="46"/>
      <c r="GM23" s="46"/>
      <c r="GN23" s="46"/>
      <c r="GO23" s="46"/>
      <c r="GP23" s="75">
        <f t="shared" si="50"/>
        <v>333</v>
      </c>
      <c r="GQ23" s="124"/>
      <c r="GR23" s="46"/>
      <c r="GS23" s="46"/>
      <c r="GT23" s="46"/>
      <c r="GU23" s="46"/>
      <c r="GV23" s="46"/>
      <c r="GW23" s="46"/>
      <c r="GX23" s="75">
        <f t="shared" si="51"/>
        <v>333</v>
      </c>
      <c r="GY23" s="124"/>
      <c r="GZ23" s="46"/>
      <c r="HA23" s="46"/>
      <c r="HB23" s="46"/>
      <c r="HC23" s="46"/>
      <c r="HD23" s="46"/>
      <c r="HE23" s="46"/>
      <c r="HF23" s="75">
        <f t="shared" si="52"/>
        <v>333</v>
      </c>
      <c r="HG23" s="124"/>
      <c r="HH23" s="46"/>
      <c r="HI23" s="46"/>
      <c r="HJ23" s="46"/>
      <c r="HK23" s="46"/>
      <c r="HL23" s="46"/>
      <c r="HM23" s="46"/>
      <c r="HN23" s="75">
        <f t="shared" si="53"/>
        <v>333</v>
      </c>
      <c r="HO23" s="124"/>
      <c r="HP23" s="46"/>
      <c r="HQ23" s="46"/>
      <c r="HR23" s="46"/>
      <c r="HS23" s="46"/>
      <c r="HT23" s="46"/>
      <c r="HU23" s="46"/>
      <c r="HV23" s="75">
        <f t="shared" si="54"/>
        <v>333</v>
      </c>
      <c r="HW23" s="124"/>
      <c r="HX23" s="46"/>
      <c r="HY23" s="46"/>
      <c r="HZ23" s="46"/>
      <c r="IA23" s="46"/>
      <c r="IB23" s="46"/>
      <c r="IC23" s="46"/>
      <c r="ID23" s="75">
        <f t="shared" si="55"/>
        <v>333</v>
      </c>
      <c r="IE23" s="124"/>
      <c r="IF23" s="46"/>
      <c r="IG23" s="46"/>
      <c r="IH23" s="46"/>
      <c r="II23" s="46"/>
      <c r="IJ23" s="46"/>
      <c r="IK23" s="46"/>
      <c r="IL23" s="75">
        <f t="shared" si="56"/>
        <v>333</v>
      </c>
      <c r="IM23" s="124"/>
      <c r="IN23" s="46"/>
      <c r="IO23" s="46"/>
      <c r="IP23" s="46"/>
      <c r="IQ23" s="46"/>
      <c r="IR23" s="46"/>
      <c r="IS23" s="46"/>
      <c r="IT23" s="75">
        <f t="shared" si="57"/>
        <v>333</v>
      </c>
      <c r="IU23" s="124"/>
      <c r="IV23" s="46"/>
      <c r="IW23" s="46"/>
      <c r="IX23" s="46"/>
      <c r="IY23" s="46"/>
      <c r="IZ23" s="46"/>
      <c r="JA23" s="46"/>
      <c r="JB23" s="75">
        <f t="shared" si="58"/>
        <v>333</v>
      </c>
      <c r="JD23" s="161">
        <f t="shared" si="62"/>
        <v>0</v>
      </c>
      <c r="JE23" s="89">
        <f t="shared" si="63"/>
        <v>0</v>
      </c>
      <c r="JF23" s="89">
        <f t="shared" si="64"/>
        <v>0</v>
      </c>
      <c r="JG23" s="89">
        <f t="shared" si="65"/>
        <v>0</v>
      </c>
      <c r="JH23" s="89">
        <f t="shared" si="66"/>
        <v>0</v>
      </c>
      <c r="JI23" s="89">
        <f t="shared" si="67"/>
        <v>0</v>
      </c>
      <c r="JJ23" s="89">
        <f t="shared" si="68"/>
        <v>0</v>
      </c>
      <c r="JK23" s="165">
        <f t="shared" si="69"/>
        <v>333</v>
      </c>
      <c r="JM23" s="65">
        <f t="shared" si="70"/>
        <v>0</v>
      </c>
      <c r="JO23" s="47">
        <f t="shared" si="61"/>
        <v>0</v>
      </c>
    </row>
    <row r="24" spans="2:275" ht="15">
      <c r="B24" s="384" t="s">
        <v>52</v>
      </c>
      <c r="C24" s="182" t="s">
        <v>236</v>
      </c>
      <c r="D24" s="178" t="s">
        <v>139</v>
      </c>
      <c r="E24" s="182" t="s">
        <v>244</v>
      </c>
      <c r="F24" s="370" t="s">
        <v>248</v>
      </c>
      <c r="G24" s="380" t="s">
        <v>99</v>
      </c>
      <c r="H24" s="380" t="s">
        <v>99</v>
      </c>
      <c r="I24" s="166" t="s">
        <v>94</v>
      </c>
      <c r="J24" s="373" t="s">
        <v>253</v>
      </c>
      <c r="K24" s="139">
        <v>5</v>
      </c>
      <c r="L24" s="140">
        <v>6</v>
      </c>
      <c r="M24" s="137" t="s">
        <v>4</v>
      </c>
      <c r="N24" s="165">
        <v>193</v>
      </c>
      <c r="O24" s="124"/>
      <c r="P24" s="46"/>
      <c r="Q24" s="46"/>
      <c r="R24" s="46"/>
      <c r="S24" s="46"/>
      <c r="T24" s="46"/>
      <c r="U24" s="46"/>
      <c r="V24" s="125">
        <f t="shared" si="71"/>
        <v>193</v>
      </c>
      <c r="W24" s="124"/>
      <c r="X24" s="46"/>
      <c r="Y24" s="46"/>
      <c r="Z24" s="46"/>
      <c r="AA24" s="46"/>
      <c r="AB24" s="46"/>
      <c r="AC24" s="46"/>
      <c r="AD24" s="75">
        <f t="shared" si="29"/>
        <v>193</v>
      </c>
      <c r="AE24" s="124"/>
      <c r="AF24" s="46"/>
      <c r="AG24" s="46"/>
      <c r="AH24" s="46"/>
      <c r="AI24" s="46"/>
      <c r="AJ24" s="46"/>
      <c r="AK24" s="46"/>
      <c r="AL24" s="75">
        <f t="shared" si="30"/>
        <v>193</v>
      </c>
      <c r="AM24" s="124"/>
      <c r="AN24" s="46"/>
      <c r="AO24" s="46"/>
      <c r="AP24" s="46"/>
      <c r="AQ24" s="46"/>
      <c r="AR24" s="46"/>
      <c r="AS24" s="46"/>
      <c r="AT24" s="75">
        <f t="shared" si="31"/>
        <v>193</v>
      </c>
      <c r="AU24" s="124"/>
      <c r="AV24" s="46"/>
      <c r="AW24" s="46"/>
      <c r="AX24" s="46"/>
      <c r="AY24" s="46"/>
      <c r="AZ24" s="46"/>
      <c r="BA24" s="46"/>
      <c r="BB24" s="75">
        <f t="shared" si="32"/>
        <v>193</v>
      </c>
      <c r="BC24" s="124"/>
      <c r="BD24" s="46"/>
      <c r="BE24" s="46"/>
      <c r="BF24" s="46"/>
      <c r="BG24" s="46"/>
      <c r="BH24" s="46"/>
      <c r="BI24" s="46"/>
      <c r="BJ24" s="75">
        <f t="shared" si="33"/>
        <v>193</v>
      </c>
      <c r="BK24" s="124"/>
      <c r="BL24" s="46"/>
      <c r="BM24" s="46"/>
      <c r="BN24" s="46"/>
      <c r="BO24" s="46"/>
      <c r="BP24" s="46"/>
      <c r="BQ24" s="46"/>
      <c r="BR24" s="75">
        <f t="shared" si="34"/>
        <v>193</v>
      </c>
      <c r="BS24" s="124"/>
      <c r="BT24" s="46"/>
      <c r="BU24" s="46"/>
      <c r="BV24" s="46"/>
      <c r="BW24" s="46"/>
      <c r="BX24" s="46"/>
      <c r="BY24" s="46"/>
      <c r="BZ24" s="75">
        <f t="shared" si="35"/>
        <v>193</v>
      </c>
      <c r="CA24" s="124"/>
      <c r="CB24" s="46"/>
      <c r="CC24" s="46"/>
      <c r="CD24" s="46"/>
      <c r="CE24" s="46"/>
      <c r="CF24" s="46"/>
      <c r="CG24" s="46"/>
      <c r="CH24" s="75">
        <f t="shared" si="36"/>
        <v>193</v>
      </c>
      <c r="CI24" s="124"/>
      <c r="CJ24" s="46"/>
      <c r="CK24" s="46"/>
      <c r="CL24" s="46"/>
      <c r="CM24" s="46"/>
      <c r="CN24" s="46"/>
      <c r="CO24" s="46"/>
      <c r="CP24" s="75">
        <f t="shared" si="37"/>
        <v>193</v>
      </c>
      <c r="CQ24" s="124"/>
      <c r="CR24" s="46"/>
      <c r="CS24" s="46"/>
      <c r="CT24" s="46"/>
      <c r="CU24" s="46"/>
      <c r="CV24" s="46"/>
      <c r="CW24" s="46"/>
      <c r="CX24" s="75">
        <f t="shared" si="38"/>
        <v>193</v>
      </c>
      <c r="CY24" s="124"/>
      <c r="CZ24" s="46"/>
      <c r="DA24" s="46"/>
      <c r="DB24" s="46"/>
      <c r="DC24" s="46"/>
      <c r="DD24" s="46"/>
      <c r="DE24" s="46"/>
      <c r="DF24" s="75">
        <f t="shared" si="39"/>
        <v>193</v>
      </c>
      <c r="DG24" s="124"/>
      <c r="DH24" s="46"/>
      <c r="DI24" s="46"/>
      <c r="DJ24" s="46"/>
      <c r="DK24" s="46"/>
      <c r="DL24" s="46"/>
      <c r="DM24" s="46"/>
      <c r="DN24" s="75">
        <f t="shared" si="40"/>
        <v>193</v>
      </c>
      <c r="DO24" s="124"/>
      <c r="DP24" s="46"/>
      <c r="DQ24" s="46"/>
      <c r="DR24" s="46"/>
      <c r="DS24" s="46"/>
      <c r="DT24" s="46"/>
      <c r="DU24" s="46"/>
      <c r="DV24" s="75">
        <f t="shared" si="41"/>
        <v>193</v>
      </c>
      <c r="DW24" s="124"/>
      <c r="DX24" s="46"/>
      <c r="DY24" s="46"/>
      <c r="DZ24" s="46"/>
      <c r="EA24" s="46"/>
      <c r="EB24" s="46"/>
      <c r="EC24" s="46"/>
      <c r="ED24" s="75">
        <f t="shared" si="42"/>
        <v>193</v>
      </c>
      <c r="EE24" s="124"/>
      <c r="EF24" s="46"/>
      <c r="EG24" s="46"/>
      <c r="EH24" s="46"/>
      <c r="EI24" s="46"/>
      <c r="EJ24" s="46"/>
      <c r="EK24" s="46"/>
      <c r="EL24" s="75">
        <f t="shared" si="43"/>
        <v>193</v>
      </c>
      <c r="EM24" s="124"/>
      <c r="EN24" s="46"/>
      <c r="EO24" s="46"/>
      <c r="EP24" s="46"/>
      <c r="EQ24" s="46"/>
      <c r="ER24" s="46"/>
      <c r="ES24" s="46"/>
      <c r="ET24" s="75">
        <f t="shared" si="44"/>
        <v>193</v>
      </c>
      <c r="EU24" s="124"/>
      <c r="EV24" s="46"/>
      <c r="EW24" s="46"/>
      <c r="EX24" s="46"/>
      <c r="EY24" s="46"/>
      <c r="EZ24" s="46"/>
      <c r="FA24" s="46"/>
      <c r="FB24" s="75">
        <f t="shared" si="45"/>
        <v>193</v>
      </c>
      <c r="FC24" s="124"/>
      <c r="FD24" s="46"/>
      <c r="FE24" s="46"/>
      <c r="FF24" s="46"/>
      <c r="FG24" s="46"/>
      <c r="FH24" s="46"/>
      <c r="FI24" s="46"/>
      <c r="FJ24" s="75">
        <f t="shared" si="46"/>
        <v>193</v>
      </c>
      <c r="FK24" s="124"/>
      <c r="FL24" s="46"/>
      <c r="FM24" s="46"/>
      <c r="FN24" s="46"/>
      <c r="FO24" s="46"/>
      <c r="FP24" s="46"/>
      <c r="FQ24" s="46"/>
      <c r="FR24" s="75">
        <f t="shared" si="47"/>
        <v>193</v>
      </c>
      <c r="FS24" s="124"/>
      <c r="FT24" s="46"/>
      <c r="FU24" s="46"/>
      <c r="FV24" s="46"/>
      <c r="FW24" s="46"/>
      <c r="FX24" s="46"/>
      <c r="FY24" s="46"/>
      <c r="FZ24" s="75">
        <f t="shared" si="48"/>
        <v>193</v>
      </c>
      <c r="GA24" s="124"/>
      <c r="GB24" s="46"/>
      <c r="GC24" s="46"/>
      <c r="GD24" s="46"/>
      <c r="GE24" s="46"/>
      <c r="GF24" s="46"/>
      <c r="GG24" s="46"/>
      <c r="GH24" s="75">
        <f t="shared" si="49"/>
        <v>193</v>
      </c>
      <c r="GI24" s="124"/>
      <c r="GJ24" s="46"/>
      <c r="GK24" s="46"/>
      <c r="GL24" s="46"/>
      <c r="GM24" s="46"/>
      <c r="GN24" s="46"/>
      <c r="GO24" s="46"/>
      <c r="GP24" s="75">
        <f t="shared" si="50"/>
        <v>193</v>
      </c>
      <c r="GQ24" s="124"/>
      <c r="GR24" s="46"/>
      <c r="GS24" s="46"/>
      <c r="GT24" s="46"/>
      <c r="GU24" s="46"/>
      <c r="GV24" s="46"/>
      <c r="GW24" s="46"/>
      <c r="GX24" s="75">
        <f t="shared" si="51"/>
        <v>193</v>
      </c>
      <c r="GY24" s="124"/>
      <c r="GZ24" s="46"/>
      <c r="HA24" s="46"/>
      <c r="HB24" s="46"/>
      <c r="HC24" s="46"/>
      <c r="HD24" s="46"/>
      <c r="HE24" s="46"/>
      <c r="HF24" s="75">
        <f t="shared" si="52"/>
        <v>193</v>
      </c>
      <c r="HG24" s="124"/>
      <c r="HH24" s="46"/>
      <c r="HI24" s="46"/>
      <c r="HJ24" s="46"/>
      <c r="HK24" s="46"/>
      <c r="HL24" s="46"/>
      <c r="HM24" s="46"/>
      <c r="HN24" s="75">
        <f t="shared" si="53"/>
        <v>193</v>
      </c>
      <c r="HO24" s="124"/>
      <c r="HP24" s="46"/>
      <c r="HQ24" s="46"/>
      <c r="HR24" s="46"/>
      <c r="HS24" s="46"/>
      <c r="HT24" s="46"/>
      <c r="HU24" s="46"/>
      <c r="HV24" s="75">
        <f t="shared" si="54"/>
        <v>193</v>
      </c>
      <c r="HW24" s="124"/>
      <c r="HX24" s="46"/>
      <c r="HY24" s="46"/>
      <c r="HZ24" s="46"/>
      <c r="IA24" s="46"/>
      <c r="IB24" s="46"/>
      <c r="IC24" s="46"/>
      <c r="ID24" s="75">
        <f t="shared" si="55"/>
        <v>193</v>
      </c>
      <c r="IE24" s="124"/>
      <c r="IF24" s="46"/>
      <c r="IG24" s="46"/>
      <c r="IH24" s="46"/>
      <c r="II24" s="46"/>
      <c r="IJ24" s="46"/>
      <c r="IK24" s="46"/>
      <c r="IL24" s="75">
        <f t="shared" si="56"/>
        <v>193</v>
      </c>
      <c r="IM24" s="124"/>
      <c r="IN24" s="46"/>
      <c r="IO24" s="46"/>
      <c r="IP24" s="46"/>
      <c r="IQ24" s="46"/>
      <c r="IR24" s="46"/>
      <c r="IS24" s="46"/>
      <c r="IT24" s="75">
        <f t="shared" si="57"/>
        <v>193</v>
      </c>
      <c r="IU24" s="124"/>
      <c r="IV24" s="46"/>
      <c r="IW24" s="46"/>
      <c r="IX24" s="46"/>
      <c r="IY24" s="46"/>
      <c r="IZ24" s="46"/>
      <c r="JA24" s="46"/>
      <c r="JB24" s="75">
        <f t="shared" si="58"/>
        <v>193</v>
      </c>
      <c r="JD24" s="161">
        <f t="shared" ref="JD24:JD87" si="72">+O24+W24+AE24+AM24+AU24+BC24+BK24+BS24+CA24+CI24+CQ24+CY24+DG24+DO24+DW24+EE24+EM24+EU24+FC24+FK24+FS24+GA24+GI24+GQ24+GY24+HG24+HO24+HW24+IE24+IM24+IU24</f>
        <v>0</v>
      </c>
      <c r="JE24" s="89">
        <f t="shared" ref="JE24:JE87" si="73">+P24+X24+AF24+AN24+AV24+BD24+BL24+BT24+CB24+CJ24+CR24+CZ24+DH24+DP24+DX24+EF24+EN24+EV24+FD24+FL24+FT24+GB24+GJ24+GR24+GZ24+HH24+HP24+HX24+IF24+IN24+IV24</f>
        <v>0</v>
      </c>
      <c r="JF24" s="89">
        <f t="shared" ref="JF24:JF87" si="74">+Q24+Y24+AG24+AO24+AW24+BE24+BM24+BU24+CC24+CK24+CS24+DA24+DI24+DQ24+DY24+EG24+EO24+EW24+FE24+FM24+FU24+GC24+GK24+GS24+HA24+HI24+HQ24+HY24+IG24+IO24+IW24</f>
        <v>0</v>
      </c>
      <c r="JG24" s="89">
        <f t="shared" ref="JG24:JG87" si="75">+R24+Z24+AH24+AP24+AX24+BF24+BN24+BV24+CD24+CL24+CT24+DB24+DJ24+DR24+DZ24+EH24+EP24+EX24+FF24+FN24+FV24+GD24+GL24+GT24+HB24+HJ24+HR24+HZ24+IH24+IP24+IX24</f>
        <v>0</v>
      </c>
      <c r="JH24" s="89">
        <f t="shared" ref="JH24:JH87" si="76">+S24+AA24+AI24+AQ24+AY24+BG24+BO24+BW24+CE24+CM24+CU24+DC24+DK24+DS24+EA24+EI24+EQ24+EY24+FG24+FO24+FW24+GE24+GM24+GU24+HC24+HK24+HS24+IA24+II24+IQ24+IY24</f>
        <v>0</v>
      </c>
      <c r="JI24" s="89">
        <f t="shared" ref="JI24:JI87" si="77">+T24+AB24+AJ24+AR24+AZ24+BH24+BP24+BX24+CF24+CN24+CV24+DD24+DL24+DT24+EB24+EJ24+ER24+EZ24+FH24+FP24+FX24+GF24+GN24+GV24+HD24+HL24+HT24+IB24+IJ24+IR24+IZ24</f>
        <v>0</v>
      </c>
      <c r="JJ24" s="89">
        <f t="shared" ref="JJ24:JJ87" si="78">+U24+AC24+AK24+AS24+BA24+BI24+BQ24+BY24+CG24+CO24+CW24+DE24+DM24+DU24+EC24+EK24+ES24+FA24+FI24+FQ24+FY24+GG24+GO24+GW24+HE24+HM24+HU24+IC24+IK24+IS24+JA24</f>
        <v>0</v>
      </c>
      <c r="JK24" s="165">
        <f t="shared" ref="JK24:JK87" si="79">+N24+JD24+JE24-JF24+JG24-JH24-JI24+JJ24</f>
        <v>193</v>
      </c>
      <c r="JM24" s="65">
        <f t="shared" si="70"/>
        <v>0</v>
      </c>
      <c r="JO24" s="47">
        <f t="shared" si="61"/>
        <v>0</v>
      </c>
    </row>
    <row r="25" spans="2:275" ht="15">
      <c r="B25" s="384" t="s">
        <v>52</v>
      </c>
      <c r="C25" s="183" t="s">
        <v>237</v>
      </c>
      <c r="D25" s="174" t="s">
        <v>142</v>
      </c>
      <c r="E25" s="183" t="s">
        <v>245</v>
      </c>
      <c r="F25" s="369" t="s">
        <v>180</v>
      </c>
      <c r="G25" s="380" t="s">
        <v>99</v>
      </c>
      <c r="H25" s="380" t="s">
        <v>99</v>
      </c>
      <c r="I25" s="361" t="s">
        <v>95</v>
      </c>
      <c r="J25" s="356" t="s">
        <v>254</v>
      </c>
      <c r="K25" s="143">
        <v>7</v>
      </c>
      <c r="L25" s="144">
        <v>8</v>
      </c>
      <c r="M25" s="137" t="s">
        <v>4</v>
      </c>
      <c r="N25" s="165">
        <v>100</v>
      </c>
      <c r="O25" s="124"/>
      <c r="P25" s="46"/>
      <c r="Q25" s="46"/>
      <c r="R25" s="46"/>
      <c r="S25" s="46"/>
      <c r="T25" s="46"/>
      <c r="U25" s="46"/>
      <c r="V25" s="125">
        <f t="shared" si="71"/>
        <v>100</v>
      </c>
      <c r="W25" s="124"/>
      <c r="X25" s="46"/>
      <c r="Y25" s="46"/>
      <c r="Z25" s="46"/>
      <c r="AA25" s="46"/>
      <c r="AB25" s="46"/>
      <c r="AC25" s="46"/>
      <c r="AD25" s="75">
        <f t="shared" si="29"/>
        <v>100</v>
      </c>
      <c r="AE25" s="124"/>
      <c r="AF25" s="46"/>
      <c r="AG25" s="46"/>
      <c r="AH25" s="46"/>
      <c r="AI25" s="46"/>
      <c r="AJ25" s="46"/>
      <c r="AK25" s="46"/>
      <c r="AL25" s="75">
        <f t="shared" si="30"/>
        <v>100</v>
      </c>
      <c r="AM25" s="124"/>
      <c r="AN25" s="46"/>
      <c r="AO25" s="46"/>
      <c r="AP25" s="46"/>
      <c r="AQ25" s="46"/>
      <c r="AR25" s="46"/>
      <c r="AS25" s="46"/>
      <c r="AT25" s="75">
        <f t="shared" si="31"/>
        <v>100</v>
      </c>
      <c r="AU25" s="124"/>
      <c r="AV25" s="46"/>
      <c r="AW25" s="46"/>
      <c r="AX25" s="46"/>
      <c r="AY25" s="46"/>
      <c r="AZ25" s="46"/>
      <c r="BA25" s="46"/>
      <c r="BB25" s="75">
        <f t="shared" si="32"/>
        <v>100</v>
      </c>
      <c r="BC25" s="124"/>
      <c r="BD25" s="46"/>
      <c r="BE25" s="46"/>
      <c r="BF25" s="46"/>
      <c r="BG25" s="46"/>
      <c r="BH25" s="46"/>
      <c r="BI25" s="46"/>
      <c r="BJ25" s="75">
        <f t="shared" si="33"/>
        <v>100</v>
      </c>
      <c r="BK25" s="124"/>
      <c r="BL25" s="46"/>
      <c r="BM25" s="46"/>
      <c r="BN25" s="46"/>
      <c r="BO25" s="46"/>
      <c r="BP25" s="46"/>
      <c r="BQ25" s="46"/>
      <c r="BR25" s="75">
        <f t="shared" si="34"/>
        <v>100</v>
      </c>
      <c r="BS25" s="124"/>
      <c r="BT25" s="46"/>
      <c r="BU25" s="46"/>
      <c r="BV25" s="46"/>
      <c r="BW25" s="46"/>
      <c r="BX25" s="46"/>
      <c r="BY25" s="46"/>
      <c r="BZ25" s="75">
        <f t="shared" si="35"/>
        <v>100</v>
      </c>
      <c r="CA25" s="124"/>
      <c r="CB25" s="46"/>
      <c r="CC25" s="46"/>
      <c r="CD25" s="46"/>
      <c r="CE25" s="46"/>
      <c r="CF25" s="46"/>
      <c r="CG25" s="46"/>
      <c r="CH25" s="75">
        <f t="shared" si="36"/>
        <v>100</v>
      </c>
      <c r="CI25" s="124"/>
      <c r="CJ25" s="46"/>
      <c r="CK25" s="46"/>
      <c r="CL25" s="46"/>
      <c r="CM25" s="46"/>
      <c r="CN25" s="46"/>
      <c r="CO25" s="46"/>
      <c r="CP25" s="75">
        <f t="shared" si="37"/>
        <v>100</v>
      </c>
      <c r="CQ25" s="124"/>
      <c r="CR25" s="46"/>
      <c r="CS25" s="46"/>
      <c r="CT25" s="46"/>
      <c r="CU25" s="46"/>
      <c r="CV25" s="46"/>
      <c r="CW25" s="46"/>
      <c r="CX25" s="75">
        <f t="shared" si="38"/>
        <v>100</v>
      </c>
      <c r="CY25" s="124"/>
      <c r="CZ25" s="46"/>
      <c r="DA25" s="46"/>
      <c r="DB25" s="46"/>
      <c r="DC25" s="46"/>
      <c r="DD25" s="46"/>
      <c r="DE25" s="46"/>
      <c r="DF25" s="75">
        <f t="shared" si="39"/>
        <v>100</v>
      </c>
      <c r="DG25" s="124"/>
      <c r="DH25" s="46"/>
      <c r="DI25" s="46"/>
      <c r="DJ25" s="46"/>
      <c r="DK25" s="46"/>
      <c r="DL25" s="46"/>
      <c r="DM25" s="46"/>
      <c r="DN25" s="75">
        <f t="shared" si="40"/>
        <v>100</v>
      </c>
      <c r="DO25" s="124"/>
      <c r="DP25" s="46"/>
      <c r="DQ25" s="46"/>
      <c r="DR25" s="46"/>
      <c r="DS25" s="46"/>
      <c r="DT25" s="46"/>
      <c r="DU25" s="46"/>
      <c r="DV25" s="75">
        <f t="shared" si="41"/>
        <v>100</v>
      </c>
      <c r="DW25" s="124"/>
      <c r="DX25" s="46"/>
      <c r="DY25" s="46"/>
      <c r="DZ25" s="46"/>
      <c r="EA25" s="46"/>
      <c r="EB25" s="46"/>
      <c r="EC25" s="46"/>
      <c r="ED25" s="75">
        <f t="shared" si="42"/>
        <v>100</v>
      </c>
      <c r="EE25" s="124"/>
      <c r="EF25" s="46"/>
      <c r="EG25" s="46"/>
      <c r="EH25" s="46"/>
      <c r="EI25" s="46"/>
      <c r="EJ25" s="46"/>
      <c r="EK25" s="46"/>
      <c r="EL25" s="75">
        <f t="shared" si="43"/>
        <v>100</v>
      </c>
      <c r="EM25" s="124"/>
      <c r="EN25" s="46"/>
      <c r="EO25" s="46"/>
      <c r="EP25" s="46"/>
      <c r="EQ25" s="46"/>
      <c r="ER25" s="46"/>
      <c r="ES25" s="46"/>
      <c r="ET25" s="75">
        <f t="shared" si="44"/>
        <v>100</v>
      </c>
      <c r="EU25" s="124"/>
      <c r="EV25" s="46"/>
      <c r="EW25" s="46"/>
      <c r="EX25" s="46"/>
      <c r="EY25" s="46"/>
      <c r="EZ25" s="46"/>
      <c r="FA25" s="46"/>
      <c r="FB25" s="75">
        <f t="shared" si="45"/>
        <v>100</v>
      </c>
      <c r="FC25" s="124"/>
      <c r="FD25" s="46"/>
      <c r="FE25" s="46"/>
      <c r="FF25" s="46"/>
      <c r="FG25" s="46"/>
      <c r="FH25" s="46"/>
      <c r="FI25" s="46"/>
      <c r="FJ25" s="75">
        <f t="shared" si="46"/>
        <v>100</v>
      </c>
      <c r="FK25" s="124"/>
      <c r="FL25" s="46"/>
      <c r="FM25" s="46"/>
      <c r="FN25" s="46"/>
      <c r="FO25" s="46"/>
      <c r="FP25" s="46"/>
      <c r="FQ25" s="46"/>
      <c r="FR25" s="75">
        <f t="shared" si="47"/>
        <v>100</v>
      </c>
      <c r="FS25" s="124"/>
      <c r="FT25" s="46"/>
      <c r="FU25" s="46"/>
      <c r="FV25" s="46"/>
      <c r="FW25" s="46"/>
      <c r="FX25" s="46"/>
      <c r="FY25" s="46"/>
      <c r="FZ25" s="75">
        <f t="shared" si="48"/>
        <v>100</v>
      </c>
      <c r="GA25" s="124"/>
      <c r="GB25" s="46"/>
      <c r="GC25" s="46"/>
      <c r="GD25" s="46"/>
      <c r="GE25" s="46"/>
      <c r="GF25" s="46"/>
      <c r="GG25" s="46"/>
      <c r="GH25" s="75">
        <f t="shared" si="49"/>
        <v>100</v>
      </c>
      <c r="GI25" s="124"/>
      <c r="GJ25" s="46"/>
      <c r="GK25" s="46"/>
      <c r="GL25" s="46"/>
      <c r="GM25" s="46"/>
      <c r="GN25" s="46"/>
      <c r="GO25" s="46"/>
      <c r="GP25" s="75">
        <f t="shared" si="50"/>
        <v>100</v>
      </c>
      <c r="GQ25" s="124"/>
      <c r="GR25" s="46"/>
      <c r="GS25" s="46"/>
      <c r="GT25" s="46"/>
      <c r="GU25" s="46"/>
      <c r="GV25" s="46"/>
      <c r="GW25" s="46"/>
      <c r="GX25" s="75">
        <f t="shared" si="51"/>
        <v>100</v>
      </c>
      <c r="GY25" s="124"/>
      <c r="GZ25" s="46"/>
      <c r="HA25" s="46"/>
      <c r="HB25" s="46"/>
      <c r="HC25" s="46"/>
      <c r="HD25" s="46"/>
      <c r="HE25" s="46"/>
      <c r="HF25" s="75">
        <f t="shared" si="52"/>
        <v>100</v>
      </c>
      <c r="HG25" s="124"/>
      <c r="HH25" s="46"/>
      <c r="HI25" s="46"/>
      <c r="HJ25" s="46"/>
      <c r="HK25" s="46"/>
      <c r="HL25" s="46"/>
      <c r="HM25" s="46"/>
      <c r="HN25" s="75">
        <f t="shared" si="53"/>
        <v>100</v>
      </c>
      <c r="HO25" s="124"/>
      <c r="HP25" s="46"/>
      <c r="HQ25" s="46"/>
      <c r="HR25" s="46"/>
      <c r="HS25" s="46"/>
      <c r="HT25" s="46"/>
      <c r="HU25" s="46"/>
      <c r="HV25" s="75">
        <f t="shared" si="54"/>
        <v>100</v>
      </c>
      <c r="HW25" s="124"/>
      <c r="HX25" s="46"/>
      <c r="HY25" s="46"/>
      <c r="HZ25" s="46"/>
      <c r="IA25" s="46"/>
      <c r="IB25" s="46"/>
      <c r="IC25" s="46"/>
      <c r="ID25" s="75">
        <f t="shared" si="55"/>
        <v>100</v>
      </c>
      <c r="IE25" s="124"/>
      <c r="IF25" s="46"/>
      <c r="IG25" s="46"/>
      <c r="IH25" s="46"/>
      <c r="II25" s="46"/>
      <c r="IJ25" s="46"/>
      <c r="IK25" s="46"/>
      <c r="IL25" s="75">
        <f t="shared" si="56"/>
        <v>100</v>
      </c>
      <c r="IM25" s="124"/>
      <c r="IN25" s="46"/>
      <c r="IO25" s="46"/>
      <c r="IP25" s="46"/>
      <c r="IQ25" s="46"/>
      <c r="IR25" s="46"/>
      <c r="IS25" s="46"/>
      <c r="IT25" s="75">
        <f t="shared" si="57"/>
        <v>100</v>
      </c>
      <c r="IU25" s="124"/>
      <c r="IV25" s="46"/>
      <c r="IW25" s="46"/>
      <c r="IX25" s="46"/>
      <c r="IY25" s="46"/>
      <c r="IZ25" s="46"/>
      <c r="JA25" s="46"/>
      <c r="JB25" s="75">
        <f t="shared" si="58"/>
        <v>100</v>
      </c>
      <c r="JD25" s="161">
        <f t="shared" si="72"/>
        <v>0</v>
      </c>
      <c r="JE25" s="89">
        <f t="shared" si="73"/>
        <v>0</v>
      </c>
      <c r="JF25" s="89">
        <f t="shared" si="74"/>
        <v>0</v>
      </c>
      <c r="JG25" s="89">
        <f t="shared" si="75"/>
        <v>0</v>
      </c>
      <c r="JH25" s="89">
        <f t="shared" si="76"/>
        <v>0</v>
      </c>
      <c r="JI25" s="89">
        <f t="shared" si="77"/>
        <v>0</v>
      </c>
      <c r="JJ25" s="89">
        <f t="shared" si="78"/>
        <v>0</v>
      </c>
      <c r="JK25" s="165">
        <f t="shared" si="79"/>
        <v>100</v>
      </c>
      <c r="JM25" s="65">
        <f t="shared" si="70"/>
        <v>0</v>
      </c>
      <c r="JO25" s="47">
        <f t="shared" si="61"/>
        <v>0</v>
      </c>
    </row>
    <row r="26" spans="2:275" ht="15">
      <c r="B26" s="384" t="s">
        <v>52</v>
      </c>
      <c r="C26" s="184" t="s">
        <v>238</v>
      </c>
      <c r="D26" s="176" t="s">
        <v>141</v>
      </c>
      <c r="E26" s="182" t="s">
        <v>246</v>
      </c>
      <c r="F26" s="370" t="s">
        <v>180</v>
      </c>
      <c r="G26" s="380" t="s">
        <v>99</v>
      </c>
      <c r="H26" s="380" t="s">
        <v>99</v>
      </c>
      <c r="I26" s="166" t="s">
        <v>94</v>
      </c>
      <c r="J26" s="374" t="s">
        <v>254</v>
      </c>
      <c r="K26" s="143">
        <v>7</v>
      </c>
      <c r="L26" s="144">
        <v>8</v>
      </c>
      <c r="M26" s="137" t="s">
        <v>4</v>
      </c>
      <c r="N26" s="165">
        <v>154</v>
      </c>
      <c r="O26" s="124"/>
      <c r="P26" s="46"/>
      <c r="Q26" s="46"/>
      <c r="R26" s="46"/>
      <c r="S26" s="46"/>
      <c r="T26" s="46">
        <v>80</v>
      </c>
      <c r="U26" s="46"/>
      <c r="V26" s="125">
        <f t="shared" si="71"/>
        <v>74</v>
      </c>
      <c r="W26" s="124"/>
      <c r="X26" s="46"/>
      <c r="Y26" s="46"/>
      <c r="Z26" s="46"/>
      <c r="AA26" s="46"/>
      <c r="AB26" s="46"/>
      <c r="AC26" s="46"/>
      <c r="AD26" s="75">
        <f t="shared" si="29"/>
        <v>74</v>
      </c>
      <c r="AE26" s="124"/>
      <c r="AF26" s="46"/>
      <c r="AG26" s="46"/>
      <c r="AH26" s="46"/>
      <c r="AI26" s="46"/>
      <c r="AJ26" s="46"/>
      <c r="AK26" s="46"/>
      <c r="AL26" s="75">
        <f t="shared" si="30"/>
        <v>74</v>
      </c>
      <c r="AM26" s="124"/>
      <c r="AN26" s="46"/>
      <c r="AO26" s="46"/>
      <c r="AP26" s="46"/>
      <c r="AQ26" s="46"/>
      <c r="AR26" s="46"/>
      <c r="AS26" s="46"/>
      <c r="AT26" s="75">
        <f t="shared" si="31"/>
        <v>74</v>
      </c>
      <c r="AU26" s="124"/>
      <c r="AV26" s="46"/>
      <c r="AW26" s="46"/>
      <c r="AX26" s="46"/>
      <c r="AY26" s="46"/>
      <c r="AZ26" s="46"/>
      <c r="BA26" s="46"/>
      <c r="BB26" s="75">
        <f t="shared" si="32"/>
        <v>74</v>
      </c>
      <c r="BC26" s="124"/>
      <c r="BD26" s="46"/>
      <c r="BE26" s="46"/>
      <c r="BF26" s="46"/>
      <c r="BG26" s="46"/>
      <c r="BH26" s="46"/>
      <c r="BI26" s="46"/>
      <c r="BJ26" s="75">
        <f t="shared" si="33"/>
        <v>74</v>
      </c>
      <c r="BK26" s="124"/>
      <c r="BL26" s="46"/>
      <c r="BM26" s="46"/>
      <c r="BN26" s="46"/>
      <c r="BO26" s="46"/>
      <c r="BP26" s="46"/>
      <c r="BQ26" s="46"/>
      <c r="BR26" s="75">
        <f t="shared" si="34"/>
        <v>74</v>
      </c>
      <c r="BS26" s="124"/>
      <c r="BT26" s="46"/>
      <c r="BU26" s="46"/>
      <c r="BV26" s="46"/>
      <c r="BW26" s="46"/>
      <c r="BX26" s="46"/>
      <c r="BY26" s="46"/>
      <c r="BZ26" s="75">
        <f t="shared" si="35"/>
        <v>74</v>
      </c>
      <c r="CA26" s="124"/>
      <c r="CB26" s="46"/>
      <c r="CC26" s="46"/>
      <c r="CD26" s="46"/>
      <c r="CE26" s="46"/>
      <c r="CF26" s="46"/>
      <c r="CG26" s="46"/>
      <c r="CH26" s="75">
        <f t="shared" si="36"/>
        <v>74</v>
      </c>
      <c r="CI26" s="124"/>
      <c r="CJ26" s="46"/>
      <c r="CK26" s="46"/>
      <c r="CL26" s="46"/>
      <c r="CM26" s="46"/>
      <c r="CN26" s="46"/>
      <c r="CO26" s="46"/>
      <c r="CP26" s="75">
        <f t="shared" si="37"/>
        <v>74</v>
      </c>
      <c r="CQ26" s="124"/>
      <c r="CR26" s="46"/>
      <c r="CS26" s="46"/>
      <c r="CT26" s="46"/>
      <c r="CU26" s="46"/>
      <c r="CV26" s="46"/>
      <c r="CW26" s="46"/>
      <c r="CX26" s="75">
        <f>+CP26+CQ26+CR26-CS26+CT26-CU26-CV26+CW26</f>
        <v>74</v>
      </c>
      <c r="CY26" s="124"/>
      <c r="CZ26" s="46"/>
      <c r="DA26" s="46"/>
      <c r="DB26" s="46"/>
      <c r="DC26" s="46"/>
      <c r="DD26" s="46"/>
      <c r="DE26" s="46"/>
      <c r="DF26" s="75">
        <f t="shared" si="39"/>
        <v>74</v>
      </c>
      <c r="DG26" s="124"/>
      <c r="DH26" s="46"/>
      <c r="DI26" s="46"/>
      <c r="DJ26" s="46"/>
      <c r="DK26" s="46"/>
      <c r="DL26" s="46"/>
      <c r="DM26" s="46"/>
      <c r="DN26" s="75">
        <f t="shared" si="40"/>
        <v>74</v>
      </c>
      <c r="DO26" s="124"/>
      <c r="DP26" s="46"/>
      <c r="DQ26" s="46"/>
      <c r="DR26" s="46"/>
      <c r="DS26" s="46"/>
      <c r="DT26" s="46"/>
      <c r="DU26" s="46"/>
      <c r="DV26" s="75">
        <f t="shared" si="41"/>
        <v>74</v>
      </c>
      <c r="DW26" s="124"/>
      <c r="DX26" s="46"/>
      <c r="DY26" s="46"/>
      <c r="DZ26" s="46"/>
      <c r="EA26" s="46"/>
      <c r="EB26" s="46"/>
      <c r="EC26" s="46"/>
      <c r="ED26" s="75">
        <f t="shared" si="42"/>
        <v>74</v>
      </c>
      <c r="EE26" s="124"/>
      <c r="EF26" s="46"/>
      <c r="EG26" s="46"/>
      <c r="EH26" s="46"/>
      <c r="EI26" s="46"/>
      <c r="EJ26" s="46"/>
      <c r="EK26" s="46"/>
      <c r="EL26" s="75">
        <f t="shared" si="43"/>
        <v>74</v>
      </c>
      <c r="EM26" s="124"/>
      <c r="EN26" s="46"/>
      <c r="EO26" s="46"/>
      <c r="EP26" s="46"/>
      <c r="EQ26" s="46"/>
      <c r="ER26" s="46"/>
      <c r="ES26" s="46"/>
      <c r="ET26" s="75">
        <f t="shared" si="44"/>
        <v>74</v>
      </c>
      <c r="EU26" s="124"/>
      <c r="EV26" s="46"/>
      <c r="EW26" s="46"/>
      <c r="EX26" s="46"/>
      <c r="EY26" s="46"/>
      <c r="EZ26" s="46"/>
      <c r="FA26" s="46"/>
      <c r="FB26" s="75">
        <f t="shared" si="45"/>
        <v>74</v>
      </c>
      <c r="FC26" s="124"/>
      <c r="FD26" s="46"/>
      <c r="FE26" s="46"/>
      <c r="FF26" s="46"/>
      <c r="FG26" s="46"/>
      <c r="FH26" s="46"/>
      <c r="FI26" s="46"/>
      <c r="FJ26" s="75">
        <f t="shared" si="46"/>
        <v>74</v>
      </c>
      <c r="FK26" s="124"/>
      <c r="FL26" s="46"/>
      <c r="FM26" s="46"/>
      <c r="FN26" s="46"/>
      <c r="FO26" s="46"/>
      <c r="FP26" s="46"/>
      <c r="FQ26" s="46"/>
      <c r="FR26" s="75">
        <f t="shared" si="47"/>
        <v>74</v>
      </c>
      <c r="FS26" s="124"/>
      <c r="FT26" s="46"/>
      <c r="FU26" s="46"/>
      <c r="FV26" s="46"/>
      <c r="FW26" s="46"/>
      <c r="FX26" s="46"/>
      <c r="FY26" s="46"/>
      <c r="FZ26" s="75">
        <f t="shared" si="48"/>
        <v>74</v>
      </c>
      <c r="GA26" s="124"/>
      <c r="GB26" s="46"/>
      <c r="GC26" s="46"/>
      <c r="GD26" s="46"/>
      <c r="GE26" s="46"/>
      <c r="GF26" s="46"/>
      <c r="GG26" s="46"/>
      <c r="GH26" s="75">
        <f t="shared" si="49"/>
        <v>74</v>
      </c>
      <c r="GI26" s="124"/>
      <c r="GJ26" s="46"/>
      <c r="GK26" s="46"/>
      <c r="GL26" s="46"/>
      <c r="GM26" s="46"/>
      <c r="GN26" s="46"/>
      <c r="GO26" s="46"/>
      <c r="GP26" s="75">
        <f t="shared" si="50"/>
        <v>74</v>
      </c>
      <c r="GQ26" s="124"/>
      <c r="GR26" s="46"/>
      <c r="GS26" s="46"/>
      <c r="GT26" s="46"/>
      <c r="GU26" s="46"/>
      <c r="GV26" s="46"/>
      <c r="GW26" s="46"/>
      <c r="GX26" s="75">
        <f t="shared" si="51"/>
        <v>74</v>
      </c>
      <c r="GY26" s="124"/>
      <c r="GZ26" s="46"/>
      <c r="HA26" s="46"/>
      <c r="HB26" s="46"/>
      <c r="HC26" s="46"/>
      <c r="HD26" s="46"/>
      <c r="HE26" s="46"/>
      <c r="HF26" s="75">
        <f t="shared" si="52"/>
        <v>74</v>
      </c>
      <c r="HG26" s="124"/>
      <c r="HH26" s="46"/>
      <c r="HI26" s="46"/>
      <c r="HJ26" s="46"/>
      <c r="HK26" s="46"/>
      <c r="HL26" s="46"/>
      <c r="HM26" s="46"/>
      <c r="HN26" s="75">
        <f t="shared" si="53"/>
        <v>74</v>
      </c>
      <c r="HO26" s="124"/>
      <c r="HP26" s="46"/>
      <c r="HQ26" s="46"/>
      <c r="HR26" s="46"/>
      <c r="HS26" s="46"/>
      <c r="HT26" s="46"/>
      <c r="HU26" s="46"/>
      <c r="HV26" s="75">
        <f t="shared" si="54"/>
        <v>74</v>
      </c>
      <c r="HW26" s="124"/>
      <c r="HX26" s="46"/>
      <c r="HY26" s="46"/>
      <c r="HZ26" s="46"/>
      <c r="IA26" s="46"/>
      <c r="IB26" s="46"/>
      <c r="IC26" s="46"/>
      <c r="ID26" s="75">
        <f t="shared" si="55"/>
        <v>74</v>
      </c>
      <c r="IE26" s="124"/>
      <c r="IF26" s="46"/>
      <c r="IG26" s="46"/>
      <c r="IH26" s="46"/>
      <c r="II26" s="46"/>
      <c r="IJ26" s="46"/>
      <c r="IK26" s="46"/>
      <c r="IL26" s="75">
        <f t="shared" si="56"/>
        <v>74</v>
      </c>
      <c r="IM26" s="124"/>
      <c r="IN26" s="46"/>
      <c r="IO26" s="46"/>
      <c r="IP26" s="46"/>
      <c r="IQ26" s="46"/>
      <c r="IR26" s="46"/>
      <c r="IS26" s="46"/>
      <c r="IT26" s="75">
        <f t="shared" si="57"/>
        <v>74</v>
      </c>
      <c r="IU26" s="124"/>
      <c r="IV26" s="46"/>
      <c r="IW26" s="46"/>
      <c r="IX26" s="46"/>
      <c r="IY26" s="46"/>
      <c r="IZ26" s="46"/>
      <c r="JA26" s="46"/>
      <c r="JB26" s="75">
        <f t="shared" si="58"/>
        <v>74</v>
      </c>
      <c r="JD26" s="161">
        <f>+O26+W26+AE26+AM26+AU26+BC26+BK26+BS26+CA26+CI26+CQ26+CY26+DG26+DO26+DW26+EE26+EM26+EU26+FC26+FK26+FS26+GA26+GI26+GQ26+GY26+HG26+HO26+HW26+IE26+IM26+IU26</f>
        <v>0</v>
      </c>
      <c r="JE26" s="89">
        <f t="shared" si="73"/>
        <v>0</v>
      </c>
      <c r="JF26" s="89">
        <f t="shared" si="74"/>
        <v>0</v>
      </c>
      <c r="JG26" s="89">
        <f t="shared" si="75"/>
        <v>0</v>
      </c>
      <c r="JH26" s="89">
        <f t="shared" si="76"/>
        <v>0</v>
      </c>
      <c r="JI26" s="89">
        <f t="shared" si="77"/>
        <v>80</v>
      </c>
      <c r="JJ26" s="89">
        <f t="shared" si="78"/>
        <v>0</v>
      </c>
      <c r="JK26" s="165">
        <f t="shared" si="79"/>
        <v>74</v>
      </c>
      <c r="JM26" s="65">
        <f t="shared" si="70"/>
        <v>0</v>
      </c>
      <c r="JO26" s="47">
        <f t="shared" si="61"/>
        <v>0</v>
      </c>
    </row>
    <row r="27" spans="2:275" ht="12.75" customHeight="1">
      <c r="B27" s="384" t="s">
        <v>52</v>
      </c>
      <c r="C27" s="183" t="s">
        <v>261</v>
      </c>
      <c r="D27" s="185" t="s">
        <v>12</v>
      </c>
      <c r="E27" s="185" t="s">
        <v>275</v>
      </c>
      <c r="F27" s="369" t="s">
        <v>181</v>
      </c>
      <c r="G27" s="380" t="s">
        <v>99</v>
      </c>
      <c r="H27" s="380" t="s">
        <v>99</v>
      </c>
      <c r="I27" s="166" t="s">
        <v>94</v>
      </c>
      <c r="J27" s="375" t="s">
        <v>289</v>
      </c>
      <c r="K27" s="139">
        <v>4</v>
      </c>
      <c r="L27" s="140">
        <v>4</v>
      </c>
      <c r="M27" s="137" t="s">
        <v>4</v>
      </c>
      <c r="N27" s="165">
        <v>0</v>
      </c>
      <c r="O27" s="124"/>
      <c r="P27" s="46"/>
      <c r="Q27" s="46"/>
      <c r="R27" s="46"/>
      <c r="S27" s="46"/>
      <c r="T27" s="46"/>
      <c r="U27" s="46"/>
      <c r="V27" s="125">
        <f t="shared" si="71"/>
        <v>0</v>
      </c>
      <c r="W27" s="124"/>
      <c r="X27" s="46"/>
      <c r="Y27" s="46"/>
      <c r="Z27" s="46"/>
      <c r="AA27" s="46"/>
      <c r="AB27" s="46"/>
      <c r="AC27" s="46"/>
      <c r="AD27" s="75">
        <f t="shared" si="29"/>
        <v>0</v>
      </c>
      <c r="AE27" s="124"/>
      <c r="AF27" s="46"/>
      <c r="AG27" s="46"/>
      <c r="AH27" s="46"/>
      <c r="AI27" s="46"/>
      <c r="AJ27" s="46"/>
      <c r="AK27" s="46"/>
      <c r="AL27" s="75">
        <f t="shared" si="30"/>
        <v>0</v>
      </c>
      <c r="AM27" s="124"/>
      <c r="AN27" s="46"/>
      <c r="AO27" s="46"/>
      <c r="AP27" s="46"/>
      <c r="AQ27" s="46"/>
      <c r="AR27" s="46"/>
      <c r="AS27" s="46"/>
      <c r="AT27" s="75">
        <f t="shared" si="31"/>
        <v>0</v>
      </c>
      <c r="AU27" s="124"/>
      <c r="AV27" s="46"/>
      <c r="AW27" s="46"/>
      <c r="AX27" s="46"/>
      <c r="AY27" s="46"/>
      <c r="AZ27" s="46"/>
      <c r="BA27" s="46"/>
      <c r="BB27" s="75">
        <f t="shared" si="32"/>
        <v>0</v>
      </c>
      <c r="BC27" s="124"/>
      <c r="BD27" s="46"/>
      <c r="BE27" s="46"/>
      <c r="BF27" s="46"/>
      <c r="BG27" s="46"/>
      <c r="BH27" s="46"/>
      <c r="BI27" s="46"/>
      <c r="BJ27" s="75">
        <f t="shared" si="33"/>
        <v>0</v>
      </c>
      <c r="BK27" s="124"/>
      <c r="BL27" s="46"/>
      <c r="BM27" s="46"/>
      <c r="BN27" s="46"/>
      <c r="BO27" s="46"/>
      <c r="BP27" s="46"/>
      <c r="BQ27" s="46"/>
      <c r="BR27" s="75">
        <f t="shared" si="34"/>
        <v>0</v>
      </c>
      <c r="BS27" s="124"/>
      <c r="BT27" s="46"/>
      <c r="BU27" s="46"/>
      <c r="BV27" s="46"/>
      <c r="BW27" s="46"/>
      <c r="BX27" s="46"/>
      <c r="BY27" s="46"/>
      <c r="BZ27" s="75">
        <f t="shared" si="35"/>
        <v>0</v>
      </c>
      <c r="CA27" s="124"/>
      <c r="CB27" s="46"/>
      <c r="CC27" s="46"/>
      <c r="CD27" s="46"/>
      <c r="CE27" s="46"/>
      <c r="CF27" s="46"/>
      <c r="CG27" s="46"/>
      <c r="CH27" s="75">
        <f t="shared" si="36"/>
        <v>0</v>
      </c>
      <c r="CI27" s="124"/>
      <c r="CJ27" s="46"/>
      <c r="CK27" s="46"/>
      <c r="CL27" s="46"/>
      <c r="CM27" s="46"/>
      <c r="CN27" s="46"/>
      <c r="CO27" s="46"/>
      <c r="CP27" s="75">
        <f t="shared" si="37"/>
        <v>0</v>
      </c>
      <c r="CQ27" s="124"/>
      <c r="CR27" s="46"/>
      <c r="CS27" s="46"/>
      <c r="CT27" s="46"/>
      <c r="CU27" s="46"/>
      <c r="CV27" s="46"/>
      <c r="CW27" s="46"/>
      <c r="CX27" s="75">
        <f t="shared" si="38"/>
        <v>0</v>
      </c>
      <c r="CY27" s="124"/>
      <c r="CZ27" s="46"/>
      <c r="DA27" s="46"/>
      <c r="DB27" s="46"/>
      <c r="DC27" s="46"/>
      <c r="DD27" s="46"/>
      <c r="DE27" s="46"/>
      <c r="DF27" s="75">
        <f t="shared" si="39"/>
        <v>0</v>
      </c>
      <c r="DG27" s="124"/>
      <c r="DH27" s="46"/>
      <c r="DI27" s="46"/>
      <c r="DJ27" s="46"/>
      <c r="DK27" s="46"/>
      <c r="DL27" s="46"/>
      <c r="DM27" s="46"/>
      <c r="DN27" s="75">
        <f t="shared" si="40"/>
        <v>0</v>
      </c>
      <c r="DO27" s="124"/>
      <c r="DP27" s="46"/>
      <c r="DQ27" s="46"/>
      <c r="DR27" s="46"/>
      <c r="DS27" s="46"/>
      <c r="DT27" s="46"/>
      <c r="DU27" s="46"/>
      <c r="DV27" s="75">
        <f t="shared" si="41"/>
        <v>0</v>
      </c>
      <c r="DW27" s="124"/>
      <c r="DX27" s="46"/>
      <c r="DY27" s="46"/>
      <c r="DZ27" s="46"/>
      <c r="EA27" s="46"/>
      <c r="EB27" s="46"/>
      <c r="EC27" s="46"/>
      <c r="ED27" s="75">
        <f t="shared" si="42"/>
        <v>0</v>
      </c>
      <c r="EE27" s="124"/>
      <c r="EF27" s="46"/>
      <c r="EG27" s="46"/>
      <c r="EH27" s="46"/>
      <c r="EI27" s="46"/>
      <c r="EJ27" s="46"/>
      <c r="EK27" s="46"/>
      <c r="EL27" s="75">
        <f t="shared" si="43"/>
        <v>0</v>
      </c>
      <c r="EM27" s="124"/>
      <c r="EN27" s="46"/>
      <c r="EO27" s="46"/>
      <c r="EP27" s="46"/>
      <c r="EQ27" s="46"/>
      <c r="ER27" s="46"/>
      <c r="ES27" s="46"/>
      <c r="ET27" s="75">
        <f t="shared" si="44"/>
        <v>0</v>
      </c>
      <c r="EU27" s="124"/>
      <c r="EV27" s="46"/>
      <c r="EW27" s="46"/>
      <c r="EX27" s="46"/>
      <c r="EY27" s="46"/>
      <c r="EZ27" s="46"/>
      <c r="FA27" s="46"/>
      <c r="FB27" s="75">
        <f t="shared" si="45"/>
        <v>0</v>
      </c>
      <c r="FC27" s="124"/>
      <c r="FD27" s="46"/>
      <c r="FE27" s="46"/>
      <c r="FF27" s="46"/>
      <c r="FG27" s="46"/>
      <c r="FH27" s="46"/>
      <c r="FI27" s="46"/>
      <c r="FJ27" s="75">
        <f t="shared" si="46"/>
        <v>0</v>
      </c>
      <c r="FK27" s="124"/>
      <c r="FL27" s="46"/>
      <c r="FM27" s="46"/>
      <c r="FN27" s="46"/>
      <c r="FO27" s="46"/>
      <c r="FP27" s="46"/>
      <c r="FQ27" s="46"/>
      <c r="FR27" s="75">
        <f t="shared" si="47"/>
        <v>0</v>
      </c>
      <c r="FS27" s="124"/>
      <c r="FT27" s="46"/>
      <c r="FU27" s="46"/>
      <c r="FV27" s="46"/>
      <c r="FW27" s="46"/>
      <c r="FX27" s="46"/>
      <c r="FY27" s="46"/>
      <c r="FZ27" s="75">
        <f t="shared" si="48"/>
        <v>0</v>
      </c>
      <c r="GA27" s="124"/>
      <c r="GB27" s="46"/>
      <c r="GC27" s="46"/>
      <c r="GD27" s="46"/>
      <c r="GE27" s="46"/>
      <c r="GF27" s="46"/>
      <c r="GG27" s="46"/>
      <c r="GH27" s="75">
        <f t="shared" si="49"/>
        <v>0</v>
      </c>
      <c r="GI27" s="124"/>
      <c r="GJ27" s="46"/>
      <c r="GK27" s="46"/>
      <c r="GL27" s="46"/>
      <c r="GM27" s="46"/>
      <c r="GN27" s="46"/>
      <c r="GO27" s="46"/>
      <c r="GP27" s="75">
        <f t="shared" si="50"/>
        <v>0</v>
      </c>
      <c r="GQ27" s="124"/>
      <c r="GR27" s="46"/>
      <c r="GS27" s="46"/>
      <c r="GT27" s="46"/>
      <c r="GU27" s="46"/>
      <c r="GV27" s="46"/>
      <c r="GW27" s="46"/>
      <c r="GX27" s="75">
        <f t="shared" si="51"/>
        <v>0</v>
      </c>
      <c r="GY27" s="124"/>
      <c r="GZ27" s="46"/>
      <c r="HA27" s="46"/>
      <c r="HB27" s="46"/>
      <c r="HC27" s="46"/>
      <c r="HD27" s="46"/>
      <c r="HE27" s="46"/>
      <c r="HF27" s="75">
        <f t="shared" si="52"/>
        <v>0</v>
      </c>
      <c r="HG27" s="124"/>
      <c r="HH27" s="46"/>
      <c r="HI27" s="46"/>
      <c r="HJ27" s="46"/>
      <c r="HK27" s="46"/>
      <c r="HL27" s="46"/>
      <c r="HM27" s="46"/>
      <c r="HN27" s="75">
        <f t="shared" si="53"/>
        <v>0</v>
      </c>
      <c r="HO27" s="124"/>
      <c r="HP27" s="46"/>
      <c r="HQ27" s="46"/>
      <c r="HR27" s="46"/>
      <c r="HS27" s="46"/>
      <c r="HT27" s="46"/>
      <c r="HU27" s="46"/>
      <c r="HV27" s="75">
        <f t="shared" si="54"/>
        <v>0</v>
      </c>
      <c r="HW27" s="124"/>
      <c r="HX27" s="46"/>
      <c r="HY27" s="46"/>
      <c r="HZ27" s="46"/>
      <c r="IA27" s="46"/>
      <c r="IB27" s="46"/>
      <c r="IC27" s="46"/>
      <c r="ID27" s="75">
        <f t="shared" si="55"/>
        <v>0</v>
      </c>
      <c r="IE27" s="124"/>
      <c r="IF27" s="46"/>
      <c r="IG27" s="46"/>
      <c r="IH27" s="46"/>
      <c r="II27" s="46"/>
      <c r="IJ27" s="46"/>
      <c r="IK27" s="46"/>
      <c r="IL27" s="75">
        <f t="shared" si="56"/>
        <v>0</v>
      </c>
      <c r="IM27" s="124"/>
      <c r="IN27" s="46"/>
      <c r="IO27" s="46"/>
      <c r="IP27" s="46"/>
      <c r="IQ27" s="46"/>
      <c r="IR27" s="46"/>
      <c r="IS27" s="46"/>
      <c r="IT27" s="75">
        <f t="shared" si="57"/>
        <v>0</v>
      </c>
      <c r="IU27" s="124"/>
      <c r="IV27" s="46"/>
      <c r="IW27" s="46"/>
      <c r="IX27" s="46"/>
      <c r="IY27" s="46"/>
      <c r="IZ27" s="46"/>
      <c r="JA27" s="46"/>
      <c r="JB27" s="75">
        <f t="shared" si="58"/>
        <v>0</v>
      </c>
      <c r="JD27" s="161">
        <f t="shared" si="72"/>
        <v>0</v>
      </c>
      <c r="JE27" s="89">
        <f t="shared" si="73"/>
        <v>0</v>
      </c>
      <c r="JF27" s="89">
        <f t="shared" si="74"/>
        <v>0</v>
      </c>
      <c r="JG27" s="89">
        <f t="shared" si="75"/>
        <v>0</v>
      </c>
      <c r="JH27" s="89">
        <f t="shared" si="76"/>
        <v>0</v>
      </c>
      <c r="JI27" s="89">
        <f t="shared" si="77"/>
        <v>0</v>
      </c>
      <c r="JJ27" s="89">
        <f t="shared" si="78"/>
        <v>0</v>
      </c>
      <c r="JK27" s="165">
        <f t="shared" si="79"/>
        <v>0</v>
      </c>
      <c r="JM27" s="65">
        <f t="shared" si="70"/>
        <v>0</v>
      </c>
      <c r="JO27" s="47">
        <f t="shared" si="61"/>
        <v>0</v>
      </c>
    </row>
    <row r="28" spans="2:275" ht="15">
      <c r="B28" s="384" t="s">
        <v>52</v>
      </c>
      <c r="C28" s="182" t="s">
        <v>633</v>
      </c>
      <c r="D28" s="186" t="s">
        <v>14</v>
      </c>
      <c r="E28" s="186"/>
      <c r="F28" s="370" t="s">
        <v>181</v>
      </c>
      <c r="G28" s="380" t="s">
        <v>99</v>
      </c>
      <c r="H28" s="380" t="s">
        <v>99</v>
      </c>
      <c r="I28" s="361" t="s">
        <v>95</v>
      </c>
      <c r="J28" s="355" t="s">
        <v>290</v>
      </c>
      <c r="K28" s="139">
        <v>4</v>
      </c>
      <c r="L28" s="140">
        <v>4</v>
      </c>
      <c r="M28" s="137" t="s">
        <v>4</v>
      </c>
      <c r="N28" s="165">
        <v>78</v>
      </c>
      <c r="O28" s="124"/>
      <c r="P28" s="46"/>
      <c r="Q28" s="46"/>
      <c r="R28" s="46"/>
      <c r="S28" s="46"/>
      <c r="T28" s="46"/>
      <c r="U28" s="46"/>
      <c r="V28" s="125">
        <f t="shared" si="71"/>
        <v>78</v>
      </c>
      <c r="W28" s="124"/>
      <c r="X28" s="46"/>
      <c r="Y28" s="46"/>
      <c r="Z28" s="46"/>
      <c r="AA28" s="46"/>
      <c r="AB28" s="46"/>
      <c r="AC28" s="46"/>
      <c r="AD28" s="75">
        <f t="shared" si="29"/>
        <v>78</v>
      </c>
      <c r="AE28" s="124"/>
      <c r="AF28" s="46"/>
      <c r="AG28" s="46"/>
      <c r="AH28" s="46"/>
      <c r="AI28" s="46"/>
      <c r="AJ28" s="46"/>
      <c r="AK28" s="46"/>
      <c r="AL28" s="75">
        <f t="shared" si="30"/>
        <v>78</v>
      </c>
      <c r="AM28" s="124"/>
      <c r="AN28" s="46"/>
      <c r="AO28" s="46"/>
      <c r="AP28" s="46"/>
      <c r="AQ28" s="46"/>
      <c r="AR28" s="46"/>
      <c r="AS28" s="46"/>
      <c r="AT28" s="75">
        <f t="shared" si="31"/>
        <v>78</v>
      </c>
      <c r="AU28" s="124"/>
      <c r="AV28" s="46"/>
      <c r="AW28" s="46"/>
      <c r="AX28" s="46"/>
      <c r="AY28" s="46"/>
      <c r="AZ28" s="46"/>
      <c r="BA28" s="46"/>
      <c r="BB28" s="75">
        <f t="shared" si="32"/>
        <v>78</v>
      </c>
      <c r="BC28" s="124"/>
      <c r="BD28" s="46"/>
      <c r="BE28" s="46"/>
      <c r="BF28" s="46"/>
      <c r="BG28" s="46"/>
      <c r="BH28" s="46"/>
      <c r="BI28" s="46"/>
      <c r="BJ28" s="75">
        <f t="shared" si="33"/>
        <v>78</v>
      </c>
      <c r="BK28" s="124"/>
      <c r="BL28" s="46"/>
      <c r="BM28" s="46"/>
      <c r="BN28" s="46"/>
      <c r="BO28" s="46"/>
      <c r="BP28" s="46"/>
      <c r="BQ28" s="46"/>
      <c r="BR28" s="75">
        <f t="shared" si="34"/>
        <v>78</v>
      </c>
      <c r="BS28" s="124"/>
      <c r="BT28" s="46"/>
      <c r="BU28" s="46"/>
      <c r="BV28" s="46"/>
      <c r="BW28" s="46"/>
      <c r="BX28" s="46"/>
      <c r="BY28" s="46"/>
      <c r="BZ28" s="75">
        <f t="shared" si="35"/>
        <v>78</v>
      </c>
      <c r="CA28" s="124"/>
      <c r="CB28" s="46"/>
      <c r="CC28" s="46"/>
      <c r="CD28" s="46"/>
      <c r="CE28" s="46"/>
      <c r="CF28" s="46"/>
      <c r="CG28" s="46"/>
      <c r="CH28" s="75">
        <f t="shared" si="36"/>
        <v>78</v>
      </c>
      <c r="CI28" s="124"/>
      <c r="CJ28" s="46"/>
      <c r="CK28" s="46"/>
      <c r="CL28" s="46"/>
      <c r="CM28" s="46"/>
      <c r="CN28" s="46"/>
      <c r="CO28" s="46"/>
      <c r="CP28" s="75">
        <f t="shared" si="37"/>
        <v>78</v>
      </c>
      <c r="CQ28" s="124"/>
      <c r="CR28" s="46"/>
      <c r="CS28" s="46"/>
      <c r="CT28" s="46"/>
      <c r="CU28" s="46"/>
      <c r="CV28" s="46"/>
      <c r="CW28" s="46"/>
      <c r="CX28" s="75">
        <f t="shared" si="38"/>
        <v>78</v>
      </c>
      <c r="CY28" s="124"/>
      <c r="CZ28" s="46"/>
      <c r="DA28" s="46"/>
      <c r="DB28" s="46"/>
      <c r="DC28" s="46"/>
      <c r="DD28" s="46"/>
      <c r="DE28" s="46"/>
      <c r="DF28" s="75">
        <f t="shared" si="39"/>
        <v>78</v>
      </c>
      <c r="DG28" s="124"/>
      <c r="DH28" s="46"/>
      <c r="DI28" s="46"/>
      <c r="DJ28" s="46"/>
      <c r="DK28" s="46"/>
      <c r="DL28" s="46"/>
      <c r="DM28" s="46"/>
      <c r="DN28" s="75">
        <f t="shared" si="40"/>
        <v>78</v>
      </c>
      <c r="DO28" s="124"/>
      <c r="DP28" s="46"/>
      <c r="DQ28" s="46"/>
      <c r="DR28" s="46"/>
      <c r="DS28" s="46"/>
      <c r="DT28" s="46"/>
      <c r="DU28" s="46"/>
      <c r="DV28" s="75">
        <f t="shared" si="41"/>
        <v>78</v>
      </c>
      <c r="DW28" s="124"/>
      <c r="DX28" s="46"/>
      <c r="DY28" s="46"/>
      <c r="DZ28" s="46"/>
      <c r="EA28" s="46"/>
      <c r="EB28" s="46"/>
      <c r="EC28" s="46"/>
      <c r="ED28" s="75">
        <f t="shared" si="42"/>
        <v>78</v>
      </c>
      <c r="EE28" s="124"/>
      <c r="EF28" s="46"/>
      <c r="EG28" s="46"/>
      <c r="EH28" s="46"/>
      <c r="EI28" s="46"/>
      <c r="EJ28" s="46"/>
      <c r="EK28" s="46"/>
      <c r="EL28" s="75">
        <f t="shared" si="43"/>
        <v>78</v>
      </c>
      <c r="EM28" s="124"/>
      <c r="EN28" s="46"/>
      <c r="EO28" s="46"/>
      <c r="EP28" s="46"/>
      <c r="EQ28" s="46"/>
      <c r="ER28" s="46"/>
      <c r="ES28" s="46"/>
      <c r="ET28" s="75">
        <f t="shared" si="44"/>
        <v>78</v>
      </c>
      <c r="EU28" s="124"/>
      <c r="EV28" s="46"/>
      <c r="EW28" s="46"/>
      <c r="EX28" s="46"/>
      <c r="EY28" s="46"/>
      <c r="EZ28" s="46"/>
      <c r="FA28" s="46"/>
      <c r="FB28" s="75">
        <f t="shared" si="45"/>
        <v>78</v>
      </c>
      <c r="FC28" s="124"/>
      <c r="FD28" s="46"/>
      <c r="FE28" s="46"/>
      <c r="FF28" s="46"/>
      <c r="FG28" s="46"/>
      <c r="FH28" s="46"/>
      <c r="FI28" s="46"/>
      <c r="FJ28" s="75">
        <f t="shared" si="46"/>
        <v>78</v>
      </c>
      <c r="FK28" s="124"/>
      <c r="FL28" s="46"/>
      <c r="FM28" s="46"/>
      <c r="FN28" s="46"/>
      <c r="FO28" s="46"/>
      <c r="FP28" s="46"/>
      <c r="FQ28" s="46"/>
      <c r="FR28" s="75">
        <f t="shared" si="47"/>
        <v>78</v>
      </c>
      <c r="FS28" s="124"/>
      <c r="FT28" s="46"/>
      <c r="FU28" s="46"/>
      <c r="FV28" s="46"/>
      <c r="FW28" s="46"/>
      <c r="FX28" s="46"/>
      <c r="FY28" s="46"/>
      <c r="FZ28" s="75">
        <f t="shared" si="48"/>
        <v>78</v>
      </c>
      <c r="GA28" s="124"/>
      <c r="GB28" s="46"/>
      <c r="GC28" s="46"/>
      <c r="GD28" s="46"/>
      <c r="GE28" s="46"/>
      <c r="GF28" s="46"/>
      <c r="GG28" s="46"/>
      <c r="GH28" s="75">
        <f t="shared" si="49"/>
        <v>78</v>
      </c>
      <c r="GI28" s="124"/>
      <c r="GJ28" s="46"/>
      <c r="GK28" s="46"/>
      <c r="GL28" s="46"/>
      <c r="GM28" s="46"/>
      <c r="GN28" s="46"/>
      <c r="GO28" s="46"/>
      <c r="GP28" s="75">
        <f t="shared" si="50"/>
        <v>78</v>
      </c>
      <c r="GQ28" s="124"/>
      <c r="GR28" s="46"/>
      <c r="GS28" s="46"/>
      <c r="GT28" s="46"/>
      <c r="GU28" s="46"/>
      <c r="GV28" s="46"/>
      <c r="GW28" s="46"/>
      <c r="GX28" s="75">
        <f t="shared" si="51"/>
        <v>78</v>
      </c>
      <c r="GY28" s="124"/>
      <c r="GZ28" s="46"/>
      <c r="HA28" s="46"/>
      <c r="HB28" s="46"/>
      <c r="HC28" s="46"/>
      <c r="HD28" s="46"/>
      <c r="HE28" s="46"/>
      <c r="HF28" s="75">
        <f t="shared" si="52"/>
        <v>78</v>
      </c>
      <c r="HG28" s="124"/>
      <c r="HH28" s="46"/>
      <c r="HI28" s="46"/>
      <c r="HJ28" s="46"/>
      <c r="HK28" s="46"/>
      <c r="HL28" s="46"/>
      <c r="HM28" s="46"/>
      <c r="HN28" s="75">
        <f t="shared" si="53"/>
        <v>78</v>
      </c>
      <c r="HO28" s="124"/>
      <c r="HP28" s="46"/>
      <c r="HQ28" s="46"/>
      <c r="HR28" s="46"/>
      <c r="HS28" s="46"/>
      <c r="HT28" s="46"/>
      <c r="HU28" s="46"/>
      <c r="HV28" s="75">
        <f t="shared" si="54"/>
        <v>78</v>
      </c>
      <c r="HW28" s="124"/>
      <c r="HX28" s="46"/>
      <c r="HY28" s="46"/>
      <c r="HZ28" s="46"/>
      <c r="IA28" s="46"/>
      <c r="IB28" s="46"/>
      <c r="IC28" s="46"/>
      <c r="ID28" s="75">
        <f t="shared" si="55"/>
        <v>78</v>
      </c>
      <c r="IE28" s="124"/>
      <c r="IF28" s="46"/>
      <c r="IG28" s="46"/>
      <c r="IH28" s="46"/>
      <c r="II28" s="46"/>
      <c r="IJ28" s="46"/>
      <c r="IK28" s="46"/>
      <c r="IL28" s="75">
        <f t="shared" si="56"/>
        <v>78</v>
      </c>
      <c r="IM28" s="124"/>
      <c r="IN28" s="46"/>
      <c r="IO28" s="46"/>
      <c r="IP28" s="46"/>
      <c r="IQ28" s="46"/>
      <c r="IR28" s="46"/>
      <c r="IS28" s="46"/>
      <c r="IT28" s="75">
        <f t="shared" si="57"/>
        <v>78</v>
      </c>
      <c r="IU28" s="124"/>
      <c r="IV28" s="46"/>
      <c r="IW28" s="46"/>
      <c r="IX28" s="46"/>
      <c r="IY28" s="46"/>
      <c r="IZ28" s="46"/>
      <c r="JA28" s="46"/>
      <c r="JB28" s="75">
        <f t="shared" si="58"/>
        <v>78</v>
      </c>
      <c r="JD28" s="161">
        <f t="shared" si="72"/>
        <v>0</v>
      </c>
      <c r="JE28" s="89">
        <f t="shared" si="73"/>
        <v>0</v>
      </c>
      <c r="JF28" s="89">
        <f t="shared" si="74"/>
        <v>0</v>
      </c>
      <c r="JG28" s="89">
        <f t="shared" si="75"/>
        <v>0</v>
      </c>
      <c r="JH28" s="89">
        <f t="shared" si="76"/>
        <v>0</v>
      </c>
      <c r="JI28" s="89">
        <f t="shared" si="77"/>
        <v>0</v>
      </c>
      <c r="JJ28" s="89">
        <f t="shared" si="78"/>
        <v>0</v>
      </c>
      <c r="JK28" s="165">
        <f t="shared" si="79"/>
        <v>78</v>
      </c>
      <c r="JM28" s="65">
        <f t="shared" si="70"/>
        <v>0</v>
      </c>
      <c r="JO28" s="47">
        <f t="shared" si="61"/>
        <v>0</v>
      </c>
    </row>
    <row r="29" spans="2:275" ht="13.5" customHeight="1">
      <c r="B29" s="384" t="s">
        <v>52</v>
      </c>
      <c r="C29" s="183" t="s">
        <v>262</v>
      </c>
      <c r="D29" s="185" t="s">
        <v>15</v>
      </c>
      <c r="E29" s="185" t="s">
        <v>276</v>
      </c>
      <c r="F29" s="369" t="s">
        <v>198</v>
      </c>
      <c r="G29" s="380" t="s">
        <v>99</v>
      </c>
      <c r="H29" s="380" t="s">
        <v>99</v>
      </c>
      <c r="I29" s="166" t="s">
        <v>94</v>
      </c>
      <c r="J29" s="375" t="s">
        <v>291</v>
      </c>
      <c r="K29" s="143">
        <v>5</v>
      </c>
      <c r="L29" s="144">
        <v>5</v>
      </c>
      <c r="M29" s="137" t="s">
        <v>4</v>
      </c>
      <c r="N29" s="165">
        <v>17</v>
      </c>
      <c r="O29" s="124"/>
      <c r="P29" s="46"/>
      <c r="Q29" s="46"/>
      <c r="R29" s="46"/>
      <c r="S29" s="46"/>
      <c r="T29" s="46"/>
      <c r="U29" s="46"/>
      <c r="V29" s="125">
        <f t="shared" si="71"/>
        <v>17</v>
      </c>
      <c r="W29" s="124"/>
      <c r="X29" s="46"/>
      <c r="Y29" s="46"/>
      <c r="Z29" s="46"/>
      <c r="AA29" s="46"/>
      <c r="AB29" s="46"/>
      <c r="AC29" s="46"/>
      <c r="AD29" s="75">
        <f t="shared" si="29"/>
        <v>17</v>
      </c>
      <c r="AE29" s="124"/>
      <c r="AF29" s="46"/>
      <c r="AG29" s="46"/>
      <c r="AH29" s="46"/>
      <c r="AI29" s="46"/>
      <c r="AJ29" s="46"/>
      <c r="AK29" s="46"/>
      <c r="AL29" s="75">
        <f t="shared" si="30"/>
        <v>17</v>
      </c>
      <c r="AM29" s="124"/>
      <c r="AN29" s="46"/>
      <c r="AO29" s="46"/>
      <c r="AP29" s="46"/>
      <c r="AQ29" s="46"/>
      <c r="AR29" s="46"/>
      <c r="AS29" s="46"/>
      <c r="AT29" s="75">
        <f t="shared" si="31"/>
        <v>17</v>
      </c>
      <c r="AU29" s="124"/>
      <c r="AV29" s="46"/>
      <c r="AW29" s="46"/>
      <c r="AX29" s="46"/>
      <c r="AY29" s="46"/>
      <c r="AZ29" s="46"/>
      <c r="BA29" s="46"/>
      <c r="BB29" s="75">
        <f t="shared" si="32"/>
        <v>17</v>
      </c>
      <c r="BC29" s="124"/>
      <c r="BD29" s="46"/>
      <c r="BE29" s="46"/>
      <c r="BF29" s="46"/>
      <c r="BG29" s="46"/>
      <c r="BH29" s="46"/>
      <c r="BI29" s="46"/>
      <c r="BJ29" s="75">
        <f t="shared" si="33"/>
        <v>17</v>
      </c>
      <c r="BK29" s="124"/>
      <c r="BL29" s="46"/>
      <c r="BM29" s="46"/>
      <c r="BN29" s="46"/>
      <c r="BO29" s="46"/>
      <c r="BP29" s="46"/>
      <c r="BQ29" s="46"/>
      <c r="BR29" s="75">
        <f t="shared" si="34"/>
        <v>17</v>
      </c>
      <c r="BS29" s="124"/>
      <c r="BT29" s="46"/>
      <c r="BU29" s="46"/>
      <c r="BV29" s="46"/>
      <c r="BW29" s="46"/>
      <c r="BX29" s="46"/>
      <c r="BY29" s="46"/>
      <c r="BZ29" s="75">
        <f t="shared" si="35"/>
        <v>17</v>
      </c>
      <c r="CA29" s="124"/>
      <c r="CB29" s="46"/>
      <c r="CC29" s="46"/>
      <c r="CD29" s="46"/>
      <c r="CE29" s="46"/>
      <c r="CF29" s="46"/>
      <c r="CG29" s="46"/>
      <c r="CH29" s="75">
        <f t="shared" si="36"/>
        <v>17</v>
      </c>
      <c r="CI29" s="124">
        <v>514</v>
      </c>
      <c r="CJ29" s="46"/>
      <c r="CK29" s="46"/>
      <c r="CL29" s="46"/>
      <c r="CM29" s="46"/>
      <c r="CN29" s="46"/>
      <c r="CO29" s="46"/>
      <c r="CP29" s="75">
        <f t="shared" si="37"/>
        <v>531</v>
      </c>
      <c r="CQ29" s="124">
        <v>946</v>
      </c>
      <c r="CR29" s="46"/>
      <c r="CS29" s="46"/>
      <c r="CT29" s="46"/>
      <c r="CU29" s="46"/>
      <c r="CV29" s="46"/>
      <c r="CW29" s="46"/>
      <c r="CX29" s="75">
        <f t="shared" si="38"/>
        <v>1477</v>
      </c>
      <c r="CY29" s="124"/>
      <c r="CZ29" s="46"/>
      <c r="DA29" s="46"/>
      <c r="DB29" s="46"/>
      <c r="DC29" s="46"/>
      <c r="DD29" s="46"/>
      <c r="DE29" s="46"/>
      <c r="DF29" s="75">
        <f t="shared" si="39"/>
        <v>1477</v>
      </c>
      <c r="DG29" s="124"/>
      <c r="DH29" s="46"/>
      <c r="DI29" s="46"/>
      <c r="DJ29" s="46"/>
      <c r="DK29" s="46"/>
      <c r="DL29" s="46"/>
      <c r="DM29" s="46"/>
      <c r="DN29" s="75">
        <f t="shared" si="40"/>
        <v>1477</v>
      </c>
      <c r="DO29" s="124"/>
      <c r="DP29" s="46"/>
      <c r="DQ29" s="46"/>
      <c r="DR29" s="46"/>
      <c r="DS29" s="46"/>
      <c r="DT29" s="46"/>
      <c r="DU29" s="46"/>
      <c r="DV29" s="75">
        <f t="shared" si="41"/>
        <v>1477</v>
      </c>
      <c r="DW29" s="124"/>
      <c r="DX29" s="46"/>
      <c r="DY29" s="46"/>
      <c r="DZ29" s="46"/>
      <c r="EA29" s="46"/>
      <c r="EB29" s="46"/>
      <c r="EC29" s="46"/>
      <c r="ED29" s="75">
        <f t="shared" si="42"/>
        <v>1477</v>
      </c>
      <c r="EE29" s="124"/>
      <c r="EF29" s="46"/>
      <c r="EG29" s="46"/>
      <c r="EH29" s="46"/>
      <c r="EI29" s="46"/>
      <c r="EJ29" s="46"/>
      <c r="EK29" s="46"/>
      <c r="EL29" s="75">
        <f t="shared" si="43"/>
        <v>1477</v>
      </c>
      <c r="EM29" s="124"/>
      <c r="EN29" s="46"/>
      <c r="EO29" s="46"/>
      <c r="EP29" s="46"/>
      <c r="EQ29" s="46"/>
      <c r="ER29" s="46"/>
      <c r="ES29" s="46"/>
      <c r="ET29" s="75">
        <f t="shared" si="44"/>
        <v>1477</v>
      </c>
      <c r="EU29" s="124"/>
      <c r="EV29" s="46"/>
      <c r="EW29" s="46"/>
      <c r="EX29" s="46"/>
      <c r="EY29" s="46"/>
      <c r="EZ29" s="46"/>
      <c r="FA29" s="46"/>
      <c r="FB29" s="75">
        <f t="shared" si="45"/>
        <v>1477</v>
      </c>
      <c r="FC29" s="124"/>
      <c r="FD29" s="46"/>
      <c r="FE29" s="46"/>
      <c r="FF29" s="46"/>
      <c r="FG29" s="46"/>
      <c r="FH29" s="46"/>
      <c r="FI29" s="46"/>
      <c r="FJ29" s="75">
        <f t="shared" si="46"/>
        <v>1477</v>
      </c>
      <c r="FK29" s="124"/>
      <c r="FL29" s="46"/>
      <c r="FM29" s="46"/>
      <c r="FN29" s="46"/>
      <c r="FO29" s="46"/>
      <c r="FP29" s="46"/>
      <c r="FQ29" s="46"/>
      <c r="FR29" s="75">
        <f t="shared" si="47"/>
        <v>1477</v>
      </c>
      <c r="FS29" s="124"/>
      <c r="FT29" s="46"/>
      <c r="FU29" s="46"/>
      <c r="FV29" s="46"/>
      <c r="FW29" s="46"/>
      <c r="FX29" s="46"/>
      <c r="FY29" s="46"/>
      <c r="FZ29" s="75">
        <f t="shared" si="48"/>
        <v>1477</v>
      </c>
      <c r="GA29" s="124"/>
      <c r="GB29" s="46"/>
      <c r="GC29" s="46"/>
      <c r="GD29" s="46"/>
      <c r="GE29" s="46"/>
      <c r="GF29" s="46"/>
      <c r="GG29" s="46"/>
      <c r="GH29" s="75">
        <f t="shared" si="49"/>
        <v>1477</v>
      </c>
      <c r="GI29" s="124"/>
      <c r="GJ29" s="46"/>
      <c r="GK29" s="46"/>
      <c r="GL29" s="46"/>
      <c r="GM29" s="46"/>
      <c r="GN29" s="46"/>
      <c r="GO29" s="46"/>
      <c r="GP29" s="75">
        <f t="shared" si="50"/>
        <v>1477</v>
      </c>
      <c r="GQ29" s="124"/>
      <c r="GR29" s="46"/>
      <c r="GS29" s="46"/>
      <c r="GT29" s="46"/>
      <c r="GU29" s="46"/>
      <c r="GV29" s="46"/>
      <c r="GW29" s="46"/>
      <c r="GX29" s="75">
        <f t="shared" si="51"/>
        <v>1477</v>
      </c>
      <c r="GY29" s="124"/>
      <c r="GZ29" s="46"/>
      <c r="HA29" s="46"/>
      <c r="HB29" s="46"/>
      <c r="HC29" s="46"/>
      <c r="HD29" s="46"/>
      <c r="HE29" s="46"/>
      <c r="HF29" s="75">
        <f t="shared" si="52"/>
        <v>1477</v>
      </c>
      <c r="HG29" s="124"/>
      <c r="HH29" s="46"/>
      <c r="HI29" s="46"/>
      <c r="HJ29" s="46"/>
      <c r="HK29" s="46"/>
      <c r="HL29" s="46"/>
      <c r="HM29" s="46"/>
      <c r="HN29" s="75">
        <f t="shared" si="53"/>
        <v>1477</v>
      </c>
      <c r="HO29" s="124"/>
      <c r="HP29" s="46"/>
      <c r="HQ29" s="46"/>
      <c r="HR29" s="46"/>
      <c r="HS29" s="46"/>
      <c r="HT29" s="46"/>
      <c r="HU29" s="46"/>
      <c r="HV29" s="75">
        <f t="shared" si="54"/>
        <v>1477</v>
      </c>
      <c r="HW29" s="124"/>
      <c r="HX29" s="46"/>
      <c r="HY29" s="46"/>
      <c r="HZ29" s="46"/>
      <c r="IA29" s="46"/>
      <c r="IB29" s="46"/>
      <c r="IC29" s="46"/>
      <c r="ID29" s="75">
        <f t="shared" si="55"/>
        <v>1477</v>
      </c>
      <c r="IE29" s="124"/>
      <c r="IF29" s="46"/>
      <c r="IG29" s="46"/>
      <c r="IH29" s="46"/>
      <c r="II29" s="46"/>
      <c r="IJ29" s="46"/>
      <c r="IK29" s="46"/>
      <c r="IL29" s="75">
        <f t="shared" si="56"/>
        <v>1477</v>
      </c>
      <c r="IM29" s="124"/>
      <c r="IN29" s="46"/>
      <c r="IO29" s="46"/>
      <c r="IP29" s="46"/>
      <c r="IQ29" s="46"/>
      <c r="IR29" s="46"/>
      <c r="IS29" s="46"/>
      <c r="IT29" s="75">
        <f t="shared" si="57"/>
        <v>1477</v>
      </c>
      <c r="IU29" s="124"/>
      <c r="IV29" s="46"/>
      <c r="IW29" s="46"/>
      <c r="IX29" s="46"/>
      <c r="IY29" s="46"/>
      <c r="IZ29" s="46"/>
      <c r="JA29" s="46"/>
      <c r="JB29" s="75">
        <f t="shared" si="58"/>
        <v>1477</v>
      </c>
      <c r="JD29" s="161">
        <f t="shared" si="72"/>
        <v>1460</v>
      </c>
      <c r="JE29" s="89">
        <f t="shared" si="73"/>
        <v>0</v>
      </c>
      <c r="JF29" s="89">
        <f t="shared" si="74"/>
        <v>0</v>
      </c>
      <c r="JG29" s="89">
        <f t="shared" si="75"/>
        <v>0</v>
      </c>
      <c r="JH29" s="89">
        <f t="shared" si="76"/>
        <v>0</v>
      </c>
      <c r="JI29" s="89">
        <f t="shared" si="77"/>
        <v>0</v>
      </c>
      <c r="JJ29" s="89">
        <f t="shared" si="78"/>
        <v>0</v>
      </c>
      <c r="JK29" s="165">
        <f t="shared" si="79"/>
        <v>1477</v>
      </c>
      <c r="JM29" s="65">
        <f t="shared" si="70"/>
        <v>0</v>
      </c>
      <c r="JO29" s="47">
        <f t="shared" si="61"/>
        <v>87600</v>
      </c>
    </row>
    <row r="30" spans="2:275" ht="15">
      <c r="B30" s="384" t="s">
        <v>52</v>
      </c>
      <c r="C30" s="182" t="s">
        <v>634</v>
      </c>
      <c r="D30" s="186" t="s">
        <v>17</v>
      </c>
      <c r="E30" s="186"/>
      <c r="F30" s="370" t="s">
        <v>198</v>
      </c>
      <c r="G30" s="380" t="s">
        <v>99</v>
      </c>
      <c r="H30" s="380" t="s">
        <v>99</v>
      </c>
      <c r="I30" s="361" t="s">
        <v>95</v>
      </c>
      <c r="J30" s="355" t="s">
        <v>292</v>
      </c>
      <c r="K30" s="143">
        <v>5</v>
      </c>
      <c r="L30" s="144">
        <v>5</v>
      </c>
      <c r="M30" s="137" t="s">
        <v>4</v>
      </c>
      <c r="N30" s="165">
        <v>57</v>
      </c>
      <c r="O30" s="124"/>
      <c r="P30" s="46"/>
      <c r="Q30" s="46"/>
      <c r="R30" s="46"/>
      <c r="S30" s="46"/>
      <c r="T30" s="46"/>
      <c r="U30" s="46"/>
      <c r="V30" s="125">
        <f t="shared" si="71"/>
        <v>57</v>
      </c>
      <c r="W30" s="124"/>
      <c r="X30" s="46"/>
      <c r="Y30" s="46"/>
      <c r="Z30" s="46"/>
      <c r="AA30" s="46"/>
      <c r="AB30" s="46"/>
      <c r="AC30" s="46"/>
      <c r="AD30" s="75">
        <f t="shared" si="29"/>
        <v>57</v>
      </c>
      <c r="AE30" s="124"/>
      <c r="AF30" s="46"/>
      <c r="AG30" s="46"/>
      <c r="AH30" s="46"/>
      <c r="AI30" s="46"/>
      <c r="AJ30" s="46"/>
      <c r="AK30" s="46"/>
      <c r="AL30" s="75">
        <f t="shared" si="30"/>
        <v>57</v>
      </c>
      <c r="AM30" s="124"/>
      <c r="AN30" s="46"/>
      <c r="AO30" s="46"/>
      <c r="AP30" s="46"/>
      <c r="AQ30" s="46"/>
      <c r="AR30" s="46"/>
      <c r="AS30" s="46"/>
      <c r="AT30" s="75">
        <f t="shared" si="31"/>
        <v>57</v>
      </c>
      <c r="AU30" s="124"/>
      <c r="AV30" s="46"/>
      <c r="AW30" s="46"/>
      <c r="AX30" s="46"/>
      <c r="AY30" s="46"/>
      <c r="AZ30" s="46"/>
      <c r="BA30" s="46"/>
      <c r="BB30" s="75">
        <f t="shared" si="32"/>
        <v>57</v>
      </c>
      <c r="BC30" s="124"/>
      <c r="BD30" s="46"/>
      <c r="BE30" s="46"/>
      <c r="BF30" s="46"/>
      <c r="BG30" s="46"/>
      <c r="BH30" s="46"/>
      <c r="BI30" s="46"/>
      <c r="BJ30" s="75">
        <f t="shared" si="33"/>
        <v>57</v>
      </c>
      <c r="BK30" s="124"/>
      <c r="BL30" s="46"/>
      <c r="BM30" s="46"/>
      <c r="BN30" s="46"/>
      <c r="BO30" s="46"/>
      <c r="BP30" s="46"/>
      <c r="BQ30" s="46"/>
      <c r="BR30" s="75">
        <f t="shared" si="34"/>
        <v>57</v>
      </c>
      <c r="BS30" s="124"/>
      <c r="BT30" s="46"/>
      <c r="BU30" s="46"/>
      <c r="BV30" s="46"/>
      <c r="BW30" s="46"/>
      <c r="BX30" s="46"/>
      <c r="BY30" s="46"/>
      <c r="BZ30" s="75">
        <f t="shared" si="35"/>
        <v>57</v>
      </c>
      <c r="CA30" s="124"/>
      <c r="CB30" s="46"/>
      <c r="CC30" s="46"/>
      <c r="CD30" s="46"/>
      <c r="CE30" s="46"/>
      <c r="CF30" s="46"/>
      <c r="CG30" s="46"/>
      <c r="CH30" s="75">
        <f t="shared" si="36"/>
        <v>57</v>
      </c>
      <c r="CI30" s="124"/>
      <c r="CJ30" s="46"/>
      <c r="CK30" s="46"/>
      <c r="CL30" s="46"/>
      <c r="CM30" s="46"/>
      <c r="CN30" s="46"/>
      <c r="CO30" s="46"/>
      <c r="CP30" s="75">
        <f t="shared" si="37"/>
        <v>57</v>
      </c>
      <c r="CQ30" s="124"/>
      <c r="CR30" s="46"/>
      <c r="CS30" s="46"/>
      <c r="CT30" s="46"/>
      <c r="CU30" s="46"/>
      <c r="CV30" s="46"/>
      <c r="CW30" s="46"/>
      <c r="CX30" s="75">
        <f>+CP30+CQ30+CR30-CS30+CT30-CU30-CV30+CW30</f>
        <v>57</v>
      </c>
      <c r="CY30" s="124"/>
      <c r="CZ30" s="46"/>
      <c r="DA30" s="46"/>
      <c r="DB30" s="46"/>
      <c r="DC30" s="46"/>
      <c r="DD30" s="46"/>
      <c r="DE30" s="46"/>
      <c r="DF30" s="75">
        <f t="shared" si="39"/>
        <v>57</v>
      </c>
      <c r="DG30" s="124"/>
      <c r="DH30" s="46"/>
      <c r="DI30" s="46"/>
      <c r="DJ30" s="46"/>
      <c r="DK30" s="46"/>
      <c r="DL30" s="46"/>
      <c r="DM30" s="46"/>
      <c r="DN30" s="75">
        <f t="shared" si="40"/>
        <v>57</v>
      </c>
      <c r="DO30" s="124"/>
      <c r="DP30" s="46"/>
      <c r="DQ30" s="46"/>
      <c r="DR30" s="46"/>
      <c r="DS30" s="46"/>
      <c r="DT30" s="46"/>
      <c r="DU30" s="46"/>
      <c r="DV30" s="75">
        <f t="shared" si="41"/>
        <v>57</v>
      </c>
      <c r="DW30" s="124"/>
      <c r="DX30" s="46"/>
      <c r="DY30" s="46"/>
      <c r="DZ30" s="46"/>
      <c r="EA30" s="46"/>
      <c r="EB30" s="46"/>
      <c r="EC30" s="46"/>
      <c r="ED30" s="75">
        <f t="shared" si="42"/>
        <v>57</v>
      </c>
      <c r="EE30" s="124"/>
      <c r="EF30" s="46"/>
      <c r="EG30" s="46"/>
      <c r="EH30" s="46"/>
      <c r="EI30" s="46"/>
      <c r="EJ30" s="46"/>
      <c r="EK30" s="46"/>
      <c r="EL30" s="75">
        <f t="shared" si="43"/>
        <v>57</v>
      </c>
      <c r="EM30" s="124"/>
      <c r="EN30" s="46"/>
      <c r="EO30" s="46"/>
      <c r="EP30" s="46"/>
      <c r="EQ30" s="46"/>
      <c r="ER30" s="46"/>
      <c r="ES30" s="46"/>
      <c r="ET30" s="75">
        <f t="shared" si="44"/>
        <v>57</v>
      </c>
      <c r="EU30" s="124"/>
      <c r="EV30" s="46"/>
      <c r="EW30" s="46"/>
      <c r="EX30" s="46"/>
      <c r="EY30" s="46"/>
      <c r="EZ30" s="46"/>
      <c r="FA30" s="46"/>
      <c r="FB30" s="75">
        <f t="shared" si="45"/>
        <v>57</v>
      </c>
      <c r="FC30" s="124"/>
      <c r="FD30" s="46"/>
      <c r="FE30" s="46"/>
      <c r="FF30" s="46"/>
      <c r="FG30" s="46"/>
      <c r="FH30" s="46"/>
      <c r="FI30" s="46"/>
      <c r="FJ30" s="75">
        <f t="shared" si="46"/>
        <v>57</v>
      </c>
      <c r="FK30" s="124"/>
      <c r="FL30" s="46"/>
      <c r="FM30" s="46"/>
      <c r="FN30" s="46"/>
      <c r="FO30" s="46"/>
      <c r="FP30" s="46"/>
      <c r="FQ30" s="46"/>
      <c r="FR30" s="75">
        <f t="shared" si="47"/>
        <v>57</v>
      </c>
      <c r="FS30" s="124"/>
      <c r="FT30" s="46"/>
      <c r="FU30" s="46"/>
      <c r="FV30" s="46"/>
      <c r="FW30" s="46"/>
      <c r="FX30" s="46"/>
      <c r="FY30" s="46"/>
      <c r="FZ30" s="75">
        <f t="shared" si="48"/>
        <v>57</v>
      </c>
      <c r="GA30" s="124"/>
      <c r="GB30" s="46"/>
      <c r="GC30" s="46"/>
      <c r="GD30" s="46"/>
      <c r="GE30" s="46"/>
      <c r="GF30" s="46"/>
      <c r="GG30" s="46"/>
      <c r="GH30" s="75">
        <f t="shared" si="49"/>
        <v>57</v>
      </c>
      <c r="GI30" s="124"/>
      <c r="GJ30" s="46"/>
      <c r="GK30" s="46"/>
      <c r="GL30" s="46"/>
      <c r="GM30" s="46"/>
      <c r="GN30" s="46"/>
      <c r="GO30" s="46"/>
      <c r="GP30" s="75">
        <f t="shared" si="50"/>
        <v>57</v>
      </c>
      <c r="GQ30" s="124"/>
      <c r="GR30" s="46"/>
      <c r="GS30" s="46"/>
      <c r="GT30" s="46"/>
      <c r="GU30" s="46"/>
      <c r="GV30" s="46"/>
      <c r="GW30" s="46"/>
      <c r="GX30" s="75">
        <f t="shared" si="51"/>
        <v>57</v>
      </c>
      <c r="GY30" s="124"/>
      <c r="GZ30" s="46"/>
      <c r="HA30" s="46"/>
      <c r="HB30" s="46"/>
      <c r="HC30" s="46"/>
      <c r="HD30" s="46"/>
      <c r="HE30" s="46"/>
      <c r="HF30" s="75">
        <f t="shared" si="52"/>
        <v>57</v>
      </c>
      <c r="HG30" s="124"/>
      <c r="HH30" s="46"/>
      <c r="HI30" s="46"/>
      <c r="HJ30" s="46"/>
      <c r="HK30" s="46"/>
      <c r="HL30" s="46"/>
      <c r="HM30" s="46"/>
      <c r="HN30" s="75">
        <f t="shared" si="53"/>
        <v>57</v>
      </c>
      <c r="HO30" s="124"/>
      <c r="HP30" s="46"/>
      <c r="HQ30" s="46"/>
      <c r="HR30" s="46"/>
      <c r="HS30" s="46"/>
      <c r="HT30" s="46"/>
      <c r="HU30" s="46"/>
      <c r="HV30" s="75">
        <f t="shared" si="54"/>
        <v>57</v>
      </c>
      <c r="HW30" s="124"/>
      <c r="HX30" s="46"/>
      <c r="HY30" s="46"/>
      <c r="HZ30" s="46"/>
      <c r="IA30" s="46"/>
      <c r="IB30" s="46"/>
      <c r="IC30" s="46"/>
      <c r="ID30" s="75">
        <f t="shared" si="55"/>
        <v>57</v>
      </c>
      <c r="IE30" s="124"/>
      <c r="IF30" s="46"/>
      <c r="IG30" s="46"/>
      <c r="IH30" s="46"/>
      <c r="II30" s="46"/>
      <c r="IJ30" s="46"/>
      <c r="IK30" s="46"/>
      <c r="IL30" s="75">
        <f t="shared" si="56"/>
        <v>57</v>
      </c>
      <c r="IM30" s="124"/>
      <c r="IN30" s="46"/>
      <c r="IO30" s="46"/>
      <c r="IP30" s="46"/>
      <c r="IQ30" s="46"/>
      <c r="IR30" s="46"/>
      <c r="IS30" s="46"/>
      <c r="IT30" s="75">
        <f t="shared" si="57"/>
        <v>57</v>
      </c>
      <c r="IU30" s="124"/>
      <c r="IV30" s="46"/>
      <c r="IW30" s="46"/>
      <c r="IX30" s="46"/>
      <c r="IY30" s="46"/>
      <c r="IZ30" s="46"/>
      <c r="JA30" s="46"/>
      <c r="JB30" s="75">
        <f t="shared" si="58"/>
        <v>57</v>
      </c>
      <c r="JD30" s="161">
        <f>+O30+W30+AE30+AM30+AU30+BC30+BK30+BS30+CA30+CI30+CQ30+CY30+DG30+DO30+DW30+EE30+EM30+EU30+FC30+FK30+FS30+GA30+GI30+GQ30+GY30+HG30+HO30+HW30+IE30+IM30+IU30</f>
        <v>0</v>
      </c>
      <c r="JE30" s="89">
        <f t="shared" si="73"/>
        <v>0</v>
      </c>
      <c r="JF30" s="89">
        <f t="shared" si="74"/>
        <v>0</v>
      </c>
      <c r="JG30" s="89">
        <f t="shared" si="75"/>
        <v>0</v>
      </c>
      <c r="JH30" s="89">
        <f t="shared" si="76"/>
        <v>0</v>
      </c>
      <c r="JI30" s="89">
        <f t="shared" si="77"/>
        <v>0</v>
      </c>
      <c r="JJ30" s="89">
        <f t="shared" si="78"/>
        <v>0</v>
      </c>
      <c r="JK30" s="165">
        <f t="shared" si="79"/>
        <v>57</v>
      </c>
      <c r="JM30" s="65">
        <f t="shared" si="70"/>
        <v>0</v>
      </c>
      <c r="JO30" s="47">
        <f t="shared" si="61"/>
        <v>0</v>
      </c>
    </row>
    <row r="31" spans="2:275" ht="15">
      <c r="B31" s="384" t="s">
        <v>52</v>
      </c>
      <c r="C31" s="183" t="s">
        <v>263</v>
      </c>
      <c r="D31" s="185" t="s">
        <v>18</v>
      </c>
      <c r="E31" s="185" t="s">
        <v>277</v>
      </c>
      <c r="F31" s="369" t="s">
        <v>182</v>
      </c>
      <c r="G31" s="380" t="s">
        <v>99</v>
      </c>
      <c r="H31" s="380" t="s">
        <v>99</v>
      </c>
      <c r="I31" s="166" t="s">
        <v>94</v>
      </c>
      <c r="J31" s="375" t="s">
        <v>293</v>
      </c>
      <c r="K31" s="139">
        <v>6</v>
      </c>
      <c r="L31" s="140">
        <v>6</v>
      </c>
      <c r="M31" s="137" t="s">
        <v>4</v>
      </c>
      <c r="N31" s="165">
        <v>0</v>
      </c>
      <c r="O31" s="124"/>
      <c r="P31" s="46"/>
      <c r="Q31" s="46"/>
      <c r="R31" s="46"/>
      <c r="S31" s="46"/>
      <c r="T31" s="46"/>
      <c r="U31" s="46"/>
      <c r="V31" s="125">
        <f t="shared" si="71"/>
        <v>0</v>
      </c>
      <c r="W31" s="124"/>
      <c r="X31" s="46"/>
      <c r="Y31" s="46"/>
      <c r="Z31" s="46"/>
      <c r="AA31" s="46"/>
      <c r="AB31" s="46"/>
      <c r="AC31" s="46"/>
      <c r="AD31" s="75">
        <f t="shared" si="29"/>
        <v>0</v>
      </c>
      <c r="AE31" s="124"/>
      <c r="AF31" s="46"/>
      <c r="AG31" s="46"/>
      <c r="AH31" s="46"/>
      <c r="AI31" s="46"/>
      <c r="AJ31" s="46"/>
      <c r="AK31" s="46"/>
      <c r="AL31" s="75">
        <f t="shared" si="30"/>
        <v>0</v>
      </c>
      <c r="AM31" s="124"/>
      <c r="AN31" s="46"/>
      <c r="AO31" s="46"/>
      <c r="AP31" s="46"/>
      <c r="AQ31" s="46"/>
      <c r="AR31" s="46"/>
      <c r="AS31" s="46"/>
      <c r="AT31" s="75">
        <f t="shared" si="31"/>
        <v>0</v>
      </c>
      <c r="AU31" s="124"/>
      <c r="AV31" s="46"/>
      <c r="AW31" s="46"/>
      <c r="AX31" s="46"/>
      <c r="AY31" s="46"/>
      <c r="AZ31" s="46"/>
      <c r="BA31" s="46"/>
      <c r="BB31" s="75">
        <f t="shared" si="32"/>
        <v>0</v>
      </c>
      <c r="BC31" s="124"/>
      <c r="BD31" s="46"/>
      <c r="BE31" s="46"/>
      <c r="BF31" s="46"/>
      <c r="BG31" s="46"/>
      <c r="BH31" s="46"/>
      <c r="BI31" s="46"/>
      <c r="BJ31" s="75">
        <f t="shared" si="33"/>
        <v>0</v>
      </c>
      <c r="BK31" s="124"/>
      <c r="BL31" s="46"/>
      <c r="BM31" s="46"/>
      <c r="BN31" s="46"/>
      <c r="BO31" s="46"/>
      <c r="BP31" s="46"/>
      <c r="BQ31" s="46"/>
      <c r="BR31" s="75">
        <f t="shared" si="34"/>
        <v>0</v>
      </c>
      <c r="BS31" s="124"/>
      <c r="BT31" s="46"/>
      <c r="BU31" s="46"/>
      <c r="BV31" s="46"/>
      <c r="BW31" s="46"/>
      <c r="BX31" s="46"/>
      <c r="BY31" s="46"/>
      <c r="BZ31" s="75">
        <f t="shared" si="35"/>
        <v>0</v>
      </c>
      <c r="CA31" s="124"/>
      <c r="CB31" s="46"/>
      <c r="CC31" s="46"/>
      <c r="CD31" s="46"/>
      <c r="CE31" s="46"/>
      <c r="CF31" s="46"/>
      <c r="CG31" s="46"/>
      <c r="CH31" s="75">
        <f t="shared" si="36"/>
        <v>0</v>
      </c>
      <c r="CI31" s="124"/>
      <c r="CJ31" s="46"/>
      <c r="CK31" s="46"/>
      <c r="CL31" s="46"/>
      <c r="CM31" s="46"/>
      <c r="CN31" s="46"/>
      <c r="CO31" s="46"/>
      <c r="CP31" s="75">
        <f t="shared" si="37"/>
        <v>0</v>
      </c>
      <c r="CQ31" s="124"/>
      <c r="CR31" s="46"/>
      <c r="CS31" s="46"/>
      <c r="CT31" s="46"/>
      <c r="CU31" s="46"/>
      <c r="CV31" s="46"/>
      <c r="CW31" s="46"/>
      <c r="CX31" s="75">
        <f t="shared" si="38"/>
        <v>0</v>
      </c>
      <c r="CY31" s="124"/>
      <c r="CZ31" s="46"/>
      <c r="DA31" s="46"/>
      <c r="DB31" s="46"/>
      <c r="DC31" s="46"/>
      <c r="DD31" s="46"/>
      <c r="DE31" s="46"/>
      <c r="DF31" s="75">
        <f t="shared" si="39"/>
        <v>0</v>
      </c>
      <c r="DG31" s="124"/>
      <c r="DH31" s="46"/>
      <c r="DI31" s="46"/>
      <c r="DJ31" s="46"/>
      <c r="DK31" s="46"/>
      <c r="DL31" s="46"/>
      <c r="DM31" s="46"/>
      <c r="DN31" s="75">
        <f t="shared" si="40"/>
        <v>0</v>
      </c>
      <c r="DO31" s="124"/>
      <c r="DP31" s="46"/>
      <c r="DQ31" s="46"/>
      <c r="DR31" s="46"/>
      <c r="DS31" s="46"/>
      <c r="DT31" s="46"/>
      <c r="DU31" s="46"/>
      <c r="DV31" s="75">
        <f t="shared" si="41"/>
        <v>0</v>
      </c>
      <c r="DW31" s="124"/>
      <c r="DX31" s="46"/>
      <c r="DY31" s="46"/>
      <c r="DZ31" s="46"/>
      <c r="EA31" s="46"/>
      <c r="EB31" s="46"/>
      <c r="EC31" s="46"/>
      <c r="ED31" s="75">
        <f t="shared" si="42"/>
        <v>0</v>
      </c>
      <c r="EE31" s="124"/>
      <c r="EF31" s="46"/>
      <c r="EG31" s="46"/>
      <c r="EH31" s="46"/>
      <c r="EI31" s="46"/>
      <c r="EJ31" s="46"/>
      <c r="EK31" s="46"/>
      <c r="EL31" s="75">
        <f t="shared" si="43"/>
        <v>0</v>
      </c>
      <c r="EM31" s="124"/>
      <c r="EN31" s="46"/>
      <c r="EO31" s="46"/>
      <c r="EP31" s="46"/>
      <c r="EQ31" s="46"/>
      <c r="ER31" s="46"/>
      <c r="ES31" s="46"/>
      <c r="ET31" s="75">
        <f t="shared" si="44"/>
        <v>0</v>
      </c>
      <c r="EU31" s="124"/>
      <c r="EV31" s="46"/>
      <c r="EW31" s="46"/>
      <c r="EX31" s="46"/>
      <c r="EY31" s="46"/>
      <c r="EZ31" s="46"/>
      <c r="FA31" s="46"/>
      <c r="FB31" s="75">
        <f t="shared" si="45"/>
        <v>0</v>
      </c>
      <c r="FC31" s="124"/>
      <c r="FD31" s="46"/>
      <c r="FE31" s="46"/>
      <c r="FF31" s="46"/>
      <c r="FG31" s="46"/>
      <c r="FH31" s="46"/>
      <c r="FI31" s="46"/>
      <c r="FJ31" s="75">
        <f t="shared" si="46"/>
        <v>0</v>
      </c>
      <c r="FK31" s="124"/>
      <c r="FL31" s="46"/>
      <c r="FM31" s="46"/>
      <c r="FN31" s="46"/>
      <c r="FO31" s="46"/>
      <c r="FP31" s="46"/>
      <c r="FQ31" s="46"/>
      <c r="FR31" s="75">
        <f t="shared" si="47"/>
        <v>0</v>
      </c>
      <c r="FS31" s="124"/>
      <c r="FT31" s="46"/>
      <c r="FU31" s="46"/>
      <c r="FV31" s="46"/>
      <c r="FW31" s="46"/>
      <c r="FX31" s="46"/>
      <c r="FY31" s="46"/>
      <c r="FZ31" s="75">
        <f t="shared" si="48"/>
        <v>0</v>
      </c>
      <c r="GA31" s="124"/>
      <c r="GB31" s="46"/>
      <c r="GC31" s="46"/>
      <c r="GD31" s="46"/>
      <c r="GE31" s="46"/>
      <c r="GF31" s="46"/>
      <c r="GG31" s="46"/>
      <c r="GH31" s="75">
        <f t="shared" si="49"/>
        <v>0</v>
      </c>
      <c r="GI31" s="124"/>
      <c r="GJ31" s="46"/>
      <c r="GK31" s="46"/>
      <c r="GL31" s="46"/>
      <c r="GM31" s="46"/>
      <c r="GN31" s="46"/>
      <c r="GO31" s="46"/>
      <c r="GP31" s="75">
        <f t="shared" si="50"/>
        <v>0</v>
      </c>
      <c r="GQ31" s="124"/>
      <c r="GR31" s="46"/>
      <c r="GS31" s="46"/>
      <c r="GT31" s="46"/>
      <c r="GU31" s="46"/>
      <c r="GV31" s="46"/>
      <c r="GW31" s="46"/>
      <c r="GX31" s="75">
        <f t="shared" si="51"/>
        <v>0</v>
      </c>
      <c r="GY31" s="124"/>
      <c r="GZ31" s="46"/>
      <c r="HA31" s="46"/>
      <c r="HB31" s="46"/>
      <c r="HC31" s="46"/>
      <c r="HD31" s="46"/>
      <c r="HE31" s="46"/>
      <c r="HF31" s="75">
        <f t="shared" si="52"/>
        <v>0</v>
      </c>
      <c r="HG31" s="124"/>
      <c r="HH31" s="46"/>
      <c r="HI31" s="46"/>
      <c r="HJ31" s="46"/>
      <c r="HK31" s="46"/>
      <c r="HL31" s="46"/>
      <c r="HM31" s="46"/>
      <c r="HN31" s="75">
        <f t="shared" si="53"/>
        <v>0</v>
      </c>
      <c r="HO31" s="124"/>
      <c r="HP31" s="46"/>
      <c r="HQ31" s="46"/>
      <c r="HR31" s="46"/>
      <c r="HS31" s="46"/>
      <c r="HT31" s="46"/>
      <c r="HU31" s="46"/>
      <c r="HV31" s="75">
        <f t="shared" si="54"/>
        <v>0</v>
      </c>
      <c r="HW31" s="124"/>
      <c r="HX31" s="46"/>
      <c r="HY31" s="46"/>
      <c r="HZ31" s="46"/>
      <c r="IA31" s="46"/>
      <c r="IB31" s="46"/>
      <c r="IC31" s="46"/>
      <c r="ID31" s="75">
        <f t="shared" si="55"/>
        <v>0</v>
      </c>
      <c r="IE31" s="124"/>
      <c r="IF31" s="46"/>
      <c r="IG31" s="46"/>
      <c r="IH31" s="46"/>
      <c r="II31" s="46"/>
      <c r="IJ31" s="46"/>
      <c r="IK31" s="46"/>
      <c r="IL31" s="75">
        <f t="shared" si="56"/>
        <v>0</v>
      </c>
      <c r="IM31" s="124"/>
      <c r="IN31" s="46"/>
      <c r="IO31" s="46"/>
      <c r="IP31" s="46"/>
      <c r="IQ31" s="46"/>
      <c r="IR31" s="46"/>
      <c r="IS31" s="46"/>
      <c r="IT31" s="75">
        <f t="shared" si="57"/>
        <v>0</v>
      </c>
      <c r="IU31" s="124"/>
      <c r="IV31" s="46"/>
      <c r="IW31" s="46"/>
      <c r="IX31" s="46"/>
      <c r="IY31" s="46"/>
      <c r="IZ31" s="46"/>
      <c r="JA31" s="46"/>
      <c r="JB31" s="75">
        <f t="shared" si="58"/>
        <v>0</v>
      </c>
      <c r="JD31" s="161">
        <f t="shared" si="72"/>
        <v>0</v>
      </c>
      <c r="JE31" s="89">
        <f t="shared" si="73"/>
        <v>0</v>
      </c>
      <c r="JF31" s="89">
        <f t="shared" si="74"/>
        <v>0</v>
      </c>
      <c r="JG31" s="89">
        <f t="shared" si="75"/>
        <v>0</v>
      </c>
      <c r="JH31" s="89">
        <f t="shared" si="76"/>
        <v>0</v>
      </c>
      <c r="JI31" s="89">
        <f t="shared" si="77"/>
        <v>0</v>
      </c>
      <c r="JJ31" s="89">
        <f t="shared" si="78"/>
        <v>0</v>
      </c>
      <c r="JK31" s="165">
        <f t="shared" si="79"/>
        <v>0</v>
      </c>
      <c r="JM31" s="65">
        <f t="shared" si="70"/>
        <v>0</v>
      </c>
      <c r="JO31" s="47">
        <f t="shared" si="61"/>
        <v>0</v>
      </c>
    </row>
    <row r="32" spans="2:275" ht="13.5" customHeight="1">
      <c r="B32" s="384" t="s">
        <v>52</v>
      </c>
      <c r="C32" s="182" t="s">
        <v>264</v>
      </c>
      <c r="D32" s="186" t="s">
        <v>19</v>
      </c>
      <c r="E32" s="186" t="s">
        <v>278</v>
      </c>
      <c r="F32" s="370" t="s">
        <v>223</v>
      </c>
      <c r="G32" s="380" t="s">
        <v>99</v>
      </c>
      <c r="H32" s="380" t="s">
        <v>99</v>
      </c>
      <c r="I32" s="166" t="s">
        <v>94</v>
      </c>
      <c r="J32" s="355" t="s">
        <v>294</v>
      </c>
      <c r="K32" s="139">
        <v>6</v>
      </c>
      <c r="L32" s="140">
        <v>6</v>
      </c>
      <c r="M32" s="137" t="s">
        <v>4</v>
      </c>
      <c r="N32" s="165">
        <v>0</v>
      </c>
      <c r="O32" s="124"/>
      <c r="P32" s="46"/>
      <c r="Q32" s="46"/>
      <c r="R32" s="46"/>
      <c r="S32" s="46"/>
      <c r="T32" s="46"/>
      <c r="U32" s="46"/>
      <c r="V32" s="125">
        <f t="shared" si="71"/>
        <v>0</v>
      </c>
      <c r="W32" s="124"/>
      <c r="X32" s="46"/>
      <c r="Y32" s="46"/>
      <c r="Z32" s="46"/>
      <c r="AA32" s="46"/>
      <c r="AB32" s="46"/>
      <c r="AC32" s="46"/>
      <c r="AD32" s="75">
        <f>+V32+W32+X32-Y32+Z32-AA32-AB32+AC32</f>
        <v>0</v>
      </c>
      <c r="AE32" s="124"/>
      <c r="AF32" s="46"/>
      <c r="AG32" s="46"/>
      <c r="AH32" s="46"/>
      <c r="AI32" s="46"/>
      <c r="AJ32" s="46"/>
      <c r="AK32" s="46"/>
      <c r="AL32" s="75">
        <f t="shared" si="30"/>
        <v>0</v>
      </c>
      <c r="AM32" s="124"/>
      <c r="AN32" s="46"/>
      <c r="AO32" s="46"/>
      <c r="AP32" s="46"/>
      <c r="AQ32" s="46"/>
      <c r="AR32" s="46"/>
      <c r="AS32" s="46"/>
      <c r="AT32" s="75">
        <f t="shared" si="31"/>
        <v>0</v>
      </c>
      <c r="AU32" s="124"/>
      <c r="AV32" s="46"/>
      <c r="AW32" s="46"/>
      <c r="AX32" s="46"/>
      <c r="AY32" s="46"/>
      <c r="AZ32" s="46"/>
      <c r="BA32" s="46"/>
      <c r="BB32" s="75">
        <f t="shared" si="32"/>
        <v>0</v>
      </c>
      <c r="BC32" s="124"/>
      <c r="BD32" s="46"/>
      <c r="BE32" s="46"/>
      <c r="BF32" s="46"/>
      <c r="BG32" s="46"/>
      <c r="BH32" s="46"/>
      <c r="BI32" s="46"/>
      <c r="BJ32" s="75">
        <f t="shared" si="33"/>
        <v>0</v>
      </c>
      <c r="BK32" s="124"/>
      <c r="BL32" s="46"/>
      <c r="BM32" s="46"/>
      <c r="BN32" s="46"/>
      <c r="BO32" s="46"/>
      <c r="BP32" s="46"/>
      <c r="BQ32" s="46"/>
      <c r="BR32" s="75">
        <f t="shared" si="34"/>
        <v>0</v>
      </c>
      <c r="BS32" s="124"/>
      <c r="BT32" s="46"/>
      <c r="BU32" s="46"/>
      <c r="BV32" s="46"/>
      <c r="BW32" s="46"/>
      <c r="BX32" s="46"/>
      <c r="BY32" s="46"/>
      <c r="BZ32" s="75">
        <f t="shared" si="35"/>
        <v>0</v>
      </c>
      <c r="CA32" s="124"/>
      <c r="CB32" s="46"/>
      <c r="CC32" s="46"/>
      <c r="CD32" s="46"/>
      <c r="CE32" s="46"/>
      <c r="CF32" s="46"/>
      <c r="CG32" s="46"/>
      <c r="CH32" s="75">
        <f t="shared" si="36"/>
        <v>0</v>
      </c>
      <c r="CI32" s="124"/>
      <c r="CJ32" s="46"/>
      <c r="CK32" s="46"/>
      <c r="CL32" s="46"/>
      <c r="CM32" s="46"/>
      <c r="CN32" s="46"/>
      <c r="CO32" s="46"/>
      <c r="CP32" s="75">
        <f t="shared" si="37"/>
        <v>0</v>
      </c>
      <c r="CQ32" s="124"/>
      <c r="CR32" s="46"/>
      <c r="CS32" s="46"/>
      <c r="CT32" s="46"/>
      <c r="CU32" s="46"/>
      <c r="CV32" s="46"/>
      <c r="CW32" s="46"/>
      <c r="CX32" s="75">
        <f t="shared" si="38"/>
        <v>0</v>
      </c>
      <c r="CY32" s="124"/>
      <c r="CZ32" s="46"/>
      <c r="DA32" s="46"/>
      <c r="DB32" s="46"/>
      <c r="DC32" s="46"/>
      <c r="DD32" s="46"/>
      <c r="DE32" s="46"/>
      <c r="DF32" s="75">
        <f t="shared" si="39"/>
        <v>0</v>
      </c>
      <c r="DG32" s="124"/>
      <c r="DH32" s="46"/>
      <c r="DI32" s="46"/>
      <c r="DJ32" s="46"/>
      <c r="DK32" s="46"/>
      <c r="DL32" s="46"/>
      <c r="DM32" s="46"/>
      <c r="DN32" s="75">
        <f t="shared" si="40"/>
        <v>0</v>
      </c>
      <c r="DO32" s="124"/>
      <c r="DP32" s="46"/>
      <c r="DQ32" s="46"/>
      <c r="DR32" s="46"/>
      <c r="DS32" s="46"/>
      <c r="DT32" s="46"/>
      <c r="DU32" s="46"/>
      <c r="DV32" s="75">
        <f t="shared" si="41"/>
        <v>0</v>
      </c>
      <c r="DW32" s="124"/>
      <c r="DX32" s="46"/>
      <c r="DY32" s="46"/>
      <c r="DZ32" s="46"/>
      <c r="EA32" s="46"/>
      <c r="EB32" s="46"/>
      <c r="EC32" s="46"/>
      <c r="ED32" s="75">
        <f t="shared" si="42"/>
        <v>0</v>
      </c>
      <c r="EE32" s="124"/>
      <c r="EF32" s="46"/>
      <c r="EG32" s="46"/>
      <c r="EH32" s="46"/>
      <c r="EI32" s="46"/>
      <c r="EJ32" s="46"/>
      <c r="EK32" s="46"/>
      <c r="EL32" s="75">
        <f t="shared" si="43"/>
        <v>0</v>
      </c>
      <c r="EM32" s="124"/>
      <c r="EN32" s="46"/>
      <c r="EO32" s="46"/>
      <c r="EP32" s="46"/>
      <c r="EQ32" s="46"/>
      <c r="ER32" s="46"/>
      <c r="ES32" s="46"/>
      <c r="ET32" s="75">
        <f t="shared" si="44"/>
        <v>0</v>
      </c>
      <c r="EU32" s="124"/>
      <c r="EV32" s="46"/>
      <c r="EW32" s="46"/>
      <c r="EX32" s="46"/>
      <c r="EY32" s="46"/>
      <c r="EZ32" s="46"/>
      <c r="FA32" s="46"/>
      <c r="FB32" s="75">
        <f t="shared" si="45"/>
        <v>0</v>
      </c>
      <c r="FC32" s="124"/>
      <c r="FD32" s="46"/>
      <c r="FE32" s="46"/>
      <c r="FF32" s="46"/>
      <c r="FG32" s="46"/>
      <c r="FH32" s="46"/>
      <c r="FI32" s="46"/>
      <c r="FJ32" s="75">
        <f t="shared" si="46"/>
        <v>0</v>
      </c>
      <c r="FK32" s="124"/>
      <c r="FL32" s="46"/>
      <c r="FM32" s="46"/>
      <c r="FN32" s="46"/>
      <c r="FO32" s="46"/>
      <c r="FP32" s="46"/>
      <c r="FQ32" s="46"/>
      <c r="FR32" s="75">
        <f t="shared" si="47"/>
        <v>0</v>
      </c>
      <c r="FS32" s="124"/>
      <c r="FT32" s="46"/>
      <c r="FU32" s="46"/>
      <c r="FV32" s="46"/>
      <c r="FW32" s="46"/>
      <c r="FX32" s="46"/>
      <c r="FY32" s="46"/>
      <c r="FZ32" s="75">
        <f t="shared" si="48"/>
        <v>0</v>
      </c>
      <c r="GA32" s="124"/>
      <c r="GB32" s="46"/>
      <c r="GC32" s="46"/>
      <c r="GD32" s="46"/>
      <c r="GE32" s="46"/>
      <c r="GF32" s="46"/>
      <c r="GG32" s="46"/>
      <c r="GH32" s="75">
        <f t="shared" si="49"/>
        <v>0</v>
      </c>
      <c r="GI32" s="124"/>
      <c r="GJ32" s="46"/>
      <c r="GK32" s="46"/>
      <c r="GL32" s="46"/>
      <c r="GM32" s="46"/>
      <c r="GN32" s="46"/>
      <c r="GO32" s="46"/>
      <c r="GP32" s="75">
        <f t="shared" si="50"/>
        <v>0</v>
      </c>
      <c r="GQ32" s="124"/>
      <c r="GR32" s="46"/>
      <c r="GS32" s="46"/>
      <c r="GT32" s="46"/>
      <c r="GU32" s="46"/>
      <c r="GV32" s="46"/>
      <c r="GW32" s="46"/>
      <c r="GX32" s="75">
        <f t="shared" si="51"/>
        <v>0</v>
      </c>
      <c r="GY32" s="124"/>
      <c r="GZ32" s="46"/>
      <c r="HA32" s="46"/>
      <c r="HB32" s="46"/>
      <c r="HC32" s="46"/>
      <c r="HD32" s="46"/>
      <c r="HE32" s="46"/>
      <c r="HF32" s="75">
        <f t="shared" si="52"/>
        <v>0</v>
      </c>
      <c r="HG32" s="124"/>
      <c r="HH32" s="46"/>
      <c r="HI32" s="46"/>
      <c r="HJ32" s="46"/>
      <c r="HK32" s="46"/>
      <c r="HL32" s="46"/>
      <c r="HM32" s="46"/>
      <c r="HN32" s="75">
        <f t="shared" si="53"/>
        <v>0</v>
      </c>
      <c r="HO32" s="124"/>
      <c r="HP32" s="46"/>
      <c r="HQ32" s="46"/>
      <c r="HR32" s="46"/>
      <c r="HS32" s="46"/>
      <c r="HT32" s="46"/>
      <c r="HU32" s="46"/>
      <c r="HV32" s="75">
        <f t="shared" si="54"/>
        <v>0</v>
      </c>
      <c r="HW32" s="124"/>
      <c r="HX32" s="46"/>
      <c r="HY32" s="46"/>
      <c r="HZ32" s="46"/>
      <c r="IA32" s="46"/>
      <c r="IB32" s="46"/>
      <c r="IC32" s="46"/>
      <c r="ID32" s="75">
        <f t="shared" si="55"/>
        <v>0</v>
      </c>
      <c r="IE32" s="124"/>
      <c r="IF32" s="46"/>
      <c r="IG32" s="46"/>
      <c r="IH32" s="46"/>
      <c r="II32" s="46"/>
      <c r="IJ32" s="46"/>
      <c r="IK32" s="46"/>
      <c r="IL32" s="75">
        <f t="shared" si="56"/>
        <v>0</v>
      </c>
      <c r="IM32" s="124"/>
      <c r="IN32" s="46"/>
      <c r="IO32" s="46"/>
      <c r="IP32" s="46"/>
      <c r="IQ32" s="46"/>
      <c r="IR32" s="46"/>
      <c r="IS32" s="46"/>
      <c r="IT32" s="75">
        <f t="shared" si="57"/>
        <v>0</v>
      </c>
      <c r="IU32" s="124"/>
      <c r="IV32" s="46"/>
      <c r="IW32" s="46"/>
      <c r="IX32" s="46"/>
      <c r="IY32" s="46"/>
      <c r="IZ32" s="46"/>
      <c r="JA32" s="46"/>
      <c r="JB32" s="75">
        <f t="shared" si="58"/>
        <v>0</v>
      </c>
      <c r="JD32" s="161">
        <f t="shared" si="72"/>
        <v>0</v>
      </c>
      <c r="JE32" s="89">
        <f t="shared" si="73"/>
        <v>0</v>
      </c>
      <c r="JF32" s="89">
        <f t="shared" si="74"/>
        <v>0</v>
      </c>
      <c r="JG32" s="89">
        <f t="shared" si="75"/>
        <v>0</v>
      </c>
      <c r="JH32" s="89">
        <f t="shared" si="76"/>
        <v>0</v>
      </c>
      <c r="JI32" s="89">
        <f t="shared" si="77"/>
        <v>0</v>
      </c>
      <c r="JJ32" s="89">
        <f t="shared" si="78"/>
        <v>0</v>
      </c>
      <c r="JK32" s="165">
        <f t="shared" si="79"/>
        <v>0</v>
      </c>
      <c r="JM32" s="65">
        <f t="shared" si="70"/>
        <v>0</v>
      </c>
      <c r="JO32" s="47">
        <f t="shared" si="61"/>
        <v>0</v>
      </c>
    </row>
    <row r="33" spans="2:275" ht="15">
      <c r="B33" s="384" t="s">
        <v>52</v>
      </c>
      <c r="C33" s="182" t="s">
        <v>265</v>
      </c>
      <c r="D33" s="186" t="s">
        <v>20</v>
      </c>
      <c r="E33" s="186" t="s">
        <v>279</v>
      </c>
      <c r="F33" s="370" t="s">
        <v>199</v>
      </c>
      <c r="G33" s="380" t="s">
        <v>99</v>
      </c>
      <c r="H33" s="380" t="s">
        <v>99</v>
      </c>
      <c r="I33" s="166" t="s">
        <v>94</v>
      </c>
      <c r="J33" s="355" t="s">
        <v>295</v>
      </c>
      <c r="K33" s="139">
        <v>8</v>
      </c>
      <c r="L33" s="140">
        <v>8</v>
      </c>
      <c r="M33" s="137" t="s">
        <v>4</v>
      </c>
      <c r="N33" s="165">
        <v>0</v>
      </c>
      <c r="O33" s="124"/>
      <c r="P33" s="46"/>
      <c r="Q33" s="46"/>
      <c r="R33" s="46"/>
      <c r="S33" s="46"/>
      <c r="T33" s="46"/>
      <c r="U33" s="46"/>
      <c r="V33" s="125">
        <f t="shared" si="71"/>
        <v>0</v>
      </c>
      <c r="W33" s="124"/>
      <c r="X33" s="46"/>
      <c r="Y33" s="46"/>
      <c r="Z33" s="46"/>
      <c r="AA33" s="46"/>
      <c r="AB33" s="46"/>
      <c r="AC33" s="46"/>
      <c r="AD33" s="75">
        <f>+V33+W33+X33-Y33+Z33-AA33-AB33+AC33</f>
        <v>0</v>
      </c>
      <c r="AE33" s="124"/>
      <c r="AF33" s="46"/>
      <c r="AG33" s="46"/>
      <c r="AH33" s="46"/>
      <c r="AI33" s="46"/>
      <c r="AJ33" s="46"/>
      <c r="AK33" s="46"/>
      <c r="AL33" s="75">
        <f t="shared" si="30"/>
        <v>0</v>
      </c>
      <c r="AM33" s="124"/>
      <c r="AN33" s="46"/>
      <c r="AO33" s="46"/>
      <c r="AP33" s="46"/>
      <c r="AQ33" s="46"/>
      <c r="AR33" s="46"/>
      <c r="AS33" s="46"/>
      <c r="AT33" s="75">
        <f t="shared" si="31"/>
        <v>0</v>
      </c>
      <c r="AU33" s="124"/>
      <c r="AV33" s="46"/>
      <c r="AW33" s="46"/>
      <c r="AX33" s="46"/>
      <c r="AY33" s="46"/>
      <c r="AZ33" s="46"/>
      <c r="BA33" s="46"/>
      <c r="BB33" s="75">
        <f t="shared" si="32"/>
        <v>0</v>
      </c>
      <c r="BC33" s="124"/>
      <c r="BD33" s="46"/>
      <c r="BE33" s="46"/>
      <c r="BF33" s="46"/>
      <c r="BG33" s="46"/>
      <c r="BH33" s="46"/>
      <c r="BI33" s="46"/>
      <c r="BJ33" s="75">
        <f t="shared" si="33"/>
        <v>0</v>
      </c>
      <c r="BK33" s="124"/>
      <c r="BL33" s="46"/>
      <c r="BM33" s="46"/>
      <c r="BN33" s="46"/>
      <c r="BO33" s="46"/>
      <c r="BP33" s="46"/>
      <c r="BQ33" s="46"/>
      <c r="BR33" s="75">
        <f t="shared" si="34"/>
        <v>0</v>
      </c>
      <c r="BS33" s="124"/>
      <c r="BT33" s="46"/>
      <c r="BU33" s="46"/>
      <c r="BV33" s="46"/>
      <c r="BW33" s="46"/>
      <c r="BX33" s="46"/>
      <c r="BY33" s="46"/>
      <c r="BZ33" s="75">
        <f t="shared" si="35"/>
        <v>0</v>
      </c>
      <c r="CA33" s="124"/>
      <c r="CB33" s="46"/>
      <c r="CC33" s="46"/>
      <c r="CD33" s="46"/>
      <c r="CE33" s="46"/>
      <c r="CF33" s="46"/>
      <c r="CG33" s="46"/>
      <c r="CH33" s="75">
        <f t="shared" si="36"/>
        <v>0</v>
      </c>
      <c r="CI33" s="124"/>
      <c r="CJ33" s="46"/>
      <c r="CK33" s="46"/>
      <c r="CL33" s="46"/>
      <c r="CM33" s="46"/>
      <c r="CN33" s="46"/>
      <c r="CO33" s="46"/>
      <c r="CP33" s="75">
        <f t="shared" si="37"/>
        <v>0</v>
      </c>
      <c r="CQ33" s="124"/>
      <c r="CR33" s="46"/>
      <c r="CS33" s="46"/>
      <c r="CT33" s="46"/>
      <c r="CU33" s="46"/>
      <c r="CV33" s="46"/>
      <c r="CW33" s="46"/>
      <c r="CX33" s="75">
        <f t="shared" si="38"/>
        <v>0</v>
      </c>
      <c r="CY33" s="124"/>
      <c r="CZ33" s="46"/>
      <c r="DA33" s="46"/>
      <c r="DB33" s="46"/>
      <c r="DC33" s="46"/>
      <c r="DD33" s="46"/>
      <c r="DE33" s="46"/>
      <c r="DF33" s="75">
        <f t="shared" si="39"/>
        <v>0</v>
      </c>
      <c r="DG33" s="124"/>
      <c r="DH33" s="46"/>
      <c r="DI33" s="46"/>
      <c r="DJ33" s="46"/>
      <c r="DK33" s="46"/>
      <c r="DL33" s="46"/>
      <c r="DM33" s="46"/>
      <c r="DN33" s="75">
        <f t="shared" si="40"/>
        <v>0</v>
      </c>
      <c r="DO33" s="124"/>
      <c r="DP33" s="46"/>
      <c r="DQ33" s="46"/>
      <c r="DR33" s="46"/>
      <c r="DS33" s="46"/>
      <c r="DT33" s="46"/>
      <c r="DU33" s="46"/>
      <c r="DV33" s="75">
        <f t="shared" si="41"/>
        <v>0</v>
      </c>
      <c r="DW33" s="124"/>
      <c r="DX33" s="46"/>
      <c r="DY33" s="46"/>
      <c r="DZ33" s="46"/>
      <c r="EA33" s="46"/>
      <c r="EB33" s="46"/>
      <c r="EC33" s="46"/>
      <c r="ED33" s="75">
        <f t="shared" si="42"/>
        <v>0</v>
      </c>
      <c r="EE33" s="124"/>
      <c r="EF33" s="46"/>
      <c r="EG33" s="46"/>
      <c r="EH33" s="46"/>
      <c r="EI33" s="46"/>
      <c r="EJ33" s="46"/>
      <c r="EK33" s="46"/>
      <c r="EL33" s="75">
        <f t="shared" si="43"/>
        <v>0</v>
      </c>
      <c r="EM33" s="124"/>
      <c r="EN33" s="46"/>
      <c r="EO33" s="46"/>
      <c r="EP33" s="46"/>
      <c r="EQ33" s="46"/>
      <c r="ER33" s="46"/>
      <c r="ES33" s="46"/>
      <c r="ET33" s="75">
        <f t="shared" si="44"/>
        <v>0</v>
      </c>
      <c r="EU33" s="124"/>
      <c r="EV33" s="46"/>
      <c r="EW33" s="46"/>
      <c r="EX33" s="46"/>
      <c r="EY33" s="46"/>
      <c r="EZ33" s="46"/>
      <c r="FA33" s="46"/>
      <c r="FB33" s="75">
        <f t="shared" si="45"/>
        <v>0</v>
      </c>
      <c r="FC33" s="124"/>
      <c r="FD33" s="46"/>
      <c r="FE33" s="46"/>
      <c r="FF33" s="46"/>
      <c r="FG33" s="46"/>
      <c r="FH33" s="46"/>
      <c r="FI33" s="46"/>
      <c r="FJ33" s="75">
        <f t="shared" si="46"/>
        <v>0</v>
      </c>
      <c r="FK33" s="124"/>
      <c r="FL33" s="46"/>
      <c r="FM33" s="46"/>
      <c r="FN33" s="46"/>
      <c r="FO33" s="46"/>
      <c r="FP33" s="46"/>
      <c r="FQ33" s="46"/>
      <c r="FR33" s="75">
        <f t="shared" si="47"/>
        <v>0</v>
      </c>
      <c r="FS33" s="124"/>
      <c r="FT33" s="46"/>
      <c r="FU33" s="46"/>
      <c r="FV33" s="46"/>
      <c r="FW33" s="46"/>
      <c r="FX33" s="46"/>
      <c r="FY33" s="46"/>
      <c r="FZ33" s="75">
        <f t="shared" si="48"/>
        <v>0</v>
      </c>
      <c r="GA33" s="124"/>
      <c r="GB33" s="46"/>
      <c r="GC33" s="46"/>
      <c r="GD33" s="46"/>
      <c r="GE33" s="46"/>
      <c r="GF33" s="46"/>
      <c r="GG33" s="46"/>
      <c r="GH33" s="75">
        <f t="shared" si="49"/>
        <v>0</v>
      </c>
      <c r="GI33" s="124"/>
      <c r="GJ33" s="46"/>
      <c r="GK33" s="46"/>
      <c r="GL33" s="46"/>
      <c r="GM33" s="46"/>
      <c r="GN33" s="46"/>
      <c r="GO33" s="46"/>
      <c r="GP33" s="75">
        <f t="shared" si="50"/>
        <v>0</v>
      </c>
      <c r="GQ33" s="124"/>
      <c r="GR33" s="46"/>
      <c r="GS33" s="46"/>
      <c r="GT33" s="46"/>
      <c r="GU33" s="46"/>
      <c r="GV33" s="46"/>
      <c r="GW33" s="46"/>
      <c r="GX33" s="75">
        <f t="shared" si="51"/>
        <v>0</v>
      </c>
      <c r="GY33" s="124"/>
      <c r="GZ33" s="46"/>
      <c r="HA33" s="46"/>
      <c r="HB33" s="46"/>
      <c r="HC33" s="46"/>
      <c r="HD33" s="46"/>
      <c r="HE33" s="46"/>
      <c r="HF33" s="75">
        <f t="shared" si="52"/>
        <v>0</v>
      </c>
      <c r="HG33" s="124"/>
      <c r="HH33" s="46"/>
      <c r="HI33" s="46"/>
      <c r="HJ33" s="46"/>
      <c r="HK33" s="46"/>
      <c r="HL33" s="46"/>
      <c r="HM33" s="46"/>
      <c r="HN33" s="75">
        <f t="shared" si="53"/>
        <v>0</v>
      </c>
      <c r="HO33" s="124"/>
      <c r="HP33" s="46"/>
      <c r="HQ33" s="46"/>
      <c r="HR33" s="46"/>
      <c r="HS33" s="46"/>
      <c r="HT33" s="46"/>
      <c r="HU33" s="46"/>
      <c r="HV33" s="75">
        <f t="shared" si="54"/>
        <v>0</v>
      </c>
      <c r="HW33" s="124"/>
      <c r="HX33" s="46"/>
      <c r="HY33" s="46"/>
      <c r="HZ33" s="46"/>
      <c r="IA33" s="46"/>
      <c r="IB33" s="46"/>
      <c r="IC33" s="46"/>
      <c r="ID33" s="75">
        <f t="shared" si="55"/>
        <v>0</v>
      </c>
      <c r="IE33" s="124"/>
      <c r="IF33" s="46"/>
      <c r="IG33" s="46"/>
      <c r="IH33" s="46"/>
      <c r="II33" s="46"/>
      <c r="IJ33" s="46"/>
      <c r="IK33" s="46"/>
      <c r="IL33" s="75">
        <f t="shared" si="56"/>
        <v>0</v>
      </c>
      <c r="IM33" s="124"/>
      <c r="IN33" s="46"/>
      <c r="IO33" s="46"/>
      <c r="IP33" s="46"/>
      <c r="IQ33" s="46"/>
      <c r="IR33" s="46"/>
      <c r="IS33" s="46"/>
      <c r="IT33" s="75">
        <f t="shared" si="57"/>
        <v>0</v>
      </c>
      <c r="IU33" s="124"/>
      <c r="IV33" s="46"/>
      <c r="IW33" s="46"/>
      <c r="IX33" s="46"/>
      <c r="IY33" s="46"/>
      <c r="IZ33" s="46"/>
      <c r="JA33" s="46"/>
      <c r="JB33" s="75">
        <f t="shared" si="58"/>
        <v>0</v>
      </c>
      <c r="JD33" s="161">
        <f t="shared" si="72"/>
        <v>0</v>
      </c>
      <c r="JE33" s="89">
        <f t="shared" si="73"/>
        <v>0</v>
      </c>
      <c r="JF33" s="89">
        <f t="shared" si="74"/>
        <v>0</v>
      </c>
      <c r="JG33" s="89">
        <f t="shared" si="75"/>
        <v>0</v>
      </c>
      <c r="JH33" s="89">
        <f t="shared" si="76"/>
        <v>0</v>
      </c>
      <c r="JI33" s="89">
        <f t="shared" si="77"/>
        <v>0</v>
      </c>
      <c r="JJ33" s="89">
        <f t="shared" si="78"/>
        <v>0</v>
      </c>
      <c r="JK33" s="165">
        <f t="shared" si="79"/>
        <v>0</v>
      </c>
      <c r="JM33" s="65">
        <f t="shared" si="70"/>
        <v>0</v>
      </c>
      <c r="JO33" s="47">
        <f t="shared" si="61"/>
        <v>0</v>
      </c>
    </row>
    <row r="34" spans="2:275" ht="15">
      <c r="B34" s="384" t="s">
        <v>52</v>
      </c>
      <c r="C34" s="182" t="s">
        <v>266</v>
      </c>
      <c r="D34" s="186" t="s">
        <v>255</v>
      </c>
      <c r="E34" s="186" t="s">
        <v>280</v>
      </c>
      <c r="F34" s="370" t="s">
        <v>281</v>
      </c>
      <c r="G34" s="380" t="s">
        <v>99</v>
      </c>
      <c r="H34" s="380" t="s">
        <v>99</v>
      </c>
      <c r="I34" s="166" t="s">
        <v>94</v>
      </c>
      <c r="J34" s="355" t="s">
        <v>296</v>
      </c>
      <c r="K34" s="139">
        <v>10</v>
      </c>
      <c r="L34" s="140">
        <v>10</v>
      </c>
      <c r="M34" s="137" t="s">
        <v>4</v>
      </c>
      <c r="N34" s="165">
        <v>96</v>
      </c>
      <c r="O34" s="124"/>
      <c r="P34" s="46"/>
      <c r="Q34" s="46"/>
      <c r="R34" s="46"/>
      <c r="S34" s="46"/>
      <c r="T34" s="46"/>
      <c r="U34" s="46"/>
      <c r="V34" s="125">
        <f t="shared" si="71"/>
        <v>96</v>
      </c>
      <c r="W34" s="124"/>
      <c r="X34" s="46"/>
      <c r="Y34" s="46"/>
      <c r="Z34" s="46"/>
      <c r="AA34" s="46"/>
      <c r="AB34" s="46"/>
      <c r="AC34" s="46"/>
      <c r="AD34" s="75">
        <f t="shared" si="29"/>
        <v>96</v>
      </c>
      <c r="AE34" s="124"/>
      <c r="AF34" s="46"/>
      <c r="AG34" s="46"/>
      <c r="AH34" s="46"/>
      <c r="AI34" s="46"/>
      <c r="AJ34" s="46"/>
      <c r="AK34" s="46"/>
      <c r="AL34" s="75">
        <f t="shared" si="30"/>
        <v>96</v>
      </c>
      <c r="AM34" s="124"/>
      <c r="AN34" s="46"/>
      <c r="AO34" s="46"/>
      <c r="AP34" s="46"/>
      <c r="AQ34" s="46"/>
      <c r="AR34" s="46"/>
      <c r="AS34" s="46"/>
      <c r="AT34" s="75">
        <f t="shared" si="31"/>
        <v>96</v>
      </c>
      <c r="AU34" s="124">
        <v>28</v>
      </c>
      <c r="AV34" s="46"/>
      <c r="AW34" s="46"/>
      <c r="AX34" s="46"/>
      <c r="AY34" s="46"/>
      <c r="AZ34" s="46"/>
      <c r="BA34" s="46"/>
      <c r="BB34" s="75">
        <f t="shared" si="32"/>
        <v>124</v>
      </c>
      <c r="BC34" s="124"/>
      <c r="BD34" s="46"/>
      <c r="BE34" s="46"/>
      <c r="BF34" s="46"/>
      <c r="BG34" s="46"/>
      <c r="BH34" s="46"/>
      <c r="BI34" s="46"/>
      <c r="BJ34" s="75">
        <f t="shared" si="33"/>
        <v>124</v>
      </c>
      <c r="BK34" s="124"/>
      <c r="BL34" s="46"/>
      <c r="BM34" s="46"/>
      <c r="BN34" s="46"/>
      <c r="BO34" s="46"/>
      <c r="BP34" s="46"/>
      <c r="BQ34" s="46"/>
      <c r="BR34" s="75">
        <f t="shared" si="34"/>
        <v>124</v>
      </c>
      <c r="BS34" s="124"/>
      <c r="BT34" s="46"/>
      <c r="BU34" s="46"/>
      <c r="BV34" s="46"/>
      <c r="BW34" s="46"/>
      <c r="BX34" s="46"/>
      <c r="BY34" s="46"/>
      <c r="BZ34" s="75">
        <f t="shared" si="35"/>
        <v>124</v>
      </c>
      <c r="CA34" s="124"/>
      <c r="CB34" s="46"/>
      <c r="CC34" s="46"/>
      <c r="CD34" s="46"/>
      <c r="CE34" s="46"/>
      <c r="CF34" s="46"/>
      <c r="CG34" s="46"/>
      <c r="CH34" s="75">
        <f t="shared" si="36"/>
        <v>124</v>
      </c>
      <c r="CI34" s="124"/>
      <c r="CJ34" s="46"/>
      <c r="CK34" s="46"/>
      <c r="CL34" s="46"/>
      <c r="CM34" s="46"/>
      <c r="CN34" s="46"/>
      <c r="CO34" s="46"/>
      <c r="CP34" s="75">
        <f t="shared" si="37"/>
        <v>124</v>
      </c>
      <c r="CQ34" s="124"/>
      <c r="CR34" s="46"/>
      <c r="CS34" s="46"/>
      <c r="CT34" s="46"/>
      <c r="CU34" s="46"/>
      <c r="CV34" s="46"/>
      <c r="CW34" s="46"/>
      <c r="CX34" s="75">
        <f t="shared" si="38"/>
        <v>124</v>
      </c>
      <c r="CY34" s="124"/>
      <c r="CZ34" s="46"/>
      <c r="DA34" s="46"/>
      <c r="DB34" s="46"/>
      <c r="DC34" s="46"/>
      <c r="DD34" s="46"/>
      <c r="DE34" s="46"/>
      <c r="DF34" s="75">
        <f t="shared" si="39"/>
        <v>124</v>
      </c>
      <c r="DG34" s="124"/>
      <c r="DH34" s="46"/>
      <c r="DI34" s="46"/>
      <c r="DJ34" s="46"/>
      <c r="DK34" s="46"/>
      <c r="DL34" s="46"/>
      <c r="DM34" s="46"/>
      <c r="DN34" s="75">
        <f t="shared" si="40"/>
        <v>124</v>
      </c>
      <c r="DO34" s="124"/>
      <c r="DP34" s="46"/>
      <c r="DQ34" s="46"/>
      <c r="DR34" s="46"/>
      <c r="DS34" s="46"/>
      <c r="DT34" s="46"/>
      <c r="DU34" s="46"/>
      <c r="DV34" s="75">
        <f t="shared" si="41"/>
        <v>124</v>
      </c>
      <c r="DW34" s="124"/>
      <c r="DX34" s="46"/>
      <c r="DY34" s="46"/>
      <c r="DZ34" s="46"/>
      <c r="EA34" s="46"/>
      <c r="EB34" s="46"/>
      <c r="EC34" s="46"/>
      <c r="ED34" s="75">
        <f t="shared" si="42"/>
        <v>124</v>
      </c>
      <c r="EE34" s="124"/>
      <c r="EF34" s="46"/>
      <c r="EG34" s="46"/>
      <c r="EH34" s="46"/>
      <c r="EI34" s="46"/>
      <c r="EJ34" s="46"/>
      <c r="EK34" s="46"/>
      <c r="EL34" s="75">
        <f t="shared" si="43"/>
        <v>124</v>
      </c>
      <c r="EM34" s="124"/>
      <c r="EN34" s="46"/>
      <c r="EO34" s="46"/>
      <c r="EP34" s="46"/>
      <c r="EQ34" s="46"/>
      <c r="ER34" s="46"/>
      <c r="ES34" s="46"/>
      <c r="ET34" s="75">
        <f t="shared" si="44"/>
        <v>124</v>
      </c>
      <c r="EU34" s="124"/>
      <c r="EV34" s="46"/>
      <c r="EW34" s="46"/>
      <c r="EX34" s="46"/>
      <c r="EY34" s="46"/>
      <c r="EZ34" s="46"/>
      <c r="FA34" s="46"/>
      <c r="FB34" s="75">
        <f t="shared" si="45"/>
        <v>124</v>
      </c>
      <c r="FC34" s="124"/>
      <c r="FD34" s="46"/>
      <c r="FE34" s="46"/>
      <c r="FF34" s="46"/>
      <c r="FG34" s="46"/>
      <c r="FH34" s="46"/>
      <c r="FI34" s="46"/>
      <c r="FJ34" s="75">
        <f t="shared" si="46"/>
        <v>124</v>
      </c>
      <c r="FK34" s="124"/>
      <c r="FL34" s="46"/>
      <c r="FM34" s="46"/>
      <c r="FN34" s="46"/>
      <c r="FO34" s="46"/>
      <c r="FP34" s="46"/>
      <c r="FQ34" s="46"/>
      <c r="FR34" s="75">
        <f t="shared" si="47"/>
        <v>124</v>
      </c>
      <c r="FS34" s="124"/>
      <c r="FT34" s="46"/>
      <c r="FU34" s="46"/>
      <c r="FV34" s="46"/>
      <c r="FW34" s="46"/>
      <c r="FX34" s="46"/>
      <c r="FY34" s="46"/>
      <c r="FZ34" s="75">
        <f t="shared" si="48"/>
        <v>124</v>
      </c>
      <c r="GA34" s="124"/>
      <c r="GB34" s="46"/>
      <c r="GC34" s="46"/>
      <c r="GD34" s="46"/>
      <c r="GE34" s="46"/>
      <c r="GF34" s="46"/>
      <c r="GG34" s="46"/>
      <c r="GH34" s="75">
        <f t="shared" si="49"/>
        <v>124</v>
      </c>
      <c r="GI34" s="124"/>
      <c r="GJ34" s="46"/>
      <c r="GK34" s="46"/>
      <c r="GL34" s="46"/>
      <c r="GM34" s="46"/>
      <c r="GN34" s="46"/>
      <c r="GO34" s="46"/>
      <c r="GP34" s="75">
        <f t="shared" si="50"/>
        <v>124</v>
      </c>
      <c r="GQ34" s="124"/>
      <c r="GR34" s="46"/>
      <c r="GS34" s="46"/>
      <c r="GT34" s="46"/>
      <c r="GU34" s="46"/>
      <c r="GV34" s="46"/>
      <c r="GW34" s="46"/>
      <c r="GX34" s="75">
        <f t="shared" si="51"/>
        <v>124</v>
      </c>
      <c r="GY34" s="124"/>
      <c r="GZ34" s="46"/>
      <c r="HA34" s="46"/>
      <c r="HB34" s="46"/>
      <c r="HC34" s="46"/>
      <c r="HD34" s="46"/>
      <c r="HE34" s="46"/>
      <c r="HF34" s="75">
        <f t="shared" si="52"/>
        <v>124</v>
      </c>
      <c r="HG34" s="124"/>
      <c r="HH34" s="46"/>
      <c r="HI34" s="46"/>
      <c r="HJ34" s="46"/>
      <c r="HK34" s="46"/>
      <c r="HL34" s="46"/>
      <c r="HM34" s="46"/>
      <c r="HN34" s="75">
        <f t="shared" si="53"/>
        <v>124</v>
      </c>
      <c r="HO34" s="124"/>
      <c r="HP34" s="46"/>
      <c r="HQ34" s="46"/>
      <c r="HR34" s="46"/>
      <c r="HS34" s="46"/>
      <c r="HT34" s="46"/>
      <c r="HU34" s="46"/>
      <c r="HV34" s="75">
        <f t="shared" si="54"/>
        <v>124</v>
      </c>
      <c r="HW34" s="124"/>
      <c r="HX34" s="46"/>
      <c r="HY34" s="46"/>
      <c r="HZ34" s="46"/>
      <c r="IA34" s="46"/>
      <c r="IB34" s="46"/>
      <c r="IC34" s="46"/>
      <c r="ID34" s="75">
        <f t="shared" si="55"/>
        <v>124</v>
      </c>
      <c r="IE34" s="124"/>
      <c r="IF34" s="46"/>
      <c r="IG34" s="46"/>
      <c r="IH34" s="46"/>
      <c r="II34" s="46"/>
      <c r="IJ34" s="46"/>
      <c r="IK34" s="46"/>
      <c r="IL34" s="75">
        <f t="shared" si="56"/>
        <v>124</v>
      </c>
      <c r="IM34" s="124"/>
      <c r="IN34" s="46"/>
      <c r="IO34" s="46"/>
      <c r="IP34" s="46"/>
      <c r="IQ34" s="46"/>
      <c r="IR34" s="46"/>
      <c r="IS34" s="46"/>
      <c r="IT34" s="75">
        <f t="shared" si="57"/>
        <v>124</v>
      </c>
      <c r="IU34" s="124"/>
      <c r="IV34" s="46"/>
      <c r="IW34" s="46"/>
      <c r="IX34" s="46"/>
      <c r="IY34" s="46"/>
      <c r="IZ34" s="46"/>
      <c r="JA34" s="46"/>
      <c r="JB34" s="75">
        <f t="shared" si="58"/>
        <v>124</v>
      </c>
      <c r="JD34" s="161">
        <f t="shared" si="72"/>
        <v>28</v>
      </c>
      <c r="JE34" s="89">
        <f t="shared" si="73"/>
        <v>0</v>
      </c>
      <c r="JF34" s="89">
        <f t="shared" si="74"/>
        <v>0</v>
      </c>
      <c r="JG34" s="89">
        <f t="shared" si="75"/>
        <v>0</v>
      </c>
      <c r="JH34" s="89">
        <f t="shared" si="76"/>
        <v>0</v>
      </c>
      <c r="JI34" s="89">
        <f t="shared" si="77"/>
        <v>0</v>
      </c>
      <c r="JJ34" s="89">
        <f t="shared" si="78"/>
        <v>0</v>
      </c>
      <c r="JK34" s="165">
        <f t="shared" si="79"/>
        <v>124</v>
      </c>
      <c r="JM34" s="65">
        <f t="shared" si="70"/>
        <v>0</v>
      </c>
      <c r="JO34" s="47">
        <f t="shared" si="61"/>
        <v>3360</v>
      </c>
    </row>
    <row r="35" spans="2:275" ht="15">
      <c r="B35" s="384" t="s">
        <v>52</v>
      </c>
      <c r="C35" s="168" t="s">
        <v>267</v>
      </c>
      <c r="D35" s="185" t="s">
        <v>21</v>
      </c>
      <c r="E35" s="185">
        <v>570101054</v>
      </c>
      <c r="F35" s="369" t="s">
        <v>286</v>
      </c>
      <c r="G35" s="380" t="s">
        <v>99</v>
      </c>
      <c r="H35" s="380" t="s">
        <v>99</v>
      </c>
      <c r="I35" s="361" t="s">
        <v>95</v>
      </c>
      <c r="J35" s="375" t="s">
        <v>297</v>
      </c>
      <c r="K35" s="143">
        <v>5</v>
      </c>
      <c r="L35" s="144">
        <v>5</v>
      </c>
      <c r="M35" s="137" t="s">
        <v>4</v>
      </c>
      <c r="N35" s="165">
        <v>3841</v>
      </c>
      <c r="O35" s="124"/>
      <c r="P35" s="46"/>
      <c r="Q35" s="46"/>
      <c r="R35" s="46"/>
      <c r="S35" s="46"/>
      <c r="T35" s="46">
        <v>793</v>
      </c>
      <c r="U35" s="46"/>
      <c r="V35" s="125">
        <f t="shared" si="71"/>
        <v>3048</v>
      </c>
      <c r="W35" s="124"/>
      <c r="X35" s="46"/>
      <c r="Y35" s="46"/>
      <c r="Z35" s="46"/>
      <c r="AA35" s="46"/>
      <c r="AB35" s="46"/>
      <c r="AC35" s="46"/>
      <c r="AD35" s="75">
        <f t="shared" si="29"/>
        <v>3048</v>
      </c>
      <c r="AE35" s="124"/>
      <c r="AF35" s="46"/>
      <c r="AG35" s="46"/>
      <c r="AH35" s="46"/>
      <c r="AI35" s="46"/>
      <c r="AJ35" s="46"/>
      <c r="AK35" s="46"/>
      <c r="AL35" s="75">
        <f t="shared" si="30"/>
        <v>3048</v>
      </c>
      <c r="AM35" s="124"/>
      <c r="AN35" s="46"/>
      <c r="AO35" s="46"/>
      <c r="AP35" s="46"/>
      <c r="AQ35" s="46"/>
      <c r="AR35" s="46"/>
      <c r="AS35" s="46"/>
      <c r="AT35" s="75">
        <f t="shared" si="31"/>
        <v>3048</v>
      </c>
      <c r="AU35" s="124"/>
      <c r="AV35" s="46"/>
      <c r="AW35" s="46"/>
      <c r="AX35" s="46"/>
      <c r="AY35" s="46"/>
      <c r="AZ35" s="46"/>
      <c r="BA35" s="46"/>
      <c r="BB35" s="75">
        <f t="shared" si="32"/>
        <v>3048</v>
      </c>
      <c r="BC35" s="124"/>
      <c r="BD35" s="46"/>
      <c r="BE35" s="46"/>
      <c r="BF35" s="46"/>
      <c r="BG35" s="46"/>
      <c r="BH35" s="46"/>
      <c r="BI35" s="46"/>
      <c r="BJ35" s="75">
        <f t="shared" si="33"/>
        <v>3048</v>
      </c>
      <c r="BK35" s="124"/>
      <c r="BL35" s="46"/>
      <c r="BM35" s="46"/>
      <c r="BN35" s="46"/>
      <c r="BO35" s="46"/>
      <c r="BP35" s="46"/>
      <c r="BQ35" s="46"/>
      <c r="BR35" s="75">
        <f t="shared" si="34"/>
        <v>3048</v>
      </c>
      <c r="BS35" s="124"/>
      <c r="BT35" s="46"/>
      <c r="BU35" s="46"/>
      <c r="BV35" s="46"/>
      <c r="BW35" s="46"/>
      <c r="BX35" s="46"/>
      <c r="BY35" s="46"/>
      <c r="BZ35" s="75">
        <f t="shared" si="35"/>
        <v>3048</v>
      </c>
      <c r="CA35" s="124"/>
      <c r="CB35" s="46"/>
      <c r="CC35" s="46"/>
      <c r="CD35" s="46"/>
      <c r="CE35" s="46"/>
      <c r="CF35" s="46"/>
      <c r="CG35" s="46"/>
      <c r="CH35" s="75">
        <f t="shared" si="36"/>
        <v>3048</v>
      </c>
      <c r="CI35" s="124"/>
      <c r="CJ35" s="46"/>
      <c r="CK35" s="46"/>
      <c r="CL35" s="46"/>
      <c r="CM35" s="46"/>
      <c r="CN35" s="46"/>
      <c r="CO35" s="46"/>
      <c r="CP35" s="75">
        <f t="shared" si="37"/>
        <v>3048</v>
      </c>
      <c r="CQ35" s="124"/>
      <c r="CR35" s="46"/>
      <c r="CS35" s="46"/>
      <c r="CT35" s="46"/>
      <c r="CU35" s="46"/>
      <c r="CV35" s="46"/>
      <c r="CW35" s="46"/>
      <c r="CX35" s="75">
        <f t="shared" si="38"/>
        <v>3048</v>
      </c>
      <c r="CY35" s="124"/>
      <c r="CZ35" s="46"/>
      <c r="DA35" s="46"/>
      <c r="DB35" s="46"/>
      <c r="DC35" s="46"/>
      <c r="DD35" s="46"/>
      <c r="DE35" s="46"/>
      <c r="DF35" s="75">
        <f t="shared" si="39"/>
        <v>3048</v>
      </c>
      <c r="DG35" s="124"/>
      <c r="DH35" s="46"/>
      <c r="DI35" s="46"/>
      <c r="DJ35" s="46"/>
      <c r="DK35" s="46"/>
      <c r="DL35" s="46"/>
      <c r="DM35" s="46"/>
      <c r="DN35" s="75">
        <f t="shared" si="40"/>
        <v>3048</v>
      </c>
      <c r="DO35" s="124"/>
      <c r="DP35" s="46"/>
      <c r="DQ35" s="46"/>
      <c r="DR35" s="46"/>
      <c r="DS35" s="46"/>
      <c r="DT35" s="46"/>
      <c r="DU35" s="46"/>
      <c r="DV35" s="75">
        <f t="shared" si="41"/>
        <v>3048</v>
      </c>
      <c r="DW35" s="124"/>
      <c r="DX35" s="46"/>
      <c r="DY35" s="46"/>
      <c r="DZ35" s="46"/>
      <c r="EA35" s="46"/>
      <c r="EB35" s="46"/>
      <c r="EC35" s="46"/>
      <c r="ED35" s="75">
        <f t="shared" si="42"/>
        <v>3048</v>
      </c>
      <c r="EE35" s="124"/>
      <c r="EF35" s="46"/>
      <c r="EG35" s="46"/>
      <c r="EH35" s="46"/>
      <c r="EI35" s="46"/>
      <c r="EJ35" s="46"/>
      <c r="EK35" s="46"/>
      <c r="EL35" s="75">
        <f t="shared" si="43"/>
        <v>3048</v>
      </c>
      <c r="EM35" s="124"/>
      <c r="EN35" s="46"/>
      <c r="EO35" s="46"/>
      <c r="EP35" s="46"/>
      <c r="EQ35" s="46"/>
      <c r="ER35" s="46"/>
      <c r="ES35" s="46"/>
      <c r="ET35" s="75">
        <f t="shared" si="44"/>
        <v>3048</v>
      </c>
      <c r="EU35" s="124"/>
      <c r="EV35" s="46"/>
      <c r="EW35" s="46"/>
      <c r="EX35" s="46"/>
      <c r="EY35" s="46"/>
      <c r="EZ35" s="46"/>
      <c r="FA35" s="46"/>
      <c r="FB35" s="75">
        <f t="shared" si="45"/>
        <v>3048</v>
      </c>
      <c r="FC35" s="124"/>
      <c r="FD35" s="46"/>
      <c r="FE35" s="46"/>
      <c r="FF35" s="46"/>
      <c r="FG35" s="46"/>
      <c r="FH35" s="46"/>
      <c r="FI35" s="46"/>
      <c r="FJ35" s="75">
        <f t="shared" si="46"/>
        <v>3048</v>
      </c>
      <c r="FK35" s="124"/>
      <c r="FL35" s="46"/>
      <c r="FM35" s="46"/>
      <c r="FN35" s="46"/>
      <c r="FO35" s="46"/>
      <c r="FP35" s="46"/>
      <c r="FQ35" s="46"/>
      <c r="FR35" s="75">
        <f t="shared" si="47"/>
        <v>3048</v>
      </c>
      <c r="FS35" s="124"/>
      <c r="FT35" s="46"/>
      <c r="FU35" s="46"/>
      <c r="FV35" s="46"/>
      <c r="FW35" s="46"/>
      <c r="FX35" s="46"/>
      <c r="FY35" s="46"/>
      <c r="FZ35" s="75">
        <f t="shared" si="48"/>
        <v>3048</v>
      </c>
      <c r="GA35" s="124"/>
      <c r="GB35" s="46"/>
      <c r="GC35" s="46"/>
      <c r="GD35" s="46"/>
      <c r="GE35" s="46"/>
      <c r="GF35" s="46"/>
      <c r="GG35" s="46"/>
      <c r="GH35" s="75">
        <f t="shared" si="49"/>
        <v>3048</v>
      </c>
      <c r="GI35" s="124"/>
      <c r="GJ35" s="46"/>
      <c r="GK35" s="46"/>
      <c r="GL35" s="46"/>
      <c r="GM35" s="46"/>
      <c r="GN35" s="46"/>
      <c r="GO35" s="46"/>
      <c r="GP35" s="75">
        <f t="shared" si="50"/>
        <v>3048</v>
      </c>
      <c r="GQ35" s="124"/>
      <c r="GR35" s="46"/>
      <c r="GS35" s="46"/>
      <c r="GT35" s="46"/>
      <c r="GU35" s="46"/>
      <c r="GV35" s="46"/>
      <c r="GW35" s="46"/>
      <c r="GX35" s="75">
        <f t="shared" si="51"/>
        <v>3048</v>
      </c>
      <c r="GY35" s="124"/>
      <c r="GZ35" s="46"/>
      <c r="HA35" s="46"/>
      <c r="HB35" s="46"/>
      <c r="HC35" s="46"/>
      <c r="HD35" s="46"/>
      <c r="HE35" s="46"/>
      <c r="HF35" s="75">
        <f t="shared" si="52"/>
        <v>3048</v>
      </c>
      <c r="HG35" s="124"/>
      <c r="HH35" s="46"/>
      <c r="HI35" s="46"/>
      <c r="HJ35" s="46"/>
      <c r="HK35" s="46"/>
      <c r="HL35" s="46"/>
      <c r="HM35" s="46"/>
      <c r="HN35" s="75">
        <f t="shared" si="53"/>
        <v>3048</v>
      </c>
      <c r="HO35" s="124"/>
      <c r="HP35" s="46"/>
      <c r="HQ35" s="46"/>
      <c r="HR35" s="46"/>
      <c r="HS35" s="46"/>
      <c r="HT35" s="46"/>
      <c r="HU35" s="46"/>
      <c r="HV35" s="75">
        <f t="shared" si="54"/>
        <v>3048</v>
      </c>
      <c r="HW35" s="124"/>
      <c r="HX35" s="46"/>
      <c r="HY35" s="46"/>
      <c r="HZ35" s="46"/>
      <c r="IA35" s="46"/>
      <c r="IB35" s="46"/>
      <c r="IC35" s="46"/>
      <c r="ID35" s="75">
        <f t="shared" si="55"/>
        <v>3048</v>
      </c>
      <c r="IE35" s="124"/>
      <c r="IF35" s="46"/>
      <c r="IG35" s="46"/>
      <c r="IH35" s="46"/>
      <c r="II35" s="46"/>
      <c r="IJ35" s="46"/>
      <c r="IK35" s="46"/>
      <c r="IL35" s="75">
        <f t="shared" si="56"/>
        <v>3048</v>
      </c>
      <c r="IM35" s="124"/>
      <c r="IN35" s="46"/>
      <c r="IO35" s="46"/>
      <c r="IP35" s="46"/>
      <c r="IQ35" s="46"/>
      <c r="IR35" s="46"/>
      <c r="IS35" s="46"/>
      <c r="IT35" s="75">
        <f t="shared" si="57"/>
        <v>3048</v>
      </c>
      <c r="IU35" s="124"/>
      <c r="IV35" s="46"/>
      <c r="IW35" s="46"/>
      <c r="IX35" s="46"/>
      <c r="IY35" s="46"/>
      <c r="IZ35" s="46"/>
      <c r="JA35" s="46"/>
      <c r="JB35" s="75">
        <f t="shared" si="58"/>
        <v>3048</v>
      </c>
      <c r="JD35" s="161">
        <f t="shared" si="72"/>
        <v>0</v>
      </c>
      <c r="JE35" s="89">
        <f t="shared" si="73"/>
        <v>0</v>
      </c>
      <c r="JF35" s="89">
        <f t="shared" si="74"/>
        <v>0</v>
      </c>
      <c r="JG35" s="89">
        <f t="shared" si="75"/>
        <v>0</v>
      </c>
      <c r="JH35" s="89">
        <f t="shared" si="76"/>
        <v>0</v>
      </c>
      <c r="JI35" s="89">
        <f t="shared" si="77"/>
        <v>793</v>
      </c>
      <c r="JJ35" s="89">
        <f t="shared" si="78"/>
        <v>0</v>
      </c>
      <c r="JK35" s="165">
        <f t="shared" si="79"/>
        <v>3048</v>
      </c>
      <c r="JM35" s="65">
        <f t="shared" si="70"/>
        <v>0</v>
      </c>
      <c r="JO35" s="47">
        <f t="shared" si="61"/>
        <v>0</v>
      </c>
    </row>
    <row r="36" spans="2:275" ht="15">
      <c r="B36" s="384" t="s">
        <v>52</v>
      </c>
      <c r="C36" s="172" t="s">
        <v>268</v>
      </c>
      <c r="D36" s="186" t="s">
        <v>256</v>
      </c>
      <c r="E36" s="186"/>
      <c r="F36" s="370" t="s">
        <v>286</v>
      </c>
      <c r="G36" s="380" t="s">
        <v>99</v>
      </c>
      <c r="H36" s="380" t="s">
        <v>99</v>
      </c>
      <c r="I36" s="361" t="s">
        <v>95</v>
      </c>
      <c r="J36" s="355" t="s">
        <v>297</v>
      </c>
      <c r="K36" s="143">
        <v>5</v>
      </c>
      <c r="L36" s="144">
        <v>5</v>
      </c>
      <c r="M36" s="137" t="s">
        <v>4</v>
      </c>
      <c r="N36" s="165">
        <v>1236</v>
      </c>
      <c r="O36" s="124"/>
      <c r="P36" s="46"/>
      <c r="Q36" s="46"/>
      <c r="R36" s="46"/>
      <c r="S36" s="46"/>
      <c r="T36" s="46"/>
      <c r="U36" s="46"/>
      <c r="V36" s="125">
        <f t="shared" si="71"/>
        <v>1236</v>
      </c>
      <c r="W36" s="124"/>
      <c r="X36" s="46"/>
      <c r="Y36" s="46"/>
      <c r="Z36" s="46"/>
      <c r="AA36" s="46"/>
      <c r="AB36" s="46"/>
      <c r="AC36" s="46"/>
      <c r="AD36" s="75">
        <f t="shared" si="29"/>
        <v>1236</v>
      </c>
      <c r="AE36" s="124"/>
      <c r="AF36" s="46"/>
      <c r="AG36" s="46"/>
      <c r="AH36" s="46"/>
      <c r="AI36" s="46"/>
      <c r="AJ36" s="46"/>
      <c r="AK36" s="46"/>
      <c r="AL36" s="75">
        <f t="shared" si="30"/>
        <v>1236</v>
      </c>
      <c r="AM36" s="124"/>
      <c r="AN36" s="46"/>
      <c r="AO36" s="46"/>
      <c r="AP36" s="46"/>
      <c r="AQ36" s="46"/>
      <c r="AR36" s="46">
        <v>53</v>
      </c>
      <c r="AS36" s="46"/>
      <c r="AT36" s="75">
        <f t="shared" si="31"/>
        <v>1183</v>
      </c>
      <c r="AU36" s="124"/>
      <c r="AV36" s="46"/>
      <c r="AW36" s="46"/>
      <c r="AX36" s="46"/>
      <c r="AY36" s="46"/>
      <c r="AZ36" s="46"/>
      <c r="BA36" s="46"/>
      <c r="BB36" s="75">
        <f t="shared" si="32"/>
        <v>1183</v>
      </c>
      <c r="BC36" s="124"/>
      <c r="BD36" s="46"/>
      <c r="BE36" s="46"/>
      <c r="BF36" s="46"/>
      <c r="BG36" s="46"/>
      <c r="BH36" s="46"/>
      <c r="BI36" s="46"/>
      <c r="BJ36" s="75">
        <f t="shared" si="33"/>
        <v>1183</v>
      </c>
      <c r="BK36" s="124"/>
      <c r="BL36" s="46"/>
      <c r="BM36" s="46"/>
      <c r="BN36" s="46"/>
      <c r="BO36" s="46"/>
      <c r="BP36" s="46"/>
      <c r="BQ36" s="46"/>
      <c r="BR36" s="75">
        <f t="shared" si="34"/>
        <v>1183</v>
      </c>
      <c r="BS36" s="124"/>
      <c r="BT36" s="46"/>
      <c r="BU36" s="46"/>
      <c r="BV36" s="46"/>
      <c r="BW36" s="46"/>
      <c r="BX36" s="46"/>
      <c r="BY36" s="46"/>
      <c r="BZ36" s="75">
        <f t="shared" si="35"/>
        <v>1183</v>
      </c>
      <c r="CA36" s="124"/>
      <c r="CB36" s="46"/>
      <c r="CC36" s="46"/>
      <c r="CD36" s="46"/>
      <c r="CE36" s="46"/>
      <c r="CF36" s="46"/>
      <c r="CG36" s="46"/>
      <c r="CH36" s="75">
        <f t="shared" si="36"/>
        <v>1183</v>
      </c>
      <c r="CI36" s="124"/>
      <c r="CJ36" s="46"/>
      <c r="CK36" s="46"/>
      <c r="CL36" s="46"/>
      <c r="CM36" s="46"/>
      <c r="CN36" s="46"/>
      <c r="CO36" s="46"/>
      <c r="CP36" s="75">
        <f t="shared" si="37"/>
        <v>1183</v>
      </c>
      <c r="CQ36" s="124"/>
      <c r="CR36" s="46"/>
      <c r="CS36" s="46"/>
      <c r="CT36" s="46"/>
      <c r="CU36" s="46"/>
      <c r="CV36" s="46"/>
      <c r="CW36" s="46"/>
      <c r="CX36" s="75">
        <f t="shared" si="38"/>
        <v>1183</v>
      </c>
      <c r="CY36" s="124"/>
      <c r="CZ36" s="46"/>
      <c r="DA36" s="46"/>
      <c r="DB36" s="46"/>
      <c r="DC36" s="46"/>
      <c r="DD36" s="46"/>
      <c r="DE36" s="46"/>
      <c r="DF36" s="75">
        <f t="shared" si="39"/>
        <v>1183</v>
      </c>
      <c r="DG36" s="124"/>
      <c r="DH36" s="46"/>
      <c r="DI36" s="46"/>
      <c r="DJ36" s="46"/>
      <c r="DK36" s="46"/>
      <c r="DL36" s="46"/>
      <c r="DM36" s="46"/>
      <c r="DN36" s="75">
        <f t="shared" si="40"/>
        <v>1183</v>
      </c>
      <c r="DO36" s="124"/>
      <c r="DP36" s="46"/>
      <c r="DQ36" s="46"/>
      <c r="DR36" s="46"/>
      <c r="DS36" s="46"/>
      <c r="DT36" s="46"/>
      <c r="DU36" s="46"/>
      <c r="DV36" s="75">
        <f t="shared" si="41"/>
        <v>1183</v>
      </c>
      <c r="DW36" s="124"/>
      <c r="DX36" s="46"/>
      <c r="DY36" s="46"/>
      <c r="DZ36" s="46"/>
      <c r="EA36" s="46"/>
      <c r="EB36" s="46"/>
      <c r="EC36" s="46"/>
      <c r="ED36" s="75">
        <f t="shared" si="42"/>
        <v>1183</v>
      </c>
      <c r="EE36" s="124"/>
      <c r="EF36" s="46"/>
      <c r="EG36" s="46"/>
      <c r="EH36" s="46"/>
      <c r="EI36" s="46"/>
      <c r="EJ36" s="46"/>
      <c r="EK36" s="46"/>
      <c r="EL36" s="75">
        <f t="shared" si="43"/>
        <v>1183</v>
      </c>
      <c r="EM36" s="124"/>
      <c r="EN36" s="46"/>
      <c r="EO36" s="46"/>
      <c r="EP36" s="46"/>
      <c r="EQ36" s="46"/>
      <c r="ER36" s="46"/>
      <c r="ES36" s="46"/>
      <c r="ET36" s="75">
        <f t="shared" si="44"/>
        <v>1183</v>
      </c>
      <c r="EU36" s="124"/>
      <c r="EV36" s="46"/>
      <c r="EW36" s="46"/>
      <c r="EX36" s="46"/>
      <c r="EY36" s="46"/>
      <c r="EZ36" s="46"/>
      <c r="FA36" s="46"/>
      <c r="FB36" s="75">
        <f t="shared" si="45"/>
        <v>1183</v>
      </c>
      <c r="FC36" s="124"/>
      <c r="FD36" s="46"/>
      <c r="FE36" s="46"/>
      <c r="FF36" s="46"/>
      <c r="FG36" s="46"/>
      <c r="FH36" s="46"/>
      <c r="FI36" s="46"/>
      <c r="FJ36" s="75">
        <f t="shared" si="46"/>
        <v>1183</v>
      </c>
      <c r="FK36" s="124"/>
      <c r="FL36" s="46"/>
      <c r="FM36" s="46"/>
      <c r="FN36" s="46"/>
      <c r="FO36" s="46"/>
      <c r="FP36" s="46"/>
      <c r="FQ36" s="46"/>
      <c r="FR36" s="75">
        <f t="shared" si="47"/>
        <v>1183</v>
      </c>
      <c r="FS36" s="124"/>
      <c r="FT36" s="46"/>
      <c r="FU36" s="46"/>
      <c r="FV36" s="46"/>
      <c r="FW36" s="46"/>
      <c r="FX36" s="46"/>
      <c r="FY36" s="46"/>
      <c r="FZ36" s="75">
        <f t="shared" si="48"/>
        <v>1183</v>
      </c>
      <c r="GA36" s="124"/>
      <c r="GB36" s="46"/>
      <c r="GC36" s="46"/>
      <c r="GD36" s="46"/>
      <c r="GE36" s="46"/>
      <c r="GF36" s="46"/>
      <c r="GG36" s="46"/>
      <c r="GH36" s="75">
        <f t="shared" si="49"/>
        <v>1183</v>
      </c>
      <c r="GI36" s="124"/>
      <c r="GJ36" s="46"/>
      <c r="GK36" s="46"/>
      <c r="GL36" s="46"/>
      <c r="GM36" s="46"/>
      <c r="GN36" s="46"/>
      <c r="GO36" s="46"/>
      <c r="GP36" s="75">
        <f t="shared" si="50"/>
        <v>1183</v>
      </c>
      <c r="GQ36" s="124"/>
      <c r="GR36" s="46"/>
      <c r="GS36" s="46"/>
      <c r="GT36" s="46"/>
      <c r="GU36" s="46"/>
      <c r="GV36" s="46"/>
      <c r="GW36" s="46"/>
      <c r="GX36" s="75">
        <f t="shared" si="51"/>
        <v>1183</v>
      </c>
      <c r="GY36" s="124"/>
      <c r="GZ36" s="46"/>
      <c r="HA36" s="46"/>
      <c r="HB36" s="46"/>
      <c r="HC36" s="46"/>
      <c r="HD36" s="46"/>
      <c r="HE36" s="46"/>
      <c r="HF36" s="75">
        <f t="shared" si="52"/>
        <v>1183</v>
      </c>
      <c r="HG36" s="124"/>
      <c r="HH36" s="46"/>
      <c r="HI36" s="46"/>
      <c r="HJ36" s="46"/>
      <c r="HK36" s="46"/>
      <c r="HL36" s="46"/>
      <c r="HM36" s="46"/>
      <c r="HN36" s="75">
        <f t="shared" si="53"/>
        <v>1183</v>
      </c>
      <c r="HO36" s="124"/>
      <c r="HP36" s="46"/>
      <c r="HQ36" s="46"/>
      <c r="HR36" s="46"/>
      <c r="HS36" s="46"/>
      <c r="HT36" s="46"/>
      <c r="HU36" s="46"/>
      <c r="HV36" s="75">
        <f t="shared" si="54"/>
        <v>1183</v>
      </c>
      <c r="HW36" s="124"/>
      <c r="HX36" s="46"/>
      <c r="HY36" s="46"/>
      <c r="HZ36" s="46"/>
      <c r="IA36" s="46"/>
      <c r="IB36" s="46"/>
      <c r="IC36" s="46"/>
      <c r="ID36" s="75">
        <f t="shared" si="55"/>
        <v>1183</v>
      </c>
      <c r="IE36" s="124"/>
      <c r="IF36" s="46"/>
      <c r="IG36" s="46"/>
      <c r="IH36" s="46"/>
      <c r="II36" s="46"/>
      <c r="IJ36" s="46"/>
      <c r="IK36" s="46"/>
      <c r="IL36" s="75">
        <f t="shared" si="56"/>
        <v>1183</v>
      </c>
      <c r="IM36" s="124"/>
      <c r="IN36" s="46"/>
      <c r="IO36" s="46"/>
      <c r="IP36" s="46"/>
      <c r="IQ36" s="46"/>
      <c r="IR36" s="46"/>
      <c r="IS36" s="46"/>
      <c r="IT36" s="75">
        <f t="shared" si="57"/>
        <v>1183</v>
      </c>
      <c r="IU36" s="124"/>
      <c r="IV36" s="46"/>
      <c r="IW36" s="46"/>
      <c r="IX36" s="46"/>
      <c r="IY36" s="46"/>
      <c r="IZ36" s="46"/>
      <c r="JA36" s="46"/>
      <c r="JB36" s="75">
        <f t="shared" si="58"/>
        <v>1183</v>
      </c>
      <c r="JD36" s="161">
        <f t="shared" si="72"/>
        <v>0</v>
      </c>
      <c r="JE36" s="89">
        <f t="shared" si="73"/>
        <v>0</v>
      </c>
      <c r="JF36" s="89">
        <f t="shared" si="74"/>
        <v>0</v>
      </c>
      <c r="JG36" s="89">
        <f t="shared" si="75"/>
        <v>0</v>
      </c>
      <c r="JH36" s="89">
        <f t="shared" si="76"/>
        <v>0</v>
      </c>
      <c r="JI36" s="89">
        <f t="shared" si="77"/>
        <v>53</v>
      </c>
      <c r="JJ36" s="89">
        <f t="shared" si="78"/>
        <v>0</v>
      </c>
      <c r="JK36" s="165">
        <f t="shared" si="79"/>
        <v>1183</v>
      </c>
      <c r="JM36" s="65">
        <f t="shared" si="70"/>
        <v>0</v>
      </c>
      <c r="JO36" s="47">
        <f t="shared" si="61"/>
        <v>0</v>
      </c>
    </row>
    <row r="37" spans="2:275" ht="15">
      <c r="B37" s="384" t="s">
        <v>52</v>
      </c>
      <c r="C37" s="168" t="s">
        <v>269</v>
      </c>
      <c r="D37" s="185" t="s">
        <v>23</v>
      </c>
      <c r="E37" s="185">
        <v>600101073</v>
      </c>
      <c r="F37" s="369" t="s">
        <v>287</v>
      </c>
      <c r="G37" s="380" t="s">
        <v>99</v>
      </c>
      <c r="H37" s="380" t="s">
        <v>99</v>
      </c>
      <c r="I37" s="361" t="s">
        <v>95</v>
      </c>
      <c r="J37" s="375" t="s">
        <v>298</v>
      </c>
      <c r="K37" s="143">
        <v>7</v>
      </c>
      <c r="L37" s="144">
        <v>7</v>
      </c>
      <c r="M37" s="137" t="s">
        <v>4</v>
      </c>
      <c r="N37" s="165">
        <f>3088+2</f>
        <v>3090</v>
      </c>
      <c r="O37" s="124"/>
      <c r="P37" s="46"/>
      <c r="Q37" s="46"/>
      <c r="R37" s="46"/>
      <c r="S37" s="46"/>
      <c r="T37" s="46"/>
      <c r="U37" s="46"/>
      <c r="V37" s="125">
        <f t="shared" si="71"/>
        <v>3090</v>
      </c>
      <c r="W37" s="124"/>
      <c r="X37" s="46"/>
      <c r="Y37" s="46"/>
      <c r="Z37" s="46"/>
      <c r="AA37" s="46"/>
      <c r="AB37" s="46"/>
      <c r="AC37" s="46"/>
      <c r="AD37" s="75">
        <f t="shared" si="29"/>
        <v>3090</v>
      </c>
      <c r="AE37" s="124"/>
      <c r="AF37" s="46"/>
      <c r="AG37" s="46"/>
      <c r="AH37" s="46"/>
      <c r="AI37" s="46"/>
      <c r="AJ37" s="46"/>
      <c r="AK37" s="46"/>
      <c r="AL37" s="75">
        <f t="shared" si="30"/>
        <v>3090</v>
      </c>
      <c r="AM37" s="124"/>
      <c r="AN37" s="46"/>
      <c r="AO37" s="46"/>
      <c r="AP37" s="46"/>
      <c r="AQ37" s="46"/>
      <c r="AR37" s="46"/>
      <c r="AS37" s="46"/>
      <c r="AT37" s="75">
        <f t="shared" si="31"/>
        <v>3090</v>
      </c>
      <c r="AU37" s="124"/>
      <c r="AV37" s="46"/>
      <c r="AW37" s="46"/>
      <c r="AX37" s="46"/>
      <c r="AY37" s="46"/>
      <c r="AZ37" s="46"/>
      <c r="BA37" s="46"/>
      <c r="BB37" s="75">
        <f t="shared" si="32"/>
        <v>3090</v>
      </c>
      <c r="BC37" s="124"/>
      <c r="BD37" s="46"/>
      <c r="BE37" s="46"/>
      <c r="BF37" s="46"/>
      <c r="BG37" s="46"/>
      <c r="BH37" s="46"/>
      <c r="BI37" s="46"/>
      <c r="BJ37" s="75">
        <f t="shared" si="33"/>
        <v>3090</v>
      </c>
      <c r="BK37" s="124"/>
      <c r="BL37" s="46"/>
      <c r="BM37" s="46"/>
      <c r="BN37" s="46"/>
      <c r="BO37" s="46"/>
      <c r="BP37" s="46"/>
      <c r="BQ37" s="46"/>
      <c r="BR37" s="75">
        <f t="shared" si="34"/>
        <v>3090</v>
      </c>
      <c r="BS37" s="124"/>
      <c r="BT37" s="46"/>
      <c r="BU37" s="46"/>
      <c r="BV37" s="46"/>
      <c r="BW37" s="46"/>
      <c r="BX37" s="46"/>
      <c r="BY37" s="46"/>
      <c r="BZ37" s="75">
        <f t="shared" si="35"/>
        <v>3090</v>
      </c>
      <c r="CA37" s="124"/>
      <c r="CB37" s="46"/>
      <c r="CC37" s="46"/>
      <c r="CD37" s="46"/>
      <c r="CE37" s="46"/>
      <c r="CF37" s="46"/>
      <c r="CG37" s="46"/>
      <c r="CH37" s="75">
        <f t="shared" si="36"/>
        <v>3090</v>
      </c>
      <c r="CI37" s="124"/>
      <c r="CJ37" s="46"/>
      <c r="CK37" s="46"/>
      <c r="CL37" s="46"/>
      <c r="CM37" s="46"/>
      <c r="CN37" s="46"/>
      <c r="CO37" s="46"/>
      <c r="CP37" s="75">
        <f t="shared" si="37"/>
        <v>3090</v>
      </c>
      <c r="CQ37" s="124"/>
      <c r="CR37" s="46"/>
      <c r="CS37" s="46"/>
      <c r="CT37" s="46"/>
      <c r="CU37" s="46"/>
      <c r="CV37" s="46"/>
      <c r="CW37" s="46"/>
      <c r="CX37" s="75">
        <f t="shared" si="38"/>
        <v>3090</v>
      </c>
      <c r="CY37" s="124"/>
      <c r="CZ37" s="46"/>
      <c r="DA37" s="46"/>
      <c r="DB37" s="46"/>
      <c r="DC37" s="46"/>
      <c r="DD37" s="46"/>
      <c r="DE37" s="46"/>
      <c r="DF37" s="75">
        <f t="shared" si="39"/>
        <v>3090</v>
      </c>
      <c r="DG37" s="124"/>
      <c r="DH37" s="46"/>
      <c r="DI37" s="46"/>
      <c r="DJ37" s="46"/>
      <c r="DK37" s="46"/>
      <c r="DL37" s="46"/>
      <c r="DM37" s="46"/>
      <c r="DN37" s="75">
        <f t="shared" si="40"/>
        <v>3090</v>
      </c>
      <c r="DO37" s="124"/>
      <c r="DP37" s="46"/>
      <c r="DQ37" s="46"/>
      <c r="DR37" s="46"/>
      <c r="DS37" s="46"/>
      <c r="DT37" s="46"/>
      <c r="DU37" s="46"/>
      <c r="DV37" s="75">
        <f t="shared" si="41"/>
        <v>3090</v>
      </c>
      <c r="DW37" s="124"/>
      <c r="DX37" s="46"/>
      <c r="DY37" s="46"/>
      <c r="DZ37" s="46"/>
      <c r="EA37" s="46"/>
      <c r="EB37" s="46"/>
      <c r="EC37" s="46"/>
      <c r="ED37" s="75">
        <f t="shared" si="42"/>
        <v>3090</v>
      </c>
      <c r="EE37" s="124"/>
      <c r="EF37" s="46"/>
      <c r="EG37" s="46"/>
      <c r="EH37" s="46"/>
      <c r="EI37" s="46"/>
      <c r="EJ37" s="46"/>
      <c r="EK37" s="46"/>
      <c r="EL37" s="75">
        <f t="shared" si="43"/>
        <v>3090</v>
      </c>
      <c r="EM37" s="124"/>
      <c r="EN37" s="46"/>
      <c r="EO37" s="46"/>
      <c r="EP37" s="46"/>
      <c r="EQ37" s="46"/>
      <c r="ER37" s="46"/>
      <c r="ES37" s="46"/>
      <c r="ET37" s="75">
        <f t="shared" si="44"/>
        <v>3090</v>
      </c>
      <c r="EU37" s="124"/>
      <c r="EV37" s="46"/>
      <c r="EW37" s="46"/>
      <c r="EX37" s="46"/>
      <c r="EY37" s="46"/>
      <c r="EZ37" s="46"/>
      <c r="FA37" s="46"/>
      <c r="FB37" s="75">
        <f t="shared" si="45"/>
        <v>3090</v>
      </c>
      <c r="FC37" s="124"/>
      <c r="FD37" s="46"/>
      <c r="FE37" s="46"/>
      <c r="FF37" s="46"/>
      <c r="FG37" s="46"/>
      <c r="FH37" s="46"/>
      <c r="FI37" s="46"/>
      <c r="FJ37" s="75">
        <f t="shared" si="46"/>
        <v>3090</v>
      </c>
      <c r="FK37" s="124"/>
      <c r="FL37" s="46"/>
      <c r="FM37" s="46"/>
      <c r="FN37" s="46"/>
      <c r="FO37" s="46"/>
      <c r="FP37" s="46"/>
      <c r="FQ37" s="46"/>
      <c r="FR37" s="75">
        <f t="shared" si="47"/>
        <v>3090</v>
      </c>
      <c r="FS37" s="124"/>
      <c r="FT37" s="46"/>
      <c r="FU37" s="46"/>
      <c r="FV37" s="46"/>
      <c r="FW37" s="46"/>
      <c r="FX37" s="46"/>
      <c r="FY37" s="46"/>
      <c r="FZ37" s="75">
        <f t="shared" si="48"/>
        <v>3090</v>
      </c>
      <c r="GA37" s="124"/>
      <c r="GB37" s="46"/>
      <c r="GC37" s="46"/>
      <c r="GD37" s="46"/>
      <c r="GE37" s="46"/>
      <c r="GF37" s="46"/>
      <c r="GG37" s="46"/>
      <c r="GH37" s="75">
        <f t="shared" si="49"/>
        <v>3090</v>
      </c>
      <c r="GI37" s="124"/>
      <c r="GJ37" s="46"/>
      <c r="GK37" s="46"/>
      <c r="GL37" s="46"/>
      <c r="GM37" s="46"/>
      <c r="GN37" s="46"/>
      <c r="GO37" s="46"/>
      <c r="GP37" s="75">
        <f t="shared" si="50"/>
        <v>3090</v>
      </c>
      <c r="GQ37" s="124"/>
      <c r="GR37" s="46"/>
      <c r="GS37" s="46"/>
      <c r="GT37" s="46"/>
      <c r="GU37" s="46"/>
      <c r="GV37" s="46"/>
      <c r="GW37" s="46"/>
      <c r="GX37" s="75">
        <f t="shared" si="51"/>
        <v>3090</v>
      </c>
      <c r="GY37" s="124"/>
      <c r="GZ37" s="46"/>
      <c r="HA37" s="46"/>
      <c r="HB37" s="46"/>
      <c r="HC37" s="46"/>
      <c r="HD37" s="46"/>
      <c r="HE37" s="46"/>
      <c r="HF37" s="75">
        <f t="shared" si="52"/>
        <v>3090</v>
      </c>
      <c r="HG37" s="124"/>
      <c r="HH37" s="46"/>
      <c r="HI37" s="46"/>
      <c r="HJ37" s="46"/>
      <c r="HK37" s="46"/>
      <c r="HL37" s="46"/>
      <c r="HM37" s="46"/>
      <c r="HN37" s="75">
        <f t="shared" si="53"/>
        <v>3090</v>
      </c>
      <c r="HO37" s="124"/>
      <c r="HP37" s="46"/>
      <c r="HQ37" s="46"/>
      <c r="HR37" s="46"/>
      <c r="HS37" s="46"/>
      <c r="HT37" s="46"/>
      <c r="HU37" s="46"/>
      <c r="HV37" s="75">
        <f t="shared" si="54"/>
        <v>3090</v>
      </c>
      <c r="HW37" s="124"/>
      <c r="HX37" s="46"/>
      <c r="HY37" s="46"/>
      <c r="HZ37" s="46"/>
      <c r="IA37" s="46"/>
      <c r="IB37" s="46"/>
      <c r="IC37" s="46"/>
      <c r="ID37" s="75">
        <f t="shared" si="55"/>
        <v>3090</v>
      </c>
      <c r="IE37" s="124"/>
      <c r="IF37" s="46"/>
      <c r="IG37" s="46"/>
      <c r="IH37" s="46"/>
      <c r="II37" s="46"/>
      <c r="IJ37" s="46"/>
      <c r="IK37" s="46"/>
      <c r="IL37" s="75">
        <f t="shared" si="56"/>
        <v>3090</v>
      </c>
      <c r="IM37" s="124"/>
      <c r="IN37" s="46"/>
      <c r="IO37" s="46"/>
      <c r="IP37" s="46"/>
      <c r="IQ37" s="46"/>
      <c r="IR37" s="46"/>
      <c r="IS37" s="46"/>
      <c r="IT37" s="75">
        <f t="shared" si="57"/>
        <v>3090</v>
      </c>
      <c r="IU37" s="124"/>
      <c r="IV37" s="46"/>
      <c r="IW37" s="46"/>
      <c r="IX37" s="46"/>
      <c r="IY37" s="46"/>
      <c r="IZ37" s="46"/>
      <c r="JA37" s="46"/>
      <c r="JB37" s="75">
        <f t="shared" si="58"/>
        <v>3090</v>
      </c>
      <c r="JD37" s="161">
        <f t="shared" si="72"/>
        <v>0</v>
      </c>
      <c r="JE37" s="89">
        <f t="shared" si="73"/>
        <v>0</v>
      </c>
      <c r="JF37" s="89">
        <f t="shared" si="74"/>
        <v>0</v>
      </c>
      <c r="JG37" s="89">
        <f t="shared" si="75"/>
        <v>0</v>
      </c>
      <c r="JH37" s="89">
        <f t="shared" si="76"/>
        <v>0</v>
      </c>
      <c r="JI37" s="89">
        <f t="shared" si="77"/>
        <v>0</v>
      </c>
      <c r="JJ37" s="89">
        <f t="shared" si="78"/>
        <v>0</v>
      </c>
      <c r="JK37" s="165">
        <f t="shared" si="79"/>
        <v>3090</v>
      </c>
      <c r="JM37" s="65">
        <f t="shared" si="70"/>
        <v>0</v>
      </c>
      <c r="JO37" s="47">
        <f t="shared" si="61"/>
        <v>0</v>
      </c>
    </row>
    <row r="38" spans="2:275" ht="15">
      <c r="B38" s="384" t="s">
        <v>52</v>
      </c>
      <c r="C38" s="172" t="s">
        <v>270</v>
      </c>
      <c r="D38" s="186" t="s">
        <v>257</v>
      </c>
      <c r="E38" s="186"/>
      <c r="F38" s="370" t="s">
        <v>287</v>
      </c>
      <c r="G38" s="380" t="s">
        <v>99</v>
      </c>
      <c r="H38" s="380" t="s">
        <v>99</v>
      </c>
      <c r="I38" s="361" t="s">
        <v>95</v>
      </c>
      <c r="J38" s="355" t="s">
        <v>299</v>
      </c>
      <c r="K38" s="139">
        <v>7</v>
      </c>
      <c r="L38" s="140">
        <v>8</v>
      </c>
      <c r="M38" s="137" t="s">
        <v>4</v>
      </c>
      <c r="N38" s="165">
        <v>230</v>
      </c>
      <c r="O38" s="124"/>
      <c r="P38" s="46"/>
      <c r="Q38" s="46"/>
      <c r="R38" s="46"/>
      <c r="S38" s="46"/>
      <c r="T38" s="46"/>
      <c r="U38" s="46"/>
      <c r="V38" s="125">
        <f t="shared" si="71"/>
        <v>230</v>
      </c>
      <c r="W38" s="124"/>
      <c r="X38" s="46"/>
      <c r="Y38" s="46"/>
      <c r="Z38" s="46"/>
      <c r="AA38" s="46"/>
      <c r="AB38" s="46"/>
      <c r="AC38" s="46"/>
      <c r="AD38" s="75">
        <f t="shared" si="29"/>
        <v>230</v>
      </c>
      <c r="AE38" s="124"/>
      <c r="AF38" s="46"/>
      <c r="AG38" s="46"/>
      <c r="AH38" s="46"/>
      <c r="AI38" s="46"/>
      <c r="AJ38" s="46"/>
      <c r="AK38" s="46"/>
      <c r="AL38" s="75">
        <f t="shared" si="30"/>
        <v>230</v>
      </c>
      <c r="AM38" s="124"/>
      <c r="AN38" s="46"/>
      <c r="AO38" s="46"/>
      <c r="AP38" s="46"/>
      <c r="AQ38" s="46"/>
      <c r="AR38" s="46"/>
      <c r="AS38" s="46"/>
      <c r="AT38" s="75">
        <f t="shared" si="31"/>
        <v>230</v>
      </c>
      <c r="AU38" s="124"/>
      <c r="AV38" s="46"/>
      <c r="AW38" s="46"/>
      <c r="AX38" s="46"/>
      <c r="AY38" s="46"/>
      <c r="AZ38" s="46"/>
      <c r="BA38" s="46"/>
      <c r="BB38" s="75">
        <f t="shared" si="32"/>
        <v>230</v>
      </c>
      <c r="BC38" s="124"/>
      <c r="BD38" s="46"/>
      <c r="BE38" s="46"/>
      <c r="BF38" s="46"/>
      <c r="BG38" s="46"/>
      <c r="BH38" s="46"/>
      <c r="BI38" s="46"/>
      <c r="BJ38" s="75">
        <f t="shared" si="33"/>
        <v>230</v>
      </c>
      <c r="BK38" s="124"/>
      <c r="BL38" s="46"/>
      <c r="BM38" s="46"/>
      <c r="BN38" s="46"/>
      <c r="BO38" s="46"/>
      <c r="BP38" s="46"/>
      <c r="BQ38" s="46"/>
      <c r="BR38" s="75">
        <f t="shared" si="34"/>
        <v>230</v>
      </c>
      <c r="BS38" s="124"/>
      <c r="BT38" s="46"/>
      <c r="BU38" s="46"/>
      <c r="BV38" s="46"/>
      <c r="BW38" s="46"/>
      <c r="BX38" s="46"/>
      <c r="BY38" s="46"/>
      <c r="BZ38" s="75">
        <f t="shared" si="35"/>
        <v>230</v>
      </c>
      <c r="CA38" s="124"/>
      <c r="CB38" s="46"/>
      <c r="CC38" s="46"/>
      <c r="CD38" s="46"/>
      <c r="CE38" s="46"/>
      <c r="CF38" s="46"/>
      <c r="CG38" s="46"/>
      <c r="CH38" s="75">
        <f t="shared" si="36"/>
        <v>230</v>
      </c>
      <c r="CI38" s="124"/>
      <c r="CJ38" s="46"/>
      <c r="CK38" s="46"/>
      <c r="CL38" s="46"/>
      <c r="CM38" s="46"/>
      <c r="CN38" s="46"/>
      <c r="CO38" s="46"/>
      <c r="CP38" s="75">
        <f t="shared" si="37"/>
        <v>230</v>
      </c>
      <c r="CQ38" s="124"/>
      <c r="CR38" s="46"/>
      <c r="CS38" s="46"/>
      <c r="CT38" s="46"/>
      <c r="CU38" s="46"/>
      <c r="CV38" s="46"/>
      <c r="CW38" s="46"/>
      <c r="CX38" s="75">
        <f t="shared" si="38"/>
        <v>230</v>
      </c>
      <c r="CY38" s="124"/>
      <c r="CZ38" s="46"/>
      <c r="DA38" s="46"/>
      <c r="DB38" s="46"/>
      <c r="DC38" s="46"/>
      <c r="DD38" s="46"/>
      <c r="DE38" s="46"/>
      <c r="DF38" s="75">
        <f t="shared" si="39"/>
        <v>230</v>
      </c>
      <c r="DG38" s="124"/>
      <c r="DH38" s="46"/>
      <c r="DI38" s="46"/>
      <c r="DJ38" s="46"/>
      <c r="DK38" s="46"/>
      <c r="DL38" s="46"/>
      <c r="DM38" s="46"/>
      <c r="DN38" s="75">
        <f t="shared" si="40"/>
        <v>230</v>
      </c>
      <c r="DO38" s="124"/>
      <c r="DP38" s="46"/>
      <c r="DQ38" s="46"/>
      <c r="DR38" s="46"/>
      <c r="DS38" s="46"/>
      <c r="DT38" s="46"/>
      <c r="DU38" s="46"/>
      <c r="DV38" s="75">
        <f t="shared" si="41"/>
        <v>230</v>
      </c>
      <c r="DW38" s="124"/>
      <c r="DX38" s="46"/>
      <c r="DY38" s="46"/>
      <c r="DZ38" s="46"/>
      <c r="EA38" s="46"/>
      <c r="EB38" s="46"/>
      <c r="EC38" s="46"/>
      <c r="ED38" s="75">
        <f t="shared" si="42"/>
        <v>230</v>
      </c>
      <c r="EE38" s="124"/>
      <c r="EF38" s="46"/>
      <c r="EG38" s="46"/>
      <c r="EH38" s="46"/>
      <c r="EI38" s="46"/>
      <c r="EJ38" s="46"/>
      <c r="EK38" s="46"/>
      <c r="EL38" s="75">
        <f t="shared" si="43"/>
        <v>230</v>
      </c>
      <c r="EM38" s="124"/>
      <c r="EN38" s="46"/>
      <c r="EO38" s="46"/>
      <c r="EP38" s="46"/>
      <c r="EQ38" s="46"/>
      <c r="ER38" s="46"/>
      <c r="ES38" s="46"/>
      <c r="ET38" s="75">
        <f t="shared" si="44"/>
        <v>230</v>
      </c>
      <c r="EU38" s="124"/>
      <c r="EV38" s="46"/>
      <c r="EW38" s="46"/>
      <c r="EX38" s="46"/>
      <c r="EY38" s="46"/>
      <c r="EZ38" s="46"/>
      <c r="FA38" s="46"/>
      <c r="FB38" s="75">
        <f t="shared" si="45"/>
        <v>230</v>
      </c>
      <c r="FC38" s="124"/>
      <c r="FD38" s="46"/>
      <c r="FE38" s="46"/>
      <c r="FF38" s="46"/>
      <c r="FG38" s="46"/>
      <c r="FH38" s="46"/>
      <c r="FI38" s="46"/>
      <c r="FJ38" s="75">
        <f t="shared" si="46"/>
        <v>230</v>
      </c>
      <c r="FK38" s="124"/>
      <c r="FL38" s="46"/>
      <c r="FM38" s="46"/>
      <c r="FN38" s="46"/>
      <c r="FO38" s="46"/>
      <c r="FP38" s="46"/>
      <c r="FQ38" s="46"/>
      <c r="FR38" s="75">
        <f t="shared" si="47"/>
        <v>230</v>
      </c>
      <c r="FS38" s="124"/>
      <c r="FT38" s="46"/>
      <c r="FU38" s="46"/>
      <c r="FV38" s="46"/>
      <c r="FW38" s="46"/>
      <c r="FX38" s="46"/>
      <c r="FY38" s="46"/>
      <c r="FZ38" s="75">
        <f t="shared" si="48"/>
        <v>230</v>
      </c>
      <c r="GA38" s="124"/>
      <c r="GB38" s="46"/>
      <c r="GC38" s="46"/>
      <c r="GD38" s="46"/>
      <c r="GE38" s="46"/>
      <c r="GF38" s="46"/>
      <c r="GG38" s="46"/>
      <c r="GH38" s="75">
        <f t="shared" si="49"/>
        <v>230</v>
      </c>
      <c r="GI38" s="124"/>
      <c r="GJ38" s="46"/>
      <c r="GK38" s="46"/>
      <c r="GL38" s="46"/>
      <c r="GM38" s="46"/>
      <c r="GN38" s="46"/>
      <c r="GO38" s="46"/>
      <c r="GP38" s="75">
        <f t="shared" si="50"/>
        <v>230</v>
      </c>
      <c r="GQ38" s="124"/>
      <c r="GR38" s="46"/>
      <c r="GS38" s="46"/>
      <c r="GT38" s="46"/>
      <c r="GU38" s="46"/>
      <c r="GV38" s="46"/>
      <c r="GW38" s="46"/>
      <c r="GX38" s="75">
        <f t="shared" si="51"/>
        <v>230</v>
      </c>
      <c r="GY38" s="124"/>
      <c r="GZ38" s="46"/>
      <c r="HA38" s="46"/>
      <c r="HB38" s="46"/>
      <c r="HC38" s="46"/>
      <c r="HD38" s="46"/>
      <c r="HE38" s="46"/>
      <c r="HF38" s="75">
        <f t="shared" si="52"/>
        <v>230</v>
      </c>
      <c r="HG38" s="124"/>
      <c r="HH38" s="46"/>
      <c r="HI38" s="46"/>
      <c r="HJ38" s="46"/>
      <c r="HK38" s="46"/>
      <c r="HL38" s="46"/>
      <c r="HM38" s="46"/>
      <c r="HN38" s="75">
        <f t="shared" si="53"/>
        <v>230</v>
      </c>
      <c r="HO38" s="124"/>
      <c r="HP38" s="46"/>
      <c r="HQ38" s="46"/>
      <c r="HR38" s="46"/>
      <c r="HS38" s="46"/>
      <c r="HT38" s="46"/>
      <c r="HU38" s="46"/>
      <c r="HV38" s="75">
        <f t="shared" si="54"/>
        <v>230</v>
      </c>
      <c r="HW38" s="124"/>
      <c r="HX38" s="46"/>
      <c r="HY38" s="46"/>
      <c r="HZ38" s="46"/>
      <c r="IA38" s="46"/>
      <c r="IB38" s="46"/>
      <c r="IC38" s="46"/>
      <c r="ID38" s="75">
        <f t="shared" si="55"/>
        <v>230</v>
      </c>
      <c r="IE38" s="124"/>
      <c r="IF38" s="46"/>
      <c r="IG38" s="46"/>
      <c r="IH38" s="46"/>
      <c r="II38" s="46"/>
      <c r="IJ38" s="46"/>
      <c r="IK38" s="46"/>
      <c r="IL38" s="75">
        <f t="shared" si="56"/>
        <v>230</v>
      </c>
      <c r="IM38" s="124"/>
      <c r="IN38" s="46"/>
      <c r="IO38" s="46"/>
      <c r="IP38" s="46"/>
      <c r="IQ38" s="46"/>
      <c r="IR38" s="46"/>
      <c r="IS38" s="46"/>
      <c r="IT38" s="75">
        <f t="shared" si="57"/>
        <v>230</v>
      </c>
      <c r="IU38" s="124"/>
      <c r="IV38" s="46"/>
      <c r="IW38" s="46"/>
      <c r="IX38" s="46"/>
      <c r="IY38" s="46"/>
      <c r="IZ38" s="46"/>
      <c r="JA38" s="46"/>
      <c r="JB38" s="75">
        <f t="shared" si="58"/>
        <v>230</v>
      </c>
      <c r="JD38" s="161">
        <f t="shared" si="72"/>
        <v>0</v>
      </c>
      <c r="JE38" s="89">
        <f t="shared" si="73"/>
        <v>0</v>
      </c>
      <c r="JF38" s="89">
        <f t="shared" si="74"/>
        <v>0</v>
      </c>
      <c r="JG38" s="89">
        <f t="shared" si="75"/>
        <v>0</v>
      </c>
      <c r="JH38" s="89">
        <f t="shared" si="76"/>
        <v>0</v>
      </c>
      <c r="JI38" s="89">
        <f t="shared" si="77"/>
        <v>0</v>
      </c>
      <c r="JJ38" s="89">
        <f t="shared" si="78"/>
        <v>0</v>
      </c>
      <c r="JK38" s="165">
        <f t="shared" si="79"/>
        <v>230</v>
      </c>
      <c r="JM38" s="65">
        <f t="shared" si="70"/>
        <v>0</v>
      </c>
      <c r="JO38" s="47">
        <f t="shared" si="61"/>
        <v>0</v>
      </c>
    </row>
    <row r="39" spans="2:275" ht="15">
      <c r="B39" s="384" t="s">
        <v>52</v>
      </c>
      <c r="C39" s="168" t="s">
        <v>271</v>
      </c>
      <c r="D39" s="185" t="s">
        <v>258</v>
      </c>
      <c r="E39" s="185"/>
      <c r="F39" s="369" t="s">
        <v>287</v>
      </c>
      <c r="G39" s="380" t="s">
        <v>99</v>
      </c>
      <c r="H39" s="380" t="s">
        <v>99</v>
      </c>
      <c r="I39" s="166" t="s">
        <v>94</v>
      </c>
      <c r="J39" s="375" t="s">
        <v>299</v>
      </c>
      <c r="K39" s="143">
        <v>7</v>
      </c>
      <c r="L39" s="144">
        <v>8</v>
      </c>
      <c r="M39" s="137" t="s">
        <v>4</v>
      </c>
      <c r="N39" s="165">
        <v>658</v>
      </c>
      <c r="O39" s="124"/>
      <c r="P39" s="46"/>
      <c r="Q39" s="46"/>
      <c r="R39" s="46"/>
      <c r="S39" s="46"/>
      <c r="T39" s="46"/>
      <c r="U39" s="46"/>
      <c r="V39" s="125">
        <f t="shared" si="71"/>
        <v>658</v>
      </c>
      <c r="W39" s="124"/>
      <c r="X39" s="46"/>
      <c r="Y39" s="46"/>
      <c r="Z39" s="46"/>
      <c r="AA39" s="46"/>
      <c r="AB39" s="46"/>
      <c r="AC39" s="46"/>
      <c r="AD39" s="75">
        <f t="shared" si="29"/>
        <v>658</v>
      </c>
      <c r="AE39" s="124"/>
      <c r="AF39" s="46"/>
      <c r="AG39" s="46"/>
      <c r="AH39" s="46"/>
      <c r="AI39" s="46"/>
      <c r="AJ39" s="46"/>
      <c r="AK39" s="46"/>
      <c r="AL39" s="75">
        <f t="shared" si="30"/>
        <v>658</v>
      </c>
      <c r="AM39" s="124"/>
      <c r="AN39" s="46"/>
      <c r="AO39" s="46"/>
      <c r="AP39" s="46"/>
      <c r="AQ39" s="46"/>
      <c r="AR39" s="46"/>
      <c r="AS39" s="46"/>
      <c r="AT39" s="75">
        <f t="shared" si="31"/>
        <v>658</v>
      </c>
      <c r="AU39" s="124"/>
      <c r="AV39" s="46"/>
      <c r="AW39" s="46"/>
      <c r="AX39" s="46"/>
      <c r="AY39" s="46"/>
      <c r="AZ39" s="46"/>
      <c r="BA39" s="46"/>
      <c r="BB39" s="75">
        <f t="shared" si="32"/>
        <v>658</v>
      </c>
      <c r="BC39" s="124"/>
      <c r="BD39" s="46"/>
      <c r="BE39" s="46"/>
      <c r="BF39" s="46"/>
      <c r="BG39" s="46"/>
      <c r="BH39" s="46"/>
      <c r="BI39" s="46"/>
      <c r="BJ39" s="75">
        <f t="shared" si="33"/>
        <v>658</v>
      </c>
      <c r="BK39" s="124"/>
      <c r="BL39" s="46"/>
      <c r="BM39" s="46"/>
      <c r="BN39" s="46"/>
      <c r="BO39" s="46"/>
      <c r="BP39" s="46"/>
      <c r="BQ39" s="46"/>
      <c r="BR39" s="75">
        <f t="shared" si="34"/>
        <v>658</v>
      </c>
      <c r="BS39" s="124"/>
      <c r="BT39" s="46"/>
      <c r="BU39" s="46"/>
      <c r="BV39" s="46"/>
      <c r="BW39" s="46"/>
      <c r="BX39" s="46"/>
      <c r="BY39" s="46"/>
      <c r="BZ39" s="75">
        <f t="shared" si="35"/>
        <v>658</v>
      </c>
      <c r="CA39" s="124"/>
      <c r="CB39" s="46"/>
      <c r="CC39" s="46"/>
      <c r="CD39" s="46"/>
      <c r="CE39" s="46"/>
      <c r="CF39" s="46"/>
      <c r="CG39" s="46"/>
      <c r="CH39" s="75">
        <f t="shared" si="36"/>
        <v>658</v>
      </c>
      <c r="CI39" s="124"/>
      <c r="CJ39" s="46"/>
      <c r="CK39" s="46"/>
      <c r="CL39" s="46"/>
      <c r="CM39" s="46"/>
      <c r="CN39" s="46"/>
      <c r="CO39" s="46"/>
      <c r="CP39" s="75">
        <f t="shared" si="37"/>
        <v>658</v>
      </c>
      <c r="CQ39" s="124"/>
      <c r="CR39" s="46"/>
      <c r="CS39" s="46"/>
      <c r="CT39" s="46"/>
      <c r="CU39" s="46"/>
      <c r="CV39" s="46"/>
      <c r="CW39" s="46"/>
      <c r="CX39" s="75">
        <f t="shared" si="38"/>
        <v>658</v>
      </c>
      <c r="CY39" s="124"/>
      <c r="CZ39" s="46"/>
      <c r="DA39" s="46"/>
      <c r="DB39" s="46"/>
      <c r="DC39" s="46"/>
      <c r="DD39" s="46"/>
      <c r="DE39" s="46"/>
      <c r="DF39" s="75">
        <f t="shared" si="39"/>
        <v>658</v>
      </c>
      <c r="DG39" s="124"/>
      <c r="DH39" s="46"/>
      <c r="DI39" s="46"/>
      <c r="DJ39" s="46"/>
      <c r="DK39" s="46"/>
      <c r="DL39" s="46"/>
      <c r="DM39" s="46"/>
      <c r="DN39" s="75">
        <f t="shared" si="40"/>
        <v>658</v>
      </c>
      <c r="DO39" s="124"/>
      <c r="DP39" s="46"/>
      <c r="DQ39" s="46"/>
      <c r="DR39" s="46"/>
      <c r="DS39" s="46"/>
      <c r="DT39" s="46"/>
      <c r="DU39" s="46"/>
      <c r="DV39" s="75">
        <f t="shared" si="41"/>
        <v>658</v>
      </c>
      <c r="DW39" s="124"/>
      <c r="DX39" s="46"/>
      <c r="DY39" s="46"/>
      <c r="DZ39" s="46"/>
      <c r="EA39" s="46"/>
      <c r="EB39" s="46"/>
      <c r="EC39" s="46"/>
      <c r="ED39" s="75">
        <f t="shared" si="42"/>
        <v>658</v>
      </c>
      <c r="EE39" s="124"/>
      <c r="EF39" s="46"/>
      <c r="EG39" s="46"/>
      <c r="EH39" s="46"/>
      <c r="EI39" s="46"/>
      <c r="EJ39" s="46"/>
      <c r="EK39" s="46"/>
      <c r="EL39" s="75">
        <f t="shared" si="43"/>
        <v>658</v>
      </c>
      <c r="EM39" s="124"/>
      <c r="EN39" s="46"/>
      <c r="EO39" s="46"/>
      <c r="EP39" s="46"/>
      <c r="EQ39" s="46"/>
      <c r="ER39" s="46"/>
      <c r="ES39" s="46"/>
      <c r="ET39" s="75">
        <f t="shared" si="44"/>
        <v>658</v>
      </c>
      <c r="EU39" s="124"/>
      <c r="EV39" s="46"/>
      <c r="EW39" s="46"/>
      <c r="EX39" s="46"/>
      <c r="EY39" s="46"/>
      <c r="EZ39" s="46"/>
      <c r="FA39" s="46"/>
      <c r="FB39" s="75">
        <f t="shared" si="45"/>
        <v>658</v>
      </c>
      <c r="FC39" s="124"/>
      <c r="FD39" s="46"/>
      <c r="FE39" s="46"/>
      <c r="FF39" s="46"/>
      <c r="FG39" s="46"/>
      <c r="FH39" s="46"/>
      <c r="FI39" s="46"/>
      <c r="FJ39" s="75">
        <f t="shared" si="46"/>
        <v>658</v>
      </c>
      <c r="FK39" s="124"/>
      <c r="FL39" s="46"/>
      <c r="FM39" s="46"/>
      <c r="FN39" s="46"/>
      <c r="FO39" s="46"/>
      <c r="FP39" s="46"/>
      <c r="FQ39" s="46"/>
      <c r="FR39" s="75">
        <f t="shared" si="47"/>
        <v>658</v>
      </c>
      <c r="FS39" s="124"/>
      <c r="FT39" s="46"/>
      <c r="FU39" s="46"/>
      <c r="FV39" s="46"/>
      <c r="FW39" s="46"/>
      <c r="FX39" s="46"/>
      <c r="FY39" s="46"/>
      <c r="FZ39" s="75">
        <f t="shared" si="48"/>
        <v>658</v>
      </c>
      <c r="GA39" s="124"/>
      <c r="GB39" s="46"/>
      <c r="GC39" s="46"/>
      <c r="GD39" s="46"/>
      <c r="GE39" s="46"/>
      <c r="GF39" s="46"/>
      <c r="GG39" s="46"/>
      <c r="GH39" s="75">
        <f t="shared" si="49"/>
        <v>658</v>
      </c>
      <c r="GI39" s="124"/>
      <c r="GJ39" s="46"/>
      <c r="GK39" s="46"/>
      <c r="GL39" s="46"/>
      <c r="GM39" s="46"/>
      <c r="GN39" s="46"/>
      <c r="GO39" s="46"/>
      <c r="GP39" s="75">
        <f t="shared" si="50"/>
        <v>658</v>
      </c>
      <c r="GQ39" s="124"/>
      <c r="GR39" s="46"/>
      <c r="GS39" s="46"/>
      <c r="GT39" s="46"/>
      <c r="GU39" s="46"/>
      <c r="GV39" s="46"/>
      <c r="GW39" s="46"/>
      <c r="GX39" s="75">
        <f t="shared" si="51"/>
        <v>658</v>
      </c>
      <c r="GY39" s="124"/>
      <c r="GZ39" s="46"/>
      <c r="HA39" s="46"/>
      <c r="HB39" s="46"/>
      <c r="HC39" s="46"/>
      <c r="HD39" s="46"/>
      <c r="HE39" s="46"/>
      <c r="HF39" s="75">
        <f t="shared" si="52"/>
        <v>658</v>
      </c>
      <c r="HG39" s="124"/>
      <c r="HH39" s="46"/>
      <c r="HI39" s="46"/>
      <c r="HJ39" s="46"/>
      <c r="HK39" s="46"/>
      <c r="HL39" s="46"/>
      <c r="HM39" s="46"/>
      <c r="HN39" s="75">
        <f t="shared" si="53"/>
        <v>658</v>
      </c>
      <c r="HO39" s="124"/>
      <c r="HP39" s="46"/>
      <c r="HQ39" s="46"/>
      <c r="HR39" s="46"/>
      <c r="HS39" s="46"/>
      <c r="HT39" s="46"/>
      <c r="HU39" s="46"/>
      <c r="HV39" s="75">
        <f t="shared" si="54"/>
        <v>658</v>
      </c>
      <c r="HW39" s="124"/>
      <c r="HX39" s="46"/>
      <c r="HY39" s="46"/>
      <c r="HZ39" s="46"/>
      <c r="IA39" s="46"/>
      <c r="IB39" s="46"/>
      <c r="IC39" s="46"/>
      <c r="ID39" s="75">
        <f t="shared" si="55"/>
        <v>658</v>
      </c>
      <c r="IE39" s="124"/>
      <c r="IF39" s="46"/>
      <c r="IG39" s="46"/>
      <c r="IH39" s="46"/>
      <c r="II39" s="46"/>
      <c r="IJ39" s="46"/>
      <c r="IK39" s="46"/>
      <c r="IL39" s="75">
        <f t="shared" si="56"/>
        <v>658</v>
      </c>
      <c r="IM39" s="124"/>
      <c r="IN39" s="46"/>
      <c r="IO39" s="46"/>
      <c r="IP39" s="46"/>
      <c r="IQ39" s="46"/>
      <c r="IR39" s="46"/>
      <c r="IS39" s="46"/>
      <c r="IT39" s="75">
        <f t="shared" si="57"/>
        <v>658</v>
      </c>
      <c r="IU39" s="124"/>
      <c r="IV39" s="46"/>
      <c r="IW39" s="46"/>
      <c r="IX39" s="46"/>
      <c r="IY39" s="46"/>
      <c r="IZ39" s="46"/>
      <c r="JA39" s="46"/>
      <c r="JB39" s="75">
        <f t="shared" si="58"/>
        <v>658</v>
      </c>
      <c r="JD39" s="161">
        <f t="shared" si="72"/>
        <v>0</v>
      </c>
      <c r="JE39" s="89">
        <f t="shared" si="73"/>
        <v>0</v>
      </c>
      <c r="JF39" s="89">
        <f t="shared" si="74"/>
        <v>0</v>
      </c>
      <c r="JG39" s="89">
        <f t="shared" si="75"/>
        <v>0</v>
      </c>
      <c r="JH39" s="89">
        <f t="shared" si="76"/>
        <v>0</v>
      </c>
      <c r="JI39" s="89">
        <f t="shared" si="77"/>
        <v>0</v>
      </c>
      <c r="JJ39" s="89">
        <f t="shared" si="78"/>
        <v>0</v>
      </c>
      <c r="JK39" s="165">
        <f t="shared" si="79"/>
        <v>658</v>
      </c>
      <c r="JM39" s="65">
        <f t="shared" si="70"/>
        <v>0</v>
      </c>
      <c r="JO39" s="47">
        <f t="shared" si="61"/>
        <v>0</v>
      </c>
    </row>
    <row r="40" spans="2:275" ht="15" customHeight="1">
      <c r="B40" s="384" t="s">
        <v>52</v>
      </c>
      <c r="C40" s="172" t="s">
        <v>272</v>
      </c>
      <c r="D40" s="186" t="s">
        <v>25</v>
      </c>
      <c r="E40" s="186">
        <v>600101070</v>
      </c>
      <c r="F40" s="370" t="s">
        <v>288</v>
      </c>
      <c r="G40" s="380" t="s">
        <v>99</v>
      </c>
      <c r="H40" s="380" t="s">
        <v>99</v>
      </c>
      <c r="I40" s="361" t="s">
        <v>95</v>
      </c>
      <c r="J40" s="355" t="s">
        <v>300</v>
      </c>
      <c r="K40" s="139">
        <v>7</v>
      </c>
      <c r="L40" s="140">
        <v>7</v>
      </c>
      <c r="M40" s="137" t="s">
        <v>4</v>
      </c>
      <c r="N40" s="165">
        <v>655</v>
      </c>
      <c r="O40" s="124"/>
      <c r="P40" s="46"/>
      <c r="Q40" s="46"/>
      <c r="R40" s="46"/>
      <c r="S40" s="46"/>
      <c r="T40" s="46"/>
      <c r="U40" s="46"/>
      <c r="V40" s="125">
        <f t="shared" si="71"/>
        <v>655</v>
      </c>
      <c r="W40" s="124"/>
      <c r="X40" s="46"/>
      <c r="Y40" s="46"/>
      <c r="Z40" s="46"/>
      <c r="AA40" s="46"/>
      <c r="AB40" s="46"/>
      <c r="AC40" s="46"/>
      <c r="AD40" s="75">
        <f t="shared" si="29"/>
        <v>655</v>
      </c>
      <c r="AE40" s="124">
        <v>66</v>
      </c>
      <c r="AF40" s="46"/>
      <c r="AG40" s="46"/>
      <c r="AH40" s="46"/>
      <c r="AI40" s="46"/>
      <c r="AJ40" s="46"/>
      <c r="AK40" s="46"/>
      <c r="AL40" s="75">
        <f t="shared" si="30"/>
        <v>721</v>
      </c>
      <c r="AM40" s="124"/>
      <c r="AN40" s="46"/>
      <c r="AO40" s="46"/>
      <c r="AP40" s="46"/>
      <c r="AQ40" s="46"/>
      <c r="AR40" s="46"/>
      <c r="AS40" s="46"/>
      <c r="AT40" s="75">
        <f t="shared" si="31"/>
        <v>721</v>
      </c>
      <c r="AU40" s="124"/>
      <c r="AV40" s="46"/>
      <c r="AW40" s="46"/>
      <c r="AX40" s="46"/>
      <c r="AY40" s="46"/>
      <c r="AZ40" s="46"/>
      <c r="BA40" s="46"/>
      <c r="BB40" s="75">
        <f t="shared" si="32"/>
        <v>721</v>
      </c>
      <c r="BC40" s="124"/>
      <c r="BD40" s="46"/>
      <c r="BE40" s="46"/>
      <c r="BF40" s="46"/>
      <c r="BG40" s="46"/>
      <c r="BH40" s="46"/>
      <c r="BI40" s="46"/>
      <c r="BJ40" s="75">
        <f t="shared" si="33"/>
        <v>721</v>
      </c>
      <c r="BK40" s="124"/>
      <c r="BL40" s="46"/>
      <c r="BM40" s="46"/>
      <c r="BN40" s="46"/>
      <c r="BO40" s="46"/>
      <c r="BP40" s="46"/>
      <c r="BQ40" s="46"/>
      <c r="BR40" s="75">
        <f t="shared" si="34"/>
        <v>721</v>
      </c>
      <c r="BS40" s="124"/>
      <c r="BT40" s="46"/>
      <c r="BU40" s="46"/>
      <c r="BV40" s="46"/>
      <c r="BW40" s="46"/>
      <c r="BX40" s="46"/>
      <c r="BY40" s="46"/>
      <c r="BZ40" s="75">
        <f t="shared" si="35"/>
        <v>721</v>
      </c>
      <c r="CA40" s="124"/>
      <c r="CB40" s="46"/>
      <c r="CC40" s="46"/>
      <c r="CD40" s="46"/>
      <c r="CE40" s="46"/>
      <c r="CF40" s="46"/>
      <c r="CG40" s="46"/>
      <c r="CH40" s="75">
        <f t="shared" si="36"/>
        <v>721</v>
      </c>
      <c r="CI40" s="124"/>
      <c r="CJ40" s="46"/>
      <c r="CK40" s="46"/>
      <c r="CL40" s="46"/>
      <c r="CM40" s="46"/>
      <c r="CN40" s="46"/>
      <c r="CO40" s="46"/>
      <c r="CP40" s="75">
        <f t="shared" si="37"/>
        <v>721</v>
      </c>
      <c r="CQ40" s="124"/>
      <c r="CR40" s="46"/>
      <c r="CS40" s="46"/>
      <c r="CT40" s="46"/>
      <c r="CU40" s="46"/>
      <c r="CV40" s="46"/>
      <c r="CW40" s="46"/>
      <c r="CX40" s="75">
        <f t="shared" si="38"/>
        <v>721</v>
      </c>
      <c r="CY40" s="124"/>
      <c r="CZ40" s="46"/>
      <c r="DA40" s="46"/>
      <c r="DB40" s="46"/>
      <c r="DC40" s="46"/>
      <c r="DD40" s="46"/>
      <c r="DE40" s="46"/>
      <c r="DF40" s="75">
        <f t="shared" si="39"/>
        <v>721</v>
      </c>
      <c r="DG40" s="124"/>
      <c r="DH40" s="46"/>
      <c r="DI40" s="46"/>
      <c r="DJ40" s="46"/>
      <c r="DK40" s="46"/>
      <c r="DL40" s="46"/>
      <c r="DM40" s="46"/>
      <c r="DN40" s="75">
        <f t="shared" si="40"/>
        <v>721</v>
      </c>
      <c r="DO40" s="124"/>
      <c r="DP40" s="46"/>
      <c r="DQ40" s="46"/>
      <c r="DR40" s="46"/>
      <c r="DS40" s="46"/>
      <c r="DT40" s="46"/>
      <c r="DU40" s="46"/>
      <c r="DV40" s="75">
        <f t="shared" si="41"/>
        <v>721</v>
      </c>
      <c r="DW40" s="124"/>
      <c r="DX40" s="46"/>
      <c r="DY40" s="46"/>
      <c r="DZ40" s="46"/>
      <c r="EA40" s="46"/>
      <c r="EB40" s="46"/>
      <c r="EC40" s="46"/>
      <c r="ED40" s="75">
        <f t="shared" si="42"/>
        <v>721</v>
      </c>
      <c r="EE40" s="124"/>
      <c r="EF40" s="46"/>
      <c r="EG40" s="46"/>
      <c r="EH40" s="46"/>
      <c r="EI40" s="46"/>
      <c r="EJ40" s="46"/>
      <c r="EK40" s="46"/>
      <c r="EL40" s="75">
        <f t="shared" si="43"/>
        <v>721</v>
      </c>
      <c r="EM40" s="124"/>
      <c r="EN40" s="46"/>
      <c r="EO40" s="46"/>
      <c r="EP40" s="46"/>
      <c r="EQ40" s="46"/>
      <c r="ER40" s="46"/>
      <c r="ES40" s="46"/>
      <c r="ET40" s="75">
        <f t="shared" si="44"/>
        <v>721</v>
      </c>
      <c r="EU40" s="124"/>
      <c r="EV40" s="46"/>
      <c r="EW40" s="46"/>
      <c r="EX40" s="46"/>
      <c r="EY40" s="46"/>
      <c r="EZ40" s="46"/>
      <c r="FA40" s="46"/>
      <c r="FB40" s="75">
        <f t="shared" si="45"/>
        <v>721</v>
      </c>
      <c r="FC40" s="124"/>
      <c r="FD40" s="46"/>
      <c r="FE40" s="46"/>
      <c r="FF40" s="46"/>
      <c r="FG40" s="46"/>
      <c r="FH40" s="46"/>
      <c r="FI40" s="46"/>
      <c r="FJ40" s="75">
        <f t="shared" si="46"/>
        <v>721</v>
      </c>
      <c r="FK40" s="124"/>
      <c r="FL40" s="46"/>
      <c r="FM40" s="46"/>
      <c r="FN40" s="46"/>
      <c r="FO40" s="46"/>
      <c r="FP40" s="46"/>
      <c r="FQ40" s="46"/>
      <c r="FR40" s="75">
        <f t="shared" si="47"/>
        <v>721</v>
      </c>
      <c r="FS40" s="124"/>
      <c r="FT40" s="46"/>
      <c r="FU40" s="46"/>
      <c r="FV40" s="46"/>
      <c r="FW40" s="46"/>
      <c r="FX40" s="46"/>
      <c r="FY40" s="46"/>
      <c r="FZ40" s="75">
        <f t="shared" si="48"/>
        <v>721</v>
      </c>
      <c r="GA40" s="124"/>
      <c r="GB40" s="46"/>
      <c r="GC40" s="46"/>
      <c r="GD40" s="46"/>
      <c r="GE40" s="46"/>
      <c r="GF40" s="46"/>
      <c r="GG40" s="46"/>
      <c r="GH40" s="75">
        <f t="shared" si="49"/>
        <v>721</v>
      </c>
      <c r="GI40" s="124"/>
      <c r="GJ40" s="46"/>
      <c r="GK40" s="46"/>
      <c r="GL40" s="46"/>
      <c r="GM40" s="46"/>
      <c r="GN40" s="46"/>
      <c r="GO40" s="46"/>
      <c r="GP40" s="75">
        <f t="shared" si="50"/>
        <v>721</v>
      </c>
      <c r="GQ40" s="124"/>
      <c r="GR40" s="46"/>
      <c r="GS40" s="46"/>
      <c r="GT40" s="46"/>
      <c r="GU40" s="46"/>
      <c r="GV40" s="46"/>
      <c r="GW40" s="46"/>
      <c r="GX40" s="75">
        <f t="shared" si="51"/>
        <v>721</v>
      </c>
      <c r="GY40" s="124"/>
      <c r="GZ40" s="46"/>
      <c r="HA40" s="46"/>
      <c r="HB40" s="46"/>
      <c r="HC40" s="46"/>
      <c r="HD40" s="46"/>
      <c r="HE40" s="46"/>
      <c r="HF40" s="75">
        <f t="shared" si="52"/>
        <v>721</v>
      </c>
      <c r="HG40" s="124"/>
      <c r="HH40" s="46"/>
      <c r="HI40" s="46"/>
      <c r="HJ40" s="46"/>
      <c r="HK40" s="46"/>
      <c r="HL40" s="46"/>
      <c r="HM40" s="46"/>
      <c r="HN40" s="75">
        <f t="shared" si="53"/>
        <v>721</v>
      </c>
      <c r="HO40" s="124"/>
      <c r="HP40" s="46"/>
      <c r="HQ40" s="46"/>
      <c r="HR40" s="46"/>
      <c r="HS40" s="46"/>
      <c r="HT40" s="46"/>
      <c r="HU40" s="46"/>
      <c r="HV40" s="75">
        <f t="shared" si="54"/>
        <v>721</v>
      </c>
      <c r="HW40" s="124"/>
      <c r="HX40" s="46"/>
      <c r="HY40" s="46"/>
      <c r="HZ40" s="46"/>
      <c r="IA40" s="46"/>
      <c r="IB40" s="46"/>
      <c r="IC40" s="46"/>
      <c r="ID40" s="75">
        <f t="shared" si="55"/>
        <v>721</v>
      </c>
      <c r="IE40" s="124"/>
      <c r="IF40" s="46"/>
      <c r="IG40" s="46"/>
      <c r="IH40" s="46"/>
      <c r="II40" s="46"/>
      <c r="IJ40" s="46"/>
      <c r="IK40" s="46"/>
      <c r="IL40" s="75">
        <f t="shared" si="56"/>
        <v>721</v>
      </c>
      <c r="IM40" s="124"/>
      <c r="IN40" s="46"/>
      <c r="IO40" s="46"/>
      <c r="IP40" s="46"/>
      <c r="IQ40" s="46"/>
      <c r="IR40" s="46"/>
      <c r="IS40" s="46"/>
      <c r="IT40" s="75">
        <f t="shared" si="57"/>
        <v>721</v>
      </c>
      <c r="IU40" s="124"/>
      <c r="IV40" s="46"/>
      <c r="IW40" s="46"/>
      <c r="IX40" s="46"/>
      <c r="IY40" s="46"/>
      <c r="IZ40" s="46"/>
      <c r="JA40" s="46"/>
      <c r="JB40" s="75">
        <f t="shared" si="58"/>
        <v>721</v>
      </c>
      <c r="JD40" s="161">
        <f t="shared" si="72"/>
        <v>66</v>
      </c>
      <c r="JE40" s="89">
        <f t="shared" si="73"/>
        <v>0</v>
      </c>
      <c r="JF40" s="89">
        <f t="shared" si="74"/>
        <v>0</v>
      </c>
      <c r="JG40" s="89">
        <f t="shared" si="75"/>
        <v>0</v>
      </c>
      <c r="JH40" s="89">
        <f t="shared" si="76"/>
        <v>0</v>
      </c>
      <c r="JI40" s="89">
        <f t="shared" si="77"/>
        <v>0</v>
      </c>
      <c r="JJ40" s="89">
        <f t="shared" si="78"/>
        <v>0</v>
      </c>
      <c r="JK40" s="165">
        <f t="shared" si="79"/>
        <v>721</v>
      </c>
      <c r="JM40" s="65">
        <f t="shared" si="70"/>
        <v>0</v>
      </c>
      <c r="JO40" s="47">
        <f t="shared" si="61"/>
        <v>5544</v>
      </c>
    </row>
    <row r="41" spans="2:275" ht="15">
      <c r="B41" s="384" t="s">
        <v>52</v>
      </c>
      <c r="C41" s="168" t="s">
        <v>273</v>
      </c>
      <c r="D41" s="185" t="s">
        <v>259</v>
      </c>
      <c r="E41" s="185"/>
      <c r="F41" s="369" t="s">
        <v>288</v>
      </c>
      <c r="G41" s="380" t="s">
        <v>99</v>
      </c>
      <c r="H41" s="380" t="s">
        <v>99</v>
      </c>
      <c r="I41" s="361" t="s">
        <v>95</v>
      </c>
      <c r="J41" s="375" t="s">
        <v>301</v>
      </c>
      <c r="K41" s="143">
        <v>8</v>
      </c>
      <c r="L41" s="144">
        <v>8</v>
      </c>
      <c r="M41" s="137" t="s">
        <v>4</v>
      </c>
      <c r="N41" s="165">
        <v>235</v>
      </c>
      <c r="O41" s="124"/>
      <c r="P41" s="46"/>
      <c r="Q41" s="46"/>
      <c r="R41" s="46"/>
      <c r="S41" s="46"/>
      <c r="T41" s="46"/>
      <c r="U41" s="46"/>
      <c r="V41" s="125">
        <f t="shared" si="71"/>
        <v>235</v>
      </c>
      <c r="W41" s="124"/>
      <c r="X41" s="46"/>
      <c r="Y41" s="46"/>
      <c r="Z41" s="46"/>
      <c r="AA41" s="46"/>
      <c r="AB41" s="46"/>
      <c r="AC41" s="46"/>
      <c r="AD41" s="75">
        <f t="shared" si="29"/>
        <v>235</v>
      </c>
      <c r="AE41" s="124"/>
      <c r="AF41" s="46"/>
      <c r="AG41" s="46"/>
      <c r="AH41" s="46"/>
      <c r="AI41" s="46"/>
      <c r="AJ41" s="46"/>
      <c r="AK41" s="46"/>
      <c r="AL41" s="75">
        <f t="shared" si="30"/>
        <v>235</v>
      </c>
      <c r="AM41" s="124"/>
      <c r="AN41" s="46"/>
      <c r="AO41" s="46"/>
      <c r="AP41" s="46"/>
      <c r="AQ41" s="46"/>
      <c r="AR41" s="46"/>
      <c r="AS41" s="46"/>
      <c r="AT41" s="75">
        <f t="shared" si="31"/>
        <v>235</v>
      </c>
      <c r="AU41" s="124"/>
      <c r="AV41" s="46"/>
      <c r="AW41" s="46"/>
      <c r="AX41" s="46"/>
      <c r="AY41" s="46"/>
      <c r="AZ41" s="46"/>
      <c r="BA41" s="46"/>
      <c r="BB41" s="75">
        <f t="shared" si="32"/>
        <v>235</v>
      </c>
      <c r="BC41" s="124"/>
      <c r="BD41" s="46"/>
      <c r="BE41" s="46"/>
      <c r="BF41" s="46"/>
      <c r="BG41" s="46"/>
      <c r="BH41" s="46"/>
      <c r="BI41" s="46"/>
      <c r="BJ41" s="75">
        <f t="shared" si="33"/>
        <v>235</v>
      </c>
      <c r="BK41" s="124"/>
      <c r="BL41" s="46"/>
      <c r="BM41" s="46"/>
      <c r="BN41" s="46"/>
      <c r="BO41" s="46"/>
      <c r="BP41" s="46"/>
      <c r="BQ41" s="46"/>
      <c r="BR41" s="75">
        <f t="shared" si="34"/>
        <v>235</v>
      </c>
      <c r="BS41" s="124"/>
      <c r="BT41" s="46"/>
      <c r="BU41" s="46"/>
      <c r="BV41" s="46"/>
      <c r="BW41" s="46"/>
      <c r="BX41" s="46"/>
      <c r="BY41" s="46"/>
      <c r="BZ41" s="75">
        <f t="shared" si="35"/>
        <v>235</v>
      </c>
      <c r="CA41" s="124"/>
      <c r="CB41" s="46"/>
      <c r="CC41" s="46"/>
      <c r="CD41" s="46"/>
      <c r="CE41" s="46"/>
      <c r="CF41" s="46"/>
      <c r="CG41" s="46"/>
      <c r="CH41" s="75">
        <f t="shared" si="36"/>
        <v>235</v>
      </c>
      <c r="CI41" s="124"/>
      <c r="CJ41" s="46"/>
      <c r="CK41" s="46"/>
      <c r="CL41" s="46"/>
      <c r="CM41" s="46"/>
      <c r="CN41" s="46"/>
      <c r="CO41" s="46"/>
      <c r="CP41" s="75">
        <f t="shared" si="37"/>
        <v>235</v>
      </c>
      <c r="CQ41" s="124"/>
      <c r="CR41" s="46"/>
      <c r="CS41" s="46"/>
      <c r="CT41" s="46"/>
      <c r="CU41" s="46"/>
      <c r="CV41" s="46"/>
      <c r="CW41" s="46"/>
      <c r="CX41" s="75">
        <f t="shared" si="38"/>
        <v>235</v>
      </c>
      <c r="CY41" s="124"/>
      <c r="CZ41" s="46"/>
      <c r="DA41" s="46"/>
      <c r="DB41" s="46"/>
      <c r="DC41" s="46"/>
      <c r="DD41" s="46"/>
      <c r="DE41" s="46"/>
      <c r="DF41" s="75">
        <f t="shared" si="39"/>
        <v>235</v>
      </c>
      <c r="DG41" s="124"/>
      <c r="DH41" s="46"/>
      <c r="DI41" s="46"/>
      <c r="DJ41" s="46"/>
      <c r="DK41" s="46"/>
      <c r="DL41" s="46"/>
      <c r="DM41" s="46"/>
      <c r="DN41" s="75">
        <f t="shared" si="40"/>
        <v>235</v>
      </c>
      <c r="DO41" s="124"/>
      <c r="DP41" s="46"/>
      <c r="DQ41" s="46"/>
      <c r="DR41" s="46"/>
      <c r="DS41" s="46"/>
      <c r="DT41" s="46"/>
      <c r="DU41" s="46"/>
      <c r="DV41" s="75">
        <f t="shared" si="41"/>
        <v>235</v>
      </c>
      <c r="DW41" s="124"/>
      <c r="DX41" s="46"/>
      <c r="DY41" s="46"/>
      <c r="DZ41" s="46"/>
      <c r="EA41" s="46"/>
      <c r="EB41" s="46"/>
      <c r="EC41" s="46"/>
      <c r="ED41" s="75">
        <f t="shared" si="42"/>
        <v>235</v>
      </c>
      <c r="EE41" s="124"/>
      <c r="EF41" s="46"/>
      <c r="EG41" s="46"/>
      <c r="EH41" s="46"/>
      <c r="EI41" s="46"/>
      <c r="EJ41" s="46"/>
      <c r="EK41" s="46"/>
      <c r="EL41" s="75">
        <f t="shared" si="43"/>
        <v>235</v>
      </c>
      <c r="EM41" s="124"/>
      <c r="EN41" s="46"/>
      <c r="EO41" s="46"/>
      <c r="EP41" s="46"/>
      <c r="EQ41" s="46"/>
      <c r="ER41" s="46"/>
      <c r="ES41" s="46"/>
      <c r="ET41" s="75">
        <f t="shared" si="44"/>
        <v>235</v>
      </c>
      <c r="EU41" s="124"/>
      <c r="EV41" s="46"/>
      <c r="EW41" s="46"/>
      <c r="EX41" s="46"/>
      <c r="EY41" s="46"/>
      <c r="EZ41" s="46"/>
      <c r="FA41" s="46"/>
      <c r="FB41" s="75">
        <f t="shared" si="45"/>
        <v>235</v>
      </c>
      <c r="FC41" s="124"/>
      <c r="FD41" s="46"/>
      <c r="FE41" s="46"/>
      <c r="FF41" s="46"/>
      <c r="FG41" s="46"/>
      <c r="FH41" s="46"/>
      <c r="FI41" s="46"/>
      <c r="FJ41" s="75">
        <f t="shared" si="46"/>
        <v>235</v>
      </c>
      <c r="FK41" s="124"/>
      <c r="FL41" s="46"/>
      <c r="FM41" s="46"/>
      <c r="FN41" s="46"/>
      <c r="FO41" s="46"/>
      <c r="FP41" s="46"/>
      <c r="FQ41" s="46"/>
      <c r="FR41" s="75">
        <f t="shared" si="47"/>
        <v>235</v>
      </c>
      <c r="FS41" s="124"/>
      <c r="FT41" s="46"/>
      <c r="FU41" s="46"/>
      <c r="FV41" s="46"/>
      <c r="FW41" s="46"/>
      <c r="FX41" s="46"/>
      <c r="FY41" s="46"/>
      <c r="FZ41" s="75">
        <f t="shared" si="48"/>
        <v>235</v>
      </c>
      <c r="GA41" s="124"/>
      <c r="GB41" s="46"/>
      <c r="GC41" s="46"/>
      <c r="GD41" s="46"/>
      <c r="GE41" s="46"/>
      <c r="GF41" s="46"/>
      <c r="GG41" s="46"/>
      <c r="GH41" s="75">
        <f t="shared" si="49"/>
        <v>235</v>
      </c>
      <c r="GI41" s="124"/>
      <c r="GJ41" s="46"/>
      <c r="GK41" s="46"/>
      <c r="GL41" s="46"/>
      <c r="GM41" s="46"/>
      <c r="GN41" s="46"/>
      <c r="GO41" s="46"/>
      <c r="GP41" s="75">
        <f t="shared" si="50"/>
        <v>235</v>
      </c>
      <c r="GQ41" s="124"/>
      <c r="GR41" s="46"/>
      <c r="GS41" s="46"/>
      <c r="GT41" s="46"/>
      <c r="GU41" s="46"/>
      <c r="GV41" s="46"/>
      <c r="GW41" s="46"/>
      <c r="GX41" s="75">
        <f t="shared" si="51"/>
        <v>235</v>
      </c>
      <c r="GY41" s="124"/>
      <c r="GZ41" s="46"/>
      <c r="HA41" s="46"/>
      <c r="HB41" s="46"/>
      <c r="HC41" s="46"/>
      <c r="HD41" s="46"/>
      <c r="HE41" s="46"/>
      <c r="HF41" s="75">
        <f t="shared" si="52"/>
        <v>235</v>
      </c>
      <c r="HG41" s="124"/>
      <c r="HH41" s="46"/>
      <c r="HI41" s="46"/>
      <c r="HJ41" s="46"/>
      <c r="HK41" s="46"/>
      <c r="HL41" s="46"/>
      <c r="HM41" s="46"/>
      <c r="HN41" s="75">
        <f t="shared" si="53"/>
        <v>235</v>
      </c>
      <c r="HO41" s="124"/>
      <c r="HP41" s="46"/>
      <c r="HQ41" s="46"/>
      <c r="HR41" s="46"/>
      <c r="HS41" s="46"/>
      <c r="HT41" s="46"/>
      <c r="HU41" s="46"/>
      <c r="HV41" s="75">
        <f t="shared" si="54"/>
        <v>235</v>
      </c>
      <c r="HW41" s="124"/>
      <c r="HX41" s="46"/>
      <c r="HY41" s="46"/>
      <c r="HZ41" s="46"/>
      <c r="IA41" s="46"/>
      <c r="IB41" s="46"/>
      <c r="IC41" s="46"/>
      <c r="ID41" s="75">
        <f t="shared" si="55"/>
        <v>235</v>
      </c>
      <c r="IE41" s="124"/>
      <c r="IF41" s="46"/>
      <c r="IG41" s="46"/>
      <c r="IH41" s="46"/>
      <c r="II41" s="46"/>
      <c r="IJ41" s="46"/>
      <c r="IK41" s="46"/>
      <c r="IL41" s="75">
        <f t="shared" si="56"/>
        <v>235</v>
      </c>
      <c r="IM41" s="124"/>
      <c r="IN41" s="46"/>
      <c r="IO41" s="46"/>
      <c r="IP41" s="46"/>
      <c r="IQ41" s="46"/>
      <c r="IR41" s="46"/>
      <c r="IS41" s="46"/>
      <c r="IT41" s="75">
        <f t="shared" si="57"/>
        <v>235</v>
      </c>
      <c r="IU41" s="124"/>
      <c r="IV41" s="46"/>
      <c r="IW41" s="46"/>
      <c r="IX41" s="46"/>
      <c r="IY41" s="46"/>
      <c r="IZ41" s="46"/>
      <c r="JA41" s="46"/>
      <c r="JB41" s="75">
        <f t="shared" si="58"/>
        <v>235</v>
      </c>
      <c r="JD41" s="161">
        <f t="shared" si="72"/>
        <v>0</v>
      </c>
      <c r="JE41" s="89">
        <f t="shared" si="73"/>
        <v>0</v>
      </c>
      <c r="JF41" s="89">
        <f t="shared" si="74"/>
        <v>0</v>
      </c>
      <c r="JG41" s="89">
        <f t="shared" si="75"/>
        <v>0</v>
      </c>
      <c r="JH41" s="89">
        <f t="shared" si="76"/>
        <v>0</v>
      </c>
      <c r="JI41" s="89">
        <f t="shared" si="77"/>
        <v>0</v>
      </c>
      <c r="JJ41" s="89">
        <f t="shared" si="78"/>
        <v>0</v>
      </c>
      <c r="JK41" s="165">
        <f t="shared" si="79"/>
        <v>235</v>
      </c>
      <c r="JM41" s="65">
        <f t="shared" si="70"/>
        <v>0</v>
      </c>
      <c r="JO41" s="47">
        <f t="shared" si="61"/>
        <v>0</v>
      </c>
    </row>
    <row r="42" spans="2:275" ht="15">
      <c r="B42" s="384" t="s">
        <v>52</v>
      </c>
      <c r="C42" s="172" t="s">
        <v>274</v>
      </c>
      <c r="D42" s="186" t="s">
        <v>260</v>
      </c>
      <c r="E42" s="186">
        <v>61028</v>
      </c>
      <c r="F42" s="370" t="s">
        <v>285</v>
      </c>
      <c r="G42" s="381" t="s">
        <v>143</v>
      </c>
      <c r="H42" s="380" t="s">
        <v>99</v>
      </c>
      <c r="I42" s="361" t="s">
        <v>95</v>
      </c>
      <c r="J42" s="355" t="s">
        <v>302</v>
      </c>
      <c r="K42" s="143">
        <v>8</v>
      </c>
      <c r="L42" s="144">
        <v>9</v>
      </c>
      <c r="M42" s="137" t="s">
        <v>4</v>
      </c>
      <c r="N42" s="165">
        <v>239</v>
      </c>
      <c r="O42" s="124"/>
      <c r="P42" s="46"/>
      <c r="Q42" s="46"/>
      <c r="R42" s="46"/>
      <c r="S42" s="46"/>
      <c r="T42" s="46">
        <v>39</v>
      </c>
      <c r="U42" s="46"/>
      <c r="V42" s="125">
        <f t="shared" si="71"/>
        <v>200</v>
      </c>
      <c r="W42" s="124"/>
      <c r="X42" s="46"/>
      <c r="Y42" s="46"/>
      <c r="Z42" s="46"/>
      <c r="AA42" s="46"/>
      <c r="AB42" s="46"/>
      <c r="AC42" s="46"/>
      <c r="AD42" s="75">
        <f t="shared" si="29"/>
        <v>200</v>
      </c>
      <c r="AE42" s="124"/>
      <c r="AF42" s="46"/>
      <c r="AG42" s="46"/>
      <c r="AH42" s="46"/>
      <c r="AI42" s="46"/>
      <c r="AJ42" s="46"/>
      <c r="AK42" s="46"/>
      <c r="AL42" s="75">
        <f t="shared" si="30"/>
        <v>200</v>
      </c>
      <c r="AM42" s="124"/>
      <c r="AN42" s="46"/>
      <c r="AO42" s="46"/>
      <c r="AP42" s="46"/>
      <c r="AQ42" s="46"/>
      <c r="AR42" s="46"/>
      <c r="AS42" s="46"/>
      <c r="AT42" s="75">
        <f t="shared" si="31"/>
        <v>200</v>
      </c>
      <c r="AU42" s="124"/>
      <c r="AV42" s="46"/>
      <c r="AW42" s="46"/>
      <c r="AX42" s="46"/>
      <c r="AY42" s="46"/>
      <c r="AZ42" s="46"/>
      <c r="BA42" s="46"/>
      <c r="BB42" s="75">
        <f t="shared" si="32"/>
        <v>200</v>
      </c>
      <c r="BC42" s="124"/>
      <c r="BD42" s="46"/>
      <c r="BE42" s="46"/>
      <c r="BF42" s="46"/>
      <c r="BG42" s="46"/>
      <c r="BH42" s="46"/>
      <c r="BI42" s="46"/>
      <c r="BJ42" s="75">
        <f t="shared" si="33"/>
        <v>200</v>
      </c>
      <c r="BK42" s="124"/>
      <c r="BL42" s="46"/>
      <c r="BM42" s="46"/>
      <c r="BN42" s="46"/>
      <c r="BO42" s="46"/>
      <c r="BP42" s="46"/>
      <c r="BQ42" s="46"/>
      <c r="BR42" s="75">
        <f t="shared" si="34"/>
        <v>200</v>
      </c>
      <c r="BS42" s="124"/>
      <c r="BT42" s="46"/>
      <c r="BU42" s="46"/>
      <c r="BV42" s="46"/>
      <c r="BW42" s="46"/>
      <c r="BX42" s="46"/>
      <c r="BY42" s="46"/>
      <c r="BZ42" s="75">
        <f t="shared" si="35"/>
        <v>200</v>
      </c>
      <c r="CA42" s="124"/>
      <c r="CB42" s="46"/>
      <c r="CC42" s="46"/>
      <c r="CD42" s="46"/>
      <c r="CE42" s="46"/>
      <c r="CF42" s="46"/>
      <c r="CG42" s="46"/>
      <c r="CH42" s="75">
        <f t="shared" si="36"/>
        <v>200</v>
      </c>
      <c r="CI42" s="124"/>
      <c r="CJ42" s="46"/>
      <c r="CK42" s="46"/>
      <c r="CL42" s="46"/>
      <c r="CM42" s="46"/>
      <c r="CN42" s="46"/>
      <c r="CO42" s="46"/>
      <c r="CP42" s="75">
        <f t="shared" si="37"/>
        <v>200</v>
      </c>
      <c r="CQ42" s="124"/>
      <c r="CR42" s="46"/>
      <c r="CS42" s="46"/>
      <c r="CT42" s="46"/>
      <c r="CU42" s="46"/>
      <c r="CV42" s="46"/>
      <c r="CW42" s="46"/>
      <c r="CX42" s="75">
        <f t="shared" si="38"/>
        <v>200</v>
      </c>
      <c r="CY42" s="124"/>
      <c r="CZ42" s="46"/>
      <c r="DA42" s="46"/>
      <c r="DB42" s="46"/>
      <c r="DC42" s="46"/>
      <c r="DD42" s="46"/>
      <c r="DE42" s="46"/>
      <c r="DF42" s="75">
        <f t="shared" si="39"/>
        <v>200</v>
      </c>
      <c r="DG42" s="124"/>
      <c r="DH42" s="46"/>
      <c r="DI42" s="46"/>
      <c r="DJ42" s="46"/>
      <c r="DK42" s="46"/>
      <c r="DL42" s="46"/>
      <c r="DM42" s="46"/>
      <c r="DN42" s="75">
        <f t="shared" si="40"/>
        <v>200</v>
      </c>
      <c r="DO42" s="124"/>
      <c r="DP42" s="46"/>
      <c r="DQ42" s="46"/>
      <c r="DR42" s="46"/>
      <c r="DS42" s="46"/>
      <c r="DT42" s="46"/>
      <c r="DU42" s="46"/>
      <c r="DV42" s="75">
        <f t="shared" si="41"/>
        <v>200</v>
      </c>
      <c r="DW42" s="124"/>
      <c r="DX42" s="46"/>
      <c r="DY42" s="46"/>
      <c r="DZ42" s="46"/>
      <c r="EA42" s="46"/>
      <c r="EB42" s="46"/>
      <c r="EC42" s="46"/>
      <c r="ED42" s="75">
        <f t="shared" si="42"/>
        <v>200</v>
      </c>
      <c r="EE42" s="124"/>
      <c r="EF42" s="46"/>
      <c r="EG42" s="46"/>
      <c r="EH42" s="46"/>
      <c r="EI42" s="46"/>
      <c r="EJ42" s="46"/>
      <c r="EK42" s="46"/>
      <c r="EL42" s="75">
        <f t="shared" si="43"/>
        <v>200</v>
      </c>
      <c r="EM42" s="124"/>
      <c r="EN42" s="46"/>
      <c r="EO42" s="46"/>
      <c r="EP42" s="46"/>
      <c r="EQ42" s="46"/>
      <c r="ER42" s="46"/>
      <c r="ES42" s="46"/>
      <c r="ET42" s="75">
        <f t="shared" si="44"/>
        <v>200</v>
      </c>
      <c r="EU42" s="124"/>
      <c r="EV42" s="46"/>
      <c r="EW42" s="46"/>
      <c r="EX42" s="46"/>
      <c r="EY42" s="46"/>
      <c r="EZ42" s="46"/>
      <c r="FA42" s="46"/>
      <c r="FB42" s="75">
        <f t="shared" si="45"/>
        <v>200</v>
      </c>
      <c r="FC42" s="124"/>
      <c r="FD42" s="46"/>
      <c r="FE42" s="46"/>
      <c r="FF42" s="46"/>
      <c r="FG42" s="46"/>
      <c r="FH42" s="46"/>
      <c r="FI42" s="46"/>
      <c r="FJ42" s="75">
        <f t="shared" si="46"/>
        <v>200</v>
      </c>
      <c r="FK42" s="124"/>
      <c r="FL42" s="46"/>
      <c r="FM42" s="46"/>
      <c r="FN42" s="46"/>
      <c r="FO42" s="46"/>
      <c r="FP42" s="46"/>
      <c r="FQ42" s="46"/>
      <c r="FR42" s="75">
        <f t="shared" si="47"/>
        <v>200</v>
      </c>
      <c r="FS42" s="124"/>
      <c r="FT42" s="46"/>
      <c r="FU42" s="46"/>
      <c r="FV42" s="46"/>
      <c r="FW42" s="46"/>
      <c r="FX42" s="46"/>
      <c r="FY42" s="46"/>
      <c r="FZ42" s="75">
        <f t="shared" si="48"/>
        <v>200</v>
      </c>
      <c r="GA42" s="124"/>
      <c r="GB42" s="46"/>
      <c r="GC42" s="46"/>
      <c r="GD42" s="46"/>
      <c r="GE42" s="46"/>
      <c r="GF42" s="46"/>
      <c r="GG42" s="46"/>
      <c r="GH42" s="75">
        <f t="shared" si="49"/>
        <v>200</v>
      </c>
      <c r="GI42" s="124"/>
      <c r="GJ42" s="46"/>
      <c r="GK42" s="46"/>
      <c r="GL42" s="46"/>
      <c r="GM42" s="46"/>
      <c r="GN42" s="46"/>
      <c r="GO42" s="46"/>
      <c r="GP42" s="75">
        <f t="shared" si="50"/>
        <v>200</v>
      </c>
      <c r="GQ42" s="124"/>
      <c r="GR42" s="46"/>
      <c r="GS42" s="46"/>
      <c r="GT42" s="46"/>
      <c r="GU42" s="46"/>
      <c r="GV42" s="46"/>
      <c r="GW42" s="46"/>
      <c r="GX42" s="75">
        <f t="shared" si="51"/>
        <v>200</v>
      </c>
      <c r="GY42" s="124"/>
      <c r="GZ42" s="46"/>
      <c r="HA42" s="46"/>
      <c r="HB42" s="46"/>
      <c r="HC42" s="46"/>
      <c r="HD42" s="46"/>
      <c r="HE42" s="46"/>
      <c r="HF42" s="75">
        <f t="shared" si="52"/>
        <v>200</v>
      </c>
      <c r="HG42" s="124"/>
      <c r="HH42" s="46"/>
      <c r="HI42" s="46"/>
      <c r="HJ42" s="46"/>
      <c r="HK42" s="46"/>
      <c r="HL42" s="46"/>
      <c r="HM42" s="46"/>
      <c r="HN42" s="75">
        <f t="shared" si="53"/>
        <v>200</v>
      </c>
      <c r="HO42" s="124"/>
      <c r="HP42" s="46"/>
      <c r="HQ42" s="46"/>
      <c r="HR42" s="46"/>
      <c r="HS42" s="46"/>
      <c r="HT42" s="46"/>
      <c r="HU42" s="46"/>
      <c r="HV42" s="75">
        <f t="shared" si="54"/>
        <v>200</v>
      </c>
      <c r="HW42" s="124"/>
      <c r="HX42" s="46"/>
      <c r="HY42" s="46"/>
      <c r="HZ42" s="46"/>
      <c r="IA42" s="46"/>
      <c r="IB42" s="46"/>
      <c r="IC42" s="46"/>
      <c r="ID42" s="75">
        <f t="shared" si="55"/>
        <v>200</v>
      </c>
      <c r="IE42" s="124"/>
      <c r="IF42" s="46"/>
      <c r="IG42" s="46"/>
      <c r="IH42" s="46"/>
      <c r="II42" s="46"/>
      <c r="IJ42" s="46"/>
      <c r="IK42" s="46"/>
      <c r="IL42" s="75">
        <f t="shared" si="56"/>
        <v>200</v>
      </c>
      <c r="IM42" s="124"/>
      <c r="IN42" s="46"/>
      <c r="IO42" s="46"/>
      <c r="IP42" s="46"/>
      <c r="IQ42" s="46"/>
      <c r="IR42" s="46"/>
      <c r="IS42" s="46"/>
      <c r="IT42" s="75">
        <f t="shared" si="57"/>
        <v>200</v>
      </c>
      <c r="IU42" s="124"/>
      <c r="IV42" s="46"/>
      <c r="IW42" s="46"/>
      <c r="IX42" s="46"/>
      <c r="IY42" s="46"/>
      <c r="IZ42" s="46"/>
      <c r="JA42" s="46"/>
      <c r="JB42" s="75">
        <f t="shared" si="58"/>
        <v>200</v>
      </c>
      <c r="JD42" s="161">
        <f t="shared" si="72"/>
        <v>0</v>
      </c>
      <c r="JE42" s="89">
        <f t="shared" si="73"/>
        <v>0</v>
      </c>
      <c r="JF42" s="89">
        <f t="shared" si="74"/>
        <v>0</v>
      </c>
      <c r="JG42" s="89">
        <f t="shared" si="75"/>
        <v>0</v>
      </c>
      <c r="JH42" s="89">
        <f t="shared" si="76"/>
        <v>0</v>
      </c>
      <c r="JI42" s="89">
        <f t="shared" si="77"/>
        <v>39</v>
      </c>
      <c r="JJ42" s="89">
        <f t="shared" si="78"/>
        <v>0</v>
      </c>
      <c r="JK42" s="165">
        <f t="shared" si="79"/>
        <v>200</v>
      </c>
      <c r="JM42" s="65">
        <f t="shared" si="70"/>
        <v>0</v>
      </c>
      <c r="JO42" s="47">
        <f t="shared" si="61"/>
        <v>0</v>
      </c>
    </row>
    <row r="43" spans="2:275" ht="15">
      <c r="B43" s="384" t="s">
        <v>52</v>
      </c>
      <c r="C43" s="178" t="s">
        <v>306</v>
      </c>
      <c r="D43" s="187" t="s">
        <v>303</v>
      </c>
      <c r="E43" s="189">
        <v>70027</v>
      </c>
      <c r="F43" s="362" t="s">
        <v>314</v>
      </c>
      <c r="G43" s="382" t="s">
        <v>98</v>
      </c>
      <c r="H43" s="380" t="s">
        <v>99</v>
      </c>
      <c r="I43" s="361" t="s">
        <v>95</v>
      </c>
      <c r="J43" s="355" t="s">
        <v>309</v>
      </c>
      <c r="K43" s="139">
        <v>13</v>
      </c>
      <c r="L43" s="140">
        <v>14</v>
      </c>
      <c r="M43" s="137" t="s">
        <v>4</v>
      </c>
      <c r="N43" s="165">
        <v>0</v>
      </c>
      <c r="O43" s="124"/>
      <c r="P43" s="46"/>
      <c r="Q43" s="46"/>
      <c r="R43" s="46"/>
      <c r="S43" s="46"/>
      <c r="T43" s="46"/>
      <c r="U43" s="46"/>
      <c r="V43" s="125">
        <f t="shared" si="71"/>
        <v>0</v>
      </c>
      <c r="W43" s="124"/>
      <c r="X43" s="46"/>
      <c r="Y43" s="46"/>
      <c r="Z43" s="46"/>
      <c r="AA43" s="46"/>
      <c r="AB43" s="46"/>
      <c r="AC43" s="46"/>
      <c r="AD43" s="75">
        <f t="shared" si="29"/>
        <v>0</v>
      </c>
      <c r="AE43" s="124"/>
      <c r="AF43" s="46"/>
      <c r="AG43" s="46"/>
      <c r="AH43" s="46"/>
      <c r="AI43" s="46"/>
      <c r="AJ43" s="46"/>
      <c r="AK43" s="46"/>
      <c r="AL43" s="75">
        <f t="shared" si="30"/>
        <v>0</v>
      </c>
      <c r="AM43" s="124"/>
      <c r="AN43" s="46"/>
      <c r="AO43" s="46"/>
      <c r="AP43" s="46"/>
      <c r="AQ43" s="46"/>
      <c r="AR43" s="46"/>
      <c r="AS43" s="46"/>
      <c r="AT43" s="75">
        <f t="shared" si="31"/>
        <v>0</v>
      </c>
      <c r="AU43" s="124"/>
      <c r="AV43" s="46"/>
      <c r="AW43" s="46"/>
      <c r="AX43" s="46"/>
      <c r="AY43" s="46"/>
      <c r="AZ43" s="46"/>
      <c r="BA43" s="46"/>
      <c r="BB43" s="75">
        <f t="shared" si="32"/>
        <v>0</v>
      </c>
      <c r="BC43" s="124"/>
      <c r="BD43" s="46"/>
      <c r="BE43" s="46"/>
      <c r="BF43" s="46"/>
      <c r="BG43" s="46"/>
      <c r="BH43" s="46"/>
      <c r="BI43" s="46"/>
      <c r="BJ43" s="75">
        <f t="shared" si="33"/>
        <v>0</v>
      </c>
      <c r="BK43" s="124"/>
      <c r="BL43" s="46"/>
      <c r="BM43" s="46"/>
      <c r="BN43" s="46"/>
      <c r="BO43" s="46"/>
      <c r="BP43" s="46"/>
      <c r="BQ43" s="46"/>
      <c r="BR43" s="75">
        <f t="shared" si="34"/>
        <v>0</v>
      </c>
      <c r="BS43" s="124"/>
      <c r="BT43" s="46"/>
      <c r="BU43" s="46"/>
      <c r="BV43" s="46"/>
      <c r="BW43" s="46"/>
      <c r="BX43" s="46"/>
      <c r="BY43" s="46"/>
      <c r="BZ43" s="75">
        <f t="shared" si="35"/>
        <v>0</v>
      </c>
      <c r="CA43" s="124"/>
      <c r="CB43" s="46"/>
      <c r="CC43" s="46"/>
      <c r="CD43" s="46"/>
      <c r="CE43" s="46"/>
      <c r="CF43" s="46"/>
      <c r="CG43" s="46"/>
      <c r="CH43" s="75">
        <f t="shared" si="36"/>
        <v>0</v>
      </c>
      <c r="CI43" s="124"/>
      <c r="CJ43" s="46"/>
      <c r="CK43" s="46"/>
      <c r="CL43" s="46"/>
      <c r="CM43" s="46"/>
      <c r="CN43" s="46"/>
      <c r="CO43" s="46"/>
      <c r="CP43" s="75">
        <f t="shared" si="37"/>
        <v>0</v>
      </c>
      <c r="CQ43" s="124"/>
      <c r="CR43" s="46"/>
      <c r="CS43" s="46"/>
      <c r="CT43" s="46"/>
      <c r="CU43" s="46"/>
      <c r="CV43" s="46"/>
      <c r="CW43" s="46"/>
      <c r="CX43" s="75">
        <f t="shared" si="38"/>
        <v>0</v>
      </c>
      <c r="CY43" s="124"/>
      <c r="CZ43" s="46"/>
      <c r="DA43" s="46"/>
      <c r="DB43" s="46"/>
      <c r="DC43" s="46"/>
      <c r="DD43" s="46"/>
      <c r="DE43" s="46"/>
      <c r="DF43" s="75">
        <f t="shared" si="39"/>
        <v>0</v>
      </c>
      <c r="DG43" s="124"/>
      <c r="DH43" s="46"/>
      <c r="DI43" s="46"/>
      <c r="DJ43" s="46"/>
      <c r="DK43" s="46"/>
      <c r="DL43" s="46"/>
      <c r="DM43" s="46"/>
      <c r="DN43" s="75">
        <f t="shared" si="40"/>
        <v>0</v>
      </c>
      <c r="DO43" s="124"/>
      <c r="DP43" s="46"/>
      <c r="DQ43" s="46"/>
      <c r="DR43" s="46"/>
      <c r="DS43" s="46"/>
      <c r="DT43" s="46"/>
      <c r="DU43" s="46"/>
      <c r="DV43" s="75">
        <f t="shared" si="41"/>
        <v>0</v>
      </c>
      <c r="DW43" s="124"/>
      <c r="DX43" s="46"/>
      <c r="DY43" s="46"/>
      <c r="DZ43" s="46"/>
      <c r="EA43" s="46"/>
      <c r="EB43" s="46"/>
      <c r="EC43" s="46"/>
      <c r="ED43" s="75">
        <f t="shared" si="42"/>
        <v>0</v>
      </c>
      <c r="EE43" s="124"/>
      <c r="EF43" s="46"/>
      <c r="EG43" s="46"/>
      <c r="EH43" s="46"/>
      <c r="EI43" s="46"/>
      <c r="EJ43" s="46"/>
      <c r="EK43" s="46"/>
      <c r="EL43" s="75">
        <f t="shared" si="43"/>
        <v>0</v>
      </c>
      <c r="EM43" s="124"/>
      <c r="EN43" s="46"/>
      <c r="EO43" s="46"/>
      <c r="EP43" s="46"/>
      <c r="EQ43" s="46"/>
      <c r="ER43" s="46"/>
      <c r="ES43" s="46"/>
      <c r="ET43" s="75">
        <f t="shared" si="44"/>
        <v>0</v>
      </c>
      <c r="EU43" s="124"/>
      <c r="EV43" s="46"/>
      <c r="EW43" s="46"/>
      <c r="EX43" s="46"/>
      <c r="EY43" s="46"/>
      <c r="EZ43" s="46"/>
      <c r="FA43" s="46"/>
      <c r="FB43" s="75">
        <f t="shared" si="45"/>
        <v>0</v>
      </c>
      <c r="FC43" s="124"/>
      <c r="FD43" s="46"/>
      <c r="FE43" s="46"/>
      <c r="FF43" s="46"/>
      <c r="FG43" s="46"/>
      <c r="FH43" s="46"/>
      <c r="FI43" s="46"/>
      <c r="FJ43" s="75">
        <f t="shared" si="46"/>
        <v>0</v>
      </c>
      <c r="FK43" s="124"/>
      <c r="FL43" s="46"/>
      <c r="FM43" s="46"/>
      <c r="FN43" s="46"/>
      <c r="FO43" s="46"/>
      <c r="FP43" s="46"/>
      <c r="FQ43" s="46"/>
      <c r="FR43" s="75">
        <f t="shared" si="47"/>
        <v>0</v>
      </c>
      <c r="FS43" s="124"/>
      <c r="FT43" s="46"/>
      <c r="FU43" s="46"/>
      <c r="FV43" s="46"/>
      <c r="FW43" s="46"/>
      <c r="FX43" s="46"/>
      <c r="FY43" s="46"/>
      <c r="FZ43" s="75">
        <f t="shared" si="48"/>
        <v>0</v>
      </c>
      <c r="GA43" s="124"/>
      <c r="GB43" s="46"/>
      <c r="GC43" s="46"/>
      <c r="GD43" s="46"/>
      <c r="GE43" s="46"/>
      <c r="GF43" s="46"/>
      <c r="GG43" s="46"/>
      <c r="GH43" s="75">
        <f t="shared" si="49"/>
        <v>0</v>
      </c>
      <c r="GI43" s="124"/>
      <c r="GJ43" s="46"/>
      <c r="GK43" s="46"/>
      <c r="GL43" s="46"/>
      <c r="GM43" s="46"/>
      <c r="GN43" s="46"/>
      <c r="GO43" s="46"/>
      <c r="GP43" s="75">
        <f t="shared" si="50"/>
        <v>0</v>
      </c>
      <c r="GQ43" s="124"/>
      <c r="GR43" s="46"/>
      <c r="GS43" s="46"/>
      <c r="GT43" s="46"/>
      <c r="GU43" s="46"/>
      <c r="GV43" s="46"/>
      <c r="GW43" s="46"/>
      <c r="GX43" s="75">
        <f t="shared" si="51"/>
        <v>0</v>
      </c>
      <c r="GY43" s="124"/>
      <c r="GZ43" s="46"/>
      <c r="HA43" s="46"/>
      <c r="HB43" s="46"/>
      <c r="HC43" s="46"/>
      <c r="HD43" s="46"/>
      <c r="HE43" s="46"/>
      <c r="HF43" s="75">
        <f t="shared" si="52"/>
        <v>0</v>
      </c>
      <c r="HG43" s="124"/>
      <c r="HH43" s="46"/>
      <c r="HI43" s="46"/>
      <c r="HJ43" s="46"/>
      <c r="HK43" s="46"/>
      <c r="HL43" s="46"/>
      <c r="HM43" s="46"/>
      <c r="HN43" s="75">
        <f t="shared" si="53"/>
        <v>0</v>
      </c>
      <c r="HO43" s="124"/>
      <c r="HP43" s="46"/>
      <c r="HQ43" s="46"/>
      <c r="HR43" s="46"/>
      <c r="HS43" s="46"/>
      <c r="HT43" s="46"/>
      <c r="HU43" s="46"/>
      <c r="HV43" s="75">
        <f t="shared" si="54"/>
        <v>0</v>
      </c>
      <c r="HW43" s="124"/>
      <c r="HX43" s="46"/>
      <c r="HY43" s="46"/>
      <c r="HZ43" s="46"/>
      <c r="IA43" s="46"/>
      <c r="IB43" s="46"/>
      <c r="IC43" s="46"/>
      <c r="ID43" s="75">
        <f t="shared" si="55"/>
        <v>0</v>
      </c>
      <c r="IE43" s="124"/>
      <c r="IF43" s="46"/>
      <c r="IG43" s="46"/>
      <c r="IH43" s="46"/>
      <c r="II43" s="46"/>
      <c r="IJ43" s="46"/>
      <c r="IK43" s="46"/>
      <c r="IL43" s="75">
        <f t="shared" si="56"/>
        <v>0</v>
      </c>
      <c r="IM43" s="124"/>
      <c r="IN43" s="46"/>
      <c r="IO43" s="46"/>
      <c r="IP43" s="46"/>
      <c r="IQ43" s="46"/>
      <c r="IR43" s="46"/>
      <c r="IS43" s="46"/>
      <c r="IT43" s="75">
        <f t="shared" si="57"/>
        <v>0</v>
      </c>
      <c r="IU43" s="124"/>
      <c r="IV43" s="46"/>
      <c r="IW43" s="46"/>
      <c r="IX43" s="46"/>
      <c r="IY43" s="46"/>
      <c r="IZ43" s="46"/>
      <c r="JA43" s="46"/>
      <c r="JB43" s="75">
        <f t="shared" si="58"/>
        <v>0</v>
      </c>
      <c r="JD43" s="161">
        <f t="shared" si="72"/>
        <v>0</v>
      </c>
      <c r="JE43" s="89">
        <f t="shared" si="73"/>
        <v>0</v>
      </c>
      <c r="JF43" s="89">
        <f t="shared" si="74"/>
        <v>0</v>
      </c>
      <c r="JG43" s="89">
        <f t="shared" si="75"/>
        <v>0</v>
      </c>
      <c r="JH43" s="89">
        <f t="shared" si="76"/>
        <v>0</v>
      </c>
      <c r="JI43" s="89">
        <f t="shared" si="77"/>
        <v>0</v>
      </c>
      <c r="JJ43" s="89">
        <f t="shared" si="78"/>
        <v>0</v>
      </c>
      <c r="JK43" s="165">
        <f t="shared" si="79"/>
        <v>0</v>
      </c>
      <c r="JM43" s="65">
        <f t="shared" si="70"/>
        <v>0</v>
      </c>
      <c r="JO43" s="47">
        <f t="shared" si="61"/>
        <v>0</v>
      </c>
    </row>
    <row r="44" spans="2:275" ht="15">
      <c r="B44" s="384" t="s">
        <v>52</v>
      </c>
      <c r="C44" s="174" t="s">
        <v>307</v>
      </c>
      <c r="D44" s="188" t="s">
        <v>304</v>
      </c>
      <c r="E44" s="189">
        <v>62545</v>
      </c>
      <c r="F44" s="371" t="s">
        <v>311</v>
      </c>
      <c r="G44" s="382" t="s">
        <v>98</v>
      </c>
      <c r="H44" s="382" t="s">
        <v>98</v>
      </c>
      <c r="I44" s="361" t="s">
        <v>95</v>
      </c>
      <c r="J44" s="376" t="s">
        <v>310</v>
      </c>
      <c r="K44" s="139">
        <v>8</v>
      </c>
      <c r="L44" s="140">
        <v>9</v>
      </c>
      <c r="M44" s="137" t="s">
        <v>4</v>
      </c>
      <c r="N44" s="165">
        <v>0</v>
      </c>
      <c r="O44" s="124"/>
      <c r="P44" s="46"/>
      <c r="Q44" s="46"/>
      <c r="R44" s="46"/>
      <c r="S44" s="46"/>
      <c r="T44" s="46"/>
      <c r="U44" s="46"/>
      <c r="V44" s="125">
        <f t="shared" si="71"/>
        <v>0</v>
      </c>
      <c r="W44" s="124"/>
      <c r="X44" s="46"/>
      <c r="Y44" s="46"/>
      <c r="Z44" s="46"/>
      <c r="AA44" s="46"/>
      <c r="AB44" s="46"/>
      <c r="AC44" s="46"/>
      <c r="AD44" s="75">
        <f t="shared" si="29"/>
        <v>0</v>
      </c>
      <c r="AE44" s="124"/>
      <c r="AF44" s="46"/>
      <c r="AG44" s="46"/>
      <c r="AH44" s="46"/>
      <c r="AI44" s="46"/>
      <c r="AJ44" s="46"/>
      <c r="AK44" s="46"/>
      <c r="AL44" s="75">
        <f t="shared" si="30"/>
        <v>0</v>
      </c>
      <c r="AM44" s="124"/>
      <c r="AN44" s="46"/>
      <c r="AO44" s="46"/>
      <c r="AP44" s="46"/>
      <c r="AQ44" s="46"/>
      <c r="AR44" s="46"/>
      <c r="AS44" s="46"/>
      <c r="AT44" s="75">
        <f t="shared" si="31"/>
        <v>0</v>
      </c>
      <c r="AU44" s="124"/>
      <c r="AV44" s="46"/>
      <c r="AW44" s="46"/>
      <c r="AX44" s="46"/>
      <c r="AY44" s="46"/>
      <c r="AZ44" s="46"/>
      <c r="BA44" s="46"/>
      <c r="BB44" s="75">
        <f t="shared" si="32"/>
        <v>0</v>
      </c>
      <c r="BC44" s="124"/>
      <c r="BD44" s="46"/>
      <c r="BE44" s="46"/>
      <c r="BF44" s="46"/>
      <c r="BG44" s="46"/>
      <c r="BH44" s="46"/>
      <c r="BI44" s="46"/>
      <c r="BJ44" s="75">
        <f t="shared" si="33"/>
        <v>0</v>
      </c>
      <c r="BK44" s="124"/>
      <c r="BL44" s="46"/>
      <c r="BM44" s="46"/>
      <c r="BN44" s="46"/>
      <c r="BO44" s="46"/>
      <c r="BP44" s="46"/>
      <c r="BQ44" s="46"/>
      <c r="BR44" s="75">
        <f t="shared" si="34"/>
        <v>0</v>
      </c>
      <c r="BS44" s="124"/>
      <c r="BT44" s="46"/>
      <c r="BU44" s="46"/>
      <c r="BV44" s="46"/>
      <c r="BW44" s="46"/>
      <c r="BX44" s="46"/>
      <c r="BY44" s="46"/>
      <c r="BZ44" s="75">
        <f t="shared" si="35"/>
        <v>0</v>
      </c>
      <c r="CA44" s="124"/>
      <c r="CB44" s="46"/>
      <c r="CC44" s="46"/>
      <c r="CD44" s="46"/>
      <c r="CE44" s="46"/>
      <c r="CF44" s="46"/>
      <c r="CG44" s="46"/>
      <c r="CH44" s="75">
        <f t="shared" si="36"/>
        <v>0</v>
      </c>
      <c r="CI44" s="124"/>
      <c r="CJ44" s="46"/>
      <c r="CK44" s="46"/>
      <c r="CL44" s="46"/>
      <c r="CM44" s="46"/>
      <c r="CN44" s="46"/>
      <c r="CO44" s="46"/>
      <c r="CP44" s="75">
        <f t="shared" si="37"/>
        <v>0</v>
      </c>
      <c r="CQ44" s="124"/>
      <c r="CR44" s="46"/>
      <c r="CS44" s="46"/>
      <c r="CT44" s="46"/>
      <c r="CU44" s="46"/>
      <c r="CV44" s="46"/>
      <c r="CW44" s="46"/>
      <c r="CX44" s="75">
        <f t="shared" si="38"/>
        <v>0</v>
      </c>
      <c r="CY44" s="124"/>
      <c r="CZ44" s="46"/>
      <c r="DA44" s="46"/>
      <c r="DB44" s="46"/>
      <c r="DC44" s="46"/>
      <c r="DD44" s="46"/>
      <c r="DE44" s="46"/>
      <c r="DF44" s="75">
        <f t="shared" si="39"/>
        <v>0</v>
      </c>
      <c r="DG44" s="124"/>
      <c r="DH44" s="46"/>
      <c r="DI44" s="46"/>
      <c r="DJ44" s="46"/>
      <c r="DK44" s="46"/>
      <c r="DL44" s="46"/>
      <c r="DM44" s="46"/>
      <c r="DN44" s="75">
        <f t="shared" si="40"/>
        <v>0</v>
      </c>
      <c r="DO44" s="124"/>
      <c r="DP44" s="46"/>
      <c r="DQ44" s="46"/>
      <c r="DR44" s="46"/>
      <c r="DS44" s="46"/>
      <c r="DT44" s="46"/>
      <c r="DU44" s="46"/>
      <c r="DV44" s="75">
        <f t="shared" si="41"/>
        <v>0</v>
      </c>
      <c r="DW44" s="124"/>
      <c r="DX44" s="46"/>
      <c r="DY44" s="46"/>
      <c r="DZ44" s="46"/>
      <c r="EA44" s="46"/>
      <c r="EB44" s="46"/>
      <c r="EC44" s="46"/>
      <c r="ED44" s="75">
        <f t="shared" si="42"/>
        <v>0</v>
      </c>
      <c r="EE44" s="124"/>
      <c r="EF44" s="46"/>
      <c r="EG44" s="46"/>
      <c r="EH44" s="46"/>
      <c r="EI44" s="46"/>
      <c r="EJ44" s="46"/>
      <c r="EK44" s="46"/>
      <c r="EL44" s="75">
        <f t="shared" si="43"/>
        <v>0</v>
      </c>
      <c r="EM44" s="124"/>
      <c r="EN44" s="46"/>
      <c r="EO44" s="46"/>
      <c r="EP44" s="46"/>
      <c r="EQ44" s="46"/>
      <c r="ER44" s="46"/>
      <c r="ES44" s="46"/>
      <c r="ET44" s="75">
        <f t="shared" si="44"/>
        <v>0</v>
      </c>
      <c r="EU44" s="124"/>
      <c r="EV44" s="46"/>
      <c r="EW44" s="46"/>
      <c r="EX44" s="46"/>
      <c r="EY44" s="46"/>
      <c r="EZ44" s="46"/>
      <c r="FA44" s="46"/>
      <c r="FB44" s="75">
        <f t="shared" si="45"/>
        <v>0</v>
      </c>
      <c r="FC44" s="124"/>
      <c r="FD44" s="46"/>
      <c r="FE44" s="46"/>
      <c r="FF44" s="46"/>
      <c r="FG44" s="46"/>
      <c r="FH44" s="46"/>
      <c r="FI44" s="46"/>
      <c r="FJ44" s="75">
        <f t="shared" si="46"/>
        <v>0</v>
      </c>
      <c r="FK44" s="124"/>
      <c r="FL44" s="46"/>
      <c r="FM44" s="46"/>
      <c r="FN44" s="46"/>
      <c r="FO44" s="46"/>
      <c r="FP44" s="46"/>
      <c r="FQ44" s="46"/>
      <c r="FR44" s="75">
        <f t="shared" si="47"/>
        <v>0</v>
      </c>
      <c r="FS44" s="124"/>
      <c r="FT44" s="46"/>
      <c r="FU44" s="46"/>
      <c r="FV44" s="46"/>
      <c r="FW44" s="46"/>
      <c r="FX44" s="46"/>
      <c r="FY44" s="46"/>
      <c r="FZ44" s="75">
        <f t="shared" si="48"/>
        <v>0</v>
      </c>
      <c r="GA44" s="124"/>
      <c r="GB44" s="46"/>
      <c r="GC44" s="46"/>
      <c r="GD44" s="46"/>
      <c r="GE44" s="46"/>
      <c r="GF44" s="46"/>
      <c r="GG44" s="46"/>
      <c r="GH44" s="75">
        <f t="shared" si="49"/>
        <v>0</v>
      </c>
      <c r="GI44" s="124"/>
      <c r="GJ44" s="46"/>
      <c r="GK44" s="46"/>
      <c r="GL44" s="46"/>
      <c r="GM44" s="46"/>
      <c r="GN44" s="46"/>
      <c r="GO44" s="46"/>
      <c r="GP44" s="75">
        <f t="shared" si="50"/>
        <v>0</v>
      </c>
      <c r="GQ44" s="124"/>
      <c r="GR44" s="46"/>
      <c r="GS44" s="46"/>
      <c r="GT44" s="46"/>
      <c r="GU44" s="46"/>
      <c r="GV44" s="46"/>
      <c r="GW44" s="46"/>
      <c r="GX44" s="75">
        <f t="shared" si="51"/>
        <v>0</v>
      </c>
      <c r="GY44" s="124"/>
      <c r="GZ44" s="46"/>
      <c r="HA44" s="46"/>
      <c r="HB44" s="46"/>
      <c r="HC44" s="46"/>
      <c r="HD44" s="46"/>
      <c r="HE44" s="46"/>
      <c r="HF44" s="75">
        <f t="shared" si="52"/>
        <v>0</v>
      </c>
      <c r="HG44" s="124"/>
      <c r="HH44" s="46"/>
      <c r="HI44" s="46"/>
      <c r="HJ44" s="46"/>
      <c r="HK44" s="46"/>
      <c r="HL44" s="46"/>
      <c r="HM44" s="46"/>
      <c r="HN44" s="75">
        <f t="shared" si="53"/>
        <v>0</v>
      </c>
      <c r="HO44" s="124"/>
      <c r="HP44" s="46"/>
      <c r="HQ44" s="46"/>
      <c r="HR44" s="46"/>
      <c r="HS44" s="46"/>
      <c r="HT44" s="46"/>
      <c r="HU44" s="46"/>
      <c r="HV44" s="75">
        <f t="shared" si="54"/>
        <v>0</v>
      </c>
      <c r="HW44" s="124"/>
      <c r="HX44" s="46"/>
      <c r="HY44" s="46"/>
      <c r="HZ44" s="46"/>
      <c r="IA44" s="46"/>
      <c r="IB44" s="46"/>
      <c r="IC44" s="46"/>
      <c r="ID44" s="75">
        <f t="shared" si="55"/>
        <v>0</v>
      </c>
      <c r="IE44" s="124"/>
      <c r="IF44" s="46"/>
      <c r="IG44" s="46"/>
      <c r="IH44" s="46"/>
      <c r="II44" s="46"/>
      <c r="IJ44" s="46"/>
      <c r="IK44" s="46"/>
      <c r="IL44" s="75">
        <f t="shared" si="56"/>
        <v>0</v>
      </c>
      <c r="IM44" s="124"/>
      <c r="IN44" s="46"/>
      <c r="IO44" s="46"/>
      <c r="IP44" s="46"/>
      <c r="IQ44" s="46"/>
      <c r="IR44" s="46"/>
      <c r="IS44" s="46"/>
      <c r="IT44" s="75">
        <f t="shared" si="57"/>
        <v>0</v>
      </c>
      <c r="IU44" s="124"/>
      <c r="IV44" s="46"/>
      <c r="IW44" s="46"/>
      <c r="IX44" s="46"/>
      <c r="IY44" s="46"/>
      <c r="IZ44" s="46"/>
      <c r="JA44" s="46"/>
      <c r="JB44" s="75">
        <f t="shared" si="58"/>
        <v>0</v>
      </c>
      <c r="JD44" s="161">
        <f t="shared" si="72"/>
        <v>0</v>
      </c>
      <c r="JE44" s="89">
        <f t="shared" si="73"/>
        <v>0</v>
      </c>
      <c r="JF44" s="89">
        <f t="shared" si="74"/>
        <v>0</v>
      </c>
      <c r="JG44" s="89">
        <f t="shared" si="75"/>
        <v>0</v>
      </c>
      <c r="JH44" s="89">
        <f t="shared" si="76"/>
        <v>0</v>
      </c>
      <c r="JI44" s="89">
        <f t="shared" si="77"/>
        <v>0</v>
      </c>
      <c r="JJ44" s="89">
        <f t="shared" si="78"/>
        <v>0</v>
      </c>
      <c r="JK44" s="165">
        <f t="shared" si="79"/>
        <v>0</v>
      </c>
      <c r="JM44" s="65">
        <f t="shared" si="70"/>
        <v>0</v>
      </c>
      <c r="JO44" s="47">
        <f t="shared" si="61"/>
        <v>0</v>
      </c>
    </row>
    <row r="45" spans="2:275" ht="15">
      <c r="B45" s="384" t="s">
        <v>52</v>
      </c>
      <c r="C45" s="178" t="s">
        <v>269</v>
      </c>
      <c r="D45" s="187" t="s">
        <v>305</v>
      </c>
      <c r="E45" s="189"/>
      <c r="F45" s="365" t="s">
        <v>287</v>
      </c>
      <c r="G45" s="380" t="s">
        <v>99</v>
      </c>
      <c r="H45" s="380" t="s">
        <v>99</v>
      </c>
      <c r="I45" s="361" t="s">
        <v>95</v>
      </c>
      <c r="J45" s="377" t="s">
        <v>298</v>
      </c>
      <c r="K45" s="139">
        <v>7</v>
      </c>
      <c r="L45" s="140">
        <v>7</v>
      </c>
      <c r="M45" s="137" t="s">
        <v>4</v>
      </c>
      <c r="N45" s="165">
        <v>0</v>
      </c>
      <c r="O45" s="124"/>
      <c r="P45" s="46"/>
      <c r="Q45" s="46"/>
      <c r="R45" s="46"/>
      <c r="S45" s="46"/>
      <c r="T45" s="46"/>
      <c r="U45" s="46"/>
      <c r="V45" s="125">
        <f t="shared" si="71"/>
        <v>0</v>
      </c>
      <c r="W45" s="124"/>
      <c r="X45" s="46"/>
      <c r="Y45" s="46"/>
      <c r="Z45" s="46"/>
      <c r="AA45" s="46"/>
      <c r="AB45" s="46"/>
      <c r="AC45" s="46"/>
      <c r="AD45" s="75">
        <f t="shared" si="29"/>
        <v>0</v>
      </c>
      <c r="AE45" s="124"/>
      <c r="AF45" s="46"/>
      <c r="AG45" s="46"/>
      <c r="AH45" s="46"/>
      <c r="AI45" s="46"/>
      <c r="AJ45" s="46"/>
      <c r="AK45" s="46"/>
      <c r="AL45" s="75">
        <f t="shared" si="30"/>
        <v>0</v>
      </c>
      <c r="AM45" s="124"/>
      <c r="AN45" s="46"/>
      <c r="AO45" s="46"/>
      <c r="AP45" s="46"/>
      <c r="AQ45" s="46"/>
      <c r="AR45" s="46"/>
      <c r="AS45" s="46"/>
      <c r="AT45" s="75">
        <f t="shared" si="31"/>
        <v>0</v>
      </c>
      <c r="AU45" s="124"/>
      <c r="AV45" s="46"/>
      <c r="AW45" s="46"/>
      <c r="AX45" s="46"/>
      <c r="AY45" s="46"/>
      <c r="AZ45" s="46"/>
      <c r="BA45" s="46"/>
      <c r="BB45" s="75">
        <f t="shared" si="32"/>
        <v>0</v>
      </c>
      <c r="BC45" s="124"/>
      <c r="BD45" s="46"/>
      <c r="BE45" s="46"/>
      <c r="BF45" s="46"/>
      <c r="BG45" s="46"/>
      <c r="BH45" s="46"/>
      <c r="BI45" s="46"/>
      <c r="BJ45" s="75">
        <f t="shared" si="33"/>
        <v>0</v>
      </c>
      <c r="BK45" s="124"/>
      <c r="BL45" s="46"/>
      <c r="BM45" s="46"/>
      <c r="BN45" s="46"/>
      <c r="BO45" s="46"/>
      <c r="BP45" s="46"/>
      <c r="BQ45" s="46"/>
      <c r="BR45" s="75">
        <f t="shared" si="34"/>
        <v>0</v>
      </c>
      <c r="BS45" s="124"/>
      <c r="BT45" s="46"/>
      <c r="BU45" s="46"/>
      <c r="BV45" s="46"/>
      <c r="BW45" s="46"/>
      <c r="BX45" s="46"/>
      <c r="BY45" s="46"/>
      <c r="BZ45" s="75">
        <f t="shared" si="35"/>
        <v>0</v>
      </c>
      <c r="CA45" s="124"/>
      <c r="CB45" s="46"/>
      <c r="CC45" s="46"/>
      <c r="CD45" s="46"/>
      <c r="CE45" s="46"/>
      <c r="CF45" s="46"/>
      <c r="CG45" s="46"/>
      <c r="CH45" s="75">
        <f t="shared" si="36"/>
        <v>0</v>
      </c>
      <c r="CI45" s="124"/>
      <c r="CJ45" s="46"/>
      <c r="CK45" s="46"/>
      <c r="CL45" s="46"/>
      <c r="CM45" s="46"/>
      <c r="CN45" s="46"/>
      <c r="CO45" s="46"/>
      <c r="CP45" s="75">
        <f t="shared" si="37"/>
        <v>0</v>
      </c>
      <c r="CQ45" s="124"/>
      <c r="CR45" s="46"/>
      <c r="CS45" s="46"/>
      <c r="CT45" s="46"/>
      <c r="CU45" s="46"/>
      <c r="CV45" s="46"/>
      <c r="CW45" s="46"/>
      <c r="CX45" s="75">
        <f t="shared" si="38"/>
        <v>0</v>
      </c>
      <c r="CY45" s="124"/>
      <c r="CZ45" s="46"/>
      <c r="DA45" s="46"/>
      <c r="DB45" s="46"/>
      <c r="DC45" s="46"/>
      <c r="DD45" s="46"/>
      <c r="DE45" s="46"/>
      <c r="DF45" s="75">
        <f t="shared" si="39"/>
        <v>0</v>
      </c>
      <c r="DG45" s="124"/>
      <c r="DH45" s="46"/>
      <c r="DI45" s="46"/>
      <c r="DJ45" s="46"/>
      <c r="DK45" s="46"/>
      <c r="DL45" s="46"/>
      <c r="DM45" s="46"/>
      <c r="DN45" s="75">
        <f t="shared" si="40"/>
        <v>0</v>
      </c>
      <c r="DO45" s="124"/>
      <c r="DP45" s="46"/>
      <c r="DQ45" s="46"/>
      <c r="DR45" s="46"/>
      <c r="DS45" s="46"/>
      <c r="DT45" s="46"/>
      <c r="DU45" s="46"/>
      <c r="DV45" s="75">
        <f t="shared" si="41"/>
        <v>0</v>
      </c>
      <c r="DW45" s="124"/>
      <c r="DX45" s="46"/>
      <c r="DY45" s="46"/>
      <c r="DZ45" s="46"/>
      <c r="EA45" s="46"/>
      <c r="EB45" s="46"/>
      <c r="EC45" s="46"/>
      <c r="ED45" s="75">
        <f t="shared" si="42"/>
        <v>0</v>
      </c>
      <c r="EE45" s="124"/>
      <c r="EF45" s="46"/>
      <c r="EG45" s="46"/>
      <c r="EH45" s="46"/>
      <c r="EI45" s="46"/>
      <c r="EJ45" s="46"/>
      <c r="EK45" s="46"/>
      <c r="EL45" s="75">
        <f t="shared" si="43"/>
        <v>0</v>
      </c>
      <c r="EM45" s="124"/>
      <c r="EN45" s="46"/>
      <c r="EO45" s="46"/>
      <c r="EP45" s="46"/>
      <c r="EQ45" s="46"/>
      <c r="ER45" s="46"/>
      <c r="ES45" s="46"/>
      <c r="ET45" s="75">
        <f t="shared" si="44"/>
        <v>0</v>
      </c>
      <c r="EU45" s="124"/>
      <c r="EV45" s="46"/>
      <c r="EW45" s="46"/>
      <c r="EX45" s="46"/>
      <c r="EY45" s="46"/>
      <c r="EZ45" s="46"/>
      <c r="FA45" s="46"/>
      <c r="FB45" s="75">
        <f t="shared" si="45"/>
        <v>0</v>
      </c>
      <c r="FC45" s="124"/>
      <c r="FD45" s="46"/>
      <c r="FE45" s="46"/>
      <c r="FF45" s="46"/>
      <c r="FG45" s="46"/>
      <c r="FH45" s="46"/>
      <c r="FI45" s="46"/>
      <c r="FJ45" s="75">
        <f t="shared" si="46"/>
        <v>0</v>
      </c>
      <c r="FK45" s="124"/>
      <c r="FL45" s="46"/>
      <c r="FM45" s="46"/>
      <c r="FN45" s="46"/>
      <c r="FO45" s="46"/>
      <c r="FP45" s="46"/>
      <c r="FQ45" s="46"/>
      <c r="FR45" s="75">
        <f t="shared" si="47"/>
        <v>0</v>
      </c>
      <c r="FS45" s="124"/>
      <c r="FT45" s="46"/>
      <c r="FU45" s="46"/>
      <c r="FV45" s="46"/>
      <c r="FW45" s="46"/>
      <c r="FX45" s="46"/>
      <c r="FY45" s="46"/>
      <c r="FZ45" s="75">
        <f t="shared" si="48"/>
        <v>0</v>
      </c>
      <c r="GA45" s="124"/>
      <c r="GB45" s="46"/>
      <c r="GC45" s="46"/>
      <c r="GD45" s="46"/>
      <c r="GE45" s="46"/>
      <c r="GF45" s="46"/>
      <c r="GG45" s="46"/>
      <c r="GH45" s="75">
        <f t="shared" si="49"/>
        <v>0</v>
      </c>
      <c r="GI45" s="124"/>
      <c r="GJ45" s="46"/>
      <c r="GK45" s="46"/>
      <c r="GL45" s="46"/>
      <c r="GM45" s="46"/>
      <c r="GN45" s="46"/>
      <c r="GO45" s="46"/>
      <c r="GP45" s="75">
        <f t="shared" si="50"/>
        <v>0</v>
      </c>
      <c r="GQ45" s="124"/>
      <c r="GR45" s="46"/>
      <c r="GS45" s="46"/>
      <c r="GT45" s="46"/>
      <c r="GU45" s="46"/>
      <c r="GV45" s="46"/>
      <c r="GW45" s="46"/>
      <c r="GX45" s="75">
        <f t="shared" si="51"/>
        <v>0</v>
      </c>
      <c r="GY45" s="124"/>
      <c r="GZ45" s="46"/>
      <c r="HA45" s="46"/>
      <c r="HB45" s="46"/>
      <c r="HC45" s="46"/>
      <c r="HD45" s="46"/>
      <c r="HE45" s="46"/>
      <c r="HF45" s="75">
        <f t="shared" si="52"/>
        <v>0</v>
      </c>
      <c r="HG45" s="124"/>
      <c r="HH45" s="46"/>
      <c r="HI45" s="46"/>
      <c r="HJ45" s="46"/>
      <c r="HK45" s="46"/>
      <c r="HL45" s="46"/>
      <c r="HM45" s="46"/>
      <c r="HN45" s="75">
        <f t="shared" si="53"/>
        <v>0</v>
      </c>
      <c r="HO45" s="124"/>
      <c r="HP45" s="46"/>
      <c r="HQ45" s="46"/>
      <c r="HR45" s="46"/>
      <c r="HS45" s="46"/>
      <c r="HT45" s="46"/>
      <c r="HU45" s="46"/>
      <c r="HV45" s="75">
        <f t="shared" si="54"/>
        <v>0</v>
      </c>
      <c r="HW45" s="124"/>
      <c r="HX45" s="46"/>
      <c r="HY45" s="46"/>
      <c r="HZ45" s="46"/>
      <c r="IA45" s="46"/>
      <c r="IB45" s="46"/>
      <c r="IC45" s="46"/>
      <c r="ID45" s="75">
        <f t="shared" si="55"/>
        <v>0</v>
      </c>
      <c r="IE45" s="124"/>
      <c r="IF45" s="46"/>
      <c r="IG45" s="46"/>
      <c r="IH45" s="46"/>
      <c r="II45" s="46"/>
      <c r="IJ45" s="46"/>
      <c r="IK45" s="46"/>
      <c r="IL45" s="75">
        <f t="shared" si="56"/>
        <v>0</v>
      </c>
      <c r="IM45" s="124"/>
      <c r="IN45" s="46"/>
      <c r="IO45" s="46"/>
      <c r="IP45" s="46"/>
      <c r="IQ45" s="46"/>
      <c r="IR45" s="46"/>
      <c r="IS45" s="46"/>
      <c r="IT45" s="75">
        <f t="shared" si="57"/>
        <v>0</v>
      </c>
      <c r="IU45" s="124"/>
      <c r="IV45" s="46"/>
      <c r="IW45" s="46"/>
      <c r="IX45" s="46"/>
      <c r="IY45" s="46"/>
      <c r="IZ45" s="46"/>
      <c r="JA45" s="46"/>
      <c r="JB45" s="75">
        <f t="shared" si="58"/>
        <v>0</v>
      </c>
      <c r="JD45" s="161">
        <f t="shared" si="72"/>
        <v>0</v>
      </c>
      <c r="JE45" s="89">
        <f t="shared" si="73"/>
        <v>0</v>
      </c>
      <c r="JF45" s="89">
        <f t="shared" si="74"/>
        <v>0</v>
      </c>
      <c r="JG45" s="89">
        <f t="shared" si="75"/>
        <v>0</v>
      </c>
      <c r="JH45" s="89">
        <f t="shared" si="76"/>
        <v>0</v>
      </c>
      <c r="JI45" s="89">
        <f t="shared" si="77"/>
        <v>0</v>
      </c>
      <c r="JJ45" s="89">
        <f t="shared" si="78"/>
        <v>0</v>
      </c>
      <c r="JK45" s="165">
        <f t="shared" si="79"/>
        <v>0</v>
      </c>
      <c r="JM45" s="65">
        <f t="shared" si="70"/>
        <v>0</v>
      </c>
      <c r="JO45" s="47">
        <f t="shared" si="61"/>
        <v>0</v>
      </c>
    </row>
    <row r="46" spans="2:275" ht="15">
      <c r="B46" s="384" t="s">
        <v>52</v>
      </c>
      <c r="C46" s="177" t="s">
        <v>307</v>
      </c>
      <c r="D46" s="177" t="s">
        <v>311</v>
      </c>
      <c r="E46" s="177"/>
      <c r="F46" s="368" t="s">
        <v>311</v>
      </c>
      <c r="G46" s="382" t="s">
        <v>98</v>
      </c>
      <c r="H46" s="382" t="s">
        <v>98</v>
      </c>
      <c r="I46" s="361" t="s">
        <v>95</v>
      </c>
      <c r="J46" s="373" t="s">
        <v>330</v>
      </c>
      <c r="K46" s="143">
        <v>8</v>
      </c>
      <c r="L46" s="144">
        <v>9</v>
      </c>
      <c r="M46" s="137" t="s">
        <v>4</v>
      </c>
      <c r="N46" s="165">
        <v>638</v>
      </c>
      <c r="O46" s="124"/>
      <c r="P46" s="46"/>
      <c r="Q46" s="46"/>
      <c r="R46" s="46"/>
      <c r="S46" s="46"/>
      <c r="T46" s="46">
        <v>80</v>
      </c>
      <c r="U46" s="46"/>
      <c r="V46" s="125">
        <f t="shared" si="71"/>
        <v>558</v>
      </c>
      <c r="W46" s="124"/>
      <c r="X46" s="46"/>
      <c r="Y46" s="46"/>
      <c r="Z46" s="46"/>
      <c r="AA46" s="46"/>
      <c r="AB46" s="46"/>
      <c r="AC46" s="46"/>
      <c r="AD46" s="75">
        <f t="shared" si="29"/>
        <v>558</v>
      </c>
      <c r="AE46" s="124"/>
      <c r="AF46" s="46"/>
      <c r="AG46" s="46"/>
      <c r="AH46" s="46"/>
      <c r="AI46" s="46"/>
      <c r="AJ46" s="46"/>
      <c r="AK46" s="46"/>
      <c r="AL46" s="75">
        <f t="shared" si="30"/>
        <v>558</v>
      </c>
      <c r="AM46" s="124"/>
      <c r="AN46" s="46"/>
      <c r="AO46" s="46"/>
      <c r="AP46" s="46"/>
      <c r="AQ46" s="46"/>
      <c r="AR46" s="46"/>
      <c r="AS46" s="46"/>
      <c r="AT46" s="75">
        <f t="shared" si="31"/>
        <v>558</v>
      </c>
      <c r="AU46" s="124"/>
      <c r="AV46" s="46"/>
      <c r="AW46" s="46"/>
      <c r="AX46" s="46"/>
      <c r="AY46" s="46"/>
      <c r="AZ46" s="46"/>
      <c r="BA46" s="46"/>
      <c r="BB46" s="75">
        <f t="shared" si="32"/>
        <v>558</v>
      </c>
      <c r="BC46" s="124"/>
      <c r="BD46" s="46"/>
      <c r="BE46" s="46"/>
      <c r="BF46" s="46"/>
      <c r="BG46" s="46"/>
      <c r="BH46" s="46"/>
      <c r="BI46" s="46"/>
      <c r="BJ46" s="75">
        <f t="shared" si="33"/>
        <v>558</v>
      </c>
      <c r="BK46" s="124"/>
      <c r="BL46" s="46"/>
      <c r="BM46" s="46"/>
      <c r="BN46" s="46"/>
      <c r="BO46" s="46"/>
      <c r="BP46" s="46"/>
      <c r="BQ46" s="46"/>
      <c r="BR46" s="75">
        <f t="shared" si="34"/>
        <v>558</v>
      </c>
      <c r="BS46" s="124"/>
      <c r="BT46" s="46"/>
      <c r="BU46" s="46"/>
      <c r="BV46" s="46"/>
      <c r="BW46" s="46"/>
      <c r="BX46" s="46"/>
      <c r="BY46" s="46"/>
      <c r="BZ46" s="75">
        <f t="shared" si="35"/>
        <v>558</v>
      </c>
      <c r="CA46" s="124"/>
      <c r="CB46" s="46"/>
      <c r="CC46" s="46"/>
      <c r="CD46" s="46"/>
      <c r="CE46" s="46"/>
      <c r="CF46" s="46"/>
      <c r="CG46" s="46"/>
      <c r="CH46" s="75">
        <f t="shared" si="36"/>
        <v>558</v>
      </c>
      <c r="CI46" s="124"/>
      <c r="CJ46" s="46"/>
      <c r="CK46" s="46"/>
      <c r="CL46" s="46"/>
      <c r="CM46" s="46"/>
      <c r="CN46" s="46"/>
      <c r="CO46" s="46"/>
      <c r="CP46" s="75">
        <f t="shared" si="37"/>
        <v>558</v>
      </c>
      <c r="CQ46" s="124"/>
      <c r="CR46" s="46"/>
      <c r="CS46" s="46"/>
      <c r="CT46" s="46"/>
      <c r="CU46" s="46"/>
      <c r="CV46" s="46"/>
      <c r="CW46" s="46"/>
      <c r="CX46" s="75">
        <f t="shared" si="38"/>
        <v>558</v>
      </c>
      <c r="CY46" s="124"/>
      <c r="CZ46" s="46"/>
      <c r="DA46" s="46"/>
      <c r="DB46" s="46"/>
      <c r="DC46" s="46"/>
      <c r="DD46" s="46"/>
      <c r="DE46" s="46"/>
      <c r="DF46" s="75">
        <f t="shared" si="39"/>
        <v>558</v>
      </c>
      <c r="DG46" s="124"/>
      <c r="DH46" s="46"/>
      <c r="DI46" s="46"/>
      <c r="DJ46" s="46"/>
      <c r="DK46" s="46"/>
      <c r="DL46" s="46"/>
      <c r="DM46" s="46"/>
      <c r="DN46" s="75">
        <f t="shared" si="40"/>
        <v>558</v>
      </c>
      <c r="DO46" s="124"/>
      <c r="DP46" s="46"/>
      <c r="DQ46" s="46"/>
      <c r="DR46" s="46"/>
      <c r="DS46" s="46"/>
      <c r="DT46" s="46"/>
      <c r="DU46" s="46"/>
      <c r="DV46" s="75">
        <f t="shared" si="41"/>
        <v>558</v>
      </c>
      <c r="DW46" s="124"/>
      <c r="DX46" s="46"/>
      <c r="DY46" s="46"/>
      <c r="DZ46" s="46"/>
      <c r="EA46" s="46"/>
      <c r="EB46" s="46"/>
      <c r="EC46" s="46"/>
      <c r="ED46" s="75">
        <f t="shared" si="42"/>
        <v>558</v>
      </c>
      <c r="EE46" s="124"/>
      <c r="EF46" s="46"/>
      <c r="EG46" s="46"/>
      <c r="EH46" s="46"/>
      <c r="EI46" s="46"/>
      <c r="EJ46" s="46"/>
      <c r="EK46" s="46"/>
      <c r="EL46" s="75">
        <f t="shared" si="43"/>
        <v>558</v>
      </c>
      <c r="EM46" s="124"/>
      <c r="EN46" s="46"/>
      <c r="EO46" s="46"/>
      <c r="EP46" s="46"/>
      <c r="EQ46" s="46"/>
      <c r="ER46" s="46"/>
      <c r="ES46" s="46"/>
      <c r="ET46" s="75">
        <f t="shared" si="44"/>
        <v>558</v>
      </c>
      <c r="EU46" s="124"/>
      <c r="EV46" s="46"/>
      <c r="EW46" s="46"/>
      <c r="EX46" s="46"/>
      <c r="EY46" s="46"/>
      <c r="EZ46" s="46"/>
      <c r="FA46" s="46"/>
      <c r="FB46" s="75">
        <f t="shared" si="45"/>
        <v>558</v>
      </c>
      <c r="FC46" s="124"/>
      <c r="FD46" s="46"/>
      <c r="FE46" s="46"/>
      <c r="FF46" s="46"/>
      <c r="FG46" s="46"/>
      <c r="FH46" s="46"/>
      <c r="FI46" s="46"/>
      <c r="FJ46" s="75">
        <f t="shared" si="46"/>
        <v>558</v>
      </c>
      <c r="FK46" s="124"/>
      <c r="FL46" s="46"/>
      <c r="FM46" s="46"/>
      <c r="FN46" s="46"/>
      <c r="FO46" s="46"/>
      <c r="FP46" s="46"/>
      <c r="FQ46" s="46"/>
      <c r="FR46" s="75">
        <f t="shared" si="47"/>
        <v>558</v>
      </c>
      <c r="FS46" s="124"/>
      <c r="FT46" s="46"/>
      <c r="FU46" s="46"/>
      <c r="FV46" s="46"/>
      <c r="FW46" s="46"/>
      <c r="FX46" s="46"/>
      <c r="FY46" s="46"/>
      <c r="FZ46" s="75">
        <f t="shared" si="48"/>
        <v>558</v>
      </c>
      <c r="GA46" s="124"/>
      <c r="GB46" s="46"/>
      <c r="GC46" s="46"/>
      <c r="GD46" s="46"/>
      <c r="GE46" s="46"/>
      <c r="GF46" s="46"/>
      <c r="GG46" s="46"/>
      <c r="GH46" s="75">
        <f t="shared" si="49"/>
        <v>558</v>
      </c>
      <c r="GI46" s="124"/>
      <c r="GJ46" s="46"/>
      <c r="GK46" s="46"/>
      <c r="GL46" s="46"/>
      <c r="GM46" s="46"/>
      <c r="GN46" s="46"/>
      <c r="GO46" s="46"/>
      <c r="GP46" s="75">
        <f t="shared" si="50"/>
        <v>558</v>
      </c>
      <c r="GQ46" s="124"/>
      <c r="GR46" s="46"/>
      <c r="GS46" s="46"/>
      <c r="GT46" s="46"/>
      <c r="GU46" s="46"/>
      <c r="GV46" s="46"/>
      <c r="GW46" s="46"/>
      <c r="GX46" s="75">
        <f t="shared" si="51"/>
        <v>558</v>
      </c>
      <c r="GY46" s="124"/>
      <c r="GZ46" s="46"/>
      <c r="HA46" s="46"/>
      <c r="HB46" s="46"/>
      <c r="HC46" s="46"/>
      <c r="HD46" s="46"/>
      <c r="HE46" s="46"/>
      <c r="HF46" s="75">
        <f t="shared" si="52"/>
        <v>558</v>
      </c>
      <c r="HG46" s="124"/>
      <c r="HH46" s="46"/>
      <c r="HI46" s="46"/>
      <c r="HJ46" s="46"/>
      <c r="HK46" s="46"/>
      <c r="HL46" s="46"/>
      <c r="HM46" s="46"/>
      <c r="HN46" s="75">
        <f t="shared" si="53"/>
        <v>558</v>
      </c>
      <c r="HO46" s="124"/>
      <c r="HP46" s="46"/>
      <c r="HQ46" s="46"/>
      <c r="HR46" s="46"/>
      <c r="HS46" s="46"/>
      <c r="HT46" s="46"/>
      <c r="HU46" s="46"/>
      <c r="HV46" s="75">
        <f t="shared" si="54"/>
        <v>558</v>
      </c>
      <c r="HW46" s="124"/>
      <c r="HX46" s="46"/>
      <c r="HY46" s="46"/>
      <c r="HZ46" s="46"/>
      <c r="IA46" s="46"/>
      <c r="IB46" s="46"/>
      <c r="IC46" s="46"/>
      <c r="ID46" s="75">
        <f t="shared" si="55"/>
        <v>558</v>
      </c>
      <c r="IE46" s="124"/>
      <c r="IF46" s="46"/>
      <c r="IG46" s="46"/>
      <c r="IH46" s="46"/>
      <c r="II46" s="46"/>
      <c r="IJ46" s="46"/>
      <c r="IK46" s="46"/>
      <c r="IL46" s="75">
        <f t="shared" si="56"/>
        <v>558</v>
      </c>
      <c r="IM46" s="124"/>
      <c r="IN46" s="46"/>
      <c r="IO46" s="46"/>
      <c r="IP46" s="46"/>
      <c r="IQ46" s="46"/>
      <c r="IR46" s="46"/>
      <c r="IS46" s="46"/>
      <c r="IT46" s="75">
        <f t="shared" si="57"/>
        <v>558</v>
      </c>
      <c r="IU46" s="124"/>
      <c r="IV46" s="46"/>
      <c r="IW46" s="46"/>
      <c r="IX46" s="46"/>
      <c r="IY46" s="46"/>
      <c r="IZ46" s="46"/>
      <c r="JA46" s="46"/>
      <c r="JB46" s="75">
        <f t="shared" si="58"/>
        <v>558</v>
      </c>
      <c r="JD46" s="161">
        <f t="shared" si="72"/>
        <v>0</v>
      </c>
      <c r="JE46" s="89">
        <f t="shared" si="73"/>
        <v>0</v>
      </c>
      <c r="JF46" s="89">
        <f t="shared" si="74"/>
        <v>0</v>
      </c>
      <c r="JG46" s="89">
        <f t="shared" si="75"/>
        <v>0</v>
      </c>
      <c r="JH46" s="89">
        <f t="shared" si="76"/>
        <v>0</v>
      </c>
      <c r="JI46" s="89">
        <f t="shared" si="77"/>
        <v>80</v>
      </c>
      <c r="JJ46" s="89">
        <f t="shared" si="78"/>
        <v>0</v>
      </c>
      <c r="JK46" s="165">
        <f t="shared" si="79"/>
        <v>558</v>
      </c>
      <c r="JM46" s="65">
        <f t="shared" si="70"/>
        <v>0</v>
      </c>
      <c r="JO46" s="47">
        <f t="shared" si="61"/>
        <v>0</v>
      </c>
    </row>
    <row r="47" spans="2:275" ht="15">
      <c r="B47" s="384" t="s">
        <v>52</v>
      </c>
      <c r="C47" s="170" t="s">
        <v>323</v>
      </c>
      <c r="D47" s="170" t="s">
        <v>312</v>
      </c>
      <c r="E47" s="170">
        <v>64317</v>
      </c>
      <c r="F47" s="369" t="s">
        <v>312</v>
      </c>
      <c r="G47" s="382" t="s">
        <v>98</v>
      </c>
      <c r="H47" s="382" t="s">
        <v>98</v>
      </c>
      <c r="I47" s="361" t="s">
        <v>95</v>
      </c>
      <c r="J47" s="356" t="s">
        <v>331</v>
      </c>
      <c r="K47" s="139">
        <v>9</v>
      </c>
      <c r="L47" s="140">
        <v>10</v>
      </c>
      <c r="M47" s="137" t="s">
        <v>4</v>
      </c>
      <c r="N47" s="165">
        <v>214</v>
      </c>
      <c r="O47" s="124"/>
      <c r="P47" s="46"/>
      <c r="Q47" s="46"/>
      <c r="R47" s="46"/>
      <c r="S47" s="46"/>
      <c r="T47" s="46">
        <v>122</v>
      </c>
      <c r="U47" s="46"/>
      <c r="V47" s="125">
        <f t="shared" si="71"/>
        <v>92</v>
      </c>
      <c r="W47" s="124"/>
      <c r="X47" s="46"/>
      <c r="Y47" s="46"/>
      <c r="Z47" s="46"/>
      <c r="AA47" s="46"/>
      <c r="AB47" s="46"/>
      <c r="AC47" s="46"/>
      <c r="AD47" s="75">
        <f t="shared" si="29"/>
        <v>92</v>
      </c>
      <c r="AE47" s="124">
        <v>336</v>
      </c>
      <c r="AF47" s="46"/>
      <c r="AG47" s="46"/>
      <c r="AH47" s="46"/>
      <c r="AI47" s="46"/>
      <c r="AJ47" s="46"/>
      <c r="AK47" s="46"/>
      <c r="AL47" s="75">
        <f t="shared" si="30"/>
        <v>428</v>
      </c>
      <c r="AM47" s="124">
        <v>585</v>
      </c>
      <c r="AN47" s="46"/>
      <c r="AO47" s="46"/>
      <c r="AP47" s="46"/>
      <c r="AQ47" s="46"/>
      <c r="AR47" s="46"/>
      <c r="AS47" s="46"/>
      <c r="AT47" s="75">
        <f t="shared" si="31"/>
        <v>1013</v>
      </c>
      <c r="AU47" s="124">
        <v>402</v>
      </c>
      <c r="AV47" s="46"/>
      <c r="AW47" s="46"/>
      <c r="AX47" s="46"/>
      <c r="AY47" s="46"/>
      <c r="AZ47" s="46"/>
      <c r="BA47" s="46"/>
      <c r="BB47" s="75">
        <f t="shared" si="32"/>
        <v>1415</v>
      </c>
      <c r="BC47" s="124">
        <v>185</v>
      </c>
      <c r="BD47" s="46"/>
      <c r="BE47" s="46"/>
      <c r="BF47" s="46"/>
      <c r="BG47" s="46"/>
      <c r="BH47" s="46"/>
      <c r="BI47" s="46"/>
      <c r="BJ47" s="75">
        <f t="shared" si="33"/>
        <v>1600</v>
      </c>
      <c r="BK47" s="124"/>
      <c r="BL47" s="46"/>
      <c r="BM47" s="46"/>
      <c r="BN47" s="46"/>
      <c r="BO47" s="46"/>
      <c r="BP47" s="46"/>
      <c r="BQ47" s="46"/>
      <c r="BR47" s="75">
        <f t="shared" si="34"/>
        <v>1600</v>
      </c>
      <c r="BS47" s="124"/>
      <c r="BT47" s="46"/>
      <c r="BU47" s="46"/>
      <c r="BV47" s="46"/>
      <c r="BW47" s="46"/>
      <c r="BX47" s="46"/>
      <c r="BY47" s="46"/>
      <c r="BZ47" s="75">
        <f t="shared" si="35"/>
        <v>1600</v>
      </c>
      <c r="CA47" s="124"/>
      <c r="CB47" s="46"/>
      <c r="CC47" s="46"/>
      <c r="CD47" s="46"/>
      <c r="CE47" s="46"/>
      <c r="CF47" s="46"/>
      <c r="CG47" s="46"/>
      <c r="CH47" s="75">
        <f t="shared" si="36"/>
        <v>1600</v>
      </c>
      <c r="CI47" s="124"/>
      <c r="CJ47" s="46"/>
      <c r="CK47" s="46"/>
      <c r="CL47" s="46"/>
      <c r="CM47" s="46"/>
      <c r="CN47" s="46"/>
      <c r="CO47" s="46"/>
      <c r="CP47" s="75">
        <f t="shared" si="37"/>
        <v>1600</v>
      </c>
      <c r="CQ47" s="124"/>
      <c r="CR47" s="46"/>
      <c r="CS47" s="46"/>
      <c r="CT47" s="46"/>
      <c r="CU47" s="46"/>
      <c r="CV47" s="46"/>
      <c r="CW47" s="46"/>
      <c r="CX47" s="75">
        <f t="shared" si="38"/>
        <v>1600</v>
      </c>
      <c r="CY47" s="124"/>
      <c r="CZ47" s="46"/>
      <c r="DA47" s="46"/>
      <c r="DB47" s="46"/>
      <c r="DC47" s="46"/>
      <c r="DD47" s="46"/>
      <c r="DE47" s="46"/>
      <c r="DF47" s="75">
        <f t="shared" si="39"/>
        <v>1600</v>
      </c>
      <c r="DG47" s="124"/>
      <c r="DH47" s="46"/>
      <c r="DI47" s="46"/>
      <c r="DJ47" s="46"/>
      <c r="DK47" s="46"/>
      <c r="DL47" s="46"/>
      <c r="DM47" s="46"/>
      <c r="DN47" s="75">
        <f t="shared" si="40"/>
        <v>1600</v>
      </c>
      <c r="DO47" s="124"/>
      <c r="DP47" s="46"/>
      <c r="DQ47" s="46"/>
      <c r="DR47" s="46"/>
      <c r="DS47" s="46"/>
      <c r="DT47" s="46"/>
      <c r="DU47" s="46"/>
      <c r="DV47" s="75">
        <f t="shared" si="41"/>
        <v>1600</v>
      </c>
      <c r="DW47" s="124"/>
      <c r="DX47" s="46"/>
      <c r="DY47" s="46"/>
      <c r="DZ47" s="46"/>
      <c r="EA47" s="46"/>
      <c r="EB47" s="46"/>
      <c r="EC47" s="46"/>
      <c r="ED47" s="75">
        <f t="shared" si="42"/>
        <v>1600</v>
      </c>
      <c r="EE47" s="124"/>
      <c r="EF47" s="46"/>
      <c r="EG47" s="46"/>
      <c r="EH47" s="46"/>
      <c r="EI47" s="46"/>
      <c r="EJ47" s="46"/>
      <c r="EK47" s="46"/>
      <c r="EL47" s="75">
        <f t="shared" si="43"/>
        <v>1600</v>
      </c>
      <c r="EM47" s="124"/>
      <c r="EN47" s="46"/>
      <c r="EO47" s="46"/>
      <c r="EP47" s="46"/>
      <c r="EQ47" s="46"/>
      <c r="ER47" s="46"/>
      <c r="ES47" s="46"/>
      <c r="ET47" s="75">
        <f t="shared" si="44"/>
        <v>1600</v>
      </c>
      <c r="EU47" s="124"/>
      <c r="EV47" s="46"/>
      <c r="EW47" s="46"/>
      <c r="EX47" s="46"/>
      <c r="EY47" s="46"/>
      <c r="EZ47" s="46"/>
      <c r="FA47" s="46"/>
      <c r="FB47" s="75">
        <f t="shared" si="45"/>
        <v>1600</v>
      </c>
      <c r="FC47" s="124"/>
      <c r="FD47" s="46"/>
      <c r="FE47" s="46"/>
      <c r="FF47" s="46"/>
      <c r="FG47" s="46"/>
      <c r="FH47" s="46"/>
      <c r="FI47" s="46"/>
      <c r="FJ47" s="75">
        <f t="shared" si="46"/>
        <v>1600</v>
      </c>
      <c r="FK47" s="124"/>
      <c r="FL47" s="46"/>
      <c r="FM47" s="46"/>
      <c r="FN47" s="46"/>
      <c r="FO47" s="46"/>
      <c r="FP47" s="46"/>
      <c r="FQ47" s="46"/>
      <c r="FR47" s="75">
        <f t="shared" si="47"/>
        <v>1600</v>
      </c>
      <c r="FS47" s="124"/>
      <c r="FT47" s="46"/>
      <c r="FU47" s="46"/>
      <c r="FV47" s="46"/>
      <c r="FW47" s="46"/>
      <c r="FX47" s="46"/>
      <c r="FY47" s="46"/>
      <c r="FZ47" s="75">
        <f t="shared" si="48"/>
        <v>1600</v>
      </c>
      <c r="GA47" s="124"/>
      <c r="GB47" s="46"/>
      <c r="GC47" s="46"/>
      <c r="GD47" s="46"/>
      <c r="GE47" s="46"/>
      <c r="GF47" s="46"/>
      <c r="GG47" s="46"/>
      <c r="GH47" s="75">
        <f t="shared" si="49"/>
        <v>1600</v>
      </c>
      <c r="GI47" s="124"/>
      <c r="GJ47" s="46"/>
      <c r="GK47" s="46"/>
      <c r="GL47" s="46"/>
      <c r="GM47" s="46"/>
      <c r="GN47" s="46"/>
      <c r="GO47" s="46"/>
      <c r="GP47" s="75">
        <f t="shared" si="50"/>
        <v>1600</v>
      </c>
      <c r="GQ47" s="124"/>
      <c r="GR47" s="46"/>
      <c r="GS47" s="46"/>
      <c r="GT47" s="46"/>
      <c r="GU47" s="46"/>
      <c r="GV47" s="46"/>
      <c r="GW47" s="46"/>
      <c r="GX47" s="75">
        <f t="shared" si="51"/>
        <v>1600</v>
      </c>
      <c r="GY47" s="124"/>
      <c r="GZ47" s="46"/>
      <c r="HA47" s="46"/>
      <c r="HB47" s="46"/>
      <c r="HC47" s="46"/>
      <c r="HD47" s="46"/>
      <c r="HE47" s="46"/>
      <c r="HF47" s="75">
        <f t="shared" si="52"/>
        <v>1600</v>
      </c>
      <c r="HG47" s="124"/>
      <c r="HH47" s="46"/>
      <c r="HI47" s="46"/>
      <c r="HJ47" s="46"/>
      <c r="HK47" s="46"/>
      <c r="HL47" s="46"/>
      <c r="HM47" s="46"/>
      <c r="HN47" s="75">
        <f t="shared" si="53"/>
        <v>1600</v>
      </c>
      <c r="HO47" s="124"/>
      <c r="HP47" s="46"/>
      <c r="HQ47" s="46"/>
      <c r="HR47" s="46"/>
      <c r="HS47" s="46"/>
      <c r="HT47" s="46"/>
      <c r="HU47" s="46"/>
      <c r="HV47" s="75">
        <f t="shared" si="54"/>
        <v>1600</v>
      </c>
      <c r="HW47" s="124"/>
      <c r="HX47" s="46"/>
      <c r="HY47" s="46"/>
      <c r="HZ47" s="46"/>
      <c r="IA47" s="46"/>
      <c r="IB47" s="46"/>
      <c r="IC47" s="46"/>
      <c r="ID47" s="75">
        <f t="shared" si="55"/>
        <v>1600</v>
      </c>
      <c r="IE47" s="124"/>
      <c r="IF47" s="46"/>
      <c r="IG47" s="46"/>
      <c r="IH47" s="46"/>
      <c r="II47" s="46"/>
      <c r="IJ47" s="46"/>
      <c r="IK47" s="46"/>
      <c r="IL47" s="75">
        <f t="shared" si="56"/>
        <v>1600</v>
      </c>
      <c r="IM47" s="124"/>
      <c r="IN47" s="46"/>
      <c r="IO47" s="46"/>
      <c r="IP47" s="46"/>
      <c r="IQ47" s="46"/>
      <c r="IR47" s="46"/>
      <c r="IS47" s="46"/>
      <c r="IT47" s="75">
        <f t="shared" si="57"/>
        <v>1600</v>
      </c>
      <c r="IU47" s="124"/>
      <c r="IV47" s="46"/>
      <c r="IW47" s="46"/>
      <c r="IX47" s="46"/>
      <c r="IY47" s="46"/>
      <c r="IZ47" s="46"/>
      <c r="JA47" s="46"/>
      <c r="JB47" s="75">
        <f t="shared" si="58"/>
        <v>1600</v>
      </c>
      <c r="JD47" s="161">
        <f t="shared" si="72"/>
        <v>1508</v>
      </c>
      <c r="JE47" s="89">
        <f t="shared" si="73"/>
        <v>0</v>
      </c>
      <c r="JF47" s="89">
        <f t="shared" si="74"/>
        <v>0</v>
      </c>
      <c r="JG47" s="89">
        <f t="shared" si="75"/>
        <v>0</v>
      </c>
      <c r="JH47" s="89">
        <f t="shared" si="76"/>
        <v>0</v>
      </c>
      <c r="JI47" s="89">
        <f t="shared" si="77"/>
        <v>122</v>
      </c>
      <c r="JJ47" s="89">
        <f t="shared" si="78"/>
        <v>0</v>
      </c>
      <c r="JK47" s="165">
        <f t="shared" si="79"/>
        <v>1600</v>
      </c>
      <c r="JM47" s="65">
        <f t="shared" si="70"/>
        <v>0</v>
      </c>
      <c r="JO47" s="47">
        <f t="shared" si="61"/>
        <v>171912</v>
      </c>
    </row>
    <row r="48" spans="2:275" ht="15">
      <c r="B48" s="384" t="s">
        <v>52</v>
      </c>
      <c r="C48" s="177" t="s">
        <v>324</v>
      </c>
      <c r="D48" s="177" t="s">
        <v>313</v>
      </c>
      <c r="E48" s="177">
        <v>67043</v>
      </c>
      <c r="F48" s="368" t="s">
        <v>312</v>
      </c>
      <c r="G48" s="382" t="s">
        <v>98</v>
      </c>
      <c r="H48" s="380" t="s">
        <v>99</v>
      </c>
      <c r="I48" s="361" t="s">
        <v>95</v>
      </c>
      <c r="J48" s="373" t="s">
        <v>332</v>
      </c>
      <c r="K48" s="139">
        <v>11</v>
      </c>
      <c r="L48" s="140">
        <v>12</v>
      </c>
      <c r="M48" s="137" t="s">
        <v>4</v>
      </c>
      <c r="N48" s="165">
        <v>229</v>
      </c>
      <c r="O48" s="124"/>
      <c r="P48" s="46"/>
      <c r="Q48" s="46"/>
      <c r="R48" s="46"/>
      <c r="S48" s="46"/>
      <c r="T48" s="46">
        <v>71</v>
      </c>
      <c r="U48" s="46"/>
      <c r="V48" s="125">
        <f t="shared" si="71"/>
        <v>158</v>
      </c>
      <c r="W48" s="124"/>
      <c r="X48" s="46"/>
      <c r="Y48" s="46"/>
      <c r="Z48" s="46"/>
      <c r="AA48" s="46"/>
      <c r="AB48" s="46"/>
      <c r="AC48" s="46"/>
      <c r="AD48" s="75">
        <f t="shared" si="29"/>
        <v>158</v>
      </c>
      <c r="AE48" s="124">
        <v>216</v>
      </c>
      <c r="AF48" s="46"/>
      <c r="AG48" s="46"/>
      <c r="AH48" s="46"/>
      <c r="AI48" s="46"/>
      <c r="AJ48" s="46"/>
      <c r="AK48" s="46"/>
      <c r="AL48" s="75">
        <f t="shared" si="30"/>
        <v>374</v>
      </c>
      <c r="AM48" s="124"/>
      <c r="AN48" s="46"/>
      <c r="AO48" s="46"/>
      <c r="AP48" s="46"/>
      <c r="AQ48" s="46"/>
      <c r="AR48" s="46"/>
      <c r="AS48" s="46"/>
      <c r="AT48" s="75">
        <f t="shared" si="31"/>
        <v>374</v>
      </c>
      <c r="AU48" s="124"/>
      <c r="AV48" s="46"/>
      <c r="AW48" s="46"/>
      <c r="AX48" s="46"/>
      <c r="AY48" s="46"/>
      <c r="AZ48" s="46"/>
      <c r="BA48" s="46"/>
      <c r="BB48" s="75">
        <f t="shared" si="32"/>
        <v>374</v>
      </c>
      <c r="BC48" s="124"/>
      <c r="BD48" s="46"/>
      <c r="BE48" s="46"/>
      <c r="BF48" s="46"/>
      <c r="BG48" s="46"/>
      <c r="BH48" s="46"/>
      <c r="BI48" s="46"/>
      <c r="BJ48" s="75">
        <f t="shared" si="33"/>
        <v>374</v>
      </c>
      <c r="BK48" s="124"/>
      <c r="BL48" s="46"/>
      <c r="BM48" s="46"/>
      <c r="BN48" s="46"/>
      <c r="BO48" s="46"/>
      <c r="BP48" s="46"/>
      <c r="BQ48" s="46"/>
      <c r="BR48" s="75">
        <f t="shared" si="34"/>
        <v>374</v>
      </c>
      <c r="BS48" s="124"/>
      <c r="BT48" s="46"/>
      <c r="BU48" s="46"/>
      <c r="BV48" s="46"/>
      <c r="BW48" s="46"/>
      <c r="BX48" s="46"/>
      <c r="BY48" s="46"/>
      <c r="BZ48" s="75">
        <f t="shared" si="35"/>
        <v>374</v>
      </c>
      <c r="CA48" s="124"/>
      <c r="CB48" s="46"/>
      <c r="CC48" s="46"/>
      <c r="CD48" s="46"/>
      <c r="CE48" s="46"/>
      <c r="CF48" s="46"/>
      <c r="CG48" s="46"/>
      <c r="CH48" s="75">
        <f t="shared" si="36"/>
        <v>374</v>
      </c>
      <c r="CI48" s="124"/>
      <c r="CJ48" s="46"/>
      <c r="CK48" s="46"/>
      <c r="CL48" s="46"/>
      <c r="CM48" s="46"/>
      <c r="CN48" s="46"/>
      <c r="CO48" s="46"/>
      <c r="CP48" s="75">
        <f t="shared" si="37"/>
        <v>374</v>
      </c>
      <c r="CQ48" s="124"/>
      <c r="CR48" s="46"/>
      <c r="CS48" s="46"/>
      <c r="CT48" s="46"/>
      <c r="CU48" s="46"/>
      <c r="CV48" s="46"/>
      <c r="CW48" s="46"/>
      <c r="CX48" s="75">
        <f t="shared" si="38"/>
        <v>374</v>
      </c>
      <c r="CY48" s="124"/>
      <c r="CZ48" s="46"/>
      <c r="DA48" s="46"/>
      <c r="DB48" s="46"/>
      <c r="DC48" s="46"/>
      <c r="DD48" s="46"/>
      <c r="DE48" s="46"/>
      <c r="DF48" s="75">
        <f t="shared" si="39"/>
        <v>374</v>
      </c>
      <c r="DG48" s="124"/>
      <c r="DH48" s="46"/>
      <c r="DI48" s="46"/>
      <c r="DJ48" s="46"/>
      <c r="DK48" s="46"/>
      <c r="DL48" s="46"/>
      <c r="DM48" s="46"/>
      <c r="DN48" s="75">
        <f t="shared" si="40"/>
        <v>374</v>
      </c>
      <c r="DO48" s="124"/>
      <c r="DP48" s="46"/>
      <c r="DQ48" s="46"/>
      <c r="DR48" s="46"/>
      <c r="DS48" s="46"/>
      <c r="DT48" s="46"/>
      <c r="DU48" s="46"/>
      <c r="DV48" s="75">
        <f t="shared" si="41"/>
        <v>374</v>
      </c>
      <c r="DW48" s="124"/>
      <c r="DX48" s="46"/>
      <c r="DY48" s="46"/>
      <c r="DZ48" s="46"/>
      <c r="EA48" s="46"/>
      <c r="EB48" s="46"/>
      <c r="EC48" s="46"/>
      <c r="ED48" s="75">
        <f t="shared" si="42"/>
        <v>374</v>
      </c>
      <c r="EE48" s="124"/>
      <c r="EF48" s="46"/>
      <c r="EG48" s="46"/>
      <c r="EH48" s="46"/>
      <c r="EI48" s="46"/>
      <c r="EJ48" s="46"/>
      <c r="EK48" s="46"/>
      <c r="EL48" s="75">
        <f t="shared" si="43"/>
        <v>374</v>
      </c>
      <c r="EM48" s="124"/>
      <c r="EN48" s="46"/>
      <c r="EO48" s="46"/>
      <c r="EP48" s="46"/>
      <c r="EQ48" s="46"/>
      <c r="ER48" s="46"/>
      <c r="ES48" s="46"/>
      <c r="ET48" s="75">
        <f t="shared" si="44"/>
        <v>374</v>
      </c>
      <c r="EU48" s="124"/>
      <c r="EV48" s="46"/>
      <c r="EW48" s="46"/>
      <c r="EX48" s="46"/>
      <c r="EY48" s="46"/>
      <c r="EZ48" s="46"/>
      <c r="FA48" s="46"/>
      <c r="FB48" s="75">
        <f t="shared" si="45"/>
        <v>374</v>
      </c>
      <c r="FC48" s="124"/>
      <c r="FD48" s="46"/>
      <c r="FE48" s="46"/>
      <c r="FF48" s="46"/>
      <c r="FG48" s="46"/>
      <c r="FH48" s="46"/>
      <c r="FI48" s="46"/>
      <c r="FJ48" s="75">
        <f t="shared" si="46"/>
        <v>374</v>
      </c>
      <c r="FK48" s="124"/>
      <c r="FL48" s="46"/>
      <c r="FM48" s="46"/>
      <c r="FN48" s="46"/>
      <c r="FO48" s="46"/>
      <c r="FP48" s="46"/>
      <c r="FQ48" s="46"/>
      <c r="FR48" s="75">
        <f t="shared" si="47"/>
        <v>374</v>
      </c>
      <c r="FS48" s="124"/>
      <c r="FT48" s="46"/>
      <c r="FU48" s="46"/>
      <c r="FV48" s="46"/>
      <c r="FW48" s="46"/>
      <c r="FX48" s="46"/>
      <c r="FY48" s="46"/>
      <c r="FZ48" s="75">
        <f t="shared" si="48"/>
        <v>374</v>
      </c>
      <c r="GA48" s="124"/>
      <c r="GB48" s="46"/>
      <c r="GC48" s="46"/>
      <c r="GD48" s="46"/>
      <c r="GE48" s="46"/>
      <c r="GF48" s="46"/>
      <c r="GG48" s="46"/>
      <c r="GH48" s="75">
        <f t="shared" si="49"/>
        <v>374</v>
      </c>
      <c r="GI48" s="124"/>
      <c r="GJ48" s="46"/>
      <c r="GK48" s="46"/>
      <c r="GL48" s="46"/>
      <c r="GM48" s="46"/>
      <c r="GN48" s="46"/>
      <c r="GO48" s="46"/>
      <c r="GP48" s="75">
        <f t="shared" si="50"/>
        <v>374</v>
      </c>
      <c r="GQ48" s="124"/>
      <c r="GR48" s="46"/>
      <c r="GS48" s="46"/>
      <c r="GT48" s="46"/>
      <c r="GU48" s="46"/>
      <c r="GV48" s="46"/>
      <c r="GW48" s="46"/>
      <c r="GX48" s="75">
        <f t="shared" si="51"/>
        <v>374</v>
      </c>
      <c r="GY48" s="124"/>
      <c r="GZ48" s="46"/>
      <c r="HA48" s="46"/>
      <c r="HB48" s="46"/>
      <c r="HC48" s="46"/>
      <c r="HD48" s="46"/>
      <c r="HE48" s="46"/>
      <c r="HF48" s="75">
        <f t="shared" si="52"/>
        <v>374</v>
      </c>
      <c r="HG48" s="124"/>
      <c r="HH48" s="46"/>
      <c r="HI48" s="46"/>
      <c r="HJ48" s="46"/>
      <c r="HK48" s="46"/>
      <c r="HL48" s="46"/>
      <c r="HM48" s="46"/>
      <c r="HN48" s="75">
        <f t="shared" si="53"/>
        <v>374</v>
      </c>
      <c r="HO48" s="124"/>
      <c r="HP48" s="46"/>
      <c r="HQ48" s="46"/>
      <c r="HR48" s="46"/>
      <c r="HS48" s="46"/>
      <c r="HT48" s="46"/>
      <c r="HU48" s="46"/>
      <c r="HV48" s="75">
        <f t="shared" si="54"/>
        <v>374</v>
      </c>
      <c r="HW48" s="124"/>
      <c r="HX48" s="46"/>
      <c r="HY48" s="46"/>
      <c r="HZ48" s="46"/>
      <c r="IA48" s="46"/>
      <c r="IB48" s="46"/>
      <c r="IC48" s="46"/>
      <c r="ID48" s="75">
        <f t="shared" si="55"/>
        <v>374</v>
      </c>
      <c r="IE48" s="124"/>
      <c r="IF48" s="46"/>
      <c r="IG48" s="46"/>
      <c r="IH48" s="46"/>
      <c r="II48" s="46"/>
      <c r="IJ48" s="46"/>
      <c r="IK48" s="46"/>
      <c r="IL48" s="75">
        <f t="shared" si="56"/>
        <v>374</v>
      </c>
      <c r="IM48" s="124"/>
      <c r="IN48" s="46"/>
      <c r="IO48" s="46"/>
      <c r="IP48" s="46"/>
      <c r="IQ48" s="46"/>
      <c r="IR48" s="46"/>
      <c r="IS48" s="46"/>
      <c r="IT48" s="75">
        <f t="shared" si="57"/>
        <v>374</v>
      </c>
      <c r="IU48" s="124"/>
      <c r="IV48" s="46"/>
      <c r="IW48" s="46"/>
      <c r="IX48" s="46"/>
      <c r="IY48" s="46"/>
      <c r="IZ48" s="46"/>
      <c r="JA48" s="46"/>
      <c r="JB48" s="75">
        <f t="shared" si="58"/>
        <v>374</v>
      </c>
      <c r="JD48" s="161">
        <f t="shared" si="72"/>
        <v>216</v>
      </c>
      <c r="JE48" s="89">
        <f t="shared" si="73"/>
        <v>0</v>
      </c>
      <c r="JF48" s="89">
        <f t="shared" si="74"/>
        <v>0</v>
      </c>
      <c r="JG48" s="89">
        <f t="shared" si="75"/>
        <v>0</v>
      </c>
      <c r="JH48" s="89">
        <f t="shared" si="76"/>
        <v>0</v>
      </c>
      <c r="JI48" s="89">
        <f t="shared" si="77"/>
        <v>71</v>
      </c>
      <c r="JJ48" s="89">
        <f t="shared" si="78"/>
        <v>0</v>
      </c>
      <c r="JK48" s="165">
        <f t="shared" si="79"/>
        <v>374</v>
      </c>
      <c r="JM48" s="65">
        <f t="shared" si="70"/>
        <v>0</v>
      </c>
      <c r="JO48" s="47">
        <f t="shared" si="61"/>
        <v>29808</v>
      </c>
    </row>
    <row r="49" spans="2:275" ht="14.25" customHeight="1">
      <c r="B49" s="384" t="s">
        <v>52</v>
      </c>
      <c r="C49" s="170" t="s">
        <v>325</v>
      </c>
      <c r="D49" s="170" t="s">
        <v>314</v>
      </c>
      <c r="E49" s="170">
        <v>68040</v>
      </c>
      <c r="F49" s="369" t="s">
        <v>314</v>
      </c>
      <c r="G49" s="382" t="s">
        <v>98</v>
      </c>
      <c r="H49" s="382" t="s">
        <v>98</v>
      </c>
      <c r="I49" s="361" t="s">
        <v>95</v>
      </c>
      <c r="J49" s="356" t="s">
        <v>333</v>
      </c>
      <c r="K49" s="139">
        <v>12</v>
      </c>
      <c r="L49" s="140">
        <v>13</v>
      </c>
      <c r="M49" s="137" t="s">
        <v>4</v>
      </c>
      <c r="N49" s="165">
        <v>0</v>
      </c>
      <c r="O49" s="124"/>
      <c r="P49" s="46"/>
      <c r="Q49" s="46"/>
      <c r="R49" s="46"/>
      <c r="S49" s="46"/>
      <c r="T49" s="46"/>
      <c r="U49" s="46"/>
      <c r="V49" s="125">
        <f t="shared" si="71"/>
        <v>0</v>
      </c>
      <c r="W49" s="124"/>
      <c r="X49" s="46"/>
      <c r="Y49" s="46"/>
      <c r="Z49" s="46"/>
      <c r="AA49" s="46"/>
      <c r="AB49" s="46"/>
      <c r="AC49" s="46"/>
      <c r="AD49" s="75">
        <f t="shared" si="29"/>
        <v>0</v>
      </c>
      <c r="AE49" s="124"/>
      <c r="AF49" s="46"/>
      <c r="AG49" s="46"/>
      <c r="AH49" s="46"/>
      <c r="AI49" s="46"/>
      <c r="AJ49" s="46"/>
      <c r="AK49" s="46"/>
      <c r="AL49" s="75">
        <f t="shared" si="30"/>
        <v>0</v>
      </c>
      <c r="AM49" s="124"/>
      <c r="AN49" s="46"/>
      <c r="AO49" s="46"/>
      <c r="AP49" s="46"/>
      <c r="AQ49" s="46"/>
      <c r="AR49" s="46"/>
      <c r="AS49" s="46"/>
      <c r="AT49" s="75">
        <f t="shared" si="31"/>
        <v>0</v>
      </c>
      <c r="AU49" s="124"/>
      <c r="AV49" s="46"/>
      <c r="AW49" s="46"/>
      <c r="AX49" s="46"/>
      <c r="AY49" s="46"/>
      <c r="AZ49" s="46"/>
      <c r="BA49" s="46"/>
      <c r="BB49" s="75">
        <f t="shared" si="32"/>
        <v>0</v>
      </c>
      <c r="BC49" s="124"/>
      <c r="BD49" s="46"/>
      <c r="BE49" s="46"/>
      <c r="BF49" s="46"/>
      <c r="BG49" s="46"/>
      <c r="BH49" s="46"/>
      <c r="BI49" s="46"/>
      <c r="BJ49" s="75">
        <f t="shared" si="33"/>
        <v>0</v>
      </c>
      <c r="BK49" s="124"/>
      <c r="BL49" s="46"/>
      <c r="BM49" s="46"/>
      <c r="BN49" s="46"/>
      <c r="BO49" s="46"/>
      <c r="BP49" s="46"/>
      <c r="BQ49" s="46"/>
      <c r="BR49" s="75">
        <f t="shared" si="34"/>
        <v>0</v>
      </c>
      <c r="BS49" s="124"/>
      <c r="BT49" s="46"/>
      <c r="BU49" s="46"/>
      <c r="BV49" s="46"/>
      <c r="BW49" s="46"/>
      <c r="BX49" s="46"/>
      <c r="BY49" s="46"/>
      <c r="BZ49" s="75">
        <f t="shared" si="35"/>
        <v>0</v>
      </c>
      <c r="CA49" s="124"/>
      <c r="CB49" s="46"/>
      <c r="CC49" s="46"/>
      <c r="CD49" s="46"/>
      <c r="CE49" s="46"/>
      <c r="CF49" s="46"/>
      <c r="CG49" s="46"/>
      <c r="CH49" s="75">
        <f t="shared" si="36"/>
        <v>0</v>
      </c>
      <c r="CI49" s="124"/>
      <c r="CJ49" s="46"/>
      <c r="CK49" s="46"/>
      <c r="CL49" s="46"/>
      <c r="CM49" s="46"/>
      <c r="CN49" s="46"/>
      <c r="CO49" s="46"/>
      <c r="CP49" s="75">
        <f t="shared" si="37"/>
        <v>0</v>
      </c>
      <c r="CQ49" s="124"/>
      <c r="CR49" s="46"/>
      <c r="CS49" s="46"/>
      <c r="CT49" s="46"/>
      <c r="CU49" s="46"/>
      <c r="CV49" s="46"/>
      <c r="CW49" s="46"/>
      <c r="CX49" s="75">
        <f t="shared" si="38"/>
        <v>0</v>
      </c>
      <c r="CY49" s="124"/>
      <c r="CZ49" s="46"/>
      <c r="DA49" s="46"/>
      <c r="DB49" s="46"/>
      <c r="DC49" s="46"/>
      <c r="DD49" s="46"/>
      <c r="DE49" s="46"/>
      <c r="DF49" s="75">
        <f t="shared" si="39"/>
        <v>0</v>
      </c>
      <c r="DG49" s="124"/>
      <c r="DH49" s="46"/>
      <c r="DI49" s="46"/>
      <c r="DJ49" s="46"/>
      <c r="DK49" s="46"/>
      <c r="DL49" s="46"/>
      <c r="DM49" s="46"/>
      <c r="DN49" s="75">
        <f t="shared" si="40"/>
        <v>0</v>
      </c>
      <c r="DO49" s="124"/>
      <c r="DP49" s="46"/>
      <c r="DQ49" s="46"/>
      <c r="DR49" s="46"/>
      <c r="DS49" s="46"/>
      <c r="DT49" s="46"/>
      <c r="DU49" s="46"/>
      <c r="DV49" s="75">
        <f t="shared" si="41"/>
        <v>0</v>
      </c>
      <c r="DW49" s="124"/>
      <c r="DX49" s="46"/>
      <c r="DY49" s="46"/>
      <c r="DZ49" s="46"/>
      <c r="EA49" s="46"/>
      <c r="EB49" s="46"/>
      <c r="EC49" s="46"/>
      <c r="ED49" s="75">
        <f t="shared" si="42"/>
        <v>0</v>
      </c>
      <c r="EE49" s="124"/>
      <c r="EF49" s="46"/>
      <c r="EG49" s="46"/>
      <c r="EH49" s="46"/>
      <c r="EI49" s="46"/>
      <c r="EJ49" s="46"/>
      <c r="EK49" s="46"/>
      <c r="EL49" s="75">
        <f t="shared" si="43"/>
        <v>0</v>
      </c>
      <c r="EM49" s="124"/>
      <c r="EN49" s="46"/>
      <c r="EO49" s="46"/>
      <c r="EP49" s="46"/>
      <c r="EQ49" s="46"/>
      <c r="ER49" s="46"/>
      <c r="ES49" s="46"/>
      <c r="ET49" s="75">
        <f t="shared" si="44"/>
        <v>0</v>
      </c>
      <c r="EU49" s="124"/>
      <c r="EV49" s="46"/>
      <c r="EW49" s="46"/>
      <c r="EX49" s="46"/>
      <c r="EY49" s="46"/>
      <c r="EZ49" s="46"/>
      <c r="FA49" s="46"/>
      <c r="FB49" s="75">
        <f t="shared" si="45"/>
        <v>0</v>
      </c>
      <c r="FC49" s="124"/>
      <c r="FD49" s="46"/>
      <c r="FE49" s="46"/>
      <c r="FF49" s="46"/>
      <c r="FG49" s="46"/>
      <c r="FH49" s="46"/>
      <c r="FI49" s="46"/>
      <c r="FJ49" s="75">
        <f t="shared" si="46"/>
        <v>0</v>
      </c>
      <c r="FK49" s="124"/>
      <c r="FL49" s="46"/>
      <c r="FM49" s="46"/>
      <c r="FN49" s="46"/>
      <c r="FO49" s="46"/>
      <c r="FP49" s="46"/>
      <c r="FQ49" s="46"/>
      <c r="FR49" s="75">
        <f t="shared" si="47"/>
        <v>0</v>
      </c>
      <c r="FS49" s="124"/>
      <c r="FT49" s="46"/>
      <c r="FU49" s="46"/>
      <c r="FV49" s="46"/>
      <c r="FW49" s="46"/>
      <c r="FX49" s="46"/>
      <c r="FY49" s="46"/>
      <c r="FZ49" s="75">
        <f t="shared" si="48"/>
        <v>0</v>
      </c>
      <c r="GA49" s="124"/>
      <c r="GB49" s="46"/>
      <c r="GC49" s="46"/>
      <c r="GD49" s="46"/>
      <c r="GE49" s="46"/>
      <c r="GF49" s="46"/>
      <c r="GG49" s="46"/>
      <c r="GH49" s="75">
        <f t="shared" si="49"/>
        <v>0</v>
      </c>
      <c r="GI49" s="124"/>
      <c r="GJ49" s="46"/>
      <c r="GK49" s="46"/>
      <c r="GL49" s="46"/>
      <c r="GM49" s="46"/>
      <c r="GN49" s="46"/>
      <c r="GO49" s="46"/>
      <c r="GP49" s="75">
        <f t="shared" si="50"/>
        <v>0</v>
      </c>
      <c r="GQ49" s="124"/>
      <c r="GR49" s="46"/>
      <c r="GS49" s="46"/>
      <c r="GT49" s="46"/>
      <c r="GU49" s="46"/>
      <c r="GV49" s="46"/>
      <c r="GW49" s="46"/>
      <c r="GX49" s="75">
        <f t="shared" si="51"/>
        <v>0</v>
      </c>
      <c r="GY49" s="124"/>
      <c r="GZ49" s="46"/>
      <c r="HA49" s="46"/>
      <c r="HB49" s="46"/>
      <c r="HC49" s="46"/>
      <c r="HD49" s="46"/>
      <c r="HE49" s="46"/>
      <c r="HF49" s="75">
        <f t="shared" si="52"/>
        <v>0</v>
      </c>
      <c r="HG49" s="124"/>
      <c r="HH49" s="46"/>
      <c r="HI49" s="46"/>
      <c r="HJ49" s="46"/>
      <c r="HK49" s="46"/>
      <c r="HL49" s="46"/>
      <c r="HM49" s="46"/>
      <c r="HN49" s="75">
        <f t="shared" si="53"/>
        <v>0</v>
      </c>
      <c r="HO49" s="124"/>
      <c r="HP49" s="46"/>
      <c r="HQ49" s="46"/>
      <c r="HR49" s="46"/>
      <c r="HS49" s="46"/>
      <c r="HT49" s="46"/>
      <c r="HU49" s="46"/>
      <c r="HV49" s="75">
        <f t="shared" si="54"/>
        <v>0</v>
      </c>
      <c r="HW49" s="124"/>
      <c r="HX49" s="46"/>
      <c r="HY49" s="46"/>
      <c r="HZ49" s="46"/>
      <c r="IA49" s="46"/>
      <c r="IB49" s="46"/>
      <c r="IC49" s="46"/>
      <c r="ID49" s="75">
        <f t="shared" si="55"/>
        <v>0</v>
      </c>
      <c r="IE49" s="124"/>
      <c r="IF49" s="46"/>
      <c r="IG49" s="46"/>
      <c r="IH49" s="46"/>
      <c r="II49" s="46"/>
      <c r="IJ49" s="46"/>
      <c r="IK49" s="46"/>
      <c r="IL49" s="75">
        <f t="shared" si="56"/>
        <v>0</v>
      </c>
      <c r="IM49" s="124"/>
      <c r="IN49" s="46"/>
      <c r="IO49" s="46"/>
      <c r="IP49" s="46"/>
      <c r="IQ49" s="46"/>
      <c r="IR49" s="46"/>
      <c r="IS49" s="46"/>
      <c r="IT49" s="75">
        <f t="shared" si="57"/>
        <v>0</v>
      </c>
      <c r="IU49" s="124"/>
      <c r="IV49" s="46"/>
      <c r="IW49" s="46"/>
      <c r="IX49" s="46"/>
      <c r="IY49" s="46"/>
      <c r="IZ49" s="46"/>
      <c r="JA49" s="46"/>
      <c r="JB49" s="75">
        <f t="shared" si="58"/>
        <v>0</v>
      </c>
      <c r="JD49" s="161">
        <f t="shared" si="72"/>
        <v>0</v>
      </c>
      <c r="JE49" s="89">
        <f t="shared" si="73"/>
        <v>0</v>
      </c>
      <c r="JF49" s="89">
        <f t="shared" si="74"/>
        <v>0</v>
      </c>
      <c r="JG49" s="89">
        <f t="shared" si="75"/>
        <v>0</v>
      </c>
      <c r="JH49" s="89">
        <f t="shared" si="76"/>
        <v>0</v>
      </c>
      <c r="JI49" s="89">
        <f t="shared" si="77"/>
        <v>0</v>
      </c>
      <c r="JJ49" s="89">
        <f t="shared" si="78"/>
        <v>0</v>
      </c>
      <c r="JK49" s="165">
        <f t="shared" si="79"/>
        <v>0</v>
      </c>
      <c r="JM49" s="65">
        <f t="shared" si="70"/>
        <v>0</v>
      </c>
      <c r="JO49" s="47">
        <f t="shared" si="61"/>
        <v>0</v>
      </c>
    </row>
    <row r="50" spans="2:275" ht="15">
      <c r="B50" s="384" t="s">
        <v>52</v>
      </c>
      <c r="C50" s="177" t="s">
        <v>326</v>
      </c>
      <c r="D50" s="177" t="s">
        <v>315</v>
      </c>
      <c r="E50" s="177"/>
      <c r="F50" s="368" t="s">
        <v>314</v>
      </c>
      <c r="G50" s="382" t="s">
        <v>98</v>
      </c>
      <c r="H50" s="382" t="s">
        <v>98</v>
      </c>
      <c r="I50" s="361" t="s">
        <v>95</v>
      </c>
      <c r="J50" s="373" t="s">
        <v>334</v>
      </c>
      <c r="K50" s="139">
        <v>13</v>
      </c>
      <c r="L50" s="140">
        <v>14</v>
      </c>
      <c r="M50" s="137" t="s">
        <v>4</v>
      </c>
      <c r="N50" s="165">
        <v>0</v>
      </c>
      <c r="O50" s="124"/>
      <c r="P50" s="46"/>
      <c r="Q50" s="46"/>
      <c r="R50" s="46"/>
      <c r="S50" s="46"/>
      <c r="T50" s="46"/>
      <c r="U50" s="46"/>
      <c r="V50" s="125">
        <f t="shared" si="71"/>
        <v>0</v>
      </c>
      <c r="W50" s="124"/>
      <c r="X50" s="46"/>
      <c r="Y50" s="46"/>
      <c r="Z50" s="46"/>
      <c r="AA50" s="46"/>
      <c r="AB50" s="46"/>
      <c r="AC50" s="46"/>
      <c r="AD50" s="75">
        <f t="shared" si="29"/>
        <v>0</v>
      </c>
      <c r="AE50" s="124"/>
      <c r="AF50" s="46"/>
      <c r="AG50" s="46"/>
      <c r="AH50" s="46"/>
      <c r="AI50" s="46"/>
      <c r="AJ50" s="46"/>
      <c r="AK50" s="46"/>
      <c r="AL50" s="75">
        <f t="shared" si="30"/>
        <v>0</v>
      </c>
      <c r="AM50" s="124"/>
      <c r="AN50" s="46"/>
      <c r="AO50" s="46"/>
      <c r="AP50" s="46"/>
      <c r="AQ50" s="46"/>
      <c r="AR50" s="46"/>
      <c r="AS50" s="46"/>
      <c r="AT50" s="75">
        <f t="shared" si="31"/>
        <v>0</v>
      </c>
      <c r="AU50" s="124"/>
      <c r="AV50" s="46"/>
      <c r="AW50" s="46"/>
      <c r="AX50" s="46"/>
      <c r="AY50" s="46"/>
      <c r="AZ50" s="46"/>
      <c r="BA50" s="46"/>
      <c r="BB50" s="75">
        <f t="shared" si="32"/>
        <v>0</v>
      </c>
      <c r="BC50" s="124"/>
      <c r="BD50" s="46"/>
      <c r="BE50" s="46"/>
      <c r="BF50" s="46"/>
      <c r="BG50" s="46"/>
      <c r="BH50" s="46"/>
      <c r="BI50" s="46"/>
      <c r="BJ50" s="75">
        <f t="shared" si="33"/>
        <v>0</v>
      </c>
      <c r="BK50" s="124"/>
      <c r="BL50" s="46"/>
      <c r="BM50" s="46"/>
      <c r="BN50" s="46"/>
      <c r="BO50" s="46"/>
      <c r="BP50" s="46"/>
      <c r="BQ50" s="46"/>
      <c r="BR50" s="75">
        <f t="shared" si="34"/>
        <v>0</v>
      </c>
      <c r="BS50" s="124"/>
      <c r="BT50" s="46"/>
      <c r="BU50" s="46"/>
      <c r="BV50" s="46"/>
      <c r="BW50" s="46"/>
      <c r="BX50" s="46"/>
      <c r="BY50" s="46"/>
      <c r="BZ50" s="75">
        <f t="shared" si="35"/>
        <v>0</v>
      </c>
      <c r="CA50" s="124"/>
      <c r="CB50" s="46"/>
      <c r="CC50" s="46"/>
      <c r="CD50" s="46"/>
      <c r="CE50" s="46"/>
      <c r="CF50" s="46"/>
      <c r="CG50" s="46"/>
      <c r="CH50" s="75">
        <f t="shared" si="36"/>
        <v>0</v>
      </c>
      <c r="CI50" s="124"/>
      <c r="CJ50" s="46"/>
      <c r="CK50" s="46"/>
      <c r="CL50" s="46"/>
      <c r="CM50" s="46"/>
      <c r="CN50" s="46"/>
      <c r="CO50" s="46"/>
      <c r="CP50" s="75">
        <f t="shared" si="37"/>
        <v>0</v>
      </c>
      <c r="CQ50" s="124"/>
      <c r="CR50" s="46"/>
      <c r="CS50" s="46"/>
      <c r="CT50" s="46"/>
      <c r="CU50" s="46"/>
      <c r="CV50" s="46"/>
      <c r="CW50" s="46"/>
      <c r="CX50" s="75">
        <f t="shared" si="38"/>
        <v>0</v>
      </c>
      <c r="CY50" s="124"/>
      <c r="CZ50" s="46"/>
      <c r="DA50" s="46"/>
      <c r="DB50" s="46"/>
      <c r="DC50" s="46"/>
      <c r="DD50" s="46"/>
      <c r="DE50" s="46"/>
      <c r="DF50" s="75">
        <f t="shared" si="39"/>
        <v>0</v>
      </c>
      <c r="DG50" s="124"/>
      <c r="DH50" s="46"/>
      <c r="DI50" s="46"/>
      <c r="DJ50" s="46"/>
      <c r="DK50" s="46"/>
      <c r="DL50" s="46"/>
      <c r="DM50" s="46"/>
      <c r="DN50" s="75">
        <f t="shared" si="40"/>
        <v>0</v>
      </c>
      <c r="DO50" s="124"/>
      <c r="DP50" s="46"/>
      <c r="DQ50" s="46"/>
      <c r="DR50" s="46"/>
      <c r="DS50" s="46"/>
      <c r="DT50" s="46"/>
      <c r="DU50" s="46"/>
      <c r="DV50" s="75">
        <f t="shared" si="41"/>
        <v>0</v>
      </c>
      <c r="DW50" s="124"/>
      <c r="DX50" s="46"/>
      <c r="DY50" s="46"/>
      <c r="DZ50" s="46"/>
      <c r="EA50" s="46"/>
      <c r="EB50" s="46"/>
      <c r="EC50" s="46"/>
      <c r="ED50" s="75">
        <f t="shared" si="42"/>
        <v>0</v>
      </c>
      <c r="EE50" s="124"/>
      <c r="EF50" s="46"/>
      <c r="EG50" s="46"/>
      <c r="EH50" s="46"/>
      <c r="EI50" s="46"/>
      <c r="EJ50" s="46"/>
      <c r="EK50" s="46"/>
      <c r="EL50" s="75">
        <f t="shared" si="43"/>
        <v>0</v>
      </c>
      <c r="EM50" s="124"/>
      <c r="EN50" s="46"/>
      <c r="EO50" s="46"/>
      <c r="EP50" s="46"/>
      <c r="EQ50" s="46"/>
      <c r="ER50" s="46"/>
      <c r="ES50" s="46"/>
      <c r="ET50" s="75">
        <f t="shared" si="44"/>
        <v>0</v>
      </c>
      <c r="EU50" s="124"/>
      <c r="EV50" s="46"/>
      <c r="EW50" s="46"/>
      <c r="EX50" s="46"/>
      <c r="EY50" s="46"/>
      <c r="EZ50" s="46"/>
      <c r="FA50" s="46"/>
      <c r="FB50" s="75">
        <f t="shared" si="45"/>
        <v>0</v>
      </c>
      <c r="FC50" s="124"/>
      <c r="FD50" s="46"/>
      <c r="FE50" s="46"/>
      <c r="FF50" s="46"/>
      <c r="FG50" s="46"/>
      <c r="FH50" s="46"/>
      <c r="FI50" s="46"/>
      <c r="FJ50" s="75">
        <f t="shared" si="46"/>
        <v>0</v>
      </c>
      <c r="FK50" s="124"/>
      <c r="FL50" s="46"/>
      <c r="FM50" s="46"/>
      <c r="FN50" s="46"/>
      <c r="FO50" s="46"/>
      <c r="FP50" s="46"/>
      <c r="FQ50" s="46"/>
      <c r="FR50" s="75">
        <f t="shared" si="47"/>
        <v>0</v>
      </c>
      <c r="FS50" s="124"/>
      <c r="FT50" s="46"/>
      <c r="FU50" s="46"/>
      <c r="FV50" s="46"/>
      <c r="FW50" s="46"/>
      <c r="FX50" s="46"/>
      <c r="FY50" s="46"/>
      <c r="FZ50" s="75">
        <f t="shared" si="48"/>
        <v>0</v>
      </c>
      <c r="GA50" s="124"/>
      <c r="GB50" s="46"/>
      <c r="GC50" s="46"/>
      <c r="GD50" s="46"/>
      <c r="GE50" s="46"/>
      <c r="GF50" s="46"/>
      <c r="GG50" s="46"/>
      <c r="GH50" s="75">
        <f t="shared" si="49"/>
        <v>0</v>
      </c>
      <c r="GI50" s="124"/>
      <c r="GJ50" s="46"/>
      <c r="GK50" s="46"/>
      <c r="GL50" s="46"/>
      <c r="GM50" s="46"/>
      <c r="GN50" s="46"/>
      <c r="GO50" s="46"/>
      <c r="GP50" s="75">
        <f t="shared" si="50"/>
        <v>0</v>
      </c>
      <c r="GQ50" s="124"/>
      <c r="GR50" s="46"/>
      <c r="GS50" s="46"/>
      <c r="GT50" s="46"/>
      <c r="GU50" s="46"/>
      <c r="GV50" s="46"/>
      <c r="GW50" s="46"/>
      <c r="GX50" s="75">
        <f t="shared" si="51"/>
        <v>0</v>
      </c>
      <c r="GY50" s="124"/>
      <c r="GZ50" s="46"/>
      <c r="HA50" s="46"/>
      <c r="HB50" s="46"/>
      <c r="HC50" s="46"/>
      <c r="HD50" s="46"/>
      <c r="HE50" s="46"/>
      <c r="HF50" s="75">
        <f t="shared" si="52"/>
        <v>0</v>
      </c>
      <c r="HG50" s="124"/>
      <c r="HH50" s="46"/>
      <c r="HI50" s="46"/>
      <c r="HJ50" s="46"/>
      <c r="HK50" s="46"/>
      <c r="HL50" s="46"/>
      <c r="HM50" s="46"/>
      <c r="HN50" s="75">
        <f t="shared" si="53"/>
        <v>0</v>
      </c>
      <c r="HO50" s="124"/>
      <c r="HP50" s="46"/>
      <c r="HQ50" s="46"/>
      <c r="HR50" s="46"/>
      <c r="HS50" s="46"/>
      <c r="HT50" s="46"/>
      <c r="HU50" s="46"/>
      <c r="HV50" s="75">
        <f t="shared" si="54"/>
        <v>0</v>
      </c>
      <c r="HW50" s="124"/>
      <c r="HX50" s="46"/>
      <c r="HY50" s="46"/>
      <c r="HZ50" s="46"/>
      <c r="IA50" s="46"/>
      <c r="IB50" s="46"/>
      <c r="IC50" s="46"/>
      <c r="ID50" s="75">
        <f t="shared" si="55"/>
        <v>0</v>
      </c>
      <c r="IE50" s="124"/>
      <c r="IF50" s="46"/>
      <c r="IG50" s="46"/>
      <c r="IH50" s="46"/>
      <c r="II50" s="46"/>
      <c r="IJ50" s="46"/>
      <c r="IK50" s="46"/>
      <c r="IL50" s="75">
        <f t="shared" si="56"/>
        <v>0</v>
      </c>
      <c r="IM50" s="124"/>
      <c r="IN50" s="46"/>
      <c r="IO50" s="46"/>
      <c r="IP50" s="46"/>
      <c r="IQ50" s="46"/>
      <c r="IR50" s="46"/>
      <c r="IS50" s="46"/>
      <c r="IT50" s="75">
        <f t="shared" si="57"/>
        <v>0</v>
      </c>
      <c r="IU50" s="124"/>
      <c r="IV50" s="46"/>
      <c r="IW50" s="46"/>
      <c r="IX50" s="46"/>
      <c r="IY50" s="46"/>
      <c r="IZ50" s="46"/>
      <c r="JA50" s="46"/>
      <c r="JB50" s="75">
        <f t="shared" si="58"/>
        <v>0</v>
      </c>
      <c r="JD50" s="161">
        <f t="shared" si="72"/>
        <v>0</v>
      </c>
      <c r="JE50" s="89">
        <f t="shared" si="73"/>
        <v>0</v>
      </c>
      <c r="JF50" s="89">
        <f t="shared" si="74"/>
        <v>0</v>
      </c>
      <c r="JG50" s="89">
        <f t="shared" si="75"/>
        <v>0</v>
      </c>
      <c r="JH50" s="89">
        <f t="shared" si="76"/>
        <v>0</v>
      </c>
      <c r="JI50" s="89">
        <f t="shared" si="77"/>
        <v>0</v>
      </c>
      <c r="JJ50" s="89">
        <f t="shared" si="78"/>
        <v>0</v>
      </c>
      <c r="JK50" s="165">
        <f t="shared" si="79"/>
        <v>0</v>
      </c>
      <c r="JM50" s="65">
        <f t="shared" si="70"/>
        <v>0</v>
      </c>
      <c r="JO50" s="47">
        <f t="shared" si="61"/>
        <v>0</v>
      </c>
    </row>
    <row r="51" spans="2:275" ht="15">
      <c r="B51" s="384" t="s">
        <v>52</v>
      </c>
      <c r="C51" s="170" t="s">
        <v>327</v>
      </c>
      <c r="D51" s="170" t="s">
        <v>316</v>
      </c>
      <c r="E51" s="170" t="s">
        <v>319</v>
      </c>
      <c r="F51" s="369" t="s">
        <v>311</v>
      </c>
      <c r="G51" s="380" t="s">
        <v>99</v>
      </c>
      <c r="H51" s="380" t="s">
        <v>99</v>
      </c>
      <c r="I51" s="361" t="s">
        <v>95</v>
      </c>
      <c r="J51" s="356" t="s">
        <v>335</v>
      </c>
      <c r="K51" s="139">
        <v>9</v>
      </c>
      <c r="L51" s="140">
        <v>10</v>
      </c>
      <c r="M51" s="137" t="s">
        <v>4</v>
      </c>
      <c r="N51" s="165">
        <v>78</v>
      </c>
      <c r="O51" s="124"/>
      <c r="P51" s="46"/>
      <c r="Q51" s="46"/>
      <c r="R51" s="46"/>
      <c r="S51" s="46"/>
      <c r="T51" s="46"/>
      <c r="U51" s="46"/>
      <c r="V51" s="125">
        <f>+N51+O51+P51+R51-S51-Q51-T51+U51</f>
        <v>78</v>
      </c>
      <c r="W51" s="124"/>
      <c r="X51" s="46"/>
      <c r="Y51" s="46"/>
      <c r="Z51" s="46"/>
      <c r="AA51" s="46"/>
      <c r="AB51" s="46"/>
      <c r="AC51" s="46"/>
      <c r="AD51" s="75">
        <f>+V51+W51+X51-Y51+Z51-AA51-AB51+AC51</f>
        <v>78</v>
      </c>
      <c r="AE51" s="124"/>
      <c r="AF51" s="46"/>
      <c r="AG51" s="46"/>
      <c r="AH51" s="46"/>
      <c r="AI51" s="46"/>
      <c r="AJ51" s="46"/>
      <c r="AK51" s="46"/>
      <c r="AL51" s="75">
        <f t="shared" si="30"/>
        <v>78</v>
      </c>
      <c r="AM51" s="124"/>
      <c r="AN51" s="46"/>
      <c r="AO51" s="46"/>
      <c r="AP51" s="46"/>
      <c r="AQ51" s="46"/>
      <c r="AR51" s="46"/>
      <c r="AS51" s="46"/>
      <c r="AT51" s="75">
        <f t="shared" si="31"/>
        <v>78</v>
      </c>
      <c r="AU51" s="124"/>
      <c r="AV51" s="46"/>
      <c r="AW51" s="46"/>
      <c r="AX51" s="46"/>
      <c r="AY51" s="46"/>
      <c r="AZ51" s="46"/>
      <c r="BA51" s="46"/>
      <c r="BB51" s="75">
        <f t="shared" si="32"/>
        <v>78</v>
      </c>
      <c r="BC51" s="124"/>
      <c r="BD51" s="46"/>
      <c r="BE51" s="46"/>
      <c r="BF51" s="46"/>
      <c r="BG51" s="46"/>
      <c r="BH51" s="46"/>
      <c r="BI51" s="46"/>
      <c r="BJ51" s="75">
        <f t="shared" si="33"/>
        <v>78</v>
      </c>
      <c r="BK51" s="124"/>
      <c r="BL51" s="46"/>
      <c r="BM51" s="46"/>
      <c r="BN51" s="46"/>
      <c r="BO51" s="46"/>
      <c r="BP51" s="46"/>
      <c r="BQ51" s="46"/>
      <c r="BR51" s="75">
        <f t="shared" si="34"/>
        <v>78</v>
      </c>
      <c r="BS51" s="124"/>
      <c r="BT51" s="46"/>
      <c r="BU51" s="46"/>
      <c r="BV51" s="46"/>
      <c r="BW51" s="46"/>
      <c r="BX51" s="46"/>
      <c r="BY51" s="46"/>
      <c r="BZ51" s="75">
        <f t="shared" si="35"/>
        <v>78</v>
      </c>
      <c r="CA51" s="124"/>
      <c r="CB51" s="46"/>
      <c r="CC51" s="46"/>
      <c r="CD51" s="46"/>
      <c r="CE51" s="46"/>
      <c r="CF51" s="46"/>
      <c r="CG51" s="46"/>
      <c r="CH51" s="75">
        <f t="shared" si="36"/>
        <v>78</v>
      </c>
      <c r="CI51" s="124"/>
      <c r="CJ51" s="46"/>
      <c r="CK51" s="46"/>
      <c r="CL51" s="46"/>
      <c r="CM51" s="46"/>
      <c r="CN51" s="46"/>
      <c r="CO51" s="46"/>
      <c r="CP51" s="75">
        <f t="shared" si="37"/>
        <v>78</v>
      </c>
      <c r="CQ51" s="124"/>
      <c r="CR51" s="46"/>
      <c r="CS51" s="46"/>
      <c r="CT51" s="46"/>
      <c r="CU51" s="46"/>
      <c r="CV51" s="46"/>
      <c r="CW51" s="46"/>
      <c r="CX51" s="75">
        <f t="shared" si="38"/>
        <v>78</v>
      </c>
      <c r="CY51" s="124"/>
      <c r="CZ51" s="46"/>
      <c r="DA51" s="46"/>
      <c r="DB51" s="46"/>
      <c r="DC51" s="46"/>
      <c r="DD51" s="46"/>
      <c r="DE51" s="46"/>
      <c r="DF51" s="75">
        <f t="shared" si="39"/>
        <v>78</v>
      </c>
      <c r="DG51" s="124"/>
      <c r="DH51" s="46"/>
      <c r="DI51" s="46"/>
      <c r="DJ51" s="46"/>
      <c r="DK51" s="46"/>
      <c r="DL51" s="46"/>
      <c r="DM51" s="46"/>
      <c r="DN51" s="75">
        <f t="shared" si="40"/>
        <v>78</v>
      </c>
      <c r="DO51" s="124"/>
      <c r="DP51" s="46"/>
      <c r="DQ51" s="46"/>
      <c r="DR51" s="46"/>
      <c r="DS51" s="46"/>
      <c r="DT51" s="46"/>
      <c r="DU51" s="46"/>
      <c r="DV51" s="75">
        <f t="shared" si="41"/>
        <v>78</v>
      </c>
      <c r="DW51" s="124"/>
      <c r="DX51" s="46"/>
      <c r="DY51" s="46"/>
      <c r="DZ51" s="46"/>
      <c r="EA51" s="46"/>
      <c r="EB51" s="46"/>
      <c r="EC51" s="46"/>
      <c r="ED51" s="75">
        <f t="shared" si="42"/>
        <v>78</v>
      </c>
      <c r="EE51" s="124"/>
      <c r="EF51" s="46"/>
      <c r="EG51" s="46"/>
      <c r="EH51" s="46"/>
      <c r="EI51" s="46"/>
      <c r="EJ51" s="46"/>
      <c r="EK51" s="46"/>
      <c r="EL51" s="75">
        <f t="shared" si="43"/>
        <v>78</v>
      </c>
      <c r="EM51" s="124"/>
      <c r="EN51" s="46"/>
      <c r="EO51" s="46"/>
      <c r="EP51" s="46"/>
      <c r="EQ51" s="46"/>
      <c r="ER51" s="46"/>
      <c r="ES51" s="46"/>
      <c r="ET51" s="75">
        <f t="shared" si="44"/>
        <v>78</v>
      </c>
      <c r="EU51" s="124"/>
      <c r="EV51" s="46"/>
      <c r="EW51" s="46"/>
      <c r="EX51" s="46"/>
      <c r="EY51" s="46"/>
      <c r="EZ51" s="46"/>
      <c r="FA51" s="46"/>
      <c r="FB51" s="75">
        <f t="shared" si="45"/>
        <v>78</v>
      </c>
      <c r="FC51" s="124"/>
      <c r="FD51" s="46"/>
      <c r="FE51" s="46"/>
      <c r="FF51" s="46"/>
      <c r="FG51" s="46"/>
      <c r="FH51" s="46"/>
      <c r="FI51" s="46"/>
      <c r="FJ51" s="75">
        <f t="shared" si="46"/>
        <v>78</v>
      </c>
      <c r="FK51" s="124"/>
      <c r="FL51" s="46"/>
      <c r="FM51" s="46"/>
      <c r="FN51" s="46"/>
      <c r="FO51" s="46"/>
      <c r="FP51" s="46"/>
      <c r="FQ51" s="46"/>
      <c r="FR51" s="75">
        <f t="shared" si="47"/>
        <v>78</v>
      </c>
      <c r="FS51" s="124"/>
      <c r="FT51" s="46"/>
      <c r="FU51" s="46"/>
      <c r="FV51" s="46"/>
      <c r="FW51" s="46"/>
      <c r="FX51" s="46"/>
      <c r="FY51" s="46"/>
      <c r="FZ51" s="75">
        <f t="shared" si="48"/>
        <v>78</v>
      </c>
      <c r="GA51" s="124"/>
      <c r="GB51" s="46"/>
      <c r="GC51" s="46"/>
      <c r="GD51" s="46"/>
      <c r="GE51" s="46"/>
      <c r="GF51" s="46"/>
      <c r="GG51" s="46"/>
      <c r="GH51" s="75">
        <f t="shared" si="49"/>
        <v>78</v>
      </c>
      <c r="GI51" s="124"/>
      <c r="GJ51" s="46"/>
      <c r="GK51" s="46"/>
      <c r="GL51" s="46"/>
      <c r="GM51" s="46"/>
      <c r="GN51" s="46"/>
      <c r="GO51" s="46"/>
      <c r="GP51" s="75">
        <f t="shared" si="50"/>
        <v>78</v>
      </c>
      <c r="GQ51" s="124"/>
      <c r="GR51" s="46"/>
      <c r="GS51" s="46"/>
      <c r="GT51" s="46"/>
      <c r="GU51" s="46"/>
      <c r="GV51" s="46"/>
      <c r="GW51" s="46"/>
      <c r="GX51" s="75">
        <f t="shared" si="51"/>
        <v>78</v>
      </c>
      <c r="GY51" s="124"/>
      <c r="GZ51" s="46"/>
      <c r="HA51" s="46"/>
      <c r="HB51" s="46"/>
      <c r="HC51" s="46"/>
      <c r="HD51" s="46"/>
      <c r="HE51" s="46"/>
      <c r="HF51" s="75">
        <f t="shared" si="52"/>
        <v>78</v>
      </c>
      <c r="HG51" s="124"/>
      <c r="HH51" s="46"/>
      <c r="HI51" s="46"/>
      <c r="HJ51" s="46"/>
      <c r="HK51" s="46"/>
      <c r="HL51" s="46"/>
      <c r="HM51" s="46"/>
      <c r="HN51" s="75">
        <f t="shared" si="53"/>
        <v>78</v>
      </c>
      <c r="HO51" s="124"/>
      <c r="HP51" s="46"/>
      <c r="HQ51" s="46"/>
      <c r="HR51" s="46"/>
      <c r="HS51" s="46"/>
      <c r="HT51" s="46"/>
      <c r="HU51" s="46"/>
      <c r="HV51" s="75">
        <f t="shared" si="54"/>
        <v>78</v>
      </c>
      <c r="HW51" s="124"/>
      <c r="HX51" s="46"/>
      <c r="HY51" s="46"/>
      <c r="HZ51" s="46"/>
      <c r="IA51" s="46"/>
      <c r="IB51" s="46"/>
      <c r="IC51" s="46"/>
      <c r="ID51" s="75">
        <f t="shared" si="55"/>
        <v>78</v>
      </c>
      <c r="IE51" s="124"/>
      <c r="IF51" s="46"/>
      <c r="IG51" s="46"/>
      <c r="IH51" s="46"/>
      <c r="II51" s="46"/>
      <c r="IJ51" s="46"/>
      <c r="IK51" s="46"/>
      <c r="IL51" s="75">
        <f t="shared" si="56"/>
        <v>78</v>
      </c>
      <c r="IM51" s="124"/>
      <c r="IN51" s="46"/>
      <c r="IO51" s="46"/>
      <c r="IP51" s="46"/>
      <c r="IQ51" s="46"/>
      <c r="IR51" s="46"/>
      <c r="IS51" s="46"/>
      <c r="IT51" s="75">
        <f t="shared" si="57"/>
        <v>78</v>
      </c>
      <c r="IU51" s="124"/>
      <c r="IV51" s="46"/>
      <c r="IW51" s="46"/>
      <c r="IX51" s="46"/>
      <c r="IY51" s="46"/>
      <c r="IZ51" s="46"/>
      <c r="JA51" s="46"/>
      <c r="JB51" s="75">
        <f t="shared" si="58"/>
        <v>78</v>
      </c>
      <c r="JD51" s="161">
        <f t="shared" si="72"/>
        <v>0</v>
      </c>
      <c r="JE51" s="89">
        <f t="shared" si="73"/>
        <v>0</v>
      </c>
      <c r="JF51" s="89">
        <f t="shared" si="74"/>
        <v>0</v>
      </c>
      <c r="JG51" s="89">
        <f t="shared" si="75"/>
        <v>0</v>
      </c>
      <c r="JH51" s="89">
        <f t="shared" si="76"/>
        <v>0</v>
      </c>
      <c r="JI51" s="89">
        <f t="shared" si="77"/>
        <v>0</v>
      </c>
      <c r="JJ51" s="89">
        <f t="shared" si="78"/>
        <v>0</v>
      </c>
      <c r="JK51" s="165">
        <f t="shared" si="79"/>
        <v>78</v>
      </c>
      <c r="JM51" s="65">
        <f t="shared" si="70"/>
        <v>0</v>
      </c>
      <c r="JO51" s="47">
        <f t="shared" si="61"/>
        <v>0</v>
      </c>
    </row>
    <row r="52" spans="2:275" ht="15">
      <c r="B52" s="384" t="s">
        <v>52</v>
      </c>
      <c r="C52" s="177" t="s">
        <v>328</v>
      </c>
      <c r="D52" s="177" t="s">
        <v>317</v>
      </c>
      <c r="E52" s="177" t="s">
        <v>320</v>
      </c>
      <c r="F52" s="368" t="s">
        <v>312</v>
      </c>
      <c r="G52" s="380" t="s">
        <v>99</v>
      </c>
      <c r="H52" s="380" t="s">
        <v>99</v>
      </c>
      <c r="I52" s="361" t="s">
        <v>95</v>
      </c>
      <c r="J52" s="373" t="s">
        <v>336</v>
      </c>
      <c r="K52" s="139">
        <v>11</v>
      </c>
      <c r="L52" s="140">
        <v>12</v>
      </c>
      <c r="M52" s="137" t="s">
        <v>4</v>
      </c>
      <c r="N52" s="165">
        <v>376</v>
      </c>
      <c r="O52" s="124"/>
      <c r="P52" s="46"/>
      <c r="Q52" s="46"/>
      <c r="R52" s="46"/>
      <c r="S52" s="46"/>
      <c r="T52" s="46"/>
      <c r="U52" s="46"/>
      <c r="V52" s="125">
        <f t="shared" si="71"/>
        <v>376</v>
      </c>
      <c r="W52" s="124"/>
      <c r="X52" s="46"/>
      <c r="Y52" s="46"/>
      <c r="Z52" s="46"/>
      <c r="AA52" s="46"/>
      <c r="AB52" s="46"/>
      <c r="AC52" s="46"/>
      <c r="AD52" s="75">
        <f t="shared" si="29"/>
        <v>376</v>
      </c>
      <c r="AE52" s="124"/>
      <c r="AF52" s="46"/>
      <c r="AG52" s="46"/>
      <c r="AH52" s="46"/>
      <c r="AI52" s="46"/>
      <c r="AJ52" s="46"/>
      <c r="AK52" s="46"/>
      <c r="AL52" s="75">
        <f t="shared" si="30"/>
        <v>376</v>
      </c>
      <c r="AM52" s="124"/>
      <c r="AN52" s="46"/>
      <c r="AO52" s="46"/>
      <c r="AP52" s="46"/>
      <c r="AQ52" s="46"/>
      <c r="AR52" s="46"/>
      <c r="AS52" s="46"/>
      <c r="AT52" s="75">
        <f t="shared" si="31"/>
        <v>376</v>
      </c>
      <c r="AU52" s="124"/>
      <c r="AV52" s="46"/>
      <c r="AW52" s="46"/>
      <c r="AX52" s="46"/>
      <c r="AY52" s="46"/>
      <c r="AZ52" s="46"/>
      <c r="BA52" s="46"/>
      <c r="BB52" s="75">
        <f t="shared" si="32"/>
        <v>376</v>
      </c>
      <c r="BC52" s="124"/>
      <c r="BD52" s="46"/>
      <c r="BE52" s="46"/>
      <c r="BF52" s="46"/>
      <c r="BG52" s="46"/>
      <c r="BH52" s="46"/>
      <c r="BI52" s="46"/>
      <c r="BJ52" s="75">
        <f t="shared" si="33"/>
        <v>376</v>
      </c>
      <c r="BK52" s="124"/>
      <c r="BL52" s="46"/>
      <c r="BM52" s="46"/>
      <c r="BN52" s="46"/>
      <c r="BO52" s="46"/>
      <c r="BP52" s="46"/>
      <c r="BQ52" s="46"/>
      <c r="BR52" s="75">
        <f t="shared" si="34"/>
        <v>376</v>
      </c>
      <c r="BS52" s="124"/>
      <c r="BT52" s="46"/>
      <c r="BU52" s="46"/>
      <c r="BV52" s="46"/>
      <c r="BW52" s="46"/>
      <c r="BX52" s="46"/>
      <c r="BY52" s="46"/>
      <c r="BZ52" s="75">
        <f t="shared" si="35"/>
        <v>376</v>
      </c>
      <c r="CA52" s="124"/>
      <c r="CB52" s="46"/>
      <c r="CC52" s="46"/>
      <c r="CD52" s="46"/>
      <c r="CE52" s="46"/>
      <c r="CF52" s="46"/>
      <c r="CG52" s="46"/>
      <c r="CH52" s="75">
        <f t="shared" si="36"/>
        <v>376</v>
      </c>
      <c r="CI52" s="124"/>
      <c r="CJ52" s="46"/>
      <c r="CK52" s="46"/>
      <c r="CL52" s="46"/>
      <c r="CM52" s="46"/>
      <c r="CN52" s="46"/>
      <c r="CO52" s="46"/>
      <c r="CP52" s="75">
        <f t="shared" si="37"/>
        <v>376</v>
      </c>
      <c r="CQ52" s="124"/>
      <c r="CR52" s="46"/>
      <c r="CS52" s="46"/>
      <c r="CT52" s="46"/>
      <c r="CU52" s="46"/>
      <c r="CV52" s="46"/>
      <c r="CW52" s="46"/>
      <c r="CX52" s="75">
        <f t="shared" si="38"/>
        <v>376</v>
      </c>
      <c r="CY52" s="124"/>
      <c r="CZ52" s="46"/>
      <c r="DA52" s="46"/>
      <c r="DB52" s="46"/>
      <c r="DC52" s="46"/>
      <c r="DD52" s="46"/>
      <c r="DE52" s="46"/>
      <c r="DF52" s="75">
        <f t="shared" si="39"/>
        <v>376</v>
      </c>
      <c r="DG52" s="124"/>
      <c r="DH52" s="46"/>
      <c r="DI52" s="46"/>
      <c r="DJ52" s="46"/>
      <c r="DK52" s="46"/>
      <c r="DL52" s="46"/>
      <c r="DM52" s="46"/>
      <c r="DN52" s="75">
        <f t="shared" si="40"/>
        <v>376</v>
      </c>
      <c r="DO52" s="124"/>
      <c r="DP52" s="46"/>
      <c r="DQ52" s="46"/>
      <c r="DR52" s="46"/>
      <c r="DS52" s="46"/>
      <c r="DT52" s="46"/>
      <c r="DU52" s="46"/>
      <c r="DV52" s="75">
        <f t="shared" si="41"/>
        <v>376</v>
      </c>
      <c r="DW52" s="124"/>
      <c r="DX52" s="46"/>
      <c r="DY52" s="46"/>
      <c r="DZ52" s="46"/>
      <c r="EA52" s="46"/>
      <c r="EB52" s="46"/>
      <c r="EC52" s="46"/>
      <c r="ED52" s="75">
        <f t="shared" si="42"/>
        <v>376</v>
      </c>
      <c r="EE52" s="124"/>
      <c r="EF52" s="46"/>
      <c r="EG52" s="46"/>
      <c r="EH52" s="46"/>
      <c r="EI52" s="46"/>
      <c r="EJ52" s="46"/>
      <c r="EK52" s="46"/>
      <c r="EL52" s="75">
        <f t="shared" si="43"/>
        <v>376</v>
      </c>
      <c r="EM52" s="124"/>
      <c r="EN52" s="46"/>
      <c r="EO52" s="46"/>
      <c r="EP52" s="46"/>
      <c r="EQ52" s="46"/>
      <c r="ER52" s="46"/>
      <c r="ES52" s="46"/>
      <c r="ET52" s="75">
        <f t="shared" si="44"/>
        <v>376</v>
      </c>
      <c r="EU52" s="124"/>
      <c r="EV52" s="46"/>
      <c r="EW52" s="46"/>
      <c r="EX52" s="46"/>
      <c r="EY52" s="46"/>
      <c r="EZ52" s="46"/>
      <c r="FA52" s="46"/>
      <c r="FB52" s="75">
        <f t="shared" si="45"/>
        <v>376</v>
      </c>
      <c r="FC52" s="124"/>
      <c r="FD52" s="46"/>
      <c r="FE52" s="46"/>
      <c r="FF52" s="46"/>
      <c r="FG52" s="46"/>
      <c r="FH52" s="46"/>
      <c r="FI52" s="46"/>
      <c r="FJ52" s="75">
        <f t="shared" si="46"/>
        <v>376</v>
      </c>
      <c r="FK52" s="124"/>
      <c r="FL52" s="46"/>
      <c r="FM52" s="46"/>
      <c r="FN52" s="46"/>
      <c r="FO52" s="46"/>
      <c r="FP52" s="46"/>
      <c r="FQ52" s="46"/>
      <c r="FR52" s="75">
        <f t="shared" si="47"/>
        <v>376</v>
      </c>
      <c r="FS52" s="124"/>
      <c r="FT52" s="46"/>
      <c r="FU52" s="46"/>
      <c r="FV52" s="46"/>
      <c r="FW52" s="46"/>
      <c r="FX52" s="46"/>
      <c r="FY52" s="46"/>
      <c r="FZ52" s="75">
        <f t="shared" si="48"/>
        <v>376</v>
      </c>
      <c r="GA52" s="124"/>
      <c r="GB52" s="46"/>
      <c r="GC52" s="46"/>
      <c r="GD52" s="46"/>
      <c r="GE52" s="46"/>
      <c r="GF52" s="46"/>
      <c r="GG52" s="46"/>
      <c r="GH52" s="75">
        <f t="shared" si="49"/>
        <v>376</v>
      </c>
      <c r="GI52" s="124"/>
      <c r="GJ52" s="46"/>
      <c r="GK52" s="46"/>
      <c r="GL52" s="46"/>
      <c r="GM52" s="46"/>
      <c r="GN52" s="46"/>
      <c r="GO52" s="46"/>
      <c r="GP52" s="75">
        <f t="shared" si="50"/>
        <v>376</v>
      </c>
      <c r="GQ52" s="124"/>
      <c r="GR52" s="46"/>
      <c r="GS52" s="46"/>
      <c r="GT52" s="46"/>
      <c r="GU52" s="46"/>
      <c r="GV52" s="46"/>
      <c r="GW52" s="46"/>
      <c r="GX52" s="75">
        <f t="shared" si="51"/>
        <v>376</v>
      </c>
      <c r="GY52" s="124"/>
      <c r="GZ52" s="46"/>
      <c r="HA52" s="46"/>
      <c r="HB52" s="46"/>
      <c r="HC52" s="46"/>
      <c r="HD52" s="46"/>
      <c r="HE52" s="46"/>
      <c r="HF52" s="75">
        <f t="shared" si="52"/>
        <v>376</v>
      </c>
      <c r="HG52" s="124"/>
      <c r="HH52" s="46"/>
      <c r="HI52" s="46"/>
      <c r="HJ52" s="46"/>
      <c r="HK52" s="46"/>
      <c r="HL52" s="46"/>
      <c r="HM52" s="46"/>
      <c r="HN52" s="75">
        <f t="shared" si="53"/>
        <v>376</v>
      </c>
      <c r="HO52" s="124"/>
      <c r="HP52" s="46"/>
      <c r="HQ52" s="46"/>
      <c r="HR52" s="46"/>
      <c r="HS52" s="46"/>
      <c r="HT52" s="46"/>
      <c r="HU52" s="46"/>
      <c r="HV52" s="75">
        <f t="shared" si="54"/>
        <v>376</v>
      </c>
      <c r="HW52" s="124"/>
      <c r="HX52" s="46"/>
      <c r="HY52" s="46"/>
      <c r="HZ52" s="46"/>
      <c r="IA52" s="46"/>
      <c r="IB52" s="46"/>
      <c r="IC52" s="46"/>
      <c r="ID52" s="75">
        <f t="shared" si="55"/>
        <v>376</v>
      </c>
      <c r="IE52" s="124"/>
      <c r="IF52" s="46"/>
      <c r="IG52" s="46"/>
      <c r="IH52" s="46"/>
      <c r="II52" s="46"/>
      <c r="IJ52" s="46"/>
      <c r="IK52" s="46"/>
      <c r="IL52" s="75">
        <f t="shared" si="56"/>
        <v>376</v>
      </c>
      <c r="IM52" s="124"/>
      <c r="IN52" s="46"/>
      <c r="IO52" s="46"/>
      <c r="IP52" s="46"/>
      <c r="IQ52" s="46"/>
      <c r="IR52" s="46"/>
      <c r="IS52" s="46"/>
      <c r="IT52" s="75">
        <f t="shared" si="57"/>
        <v>376</v>
      </c>
      <c r="IU52" s="124"/>
      <c r="IV52" s="46"/>
      <c r="IW52" s="46"/>
      <c r="IX52" s="46"/>
      <c r="IY52" s="46"/>
      <c r="IZ52" s="46"/>
      <c r="JA52" s="46"/>
      <c r="JB52" s="75">
        <f t="shared" si="58"/>
        <v>376</v>
      </c>
      <c r="JD52" s="161">
        <f t="shared" si="72"/>
        <v>0</v>
      </c>
      <c r="JE52" s="89">
        <f t="shared" si="73"/>
        <v>0</v>
      </c>
      <c r="JF52" s="89">
        <f t="shared" si="74"/>
        <v>0</v>
      </c>
      <c r="JG52" s="89">
        <f t="shared" si="75"/>
        <v>0</v>
      </c>
      <c r="JH52" s="89">
        <f t="shared" si="76"/>
        <v>0</v>
      </c>
      <c r="JI52" s="89">
        <f t="shared" si="77"/>
        <v>0</v>
      </c>
      <c r="JJ52" s="89">
        <f t="shared" si="78"/>
        <v>0</v>
      </c>
      <c r="JK52" s="165">
        <f t="shared" si="79"/>
        <v>376</v>
      </c>
      <c r="JM52" s="65">
        <f t="shared" si="70"/>
        <v>0</v>
      </c>
      <c r="JO52" s="47">
        <f t="shared" si="61"/>
        <v>0</v>
      </c>
    </row>
    <row r="53" spans="2:275" ht="13.5" customHeight="1">
      <c r="B53" s="384" t="s">
        <v>52</v>
      </c>
      <c r="C53" s="170" t="s">
        <v>329</v>
      </c>
      <c r="D53" s="170" t="s">
        <v>318</v>
      </c>
      <c r="E53" s="170" t="s">
        <v>321</v>
      </c>
      <c r="F53" s="369" t="s">
        <v>314</v>
      </c>
      <c r="G53" s="380" t="s">
        <v>99</v>
      </c>
      <c r="H53" s="380" t="s">
        <v>99</v>
      </c>
      <c r="I53" s="361" t="s">
        <v>95</v>
      </c>
      <c r="J53" s="356" t="s">
        <v>337</v>
      </c>
      <c r="K53" s="139">
        <v>13</v>
      </c>
      <c r="L53" s="140">
        <v>14</v>
      </c>
      <c r="M53" s="137" t="s">
        <v>4</v>
      </c>
      <c r="N53" s="165">
        <v>18</v>
      </c>
      <c r="O53" s="124"/>
      <c r="P53" s="46"/>
      <c r="Q53" s="46"/>
      <c r="R53" s="46"/>
      <c r="S53" s="46"/>
      <c r="T53" s="46"/>
      <c r="U53" s="46"/>
      <c r="V53" s="125">
        <f t="shared" si="71"/>
        <v>18</v>
      </c>
      <c r="W53" s="124"/>
      <c r="X53" s="46"/>
      <c r="Y53" s="46"/>
      <c r="Z53" s="46"/>
      <c r="AA53" s="46"/>
      <c r="AB53" s="46"/>
      <c r="AC53" s="46"/>
      <c r="AD53" s="75">
        <f t="shared" si="29"/>
        <v>18</v>
      </c>
      <c r="AE53" s="124"/>
      <c r="AF53" s="46"/>
      <c r="AG53" s="46"/>
      <c r="AH53" s="46"/>
      <c r="AI53" s="46"/>
      <c r="AJ53" s="46"/>
      <c r="AK53" s="46"/>
      <c r="AL53" s="75">
        <f t="shared" si="30"/>
        <v>18</v>
      </c>
      <c r="AM53" s="124"/>
      <c r="AN53" s="46"/>
      <c r="AO53" s="46"/>
      <c r="AP53" s="46"/>
      <c r="AQ53" s="46"/>
      <c r="AR53" s="46"/>
      <c r="AS53" s="46"/>
      <c r="AT53" s="75">
        <f t="shared" si="31"/>
        <v>18</v>
      </c>
      <c r="AU53" s="124"/>
      <c r="AV53" s="46"/>
      <c r="AW53" s="46"/>
      <c r="AX53" s="46"/>
      <c r="AY53" s="46"/>
      <c r="AZ53" s="46"/>
      <c r="BA53" s="46"/>
      <c r="BB53" s="75">
        <f t="shared" si="32"/>
        <v>18</v>
      </c>
      <c r="BC53" s="124"/>
      <c r="BD53" s="46"/>
      <c r="BE53" s="46"/>
      <c r="BF53" s="46"/>
      <c r="BG53" s="46"/>
      <c r="BH53" s="46"/>
      <c r="BI53" s="46"/>
      <c r="BJ53" s="75">
        <f t="shared" si="33"/>
        <v>18</v>
      </c>
      <c r="BK53" s="124"/>
      <c r="BL53" s="46"/>
      <c r="BM53" s="46"/>
      <c r="BN53" s="46"/>
      <c r="BO53" s="46"/>
      <c r="BP53" s="46"/>
      <c r="BQ53" s="46"/>
      <c r="BR53" s="75">
        <f t="shared" si="34"/>
        <v>18</v>
      </c>
      <c r="BS53" s="124"/>
      <c r="BT53" s="46"/>
      <c r="BU53" s="46"/>
      <c r="BV53" s="46"/>
      <c r="BW53" s="46"/>
      <c r="BX53" s="46"/>
      <c r="BY53" s="46"/>
      <c r="BZ53" s="75">
        <f t="shared" si="35"/>
        <v>18</v>
      </c>
      <c r="CA53" s="124"/>
      <c r="CB53" s="46"/>
      <c r="CC53" s="46"/>
      <c r="CD53" s="46"/>
      <c r="CE53" s="46"/>
      <c r="CF53" s="46"/>
      <c r="CG53" s="46"/>
      <c r="CH53" s="75">
        <f t="shared" si="36"/>
        <v>18</v>
      </c>
      <c r="CI53" s="124"/>
      <c r="CJ53" s="46"/>
      <c r="CK53" s="46"/>
      <c r="CL53" s="46"/>
      <c r="CM53" s="46"/>
      <c r="CN53" s="46"/>
      <c r="CO53" s="46"/>
      <c r="CP53" s="75">
        <f t="shared" si="37"/>
        <v>18</v>
      </c>
      <c r="CQ53" s="124"/>
      <c r="CR53" s="46"/>
      <c r="CS53" s="46"/>
      <c r="CT53" s="46"/>
      <c r="CU53" s="46"/>
      <c r="CV53" s="46"/>
      <c r="CW53" s="46"/>
      <c r="CX53" s="75">
        <f t="shared" si="38"/>
        <v>18</v>
      </c>
      <c r="CY53" s="124"/>
      <c r="CZ53" s="46"/>
      <c r="DA53" s="46"/>
      <c r="DB53" s="46"/>
      <c r="DC53" s="46"/>
      <c r="DD53" s="46"/>
      <c r="DE53" s="46"/>
      <c r="DF53" s="75">
        <f t="shared" si="39"/>
        <v>18</v>
      </c>
      <c r="DG53" s="124"/>
      <c r="DH53" s="46"/>
      <c r="DI53" s="46"/>
      <c r="DJ53" s="46"/>
      <c r="DK53" s="46"/>
      <c r="DL53" s="46"/>
      <c r="DM53" s="46"/>
      <c r="DN53" s="75">
        <f t="shared" si="40"/>
        <v>18</v>
      </c>
      <c r="DO53" s="124"/>
      <c r="DP53" s="46"/>
      <c r="DQ53" s="46"/>
      <c r="DR53" s="46"/>
      <c r="DS53" s="46"/>
      <c r="DT53" s="46"/>
      <c r="DU53" s="46"/>
      <c r="DV53" s="75">
        <f t="shared" si="41"/>
        <v>18</v>
      </c>
      <c r="DW53" s="124"/>
      <c r="DX53" s="46"/>
      <c r="DY53" s="46"/>
      <c r="DZ53" s="46"/>
      <c r="EA53" s="46"/>
      <c r="EB53" s="46"/>
      <c r="EC53" s="46"/>
      <c r="ED53" s="75">
        <f t="shared" si="42"/>
        <v>18</v>
      </c>
      <c r="EE53" s="124"/>
      <c r="EF53" s="46"/>
      <c r="EG53" s="46"/>
      <c r="EH53" s="46"/>
      <c r="EI53" s="46"/>
      <c r="EJ53" s="46"/>
      <c r="EK53" s="46"/>
      <c r="EL53" s="75">
        <f t="shared" si="43"/>
        <v>18</v>
      </c>
      <c r="EM53" s="124"/>
      <c r="EN53" s="46"/>
      <c r="EO53" s="46"/>
      <c r="EP53" s="46"/>
      <c r="EQ53" s="46"/>
      <c r="ER53" s="46"/>
      <c r="ES53" s="46"/>
      <c r="ET53" s="75">
        <f t="shared" si="44"/>
        <v>18</v>
      </c>
      <c r="EU53" s="124"/>
      <c r="EV53" s="46"/>
      <c r="EW53" s="46"/>
      <c r="EX53" s="46"/>
      <c r="EY53" s="46"/>
      <c r="EZ53" s="46"/>
      <c r="FA53" s="46"/>
      <c r="FB53" s="75">
        <f t="shared" si="45"/>
        <v>18</v>
      </c>
      <c r="FC53" s="124"/>
      <c r="FD53" s="46"/>
      <c r="FE53" s="46"/>
      <c r="FF53" s="46"/>
      <c r="FG53" s="46"/>
      <c r="FH53" s="46"/>
      <c r="FI53" s="46"/>
      <c r="FJ53" s="75">
        <f t="shared" si="46"/>
        <v>18</v>
      </c>
      <c r="FK53" s="124"/>
      <c r="FL53" s="46"/>
      <c r="FM53" s="46"/>
      <c r="FN53" s="46"/>
      <c r="FO53" s="46"/>
      <c r="FP53" s="46"/>
      <c r="FQ53" s="46"/>
      <c r="FR53" s="75">
        <f t="shared" si="47"/>
        <v>18</v>
      </c>
      <c r="FS53" s="124"/>
      <c r="FT53" s="46"/>
      <c r="FU53" s="46"/>
      <c r="FV53" s="46"/>
      <c r="FW53" s="46"/>
      <c r="FX53" s="46"/>
      <c r="FY53" s="46"/>
      <c r="FZ53" s="75">
        <f t="shared" si="48"/>
        <v>18</v>
      </c>
      <c r="GA53" s="124"/>
      <c r="GB53" s="46"/>
      <c r="GC53" s="46"/>
      <c r="GD53" s="46"/>
      <c r="GE53" s="46"/>
      <c r="GF53" s="46"/>
      <c r="GG53" s="46"/>
      <c r="GH53" s="75">
        <f t="shared" si="49"/>
        <v>18</v>
      </c>
      <c r="GI53" s="124"/>
      <c r="GJ53" s="46"/>
      <c r="GK53" s="46"/>
      <c r="GL53" s="46"/>
      <c r="GM53" s="46"/>
      <c r="GN53" s="46"/>
      <c r="GO53" s="46"/>
      <c r="GP53" s="75">
        <f t="shared" si="50"/>
        <v>18</v>
      </c>
      <c r="GQ53" s="124"/>
      <c r="GR53" s="46"/>
      <c r="GS53" s="46"/>
      <c r="GT53" s="46"/>
      <c r="GU53" s="46"/>
      <c r="GV53" s="46"/>
      <c r="GW53" s="46"/>
      <c r="GX53" s="75">
        <f t="shared" si="51"/>
        <v>18</v>
      </c>
      <c r="GY53" s="124"/>
      <c r="GZ53" s="46"/>
      <c r="HA53" s="46"/>
      <c r="HB53" s="46"/>
      <c r="HC53" s="46"/>
      <c r="HD53" s="46"/>
      <c r="HE53" s="46"/>
      <c r="HF53" s="75">
        <f t="shared" si="52"/>
        <v>18</v>
      </c>
      <c r="HG53" s="124"/>
      <c r="HH53" s="46"/>
      <c r="HI53" s="46"/>
      <c r="HJ53" s="46"/>
      <c r="HK53" s="46"/>
      <c r="HL53" s="46"/>
      <c r="HM53" s="46"/>
      <c r="HN53" s="75">
        <f t="shared" si="53"/>
        <v>18</v>
      </c>
      <c r="HO53" s="124"/>
      <c r="HP53" s="46"/>
      <c r="HQ53" s="46"/>
      <c r="HR53" s="46"/>
      <c r="HS53" s="46"/>
      <c r="HT53" s="46"/>
      <c r="HU53" s="46"/>
      <c r="HV53" s="75">
        <f t="shared" si="54"/>
        <v>18</v>
      </c>
      <c r="HW53" s="124"/>
      <c r="HX53" s="46"/>
      <c r="HY53" s="46"/>
      <c r="HZ53" s="46"/>
      <c r="IA53" s="46"/>
      <c r="IB53" s="46"/>
      <c r="IC53" s="46"/>
      <c r="ID53" s="75">
        <f t="shared" si="55"/>
        <v>18</v>
      </c>
      <c r="IE53" s="124"/>
      <c r="IF53" s="46"/>
      <c r="IG53" s="46"/>
      <c r="IH53" s="46"/>
      <c r="II53" s="46"/>
      <c r="IJ53" s="46"/>
      <c r="IK53" s="46"/>
      <c r="IL53" s="75">
        <f t="shared" si="56"/>
        <v>18</v>
      </c>
      <c r="IM53" s="124"/>
      <c r="IN53" s="46"/>
      <c r="IO53" s="46"/>
      <c r="IP53" s="46"/>
      <c r="IQ53" s="46"/>
      <c r="IR53" s="46"/>
      <c r="IS53" s="46"/>
      <c r="IT53" s="75">
        <f t="shared" si="57"/>
        <v>18</v>
      </c>
      <c r="IU53" s="124"/>
      <c r="IV53" s="46"/>
      <c r="IW53" s="46"/>
      <c r="IX53" s="46"/>
      <c r="IY53" s="46"/>
      <c r="IZ53" s="46"/>
      <c r="JA53" s="46"/>
      <c r="JB53" s="75">
        <f t="shared" si="58"/>
        <v>18</v>
      </c>
      <c r="JD53" s="161">
        <f t="shared" si="72"/>
        <v>0</v>
      </c>
      <c r="JE53" s="89">
        <f t="shared" si="73"/>
        <v>0</v>
      </c>
      <c r="JF53" s="89">
        <f t="shared" si="74"/>
        <v>0</v>
      </c>
      <c r="JG53" s="89">
        <f t="shared" si="75"/>
        <v>0</v>
      </c>
      <c r="JH53" s="89">
        <f t="shared" si="76"/>
        <v>0</v>
      </c>
      <c r="JI53" s="89">
        <f t="shared" si="77"/>
        <v>0</v>
      </c>
      <c r="JJ53" s="89">
        <f t="shared" si="78"/>
        <v>0</v>
      </c>
      <c r="JK53" s="165">
        <f t="shared" si="79"/>
        <v>18</v>
      </c>
      <c r="JM53" s="65">
        <f t="shared" si="70"/>
        <v>0</v>
      </c>
      <c r="JO53" s="47">
        <f t="shared" si="61"/>
        <v>0</v>
      </c>
    </row>
    <row r="54" spans="2:275" ht="15.75" customHeight="1">
      <c r="B54" s="384" t="s">
        <v>52</v>
      </c>
      <c r="C54" s="170"/>
      <c r="D54" s="185" t="s">
        <v>22</v>
      </c>
      <c r="E54" s="170"/>
      <c r="F54" s="369" t="s">
        <v>286</v>
      </c>
      <c r="G54" s="382" t="s">
        <v>98</v>
      </c>
      <c r="H54" s="382" t="s">
        <v>98</v>
      </c>
      <c r="I54" s="166" t="s">
        <v>94</v>
      </c>
      <c r="J54" s="375" t="s">
        <v>297</v>
      </c>
      <c r="K54" s="139">
        <v>5</v>
      </c>
      <c r="L54" s="140">
        <v>5</v>
      </c>
      <c r="M54" s="137" t="s">
        <v>4</v>
      </c>
      <c r="N54" s="165">
        <v>44</v>
      </c>
      <c r="O54" s="124"/>
      <c r="P54" s="46"/>
      <c r="Q54" s="46"/>
      <c r="R54" s="46"/>
      <c r="S54" s="46"/>
      <c r="T54" s="46"/>
      <c r="U54" s="46"/>
      <c r="V54" s="125">
        <f t="shared" si="71"/>
        <v>44</v>
      </c>
      <c r="W54" s="124"/>
      <c r="X54" s="46"/>
      <c r="Y54" s="46"/>
      <c r="Z54" s="46"/>
      <c r="AA54" s="46"/>
      <c r="AB54" s="46"/>
      <c r="AC54" s="46"/>
      <c r="AD54" s="75">
        <f t="shared" si="29"/>
        <v>44</v>
      </c>
      <c r="AE54" s="124"/>
      <c r="AF54" s="46"/>
      <c r="AG54" s="46"/>
      <c r="AH54" s="46"/>
      <c r="AI54" s="46"/>
      <c r="AJ54" s="46"/>
      <c r="AK54" s="46"/>
      <c r="AL54" s="75">
        <f t="shared" si="30"/>
        <v>44</v>
      </c>
      <c r="AM54" s="124"/>
      <c r="AN54" s="46"/>
      <c r="AO54" s="46"/>
      <c r="AP54" s="46"/>
      <c r="AQ54" s="46"/>
      <c r="AR54" s="46"/>
      <c r="AS54" s="46"/>
      <c r="AT54" s="75">
        <f t="shared" si="31"/>
        <v>44</v>
      </c>
      <c r="AU54" s="124"/>
      <c r="AV54" s="46"/>
      <c r="AW54" s="46"/>
      <c r="AX54" s="46"/>
      <c r="AY54" s="46"/>
      <c r="AZ54" s="46"/>
      <c r="BA54" s="46"/>
      <c r="BB54" s="75">
        <f t="shared" si="32"/>
        <v>44</v>
      </c>
      <c r="BC54" s="124"/>
      <c r="BD54" s="46"/>
      <c r="BE54" s="46"/>
      <c r="BF54" s="46"/>
      <c r="BG54" s="46"/>
      <c r="BH54" s="46"/>
      <c r="BI54" s="46"/>
      <c r="BJ54" s="75">
        <f t="shared" si="33"/>
        <v>44</v>
      </c>
      <c r="BK54" s="124"/>
      <c r="BL54" s="46"/>
      <c r="BM54" s="46"/>
      <c r="BN54" s="46"/>
      <c r="BO54" s="46"/>
      <c r="BP54" s="46"/>
      <c r="BQ54" s="46"/>
      <c r="BR54" s="75">
        <f t="shared" si="34"/>
        <v>44</v>
      </c>
      <c r="BS54" s="124"/>
      <c r="BT54" s="46"/>
      <c r="BU54" s="46"/>
      <c r="BV54" s="46"/>
      <c r="BW54" s="46"/>
      <c r="BX54" s="46"/>
      <c r="BY54" s="46"/>
      <c r="BZ54" s="75">
        <f t="shared" si="35"/>
        <v>44</v>
      </c>
      <c r="CA54" s="124"/>
      <c r="CB54" s="46"/>
      <c r="CC54" s="46"/>
      <c r="CD54" s="46"/>
      <c r="CE54" s="46"/>
      <c r="CF54" s="46"/>
      <c r="CG54" s="46"/>
      <c r="CH54" s="75">
        <f t="shared" si="36"/>
        <v>44</v>
      </c>
      <c r="CI54" s="124"/>
      <c r="CJ54" s="46"/>
      <c r="CK54" s="46"/>
      <c r="CL54" s="46"/>
      <c r="CM54" s="46"/>
      <c r="CN54" s="46"/>
      <c r="CO54" s="46"/>
      <c r="CP54" s="75">
        <f t="shared" si="37"/>
        <v>44</v>
      </c>
      <c r="CQ54" s="124"/>
      <c r="CR54" s="46"/>
      <c r="CS54" s="46"/>
      <c r="CT54" s="46"/>
      <c r="CU54" s="46"/>
      <c r="CV54" s="46"/>
      <c r="CW54" s="46"/>
      <c r="CX54" s="75">
        <f t="shared" si="38"/>
        <v>44</v>
      </c>
      <c r="CY54" s="124"/>
      <c r="CZ54" s="46"/>
      <c r="DA54" s="46"/>
      <c r="DB54" s="46"/>
      <c r="DC54" s="46"/>
      <c r="DD54" s="46"/>
      <c r="DE54" s="46"/>
      <c r="DF54" s="75">
        <f t="shared" si="39"/>
        <v>44</v>
      </c>
      <c r="DG54" s="124"/>
      <c r="DH54" s="46"/>
      <c r="DI54" s="46"/>
      <c r="DJ54" s="46"/>
      <c r="DK54" s="46"/>
      <c r="DL54" s="46"/>
      <c r="DM54" s="46"/>
      <c r="DN54" s="75">
        <f t="shared" si="40"/>
        <v>44</v>
      </c>
      <c r="DO54" s="124"/>
      <c r="DP54" s="46"/>
      <c r="DQ54" s="46"/>
      <c r="DR54" s="46"/>
      <c r="DS54" s="46"/>
      <c r="DT54" s="46"/>
      <c r="DU54" s="46"/>
      <c r="DV54" s="75">
        <f t="shared" si="41"/>
        <v>44</v>
      </c>
      <c r="DW54" s="124"/>
      <c r="DX54" s="46"/>
      <c r="DY54" s="46"/>
      <c r="DZ54" s="46"/>
      <c r="EA54" s="46"/>
      <c r="EB54" s="46"/>
      <c r="EC54" s="46"/>
      <c r="ED54" s="75">
        <f t="shared" si="42"/>
        <v>44</v>
      </c>
      <c r="EE54" s="124"/>
      <c r="EF54" s="46"/>
      <c r="EG54" s="46"/>
      <c r="EH54" s="46"/>
      <c r="EI54" s="46"/>
      <c r="EJ54" s="46"/>
      <c r="EK54" s="46"/>
      <c r="EL54" s="75">
        <f t="shared" si="43"/>
        <v>44</v>
      </c>
      <c r="EM54" s="124"/>
      <c r="EN54" s="46"/>
      <c r="EO54" s="46"/>
      <c r="EP54" s="46"/>
      <c r="EQ54" s="46"/>
      <c r="ER54" s="46"/>
      <c r="ES54" s="46"/>
      <c r="ET54" s="75">
        <f t="shared" si="44"/>
        <v>44</v>
      </c>
      <c r="EU54" s="124"/>
      <c r="EV54" s="46"/>
      <c r="EW54" s="46"/>
      <c r="EX54" s="46"/>
      <c r="EY54" s="46"/>
      <c r="EZ54" s="46"/>
      <c r="FA54" s="46"/>
      <c r="FB54" s="75">
        <f t="shared" si="45"/>
        <v>44</v>
      </c>
      <c r="FC54" s="124"/>
      <c r="FD54" s="46"/>
      <c r="FE54" s="46"/>
      <c r="FF54" s="46"/>
      <c r="FG54" s="46"/>
      <c r="FH54" s="46"/>
      <c r="FI54" s="46"/>
      <c r="FJ54" s="75">
        <f t="shared" si="46"/>
        <v>44</v>
      </c>
      <c r="FK54" s="124"/>
      <c r="FL54" s="46"/>
      <c r="FM54" s="46"/>
      <c r="FN54" s="46"/>
      <c r="FO54" s="46"/>
      <c r="FP54" s="46"/>
      <c r="FQ54" s="46"/>
      <c r="FR54" s="75">
        <f t="shared" si="47"/>
        <v>44</v>
      </c>
      <c r="FS54" s="124"/>
      <c r="FT54" s="46"/>
      <c r="FU54" s="46"/>
      <c r="FV54" s="46"/>
      <c r="FW54" s="46"/>
      <c r="FX54" s="46"/>
      <c r="FY54" s="46"/>
      <c r="FZ54" s="75">
        <f t="shared" si="48"/>
        <v>44</v>
      </c>
      <c r="GA54" s="124"/>
      <c r="GB54" s="46"/>
      <c r="GC54" s="46"/>
      <c r="GD54" s="46"/>
      <c r="GE54" s="46"/>
      <c r="GF54" s="46"/>
      <c r="GG54" s="46"/>
      <c r="GH54" s="75">
        <f t="shared" si="49"/>
        <v>44</v>
      </c>
      <c r="GI54" s="124"/>
      <c r="GJ54" s="46"/>
      <c r="GK54" s="46"/>
      <c r="GL54" s="46"/>
      <c r="GM54" s="46"/>
      <c r="GN54" s="46"/>
      <c r="GO54" s="46"/>
      <c r="GP54" s="75">
        <f t="shared" si="50"/>
        <v>44</v>
      </c>
      <c r="GQ54" s="124"/>
      <c r="GR54" s="46"/>
      <c r="GS54" s="46"/>
      <c r="GT54" s="46"/>
      <c r="GU54" s="46"/>
      <c r="GV54" s="46"/>
      <c r="GW54" s="46"/>
      <c r="GX54" s="75">
        <f t="shared" si="51"/>
        <v>44</v>
      </c>
      <c r="GY54" s="124"/>
      <c r="GZ54" s="46"/>
      <c r="HA54" s="46"/>
      <c r="HB54" s="46"/>
      <c r="HC54" s="46"/>
      <c r="HD54" s="46"/>
      <c r="HE54" s="46"/>
      <c r="HF54" s="75">
        <f t="shared" si="52"/>
        <v>44</v>
      </c>
      <c r="HG54" s="124"/>
      <c r="HH54" s="46"/>
      <c r="HI54" s="46"/>
      <c r="HJ54" s="46"/>
      <c r="HK54" s="46"/>
      <c r="HL54" s="46"/>
      <c r="HM54" s="46"/>
      <c r="HN54" s="75">
        <f t="shared" si="53"/>
        <v>44</v>
      </c>
      <c r="HO54" s="124"/>
      <c r="HP54" s="46"/>
      <c r="HQ54" s="46"/>
      <c r="HR54" s="46"/>
      <c r="HS54" s="46"/>
      <c r="HT54" s="46"/>
      <c r="HU54" s="46"/>
      <c r="HV54" s="75">
        <f t="shared" si="54"/>
        <v>44</v>
      </c>
      <c r="HW54" s="124"/>
      <c r="HX54" s="46"/>
      <c r="HY54" s="46"/>
      <c r="HZ54" s="46"/>
      <c r="IA54" s="46"/>
      <c r="IB54" s="46"/>
      <c r="IC54" s="46"/>
      <c r="ID54" s="75">
        <f t="shared" si="55"/>
        <v>44</v>
      </c>
      <c r="IE54" s="124"/>
      <c r="IF54" s="46"/>
      <c r="IG54" s="46"/>
      <c r="IH54" s="46"/>
      <c r="II54" s="46"/>
      <c r="IJ54" s="46"/>
      <c r="IK54" s="46"/>
      <c r="IL54" s="75">
        <f t="shared" si="56"/>
        <v>44</v>
      </c>
      <c r="IM54" s="124"/>
      <c r="IN54" s="46"/>
      <c r="IO54" s="46"/>
      <c r="IP54" s="46"/>
      <c r="IQ54" s="46"/>
      <c r="IR54" s="46"/>
      <c r="IS54" s="46"/>
      <c r="IT54" s="75">
        <f t="shared" si="57"/>
        <v>44</v>
      </c>
      <c r="IU54" s="124"/>
      <c r="IV54" s="46"/>
      <c r="IW54" s="46"/>
      <c r="IX54" s="46"/>
      <c r="IY54" s="46"/>
      <c r="IZ54" s="46"/>
      <c r="JA54" s="46"/>
      <c r="JB54" s="75">
        <f t="shared" si="58"/>
        <v>44</v>
      </c>
      <c r="JD54" s="161">
        <f t="shared" si="72"/>
        <v>0</v>
      </c>
      <c r="JE54" s="89">
        <f t="shared" si="73"/>
        <v>0</v>
      </c>
      <c r="JF54" s="89">
        <f t="shared" si="74"/>
        <v>0</v>
      </c>
      <c r="JG54" s="89">
        <f t="shared" si="75"/>
        <v>0</v>
      </c>
      <c r="JH54" s="89">
        <f t="shared" si="76"/>
        <v>0</v>
      </c>
      <c r="JI54" s="89">
        <f t="shared" si="77"/>
        <v>0</v>
      </c>
      <c r="JJ54" s="89">
        <f t="shared" si="78"/>
        <v>0</v>
      </c>
      <c r="JK54" s="165">
        <f t="shared" si="79"/>
        <v>44</v>
      </c>
      <c r="JM54" s="65">
        <f t="shared" si="70"/>
        <v>0</v>
      </c>
      <c r="JO54" s="47">
        <f t="shared" si="61"/>
        <v>0</v>
      </c>
    </row>
    <row r="55" spans="2:275" ht="15.75" customHeight="1">
      <c r="B55" s="384" t="s">
        <v>52</v>
      </c>
      <c r="C55" s="170"/>
      <c r="D55" s="186" t="s">
        <v>635</v>
      </c>
      <c r="E55" s="186"/>
      <c r="F55" s="370" t="s">
        <v>286</v>
      </c>
      <c r="G55" s="380" t="s">
        <v>99</v>
      </c>
      <c r="H55" s="380" t="s">
        <v>99</v>
      </c>
      <c r="I55" s="166" t="s">
        <v>94</v>
      </c>
      <c r="J55" s="355" t="s">
        <v>297</v>
      </c>
      <c r="K55" s="143">
        <v>5</v>
      </c>
      <c r="L55" s="144">
        <v>5</v>
      </c>
      <c r="M55" s="137" t="s">
        <v>4</v>
      </c>
      <c r="N55" s="165">
        <v>20</v>
      </c>
      <c r="O55" s="124"/>
      <c r="P55" s="46"/>
      <c r="Q55" s="46"/>
      <c r="R55" s="46"/>
      <c r="S55" s="46"/>
      <c r="T55" s="46"/>
      <c r="U55" s="46"/>
      <c r="V55" s="125">
        <f t="shared" ref="V55" si="80">+N55+O55+P55+R55-S55-Q55-T55+U55</f>
        <v>20</v>
      </c>
      <c r="W55" s="124"/>
      <c r="X55" s="46"/>
      <c r="Y55" s="46"/>
      <c r="Z55" s="46"/>
      <c r="AA55" s="46"/>
      <c r="AB55" s="46"/>
      <c r="AC55" s="46"/>
      <c r="AD55" s="75">
        <f t="shared" ref="AD55" si="81">+V55+W55+X55-Y55+Z55-AA55-AB55+AC55</f>
        <v>20</v>
      </c>
      <c r="AE55" s="124"/>
      <c r="AF55" s="46"/>
      <c r="AG55" s="46"/>
      <c r="AH55" s="46"/>
      <c r="AI55" s="46"/>
      <c r="AJ55" s="46"/>
      <c r="AK55" s="46"/>
      <c r="AL55" s="75">
        <f t="shared" si="30"/>
        <v>20</v>
      </c>
      <c r="AM55" s="124"/>
      <c r="AN55" s="46"/>
      <c r="AO55" s="46"/>
      <c r="AP55" s="46"/>
      <c r="AQ55" s="46"/>
      <c r="AR55" s="46"/>
      <c r="AS55" s="46"/>
      <c r="AT55" s="75">
        <f t="shared" si="31"/>
        <v>20</v>
      </c>
      <c r="AU55" s="124"/>
      <c r="AV55" s="46"/>
      <c r="AW55" s="46"/>
      <c r="AX55" s="46"/>
      <c r="AY55" s="46"/>
      <c r="AZ55" s="46"/>
      <c r="BA55" s="46"/>
      <c r="BB55" s="75">
        <f t="shared" si="32"/>
        <v>20</v>
      </c>
      <c r="BC55" s="124"/>
      <c r="BD55" s="46"/>
      <c r="BE55" s="46"/>
      <c r="BF55" s="46"/>
      <c r="BG55" s="46"/>
      <c r="BH55" s="46"/>
      <c r="BI55" s="46"/>
      <c r="BJ55" s="75">
        <f t="shared" si="33"/>
        <v>20</v>
      </c>
      <c r="BK55" s="124"/>
      <c r="BL55" s="46"/>
      <c r="BM55" s="46"/>
      <c r="BN55" s="46"/>
      <c r="BO55" s="46"/>
      <c r="BP55" s="46"/>
      <c r="BQ55" s="46"/>
      <c r="BR55" s="75">
        <f t="shared" si="34"/>
        <v>20</v>
      </c>
      <c r="BS55" s="124"/>
      <c r="BT55" s="46"/>
      <c r="BU55" s="46"/>
      <c r="BV55" s="46"/>
      <c r="BW55" s="46"/>
      <c r="BX55" s="46"/>
      <c r="BY55" s="46"/>
      <c r="BZ55" s="75">
        <f t="shared" si="35"/>
        <v>20</v>
      </c>
      <c r="CA55" s="124"/>
      <c r="CB55" s="46"/>
      <c r="CC55" s="46"/>
      <c r="CD55" s="46"/>
      <c r="CE55" s="46"/>
      <c r="CF55" s="46"/>
      <c r="CG55" s="46"/>
      <c r="CH55" s="75">
        <f t="shared" si="36"/>
        <v>20</v>
      </c>
      <c r="CI55" s="124"/>
      <c r="CJ55" s="46"/>
      <c r="CK55" s="46"/>
      <c r="CL55" s="46"/>
      <c r="CM55" s="46"/>
      <c r="CN55" s="46"/>
      <c r="CO55" s="46"/>
      <c r="CP55" s="75">
        <f t="shared" si="37"/>
        <v>20</v>
      </c>
      <c r="CQ55" s="124"/>
      <c r="CR55" s="46"/>
      <c r="CS55" s="46"/>
      <c r="CT55" s="46"/>
      <c r="CU55" s="46"/>
      <c r="CV55" s="46"/>
      <c r="CW55" s="46"/>
      <c r="CX55" s="75">
        <f t="shared" si="38"/>
        <v>20</v>
      </c>
      <c r="CY55" s="124"/>
      <c r="CZ55" s="46"/>
      <c r="DA55" s="46"/>
      <c r="DB55" s="46"/>
      <c r="DC55" s="46"/>
      <c r="DD55" s="46"/>
      <c r="DE55" s="46"/>
      <c r="DF55" s="75">
        <f t="shared" si="39"/>
        <v>20</v>
      </c>
      <c r="DG55" s="124"/>
      <c r="DH55" s="46"/>
      <c r="DI55" s="46"/>
      <c r="DJ55" s="46"/>
      <c r="DK55" s="46"/>
      <c r="DL55" s="46"/>
      <c r="DM55" s="46"/>
      <c r="DN55" s="75">
        <f t="shared" si="40"/>
        <v>20</v>
      </c>
      <c r="DO55" s="124"/>
      <c r="DP55" s="46"/>
      <c r="DQ55" s="46"/>
      <c r="DR55" s="46"/>
      <c r="DS55" s="46"/>
      <c r="DT55" s="46"/>
      <c r="DU55" s="46"/>
      <c r="DV55" s="75">
        <f t="shared" si="41"/>
        <v>20</v>
      </c>
      <c r="DW55" s="124"/>
      <c r="DX55" s="46"/>
      <c r="DY55" s="46"/>
      <c r="DZ55" s="46"/>
      <c r="EA55" s="46"/>
      <c r="EB55" s="46"/>
      <c r="EC55" s="46"/>
      <c r="ED55" s="75">
        <f t="shared" si="42"/>
        <v>20</v>
      </c>
      <c r="EE55" s="124"/>
      <c r="EF55" s="46"/>
      <c r="EG55" s="46"/>
      <c r="EH55" s="46"/>
      <c r="EI55" s="46"/>
      <c r="EJ55" s="46"/>
      <c r="EK55" s="46"/>
      <c r="EL55" s="75">
        <f t="shared" si="43"/>
        <v>20</v>
      </c>
      <c r="EM55" s="124"/>
      <c r="EN55" s="46"/>
      <c r="EO55" s="46"/>
      <c r="EP55" s="46"/>
      <c r="EQ55" s="46"/>
      <c r="ER55" s="46"/>
      <c r="ES55" s="46"/>
      <c r="ET55" s="75">
        <f t="shared" si="44"/>
        <v>20</v>
      </c>
      <c r="EU55" s="124"/>
      <c r="EV55" s="46"/>
      <c r="EW55" s="46"/>
      <c r="EX55" s="46"/>
      <c r="EY55" s="46"/>
      <c r="EZ55" s="46"/>
      <c r="FA55" s="46"/>
      <c r="FB55" s="75">
        <f t="shared" si="45"/>
        <v>20</v>
      </c>
      <c r="FC55" s="124"/>
      <c r="FD55" s="46"/>
      <c r="FE55" s="46"/>
      <c r="FF55" s="46"/>
      <c r="FG55" s="46"/>
      <c r="FH55" s="46"/>
      <c r="FI55" s="46"/>
      <c r="FJ55" s="75">
        <f t="shared" si="46"/>
        <v>20</v>
      </c>
      <c r="FK55" s="124"/>
      <c r="FL55" s="46"/>
      <c r="FM55" s="46"/>
      <c r="FN55" s="46"/>
      <c r="FO55" s="46"/>
      <c r="FP55" s="46"/>
      <c r="FQ55" s="46"/>
      <c r="FR55" s="75">
        <f t="shared" si="47"/>
        <v>20</v>
      </c>
      <c r="FS55" s="124"/>
      <c r="FT55" s="46"/>
      <c r="FU55" s="46"/>
      <c r="FV55" s="46"/>
      <c r="FW55" s="46"/>
      <c r="FX55" s="46"/>
      <c r="FY55" s="46"/>
      <c r="FZ55" s="75">
        <f t="shared" si="48"/>
        <v>20</v>
      </c>
      <c r="GA55" s="124"/>
      <c r="GB55" s="46"/>
      <c r="GC55" s="46"/>
      <c r="GD55" s="46"/>
      <c r="GE55" s="46"/>
      <c r="GF55" s="46"/>
      <c r="GG55" s="46"/>
      <c r="GH55" s="75">
        <f t="shared" si="49"/>
        <v>20</v>
      </c>
      <c r="GI55" s="124"/>
      <c r="GJ55" s="46"/>
      <c r="GK55" s="46"/>
      <c r="GL55" s="46"/>
      <c r="GM55" s="46"/>
      <c r="GN55" s="46"/>
      <c r="GO55" s="46"/>
      <c r="GP55" s="75">
        <f t="shared" si="50"/>
        <v>20</v>
      </c>
      <c r="GQ55" s="124"/>
      <c r="GR55" s="46"/>
      <c r="GS55" s="46"/>
      <c r="GT55" s="46"/>
      <c r="GU55" s="46"/>
      <c r="GV55" s="46"/>
      <c r="GW55" s="46"/>
      <c r="GX55" s="75">
        <f t="shared" si="51"/>
        <v>20</v>
      </c>
      <c r="GY55" s="124"/>
      <c r="GZ55" s="46"/>
      <c r="HA55" s="46"/>
      <c r="HB55" s="46"/>
      <c r="HC55" s="46"/>
      <c r="HD55" s="46"/>
      <c r="HE55" s="46"/>
      <c r="HF55" s="75">
        <f t="shared" si="52"/>
        <v>20</v>
      </c>
      <c r="HG55" s="124"/>
      <c r="HH55" s="46"/>
      <c r="HI55" s="46"/>
      <c r="HJ55" s="46"/>
      <c r="HK55" s="46"/>
      <c r="HL55" s="46"/>
      <c r="HM55" s="46"/>
      <c r="HN55" s="75">
        <f t="shared" si="53"/>
        <v>20</v>
      </c>
      <c r="HO55" s="124"/>
      <c r="HP55" s="46"/>
      <c r="HQ55" s="46"/>
      <c r="HR55" s="46"/>
      <c r="HS55" s="46"/>
      <c r="HT55" s="46"/>
      <c r="HU55" s="46"/>
      <c r="HV55" s="75">
        <f t="shared" si="54"/>
        <v>20</v>
      </c>
      <c r="HW55" s="124"/>
      <c r="HX55" s="46"/>
      <c r="HY55" s="46"/>
      <c r="HZ55" s="46"/>
      <c r="IA55" s="46"/>
      <c r="IB55" s="46"/>
      <c r="IC55" s="46"/>
      <c r="ID55" s="75">
        <f t="shared" si="55"/>
        <v>20</v>
      </c>
      <c r="IE55" s="124"/>
      <c r="IF55" s="46"/>
      <c r="IG55" s="46"/>
      <c r="IH55" s="46"/>
      <c r="II55" s="46"/>
      <c r="IJ55" s="46"/>
      <c r="IK55" s="46"/>
      <c r="IL55" s="75">
        <f t="shared" si="56"/>
        <v>20</v>
      </c>
      <c r="IM55" s="124"/>
      <c r="IN55" s="46"/>
      <c r="IO55" s="46"/>
      <c r="IP55" s="46"/>
      <c r="IQ55" s="46"/>
      <c r="IR55" s="46"/>
      <c r="IS55" s="46"/>
      <c r="IT55" s="75">
        <f t="shared" si="57"/>
        <v>20</v>
      </c>
      <c r="IU55" s="124"/>
      <c r="IV55" s="46"/>
      <c r="IW55" s="46"/>
      <c r="IX55" s="46"/>
      <c r="IY55" s="46"/>
      <c r="IZ55" s="46"/>
      <c r="JA55" s="46"/>
      <c r="JB55" s="75">
        <f t="shared" si="58"/>
        <v>20</v>
      </c>
      <c r="JD55" s="161">
        <f t="shared" si="72"/>
        <v>0</v>
      </c>
      <c r="JE55" s="89">
        <f t="shared" si="73"/>
        <v>0</v>
      </c>
      <c r="JF55" s="89">
        <f t="shared" si="74"/>
        <v>0</v>
      </c>
      <c r="JG55" s="89">
        <f t="shared" si="75"/>
        <v>0</v>
      </c>
      <c r="JH55" s="89">
        <f t="shared" si="76"/>
        <v>0</v>
      </c>
      <c r="JI55" s="89">
        <f t="shared" si="77"/>
        <v>0</v>
      </c>
      <c r="JJ55" s="89">
        <f t="shared" si="78"/>
        <v>0</v>
      </c>
      <c r="JK55" s="165">
        <f t="shared" si="79"/>
        <v>20</v>
      </c>
      <c r="JM55" s="65">
        <f t="shared" si="70"/>
        <v>0</v>
      </c>
      <c r="JO55" s="47">
        <f t="shared" si="61"/>
        <v>0</v>
      </c>
    </row>
    <row r="56" spans="2:275" ht="15.75" customHeight="1">
      <c r="B56" s="384" t="s">
        <v>52</v>
      </c>
      <c r="C56" s="177" t="s">
        <v>639</v>
      </c>
      <c r="D56" s="177" t="s">
        <v>639</v>
      </c>
      <c r="E56" s="177"/>
      <c r="F56" s="368" t="s">
        <v>38</v>
      </c>
      <c r="G56" s="380" t="s">
        <v>99</v>
      </c>
      <c r="H56" s="380" t="s">
        <v>99</v>
      </c>
      <c r="I56" s="166" t="s">
        <v>94</v>
      </c>
      <c r="J56" s="373"/>
      <c r="K56" s="139">
        <v>6</v>
      </c>
      <c r="L56" s="140">
        <v>7</v>
      </c>
      <c r="M56" s="137" t="s">
        <v>4</v>
      </c>
      <c r="N56" s="165">
        <v>95</v>
      </c>
      <c r="O56" s="124"/>
      <c r="P56" s="46"/>
      <c r="Q56" s="46"/>
      <c r="R56" s="46"/>
      <c r="S56" s="46"/>
      <c r="T56" s="46"/>
      <c r="U56" s="46"/>
      <c r="V56" s="125">
        <f t="shared" si="71"/>
        <v>95</v>
      </c>
      <c r="W56" s="124"/>
      <c r="X56" s="46"/>
      <c r="Y56" s="46"/>
      <c r="Z56" s="46"/>
      <c r="AA56" s="46"/>
      <c r="AB56" s="46"/>
      <c r="AC56" s="46"/>
      <c r="AD56" s="75">
        <f t="shared" si="29"/>
        <v>95</v>
      </c>
      <c r="AE56" s="124"/>
      <c r="AF56" s="46"/>
      <c r="AG56" s="46"/>
      <c r="AH56" s="46"/>
      <c r="AI56" s="46"/>
      <c r="AJ56" s="46"/>
      <c r="AK56" s="46"/>
      <c r="AL56" s="75">
        <f t="shared" si="30"/>
        <v>95</v>
      </c>
      <c r="AM56" s="124"/>
      <c r="AN56" s="46"/>
      <c r="AO56" s="46"/>
      <c r="AP56" s="46"/>
      <c r="AQ56" s="46"/>
      <c r="AR56" s="46"/>
      <c r="AS56" s="46"/>
      <c r="AT56" s="75">
        <f t="shared" si="31"/>
        <v>95</v>
      </c>
      <c r="AU56" s="124"/>
      <c r="AV56" s="46"/>
      <c r="AW56" s="46"/>
      <c r="AX56" s="46"/>
      <c r="AY56" s="46"/>
      <c r="AZ56" s="46"/>
      <c r="BA56" s="46"/>
      <c r="BB56" s="75">
        <f t="shared" si="32"/>
        <v>95</v>
      </c>
      <c r="BC56" s="124"/>
      <c r="BD56" s="46"/>
      <c r="BE56" s="46"/>
      <c r="BF56" s="46"/>
      <c r="BG56" s="46"/>
      <c r="BH56" s="46"/>
      <c r="BI56" s="46"/>
      <c r="BJ56" s="75">
        <f t="shared" si="33"/>
        <v>95</v>
      </c>
      <c r="BK56" s="124"/>
      <c r="BL56" s="46"/>
      <c r="BM56" s="46"/>
      <c r="BN56" s="46"/>
      <c r="BO56" s="46"/>
      <c r="BP56" s="46"/>
      <c r="BQ56" s="46"/>
      <c r="BR56" s="75">
        <f t="shared" si="34"/>
        <v>95</v>
      </c>
      <c r="BS56" s="124"/>
      <c r="BT56" s="46"/>
      <c r="BU56" s="46"/>
      <c r="BV56" s="46"/>
      <c r="BW56" s="46"/>
      <c r="BX56" s="46"/>
      <c r="BY56" s="46"/>
      <c r="BZ56" s="75">
        <f t="shared" si="35"/>
        <v>95</v>
      </c>
      <c r="CA56" s="124"/>
      <c r="CB56" s="46"/>
      <c r="CC56" s="46"/>
      <c r="CD56" s="46"/>
      <c r="CE56" s="46"/>
      <c r="CF56" s="46"/>
      <c r="CG56" s="46"/>
      <c r="CH56" s="75">
        <f t="shared" si="36"/>
        <v>95</v>
      </c>
      <c r="CI56" s="124"/>
      <c r="CJ56" s="46"/>
      <c r="CK56" s="46"/>
      <c r="CL56" s="46"/>
      <c r="CM56" s="46"/>
      <c r="CN56" s="46"/>
      <c r="CO56" s="46"/>
      <c r="CP56" s="75">
        <f t="shared" si="37"/>
        <v>95</v>
      </c>
      <c r="CQ56" s="124"/>
      <c r="CR56" s="46"/>
      <c r="CS56" s="46"/>
      <c r="CT56" s="46"/>
      <c r="CU56" s="46"/>
      <c r="CV56" s="46"/>
      <c r="CW56" s="46"/>
      <c r="CX56" s="75">
        <f t="shared" si="38"/>
        <v>95</v>
      </c>
      <c r="CY56" s="124"/>
      <c r="CZ56" s="46"/>
      <c r="DA56" s="46"/>
      <c r="DB56" s="46"/>
      <c r="DC56" s="46"/>
      <c r="DD56" s="46"/>
      <c r="DE56" s="46"/>
      <c r="DF56" s="75">
        <f t="shared" si="39"/>
        <v>95</v>
      </c>
      <c r="DG56" s="124"/>
      <c r="DH56" s="46"/>
      <c r="DI56" s="46"/>
      <c r="DJ56" s="46"/>
      <c r="DK56" s="46"/>
      <c r="DL56" s="46"/>
      <c r="DM56" s="46"/>
      <c r="DN56" s="75">
        <f t="shared" si="40"/>
        <v>95</v>
      </c>
      <c r="DO56" s="124"/>
      <c r="DP56" s="46"/>
      <c r="DQ56" s="46"/>
      <c r="DR56" s="46"/>
      <c r="DS56" s="46"/>
      <c r="DT56" s="46"/>
      <c r="DU56" s="46"/>
      <c r="DV56" s="75">
        <f t="shared" si="41"/>
        <v>95</v>
      </c>
      <c r="DW56" s="124"/>
      <c r="DX56" s="46"/>
      <c r="DY56" s="46"/>
      <c r="DZ56" s="46"/>
      <c r="EA56" s="46"/>
      <c r="EB56" s="46"/>
      <c r="EC56" s="46"/>
      <c r="ED56" s="75">
        <f t="shared" si="42"/>
        <v>95</v>
      </c>
      <c r="EE56" s="124"/>
      <c r="EF56" s="46"/>
      <c r="EG56" s="46"/>
      <c r="EH56" s="46"/>
      <c r="EI56" s="46"/>
      <c r="EJ56" s="46"/>
      <c r="EK56" s="46"/>
      <c r="EL56" s="75">
        <f t="shared" si="43"/>
        <v>95</v>
      </c>
      <c r="EM56" s="124"/>
      <c r="EN56" s="46"/>
      <c r="EO56" s="46"/>
      <c r="EP56" s="46"/>
      <c r="EQ56" s="46"/>
      <c r="ER56" s="46"/>
      <c r="ES56" s="46"/>
      <c r="ET56" s="75">
        <f t="shared" si="44"/>
        <v>95</v>
      </c>
      <c r="EU56" s="124"/>
      <c r="EV56" s="46"/>
      <c r="EW56" s="46"/>
      <c r="EX56" s="46"/>
      <c r="EY56" s="46"/>
      <c r="EZ56" s="46"/>
      <c r="FA56" s="46"/>
      <c r="FB56" s="75">
        <f t="shared" si="45"/>
        <v>95</v>
      </c>
      <c r="FC56" s="124"/>
      <c r="FD56" s="46"/>
      <c r="FE56" s="46"/>
      <c r="FF56" s="46"/>
      <c r="FG56" s="46"/>
      <c r="FH56" s="46"/>
      <c r="FI56" s="46"/>
      <c r="FJ56" s="75">
        <f t="shared" si="46"/>
        <v>95</v>
      </c>
      <c r="FK56" s="124"/>
      <c r="FL56" s="46"/>
      <c r="FM56" s="46"/>
      <c r="FN56" s="46"/>
      <c r="FO56" s="46"/>
      <c r="FP56" s="46"/>
      <c r="FQ56" s="46"/>
      <c r="FR56" s="75">
        <f t="shared" si="47"/>
        <v>95</v>
      </c>
      <c r="FS56" s="124"/>
      <c r="FT56" s="46"/>
      <c r="FU56" s="46"/>
      <c r="FV56" s="46"/>
      <c r="FW56" s="46"/>
      <c r="FX56" s="46"/>
      <c r="FY56" s="46"/>
      <c r="FZ56" s="75">
        <f t="shared" si="48"/>
        <v>95</v>
      </c>
      <c r="GA56" s="124"/>
      <c r="GB56" s="46"/>
      <c r="GC56" s="46"/>
      <c r="GD56" s="46"/>
      <c r="GE56" s="46"/>
      <c r="GF56" s="46"/>
      <c r="GG56" s="46"/>
      <c r="GH56" s="75">
        <f t="shared" si="49"/>
        <v>95</v>
      </c>
      <c r="GI56" s="124"/>
      <c r="GJ56" s="46"/>
      <c r="GK56" s="46"/>
      <c r="GL56" s="46"/>
      <c r="GM56" s="46"/>
      <c r="GN56" s="46"/>
      <c r="GO56" s="46"/>
      <c r="GP56" s="75">
        <f t="shared" si="50"/>
        <v>95</v>
      </c>
      <c r="GQ56" s="124"/>
      <c r="GR56" s="46"/>
      <c r="GS56" s="46"/>
      <c r="GT56" s="46"/>
      <c r="GU56" s="46"/>
      <c r="GV56" s="46"/>
      <c r="GW56" s="46"/>
      <c r="GX56" s="75">
        <f t="shared" si="51"/>
        <v>95</v>
      </c>
      <c r="GY56" s="124"/>
      <c r="GZ56" s="46"/>
      <c r="HA56" s="46"/>
      <c r="HB56" s="46"/>
      <c r="HC56" s="46"/>
      <c r="HD56" s="46"/>
      <c r="HE56" s="46"/>
      <c r="HF56" s="75">
        <f t="shared" si="52"/>
        <v>95</v>
      </c>
      <c r="HG56" s="124"/>
      <c r="HH56" s="46"/>
      <c r="HI56" s="46"/>
      <c r="HJ56" s="46"/>
      <c r="HK56" s="46"/>
      <c r="HL56" s="46"/>
      <c r="HM56" s="46"/>
      <c r="HN56" s="75">
        <f t="shared" si="53"/>
        <v>95</v>
      </c>
      <c r="HO56" s="124"/>
      <c r="HP56" s="46"/>
      <c r="HQ56" s="46"/>
      <c r="HR56" s="46"/>
      <c r="HS56" s="46"/>
      <c r="HT56" s="46"/>
      <c r="HU56" s="46"/>
      <c r="HV56" s="75">
        <f t="shared" si="54"/>
        <v>95</v>
      </c>
      <c r="HW56" s="124"/>
      <c r="HX56" s="46"/>
      <c r="HY56" s="46"/>
      <c r="HZ56" s="46"/>
      <c r="IA56" s="46"/>
      <c r="IB56" s="46"/>
      <c r="IC56" s="46"/>
      <c r="ID56" s="75">
        <f t="shared" si="55"/>
        <v>95</v>
      </c>
      <c r="IE56" s="124"/>
      <c r="IF56" s="46"/>
      <c r="IG56" s="46"/>
      <c r="IH56" s="46"/>
      <c r="II56" s="46"/>
      <c r="IJ56" s="46"/>
      <c r="IK56" s="46"/>
      <c r="IL56" s="75">
        <f t="shared" si="56"/>
        <v>95</v>
      </c>
      <c r="IM56" s="124"/>
      <c r="IN56" s="46"/>
      <c r="IO56" s="46"/>
      <c r="IP56" s="46"/>
      <c r="IQ56" s="46"/>
      <c r="IR56" s="46"/>
      <c r="IS56" s="46"/>
      <c r="IT56" s="75">
        <f t="shared" si="57"/>
        <v>95</v>
      </c>
      <c r="IU56" s="124"/>
      <c r="IV56" s="46"/>
      <c r="IW56" s="46"/>
      <c r="IX56" s="46"/>
      <c r="IY56" s="46"/>
      <c r="IZ56" s="46"/>
      <c r="JA56" s="46"/>
      <c r="JB56" s="75">
        <f t="shared" si="58"/>
        <v>95</v>
      </c>
      <c r="JD56" s="161">
        <f t="shared" si="72"/>
        <v>0</v>
      </c>
      <c r="JE56" s="89">
        <f t="shared" si="73"/>
        <v>0</v>
      </c>
      <c r="JF56" s="89">
        <f t="shared" si="74"/>
        <v>0</v>
      </c>
      <c r="JG56" s="89">
        <f t="shared" si="75"/>
        <v>0</v>
      </c>
      <c r="JH56" s="89">
        <f t="shared" si="76"/>
        <v>0</v>
      </c>
      <c r="JI56" s="89">
        <f t="shared" si="77"/>
        <v>0</v>
      </c>
      <c r="JJ56" s="89">
        <f t="shared" si="78"/>
        <v>0</v>
      </c>
      <c r="JK56" s="165">
        <f t="shared" si="79"/>
        <v>95</v>
      </c>
      <c r="JM56" s="65">
        <f t="shared" si="70"/>
        <v>0</v>
      </c>
      <c r="JO56" s="47">
        <f t="shared" si="61"/>
        <v>0</v>
      </c>
    </row>
    <row r="57" spans="2:275" ht="15">
      <c r="B57" s="384" t="s">
        <v>52</v>
      </c>
      <c r="C57" s="170" t="s">
        <v>640</v>
      </c>
      <c r="D57" s="170" t="s">
        <v>640</v>
      </c>
      <c r="E57" s="170"/>
      <c r="F57" s="369" t="s">
        <v>39</v>
      </c>
      <c r="G57" s="380" t="s">
        <v>99</v>
      </c>
      <c r="H57" s="380" t="s">
        <v>99</v>
      </c>
      <c r="I57" s="166" t="s">
        <v>94</v>
      </c>
      <c r="J57" s="356"/>
      <c r="K57" s="139">
        <v>7</v>
      </c>
      <c r="L57" s="140">
        <v>8</v>
      </c>
      <c r="M57" s="137" t="s">
        <v>4</v>
      </c>
      <c r="N57" s="165">
        <v>324</v>
      </c>
      <c r="O57" s="124"/>
      <c r="P57" s="46"/>
      <c r="Q57" s="46"/>
      <c r="R57" s="46"/>
      <c r="S57" s="46"/>
      <c r="T57" s="46"/>
      <c r="U57" s="46"/>
      <c r="V57" s="125">
        <f t="shared" si="71"/>
        <v>324</v>
      </c>
      <c r="W57" s="124"/>
      <c r="X57" s="46"/>
      <c r="Y57" s="46"/>
      <c r="Z57" s="46"/>
      <c r="AA57" s="46"/>
      <c r="AB57" s="46"/>
      <c r="AC57" s="46"/>
      <c r="AD57" s="75">
        <f t="shared" si="29"/>
        <v>324</v>
      </c>
      <c r="AE57" s="124"/>
      <c r="AF57" s="46"/>
      <c r="AG57" s="46"/>
      <c r="AH57" s="46"/>
      <c r="AI57" s="46"/>
      <c r="AJ57" s="46"/>
      <c r="AK57" s="46"/>
      <c r="AL57" s="75">
        <f t="shared" si="30"/>
        <v>324</v>
      </c>
      <c r="AM57" s="124"/>
      <c r="AN57" s="46"/>
      <c r="AO57" s="46"/>
      <c r="AP57" s="46"/>
      <c r="AQ57" s="46"/>
      <c r="AR57" s="46"/>
      <c r="AS57" s="46"/>
      <c r="AT57" s="75">
        <f t="shared" si="31"/>
        <v>324</v>
      </c>
      <c r="AU57" s="124"/>
      <c r="AV57" s="46"/>
      <c r="AW57" s="46"/>
      <c r="AX57" s="46"/>
      <c r="AY57" s="46"/>
      <c r="AZ57" s="46"/>
      <c r="BA57" s="46"/>
      <c r="BB57" s="75">
        <f t="shared" si="32"/>
        <v>324</v>
      </c>
      <c r="BC57" s="124"/>
      <c r="BD57" s="46"/>
      <c r="BE57" s="46"/>
      <c r="BF57" s="46"/>
      <c r="BG57" s="46"/>
      <c r="BH57" s="46"/>
      <c r="BI57" s="46"/>
      <c r="BJ57" s="75">
        <f t="shared" si="33"/>
        <v>324</v>
      </c>
      <c r="BK57" s="124"/>
      <c r="BL57" s="46"/>
      <c r="BM57" s="46"/>
      <c r="BN57" s="46"/>
      <c r="BO57" s="46"/>
      <c r="BP57" s="46"/>
      <c r="BQ57" s="46"/>
      <c r="BR57" s="75">
        <f t="shared" si="34"/>
        <v>324</v>
      </c>
      <c r="BS57" s="124"/>
      <c r="BT57" s="46"/>
      <c r="BU57" s="46"/>
      <c r="BV57" s="46"/>
      <c r="BW57" s="46"/>
      <c r="BX57" s="46"/>
      <c r="BY57" s="46"/>
      <c r="BZ57" s="75">
        <f t="shared" si="35"/>
        <v>324</v>
      </c>
      <c r="CA57" s="124"/>
      <c r="CB57" s="46"/>
      <c r="CC57" s="46"/>
      <c r="CD57" s="46"/>
      <c r="CE57" s="46"/>
      <c r="CF57" s="46"/>
      <c r="CG57" s="46"/>
      <c r="CH57" s="75">
        <f t="shared" si="36"/>
        <v>324</v>
      </c>
      <c r="CI57" s="124"/>
      <c r="CJ57" s="46"/>
      <c r="CK57" s="46"/>
      <c r="CL57" s="46"/>
      <c r="CM57" s="46"/>
      <c r="CN57" s="46"/>
      <c r="CO57" s="46"/>
      <c r="CP57" s="75">
        <f t="shared" si="37"/>
        <v>324</v>
      </c>
      <c r="CQ57" s="124"/>
      <c r="CR57" s="46"/>
      <c r="CS57" s="46"/>
      <c r="CT57" s="46"/>
      <c r="CU57" s="46"/>
      <c r="CV57" s="46"/>
      <c r="CW57" s="46"/>
      <c r="CX57" s="75">
        <f t="shared" si="38"/>
        <v>324</v>
      </c>
      <c r="CY57" s="124"/>
      <c r="CZ57" s="46"/>
      <c r="DA57" s="46"/>
      <c r="DB57" s="46"/>
      <c r="DC57" s="46"/>
      <c r="DD57" s="46"/>
      <c r="DE57" s="46"/>
      <c r="DF57" s="75">
        <f t="shared" si="39"/>
        <v>324</v>
      </c>
      <c r="DG57" s="124"/>
      <c r="DH57" s="46"/>
      <c r="DI57" s="46"/>
      <c r="DJ57" s="46"/>
      <c r="DK57" s="46"/>
      <c r="DL57" s="46"/>
      <c r="DM57" s="46"/>
      <c r="DN57" s="75">
        <f t="shared" si="40"/>
        <v>324</v>
      </c>
      <c r="DO57" s="124"/>
      <c r="DP57" s="46"/>
      <c r="DQ57" s="46"/>
      <c r="DR57" s="46"/>
      <c r="DS57" s="46"/>
      <c r="DT57" s="46"/>
      <c r="DU57" s="46"/>
      <c r="DV57" s="75">
        <f t="shared" si="41"/>
        <v>324</v>
      </c>
      <c r="DW57" s="124"/>
      <c r="DX57" s="46"/>
      <c r="DY57" s="46"/>
      <c r="DZ57" s="46"/>
      <c r="EA57" s="46"/>
      <c r="EB57" s="46"/>
      <c r="EC57" s="46"/>
      <c r="ED57" s="75">
        <f t="shared" si="42"/>
        <v>324</v>
      </c>
      <c r="EE57" s="124"/>
      <c r="EF57" s="46"/>
      <c r="EG57" s="46"/>
      <c r="EH57" s="46"/>
      <c r="EI57" s="46"/>
      <c r="EJ57" s="46"/>
      <c r="EK57" s="46"/>
      <c r="EL57" s="75">
        <f t="shared" si="43"/>
        <v>324</v>
      </c>
      <c r="EM57" s="124"/>
      <c r="EN57" s="46"/>
      <c r="EO57" s="46"/>
      <c r="EP57" s="46"/>
      <c r="EQ57" s="46"/>
      <c r="ER57" s="46"/>
      <c r="ES57" s="46"/>
      <c r="ET57" s="75">
        <f t="shared" si="44"/>
        <v>324</v>
      </c>
      <c r="EU57" s="124"/>
      <c r="EV57" s="46"/>
      <c r="EW57" s="46"/>
      <c r="EX57" s="46"/>
      <c r="EY57" s="46"/>
      <c r="EZ57" s="46"/>
      <c r="FA57" s="46"/>
      <c r="FB57" s="75">
        <f t="shared" si="45"/>
        <v>324</v>
      </c>
      <c r="FC57" s="124"/>
      <c r="FD57" s="46"/>
      <c r="FE57" s="46"/>
      <c r="FF57" s="46"/>
      <c r="FG57" s="46"/>
      <c r="FH57" s="46"/>
      <c r="FI57" s="46"/>
      <c r="FJ57" s="75">
        <f t="shared" si="46"/>
        <v>324</v>
      </c>
      <c r="FK57" s="124"/>
      <c r="FL57" s="46"/>
      <c r="FM57" s="46"/>
      <c r="FN57" s="46"/>
      <c r="FO57" s="46"/>
      <c r="FP57" s="46"/>
      <c r="FQ57" s="46"/>
      <c r="FR57" s="75">
        <f t="shared" si="47"/>
        <v>324</v>
      </c>
      <c r="FS57" s="124"/>
      <c r="FT57" s="46"/>
      <c r="FU57" s="46"/>
      <c r="FV57" s="46"/>
      <c r="FW57" s="46"/>
      <c r="FX57" s="46"/>
      <c r="FY57" s="46"/>
      <c r="FZ57" s="75">
        <f t="shared" si="48"/>
        <v>324</v>
      </c>
      <c r="GA57" s="124"/>
      <c r="GB57" s="46"/>
      <c r="GC57" s="46"/>
      <c r="GD57" s="46"/>
      <c r="GE57" s="46"/>
      <c r="GF57" s="46"/>
      <c r="GG57" s="46"/>
      <c r="GH57" s="75">
        <f t="shared" si="49"/>
        <v>324</v>
      </c>
      <c r="GI57" s="124"/>
      <c r="GJ57" s="46"/>
      <c r="GK57" s="46"/>
      <c r="GL57" s="46"/>
      <c r="GM57" s="46"/>
      <c r="GN57" s="46"/>
      <c r="GO57" s="46"/>
      <c r="GP57" s="75">
        <f t="shared" si="50"/>
        <v>324</v>
      </c>
      <c r="GQ57" s="124"/>
      <c r="GR57" s="46"/>
      <c r="GS57" s="46"/>
      <c r="GT57" s="46"/>
      <c r="GU57" s="46"/>
      <c r="GV57" s="46"/>
      <c r="GW57" s="46"/>
      <c r="GX57" s="75">
        <f t="shared" si="51"/>
        <v>324</v>
      </c>
      <c r="GY57" s="124"/>
      <c r="GZ57" s="46"/>
      <c r="HA57" s="46"/>
      <c r="HB57" s="46"/>
      <c r="HC57" s="46"/>
      <c r="HD57" s="46"/>
      <c r="HE57" s="46"/>
      <c r="HF57" s="75">
        <f t="shared" si="52"/>
        <v>324</v>
      </c>
      <c r="HG57" s="124"/>
      <c r="HH57" s="46"/>
      <c r="HI57" s="46"/>
      <c r="HJ57" s="46"/>
      <c r="HK57" s="46"/>
      <c r="HL57" s="46"/>
      <c r="HM57" s="46"/>
      <c r="HN57" s="75">
        <f t="shared" si="53"/>
        <v>324</v>
      </c>
      <c r="HO57" s="124"/>
      <c r="HP57" s="46"/>
      <c r="HQ57" s="46"/>
      <c r="HR57" s="46"/>
      <c r="HS57" s="46"/>
      <c r="HT57" s="46"/>
      <c r="HU57" s="46"/>
      <c r="HV57" s="75">
        <f t="shared" si="54"/>
        <v>324</v>
      </c>
      <c r="HW57" s="124"/>
      <c r="HX57" s="46"/>
      <c r="HY57" s="46"/>
      <c r="HZ57" s="46"/>
      <c r="IA57" s="46"/>
      <c r="IB57" s="46"/>
      <c r="IC57" s="46"/>
      <c r="ID57" s="75">
        <f t="shared" si="55"/>
        <v>324</v>
      </c>
      <c r="IE57" s="124"/>
      <c r="IF57" s="46"/>
      <c r="IG57" s="46"/>
      <c r="IH57" s="46"/>
      <c r="II57" s="46"/>
      <c r="IJ57" s="46"/>
      <c r="IK57" s="46"/>
      <c r="IL57" s="75">
        <f t="shared" si="56"/>
        <v>324</v>
      </c>
      <c r="IM57" s="124"/>
      <c r="IN57" s="46"/>
      <c r="IO57" s="46"/>
      <c r="IP57" s="46"/>
      <c r="IQ57" s="46"/>
      <c r="IR57" s="46"/>
      <c r="IS57" s="46"/>
      <c r="IT57" s="75">
        <f t="shared" si="57"/>
        <v>324</v>
      </c>
      <c r="IU57" s="124"/>
      <c r="IV57" s="46"/>
      <c r="IW57" s="46"/>
      <c r="IX57" s="46"/>
      <c r="IY57" s="46"/>
      <c r="IZ57" s="46"/>
      <c r="JA57" s="46"/>
      <c r="JB57" s="75">
        <f t="shared" si="58"/>
        <v>324</v>
      </c>
      <c r="JD57" s="161">
        <f t="shared" si="72"/>
        <v>0</v>
      </c>
      <c r="JE57" s="89">
        <f t="shared" si="73"/>
        <v>0</v>
      </c>
      <c r="JF57" s="89">
        <f t="shared" si="74"/>
        <v>0</v>
      </c>
      <c r="JG57" s="89">
        <f t="shared" si="75"/>
        <v>0</v>
      </c>
      <c r="JH57" s="89">
        <f t="shared" si="76"/>
        <v>0</v>
      </c>
      <c r="JI57" s="89">
        <f t="shared" si="77"/>
        <v>0</v>
      </c>
      <c r="JJ57" s="89">
        <f t="shared" si="78"/>
        <v>0</v>
      </c>
      <c r="JK57" s="165">
        <f t="shared" si="79"/>
        <v>324</v>
      </c>
      <c r="JM57" s="65">
        <f t="shared" si="70"/>
        <v>0</v>
      </c>
      <c r="JO57" s="47">
        <f t="shared" si="61"/>
        <v>0</v>
      </c>
    </row>
    <row r="58" spans="2:275" ht="15">
      <c r="B58" s="384" t="s">
        <v>52</v>
      </c>
      <c r="C58" s="177" t="s">
        <v>641</v>
      </c>
      <c r="D58" s="177" t="s">
        <v>641</v>
      </c>
      <c r="E58" s="177"/>
      <c r="F58" s="368" t="s">
        <v>40</v>
      </c>
      <c r="G58" s="380" t="s">
        <v>99</v>
      </c>
      <c r="H58" s="380" t="s">
        <v>99</v>
      </c>
      <c r="I58" s="166" t="s">
        <v>94</v>
      </c>
      <c r="J58" s="373"/>
      <c r="K58" s="139">
        <v>10</v>
      </c>
      <c r="L58" s="140">
        <v>10</v>
      </c>
      <c r="M58" s="137" t="s">
        <v>4</v>
      </c>
      <c r="N58" s="165">
        <v>249</v>
      </c>
      <c r="O58" s="124"/>
      <c r="P58" s="46"/>
      <c r="Q58" s="46"/>
      <c r="R58" s="46"/>
      <c r="S58" s="46"/>
      <c r="T58" s="46"/>
      <c r="U58" s="46"/>
      <c r="V58" s="125">
        <f t="shared" si="71"/>
        <v>249</v>
      </c>
      <c r="W58" s="124"/>
      <c r="X58" s="46"/>
      <c r="Y58" s="46"/>
      <c r="Z58" s="46"/>
      <c r="AA58" s="46"/>
      <c r="AB58" s="46"/>
      <c r="AC58" s="46"/>
      <c r="AD58" s="75">
        <f t="shared" ref="AD58:AD74" si="82">+V58+W58+X58-Y58+Z58-AA58-AB58+AC58</f>
        <v>249</v>
      </c>
      <c r="AE58" s="124"/>
      <c r="AF58" s="46"/>
      <c r="AG58" s="46"/>
      <c r="AH58" s="46"/>
      <c r="AI58" s="46"/>
      <c r="AJ58" s="46"/>
      <c r="AK58" s="46"/>
      <c r="AL58" s="75">
        <f t="shared" si="30"/>
        <v>249</v>
      </c>
      <c r="AM58" s="124"/>
      <c r="AN58" s="46"/>
      <c r="AO58" s="46"/>
      <c r="AP58" s="46"/>
      <c r="AQ58" s="46"/>
      <c r="AR58" s="46"/>
      <c r="AS58" s="46"/>
      <c r="AT58" s="75">
        <f t="shared" si="31"/>
        <v>249</v>
      </c>
      <c r="AU58" s="124"/>
      <c r="AV58" s="46"/>
      <c r="AW58" s="46"/>
      <c r="AX58" s="46"/>
      <c r="AY58" s="46"/>
      <c r="AZ58" s="46"/>
      <c r="BA58" s="46"/>
      <c r="BB58" s="75">
        <f t="shared" si="32"/>
        <v>249</v>
      </c>
      <c r="BC58" s="124"/>
      <c r="BD58" s="46"/>
      <c r="BE58" s="46"/>
      <c r="BF58" s="46"/>
      <c r="BG58" s="46"/>
      <c r="BH58" s="46"/>
      <c r="BI58" s="46"/>
      <c r="BJ58" s="75">
        <f t="shared" si="33"/>
        <v>249</v>
      </c>
      <c r="BK58" s="124"/>
      <c r="BL58" s="46"/>
      <c r="BM58" s="46"/>
      <c r="BN58" s="46"/>
      <c r="BO58" s="46"/>
      <c r="BP58" s="46"/>
      <c r="BQ58" s="46"/>
      <c r="BR58" s="75">
        <f t="shared" si="34"/>
        <v>249</v>
      </c>
      <c r="BS58" s="124"/>
      <c r="BT58" s="46"/>
      <c r="BU58" s="46"/>
      <c r="BV58" s="46"/>
      <c r="BW58" s="46"/>
      <c r="BX58" s="46"/>
      <c r="BY58" s="46"/>
      <c r="BZ58" s="75">
        <f t="shared" si="35"/>
        <v>249</v>
      </c>
      <c r="CA58" s="124"/>
      <c r="CB58" s="46"/>
      <c r="CC58" s="46"/>
      <c r="CD58" s="46"/>
      <c r="CE58" s="46"/>
      <c r="CF58" s="46"/>
      <c r="CG58" s="46"/>
      <c r="CH58" s="75">
        <f t="shared" si="36"/>
        <v>249</v>
      </c>
      <c r="CI58" s="124"/>
      <c r="CJ58" s="46"/>
      <c r="CK58" s="46"/>
      <c r="CL58" s="46"/>
      <c r="CM58" s="46"/>
      <c r="CN58" s="46"/>
      <c r="CO58" s="46"/>
      <c r="CP58" s="75">
        <f t="shared" si="37"/>
        <v>249</v>
      </c>
      <c r="CQ58" s="124"/>
      <c r="CR58" s="46"/>
      <c r="CS58" s="46"/>
      <c r="CT58" s="46"/>
      <c r="CU58" s="46"/>
      <c r="CV58" s="46"/>
      <c r="CW58" s="46"/>
      <c r="CX58" s="75">
        <f t="shared" si="38"/>
        <v>249</v>
      </c>
      <c r="CY58" s="124"/>
      <c r="CZ58" s="46"/>
      <c r="DA58" s="46"/>
      <c r="DB58" s="46"/>
      <c r="DC58" s="46"/>
      <c r="DD58" s="46"/>
      <c r="DE58" s="46"/>
      <c r="DF58" s="75">
        <f t="shared" si="39"/>
        <v>249</v>
      </c>
      <c r="DG58" s="124"/>
      <c r="DH58" s="46"/>
      <c r="DI58" s="46"/>
      <c r="DJ58" s="46"/>
      <c r="DK58" s="46"/>
      <c r="DL58" s="46"/>
      <c r="DM58" s="46"/>
      <c r="DN58" s="75">
        <f t="shared" si="40"/>
        <v>249</v>
      </c>
      <c r="DO58" s="124"/>
      <c r="DP58" s="46"/>
      <c r="DQ58" s="46"/>
      <c r="DR58" s="46"/>
      <c r="DS58" s="46"/>
      <c r="DT58" s="46"/>
      <c r="DU58" s="46"/>
      <c r="DV58" s="75">
        <f t="shared" si="41"/>
        <v>249</v>
      </c>
      <c r="DW58" s="124"/>
      <c r="DX58" s="46"/>
      <c r="DY58" s="46"/>
      <c r="DZ58" s="46"/>
      <c r="EA58" s="46"/>
      <c r="EB58" s="46"/>
      <c r="EC58" s="46"/>
      <c r="ED58" s="75">
        <f t="shared" si="42"/>
        <v>249</v>
      </c>
      <c r="EE58" s="124"/>
      <c r="EF58" s="46"/>
      <c r="EG58" s="46"/>
      <c r="EH58" s="46"/>
      <c r="EI58" s="46"/>
      <c r="EJ58" s="46"/>
      <c r="EK58" s="46"/>
      <c r="EL58" s="75">
        <f t="shared" si="43"/>
        <v>249</v>
      </c>
      <c r="EM58" s="124"/>
      <c r="EN58" s="46"/>
      <c r="EO58" s="46"/>
      <c r="EP58" s="46"/>
      <c r="EQ58" s="46"/>
      <c r="ER58" s="46"/>
      <c r="ES58" s="46"/>
      <c r="ET58" s="75">
        <f t="shared" si="44"/>
        <v>249</v>
      </c>
      <c r="EU58" s="124"/>
      <c r="EV58" s="46"/>
      <c r="EW58" s="46"/>
      <c r="EX58" s="46"/>
      <c r="EY58" s="46"/>
      <c r="EZ58" s="46"/>
      <c r="FA58" s="46"/>
      <c r="FB58" s="75">
        <f t="shared" si="45"/>
        <v>249</v>
      </c>
      <c r="FC58" s="124"/>
      <c r="FD58" s="46"/>
      <c r="FE58" s="46"/>
      <c r="FF58" s="46"/>
      <c r="FG58" s="46"/>
      <c r="FH58" s="46"/>
      <c r="FI58" s="46"/>
      <c r="FJ58" s="75">
        <f t="shared" si="46"/>
        <v>249</v>
      </c>
      <c r="FK58" s="124"/>
      <c r="FL58" s="46"/>
      <c r="FM58" s="46"/>
      <c r="FN58" s="46"/>
      <c r="FO58" s="46"/>
      <c r="FP58" s="46"/>
      <c r="FQ58" s="46"/>
      <c r="FR58" s="75">
        <f t="shared" si="47"/>
        <v>249</v>
      </c>
      <c r="FS58" s="124"/>
      <c r="FT58" s="46"/>
      <c r="FU58" s="46"/>
      <c r="FV58" s="46"/>
      <c r="FW58" s="46"/>
      <c r="FX58" s="46"/>
      <c r="FY58" s="46"/>
      <c r="FZ58" s="75">
        <f t="shared" si="48"/>
        <v>249</v>
      </c>
      <c r="GA58" s="124"/>
      <c r="GB58" s="46"/>
      <c r="GC58" s="46"/>
      <c r="GD58" s="46"/>
      <c r="GE58" s="46"/>
      <c r="GF58" s="46"/>
      <c r="GG58" s="46"/>
      <c r="GH58" s="75">
        <f t="shared" si="49"/>
        <v>249</v>
      </c>
      <c r="GI58" s="124"/>
      <c r="GJ58" s="46"/>
      <c r="GK58" s="46"/>
      <c r="GL58" s="46"/>
      <c r="GM58" s="46"/>
      <c r="GN58" s="46"/>
      <c r="GO58" s="46"/>
      <c r="GP58" s="75">
        <f t="shared" si="50"/>
        <v>249</v>
      </c>
      <c r="GQ58" s="124"/>
      <c r="GR58" s="46"/>
      <c r="GS58" s="46"/>
      <c r="GT58" s="46"/>
      <c r="GU58" s="46"/>
      <c r="GV58" s="46"/>
      <c r="GW58" s="46"/>
      <c r="GX58" s="75">
        <f t="shared" si="51"/>
        <v>249</v>
      </c>
      <c r="GY58" s="124"/>
      <c r="GZ58" s="46"/>
      <c r="HA58" s="46"/>
      <c r="HB58" s="46"/>
      <c r="HC58" s="46"/>
      <c r="HD58" s="46"/>
      <c r="HE58" s="46"/>
      <c r="HF58" s="75">
        <f t="shared" si="52"/>
        <v>249</v>
      </c>
      <c r="HG58" s="124"/>
      <c r="HH58" s="46"/>
      <c r="HI58" s="46"/>
      <c r="HJ58" s="46"/>
      <c r="HK58" s="46"/>
      <c r="HL58" s="46"/>
      <c r="HM58" s="46"/>
      <c r="HN58" s="75">
        <f t="shared" si="53"/>
        <v>249</v>
      </c>
      <c r="HO58" s="124"/>
      <c r="HP58" s="46"/>
      <c r="HQ58" s="46"/>
      <c r="HR58" s="46"/>
      <c r="HS58" s="46"/>
      <c r="HT58" s="46"/>
      <c r="HU58" s="46"/>
      <c r="HV58" s="75">
        <f t="shared" si="54"/>
        <v>249</v>
      </c>
      <c r="HW58" s="124"/>
      <c r="HX58" s="46"/>
      <c r="HY58" s="46"/>
      <c r="HZ58" s="46"/>
      <c r="IA58" s="46"/>
      <c r="IB58" s="46"/>
      <c r="IC58" s="46"/>
      <c r="ID58" s="75">
        <f t="shared" si="55"/>
        <v>249</v>
      </c>
      <c r="IE58" s="124"/>
      <c r="IF58" s="46"/>
      <c r="IG58" s="46"/>
      <c r="IH58" s="46"/>
      <c r="II58" s="46"/>
      <c r="IJ58" s="46"/>
      <c r="IK58" s="46"/>
      <c r="IL58" s="75">
        <f t="shared" si="56"/>
        <v>249</v>
      </c>
      <c r="IM58" s="124"/>
      <c r="IN58" s="46"/>
      <c r="IO58" s="46"/>
      <c r="IP58" s="46"/>
      <c r="IQ58" s="46"/>
      <c r="IR58" s="46"/>
      <c r="IS58" s="46"/>
      <c r="IT58" s="75">
        <f t="shared" si="57"/>
        <v>249</v>
      </c>
      <c r="IU58" s="124"/>
      <c r="IV58" s="46"/>
      <c r="IW58" s="46"/>
      <c r="IX58" s="46"/>
      <c r="IY58" s="46"/>
      <c r="IZ58" s="46"/>
      <c r="JA58" s="46"/>
      <c r="JB58" s="75">
        <f t="shared" si="58"/>
        <v>249</v>
      </c>
      <c r="JD58" s="161">
        <f t="shared" si="72"/>
        <v>0</v>
      </c>
      <c r="JE58" s="89">
        <f t="shared" si="73"/>
        <v>0</v>
      </c>
      <c r="JF58" s="89">
        <f t="shared" si="74"/>
        <v>0</v>
      </c>
      <c r="JG58" s="89">
        <f t="shared" si="75"/>
        <v>0</v>
      </c>
      <c r="JH58" s="89">
        <f t="shared" si="76"/>
        <v>0</v>
      </c>
      <c r="JI58" s="89">
        <f t="shared" si="77"/>
        <v>0</v>
      </c>
      <c r="JJ58" s="89">
        <f t="shared" si="78"/>
        <v>0</v>
      </c>
      <c r="JK58" s="165">
        <f t="shared" si="79"/>
        <v>249</v>
      </c>
      <c r="JM58" s="65">
        <f t="shared" si="70"/>
        <v>0</v>
      </c>
      <c r="JO58" s="47">
        <f t="shared" si="61"/>
        <v>0</v>
      </c>
    </row>
    <row r="59" spans="2:275" ht="15">
      <c r="B59" s="384" t="s">
        <v>52</v>
      </c>
      <c r="C59" s="170" t="s">
        <v>642</v>
      </c>
      <c r="D59" s="170" t="s">
        <v>643</v>
      </c>
      <c r="E59" s="170"/>
      <c r="F59" s="369" t="s">
        <v>312</v>
      </c>
      <c r="G59" s="380"/>
      <c r="H59" s="380"/>
      <c r="I59" s="361" t="s">
        <v>95</v>
      </c>
      <c r="J59" s="356"/>
      <c r="K59" s="139">
        <v>11</v>
      </c>
      <c r="L59" s="140">
        <v>11</v>
      </c>
      <c r="M59" s="137" t="s">
        <v>4</v>
      </c>
      <c r="N59" s="165">
        <v>64</v>
      </c>
      <c r="O59" s="124"/>
      <c r="P59" s="46"/>
      <c r="Q59" s="46"/>
      <c r="R59" s="46"/>
      <c r="S59" s="46"/>
      <c r="T59" s="46"/>
      <c r="U59" s="46"/>
      <c r="V59" s="125">
        <f t="shared" si="71"/>
        <v>64</v>
      </c>
      <c r="W59" s="124"/>
      <c r="X59" s="46"/>
      <c r="Y59" s="46"/>
      <c r="Z59" s="46"/>
      <c r="AA59" s="46"/>
      <c r="AB59" s="46"/>
      <c r="AC59" s="46"/>
      <c r="AD59" s="75">
        <f>+V59+W59+X59-Y59+Z59-AA59-AB59+AC59</f>
        <v>64</v>
      </c>
      <c r="AE59" s="124"/>
      <c r="AF59" s="46"/>
      <c r="AG59" s="46"/>
      <c r="AH59" s="46"/>
      <c r="AI59" s="46"/>
      <c r="AJ59" s="46"/>
      <c r="AK59" s="46"/>
      <c r="AL59" s="75">
        <f t="shared" si="30"/>
        <v>64</v>
      </c>
      <c r="AM59" s="124"/>
      <c r="AN59" s="46"/>
      <c r="AO59" s="46"/>
      <c r="AP59" s="46"/>
      <c r="AQ59" s="46"/>
      <c r="AR59" s="46"/>
      <c r="AS59" s="46"/>
      <c r="AT59" s="75">
        <f t="shared" si="31"/>
        <v>64</v>
      </c>
      <c r="AU59" s="124"/>
      <c r="AV59" s="46"/>
      <c r="AW59" s="46"/>
      <c r="AX59" s="46"/>
      <c r="AY59" s="46"/>
      <c r="AZ59" s="46"/>
      <c r="BA59" s="46"/>
      <c r="BB59" s="75">
        <f t="shared" si="32"/>
        <v>64</v>
      </c>
      <c r="BC59" s="124"/>
      <c r="BD59" s="46"/>
      <c r="BE59" s="46"/>
      <c r="BF59" s="46"/>
      <c r="BG59" s="46"/>
      <c r="BH59" s="46"/>
      <c r="BI59" s="46"/>
      <c r="BJ59" s="75">
        <f t="shared" si="33"/>
        <v>64</v>
      </c>
      <c r="BK59" s="124"/>
      <c r="BL59" s="46"/>
      <c r="BM59" s="46"/>
      <c r="BN59" s="46"/>
      <c r="BO59" s="46"/>
      <c r="BP59" s="46"/>
      <c r="BQ59" s="46"/>
      <c r="BR59" s="75">
        <f t="shared" si="34"/>
        <v>64</v>
      </c>
      <c r="BS59" s="124"/>
      <c r="BT59" s="46"/>
      <c r="BU59" s="46"/>
      <c r="BV59" s="46"/>
      <c r="BW59" s="46"/>
      <c r="BX59" s="46"/>
      <c r="BY59" s="46"/>
      <c r="BZ59" s="75">
        <f t="shared" si="35"/>
        <v>64</v>
      </c>
      <c r="CA59" s="124"/>
      <c r="CB59" s="46"/>
      <c r="CC59" s="46"/>
      <c r="CD59" s="46"/>
      <c r="CE59" s="46"/>
      <c r="CF59" s="46"/>
      <c r="CG59" s="46"/>
      <c r="CH59" s="75">
        <f t="shared" si="36"/>
        <v>64</v>
      </c>
      <c r="CI59" s="124"/>
      <c r="CJ59" s="46"/>
      <c r="CK59" s="46"/>
      <c r="CL59" s="46"/>
      <c r="CM59" s="46"/>
      <c r="CN59" s="46"/>
      <c r="CO59" s="46"/>
      <c r="CP59" s="75">
        <f t="shared" si="37"/>
        <v>64</v>
      </c>
      <c r="CQ59" s="124"/>
      <c r="CR59" s="46"/>
      <c r="CS59" s="46"/>
      <c r="CT59" s="46"/>
      <c r="CU59" s="46"/>
      <c r="CV59" s="46"/>
      <c r="CW59" s="46"/>
      <c r="CX59" s="75">
        <f t="shared" si="38"/>
        <v>64</v>
      </c>
      <c r="CY59" s="124"/>
      <c r="CZ59" s="46"/>
      <c r="DA59" s="46"/>
      <c r="DB59" s="46"/>
      <c r="DC59" s="46"/>
      <c r="DD59" s="46"/>
      <c r="DE59" s="46"/>
      <c r="DF59" s="75">
        <f t="shared" si="39"/>
        <v>64</v>
      </c>
      <c r="DG59" s="124"/>
      <c r="DH59" s="46"/>
      <c r="DI59" s="46"/>
      <c r="DJ59" s="46"/>
      <c r="DK59" s="46"/>
      <c r="DL59" s="46"/>
      <c r="DM59" s="46"/>
      <c r="DN59" s="75">
        <f t="shared" si="40"/>
        <v>64</v>
      </c>
      <c r="DO59" s="124"/>
      <c r="DP59" s="46"/>
      <c r="DQ59" s="46"/>
      <c r="DR59" s="46"/>
      <c r="DS59" s="46"/>
      <c r="DT59" s="46"/>
      <c r="DU59" s="46"/>
      <c r="DV59" s="75">
        <f t="shared" si="41"/>
        <v>64</v>
      </c>
      <c r="DW59" s="124"/>
      <c r="DX59" s="46"/>
      <c r="DY59" s="46"/>
      <c r="DZ59" s="46"/>
      <c r="EA59" s="46"/>
      <c r="EB59" s="46"/>
      <c r="EC59" s="46"/>
      <c r="ED59" s="75">
        <f t="shared" si="42"/>
        <v>64</v>
      </c>
      <c r="EE59" s="124"/>
      <c r="EF59" s="46"/>
      <c r="EG59" s="46"/>
      <c r="EH59" s="46"/>
      <c r="EI59" s="46"/>
      <c r="EJ59" s="46"/>
      <c r="EK59" s="46"/>
      <c r="EL59" s="75">
        <f t="shared" si="43"/>
        <v>64</v>
      </c>
      <c r="EM59" s="124"/>
      <c r="EN59" s="46"/>
      <c r="EO59" s="46"/>
      <c r="EP59" s="46"/>
      <c r="EQ59" s="46"/>
      <c r="ER59" s="46"/>
      <c r="ES59" s="46"/>
      <c r="ET59" s="75">
        <f t="shared" si="44"/>
        <v>64</v>
      </c>
      <c r="EU59" s="124"/>
      <c r="EV59" s="46"/>
      <c r="EW59" s="46"/>
      <c r="EX59" s="46"/>
      <c r="EY59" s="46"/>
      <c r="EZ59" s="46"/>
      <c r="FA59" s="46"/>
      <c r="FB59" s="75">
        <f t="shared" si="45"/>
        <v>64</v>
      </c>
      <c r="FC59" s="124"/>
      <c r="FD59" s="46"/>
      <c r="FE59" s="46"/>
      <c r="FF59" s="46"/>
      <c r="FG59" s="46"/>
      <c r="FH59" s="46"/>
      <c r="FI59" s="46"/>
      <c r="FJ59" s="75">
        <f t="shared" si="46"/>
        <v>64</v>
      </c>
      <c r="FK59" s="124"/>
      <c r="FL59" s="46"/>
      <c r="FM59" s="46"/>
      <c r="FN59" s="46"/>
      <c r="FO59" s="46"/>
      <c r="FP59" s="46"/>
      <c r="FQ59" s="46"/>
      <c r="FR59" s="75">
        <f t="shared" si="47"/>
        <v>64</v>
      </c>
      <c r="FS59" s="124"/>
      <c r="FT59" s="46"/>
      <c r="FU59" s="46"/>
      <c r="FV59" s="46"/>
      <c r="FW59" s="46"/>
      <c r="FX59" s="46"/>
      <c r="FY59" s="46"/>
      <c r="FZ59" s="75">
        <f t="shared" si="48"/>
        <v>64</v>
      </c>
      <c r="GA59" s="124"/>
      <c r="GB59" s="46"/>
      <c r="GC59" s="46"/>
      <c r="GD59" s="46"/>
      <c r="GE59" s="46"/>
      <c r="GF59" s="46"/>
      <c r="GG59" s="46"/>
      <c r="GH59" s="75">
        <f t="shared" si="49"/>
        <v>64</v>
      </c>
      <c r="GI59" s="124"/>
      <c r="GJ59" s="46"/>
      <c r="GK59" s="46"/>
      <c r="GL59" s="46"/>
      <c r="GM59" s="46"/>
      <c r="GN59" s="46"/>
      <c r="GO59" s="46"/>
      <c r="GP59" s="75">
        <f t="shared" si="50"/>
        <v>64</v>
      </c>
      <c r="GQ59" s="124"/>
      <c r="GR59" s="46"/>
      <c r="GS59" s="46"/>
      <c r="GT59" s="46"/>
      <c r="GU59" s="46"/>
      <c r="GV59" s="46"/>
      <c r="GW59" s="46"/>
      <c r="GX59" s="75">
        <f t="shared" si="51"/>
        <v>64</v>
      </c>
      <c r="GY59" s="124"/>
      <c r="GZ59" s="46"/>
      <c r="HA59" s="46"/>
      <c r="HB59" s="46"/>
      <c r="HC59" s="46"/>
      <c r="HD59" s="46"/>
      <c r="HE59" s="46"/>
      <c r="HF59" s="75">
        <f t="shared" si="52"/>
        <v>64</v>
      </c>
      <c r="HG59" s="124"/>
      <c r="HH59" s="46"/>
      <c r="HI59" s="46"/>
      <c r="HJ59" s="46"/>
      <c r="HK59" s="46"/>
      <c r="HL59" s="46"/>
      <c r="HM59" s="46"/>
      <c r="HN59" s="75">
        <f t="shared" si="53"/>
        <v>64</v>
      </c>
      <c r="HO59" s="124"/>
      <c r="HP59" s="46"/>
      <c r="HQ59" s="46"/>
      <c r="HR59" s="46"/>
      <c r="HS59" s="46"/>
      <c r="HT59" s="46"/>
      <c r="HU59" s="46"/>
      <c r="HV59" s="75">
        <f t="shared" si="54"/>
        <v>64</v>
      </c>
      <c r="HW59" s="124"/>
      <c r="HX59" s="46"/>
      <c r="HY59" s="46"/>
      <c r="HZ59" s="46"/>
      <c r="IA59" s="46"/>
      <c r="IB59" s="46"/>
      <c r="IC59" s="46"/>
      <c r="ID59" s="75">
        <f t="shared" si="55"/>
        <v>64</v>
      </c>
      <c r="IE59" s="124"/>
      <c r="IF59" s="46"/>
      <c r="IG59" s="46"/>
      <c r="IH59" s="46"/>
      <c r="II59" s="46"/>
      <c r="IJ59" s="46"/>
      <c r="IK59" s="46"/>
      <c r="IL59" s="75">
        <f t="shared" si="56"/>
        <v>64</v>
      </c>
      <c r="IM59" s="124"/>
      <c r="IN59" s="46"/>
      <c r="IO59" s="46"/>
      <c r="IP59" s="46"/>
      <c r="IQ59" s="46"/>
      <c r="IR59" s="46"/>
      <c r="IS59" s="46"/>
      <c r="IT59" s="75">
        <f t="shared" si="57"/>
        <v>64</v>
      </c>
      <c r="IU59" s="124"/>
      <c r="IV59" s="46"/>
      <c r="IW59" s="46"/>
      <c r="IX59" s="46"/>
      <c r="IY59" s="46"/>
      <c r="IZ59" s="46"/>
      <c r="JA59" s="46"/>
      <c r="JB59" s="75">
        <f t="shared" si="58"/>
        <v>64</v>
      </c>
      <c r="JD59" s="161">
        <f t="shared" si="72"/>
        <v>0</v>
      </c>
      <c r="JE59" s="89">
        <f t="shared" si="73"/>
        <v>0</v>
      </c>
      <c r="JF59" s="89">
        <f t="shared" si="74"/>
        <v>0</v>
      </c>
      <c r="JG59" s="89">
        <f t="shared" si="75"/>
        <v>0</v>
      </c>
      <c r="JH59" s="89">
        <f t="shared" si="76"/>
        <v>0</v>
      </c>
      <c r="JI59" s="89">
        <f t="shared" si="77"/>
        <v>0</v>
      </c>
      <c r="JJ59" s="89">
        <f t="shared" si="78"/>
        <v>0</v>
      </c>
      <c r="JK59" s="165">
        <f t="shared" si="79"/>
        <v>64</v>
      </c>
      <c r="JM59" s="65">
        <f t="shared" si="70"/>
        <v>0</v>
      </c>
      <c r="JO59" s="47">
        <f t="shared" si="61"/>
        <v>0</v>
      </c>
    </row>
    <row r="60" spans="2:275" ht="15">
      <c r="B60" s="384" t="s">
        <v>52</v>
      </c>
      <c r="C60" s="170" t="s">
        <v>645</v>
      </c>
      <c r="D60" s="170" t="s">
        <v>645</v>
      </c>
      <c r="E60" s="170"/>
      <c r="F60" s="369"/>
      <c r="G60" s="381" t="s">
        <v>143</v>
      </c>
      <c r="H60" s="380" t="s">
        <v>99</v>
      </c>
      <c r="I60" s="166" t="s">
        <v>94</v>
      </c>
      <c r="J60" s="356"/>
      <c r="K60" s="139"/>
      <c r="L60" s="140"/>
      <c r="M60" s="137" t="s">
        <v>4</v>
      </c>
      <c r="N60" s="165">
        <v>302</v>
      </c>
      <c r="O60" s="124"/>
      <c r="P60" s="46"/>
      <c r="Q60" s="46"/>
      <c r="R60" s="46"/>
      <c r="S60" s="46"/>
      <c r="T60" s="46"/>
      <c r="U60" s="46"/>
      <c r="V60" s="125">
        <f t="shared" si="71"/>
        <v>302</v>
      </c>
      <c r="W60" s="124"/>
      <c r="X60" s="46"/>
      <c r="Y60" s="46"/>
      <c r="Z60" s="46"/>
      <c r="AA60" s="46"/>
      <c r="AB60" s="46"/>
      <c r="AC60" s="46"/>
      <c r="AD60" s="75">
        <f>+V60+W60+X60-Y60+Z60-AA60-AB60+AC60</f>
        <v>302</v>
      </c>
      <c r="AE60" s="124"/>
      <c r="AF60" s="46"/>
      <c r="AG60" s="46"/>
      <c r="AH60" s="46"/>
      <c r="AI60" s="46"/>
      <c r="AJ60" s="46"/>
      <c r="AK60" s="46"/>
      <c r="AL60" s="75">
        <f t="shared" si="30"/>
        <v>302</v>
      </c>
      <c r="AM60" s="124"/>
      <c r="AN60" s="46"/>
      <c r="AO60" s="46"/>
      <c r="AP60" s="46"/>
      <c r="AQ60" s="46"/>
      <c r="AR60" s="46"/>
      <c r="AS60" s="46"/>
      <c r="AT60" s="75">
        <f t="shared" si="31"/>
        <v>302</v>
      </c>
      <c r="AU60" s="124"/>
      <c r="AV60" s="46"/>
      <c r="AW60" s="46"/>
      <c r="AX60" s="46"/>
      <c r="AY60" s="46"/>
      <c r="AZ60" s="46"/>
      <c r="BA60" s="46"/>
      <c r="BB60" s="75">
        <f t="shared" si="32"/>
        <v>302</v>
      </c>
      <c r="BC60" s="124"/>
      <c r="BD60" s="46"/>
      <c r="BE60" s="46"/>
      <c r="BF60" s="46"/>
      <c r="BG60" s="46"/>
      <c r="BH60" s="46"/>
      <c r="BI60" s="46"/>
      <c r="BJ60" s="75">
        <f t="shared" si="33"/>
        <v>302</v>
      </c>
      <c r="BK60" s="124"/>
      <c r="BL60" s="46"/>
      <c r="BM60" s="46"/>
      <c r="BN60" s="46"/>
      <c r="BO60" s="46"/>
      <c r="BP60" s="46"/>
      <c r="BQ60" s="46"/>
      <c r="BR60" s="75">
        <f t="shared" si="34"/>
        <v>302</v>
      </c>
      <c r="BS60" s="124"/>
      <c r="BT60" s="46"/>
      <c r="BU60" s="46"/>
      <c r="BV60" s="46"/>
      <c r="BW60" s="46"/>
      <c r="BX60" s="46"/>
      <c r="BY60" s="46"/>
      <c r="BZ60" s="75">
        <f t="shared" si="35"/>
        <v>302</v>
      </c>
      <c r="CA60" s="124"/>
      <c r="CB60" s="46"/>
      <c r="CC60" s="46"/>
      <c r="CD60" s="46"/>
      <c r="CE60" s="46"/>
      <c r="CF60" s="46"/>
      <c r="CG60" s="46"/>
      <c r="CH60" s="75">
        <f t="shared" si="36"/>
        <v>302</v>
      </c>
      <c r="CI60" s="124"/>
      <c r="CJ60" s="46"/>
      <c r="CK60" s="46"/>
      <c r="CL60" s="46"/>
      <c r="CM60" s="46"/>
      <c r="CN60" s="46"/>
      <c r="CO60" s="46"/>
      <c r="CP60" s="75">
        <f t="shared" si="37"/>
        <v>302</v>
      </c>
      <c r="CQ60" s="124"/>
      <c r="CR60" s="46"/>
      <c r="CS60" s="46"/>
      <c r="CT60" s="46"/>
      <c r="CU60" s="46"/>
      <c r="CV60" s="46"/>
      <c r="CW60" s="46"/>
      <c r="CX60" s="75">
        <f t="shared" si="38"/>
        <v>302</v>
      </c>
      <c r="CY60" s="124"/>
      <c r="CZ60" s="46"/>
      <c r="DA60" s="46"/>
      <c r="DB60" s="46"/>
      <c r="DC60" s="46"/>
      <c r="DD60" s="46"/>
      <c r="DE60" s="46"/>
      <c r="DF60" s="75">
        <f t="shared" si="39"/>
        <v>302</v>
      </c>
      <c r="DG60" s="124"/>
      <c r="DH60" s="46"/>
      <c r="DI60" s="46"/>
      <c r="DJ60" s="46"/>
      <c r="DK60" s="46"/>
      <c r="DL60" s="46"/>
      <c r="DM60" s="46"/>
      <c r="DN60" s="75">
        <f t="shared" si="40"/>
        <v>302</v>
      </c>
      <c r="DO60" s="124"/>
      <c r="DP60" s="46"/>
      <c r="DQ60" s="46"/>
      <c r="DR60" s="46"/>
      <c r="DS60" s="46"/>
      <c r="DT60" s="46"/>
      <c r="DU60" s="46"/>
      <c r="DV60" s="75">
        <f t="shared" si="41"/>
        <v>302</v>
      </c>
      <c r="DW60" s="124"/>
      <c r="DX60" s="46"/>
      <c r="DY60" s="46"/>
      <c r="DZ60" s="46"/>
      <c r="EA60" s="46"/>
      <c r="EB60" s="46"/>
      <c r="EC60" s="46"/>
      <c r="ED60" s="75">
        <f t="shared" si="42"/>
        <v>302</v>
      </c>
      <c r="EE60" s="124"/>
      <c r="EF60" s="46"/>
      <c r="EG60" s="46"/>
      <c r="EH60" s="46"/>
      <c r="EI60" s="46"/>
      <c r="EJ60" s="46"/>
      <c r="EK60" s="46"/>
      <c r="EL60" s="75">
        <f t="shared" si="43"/>
        <v>302</v>
      </c>
      <c r="EM60" s="124"/>
      <c r="EN60" s="46"/>
      <c r="EO60" s="46"/>
      <c r="EP60" s="46"/>
      <c r="EQ60" s="46"/>
      <c r="ER60" s="46"/>
      <c r="ES60" s="46"/>
      <c r="ET60" s="75">
        <f t="shared" si="44"/>
        <v>302</v>
      </c>
      <c r="EU60" s="124"/>
      <c r="EV60" s="46"/>
      <c r="EW60" s="46"/>
      <c r="EX60" s="46"/>
      <c r="EY60" s="46"/>
      <c r="EZ60" s="46"/>
      <c r="FA60" s="46"/>
      <c r="FB60" s="75">
        <f t="shared" si="45"/>
        <v>302</v>
      </c>
      <c r="FC60" s="124"/>
      <c r="FD60" s="46"/>
      <c r="FE60" s="46"/>
      <c r="FF60" s="46"/>
      <c r="FG60" s="46"/>
      <c r="FH60" s="46"/>
      <c r="FI60" s="46"/>
      <c r="FJ60" s="75">
        <f t="shared" si="46"/>
        <v>302</v>
      </c>
      <c r="FK60" s="124"/>
      <c r="FL60" s="46"/>
      <c r="FM60" s="46"/>
      <c r="FN60" s="46"/>
      <c r="FO60" s="46"/>
      <c r="FP60" s="46"/>
      <c r="FQ60" s="46"/>
      <c r="FR60" s="75">
        <f t="shared" si="47"/>
        <v>302</v>
      </c>
      <c r="FS60" s="124"/>
      <c r="FT60" s="46"/>
      <c r="FU60" s="46"/>
      <c r="FV60" s="46"/>
      <c r="FW60" s="46"/>
      <c r="FX60" s="46"/>
      <c r="FY60" s="46"/>
      <c r="FZ60" s="75">
        <f t="shared" si="48"/>
        <v>302</v>
      </c>
      <c r="GA60" s="124"/>
      <c r="GB60" s="46"/>
      <c r="GC60" s="46"/>
      <c r="GD60" s="46"/>
      <c r="GE60" s="46"/>
      <c r="GF60" s="46"/>
      <c r="GG60" s="46"/>
      <c r="GH60" s="75">
        <f t="shared" si="49"/>
        <v>302</v>
      </c>
      <c r="GI60" s="124"/>
      <c r="GJ60" s="46"/>
      <c r="GK60" s="46"/>
      <c r="GL60" s="46"/>
      <c r="GM60" s="46"/>
      <c r="GN60" s="46"/>
      <c r="GO60" s="46"/>
      <c r="GP60" s="75">
        <f t="shared" si="50"/>
        <v>302</v>
      </c>
      <c r="GQ60" s="124"/>
      <c r="GR60" s="46"/>
      <c r="GS60" s="46"/>
      <c r="GT60" s="46"/>
      <c r="GU60" s="46"/>
      <c r="GV60" s="46"/>
      <c r="GW60" s="46"/>
      <c r="GX60" s="75">
        <f t="shared" si="51"/>
        <v>302</v>
      </c>
      <c r="GY60" s="124"/>
      <c r="GZ60" s="46"/>
      <c r="HA60" s="46"/>
      <c r="HB60" s="46"/>
      <c r="HC60" s="46"/>
      <c r="HD60" s="46"/>
      <c r="HE60" s="46"/>
      <c r="HF60" s="75">
        <f t="shared" si="52"/>
        <v>302</v>
      </c>
      <c r="HG60" s="124"/>
      <c r="HH60" s="46"/>
      <c r="HI60" s="46"/>
      <c r="HJ60" s="46"/>
      <c r="HK60" s="46"/>
      <c r="HL60" s="46"/>
      <c r="HM60" s="46"/>
      <c r="HN60" s="75">
        <f t="shared" si="53"/>
        <v>302</v>
      </c>
      <c r="HO60" s="124"/>
      <c r="HP60" s="46"/>
      <c r="HQ60" s="46"/>
      <c r="HR60" s="46"/>
      <c r="HS60" s="46"/>
      <c r="HT60" s="46"/>
      <c r="HU60" s="46"/>
      <c r="HV60" s="75">
        <f t="shared" si="54"/>
        <v>302</v>
      </c>
      <c r="HW60" s="124"/>
      <c r="HX60" s="46"/>
      <c r="HY60" s="46"/>
      <c r="HZ60" s="46"/>
      <c r="IA60" s="46"/>
      <c r="IB60" s="46"/>
      <c r="IC60" s="46"/>
      <c r="ID60" s="75">
        <f t="shared" si="55"/>
        <v>302</v>
      </c>
      <c r="IE60" s="124"/>
      <c r="IF60" s="46"/>
      <c r="IG60" s="46"/>
      <c r="IH60" s="46"/>
      <c r="II60" s="46"/>
      <c r="IJ60" s="46"/>
      <c r="IK60" s="46"/>
      <c r="IL60" s="75">
        <f t="shared" si="56"/>
        <v>302</v>
      </c>
      <c r="IM60" s="124"/>
      <c r="IN60" s="46"/>
      <c r="IO60" s="46"/>
      <c r="IP60" s="46"/>
      <c r="IQ60" s="46"/>
      <c r="IR60" s="46"/>
      <c r="IS60" s="46"/>
      <c r="IT60" s="75">
        <f t="shared" si="57"/>
        <v>302</v>
      </c>
      <c r="IU60" s="124"/>
      <c r="IV60" s="46"/>
      <c r="IW60" s="46"/>
      <c r="IX60" s="46"/>
      <c r="IY60" s="46"/>
      <c r="IZ60" s="46"/>
      <c r="JA60" s="46"/>
      <c r="JB60" s="75">
        <f t="shared" si="58"/>
        <v>302</v>
      </c>
      <c r="JD60" s="161">
        <f t="shared" si="72"/>
        <v>0</v>
      </c>
      <c r="JE60" s="89">
        <f t="shared" si="73"/>
        <v>0</v>
      </c>
      <c r="JF60" s="89">
        <f t="shared" si="74"/>
        <v>0</v>
      </c>
      <c r="JG60" s="89">
        <f t="shared" si="75"/>
        <v>0</v>
      </c>
      <c r="JH60" s="89">
        <f t="shared" si="76"/>
        <v>0</v>
      </c>
      <c r="JI60" s="89">
        <f t="shared" si="77"/>
        <v>0</v>
      </c>
      <c r="JJ60" s="89">
        <f t="shared" si="78"/>
        <v>0</v>
      </c>
      <c r="JK60" s="165">
        <f t="shared" si="79"/>
        <v>302</v>
      </c>
      <c r="JM60" s="65">
        <f t="shared" si="70"/>
        <v>0</v>
      </c>
      <c r="JO60" s="47">
        <f t="shared" si="61"/>
        <v>0</v>
      </c>
    </row>
    <row r="61" spans="2:275" ht="15">
      <c r="B61" s="384" t="s">
        <v>52</v>
      </c>
      <c r="C61" s="170" t="s">
        <v>646</v>
      </c>
      <c r="D61" s="170" t="s">
        <v>646</v>
      </c>
      <c r="E61" s="170"/>
      <c r="F61" s="369"/>
      <c r="G61" s="381" t="s">
        <v>143</v>
      </c>
      <c r="H61" s="381" t="s">
        <v>143</v>
      </c>
      <c r="I61" s="166" t="s">
        <v>94</v>
      </c>
      <c r="J61" s="356"/>
      <c r="K61" s="139"/>
      <c r="L61" s="140"/>
      <c r="M61" s="137" t="s">
        <v>4</v>
      </c>
      <c r="N61" s="165">
        <v>197</v>
      </c>
      <c r="O61" s="124"/>
      <c r="P61" s="46"/>
      <c r="Q61" s="46"/>
      <c r="R61" s="46"/>
      <c r="S61" s="46"/>
      <c r="T61" s="46"/>
      <c r="U61" s="46"/>
      <c r="V61" s="125">
        <f t="shared" si="71"/>
        <v>197</v>
      </c>
      <c r="W61" s="124"/>
      <c r="X61" s="46"/>
      <c r="Y61" s="46"/>
      <c r="Z61" s="46"/>
      <c r="AA61" s="46"/>
      <c r="AB61" s="46"/>
      <c r="AC61" s="46"/>
      <c r="AD61" s="75">
        <f t="shared" si="82"/>
        <v>197</v>
      </c>
      <c r="AE61" s="124"/>
      <c r="AF61" s="46"/>
      <c r="AG61" s="46"/>
      <c r="AH61" s="46"/>
      <c r="AI61" s="46"/>
      <c r="AJ61" s="46"/>
      <c r="AK61" s="46"/>
      <c r="AL61" s="75">
        <f t="shared" si="30"/>
        <v>197</v>
      </c>
      <c r="AM61" s="124"/>
      <c r="AN61" s="46"/>
      <c r="AO61" s="46"/>
      <c r="AP61" s="46"/>
      <c r="AQ61" s="46"/>
      <c r="AR61" s="46"/>
      <c r="AS61" s="46"/>
      <c r="AT61" s="75">
        <f t="shared" si="31"/>
        <v>197</v>
      </c>
      <c r="AU61" s="124"/>
      <c r="AV61" s="46"/>
      <c r="AW61" s="46"/>
      <c r="AX61" s="46"/>
      <c r="AY61" s="46"/>
      <c r="AZ61" s="46"/>
      <c r="BA61" s="46"/>
      <c r="BB61" s="75">
        <f t="shared" si="32"/>
        <v>197</v>
      </c>
      <c r="BC61" s="124"/>
      <c r="BD61" s="46"/>
      <c r="BE61" s="46"/>
      <c r="BF61" s="46"/>
      <c r="BG61" s="46"/>
      <c r="BH61" s="46"/>
      <c r="BI61" s="46"/>
      <c r="BJ61" s="75">
        <f t="shared" si="33"/>
        <v>197</v>
      </c>
      <c r="BK61" s="124"/>
      <c r="BL61" s="46"/>
      <c r="BM61" s="46"/>
      <c r="BN61" s="46"/>
      <c r="BO61" s="46"/>
      <c r="BP61" s="46"/>
      <c r="BQ61" s="46"/>
      <c r="BR61" s="75">
        <f t="shared" si="34"/>
        <v>197</v>
      </c>
      <c r="BS61" s="124"/>
      <c r="BT61" s="46"/>
      <c r="BU61" s="46"/>
      <c r="BV61" s="46"/>
      <c r="BW61" s="46"/>
      <c r="BX61" s="46"/>
      <c r="BY61" s="46"/>
      <c r="BZ61" s="75">
        <f t="shared" si="35"/>
        <v>197</v>
      </c>
      <c r="CA61" s="124"/>
      <c r="CB61" s="46"/>
      <c r="CC61" s="46"/>
      <c r="CD61" s="46"/>
      <c r="CE61" s="46"/>
      <c r="CF61" s="46"/>
      <c r="CG61" s="46"/>
      <c r="CH61" s="75">
        <f t="shared" si="36"/>
        <v>197</v>
      </c>
      <c r="CI61" s="124"/>
      <c r="CJ61" s="46"/>
      <c r="CK61" s="46"/>
      <c r="CL61" s="46"/>
      <c r="CM61" s="46"/>
      <c r="CN61" s="46"/>
      <c r="CO61" s="46"/>
      <c r="CP61" s="75">
        <f t="shared" si="37"/>
        <v>197</v>
      </c>
      <c r="CQ61" s="124"/>
      <c r="CR61" s="46"/>
      <c r="CS61" s="46"/>
      <c r="CT61" s="46"/>
      <c r="CU61" s="46"/>
      <c r="CV61" s="46"/>
      <c r="CW61" s="46"/>
      <c r="CX61" s="75">
        <f t="shared" si="38"/>
        <v>197</v>
      </c>
      <c r="CY61" s="124"/>
      <c r="CZ61" s="46"/>
      <c r="DA61" s="46"/>
      <c r="DB61" s="46"/>
      <c r="DC61" s="46"/>
      <c r="DD61" s="46"/>
      <c r="DE61" s="46"/>
      <c r="DF61" s="75">
        <f t="shared" si="39"/>
        <v>197</v>
      </c>
      <c r="DG61" s="124"/>
      <c r="DH61" s="46"/>
      <c r="DI61" s="46"/>
      <c r="DJ61" s="46"/>
      <c r="DK61" s="46"/>
      <c r="DL61" s="46"/>
      <c r="DM61" s="46"/>
      <c r="DN61" s="75">
        <f t="shared" si="40"/>
        <v>197</v>
      </c>
      <c r="DO61" s="124"/>
      <c r="DP61" s="46"/>
      <c r="DQ61" s="46"/>
      <c r="DR61" s="46"/>
      <c r="DS61" s="46"/>
      <c r="DT61" s="46"/>
      <c r="DU61" s="46"/>
      <c r="DV61" s="75">
        <f t="shared" si="41"/>
        <v>197</v>
      </c>
      <c r="DW61" s="124"/>
      <c r="DX61" s="46"/>
      <c r="DY61" s="46"/>
      <c r="DZ61" s="46"/>
      <c r="EA61" s="46"/>
      <c r="EB61" s="46"/>
      <c r="EC61" s="46"/>
      <c r="ED61" s="75">
        <f t="shared" si="42"/>
        <v>197</v>
      </c>
      <c r="EE61" s="124"/>
      <c r="EF61" s="46"/>
      <c r="EG61" s="46"/>
      <c r="EH61" s="46"/>
      <c r="EI61" s="46"/>
      <c r="EJ61" s="46"/>
      <c r="EK61" s="46"/>
      <c r="EL61" s="75">
        <f t="shared" si="43"/>
        <v>197</v>
      </c>
      <c r="EM61" s="124"/>
      <c r="EN61" s="46"/>
      <c r="EO61" s="46"/>
      <c r="EP61" s="46"/>
      <c r="EQ61" s="46"/>
      <c r="ER61" s="46"/>
      <c r="ES61" s="46"/>
      <c r="ET61" s="75">
        <f t="shared" si="44"/>
        <v>197</v>
      </c>
      <c r="EU61" s="124"/>
      <c r="EV61" s="46"/>
      <c r="EW61" s="46"/>
      <c r="EX61" s="46"/>
      <c r="EY61" s="46"/>
      <c r="EZ61" s="46"/>
      <c r="FA61" s="46"/>
      <c r="FB61" s="75">
        <f t="shared" si="45"/>
        <v>197</v>
      </c>
      <c r="FC61" s="124"/>
      <c r="FD61" s="46"/>
      <c r="FE61" s="46"/>
      <c r="FF61" s="46"/>
      <c r="FG61" s="46"/>
      <c r="FH61" s="46"/>
      <c r="FI61" s="46"/>
      <c r="FJ61" s="75">
        <f t="shared" si="46"/>
        <v>197</v>
      </c>
      <c r="FK61" s="124"/>
      <c r="FL61" s="46"/>
      <c r="FM61" s="46"/>
      <c r="FN61" s="46"/>
      <c r="FO61" s="46"/>
      <c r="FP61" s="46"/>
      <c r="FQ61" s="46"/>
      <c r="FR61" s="75">
        <f t="shared" si="47"/>
        <v>197</v>
      </c>
      <c r="FS61" s="124"/>
      <c r="FT61" s="46"/>
      <c r="FU61" s="46"/>
      <c r="FV61" s="46"/>
      <c r="FW61" s="46"/>
      <c r="FX61" s="46"/>
      <c r="FY61" s="46"/>
      <c r="FZ61" s="75">
        <f t="shared" si="48"/>
        <v>197</v>
      </c>
      <c r="GA61" s="124"/>
      <c r="GB61" s="46"/>
      <c r="GC61" s="46"/>
      <c r="GD61" s="46"/>
      <c r="GE61" s="46"/>
      <c r="GF61" s="46"/>
      <c r="GG61" s="46"/>
      <c r="GH61" s="75">
        <f t="shared" si="49"/>
        <v>197</v>
      </c>
      <c r="GI61" s="124"/>
      <c r="GJ61" s="46"/>
      <c r="GK61" s="46"/>
      <c r="GL61" s="46"/>
      <c r="GM61" s="46"/>
      <c r="GN61" s="46"/>
      <c r="GO61" s="46"/>
      <c r="GP61" s="75">
        <f t="shared" si="50"/>
        <v>197</v>
      </c>
      <c r="GQ61" s="124"/>
      <c r="GR61" s="46"/>
      <c r="GS61" s="46"/>
      <c r="GT61" s="46"/>
      <c r="GU61" s="46"/>
      <c r="GV61" s="46"/>
      <c r="GW61" s="46"/>
      <c r="GX61" s="75">
        <f t="shared" si="51"/>
        <v>197</v>
      </c>
      <c r="GY61" s="124"/>
      <c r="GZ61" s="46"/>
      <c r="HA61" s="46"/>
      <c r="HB61" s="46"/>
      <c r="HC61" s="46"/>
      <c r="HD61" s="46"/>
      <c r="HE61" s="46"/>
      <c r="HF61" s="75">
        <f t="shared" si="52"/>
        <v>197</v>
      </c>
      <c r="HG61" s="124"/>
      <c r="HH61" s="46"/>
      <c r="HI61" s="46"/>
      <c r="HJ61" s="46"/>
      <c r="HK61" s="46"/>
      <c r="HL61" s="46"/>
      <c r="HM61" s="46"/>
      <c r="HN61" s="75">
        <f t="shared" si="53"/>
        <v>197</v>
      </c>
      <c r="HO61" s="124"/>
      <c r="HP61" s="46"/>
      <c r="HQ61" s="46"/>
      <c r="HR61" s="46"/>
      <c r="HS61" s="46"/>
      <c r="HT61" s="46"/>
      <c r="HU61" s="46"/>
      <c r="HV61" s="75">
        <f t="shared" si="54"/>
        <v>197</v>
      </c>
      <c r="HW61" s="124"/>
      <c r="HX61" s="46"/>
      <c r="HY61" s="46"/>
      <c r="HZ61" s="46"/>
      <c r="IA61" s="46"/>
      <c r="IB61" s="46"/>
      <c r="IC61" s="46"/>
      <c r="ID61" s="75">
        <f t="shared" si="55"/>
        <v>197</v>
      </c>
      <c r="IE61" s="124"/>
      <c r="IF61" s="46"/>
      <c r="IG61" s="46"/>
      <c r="IH61" s="46"/>
      <c r="II61" s="46"/>
      <c r="IJ61" s="46"/>
      <c r="IK61" s="46"/>
      <c r="IL61" s="75">
        <f t="shared" si="56"/>
        <v>197</v>
      </c>
      <c r="IM61" s="124"/>
      <c r="IN61" s="46"/>
      <c r="IO61" s="46"/>
      <c r="IP61" s="46"/>
      <c r="IQ61" s="46"/>
      <c r="IR61" s="46"/>
      <c r="IS61" s="46"/>
      <c r="IT61" s="75">
        <f t="shared" si="57"/>
        <v>197</v>
      </c>
      <c r="IU61" s="124"/>
      <c r="IV61" s="46"/>
      <c r="IW61" s="46"/>
      <c r="IX61" s="46"/>
      <c r="IY61" s="46"/>
      <c r="IZ61" s="46"/>
      <c r="JA61" s="46"/>
      <c r="JB61" s="75">
        <f t="shared" si="58"/>
        <v>197</v>
      </c>
      <c r="JD61" s="161">
        <f t="shared" si="72"/>
        <v>0</v>
      </c>
      <c r="JE61" s="89">
        <f t="shared" si="73"/>
        <v>0</v>
      </c>
      <c r="JF61" s="89">
        <f t="shared" si="74"/>
        <v>0</v>
      </c>
      <c r="JG61" s="89">
        <f t="shared" si="75"/>
        <v>0</v>
      </c>
      <c r="JH61" s="89">
        <f t="shared" si="76"/>
        <v>0</v>
      </c>
      <c r="JI61" s="89">
        <f t="shared" si="77"/>
        <v>0</v>
      </c>
      <c r="JJ61" s="89">
        <f t="shared" si="78"/>
        <v>0</v>
      </c>
      <c r="JK61" s="165">
        <f t="shared" si="79"/>
        <v>197</v>
      </c>
      <c r="JM61" s="65">
        <f t="shared" si="70"/>
        <v>0</v>
      </c>
      <c r="JO61" s="47">
        <f t="shared" si="61"/>
        <v>0</v>
      </c>
    </row>
    <row r="62" spans="2:275" ht="15">
      <c r="B62" s="386" t="s">
        <v>653</v>
      </c>
      <c r="C62" s="174" t="s">
        <v>338</v>
      </c>
      <c r="D62" s="174" t="s">
        <v>345</v>
      </c>
      <c r="E62" s="170"/>
      <c r="F62" s="369" t="s">
        <v>249</v>
      </c>
      <c r="G62" s="380" t="s">
        <v>99</v>
      </c>
      <c r="H62" s="380" t="s">
        <v>99</v>
      </c>
      <c r="I62" s="166" t="s">
        <v>94</v>
      </c>
      <c r="J62" s="378" t="s">
        <v>356</v>
      </c>
      <c r="K62" s="139">
        <v>3</v>
      </c>
      <c r="L62" s="140">
        <v>4</v>
      </c>
      <c r="M62" s="137" t="s">
        <v>4</v>
      </c>
      <c r="N62" s="165">
        <v>0</v>
      </c>
      <c r="O62" s="124"/>
      <c r="P62" s="46"/>
      <c r="Q62" s="46"/>
      <c r="R62" s="46"/>
      <c r="S62" s="46"/>
      <c r="T62" s="46"/>
      <c r="U62" s="46"/>
      <c r="V62" s="125">
        <f t="shared" si="71"/>
        <v>0</v>
      </c>
      <c r="W62" s="124"/>
      <c r="X62" s="46"/>
      <c r="Y62" s="46"/>
      <c r="Z62" s="46"/>
      <c r="AA62" s="46"/>
      <c r="AB62" s="46"/>
      <c r="AC62" s="46"/>
      <c r="AD62" s="75">
        <f t="shared" si="82"/>
        <v>0</v>
      </c>
      <c r="AE62" s="124"/>
      <c r="AF62" s="46"/>
      <c r="AG62" s="46"/>
      <c r="AH62" s="46"/>
      <c r="AI62" s="46"/>
      <c r="AJ62" s="46"/>
      <c r="AK62" s="46"/>
      <c r="AL62" s="75">
        <f t="shared" si="30"/>
        <v>0</v>
      </c>
      <c r="AM62" s="124"/>
      <c r="AN62" s="46"/>
      <c r="AO62" s="46"/>
      <c r="AP62" s="46"/>
      <c r="AQ62" s="46"/>
      <c r="AR62" s="46"/>
      <c r="AS62" s="46"/>
      <c r="AT62" s="75">
        <f t="shared" si="31"/>
        <v>0</v>
      </c>
      <c r="AU62" s="124"/>
      <c r="AV62" s="46"/>
      <c r="AW62" s="46"/>
      <c r="AX62" s="46"/>
      <c r="AY62" s="46"/>
      <c r="AZ62" s="46"/>
      <c r="BA62" s="46"/>
      <c r="BB62" s="75">
        <f t="shared" si="32"/>
        <v>0</v>
      </c>
      <c r="BC62" s="124"/>
      <c r="BD62" s="46"/>
      <c r="BE62" s="46"/>
      <c r="BF62" s="46"/>
      <c r="BG62" s="46"/>
      <c r="BH62" s="46"/>
      <c r="BI62" s="46"/>
      <c r="BJ62" s="75">
        <f t="shared" si="33"/>
        <v>0</v>
      </c>
      <c r="BK62" s="124"/>
      <c r="BL62" s="46"/>
      <c r="BM62" s="46"/>
      <c r="BN62" s="46"/>
      <c r="BO62" s="46"/>
      <c r="BP62" s="46"/>
      <c r="BQ62" s="46"/>
      <c r="BR62" s="75">
        <f t="shared" si="34"/>
        <v>0</v>
      </c>
      <c r="BS62" s="124"/>
      <c r="BT62" s="46"/>
      <c r="BU62" s="46"/>
      <c r="BV62" s="46"/>
      <c r="BW62" s="46"/>
      <c r="BX62" s="46"/>
      <c r="BY62" s="46"/>
      <c r="BZ62" s="75">
        <f t="shared" si="35"/>
        <v>0</v>
      </c>
      <c r="CA62" s="124"/>
      <c r="CB62" s="46"/>
      <c r="CC62" s="46"/>
      <c r="CD62" s="46"/>
      <c r="CE62" s="46"/>
      <c r="CF62" s="46"/>
      <c r="CG62" s="46"/>
      <c r="CH62" s="75">
        <f t="shared" si="36"/>
        <v>0</v>
      </c>
      <c r="CI62" s="124"/>
      <c r="CJ62" s="46"/>
      <c r="CK62" s="46"/>
      <c r="CL62" s="46"/>
      <c r="CM62" s="46"/>
      <c r="CN62" s="46"/>
      <c r="CO62" s="46"/>
      <c r="CP62" s="75">
        <f t="shared" si="37"/>
        <v>0</v>
      </c>
      <c r="CQ62" s="124"/>
      <c r="CR62" s="46"/>
      <c r="CS62" s="46"/>
      <c r="CT62" s="46"/>
      <c r="CU62" s="46"/>
      <c r="CV62" s="46"/>
      <c r="CW62" s="46"/>
      <c r="CX62" s="75">
        <f t="shared" si="38"/>
        <v>0</v>
      </c>
      <c r="CY62" s="124"/>
      <c r="CZ62" s="46"/>
      <c r="DA62" s="46"/>
      <c r="DB62" s="46"/>
      <c r="DC62" s="46"/>
      <c r="DD62" s="46"/>
      <c r="DE62" s="46"/>
      <c r="DF62" s="75">
        <f t="shared" si="39"/>
        <v>0</v>
      </c>
      <c r="DG62" s="124"/>
      <c r="DH62" s="46"/>
      <c r="DI62" s="46"/>
      <c r="DJ62" s="46"/>
      <c r="DK62" s="46"/>
      <c r="DL62" s="46"/>
      <c r="DM62" s="46"/>
      <c r="DN62" s="75">
        <f t="shared" si="40"/>
        <v>0</v>
      </c>
      <c r="DO62" s="124"/>
      <c r="DP62" s="46"/>
      <c r="DQ62" s="46"/>
      <c r="DR62" s="46"/>
      <c r="DS62" s="46"/>
      <c r="DT62" s="46"/>
      <c r="DU62" s="46"/>
      <c r="DV62" s="75">
        <f t="shared" si="41"/>
        <v>0</v>
      </c>
      <c r="DW62" s="124"/>
      <c r="DX62" s="46"/>
      <c r="DY62" s="46"/>
      <c r="DZ62" s="46"/>
      <c r="EA62" s="46"/>
      <c r="EB62" s="46"/>
      <c r="EC62" s="46"/>
      <c r="ED62" s="75">
        <f t="shared" si="42"/>
        <v>0</v>
      </c>
      <c r="EE62" s="124"/>
      <c r="EF62" s="46"/>
      <c r="EG62" s="46"/>
      <c r="EH62" s="46"/>
      <c r="EI62" s="46"/>
      <c r="EJ62" s="46"/>
      <c r="EK62" s="46"/>
      <c r="EL62" s="75">
        <f t="shared" si="43"/>
        <v>0</v>
      </c>
      <c r="EM62" s="124"/>
      <c r="EN62" s="46"/>
      <c r="EO62" s="46"/>
      <c r="EP62" s="46"/>
      <c r="EQ62" s="46"/>
      <c r="ER62" s="46"/>
      <c r="ES62" s="46"/>
      <c r="ET62" s="75">
        <f t="shared" si="44"/>
        <v>0</v>
      </c>
      <c r="EU62" s="124"/>
      <c r="EV62" s="46"/>
      <c r="EW62" s="46"/>
      <c r="EX62" s="46"/>
      <c r="EY62" s="46"/>
      <c r="EZ62" s="46"/>
      <c r="FA62" s="46"/>
      <c r="FB62" s="75">
        <f t="shared" si="45"/>
        <v>0</v>
      </c>
      <c r="FC62" s="124"/>
      <c r="FD62" s="46"/>
      <c r="FE62" s="46"/>
      <c r="FF62" s="46"/>
      <c r="FG62" s="46"/>
      <c r="FH62" s="46"/>
      <c r="FI62" s="46"/>
      <c r="FJ62" s="75">
        <f t="shared" si="46"/>
        <v>0</v>
      </c>
      <c r="FK62" s="124"/>
      <c r="FL62" s="46"/>
      <c r="FM62" s="46"/>
      <c r="FN62" s="46"/>
      <c r="FO62" s="46"/>
      <c r="FP62" s="46"/>
      <c r="FQ62" s="46"/>
      <c r="FR62" s="75">
        <f t="shared" si="47"/>
        <v>0</v>
      </c>
      <c r="FS62" s="124"/>
      <c r="FT62" s="46"/>
      <c r="FU62" s="46"/>
      <c r="FV62" s="46"/>
      <c r="FW62" s="46"/>
      <c r="FX62" s="46"/>
      <c r="FY62" s="46"/>
      <c r="FZ62" s="75">
        <f t="shared" si="48"/>
        <v>0</v>
      </c>
      <c r="GA62" s="124"/>
      <c r="GB62" s="46"/>
      <c r="GC62" s="46"/>
      <c r="GD62" s="46"/>
      <c r="GE62" s="46"/>
      <c r="GF62" s="46"/>
      <c r="GG62" s="46"/>
      <c r="GH62" s="75">
        <f t="shared" si="49"/>
        <v>0</v>
      </c>
      <c r="GI62" s="124"/>
      <c r="GJ62" s="46"/>
      <c r="GK62" s="46"/>
      <c r="GL62" s="46"/>
      <c r="GM62" s="46"/>
      <c r="GN62" s="46"/>
      <c r="GO62" s="46"/>
      <c r="GP62" s="75">
        <f t="shared" si="50"/>
        <v>0</v>
      </c>
      <c r="GQ62" s="124"/>
      <c r="GR62" s="46"/>
      <c r="GS62" s="46"/>
      <c r="GT62" s="46"/>
      <c r="GU62" s="46"/>
      <c r="GV62" s="46"/>
      <c r="GW62" s="46"/>
      <c r="GX62" s="75">
        <f t="shared" si="51"/>
        <v>0</v>
      </c>
      <c r="GY62" s="124"/>
      <c r="GZ62" s="46"/>
      <c r="HA62" s="46"/>
      <c r="HB62" s="46"/>
      <c r="HC62" s="46"/>
      <c r="HD62" s="46"/>
      <c r="HE62" s="46"/>
      <c r="HF62" s="75">
        <f t="shared" si="52"/>
        <v>0</v>
      </c>
      <c r="HG62" s="124"/>
      <c r="HH62" s="46"/>
      <c r="HI62" s="46"/>
      <c r="HJ62" s="46"/>
      <c r="HK62" s="46"/>
      <c r="HL62" s="46"/>
      <c r="HM62" s="46"/>
      <c r="HN62" s="75">
        <f t="shared" si="53"/>
        <v>0</v>
      </c>
      <c r="HO62" s="124"/>
      <c r="HP62" s="46"/>
      <c r="HQ62" s="46"/>
      <c r="HR62" s="46"/>
      <c r="HS62" s="46"/>
      <c r="HT62" s="46"/>
      <c r="HU62" s="46"/>
      <c r="HV62" s="75">
        <f t="shared" si="54"/>
        <v>0</v>
      </c>
      <c r="HW62" s="124"/>
      <c r="HX62" s="46"/>
      <c r="HY62" s="46"/>
      <c r="HZ62" s="46"/>
      <c r="IA62" s="46"/>
      <c r="IB62" s="46"/>
      <c r="IC62" s="46"/>
      <c r="ID62" s="75">
        <f t="shared" si="55"/>
        <v>0</v>
      </c>
      <c r="IE62" s="124"/>
      <c r="IF62" s="46"/>
      <c r="IG62" s="46"/>
      <c r="IH62" s="46"/>
      <c r="II62" s="46"/>
      <c r="IJ62" s="46"/>
      <c r="IK62" s="46"/>
      <c r="IL62" s="75">
        <f t="shared" si="56"/>
        <v>0</v>
      </c>
      <c r="IM62" s="124"/>
      <c r="IN62" s="46"/>
      <c r="IO62" s="46"/>
      <c r="IP62" s="46"/>
      <c r="IQ62" s="46"/>
      <c r="IR62" s="46"/>
      <c r="IS62" s="46"/>
      <c r="IT62" s="75">
        <f t="shared" si="57"/>
        <v>0</v>
      </c>
      <c r="IU62" s="124"/>
      <c r="IV62" s="46"/>
      <c r="IW62" s="46"/>
      <c r="IX62" s="46"/>
      <c r="IY62" s="46"/>
      <c r="IZ62" s="46"/>
      <c r="JA62" s="46"/>
      <c r="JB62" s="75">
        <f t="shared" si="58"/>
        <v>0</v>
      </c>
      <c r="JD62" s="161">
        <f t="shared" si="72"/>
        <v>0</v>
      </c>
      <c r="JE62" s="89">
        <f t="shared" si="73"/>
        <v>0</v>
      </c>
      <c r="JF62" s="89">
        <f t="shared" si="74"/>
        <v>0</v>
      </c>
      <c r="JG62" s="89">
        <f t="shared" si="75"/>
        <v>0</v>
      </c>
      <c r="JH62" s="89">
        <f t="shared" si="76"/>
        <v>0</v>
      </c>
      <c r="JI62" s="89">
        <f t="shared" si="77"/>
        <v>0</v>
      </c>
      <c r="JJ62" s="89">
        <f t="shared" si="78"/>
        <v>0</v>
      </c>
      <c r="JK62" s="165">
        <f t="shared" si="79"/>
        <v>0</v>
      </c>
      <c r="JM62" s="65">
        <f t="shared" si="70"/>
        <v>0</v>
      </c>
      <c r="JO62" s="47">
        <f t="shared" si="61"/>
        <v>0</v>
      </c>
    </row>
    <row r="63" spans="2:275" ht="15">
      <c r="B63" s="386" t="s">
        <v>653</v>
      </c>
      <c r="C63" s="178" t="s">
        <v>339</v>
      </c>
      <c r="D63" s="178" t="s">
        <v>346</v>
      </c>
      <c r="E63" s="170"/>
      <c r="F63" s="369" t="s">
        <v>249</v>
      </c>
      <c r="G63" s="380" t="s">
        <v>99</v>
      </c>
      <c r="H63" s="380" t="s">
        <v>99</v>
      </c>
      <c r="I63" s="361" t="s">
        <v>95</v>
      </c>
      <c r="J63" s="379" t="s">
        <v>356</v>
      </c>
      <c r="K63" s="139">
        <v>3</v>
      </c>
      <c r="L63" s="140">
        <v>4</v>
      </c>
      <c r="M63" s="137" t="s">
        <v>4</v>
      </c>
      <c r="N63" s="165">
        <v>0</v>
      </c>
      <c r="O63" s="124"/>
      <c r="P63" s="46"/>
      <c r="Q63" s="46"/>
      <c r="R63" s="46"/>
      <c r="S63" s="46"/>
      <c r="T63" s="46"/>
      <c r="U63" s="46"/>
      <c r="V63" s="125">
        <f t="shared" si="71"/>
        <v>0</v>
      </c>
      <c r="W63" s="124"/>
      <c r="X63" s="46"/>
      <c r="Y63" s="46"/>
      <c r="Z63" s="46"/>
      <c r="AA63" s="46"/>
      <c r="AB63" s="46"/>
      <c r="AC63" s="46"/>
      <c r="AD63" s="75">
        <f t="shared" si="82"/>
        <v>0</v>
      </c>
      <c r="AE63" s="124"/>
      <c r="AF63" s="46"/>
      <c r="AG63" s="46"/>
      <c r="AH63" s="46"/>
      <c r="AI63" s="46"/>
      <c r="AJ63" s="46"/>
      <c r="AK63" s="46"/>
      <c r="AL63" s="75">
        <f t="shared" si="30"/>
        <v>0</v>
      </c>
      <c r="AM63" s="124"/>
      <c r="AN63" s="46"/>
      <c r="AO63" s="46"/>
      <c r="AP63" s="46"/>
      <c r="AQ63" s="46"/>
      <c r="AR63" s="46"/>
      <c r="AS63" s="46"/>
      <c r="AT63" s="75">
        <f t="shared" si="31"/>
        <v>0</v>
      </c>
      <c r="AU63" s="124"/>
      <c r="AV63" s="46"/>
      <c r="AW63" s="46"/>
      <c r="AX63" s="46"/>
      <c r="AY63" s="46"/>
      <c r="AZ63" s="46"/>
      <c r="BA63" s="46"/>
      <c r="BB63" s="75">
        <f t="shared" si="32"/>
        <v>0</v>
      </c>
      <c r="BC63" s="124"/>
      <c r="BD63" s="46"/>
      <c r="BE63" s="46"/>
      <c r="BF63" s="46"/>
      <c r="BG63" s="46"/>
      <c r="BH63" s="46"/>
      <c r="BI63" s="46"/>
      <c r="BJ63" s="75">
        <f t="shared" si="33"/>
        <v>0</v>
      </c>
      <c r="BK63" s="124"/>
      <c r="BL63" s="46"/>
      <c r="BM63" s="46"/>
      <c r="BN63" s="46"/>
      <c r="BO63" s="46"/>
      <c r="BP63" s="46"/>
      <c r="BQ63" s="46"/>
      <c r="BR63" s="75">
        <f t="shared" si="34"/>
        <v>0</v>
      </c>
      <c r="BS63" s="124"/>
      <c r="BT63" s="46"/>
      <c r="BU63" s="46"/>
      <c r="BV63" s="46"/>
      <c r="BW63" s="46"/>
      <c r="BX63" s="46"/>
      <c r="BY63" s="46"/>
      <c r="BZ63" s="75">
        <f t="shared" si="35"/>
        <v>0</v>
      </c>
      <c r="CA63" s="124"/>
      <c r="CB63" s="46"/>
      <c r="CC63" s="46"/>
      <c r="CD63" s="46"/>
      <c r="CE63" s="46"/>
      <c r="CF63" s="46"/>
      <c r="CG63" s="46"/>
      <c r="CH63" s="75">
        <f t="shared" si="36"/>
        <v>0</v>
      </c>
      <c r="CI63" s="124"/>
      <c r="CJ63" s="46"/>
      <c r="CK63" s="46"/>
      <c r="CL63" s="46"/>
      <c r="CM63" s="46"/>
      <c r="CN63" s="46"/>
      <c r="CO63" s="46"/>
      <c r="CP63" s="75">
        <f t="shared" si="37"/>
        <v>0</v>
      </c>
      <c r="CQ63" s="124"/>
      <c r="CR63" s="46"/>
      <c r="CS63" s="46"/>
      <c r="CT63" s="46"/>
      <c r="CU63" s="46"/>
      <c r="CV63" s="46"/>
      <c r="CW63" s="46"/>
      <c r="CX63" s="75">
        <f t="shared" si="38"/>
        <v>0</v>
      </c>
      <c r="CY63" s="124"/>
      <c r="CZ63" s="46"/>
      <c r="DA63" s="46"/>
      <c r="DB63" s="46"/>
      <c r="DC63" s="46"/>
      <c r="DD63" s="46"/>
      <c r="DE63" s="46"/>
      <c r="DF63" s="75">
        <f t="shared" si="39"/>
        <v>0</v>
      </c>
      <c r="DG63" s="124"/>
      <c r="DH63" s="46"/>
      <c r="DI63" s="46"/>
      <c r="DJ63" s="46"/>
      <c r="DK63" s="46"/>
      <c r="DL63" s="46"/>
      <c r="DM63" s="46"/>
      <c r="DN63" s="75">
        <f t="shared" si="40"/>
        <v>0</v>
      </c>
      <c r="DO63" s="124"/>
      <c r="DP63" s="46"/>
      <c r="DQ63" s="46"/>
      <c r="DR63" s="46"/>
      <c r="DS63" s="46"/>
      <c r="DT63" s="46"/>
      <c r="DU63" s="46"/>
      <c r="DV63" s="75">
        <f t="shared" si="41"/>
        <v>0</v>
      </c>
      <c r="DW63" s="124"/>
      <c r="DX63" s="46"/>
      <c r="DY63" s="46"/>
      <c r="DZ63" s="46"/>
      <c r="EA63" s="46"/>
      <c r="EB63" s="46"/>
      <c r="EC63" s="46"/>
      <c r="ED63" s="75">
        <f t="shared" si="42"/>
        <v>0</v>
      </c>
      <c r="EE63" s="124"/>
      <c r="EF63" s="46"/>
      <c r="EG63" s="46"/>
      <c r="EH63" s="46"/>
      <c r="EI63" s="46"/>
      <c r="EJ63" s="46"/>
      <c r="EK63" s="46"/>
      <c r="EL63" s="75">
        <f t="shared" si="43"/>
        <v>0</v>
      </c>
      <c r="EM63" s="124"/>
      <c r="EN63" s="46"/>
      <c r="EO63" s="46"/>
      <c r="EP63" s="46"/>
      <c r="EQ63" s="46"/>
      <c r="ER63" s="46"/>
      <c r="ES63" s="46"/>
      <c r="ET63" s="75">
        <f t="shared" si="44"/>
        <v>0</v>
      </c>
      <c r="EU63" s="124"/>
      <c r="EV63" s="46"/>
      <c r="EW63" s="46"/>
      <c r="EX63" s="46"/>
      <c r="EY63" s="46"/>
      <c r="EZ63" s="46"/>
      <c r="FA63" s="46"/>
      <c r="FB63" s="75">
        <f t="shared" si="45"/>
        <v>0</v>
      </c>
      <c r="FC63" s="124"/>
      <c r="FD63" s="46"/>
      <c r="FE63" s="46"/>
      <c r="FF63" s="46"/>
      <c r="FG63" s="46"/>
      <c r="FH63" s="46"/>
      <c r="FI63" s="46"/>
      <c r="FJ63" s="75">
        <f t="shared" si="46"/>
        <v>0</v>
      </c>
      <c r="FK63" s="124"/>
      <c r="FL63" s="46"/>
      <c r="FM63" s="46"/>
      <c r="FN63" s="46"/>
      <c r="FO63" s="46"/>
      <c r="FP63" s="46"/>
      <c r="FQ63" s="46"/>
      <c r="FR63" s="75">
        <f t="shared" si="47"/>
        <v>0</v>
      </c>
      <c r="FS63" s="124"/>
      <c r="FT63" s="46"/>
      <c r="FU63" s="46"/>
      <c r="FV63" s="46"/>
      <c r="FW63" s="46"/>
      <c r="FX63" s="46"/>
      <c r="FY63" s="46"/>
      <c r="FZ63" s="75">
        <f t="shared" si="48"/>
        <v>0</v>
      </c>
      <c r="GA63" s="124"/>
      <c r="GB63" s="46"/>
      <c r="GC63" s="46"/>
      <c r="GD63" s="46"/>
      <c r="GE63" s="46"/>
      <c r="GF63" s="46"/>
      <c r="GG63" s="46"/>
      <c r="GH63" s="75">
        <f t="shared" si="49"/>
        <v>0</v>
      </c>
      <c r="GI63" s="124"/>
      <c r="GJ63" s="46"/>
      <c r="GK63" s="46"/>
      <c r="GL63" s="46"/>
      <c r="GM63" s="46"/>
      <c r="GN63" s="46"/>
      <c r="GO63" s="46"/>
      <c r="GP63" s="75">
        <f t="shared" si="50"/>
        <v>0</v>
      </c>
      <c r="GQ63" s="124"/>
      <c r="GR63" s="46"/>
      <c r="GS63" s="46"/>
      <c r="GT63" s="46"/>
      <c r="GU63" s="46"/>
      <c r="GV63" s="46"/>
      <c r="GW63" s="46"/>
      <c r="GX63" s="75">
        <f t="shared" si="51"/>
        <v>0</v>
      </c>
      <c r="GY63" s="124"/>
      <c r="GZ63" s="46"/>
      <c r="HA63" s="46"/>
      <c r="HB63" s="46"/>
      <c r="HC63" s="46"/>
      <c r="HD63" s="46"/>
      <c r="HE63" s="46"/>
      <c r="HF63" s="75">
        <f t="shared" si="52"/>
        <v>0</v>
      </c>
      <c r="HG63" s="124"/>
      <c r="HH63" s="46"/>
      <c r="HI63" s="46"/>
      <c r="HJ63" s="46"/>
      <c r="HK63" s="46"/>
      <c r="HL63" s="46"/>
      <c r="HM63" s="46"/>
      <c r="HN63" s="75">
        <f t="shared" si="53"/>
        <v>0</v>
      </c>
      <c r="HO63" s="124"/>
      <c r="HP63" s="46"/>
      <c r="HQ63" s="46"/>
      <c r="HR63" s="46"/>
      <c r="HS63" s="46"/>
      <c r="HT63" s="46"/>
      <c r="HU63" s="46"/>
      <c r="HV63" s="75">
        <f t="shared" si="54"/>
        <v>0</v>
      </c>
      <c r="HW63" s="124"/>
      <c r="HX63" s="46"/>
      <c r="HY63" s="46"/>
      <c r="HZ63" s="46"/>
      <c r="IA63" s="46"/>
      <c r="IB63" s="46"/>
      <c r="IC63" s="46"/>
      <c r="ID63" s="75">
        <f t="shared" si="55"/>
        <v>0</v>
      </c>
      <c r="IE63" s="124"/>
      <c r="IF63" s="46"/>
      <c r="IG63" s="46"/>
      <c r="IH63" s="46"/>
      <c r="II63" s="46"/>
      <c r="IJ63" s="46"/>
      <c r="IK63" s="46"/>
      <c r="IL63" s="75">
        <f t="shared" si="56"/>
        <v>0</v>
      </c>
      <c r="IM63" s="124"/>
      <c r="IN63" s="46"/>
      <c r="IO63" s="46"/>
      <c r="IP63" s="46"/>
      <c r="IQ63" s="46"/>
      <c r="IR63" s="46"/>
      <c r="IS63" s="46"/>
      <c r="IT63" s="75">
        <f t="shared" si="57"/>
        <v>0</v>
      </c>
      <c r="IU63" s="124"/>
      <c r="IV63" s="46"/>
      <c r="IW63" s="46"/>
      <c r="IX63" s="46"/>
      <c r="IY63" s="46"/>
      <c r="IZ63" s="46"/>
      <c r="JA63" s="46"/>
      <c r="JB63" s="75">
        <f t="shared" si="58"/>
        <v>0</v>
      </c>
      <c r="JD63" s="161">
        <f t="shared" si="72"/>
        <v>0</v>
      </c>
      <c r="JE63" s="89">
        <f t="shared" si="73"/>
        <v>0</v>
      </c>
      <c r="JF63" s="89">
        <f t="shared" si="74"/>
        <v>0</v>
      </c>
      <c r="JG63" s="89">
        <f t="shared" si="75"/>
        <v>0</v>
      </c>
      <c r="JH63" s="89">
        <f t="shared" si="76"/>
        <v>0</v>
      </c>
      <c r="JI63" s="89">
        <f t="shared" si="77"/>
        <v>0</v>
      </c>
      <c r="JJ63" s="89">
        <f t="shared" si="78"/>
        <v>0</v>
      </c>
      <c r="JK63" s="165">
        <f t="shared" si="79"/>
        <v>0</v>
      </c>
      <c r="JM63" s="65">
        <f t="shared" si="70"/>
        <v>0</v>
      </c>
      <c r="JO63" s="47">
        <f t="shared" si="61"/>
        <v>0</v>
      </c>
    </row>
    <row r="64" spans="2:275" ht="15">
      <c r="B64" s="386" t="s">
        <v>653</v>
      </c>
      <c r="C64" s="174" t="s">
        <v>340</v>
      </c>
      <c r="D64" s="174" t="s">
        <v>347</v>
      </c>
      <c r="E64" s="170"/>
      <c r="F64" s="369" t="s">
        <v>57</v>
      </c>
      <c r="G64" s="380" t="s">
        <v>99</v>
      </c>
      <c r="H64" s="380" t="s">
        <v>99</v>
      </c>
      <c r="I64" s="166" t="s">
        <v>94</v>
      </c>
      <c r="J64" s="379" t="s">
        <v>252</v>
      </c>
      <c r="K64" s="139">
        <v>4</v>
      </c>
      <c r="L64" s="140">
        <v>5</v>
      </c>
      <c r="M64" s="137" t="s">
        <v>4</v>
      </c>
      <c r="N64" s="165">
        <v>0</v>
      </c>
      <c r="O64" s="124"/>
      <c r="P64" s="46"/>
      <c r="Q64" s="46"/>
      <c r="R64" s="46"/>
      <c r="S64" s="46"/>
      <c r="T64" s="46"/>
      <c r="U64" s="46"/>
      <c r="V64" s="125">
        <f t="shared" si="71"/>
        <v>0</v>
      </c>
      <c r="W64" s="124"/>
      <c r="X64" s="46"/>
      <c r="Y64" s="46"/>
      <c r="Z64" s="46"/>
      <c r="AA64" s="46"/>
      <c r="AB64" s="46"/>
      <c r="AC64" s="46"/>
      <c r="AD64" s="75">
        <f>+V64+W64+X64-Y64+Z64-AA64-AB64+AC64</f>
        <v>0</v>
      </c>
      <c r="AE64" s="124"/>
      <c r="AF64" s="46"/>
      <c r="AG64" s="46"/>
      <c r="AH64" s="46"/>
      <c r="AI64" s="46"/>
      <c r="AJ64" s="46"/>
      <c r="AK64" s="46"/>
      <c r="AL64" s="75">
        <f t="shared" si="30"/>
        <v>0</v>
      </c>
      <c r="AM64" s="124"/>
      <c r="AN64" s="46"/>
      <c r="AO64" s="46"/>
      <c r="AP64" s="46"/>
      <c r="AQ64" s="46"/>
      <c r="AR64" s="46"/>
      <c r="AS64" s="46"/>
      <c r="AT64" s="75">
        <f t="shared" si="31"/>
        <v>0</v>
      </c>
      <c r="AU64" s="124"/>
      <c r="AV64" s="46"/>
      <c r="AW64" s="46"/>
      <c r="AX64" s="46"/>
      <c r="AY64" s="46"/>
      <c r="AZ64" s="46"/>
      <c r="BA64" s="46"/>
      <c r="BB64" s="75">
        <f t="shared" si="32"/>
        <v>0</v>
      </c>
      <c r="BC64" s="124"/>
      <c r="BD64" s="46"/>
      <c r="BE64" s="46"/>
      <c r="BF64" s="46"/>
      <c r="BG64" s="46"/>
      <c r="BH64" s="46"/>
      <c r="BI64" s="46"/>
      <c r="BJ64" s="75">
        <f t="shared" si="33"/>
        <v>0</v>
      </c>
      <c r="BK64" s="124"/>
      <c r="BL64" s="46"/>
      <c r="BM64" s="46"/>
      <c r="BN64" s="46"/>
      <c r="BO64" s="46"/>
      <c r="BP64" s="46"/>
      <c r="BQ64" s="46"/>
      <c r="BR64" s="75">
        <f t="shared" si="34"/>
        <v>0</v>
      </c>
      <c r="BS64" s="124"/>
      <c r="BT64" s="46"/>
      <c r="BU64" s="46"/>
      <c r="BV64" s="46"/>
      <c r="BW64" s="46"/>
      <c r="BX64" s="46"/>
      <c r="BY64" s="46"/>
      <c r="BZ64" s="75">
        <f t="shared" si="35"/>
        <v>0</v>
      </c>
      <c r="CA64" s="124"/>
      <c r="CB64" s="46"/>
      <c r="CC64" s="46"/>
      <c r="CD64" s="46"/>
      <c r="CE64" s="46"/>
      <c r="CF64" s="46"/>
      <c r="CG64" s="46"/>
      <c r="CH64" s="75">
        <f t="shared" si="36"/>
        <v>0</v>
      </c>
      <c r="CI64" s="124"/>
      <c r="CJ64" s="46"/>
      <c r="CK64" s="46"/>
      <c r="CL64" s="46"/>
      <c r="CM64" s="46"/>
      <c r="CN64" s="46"/>
      <c r="CO64" s="46"/>
      <c r="CP64" s="75">
        <f t="shared" si="37"/>
        <v>0</v>
      </c>
      <c r="CQ64" s="124"/>
      <c r="CR64" s="46"/>
      <c r="CS64" s="46"/>
      <c r="CT64" s="46"/>
      <c r="CU64" s="46"/>
      <c r="CV64" s="46"/>
      <c r="CW64" s="46"/>
      <c r="CX64" s="75">
        <f t="shared" si="38"/>
        <v>0</v>
      </c>
      <c r="CY64" s="124"/>
      <c r="CZ64" s="46"/>
      <c r="DA64" s="46"/>
      <c r="DB64" s="46"/>
      <c r="DC64" s="46"/>
      <c r="DD64" s="46"/>
      <c r="DE64" s="46"/>
      <c r="DF64" s="75">
        <f t="shared" si="39"/>
        <v>0</v>
      </c>
      <c r="DG64" s="124"/>
      <c r="DH64" s="46"/>
      <c r="DI64" s="46"/>
      <c r="DJ64" s="46"/>
      <c r="DK64" s="46"/>
      <c r="DL64" s="46"/>
      <c r="DM64" s="46"/>
      <c r="DN64" s="75">
        <f t="shared" si="40"/>
        <v>0</v>
      </c>
      <c r="DO64" s="124"/>
      <c r="DP64" s="46"/>
      <c r="DQ64" s="46"/>
      <c r="DR64" s="46"/>
      <c r="DS64" s="46"/>
      <c r="DT64" s="46"/>
      <c r="DU64" s="46"/>
      <c r="DV64" s="75">
        <f t="shared" si="41"/>
        <v>0</v>
      </c>
      <c r="DW64" s="124"/>
      <c r="DX64" s="46"/>
      <c r="DY64" s="46"/>
      <c r="DZ64" s="46"/>
      <c r="EA64" s="46"/>
      <c r="EB64" s="46"/>
      <c r="EC64" s="46"/>
      <c r="ED64" s="75">
        <f t="shared" si="42"/>
        <v>0</v>
      </c>
      <c r="EE64" s="124"/>
      <c r="EF64" s="46"/>
      <c r="EG64" s="46"/>
      <c r="EH64" s="46"/>
      <c r="EI64" s="46"/>
      <c r="EJ64" s="46"/>
      <c r="EK64" s="46"/>
      <c r="EL64" s="75">
        <f t="shared" si="43"/>
        <v>0</v>
      </c>
      <c r="EM64" s="124"/>
      <c r="EN64" s="46"/>
      <c r="EO64" s="46"/>
      <c r="EP64" s="46"/>
      <c r="EQ64" s="46"/>
      <c r="ER64" s="46"/>
      <c r="ES64" s="46"/>
      <c r="ET64" s="75">
        <f t="shared" si="44"/>
        <v>0</v>
      </c>
      <c r="EU64" s="124"/>
      <c r="EV64" s="46"/>
      <c r="EW64" s="46"/>
      <c r="EX64" s="46"/>
      <c r="EY64" s="46"/>
      <c r="EZ64" s="46"/>
      <c r="FA64" s="46"/>
      <c r="FB64" s="75">
        <f t="shared" si="45"/>
        <v>0</v>
      </c>
      <c r="FC64" s="124"/>
      <c r="FD64" s="46"/>
      <c r="FE64" s="46"/>
      <c r="FF64" s="46"/>
      <c r="FG64" s="46"/>
      <c r="FH64" s="46"/>
      <c r="FI64" s="46"/>
      <c r="FJ64" s="75">
        <f t="shared" si="46"/>
        <v>0</v>
      </c>
      <c r="FK64" s="124"/>
      <c r="FL64" s="46"/>
      <c r="FM64" s="46"/>
      <c r="FN64" s="46"/>
      <c r="FO64" s="46"/>
      <c r="FP64" s="46"/>
      <c r="FQ64" s="46"/>
      <c r="FR64" s="75">
        <f t="shared" si="47"/>
        <v>0</v>
      </c>
      <c r="FS64" s="124"/>
      <c r="FT64" s="46"/>
      <c r="FU64" s="46"/>
      <c r="FV64" s="46"/>
      <c r="FW64" s="46"/>
      <c r="FX64" s="46"/>
      <c r="FY64" s="46"/>
      <c r="FZ64" s="75">
        <f t="shared" si="48"/>
        <v>0</v>
      </c>
      <c r="GA64" s="124"/>
      <c r="GB64" s="46"/>
      <c r="GC64" s="46"/>
      <c r="GD64" s="46"/>
      <c r="GE64" s="46"/>
      <c r="GF64" s="46"/>
      <c r="GG64" s="46"/>
      <c r="GH64" s="75">
        <f t="shared" si="49"/>
        <v>0</v>
      </c>
      <c r="GI64" s="124"/>
      <c r="GJ64" s="46"/>
      <c r="GK64" s="46"/>
      <c r="GL64" s="46"/>
      <c r="GM64" s="46"/>
      <c r="GN64" s="46"/>
      <c r="GO64" s="46"/>
      <c r="GP64" s="75">
        <f t="shared" si="50"/>
        <v>0</v>
      </c>
      <c r="GQ64" s="124"/>
      <c r="GR64" s="46"/>
      <c r="GS64" s="46"/>
      <c r="GT64" s="46"/>
      <c r="GU64" s="46"/>
      <c r="GV64" s="46"/>
      <c r="GW64" s="46"/>
      <c r="GX64" s="75">
        <f t="shared" si="51"/>
        <v>0</v>
      </c>
      <c r="GY64" s="124"/>
      <c r="GZ64" s="46"/>
      <c r="HA64" s="46"/>
      <c r="HB64" s="46"/>
      <c r="HC64" s="46"/>
      <c r="HD64" s="46"/>
      <c r="HE64" s="46"/>
      <c r="HF64" s="75">
        <f t="shared" si="52"/>
        <v>0</v>
      </c>
      <c r="HG64" s="124"/>
      <c r="HH64" s="46"/>
      <c r="HI64" s="46"/>
      <c r="HJ64" s="46"/>
      <c r="HK64" s="46"/>
      <c r="HL64" s="46"/>
      <c r="HM64" s="46"/>
      <c r="HN64" s="75">
        <f t="shared" si="53"/>
        <v>0</v>
      </c>
      <c r="HO64" s="124"/>
      <c r="HP64" s="46"/>
      <c r="HQ64" s="46"/>
      <c r="HR64" s="46"/>
      <c r="HS64" s="46"/>
      <c r="HT64" s="46"/>
      <c r="HU64" s="46"/>
      <c r="HV64" s="75">
        <f t="shared" si="54"/>
        <v>0</v>
      </c>
      <c r="HW64" s="124"/>
      <c r="HX64" s="46"/>
      <c r="HY64" s="46"/>
      <c r="HZ64" s="46"/>
      <c r="IA64" s="46"/>
      <c r="IB64" s="46"/>
      <c r="IC64" s="46"/>
      <c r="ID64" s="75">
        <f t="shared" si="55"/>
        <v>0</v>
      </c>
      <c r="IE64" s="124"/>
      <c r="IF64" s="46"/>
      <c r="IG64" s="46"/>
      <c r="IH64" s="46"/>
      <c r="II64" s="46"/>
      <c r="IJ64" s="46"/>
      <c r="IK64" s="46"/>
      <c r="IL64" s="75">
        <f t="shared" si="56"/>
        <v>0</v>
      </c>
      <c r="IM64" s="124"/>
      <c r="IN64" s="46"/>
      <c r="IO64" s="46"/>
      <c r="IP64" s="46"/>
      <c r="IQ64" s="46"/>
      <c r="IR64" s="46"/>
      <c r="IS64" s="46"/>
      <c r="IT64" s="75">
        <f t="shared" si="57"/>
        <v>0</v>
      </c>
      <c r="IU64" s="124"/>
      <c r="IV64" s="46"/>
      <c r="IW64" s="46"/>
      <c r="IX64" s="46"/>
      <c r="IY64" s="46"/>
      <c r="IZ64" s="46"/>
      <c r="JA64" s="46"/>
      <c r="JB64" s="75">
        <f t="shared" si="58"/>
        <v>0</v>
      </c>
      <c r="JD64" s="161">
        <f t="shared" si="72"/>
        <v>0</v>
      </c>
      <c r="JE64" s="89">
        <f t="shared" si="73"/>
        <v>0</v>
      </c>
      <c r="JF64" s="89">
        <f t="shared" si="74"/>
        <v>0</v>
      </c>
      <c r="JG64" s="89">
        <f t="shared" si="75"/>
        <v>0</v>
      </c>
      <c r="JH64" s="89">
        <f t="shared" si="76"/>
        <v>0</v>
      </c>
      <c r="JI64" s="89">
        <f t="shared" si="77"/>
        <v>0</v>
      </c>
      <c r="JJ64" s="89">
        <f t="shared" si="78"/>
        <v>0</v>
      </c>
      <c r="JK64" s="165">
        <f t="shared" si="79"/>
        <v>0</v>
      </c>
      <c r="JM64" s="65">
        <f t="shared" si="70"/>
        <v>0</v>
      </c>
      <c r="JO64" s="47">
        <f t="shared" si="61"/>
        <v>0</v>
      </c>
    </row>
    <row r="65" spans="2:275" ht="15">
      <c r="B65" s="386" t="s">
        <v>653</v>
      </c>
      <c r="C65" s="178" t="s">
        <v>341</v>
      </c>
      <c r="D65" s="178" t="s">
        <v>348</v>
      </c>
      <c r="E65" s="170"/>
      <c r="F65" s="369" t="s">
        <v>57</v>
      </c>
      <c r="G65" s="380" t="s">
        <v>99</v>
      </c>
      <c r="H65" s="380" t="s">
        <v>99</v>
      </c>
      <c r="I65" s="361" t="s">
        <v>95</v>
      </c>
      <c r="J65" s="379" t="s">
        <v>252</v>
      </c>
      <c r="K65" s="139">
        <v>4</v>
      </c>
      <c r="L65" s="140">
        <v>5</v>
      </c>
      <c r="M65" s="137" t="s">
        <v>4</v>
      </c>
      <c r="N65" s="165">
        <v>0</v>
      </c>
      <c r="O65" s="124"/>
      <c r="P65" s="46"/>
      <c r="Q65" s="46"/>
      <c r="R65" s="46"/>
      <c r="S65" s="46"/>
      <c r="T65" s="46"/>
      <c r="U65" s="46"/>
      <c r="V65" s="125">
        <f t="shared" si="71"/>
        <v>0</v>
      </c>
      <c r="W65" s="124"/>
      <c r="X65" s="46"/>
      <c r="Y65" s="46"/>
      <c r="Z65" s="46"/>
      <c r="AA65" s="46"/>
      <c r="AB65" s="46"/>
      <c r="AC65" s="46"/>
      <c r="AD65" s="75">
        <f t="shared" si="82"/>
        <v>0</v>
      </c>
      <c r="AE65" s="124"/>
      <c r="AF65" s="46"/>
      <c r="AG65" s="46"/>
      <c r="AH65" s="46"/>
      <c r="AI65" s="46"/>
      <c r="AJ65" s="46"/>
      <c r="AK65" s="46"/>
      <c r="AL65" s="75">
        <f t="shared" si="30"/>
        <v>0</v>
      </c>
      <c r="AM65" s="124"/>
      <c r="AN65" s="46"/>
      <c r="AO65" s="46"/>
      <c r="AP65" s="46"/>
      <c r="AQ65" s="46"/>
      <c r="AR65" s="46"/>
      <c r="AS65" s="46"/>
      <c r="AT65" s="75">
        <f t="shared" si="31"/>
        <v>0</v>
      </c>
      <c r="AU65" s="124"/>
      <c r="AV65" s="46"/>
      <c r="AW65" s="46"/>
      <c r="AX65" s="46"/>
      <c r="AY65" s="46"/>
      <c r="AZ65" s="46"/>
      <c r="BA65" s="46"/>
      <c r="BB65" s="75">
        <f t="shared" si="32"/>
        <v>0</v>
      </c>
      <c r="BC65" s="124"/>
      <c r="BD65" s="46"/>
      <c r="BE65" s="46"/>
      <c r="BF65" s="46"/>
      <c r="BG65" s="46"/>
      <c r="BH65" s="46"/>
      <c r="BI65" s="46"/>
      <c r="BJ65" s="75">
        <f t="shared" si="33"/>
        <v>0</v>
      </c>
      <c r="BK65" s="124"/>
      <c r="BL65" s="46"/>
      <c r="BM65" s="46"/>
      <c r="BN65" s="46"/>
      <c r="BO65" s="46"/>
      <c r="BP65" s="46"/>
      <c r="BQ65" s="46"/>
      <c r="BR65" s="75">
        <f t="shared" si="34"/>
        <v>0</v>
      </c>
      <c r="BS65" s="124"/>
      <c r="BT65" s="46"/>
      <c r="BU65" s="46"/>
      <c r="BV65" s="46"/>
      <c r="BW65" s="46"/>
      <c r="BX65" s="46"/>
      <c r="BY65" s="46"/>
      <c r="BZ65" s="75">
        <f t="shared" si="35"/>
        <v>0</v>
      </c>
      <c r="CA65" s="124"/>
      <c r="CB65" s="46"/>
      <c r="CC65" s="46"/>
      <c r="CD65" s="46"/>
      <c r="CE65" s="46"/>
      <c r="CF65" s="46"/>
      <c r="CG65" s="46"/>
      <c r="CH65" s="75">
        <f t="shared" si="36"/>
        <v>0</v>
      </c>
      <c r="CI65" s="124"/>
      <c r="CJ65" s="46"/>
      <c r="CK65" s="46"/>
      <c r="CL65" s="46"/>
      <c r="CM65" s="46"/>
      <c r="CN65" s="46"/>
      <c r="CO65" s="46"/>
      <c r="CP65" s="75">
        <f t="shared" si="37"/>
        <v>0</v>
      </c>
      <c r="CQ65" s="124"/>
      <c r="CR65" s="46"/>
      <c r="CS65" s="46"/>
      <c r="CT65" s="46"/>
      <c r="CU65" s="46"/>
      <c r="CV65" s="46"/>
      <c r="CW65" s="46"/>
      <c r="CX65" s="75">
        <f t="shared" si="38"/>
        <v>0</v>
      </c>
      <c r="CY65" s="124"/>
      <c r="CZ65" s="46"/>
      <c r="DA65" s="46"/>
      <c r="DB65" s="46"/>
      <c r="DC65" s="46"/>
      <c r="DD65" s="46"/>
      <c r="DE65" s="46"/>
      <c r="DF65" s="75">
        <f t="shared" si="39"/>
        <v>0</v>
      </c>
      <c r="DG65" s="124"/>
      <c r="DH65" s="46"/>
      <c r="DI65" s="46"/>
      <c r="DJ65" s="46"/>
      <c r="DK65" s="46"/>
      <c r="DL65" s="46"/>
      <c r="DM65" s="46"/>
      <c r="DN65" s="75">
        <f t="shared" si="40"/>
        <v>0</v>
      </c>
      <c r="DO65" s="124"/>
      <c r="DP65" s="46"/>
      <c r="DQ65" s="46"/>
      <c r="DR65" s="46"/>
      <c r="DS65" s="46"/>
      <c r="DT65" s="46"/>
      <c r="DU65" s="46"/>
      <c r="DV65" s="75">
        <f t="shared" si="41"/>
        <v>0</v>
      </c>
      <c r="DW65" s="124"/>
      <c r="DX65" s="46"/>
      <c r="DY65" s="46"/>
      <c r="DZ65" s="46"/>
      <c r="EA65" s="46"/>
      <c r="EB65" s="46"/>
      <c r="EC65" s="46"/>
      <c r="ED65" s="75">
        <f t="shared" si="42"/>
        <v>0</v>
      </c>
      <c r="EE65" s="124"/>
      <c r="EF65" s="46"/>
      <c r="EG65" s="46"/>
      <c r="EH65" s="46"/>
      <c r="EI65" s="46"/>
      <c r="EJ65" s="46"/>
      <c r="EK65" s="46"/>
      <c r="EL65" s="75">
        <f t="shared" si="43"/>
        <v>0</v>
      </c>
      <c r="EM65" s="124"/>
      <c r="EN65" s="46"/>
      <c r="EO65" s="46"/>
      <c r="EP65" s="46"/>
      <c r="EQ65" s="46"/>
      <c r="ER65" s="46"/>
      <c r="ES65" s="46"/>
      <c r="ET65" s="75">
        <f t="shared" si="44"/>
        <v>0</v>
      </c>
      <c r="EU65" s="124"/>
      <c r="EV65" s="46"/>
      <c r="EW65" s="46"/>
      <c r="EX65" s="46"/>
      <c r="EY65" s="46"/>
      <c r="EZ65" s="46"/>
      <c r="FA65" s="46"/>
      <c r="FB65" s="75">
        <f t="shared" si="45"/>
        <v>0</v>
      </c>
      <c r="FC65" s="124"/>
      <c r="FD65" s="46"/>
      <c r="FE65" s="46"/>
      <c r="FF65" s="46"/>
      <c r="FG65" s="46"/>
      <c r="FH65" s="46"/>
      <c r="FI65" s="46"/>
      <c r="FJ65" s="75">
        <f t="shared" si="46"/>
        <v>0</v>
      </c>
      <c r="FK65" s="124"/>
      <c r="FL65" s="46"/>
      <c r="FM65" s="46"/>
      <c r="FN65" s="46"/>
      <c r="FO65" s="46"/>
      <c r="FP65" s="46"/>
      <c r="FQ65" s="46"/>
      <c r="FR65" s="75">
        <f t="shared" si="47"/>
        <v>0</v>
      </c>
      <c r="FS65" s="124"/>
      <c r="FT65" s="46"/>
      <c r="FU65" s="46"/>
      <c r="FV65" s="46"/>
      <c r="FW65" s="46"/>
      <c r="FX65" s="46"/>
      <c r="FY65" s="46"/>
      <c r="FZ65" s="75">
        <f t="shared" si="48"/>
        <v>0</v>
      </c>
      <c r="GA65" s="124"/>
      <c r="GB65" s="46"/>
      <c r="GC65" s="46"/>
      <c r="GD65" s="46"/>
      <c r="GE65" s="46"/>
      <c r="GF65" s="46"/>
      <c r="GG65" s="46"/>
      <c r="GH65" s="75">
        <f t="shared" si="49"/>
        <v>0</v>
      </c>
      <c r="GI65" s="124"/>
      <c r="GJ65" s="46"/>
      <c r="GK65" s="46"/>
      <c r="GL65" s="46"/>
      <c r="GM65" s="46"/>
      <c r="GN65" s="46"/>
      <c r="GO65" s="46"/>
      <c r="GP65" s="75">
        <f t="shared" si="50"/>
        <v>0</v>
      </c>
      <c r="GQ65" s="124"/>
      <c r="GR65" s="46"/>
      <c r="GS65" s="46"/>
      <c r="GT65" s="46"/>
      <c r="GU65" s="46"/>
      <c r="GV65" s="46"/>
      <c r="GW65" s="46"/>
      <c r="GX65" s="75">
        <f t="shared" si="51"/>
        <v>0</v>
      </c>
      <c r="GY65" s="124"/>
      <c r="GZ65" s="46"/>
      <c r="HA65" s="46"/>
      <c r="HB65" s="46"/>
      <c r="HC65" s="46"/>
      <c r="HD65" s="46"/>
      <c r="HE65" s="46"/>
      <c r="HF65" s="75">
        <f t="shared" si="52"/>
        <v>0</v>
      </c>
      <c r="HG65" s="124"/>
      <c r="HH65" s="46"/>
      <c r="HI65" s="46"/>
      <c r="HJ65" s="46"/>
      <c r="HK65" s="46"/>
      <c r="HL65" s="46"/>
      <c r="HM65" s="46"/>
      <c r="HN65" s="75">
        <f t="shared" si="53"/>
        <v>0</v>
      </c>
      <c r="HO65" s="124"/>
      <c r="HP65" s="46"/>
      <c r="HQ65" s="46"/>
      <c r="HR65" s="46"/>
      <c r="HS65" s="46"/>
      <c r="HT65" s="46"/>
      <c r="HU65" s="46"/>
      <c r="HV65" s="75">
        <f t="shared" si="54"/>
        <v>0</v>
      </c>
      <c r="HW65" s="124"/>
      <c r="HX65" s="46"/>
      <c r="HY65" s="46"/>
      <c r="HZ65" s="46"/>
      <c r="IA65" s="46"/>
      <c r="IB65" s="46"/>
      <c r="IC65" s="46"/>
      <c r="ID65" s="75">
        <f t="shared" si="55"/>
        <v>0</v>
      </c>
      <c r="IE65" s="124"/>
      <c r="IF65" s="46"/>
      <c r="IG65" s="46"/>
      <c r="IH65" s="46"/>
      <c r="II65" s="46"/>
      <c r="IJ65" s="46"/>
      <c r="IK65" s="46"/>
      <c r="IL65" s="75">
        <f t="shared" si="56"/>
        <v>0</v>
      </c>
      <c r="IM65" s="124"/>
      <c r="IN65" s="46"/>
      <c r="IO65" s="46"/>
      <c r="IP65" s="46"/>
      <c r="IQ65" s="46"/>
      <c r="IR65" s="46"/>
      <c r="IS65" s="46"/>
      <c r="IT65" s="75">
        <f t="shared" si="57"/>
        <v>0</v>
      </c>
      <c r="IU65" s="124"/>
      <c r="IV65" s="46"/>
      <c r="IW65" s="46"/>
      <c r="IX65" s="46"/>
      <c r="IY65" s="46"/>
      <c r="IZ65" s="46"/>
      <c r="JA65" s="46"/>
      <c r="JB65" s="75">
        <f t="shared" si="58"/>
        <v>0</v>
      </c>
      <c r="JD65" s="161">
        <f t="shared" si="72"/>
        <v>0</v>
      </c>
      <c r="JE65" s="89">
        <f t="shared" si="73"/>
        <v>0</v>
      </c>
      <c r="JF65" s="89">
        <f t="shared" si="74"/>
        <v>0</v>
      </c>
      <c r="JG65" s="89">
        <f t="shared" si="75"/>
        <v>0</v>
      </c>
      <c r="JH65" s="89">
        <f t="shared" si="76"/>
        <v>0</v>
      </c>
      <c r="JI65" s="89">
        <f t="shared" si="77"/>
        <v>0</v>
      </c>
      <c r="JJ65" s="89">
        <f t="shared" si="78"/>
        <v>0</v>
      </c>
      <c r="JK65" s="165">
        <f t="shared" si="79"/>
        <v>0</v>
      </c>
      <c r="JM65" s="65">
        <f t="shared" si="70"/>
        <v>0</v>
      </c>
      <c r="JO65" s="47">
        <f t="shared" si="61"/>
        <v>0</v>
      </c>
    </row>
    <row r="66" spans="2:275" ht="15">
      <c r="B66" s="386" t="s">
        <v>653</v>
      </c>
      <c r="C66" s="174" t="s">
        <v>342</v>
      </c>
      <c r="D66" s="174" t="s">
        <v>349</v>
      </c>
      <c r="E66" s="170"/>
      <c r="F66" s="369" t="s">
        <v>248</v>
      </c>
      <c r="G66" s="380" t="s">
        <v>99</v>
      </c>
      <c r="H66" s="380" t="s">
        <v>99</v>
      </c>
      <c r="I66" s="166" t="s">
        <v>94</v>
      </c>
      <c r="J66" s="379" t="s">
        <v>357</v>
      </c>
      <c r="K66" s="139">
        <v>5</v>
      </c>
      <c r="L66" s="140">
        <v>6</v>
      </c>
      <c r="M66" s="137" t="s">
        <v>4</v>
      </c>
      <c r="N66" s="165">
        <v>0</v>
      </c>
      <c r="O66" s="124"/>
      <c r="P66" s="46"/>
      <c r="Q66" s="46"/>
      <c r="R66" s="46"/>
      <c r="S66" s="46"/>
      <c r="T66" s="46"/>
      <c r="U66" s="46"/>
      <c r="V66" s="125">
        <f t="shared" si="71"/>
        <v>0</v>
      </c>
      <c r="W66" s="124"/>
      <c r="X66" s="46"/>
      <c r="Y66" s="46"/>
      <c r="Z66" s="46"/>
      <c r="AA66" s="46"/>
      <c r="AB66" s="46"/>
      <c r="AC66" s="46"/>
      <c r="AD66" s="75">
        <f t="shared" si="82"/>
        <v>0</v>
      </c>
      <c r="AE66" s="124"/>
      <c r="AF66" s="46"/>
      <c r="AG66" s="46"/>
      <c r="AH66" s="46"/>
      <c r="AI66" s="46"/>
      <c r="AJ66" s="46"/>
      <c r="AK66" s="46"/>
      <c r="AL66" s="75">
        <f t="shared" si="30"/>
        <v>0</v>
      </c>
      <c r="AM66" s="124"/>
      <c r="AN66" s="46"/>
      <c r="AO66" s="46"/>
      <c r="AP66" s="46"/>
      <c r="AQ66" s="46"/>
      <c r="AR66" s="46"/>
      <c r="AS66" s="46"/>
      <c r="AT66" s="75">
        <f t="shared" si="31"/>
        <v>0</v>
      </c>
      <c r="AU66" s="124"/>
      <c r="AV66" s="46"/>
      <c r="AW66" s="46"/>
      <c r="AX66" s="46"/>
      <c r="AY66" s="46"/>
      <c r="AZ66" s="46"/>
      <c r="BA66" s="46"/>
      <c r="BB66" s="75">
        <f t="shared" si="32"/>
        <v>0</v>
      </c>
      <c r="BC66" s="124"/>
      <c r="BD66" s="46"/>
      <c r="BE66" s="46"/>
      <c r="BF66" s="46"/>
      <c r="BG66" s="46"/>
      <c r="BH66" s="46"/>
      <c r="BI66" s="46"/>
      <c r="BJ66" s="75">
        <f t="shared" si="33"/>
        <v>0</v>
      </c>
      <c r="BK66" s="124"/>
      <c r="BL66" s="46"/>
      <c r="BM66" s="46"/>
      <c r="BN66" s="46"/>
      <c r="BO66" s="46"/>
      <c r="BP66" s="46"/>
      <c r="BQ66" s="46"/>
      <c r="BR66" s="75">
        <f t="shared" si="34"/>
        <v>0</v>
      </c>
      <c r="BS66" s="124"/>
      <c r="BT66" s="46"/>
      <c r="BU66" s="46"/>
      <c r="BV66" s="46"/>
      <c r="BW66" s="46"/>
      <c r="BX66" s="46"/>
      <c r="BY66" s="46"/>
      <c r="BZ66" s="75">
        <f t="shared" si="35"/>
        <v>0</v>
      </c>
      <c r="CA66" s="124"/>
      <c r="CB66" s="46"/>
      <c r="CC66" s="46"/>
      <c r="CD66" s="46"/>
      <c r="CE66" s="46"/>
      <c r="CF66" s="46"/>
      <c r="CG66" s="46"/>
      <c r="CH66" s="75">
        <f t="shared" si="36"/>
        <v>0</v>
      </c>
      <c r="CI66" s="124"/>
      <c r="CJ66" s="46"/>
      <c r="CK66" s="46"/>
      <c r="CL66" s="46"/>
      <c r="CM66" s="46"/>
      <c r="CN66" s="46"/>
      <c r="CO66" s="46"/>
      <c r="CP66" s="75">
        <f t="shared" si="37"/>
        <v>0</v>
      </c>
      <c r="CQ66" s="124"/>
      <c r="CR66" s="46"/>
      <c r="CS66" s="46"/>
      <c r="CT66" s="46"/>
      <c r="CU66" s="46"/>
      <c r="CV66" s="46"/>
      <c r="CW66" s="46"/>
      <c r="CX66" s="75">
        <f t="shared" si="38"/>
        <v>0</v>
      </c>
      <c r="CY66" s="124"/>
      <c r="CZ66" s="46"/>
      <c r="DA66" s="46"/>
      <c r="DB66" s="46"/>
      <c r="DC66" s="46"/>
      <c r="DD66" s="46"/>
      <c r="DE66" s="46"/>
      <c r="DF66" s="75">
        <f t="shared" si="39"/>
        <v>0</v>
      </c>
      <c r="DG66" s="124"/>
      <c r="DH66" s="46"/>
      <c r="DI66" s="46"/>
      <c r="DJ66" s="46"/>
      <c r="DK66" s="46"/>
      <c r="DL66" s="46"/>
      <c r="DM66" s="46"/>
      <c r="DN66" s="75">
        <f t="shared" si="40"/>
        <v>0</v>
      </c>
      <c r="DO66" s="124"/>
      <c r="DP66" s="46"/>
      <c r="DQ66" s="46"/>
      <c r="DR66" s="46"/>
      <c r="DS66" s="46"/>
      <c r="DT66" s="46"/>
      <c r="DU66" s="46"/>
      <c r="DV66" s="75">
        <f t="shared" si="41"/>
        <v>0</v>
      </c>
      <c r="DW66" s="124"/>
      <c r="DX66" s="46"/>
      <c r="DY66" s="46"/>
      <c r="DZ66" s="46"/>
      <c r="EA66" s="46"/>
      <c r="EB66" s="46"/>
      <c r="EC66" s="46"/>
      <c r="ED66" s="75">
        <f t="shared" si="42"/>
        <v>0</v>
      </c>
      <c r="EE66" s="124"/>
      <c r="EF66" s="46"/>
      <c r="EG66" s="46"/>
      <c r="EH66" s="46"/>
      <c r="EI66" s="46"/>
      <c r="EJ66" s="46"/>
      <c r="EK66" s="46"/>
      <c r="EL66" s="75">
        <f t="shared" si="43"/>
        <v>0</v>
      </c>
      <c r="EM66" s="124"/>
      <c r="EN66" s="46"/>
      <c r="EO66" s="46"/>
      <c r="EP66" s="46"/>
      <c r="EQ66" s="46"/>
      <c r="ER66" s="46"/>
      <c r="ES66" s="46"/>
      <c r="ET66" s="75">
        <f t="shared" si="44"/>
        <v>0</v>
      </c>
      <c r="EU66" s="124"/>
      <c r="EV66" s="46"/>
      <c r="EW66" s="46"/>
      <c r="EX66" s="46"/>
      <c r="EY66" s="46"/>
      <c r="EZ66" s="46"/>
      <c r="FA66" s="46"/>
      <c r="FB66" s="75">
        <f t="shared" si="45"/>
        <v>0</v>
      </c>
      <c r="FC66" s="124"/>
      <c r="FD66" s="46"/>
      <c r="FE66" s="46"/>
      <c r="FF66" s="46"/>
      <c r="FG66" s="46"/>
      <c r="FH66" s="46"/>
      <c r="FI66" s="46"/>
      <c r="FJ66" s="75">
        <f t="shared" si="46"/>
        <v>0</v>
      </c>
      <c r="FK66" s="124"/>
      <c r="FL66" s="46"/>
      <c r="FM66" s="46"/>
      <c r="FN66" s="46"/>
      <c r="FO66" s="46"/>
      <c r="FP66" s="46"/>
      <c r="FQ66" s="46"/>
      <c r="FR66" s="75">
        <f t="shared" si="47"/>
        <v>0</v>
      </c>
      <c r="FS66" s="124"/>
      <c r="FT66" s="46"/>
      <c r="FU66" s="46"/>
      <c r="FV66" s="46"/>
      <c r="FW66" s="46"/>
      <c r="FX66" s="46"/>
      <c r="FY66" s="46"/>
      <c r="FZ66" s="75">
        <f t="shared" si="48"/>
        <v>0</v>
      </c>
      <c r="GA66" s="124"/>
      <c r="GB66" s="46"/>
      <c r="GC66" s="46"/>
      <c r="GD66" s="46"/>
      <c r="GE66" s="46"/>
      <c r="GF66" s="46"/>
      <c r="GG66" s="46"/>
      <c r="GH66" s="75">
        <f t="shared" si="49"/>
        <v>0</v>
      </c>
      <c r="GI66" s="124"/>
      <c r="GJ66" s="46"/>
      <c r="GK66" s="46"/>
      <c r="GL66" s="46"/>
      <c r="GM66" s="46"/>
      <c r="GN66" s="46"/>
      <c r="GO66" s="46"/>
      <c r="GP66" s="75">
        <f t="shared" si="50"/>
        <v>0</v>
      </c>
      <c r="GQ66" s="124"/>
      <c r="GR66" s="46"/>
      <c r="GS66" s="46"/>
      <c r="GT66" s="46"/>
      <c r="GU66" s="46"/>
      <c r="GV66" s="46"/>
      <c r="GW66" s="46"/>
      <c r="GX66" s="75">
        <f t="shared" si="51"/>
        <v>0</v>
      </c>
      <c r="GY66" s="124"/>
      <c r="GZ66" s="46"/>
      <c r="HA66" s="46"/>
      <c r="HB66" s="46"/>
      <c r="HC66" s="46"/>
      <c r="HD66" s="46"/>
      <c r="HE66" s="46"/>
      <c r="HF66" s="75">
        <f t="shared" si="52"/>
        <v>0</v>
      </c>
      <c r="HG66" s="124"/>
      <c r="HH66" s="46"/>
      <c r="HI66" s="46"/>
      <c r="HJ66" s="46"/>
      <c r="HK66" s="46"/>
      <c r="HL66" s="46"/>
      <c r="HM66" s="46"/>
      <c r="HN66" s="75">
        <f t="shared" si="53"/>
        <v>0</v>
      </c>
      <c r="HO66" s="124"/>
      <c r="HP66" s="46"/>
      <c r="HQ66" s="46"/>
      <c r="HR66" s="46"/>
      <c r="HS66" s="46"/>
      <c r="HT66" s="46"/>
      <c r="HU66" s="46"/>
      <c r="HV66" s="75">
        <f t="shared" si="54"/>
        <v>0</v>
      </c>
      <c r="HW66" s="124"/>
      <c r="HX66" s="46"/>
      <c r="HY66" s="46"/>
      <c r="HZ66" s="46"/>
      <c r="IA66" s="46"/>
      <c r="IB66" s="46"/>
      <c r="IC66" s="46"/>
      <c r="ID66" s="75">
        <f t="shared" si="55"/>
        <v>0</v>
      </c>
      <c r="IE66" s="124"/>
      <c r="IF66" s="46"/>
      <c r="IG66" s="46"/>
      <c r="IH66" s="46"/>
      <c r="II66" s="46"/>
      <c r="IJ66" s="46"/>
      <c r="IK66" s="46"/>
      <c r="IL66" s="75">
        <f t="shared" si="56"/>
        <v>0</v>
      </c>
      <c r="IM66" s="124"/>
      <c r="IN66" s="46"/>
      <c r="IO66" s="46"/>
      <c r="IP66" s="46"/>
      <c r="IQ66" s="46"/>
      <c r="IR66" s="46"/>
      <c r="IS66" s="46"/>
      <c r="IT66" s="75">
        <f t="shared" si="57"/>
        <v>0</v>
      </c>
      <c r="IU66" s="124"/>
      <c r="IV66" s="46"/>
      <c r="IW66" s="46"/>
      <c r="IX66" s="46"/>
      <c r="IY66" s="46"/>
      <c r="IZ66" s="46"/>
      <c r="JA66" s="46"/>
      <c r="JB66" s="75">
        <f t="shared" si="58"/>
        <v>0</v>
      </c>
      <c r="JD66" s="161">
        <f t="shared" si="72"/>
        <v>0</v>
      </c>
      <c r="JE66" s="89">
        <f t="shared" si="73"/>
        <v>0</v>
      </c>
      <c r="JF66" s="89">
        <f t="shared" si="74"/>
        <v>0</v>
      </c>
      <c r="JG66" s="89">
        <f t="shared" si="75"/>
        <v>0</v>
      </c>
      <c r="JH66" s="89">
        <f t="shared" si="76"/>
        <v>0</v>
      </c>
      <c r="JI66" s="89">
        <f t="shared" si="77"/>
        <v>0</v>
      </c>
      <c r="JJ66" s="89">
        <f t="shared" si="78"/>
        <v>0</v>
      </c>
      <c r="JK66" s="165">
        <f t="shared" si="79"/>
        <v>0</v>
      </c>
      <c r="JM66" s="65">
        <f t="shared" si="70"/>
        <v>0</v>
      </c>
      <c r="JO66" s="47">
        <f t="shared" si="61"/>
        <v>0</v>
      </c>
    </row>
    <row r="67" spans="2:275" ht="15">
      <c r="B67" s="386" t="s">
        <v>653</v>
      </c>
      <c r="C67" s="178" t="s">
        <v>343</v>
      </c>
      <c r="D67" s="178" t="s">
        <v>350</v>
      </c>
      <c r="E67" s="170"/>
      <c r="F67" s="369" t="s">
        <v>248</v>
      </c>
      <c r="G67" s="380" t="s">
        <v>99</v>
      </c>
      <c r="H67" s="380" t="s">
        <v>99</v>
      </c>
      <c r="I67" s="361" t="s">
        <v>95</v>
      </c>
      <c r="J67" s="379" t="s">
        <v>357</v>
      </c>
      <c r="K67" s="139">
        <v>5</v>
      </c>
      <c r="L67" s="140">
        <v>6</v>
      </c>
      <c r="M67" s="137" t="s">
        <v>4</v>
      </c>
      <c r="N67" s="165">
        <v>0</v>
      </c>
      <c r="O67" s="124"/>
      <c r="P67" s="46"/>
      <c r="Q67" s="46"/>
      <c r="R67" s="46"/>
      <c r="S67" s="46"/>
      <c r="T67" s="46"/>
      <c r="U67" s="46"/>
      <c r="V67" s="125">
        <f t="shared" ref="V67" si="83">+N67+O67+P67+R67-S67-Q67-T67+U67</f>
        <v>0</v>
      </c>
      <c r="W67" s="124"/>
      <c r="X67" s="46"/>
      <c r="Y67" s="46"/>
      <c r="Z67" s="46"/>
      <c r="AA67" s="46"/>
      <c r="AB67" s="46"/>
      <c r="AC67" s="46"/>
      <c r="AD67" s="75">
        <f t="shared" ref="AD67" si="84">+V67+W67+X67-Y67+Z67-AA67-AB67+AC67</f>
        <v>0</v>
      </c>
      <c r="AE67" s="124"/>
      <c r="AF67" s="46"/>
      <c r="AG67" s="46"/>
      <c r="AH67" s="46"/>
      <c r="AI67" s="46"/>
      <c r="AJ67" s="46"/>
      <c r="AK67" s="46"/>
      <c r="AL67" s="75">
        <f t="shared" si="30"/>
        <v>0</v>
      </c>
      <c r="AM67" s="124"/>
      <c r="AN67" s="46"/>
      <c r="AO67" s="46"/>
      <c r="AP67" s="46"/>
      <c r="AQ67" s="46"/>
      <c r="AR67" s="46"/>
      <c r="AS67" s="46"/>
      <c r="AT67" s="75">
        <f t="shared" si="31"/>
        <v>0</v>
      </c>
      <c r="AU67" s="124"/>
      <c r="AV67" s="46"/>
      <c r="AW67" s="46"/>
      <c r="AX67" s="46"/>
      <c r="AY67" s="46"/>
      <c r="AZ67" s="46"/>
      <c r="BA67" s="46"/>
      <c r="BB67" s="75">
        <f t="shared" si="32"/>
        <v>0</v>
      </c>
      <c r="BC67" s="124"/>
      <c r="BD67" s="46"/>
      <c r="BE67" s="46"/>
      <c r="BF67" s="46"/>
      <c r="BG67" s="46"/>
      <c r="BH67" s="46"/>
      <c r="BI67" s="46"/>
      <c r="BJ67" s="75">
        <f t="shared" si="33"/>
        <v>0</v>
      </c>
      <c r="BK67" s="124"/>
      <c r="BL67" s="46"/>
      <c r="BM67" s="46"/>
      <c r="BN67" s="46"/>
      <c r="BO67" s="46"/>
      <c r="BP67" s="46"/>
      <c r="BQ67" s="46"/>
      <c r="BR67" s="75">
        <f t="shared" si="34"/>
        <v>0</v>
      </c>
      <c r="BS67" s="124"/>
      <c r="BT67" s="46"/>
      <c r="BU67" s="46"/>
      <c r="BV67" s="46"/>
      <c r="BW67" s="46"/>
      <c r="BX67" s="46"/>
      <c r="BY67" s="46"/>
      <c r="BZ67" s="75">
        <f t="shared" si="35"/>
        <v>0</v>
      </c>
      <c r="CA67" s="124"/>
      <c r="CB67" s="46"/>
      <c r="CC67" s="46"/>
      <c r="CD67" s="46"/>
      <c r="CE67" s="46"/>
      <c r="CF67" s="46"/>
      <c r="CG67" s="46"/>
      <c r="CH67" s="75">
        <f t="shared" si="36"/>
        <v>0</v>
      </c>
      <c r="CI67" s="124"/>
      <c r="CJ67" s="46"/>
      <c r="CK67" s="46"/>
      <c r="CL67" s="46"/>
      <c r="CM67" s="46"/>
      <c r="CN67" s="46"/>
      <c r="CO67" s="46"/>
      <c r="CP67" s="75">
        <f t="shared" si="37"/>
        <v>0</v>
      </c>
      <c r="CQ67" s="124"/>
      <c r="CR67" s="46"/>
      <c r="CS67" s="46"/>
      <c r="CT67" s="46"/>
      <c r="CU67" s="46"/>
      <c r="CV67" s="46"/>
      <c r="CW67" s="46"/>
      <c r="CX67" s="75">
        <f t="shared" si="38"/>
        <v>0</v>
      </c>
      <c r="CY67" s="124"/>
      <c r="CZ67" s="46"/>
      <c r="DA67" s="46"/>
      <c r="DB67" s="46"/>
      <c r="DC67" s="46"/>
      <c r="DD67" s="46"/>
      <c r="DE67" s="46"/>
      <c r="DF67" s="75">
        <f t="shared" si="39"/>
        <v>0</v>
      </c>
      <c r="DG67" s="124"/>
      <c r="DH67" s="46"/>
      <c r="DI67" s="46"/>
      <c r="DJ67" s="46"/>
      <c r="DK67" s="46"/>
      <c r="DL67" s="46"/>
      <c r="DM67" s="46"/>
      <c r="DN67" s="75">
        <f t="shared" si="40"/>
        <v>0</v>
      </c>
      <c r="DO67" s="124"/>
      <c r="DP67" s="46"/>
      <c r="DQ67" s="46"/>
      <c r="DR67" s="46"/>
      <c r="DS67" s="46"/>
      <c r="DT67" s="46"/>
      <c r="DU67" s="46"/>
      <c r="DV67" s="75">
        <f t="shared" si="41"/>
        <v>0</v>
      </c>
      <c r="DW67" s="124"/>
      <c r="DX67" s="46"/>
      <c r="DY67" s="46"/>
      <c r="DZ67" s="46"/>
      <c r="EA67" s="46"/>
      <c r="EB67" s="46"/>
      <c r="EC67" s="46"/>
      <c r="ED67" s="75">
        <f t="shared" si="42"/>
        <v>0</v>
      </c>
      <c r="EE67" s="124"/>
      <c r="EF67" s="46"/>
      <c r="EG67" s="46"/>
      <c r="EH67" s="46"/>
      <c r="EI67" s="46"/>
      <c r="EJ67" s="46"/>
      <c r="EK67" s="46"/>
      <c r="EL67" s="75">
        <f t="shared" si="43"/>
        <v>0</v>
      </c>
      <c r="EM67" s="124"/>
      <c r="EN67" s="46"/>
      <c r="EO67" s="46"/>
      <c r="EP67" s="46"/>
      <c r="EQ67" s="46"/>
      <c r="ER67" s="46"/>
      <c r="ES67" s="46"/>
      <c r="ET67" s="75">
        <f t="shared" si="44"/>
        <v>0</v>
      </c>
      <c r="EU67" s="124"/>
      <c r="EV67" s="46"/>
      <c r="EW67" s="46"/>
      <c r="EX67" s="46"/>
      <c r="EY67" s="46"/>
      <c r="EZ67" s="46"/>
      <c r="FA67" s="46"/>
      <c r="FB67" s="75">
        <f t="shared" si="45"/>
        <v>0</v>
      </c>
      <c r="FC67" s="124"/>
      <c r="FD67" s="46"/>
      <c r="FE67" s="46"/>
      <c r="FF67" s="46"/>
      <c r="FG67" s="46"/>
      <c r="FH67" s="46"/>
      <c r="FI67" s="46"/>
      <c r="FJ67" s="75">
        <f t="shared" si="46"/>
        <v>0</v>
      </c>
      <c r="FK67" s="124"/>
      <c r="FL67" s="46"/>
      <c r="FM67" s="46"/>
      <c r="FN67" s="46"/>
      <c r="FO67" s="46"/>
      <c r="FP67" s="46"/>
      <c r="FQ67" s="46"/>
      <c r="FR67" s="75">
        <f t="shared" si="47"/>
        <v>0</v>
      </c>
      <c r="FS67" s="124"/>
      <c r="FT67" s="46"/>
      <c r="FU67" s="46"/>
      <c r="FV67" s="46"/>
      <c r="FW67" s="46"/>
      <c r="FX67" s="46"/>
      <c r="FY67" s="46"/>
      <c r="FZ67" s="75">
        <f t="shared" si="48"/>
        <v>0</v>
      </c>
      <c r="GA67" s="124"/>
      <c r="GB67" s="46"/>
      <c r="GC67" s="46"/>
      <c r="GD67" s="46"/>
      <c r="GE67" s="46"/>
      <c r="GF67" s="46"/>
      <c r="GG67" s="46"/>
      <c r="GH67" s="75">
        <f t="shared" si="49"/>
        <v>0</v>
      </c>
      <c r="GI67" s="124"/>
      <c r="GJ67" s="46"/>
      <c r="GK67" s="46"/>
      <c r="GL67" s="46"/>
      <c r="GM67" s="46"/>
      <c r="GN67" s="46"/>
      <c r="GO67" s="46"/>
      <c r="GP67" s="75">
        <f t="shared" si="50"/>
        <v>0</v>
      </c>
      <c r="GQ67" s="124"/>
      <c r="GR67" s="46"/>
      <c r="GS67" s="46"/>
      <c r="GT67" s="46"/>
      <c r="GU67" s="46"/>
      <c r="GV67" s="46"/>
      <c r="GW67" s="46"/>
      <c r="GX67" s="75">
        <f t="shared" si="51"/>
        <v>0</v>
      </c>
      <c r="GY67" s="124"/>
      <c r="GZ67" s="46"/>
      <c r="HA67" s="46"/>
      <c r="HB67" s="46"/>
      <c r="HC67" s="46"/>
      <c r="HD67" s="46"/>
      <c r="HE67" s="46"/>
      <c r="HF67" s="75">
        <f t="shared" si="52"/>
        <v>0</v>
      </c>
      <c r="HG67" s="124"/>
      <c r="HH67" s="46"/>
      <c r="HI67" s="46"/>
      <c r="HJ67" s="46"/>
      <c r="HK67" s="46"/>
      <c r="HL67" s="46"/>
      <c r="HM67" s="46"/>
      <c r="HN67" s="75">
        <f t="shared" si="53"/>
        <v>0</v>
      </c>
      <c r="HO67" s="124"/>
      <c r="HP67" s="46"/>
      <c r="HQ67" s="46"/>
      <c r="HR67" s="46"/>
      <c r="HS67" s="46"/>
      <c r="HT67" s="46"/>
      <c r="HU67" s="46"/>
      <c r="HV67" s="75">
        <f t="shared" si="54"/>
        <v>0</v>
      </c>
      <c r="HW67" s="124"/>
      <c r="HX67" s="46"/>
      <c r="HY67" s="46"/>
      <c r="HZ67" s="46"/>
      <c r="IA67" s="46"/>
      <c r="IB67" s="46"/>
      <c r="IC67" s="46"/>
      <c r="ID67" s="75">
        <f t="shared" si="55"/>
        <v>0</v>
      </c>
      <c r="IE67" s="124"/>
      <c r="IF67" s="46"/>
      <c r="IG67" s="46"/>
      <c r="IH67" s="46"/>
      <c r="II67" s="46"/>
      <c r="IJ67" s="46"/>
      <c r="IK67" s="46"/>
      <c r="IL67" s="75">
        <f t="shared" si="56"/>
        <v>0</v>
      </c>
      <c r="IM67" s="124"/>
      <c r="IN67" s="46"/>
      <c r="IO67" s="46"/>
      <c r="IP67" s="46"/>
      <c r="IQ67" s="46"/>
      <c r="IR67" s="46"/>
      <c r="IS67" s="46"/>
      <c r="IT67" s="75">
        <f t="shared" si="57"/>
        <v>0</v>
      </c>
      <c r="IU67" s="124"/>
      <c r="IV67" s="46"/>
      <c r="IW67" s="46"/>
      <c r="IX67" s="46"/>
      <c r="IY67" s="46"/>
      <c r="IZ67" s="46"/>
      <c r="JA67" s="46"/>
      <c r="JB67" s="75">
        <f t="shared" si="58"/>
        <v>0</v>
      </c>
      <c r="JD67" s="161">
        <f t="shared" si="72"/>
        <v>0</v>
      </c>
      <c r="JE67" s="89">
        <f t="shared" si="73"/>
        <v>0</v>
      </c>
      <c r="JF67" s="89">
        <f t="shared" si="74"/>
        <v>0</v>
      </c>
      <c r="JG67" s="89">
        <f t="shared" si="75"/>
        <v>0</v>
      </c>
      <c r="JH67" s="89">
        <f t="shared" si="76"/>
        <v>0</v>
      </c>
      <c r="JI67" s="89">
        <f t="shared" si="77"/>
        <v>0</v>
      </c>
      <c r="JJ67" s="89">
        <f t="shared" si="78"/>
        <v>0</v>
      </c>
      <c r="JK67" s="165">
        <f t="shared" si="79"/>
        <v>0</v>
      </c>
      <c r="JM67" s="65">
        <f t="shared" si="70"/>
        <v>0</v>
      </c>
      <c r="JO67" s="47">
        <f t="shared" si="61"/>
        <v>0</v>
      </c>
    </row>
    <row r="68" spans="2:275" ht="15">
      <c r="B68" s="386" t="s">
        <v>653</v>
      </c>
      <c r="C68" s="174" t="s">
        <v>344</v>
      </c>
      <c r="D68" s="174" t="s">
        <v>351</v>
      </c>
      <c r="E68" s="170"/>
      <c r="F68" s="369" t="s">
        <v>180</v>
      </c>
      <c r="G68" s="380" t="s">
        <v>99</v>
      </c>
      <c r="H68" s="380" t="s">
        <v>99</v>
      </c>
      <c r="I68" s="166" t="s">
        <v>94</v>
      </c>
      <c r="J68" s="379" t="s">
        <v>358</v>
      </c>
      <c r="K68" s="139">
        <v>6</v>
      </c>
      <c r="L68" s="140">
        <v>7</v>
      </c>
      <c r="M68" s="137" t="s">
        <v>4</v>
      </c>
      <c r="N68" s="165">
        <v>72</v>
      </c>
      <c r="O68" s="124"/>
      <c r="P68" s="46"/>
      <c r="Q68" s="46"/>
      <c r="R68" s="46"/>
      <c r="S68" s="46"/>
      <c r="T68" s="46"/>
      <c r="U68" s="46"/>
      <c r="V68" s="125">
        <f t="shared" si="71"/>
        <v>72</v>
      </c>
      <c r="W68" s="124"/>
      <c r="X68" s="46"/>
      <c r="Y68" s="46"/>
      <c r="Z68" s="46"/>
      <c r="AA68" s="46"/>
      <c r="AB68" s="46"/>
      <c r="AC68" s="46"/>
      <c r="AD68" s="75">
        <f t="shared" si="82"/>
        <v>72</v>
      </c>
      <c r="AE68" s="124"/>
      <c r="AF68" s="46"/>
      <c r="AG68" s="46"/>
      <c r="AH68" s="46"/>
      <c r="AI68" s="46"/>
      <c r="AJ68" s="46"/>
      <c r="AK68" s="46"/>
      <c r="AL68" s="75">
        <f t="shared" si="30"/>
        <v>72</v>
      </c>
      <c r="AM68" s="124"/>
      <c r="AN68" s="46"/>
      <c r="AO68" s="46"/>
      <c r="AP68" s="46"/>
      <c r="AQ68" s="46"/>
      <c r="AR68" s="46"/>
      <c r="AS68" s="46"/>
      <c r="AT68" s="75">
        <f t="shared" si="31"/>
        <v>72</v>
      </c>
      <c r="AU68" s="124"/>
      <c r="AV68" s="46"/>
      <c r="AW68" s="46"/>
      <c r="AX68" s="46"/>
      <c r="AY68" s="46"/>
      <c r="AZ68" s="46"/>
      <c r="BA68" s="46"/>
      <c r="BB68" s="75">
        <f t="shared" si="32"/>
        <v>72</v>
      </c>
      <c r="BC68" s="124"/>
      <c r="BD68" s="46"/>
      <c r="BE68" s="46"/>
      <c r="BF68" s="46"/>
      <c r="BG68" s="46"/>
      <c r="BH68" s="46"/>
      <c r="BI68" s="46"/>
      <c r="BJ68" s="75">
        <f t="shared" si="33"/>
        <v>72</v>
      </c>
      <c r="BK68" s="124"/>
      <c r="BL68" s="46"/>
      <c r="BM68" s="46"/>
      <c r="BN68" s="46"/>
      <c r="BO68" s="46"/>
      <c r="BP68" s="46"/>
      <c r="BQ68" s="46"/>
      <c r="BR68" s="75">
        <f t="shared" si="34"/>
        <v>72</v>
      </c>
      <c r="BS68" s="124"/>
      <c r="BT68" s="46"/>
      <c r="BU68" s="46"/>
      <c r="BV68" s="46"/>
      <c r="BW68" s="46"/>
      <c r="BX68" s="46"/>
      <c r="BY68" s="46"/>
      <c r="BZ68" s="75">
        <f t="shared" si="35"/>
        <v>72</v>
      </c>
      <c r="CA68" s="124"/>
      <c r="CB68" s="46"/>
      <c r="CC68" s="46"/>
      <c r="CD68" s="46"/>
      <c r="CE68" s="46"/>
      <c r="CF68" s="46"/>
      <c r="CG68" s="46"/>
      <c r="CH68" s="75">
        <f t="shared" si="36"/>
        <v>72</v>
      </c>
      <c r="CI68" s="124"/>
      <c r="CJ68" s="46"/>
      <c r="CK68" s="46"/>
      <c r="CL68" s="46"/>
      <c r="CM68" s="46"/>
      <c r="CN68" s="46"/>
      <c r="CO68" s="46"/>
      <c r="CP68" s="75">
        <f t="shared" si="37"/>
        <v>72</v>
      </c>
      <c r="CQ68" s="124"/>
      <c r="CR68" s="46"/>
      <c r="CS68" s="46"/>
      <c r="CT68" s="46"/>
      <c r="CU68" s="46"/>
      <c r="CV68" s="46"/>
      <c r="CW68" s="46"/>
      <c r="CX68" s="75">
        <f t="shared" si="38"/>
        <v>72</v>
      </c>
      <c r="CY68" s="124"/>
      <c r="CZ68" s="46"/>
      <c r="DA68" s="46"/>
      <c r="DB68" s="46"/>
      <c r="DC68" s="46"/>
      <c r="DD68" s="46"/>
      <c r="DE68" s="46"/>
      <c r="DF68" s="75">
        <f t="shared" si="39"/>
        <v>72</v>
      </c>
      <c r="DG68" s="124"/>
      <c r="DH68" s="46"/>
      <c r="DI68" s="46"/>
      <c r="DJ68" s="46"/>
      <c r="DK68" s="46"/>
      <c r="DL68" s="46"/>
      <c r="DM68" s="46"/>
      <c r="DN68" s="75">
        <f t="shared" si="40"/>
        <v>72</v>
      </c>
      <c r="DO68" s="124"/>
      <c r="DP68" s="46"/>
      <c r="DQ68" s="46"/>
      <c r="DR68" s="46"/>
      <c r="DS68" s="46"/>
      <c r="DT68" s="46"/>
      <c r="DU68" s="46"/>
      <c r="DV68" s="75">
        <f t="shared" si="41"/>
        <v>72</v>
      </c>
      <c r="DW68" s="124"/>
      <c r="DX68" s="46"/>
      <c r="DY68" s="46"/>
      <c r="DZ68" s="46"/>
      <c r="EA68" s="46"/>
      <c r="EB68" s="46"/>
      <c r="EC68" s="46"/>
      <c r="ED68" s="75">
        <f t="shared" si="42"/>
        <v>72</v>
      </c>
      <c r="EE68" s="124"/>
      <c r="EF68" s="46"/>
      <c r="EG68" s="46"/>
      <c r="EH68" s="46"/>
      <c r="EI68" s="46"/>
      <c r="EJ68" s="46"/>
      <c r="EK68" s="46"/>
      <c r="EL68" s="75">
        <f t="shared" si="43"/>
        <v>72</v>
      </c>
      <c r="EM68" s="124"/>
      <c r="EN68" s="46"/>
      <c r="EO68" s="46"/>
      <c r="EP68" s="46"/>
      <c r="EQ68" s="46"/>
      <c r="ER68" s="46"/>
      <c r="ES68" s="46"/>
      <c r="ET68" s="75">
        <f t="shared" si="44"/>
        <v>72</v>
      </c>
      <c r="EU68" s="124"/>
      <c r="EV68" s="46"/>
      <c r="EW68" s="46"/>
      <c r="EX68" s="46"/>
      <c r="EY68" s="46"/>
      <c r="EZ68" s="46"/>
      <c r="FA68" s="46"/>
      <c r="FB68" s="75">
        <f t="shared" si="45"/>
        <v>72</v>
      </c>
      <c r="FC68" s="124"/>
      <c r="FD68" s="46"/>
      <c r="FE68" s="46"/>
      <c r="FF68" s="46"/>
      <c r="FG68" s="46"/>
      <c r="FH68" s="46"/>
      <c r="FI68" s="46"/>
      <c r="FJ68" s="75">
        <f t="shared" si="46"/>
        <v>72</v>
      </c>
      <c r="FK68" s="124"/>
      <c r="FL68" s="46"/>
      <c r="FM68" s="46"/>
      <c r="FN68" s="46"/>
      <c r="FO68" s="46"/>
      <c r="FP68" s="46"/>
      <c r="FQ68" s="46"/>
      <c r="FR68" s="75">
        <f t="shared" si="47"/>
        <v>72</v>
      </c>
      <c r="FS68" s="124"/>
      <c r="FT68" s="46"/>
      <c r="FU68" s="46"/>
      <c r="FV68" s="46"/>
      <c r="FW68" s="46"/>
      <c r="FX68" s="46"/>
      <c r="FY68" s="46"/>
      <c r="FZ68" s="75">
        <f t="shared" si="48"/>
        <v>72</v>
      </c>
      <c r="GA68" s="124"/>
      <c r="GB68" s="46"/>
      <c r="GC68" s="46"/>
      <c r="GD68" s="46"/>
      <c r="GE68" s="46"/>
      <c r="GF68" s="46"/>
      <c r="GG68" s="46"/>
      <c r="GH68" s="75">
        <f t="shared" si="49"/>
        <v>72</v>
      </c>
      <c r="GI68" s="124"/>
      <c r="GJ68" s="46"/>
      <c r="GK68" s="46"/>
      <c r="GL68" s="46"/>
      <c r="GM68" s="46"/>
      <c r="GN68" s="46"/>
      <c r="GO68" s="46"/>
      <c r="GP68" s="75">
        <f t="shared" si="50"/>
        <v>72</v>
      </c>
      <c r="GQ68" s="124"/>
      <c r="GR68" s="46"/>
      <c r="GS68" s="46"/>
      <c r="GT68" s="46"/>
      <c r="GU68" s="46"/>
      <c r="GV68" s="46"/>
      <c r="GW68" s="46"/>
      <c r="GX68" s="75">
        <f t="shared" si="51"/>
        <v>72</v>
      </c>
      <c r="GY68" s="124"/>
      <c r="GZ68" s="46"/>
      <c r="HA68" s="46"/>
      <c r="HB68" s="46"/>
      <c r="HC68" s="46"/>
      <c r="HD68" s="46"/>
      <c r="HE68" s="46"/>
      <c r="HF68" s="75">
        <f t="shared" si="52"/>
        <v>72</v>
      </c>
      <c r="HG68" s="124"/>
      <c r="HH68" s="46"/>
      <c r="HI68" s="46"/>
      <c r="HJ68" s="46"/>
      <c r="HK68" s="46"/>
      <c r="HL68" s="46"/>
      <c r="HM68" s="46"/>
      <c r="HN68" s="75">
        <f t="shared" si="53"/>
        <v>72</v>
      </c>
      <c r="HO68" s="124"/>
      <c r="HP68" s="46"/>
      <c r="HQ68" s="46"/>
      <c r="HR68" s="46"/>
      <c r="HS68" s="46"/>
      <c r="HT68" s="46"/>
      <c r="HU68" s="46"/>
      <c r="HV68" s="75">
        <f t="shared" si="54"/>
        <v>72</v>
      </c>
      <c r="HW68" s="124"/>
      <c r="HX68" s="46"/>
      <c r="HY68" s="46"/>
      <c r="HZ68" s="46"/>
      <c r="IA68" s="46"/>
      <c r="IB68" s="46"/>
      <c r="IC68" s="46"/>
      <c r="ID68" s="75">
        <f t="shared" si="55"/>
        <v>72</v>
      </c>
      <c r="IE68" s="124"/>
      <c r="IF68" s="46"/>
      <c r="IG68" s="46"/>
      <c r="IH68" s="46"/>
      <c r="II68" s="46"/>
      <c r="IJ68" s="46"/>
      <c r="IK68" s="46"/>
      <c r="IL68" s="75">
        <f t="shared" si="56"/>
        <v>72</v>
      </c>
      <c r="IM68" s="124"/>
      <c r="IN68" s="46"/>
      <c r="IO68" s="46"/>
      <c r="IP68" s="46"/>
      <c r="IQ68" s="46"/>
      <c r="IR68" s="46"/>
      <c r="IS68" s="46"/>
      <c r="IT68" s="75">
        <f t="shared" si="57"/>
        <v>72</v>
      </c>
      <c r="IU68" s="124"/>
      <c r="IV68" s="46"/>
      <c r="IW68" s="46"/>
      <c r="IX68" s="46"/>
      <c r="IY68" s="46"/>
      <c r="IZ68" s="46"/>
      <c r="JA68" s="46"/>
      <c r="JB68" s="75">
        <f t="shared" si="58"/>
        <v>72</v>
      </c>
      <c r="JD68" s="161">
        <f t="shared" si="72"/>
        <v>0</v>
      </c>
      <c r="JE68" s="89">
        <f t="shared" si="73"/>
        <v>0</v>
      </c>
      <c r="JF68" s="89">
        <f t="shared" si="74"/>
        <v>0</v>
      </c>
      <c r="JG68" s="89">
        <f t="shared" si="75"/>
        <v>0</v>
      </c>
      <c r="JH68" s="89">
        <f t="shared" si="76"/>
        <v>0</v>
      </c>
      <c r="JI68" s="89">
        <f t="shared" si="77"/>
        <v>0</v>
      </c>
      <c r="JJ68" s="89">
        <f t="shared" si="78"/>
        <v>0</v>
      </c>
      <c r="JK68" s="165">
        <f t="shared" si="79"/>
        <v>72</v>
      </c>
      <c r="JM68" s="65">
        <f t="shared" si="70"/>
        <v>0</v>
      </c>
      <c r="JO68" s="47">
        <f t="shared" si="61"/>
        <v>0</v>
      </c>
    </row>
    <row r="69" spans="2:275" ht="15">
      <c r="B69" s="386" t="s">
        <v>653</v>
      </c>
      <c r="C69" s="174" t="s">
        <v>359</v>
      </c>
      <c r="D69" s="174" t="s">
        <v>366</v>
      </c>
      <c r="E69" s="170"/>
      <c r="F69" s="369" t="s">
        <v>286</v>
      </c>
      <c r="G69" s="380" t="s">
        <v>99</v>
      </c>
      <c r="H69" s="380" t="s">
        <v>99</v>
      </c>
      <c r="I69" s="361" t="s">
        <v>95</v>
      </c>
      <c r="J69" s="375" t="s">
        <v>374</v>
      </c>
      <c r="K69" s="139">
        <v>4</v>
      </c>
      <c r="L69" s="140">
        <v>4</v>
      </c>
      <c r="M69" s="137" t="s">
        <v>4</v>
      </c>
      <c r="N69" s="165">
        <v>51</v>
      </c>
      <c r="O69" s="124"/>
      <c r="P69" s="46"/>
      <c r="Q69" s="46"/>
      <c r="R69" s="46"/>
      <c r="S69" s="46"/>
      <c r="T69" s="46"/>
      <c r="U69" s="46"/>
      <c r="V69" s="125">
        <f t="shared" si="71"/>
        <v>51</v>
      </c>
      <c r="W69" s="124"/>
      <c r="X69" s="46"/>
      <c r="Y69" s="46"/>
      <c r="Z69" s="46"/>
      <c r="AA69" s="46"/>
      <c r="AB69" s="46"/>
      <c r="AC69" s="46"/>
      <c r="AD69" s="75">
        <f t="shared" si="82"/>
        <v>51</v>
      </c>
      <c r="AE69" s="124"/>
      <c r="AF69" s="46"/>
      <c r="AG69" s="46"/>
      <c r="AH69" s="46"/>
      <c r="AI69" s="46"/>
      <c r="AJ69" s="46"/>
      <c r="AK69" s="46"/>
      <c r="AL69" s="75">
        <f t="shared" si="30"/>
        <v>51</v>
      </c>
      <c r="AM69" s="124"/>
      <c r="AN69" s="46"/>
      <c r="AO69" s="46"/>
      <c r="AP69" s="46"/>
      <c r="AQ69" s="46"/>
      <c r="AR69" s="46"/>
      <c r="AS69" s="46"/>
      <c r="AT69" s="75">
        <f t="shared" si="31"/>
        <v>51</v>
      </c>
      <c r="AU69" s="124"/>
      <c r="AV69" s="46"/>
      <c r="AW69" s="46"/>
      <c r="AX69" s="46"/>
      <c r="AY69" s="46"/>
      <c r="AZ69" s="46"/>
      <c r="BA69" s="46"/>
      <c r="BB69" s="75">
        <f t="shared" si="32"/>
        <v>51</v>
      </c>
      <c r="BC69" s="124"/>
      <c r="BD69" s="46"/>
      <c r="BE69" s="46"/>
      <c r="BF69" s="46"/>
      <c r="BG69" s="46"/>
      <c r="BH69" s="46"/>
      <c r="BI69" s="46"/>
      <c r="BJ69" s="75">
        <f t="shared" si="33"/>
        <v>51</v>
      </c>
      <c r="BK69" s="124"/>
      <c r="BL69" s="46"/>
      <c r="BM69" s="46"/>
      <c r="BN69" s="46"/>
      <c r="BO69" s="46"/>
      <c r="BP69" s="46"/>
      <c r="BQ69" s="46"/>
      <c r="BR69" s="75">
        <f t="shared" si="34"/>
        <v>51</v>
      </c>
      <c r="BS69" s="124"/>
      <c r="BT69" s="46"/>
      <c r="BU69" s="46"/>
      <c r="BV69" s="46"/>
      <c r="BW69" s="46"/>
      <c r="BX69" s="46"/>
      <c r="BY69" s="46"/>
      <c r="BZ69" s="75">
        <f t="shared" si="35"/>
        <v>51</v>
      </c>
      <c r="CA69" s="124"/>
      <c r="CB69" s="46"/>
      <c r="CC69" s="46"/>
      <c r="CD69" s="46"/>
      <c r="CE69" s="46"/>
      <c r="CF69" s="46"/>
      <c r="CG69" s="46"/>
      <c r="CH69" s="75">
        <f t="shared" si="36"/>
        <v>51</v>
      </c>
      <c r="CI69" s="124"/>
      <c r="CJ69" s="46"/>
      <c r="CK69" s="46"/>
      <c r="CL69" s="46"/>
      <c r="CM69" s="46"/>
      <c r="CN69" s="46"/>
      <c r="CO69" s="46"/>
      <c r="CP69" s="75">
        <f t="shared" si="37"/>
        <v>51</v>
      </c>
      <c r="CQ69" s="124"/>
      <c r="CR69" s="46"/>
      <c r="CS69" s="46"/>
      <c r="CT69" s="46"/>
      <c r="CU69" s="46"/>
      <c r="CV69" s="46"/>
      <c r="CW69" s="46"/>
      <c r="CX69" s="75">
        <f t="shared" si="38"/>
        <v>51</v>
      </c>
      <c r="CY69" s="124"/>
      <c r="CZ69" s="46"/>
      <c r="DA69" s="46"/>
      <c r="DB69" s="46"/>
      <c r="DC69" s="46"/>
      <c r="DD69" s="46"/>
      <c r="DE69" s="46"/>
      <c r="DF69" s="75">
        <f t="shared" si="39"/>
        <v>51</v>
      </c>
      <c r="DG69" s="124"/>
      <c r="DH69" s="46"/>
      <c r="DI69" s="46"/>
      <c r="DJ69" s="46"/>
      <c r="DK69" s="46"/>
      <c r="DL69" s="46"/>
      <c r="DM69" s="46"/>
      <c r="DN69" s="75">
        <f t="shared" si="40"/>
        <v>51</v>
      </c>
      <c r="DO69" s="124"/>
      <c r="DP69" s="46"/>
      <c r="DQ69" s="46"/>
      <c r="DR69" s="46"/>
      <c r="DS69" s="46"/>
      <c r="DT69" s="46"/>
      <c r="DU69" s="46"/>
      <c r="DV69" s="75">
        <f t="shared" si="41"/>
        <v>51</v>
      </c>
      <c r="DW69" s="124"/>
      <c r="DX69" s="46"/>
      <c r="DY69" s="46"/>
      <c r="DZ69" s="46"/>
      <c r="EA69" s="46"/>
      <c r="EB69" s="46"/>
      <c r="EC69" s="46"/>
      <c r="ED69" s="75">
        <f t="shared" si="42"/>
        <v>51</v>
      </c>
      <c r="EE69" s="124"/>
      <c r="EF69" s="46"/>
      <c r="EG69" s="46"/>
      <c r="EH69" s="46"/>
      <c r="EI69" s="46"/>
      <c r="EJ69" s="46"/>
      <c r="EK69" s="46"/>
      <c r="EL69" s="75">
        <f t="shared" si="43"/>
        <v>51</v>
      </c>
      <c r="EM69" s="124"/>
      <c r="EN69" s="46"/>
      <c r="EO69" s="46"/>
      <c r="EP69" s="46"/>
      <c r="EQ69" s="46"/>
      <c r="ER69" s="46"/>
      <c r="ES69" s="46"/>
      <c r="ET69" s="75">
        <f t="shared" si="44"/>
        <v>51</v>
      </c>
      <c r="EU69" s="124"/>
      <c r="EV69" s="46"/>
      <c r="EW69" s="46"/>
      <c r="EX69" s="46"/>
      <c r="EY69" s="46"/>
      <c r="EZ69" s="46"/>
      <c r="FA69" s="46"/>
      <c r="FB69" s="75">
        <f t="shared" si="45"/>
        <v>51</v>
      </c>
      <c r="FC69" s="124"/>
      <c r="FD69" s="46"/>
      <c r="FE69" s="46"/>
      <c r="FF69" s="46"/>
      <c r="FG69" s="46"/>
      <c r="FH69" s="46"/>
      <c r="FI69" s="46"/>
      <c r="FJ69" s="75">
        <f t="shared" si="46"/>
        <v>51</v>
      </c>
      <c r="FK69" s="124"/>
      <c r="FL69" s="46"/>
      <c r="FM69" s="46"/>
      <c r="FN69" s="46"/>
      <c r="FO69" s="46"/>
      <c r="FP69" s="46"/>
      <c r="FQ69" s="46"/>
      <c r="FR69" s="75">
        <f t="shared" si="47"/>
        <v>51</v>
      </c>
      <c r="FS69" s="124"/>
      <c r="FT69" s="46"/>
      <c r="FU69" s="46"/>
      <c r="FV69" s="46"/>
      <c r="FW69" s="46"/>
      <c r="FX69" s="46"/>
      <c r="FY69" s="46"/>
      <c r="FZ69" s="75">
        <f t="shared" si="48"/>
        <v>51</v>
      </c>
      <c r="GA69" s="124"/>
      <c r="GB69" s="46"/>
      <c r="GC69" s="46"/>
      <c r="GD69" s="46"/>
      <c r="GE69" s="46"/>
      <c r="GF69" s="46"/>
      <c r="GG69" s="46"/>
      <c r="GH69" s="75">
        <f t="shared" si="49"/>
        <v>51</v>
      </c>
      <c r="GI69" s="124"/>
      <c r="GJ69" s="46"/>
      <c r="GK69" s="46"/>
      <c r="GL69" s="46"/>
      <c r="GM69" s="46"/>
      <c r="GN69" s="46"/>
      <c r="GO69" s="46"/>
      <c r="GP69" s="75">
        <f t="shared" si="50"/>
        <v>51</v>
      </c>
      <c r="GQ69" s="124"/>
      <c r="GR69" s="46"/>
      <c r="GS69" s="46"/>
      <c r="GT69" s="46"/>
      <c r="GU69" s="46"/>
      <c r="GV69" s="46"/>
      <c r="GW69" s="46"/>
      <c r="GX69" s="75">
        <f t="shared" si="51"/>
        <v>51</v>
      </c>
      <c r="GY69" s="124"/>
      <c r="GZ69" s="46"/>
      <c r="HA69" s="46"/>
      <c r="HB69" s="46"/>
      <c r="HC69" s="46"/>
      <c r="HD69" s="46"/>
      <c r="HE69" s="46"/>
      <c r="HF69" s="75">
        <f t="shared" si="52"/>
        <v>51</v>
      </c>
      <c r="HG69" s="124"/>
      <c r="HH69" s="46"/>
      <c r="HI69" s="46"/>
      <c r="HJ69" s="46"/>
      <c r="HK69" s="46"/>
      <c r="HL69" s="46"/>
      <c r="HM69" s="46"/>
      <c r="HN69" s="75">
        <f t="shared" si="53"/>
        <v>51</v>
      </c>
      <c r="HO69" s="124"/>
      <c r="HP69" s="46"/>
      <c r="HQ69" s="46"/>
      <c r="HR69" s="46"/>
      <c r="HS69" s="46"/>
      <c r="HT69" s="46"/>
      <c r="HU69" s="46"/>
      <c r="HV69" s="75">
        <f t="shared" si="54"/>
        <v>51</v>
      </c>
      <c r="HW69" s="124"/>
      <c r="HX69" s="46"/>
      <c r="HY69" s="46"/>
      <c r="HZ69" s="46"/>
      <c r="IA69" s="46"/>
      <c r="IB69" s="46"/>
      <c r="IC69" s="46"/>
      <c r="ID69" s="75">
        <f t="shared" si="55"/>
        <v>51</v>
      </c>
      <c r="IE69" s="124"/>
      <c r="IF69" s="46"/>
      <c r="IG69" s="46"/>
      <c r="IH69" s="46"/>
      <c r="II69" s="46"/>
      <c r="IJ69" s="46"/>
      <c r="IK69" s="46"/>
      <c r="IL69" s="75">
        <f t="shared" si="56"/>
        <v>51</v>
      </c>
      <c r="IM69" s="124"/>
      <c r="IN69" s="46"/>
      <c r="IO69" s="46"/>
      <c r="IP69" s="46"/>
      <c r="IQ69" s="46"/>
      <c r="IR69" s="46"/>
      <c r="IS69" s="46"/>
      <c r="IT69" s="75">
        <f t="shared" si="57"/>
        <v>51</v>
      </c>
      <c r="IU69" s="124"/>
      <c r="IV69" s="46"/>
      <c r="IW69" s="46"/>
      <c r="IX69" s="46"/>
      <c r="IY69" s="46"/>
      <c r="IZ69" s="46"/>
      <c r="JA69" s="46"/>
      <c r="JB69" s="75">
        <f t="shared" si="58"/>
        <v>51</v>
      </c>
      <c r="JD69" s="161">
        <f t="shared" si="72"/>
        <v>0</v>
      </c>
      <c r="JE69" s="89">
        <f t="shared" si="73"/>
        <v>0</v>
      </c>
      <c r="JF69" s="89">
        <f t="shared" si="74"/>
        <v>0</v>
      </c>
      <c r="JG69" s="89">
        <f t="shared" si="75"/>
        <v>0</v>
      </c>
      <c r="JH69" s="89">
        <f t="shared" si="76"/>
        <v>0</v>
      </c>
      <c r="JI69" s="89">
        <f t="shared" si="77"/>
        <v>0</v>
      </c>
      <c r="JJ69" s="89">
        <f t="shared" si="78"/>
        <v>0</v>
      </c>
      <c r="JK69" s="165">
        <f t="shared" si="79"/>
        <v>51</v>
      </c>
      <c r="JM69" s="65">
        <f t="shared" si="70"/>
        <v>0</v>
      </c>
      <c r="JO69" s="47">
        <f t="shared" si="61"/>
        <v>0</v>
      </c>
    </row>
    <row r="70" spans="2:275" ht="15">
      <c r="B70" s="386" t="s">
        <v>653</v>
      </c>
      <c r="C70" s="178" t="s">
        <v>360</v>
      </c>
      <c r="D70" s="178" t="s">
        <v>367</v>
      </c>
      <c r="E70" s="170"/>
      <c r="F70" s="369" t="s">
        <v>286</v>
      </c>
      <c r="G70" s="380" t="s">
        <v>99</v>
      </c>
      <c r="H70" s="380" t="s">
        <v>99</v>
      </c>
      <c r="I70" s="361" t="s">
        <v>95</v>
      </c>
      <c r="J70" s="355" t="s">
        <v>374</v>
      </c>
      <c r="K70" s="139">
        <v>4</v>
      </c>
      <c r="L70" s="140">
        <v>4</v>
      </c>
      <c r="M70" s="137" t="s">
        <v>4</v>
      </c>
      <c r="N70" s="165">
        <v>0</v>
      </c>
      <c r="O70" s="124"/>
      <c r="P70" s="46"/>
      <c r="Q70" s="46"/>
      <c r="R70" s="46"/>
      <c r="S70" s="46"/>
      <c r="T70" s="46"/>
      <c r="U70" s="46"/>
      <c r="V70" s="125">
        <f t="shared" si="71"/>
        <v>0</v>
      </c>
      <c r="W70" s="124"/>
      <c r="X70" s="46"/>
      <c r="Y70" s="46"/>
      <c r="Z70" s="46"/>
      <c r="AA70" s="46"/>
      <c r="AB70" s="46"/>
      <c r="AC70" s="46"/>
      <c r="AD70" s="75">
        <f t="shared" si="82"/>
        <v>0</v>
      </c>
      <c r="AE70" s="124"/>
      <c r="AF70" s="46"/>
      <c r="AG70" s="46"/>
      <c r="AH70" s="46"/>
      <c r="AI70" s="46"/>
      <c r="AJ70" s="46"/>
      <c r="AK70" s="46"/>
      <c r="AL70" s="75">
        <f t="shared" si="30"/>
        <v>0</v>
      </c>
      <c r="AM70" s="124"/>
      <c r="AN70" s="46"/>
      <c r="AO70" s="46"/>
      <c r="AP70" s="46"/>
      <c r="AQ70" s="46"/>
      <c r="AR70" s="46"/>
      <c r="AS70" s="46"/>
      <c r="AT70" s="75">
        <f t="shared" si="31"/>
        <v>0</v>
      </c>
      <c r="AU70" s="124"/>
      <c r="AV70" s="46"/>
      <c r="AW70" s="46"/>
      <c r="AX70" s="46"/>
      <c r="AY70" s="46"/>
      <c r="AZ70" s="46"/>
      <c r="BA70" s="46"/>
      <c r="BB70" s="75">
        <f t="shared" si="32"/>
        <v>0</v>
      </c>
      <c r="BC70" s="124"/>
      <c r="BD70" s="46"/>
      <c r="BE70" s="46"/>
      <c r="BF70" s="46"/>
      <c r="BG70" s="46"/>
      <c r="BH70" s="46"/>
      <c r="BI70" s="46"/>
      <c r="BJ70" s="75">
        <f t="shared" si="33"/>
        <v>0</v>
      </c>
      <c r="BK70" s="124"/>
      <c r="BL70" s="46"/>
      <c r="BM70" s="46"/>
      <c r="BN70" s="46"/>
      <c r="BO70" s="46"/>
      <c r="BP70" s="46"/>
      <c r="BQ70" s="46"/>
      <c r="BR70" s="75">
        <f t="shared" si="34"/>
        <v>0</v>
      </c>
      <c r="BS70" s="124"/>
      <c r="BT70" s="46"/>
      <c r="BU70" s="46"/>
      <c r="BV70" s="46"/>
      <c r="BW70" s="46"/>
      <c r="BX70" s="46"/>
      <c r="BY70" s="46"/>
      <c r="BZ70" s="75">
        <f t="shared" si="35"/>
        <v>0</v>
      </c>
      <c r="CA70" s="124"/>
      <c r="CB70" s="46"/>
      <c r="CC70" s="46"/>
      <c r="CD70" s="46"/>
      <c r="CE70" s="46"/>
      <c r="CF70" s="46"/>
      <c r="CG70" s="46"/>
      <c r="CH70" s="75">
        <f t="shared" si="36"/>
        <v>0</v>
      </c>
      <c r="CI70" s="124"/>
      <c r="CJ70" s="46"/>
      <c r="CK70" s="46"/>
      <c r="CL70" s="46"/>
      <c r="CM70" s="46"/>
      <c r="CN70" s="46"/>
      <c r="CO70" s="46"/>
      <c r="CP70" s="75">
        <f t="shared" si="37"/>
        <v>0</v>
      </c>
      <c r="CQ70" s="124"/>
      <c r="CR70" s="46"/>
      <c r="CS70" s="46"/>
      <c r="CT70" s="46"/>
      <c r="CU70" s="46"/>
      <c r="CV70" s="46"/>
      <c r="CW70" s="46"/>
      <c r="CX70" s="75">
        <f t="shared" si="38"/>
        <v>0</v>
      </c>
      <c r="CY70" s="124"/>
      <c r="CZ70" s="46"/>
      <c r="DA70" s="46"/>
      <c r="DB70" s="46"/>
      <c r="DC70" s="46"/>
      <c r="DD70" s="46"/>
      <c r="DE70" s="46"/>
      <c r="DF70" s="75">
        <f t="shared" si="39"/>
        <v>0</v>
      </c>
      <c r="DG70" s="124"/>
      <c r="DH70" s="46"/>
      <c r="DI70" s="46"/>
      <c r="DJ70" s="46"/>
      <c r="DK70" s="46"/>
      <c r="DL70" s="46"/>
      <c r="DM70" s="46"/>
      <c r="DN70" s="75">
        <f t="shared" si="40"/>
        <v>0</v>
      </c>
      <c r="DO70" s="124"/>
      <c r="DP70" s="46"/>
      <c r="DQ70" s="46"/>
      <c r="DR70" s="46"/>
      <c r="DS70" s="46"/>
      <c r="DT70" s="46"/>
      <c r="DU70" s="46"/>
      <c r="DV70" s="75">
        <f t="shared" si="41"/>
        <v>0</v>
      </c>
      <c r="DW70" s="124"/>
      <c r="DX70" s="46"/>
      <c r="DY70" s="46"/>
      <c r="DZ70" s="46"/>
      <c r="EA70" s="46"/>
      <c r="EB70" s="46"/>
      <c r="EC70" s="46"/>
      <c r="ED70" s="75">
        <f t="shared" si="42"/>
        <v>0</v>
      </c>
      <c r="EE70" s="124"/>
      <c r="EF70" s="46"/>
      <c r="EG70" s="46"/>
      <c r="EH70" s="46"/>
      <c r="EI70" s="46"/>
      <c r="EJ70" s="46"/>
      <c r="EK70" s="46"/>
      <c r="EL70" s="75">
        <f t="shared" si="43"/>
        <v>0</v>
      </c>
      <c r="EM70" s="124"/>
      <c r="EN70" s="46"/>
      <c r="EO70" s="46"/>
      <c r="EP70" s="46"/>
      <c r="EQ70" s="46"/>
      <c r="ER70" s="46"/>
      <c r="ES70" s="46"/>
      <c r="ET70" s="75">
        <f t="shared" si="44"/>
        <v>0</v>
      </c>
      <c r="EU70" s="124"/>
      <c r="EV70" s="46"/>
      <c r="EW70" s="46"/>
      <c r="EX70" s="46"/>
      <c r="EY70" s="46"/>
      <c r="EZ70" s="46"/>
      <c r="FA70" s="46"/>
      <c r="FB70" s="75">
        <f t="shared" si="45"/>
        <v>0</v>
      </c>
      <c r="FC70" s="124"/>
      <c r="FD70" s="46"/>
      <c r="FE70" s="46"/>
      <c r="FF70" s="46"/>
      <c r="FG70" s="46"/>
      <c r="FH70" s="46"/>
      <c r="FI70" s="46"/>
      <c r="FJ70" s="75">
        <f t="shared" si="46"/>
        <v>0</v>
      </c>
      <c r="FK70" s="124"/>
      <c r="FL70" s="46"/>
      <c r="FM70" s="46"/>
      <c r="FN70" s="46"/>
      <c r="FO70" s="46"/>
      <c r="FP70" s="46"/>
      <c r="FQ70" s="46"/>
      <c r="FR70" s="75">
        <f t="shared" si="47"/>
        <v>0</v>
      </c>
      <c r="FS70" s="124"/>
      <c r="FT70" s="46"/>
      <c r="FU70" s="46"/>
      <c r="FV70" s="46"/>
      <c r="FW70" s="46"/>
      <c r="FX70" s="46"/>
      <c r="FY70" s="46"/>
      <c r="FZ70" s="75">
        <f t="shared" si="48"/>
        <v>0</v>
      </c>
      <c r="GA70" s="124"/>
      <c r="GB70" s="46"/>
      <c r="GC70" s="46"/>
      <c r="GD70" s="46"/>
      <c r="GE70" s="46"/>
      <c r="GF70" s="46"/>
      <c r="GG70" s="46"/>
      <c r="GH70" s="75">
        <f t="shared" si="49"/>
        <v>0</v>
      </c>
      <c r="GI70" s="124"/>
      <c r="GJ70" s="46"/>
      <c r="GK70" s="46"/>
      <c r="GL70" s="46"/>
      <c r="GM70" s="46"/>
      <c r="GN70" s="46"/>
      <c r="GO70" s="46"/>
      <c r="GP70" s="75">
        <f t="shared" si="50"/>
        <v>0</v>
      </c>
      <c r="GQ70" s="124"/>
      <c r="GR70" s="46"/>
      <c r="GS70" s="46"/>
      <c r="GT70" s="46"/>
      <c r="GU70" s="46"/>
      <c r="GV70" s="46"/>
      <c r="GW70" s="46"/>
      <c r="GX70" s="75">
        <f t="shared" si="51"/>
        <v>0</v>
      </c>
      <c r="GY70" s="124"/>
      <c r="GZ70" s="46"/>
      <c r="HA70" s="46"/>
      <c r="HB70" s="46"/>
      <c r="HC70" s="46"/>
      <c r="HD70" s="46"/>
      <c r="HE70" s="46"/>
      <c r="HF70" s="75">
        <f t="shared" si="52"/>
        <v>0</v>
      </c>
      <c r="HG70" s="124"/>
      <c r="HH70" s="46"/>
      <c r="HI70" s="46"/>
      <c r="HJ70" s="46"/>
      <c r="HK70" s="46"/>
      <c r="HL70" s="46"/>
      <c r="HM70" s="46"/>
      <c r="HN70" s="75">
        <f t="shared" si="53"/>
        <v>0</v>
      </c>
      <c r="HO70" s="124"/>
      <c r="HP70" s="46"/>
      <c r="HQ70" s="46"/>
      <c r="HR70" s="46"/>
      <c r="HS70" s="46"/>
      <c r="HT70" s="46"/>
      <c r="HU70" s="46"/>
      <c r="HV70" s="75">
        <f t="shared" si="54"/>
        <v>0</v>
      </c>
      <c r="HW70" s="124"/>
      <c r="HX70" s="46"/>
      <c r="HY70" s="46"/>
      <c r="HZ70" s="46"/>
      <c r="IA70" s="46"/>
      <c r="IB70" s="46"/>
      <c r="IC70" s="46"/>
      <c r="ID70" s="75">
        <f t="shared" si="55"/>
        <v>0</v>
      </c>
      <c r="IE70" s="124"/>
      <c r="IF70" s="46"/>
      <c r="IG70" s="46"/>
      <c r="IH70" s="46"/>
      <c r="II70" s="46"/>
      <c r="IJ70" s="46"/>
      <c r="IK70" s="46"/>
      <c r="IL70" s="75">
        <f t="shared" si="56"/>
        <v>0</v>
      </c>
      <c r="IM70" s="124"/>
      <c r="IN70" s="46"/>
      <c r="IO70" s="46"/>
      <c r="IP70" s="46"/>
      <c r="IQ70" s="46"/>
      <c r="IR70" s="46"/>
      <c r="IS70" s="46"/>
      <c r="IT70" s="75">
        <f t="shared" si="57"/>
        <v>0</v>
      </c>
      <c r="IU70" s="124"/>
      <c r="IV70" s="46"/>
      <c r="IW70" s="46"/>
      <c r="IX70" s="46"/>
      <c r="IY70" s="46"/>
      <c r="IZ70" s="46"/>
      <c r="JA70" s="46"/>
      <c r="JB70" s="75">
        <f t="shared" si="58"/>
        <v>0</v>
      </c>
      <c r="JD70" s="161">
        <f t="shared" si="72"/>
        <v>0</v>
      </c>
      <c r="JE70" s="89">
        <f t="shared" si="73"/>
        <v>0</v>
      </c>
      <c r="JF70" s="89">
        <f t="shared" si="74"/>
        <v>0</v>
      </c>
      <c r="JG70" s="89">
        <f t="shared" si="75"/>
        <v>0</v>
      </c>
      <c r="JH70" s="89">
        <f t="shared" si="76"/>
        <v>0</v>
      </c>
      <c r="JI70" s="89">
        <f t="shared" si="77"/>
        <v>0</v>
      </c>
      <c r="JJ70" s="89">
        <f t="shared" si="78"/>
        <v>0</v>
      </c>
      <c r="JK70" s="165">
        <f t="shared" si="79"/>
        <v>0</v>
      </c>
      <c r="JM70" s="65">
        <f t="shared" si="70"/>
        <v>0</v>
      </c>
      <c r="JO70" s="47">
        <f t="shared" si="61"/>
        <v>0</v>
      </c>
    </row>
    <row r="71" spans="2:275" ht="15">
      <c r="B71" s="386" t="s">
        <v>653</v>
      </c>
      <c r="C71" s="174" t="s">
        <v>361</v>
      </c>
      <c r="D71" s="174" t="s">
        <v>368</v>
      </c>
      <c r="E71" s="170"/>
      <c r="F71" s="369" t="s">
        <v>286</v>
      </c>
      <c r="G71" s="380" t="s">
        <v>99</v>
      </c>
      <c r="H71" s="380" t="s">
        <v>99</v>
      </c>
      <c r="I71" s="361" t="s">
        <v>95</v>
      </c>
      <c r="J71" s="375" t="s">
        <v>375</v>
      </c>
      <c r="K71" s="139">
        <v>4</v>
      </c>
      <c r="L71" s="140">
        <v>5</v>
      </c>
      <c r="M71" s="137" t="s">
        <v>4</v>
      </c>
      <c r="N71" s="165">
        <v>0</v>
      </c>
      <c r="O71" s="124"/>
      <c r="P71" s="46"/>
      <c r="Q71" s="46"/>
      <c r="R71" s="46"/>
      <c r="S71" s="46"/>
      <c r="T71" s="46"/>
      <c r="U71" s="46"/>
      <c r="V71" s="125">
        <f t="shared" si="71"/>
        <v>0</v>
      </c>
      <c r="W71" s="124"/>
      <c r="X71" s="46"/>
      <c r="Y71" s="46"/>
      <c r="Z71" s="46"/>
      <c r="AA71" s="46"/>
      <c r="AB71" s="46"/>
      <c r="AC71" s="46"/>
      <c r="AD71" s="75">
        <f t="shared" si="82"/>
        <v>0</v>
      </c>
      <c r="AE71" s="124"/>
      <c r="AF71" s="46"/>
      <c r="AG71" s="46"/>
      <c r="AH71" s="46"/>
      <c r="AI71" s="46"/>
      <c r="AJ71" s="46"/>
      <c r="AK71" s="46"/>
      <c r="AL71" s="75">
        <f t="shared" ref="AL71:AL134" si="85">+AD71+AE71+AF71-AG71+AH71-AI71-AJ71+AK71</f>
        <v>0</v>
      </c>
      <c r="AM71" s="124"/>
      <c r="AN71" s="46"/>
      <c r="AO71" s="46"/>
      <c r="AP71" s="46"/>
      <c r="AQ71" s="46"/>
      <c r="AR71" s="46"/>
      <c r="AS71" s="46"/>
      <c r="AT71" s="75">
        <f t="shared" ref="AT71:AT134" si="86">+AL71+AM71+AN71-AO71+AP71-AQ71-AR71+AS71</f>
        <v>0</v>
      </c>
      <c r="AU71" s="124"/>
      <c r="AV71" s="46"/>
      <c r="AW71" s="46"/>
      <c r="AX71" s="46"/>
      <c r="AY71" s="46"/>
      <c r="AZ71" s="46"/>
      <c r="BA71" s="46"/>
      <c r="BB71" s="75">
        <f t="shared" ref="BB71:BB134" si="87">+AT71+AU71+AV71-AW71+AX71-AY71-AZ71+BA71</f>
        <v>0</v>
      </c>
      <c r="BC71" s="124"/>
      <c r="BD71" s="46"/>
      <c r="BE71" s="46"/>
      <c r="BF71" s="46"/>
      <c r="BG71" s="46"/>
      <c r="BH71" s="46"/>
      <c r="BI71" s="46"/>
      <c r="BJ71" s="75">
        <f t="shared" ref="BJ71:BJ134" si="88">+BB71+BC71+BD71-BE71+BF71-BG71-BH71+BI71</f>
        <v>0</v>
      </c>
      <c r="BK71" s="124"/>
      <c r="BL71" s="46"/>
      <c r="BM71" s="46"/>
      <c r="BN71" s="46"/>
      <c r="BO71" s="46"/>
      <c r="BP71" s="46"/>
      <c r="BQ71" s="46"/>
      <c r="BR71" s="75">
        <f t="shared" ref="BR71:BR134" si="89">+BJ71+BK71+BL71-BM71+BN71-BO71-BP71+BQ71</f>
        <v>0</v>
      </c>
      <c r="BS71" s="124"/>
      <c r="BT71" s="46"/>
      <c r="BU71" s="46"/>
      <c r="BV71" s="46"/>
      <c r="BW71" s="46"/>
      <c r="BX71" s="46"/>
      <c r="BY71" s="46"/>
      <c r="BZ71" s="75">
        <f t="shared" ref="BZ71:BZ134" si="90">+BR71+BS71+BT71-BU71+BV71-BW71-BX71+BY71</f>
        <v>0</v>
      </c>
      <c r="CA71" s="124"/>
      <c r="CB71" s="46"/>
      <c r="CC71" s="46"/>
      <c r="CD71" s="46"/>
      <c r="CE71" s="46"/>
      <c r="CF71" s="46"/>
      <c r="CG71" s="46"/>
      <c r="CH71" s="75">
        <f t="shared" ref="CH71:CH134" si="91">+BZ71+CA71+CB71-CC71+CD71-CE71-CF71+CG71</f>
        <v>0</v>
      </c>
      <c r="CI71" s="124"/>
      <c r="CJ71" s="46"/>
      <c r="CK71" s="46"/>
      <c r="CL71" s="46"/>
      <c r="CM71" s="46"/>
      <c r="CN71" s="46"/>
      <c r="CO71" s="46"/>
      <c r="CP71" s="75">
        <f t="shared" ref="CP71:CP134" si="92">+CH71+CI71+CJ71-CK71+CL71-CM71-CN71+CO71</f>
        <v>0</v>
      </c>
      <c r="CQ71" s="124"/>
      <c r="CR71" s="46"/>
      <c r="CS71" s="46"/>
      <c r="CT71" s="46"/>
      <c r="CU71" s="46"/>
      <c r="CV71" s="46"/>
      <c r="CW71" s="46"/>
      <c r="CX71" s="75">
        <f t="shared" ref="CX71:CX134" si="93">+CP71+CQ71+CR71-CS71+CT71-CU71-CV71+CW71</f>
        <v>0</v>
      </c>
      <c r="CY71" s="124"/>
      <c r="CZ71" s="46"/>
      <c r="DA71" s="46"/>
      <c r="DB71" s="46"/>
      <c r="DC71" s="46"/>
      <c r="DD71" s="46"/>
      <c r="DE71" s="46"/>
      <c r="DF71" s="75">
        <f t="shared" ref="DF71:DF134" si="94">+CX71+CY71+CZ71-DA71+DB71-DC71-DD71+DE71</f>
        <v>0</v>
      </c>
      <c r="DG71" s="124"/>
      <c r="DH71" s="46"/>
      <c r="DI71" s="46"/>
      <c r="DJ71" s="46"/>
      <c r="DK71" s="46"/>
      <c r="DL71" s="46"/>
      <c r="DM71" s="46"/>
      <c r="DN71" s="75">
        <f t="shared" ref="DN71:DN134" si="95">+DF71+DG71+DH71-DI71+DJ71-DK71-DL71+DM71</f>
        <v>0</v>
      </c>
      <c r="DO71" s="124"/>
      <c r="DP71" s="46"/>
      <c r="DQ71" s="46"/>
      <c r="DR71" s="46"/>
      <c r="DS71" s="46"/>
      <c r="DT71" s="46"/>
      <c r="DU71" s="46"/>
      <c r="DV71" s="75">
        <f t="shared" ref="DV71:DV134" si="96">+DN71+DO71+DP71-DQ71+DR71-DS71-DT71+DU71</f>
        <v>0</v>
      </c>
      <c r="DW71" s="124"/>
      <c r="DX71" s="46"/>
      <c r="DY71" s="46"/>
      <c r="DZ71" s="46"/>
      <c r="EA71" s="46"/>
      <c r="EB71" s="46"/>
      <c r="EC71" s="46"/>
      <c r="ED71" s="75">
        <f t="shared" ref="ED71:ED134" si="97">+DV71+DW71+DX71-DY71+DZ71-EA71-EB71+EC71</f>
        <v>0</v>
      </c>
      <c r="EE71" s="124"/>
      <c r="EF71" s="46"/>
      <c r="EG71" s="46"/>
      <c r="EH71" s="46"/>
      <c r="EI71" s="46"/>
      <c r="EJ71" s="46"/>
      <c r="EK71" s="46"/>
      <c r="EL71" s="75">
        <f t="shared" ref="EL71:EL134" si="98">+ED71+EE71+EF71-EG71+EH71-EI71-EJ71+EK71</f>
        <v>0</v>
      </c>
      <c r="EM71" s="124"/>
      <c r="EN71" s="46"/>
      <c r="EO71" s="46"/>
      <c r="EP71" s="46"/>
      <c r="EQ71" s="46"/>
      <c r="ER71" s="46"/>
      <c r="ES71" s="46"/>
      <c r="ET71" s="75">
        <f t="shared" ref="ET71:ET134" si="99">+EL71+EM71+EN71-EO71+EP71-EQ71-ER71+ES71</f>
        <v>0</v>
      </c>
      <c r="EU71" s="124"/>
      <c r="EV71" s="46"/>
      <c r="EW71" s="46"/>
      <c r="EX71" s="46"/>
      <c r="EY71" s="46"/>
      <c r="EZ71" s="46"/>
      <c r="FA71" s="46"/>
      <c r="FB71" s="75">
        <f t="shared" ref="FB71:FB134" si="100">+ET71+EU71+EV71-EW71+EX71-EY71-EZ71+FA71</f>
        <v>0</v>
      </c>
      <c r="FC71" s="124"/>
      <c r="FD71" s="46"/>
      <c r="FE71" s="46"/>
      <c r="FF71" s="46"/>
      <c r="FG71" s="46"/>
      <c r="FH71" s="46"/>
      <c r="FI71" s="46"/>
      <c r="FJ71" s="75">
        <f t="shared" ref="FJ71:FJ134" si="101">+FB71+FC71+FD71-FE71+FF71-FG71-FH71+FI71</f>
        <v>0</v>
      </c>
      <c r="FK71" s="124"/>
      <c r="FL71" s="46"/>
      <c r="FM71" s="46"/>
      <c r="FN71" s="46"/>
      <c r="FO71" s="46"/>
      <c r="FP71" s="46"/>
      <c r="FQ71" s="46"/>
      <c r="FR71" s="75">
        <f t="shared" ref="FR71:FR134" si="102">+FJ71+FK71+FL71-FM71+FN71-FO71-FP71+FQ71</f>
        <v>0</v>
      </c>
      <c r="FS71" s="124"/>
      <c r="FT71" s="46"/>
      <c r="FU71" s="46"/>
      <c r="FV71" s="46"/>
      <c r="FW71" s="46"/>
      <c r="FX71" s="46"/>
      <c r="FY71" s="46"/>
      <c r="FZ71" s="75">
        <f t="shared" ref="FZ71:FZ134" si="103">+FR71+FS71+FT71-FU71+FV71-FW71-FX71+FY71</f>
        <v>0</v>
      </c>
      <c r="GA71" s="124"/>
      <c r="GB71" s="46"/>
      <c r="GC71" s="46"/>
      <c r="GD71" s="46"/>
      <c r="GE71" s="46"/>
      <c r="GF71" s="46"/>
      <c r="GG71" s="46"/>
      <c r="GH71" s="75">
        <f t="shared" ref="GH71:GH134" si="104">+FZ71+GA71+GB71-GC71+GD71-GE71-GF71+GG71</f>
        <v>0</v>
      </c>
      <c r="GI71" s="124"/>
      <c r="GJ71" s="46"/>
      <c r="GK71" s="46"/>
      <c r="GL71" s="46"/>
      <c r="GM71" s="46"/>
      <c r="GN71" s="46"/>
      <c r="GO71" s="46"/>
      <c r="GP71" s="75">
        <f t="shared" ref="GP71:GP134" si="105">+GH71+GI71+GJ71-GK71+GL71-GM71-GN71+GO71</f>
        <v>0</v>
      </c>
      <c r="GQ71" s="124"/>
      <c r="GR71" s="46"/>
      <c r="GS71" s="46"/>
      <c r="GT71" s="46"/>
      <c r="GU71" s="46"/>
      <c r="GV71" s="46"/>
      <c r="GW71" s="46"/>
      <c r="GX71" s="75">
        <f t="shared" ref="GX71:GX134" si="106">+GP71+GQ71+GR71-GS71+GT71-GU71-GV71+GW71</f>
        <v>0</v>
      </c>
      <c r="GY71" s="124"/>
      <c r="GZ71" s="46"/>
      <c r="HA71" s="46"/>
      <c r="HB71" s="46"/>
      <c r="HC71" s="46"/>
      <c r="HD71" s="46"/>
      <c r="HE71" s="46"/>
      <c r="HF71" s="75">
        <f t="shared" ref="HF71:HF134" si="107">+GX71+GY71+GZ71-HA71+HB71-HC71-HD71+HE71</f>
        <v>0</v>
      </c>
      <c r="HG71" s="124"/>
      <c r="HH71" s="46"/>
      <c r="HI71" s="46"/>
      <c r="HJ71" s="46"/>
      <c r="HK71" s="46"/>
      <c r="HL71" s="46"/>
      <c r="HM71" s="46"/>
      <c r="HN71" s="75">
        <f t="shared" ref="HN71:HN134" si="108">+HF71+HG71+HH71-HI71+HJ71-HK71-HL71+HM71</f>
        <v>0</v>
      </c>
      <c r="HO71" s="124"/>
      <c r="HP71" s="46"/>
      <c r="HQ71" s="46"/>
      <c r="HR71" s="46"/>
      <c r="HS71" s="46"/>
      <c r="HT71" s="46"/>
      <c r="HU71" s="46"/>
      <c r="HV71" s="75">
        <f t="shared" ref="HV71:HV134" si="109">+HN71+HO71+HP71-HQ71+HR71-HS71-HT71+HU71</f>
        <v>0</v>
      </c>
      <c r="HW71" s="124"/>
      <c r="HX71" s="46"/>
      <c r="HY71" s="46"/>
      <c r="HZ71" s="46"/>
      <c r="IA71" s="46"/>
      <c r="IB71" s="46"/>
      <c r="IC71" s="46"/>
      <c r="ID71" s="75">
        <f t="shared" ref="ID71:ID134" si="110">+HV71+HW71+HX71-HY71+HZ71-IA71-IB71+IC71</f>
        <v>0</v>
      </c>
      <c r="IE71" s="124"/>
      <c r="IF71" s="46"/>
      <c r="IG71" s="46"/>
      <c r="IH71" s="46"/>
      <c r="II71" s="46"/>
      <c r="IJ71" s="46"/>
      <c r="IK71" s="46"/>
      <c r="IL71" s="75">
        <f t="shared" ref="IL71:IL134" si="111">+ID71+IE71+IF71-IG71+IH71-II71-IJ71+IK71</f>
        <v>0</v>
      </c>
      <c r="IM71" s="124"/>
      <c r="IN71" s="46"/>
      <c r="IO71" s="46"/>
      <c r="IP71" s="46"/>
      <c r="IQ71" s="46"/>
      <c r="IR71" s="46"/>
      <c r="IS71" s="46"/>
      <c r="IT71" s="75">
        <f t="shared" ref="IT71:IT134" si="112">+IL71+IM71+IN71-IO71+IP71-IQ71-IR71+IS71</f>
        <v>0</v>
      </c>
      <c r="IU71" s="124"/>
      <c r="IV71" s="46"/>
      <c r="IW71" s="46"/>
      <c r="IX71" s="46"/>
      <c r="IY71" s="46"/>
      <c r="IZ71" s="46"/>
      <c r="JA71" s="46"/>
      <c r="JB71" s="75">
        <f t="shared" ref="JB71:JB134" si="113">+IT71+IU71+IV71-IW71+IX71-IY71-IZ71+JA71</f>
        <v>0</v>
      </c>
      <c r="JD71" s="161">
        <f t="shared" si="72"/>
        <v>0</v>
      </c>
      <c r="JE71" s="89">
        <f t="shared" si="73"/>
        <v>0</v>
      </c>
      <c r="JF71" s="89">
        <f t="shared" si="74"/>
        <v>0</v>
      </c>
      <c r="JG71" s="89">
        <f t="shared" si="75"/>
        <v>0</v>
      </c>
      <c r="JH71" s="89">
        <f t="shared" si="76"/>
        <v>0</v>
      </c>
      <c r="JI71" s="89">
        <f t="shared" si="77"/>
        <v>0</v>
      </c>
      <c r="JJ71" s="89">
        <f t="shared" si="78"/>
        <v>0</v>
      </c>
      <c r="JK71" s="165">
        <f t="shared" si="79"/>
        <v>0</v>
      </c>
      <c r="JM71" s="65">
        <f t="shared" si="70"/>
        <v>0</v>
      </c>
      <c r="JO71" s="47">
        <f t="shared" ref="JO71:JO134" si="114">+JD71*((K71+L71)*6)</f>
        <v>0</v>
      </c>
    </row>
    <row r="72" spans="2:275" ht="15">
      <c r="B72" s="386" t="s">
        <v>653</v>
      </c>
      <c r="C72" s="178" t="s">
        <v>362</v>
      </c>
      <c r="D72" s="178" t="s">
        <v>369</v>
      </c>
      <c r="E72" s="170"/>
      <c r="F72" s="369" t="s">
        <v>286</v>
      </c>
      <c r="G72" s="380" t="s">
        <v>99</v>
      </c>
      <c r="H72" s="380" t="s">
        <v>99</v>
      </c>
      <c r="I72" s="361" t="s">
        <v>95</v>
      </c>
      <c r="J72" s="355" t="s">
        <v>374</v>
      </c>
      <c r="K72" s="139">
        <v>4</v>
      </c>
      <c r="L72" s="140">
        <v>4</v>
      </c>
      <c r="M72" s="137" t="s">
        <v>4</v>
      </c>
      <c r="N72" s="165">
        <v>0</v>
      </c>
      <c r="O72" s="124"/>
      <c r="P72" s="46"/>
      <c r="Q72" s="46"/>
      <c r="R72" s="46"/>
      <c r="S72" s="46"/>
      <c r="T72" s="46"/>
      <c r="U72" s="46"/>
      <c r="V72" s="125">
        <f>+N72+O72+P72+R72-S72-Q72-T72+U72</f>
        <v>0</v>
      </c>
      <c r="W72" s="124"/>
      <c r="X72" s="46"/>
      <c r="Y72" s="46"/>
      <c r="Z72" s="46"/>
      <c r="AA72" s="46"/>
      <c r="AB72" s="46"/>
      <c r="AC72" s="46"/>
      <c r="AD72" s="75">
        <f>+V72+W72+X72-Y72+Z72-AA72-AB72+AC72</f>
        <v>0</v>
      </c>
      <c r="AE72" s="124"/>
      <c r="AF72" s="46"/>
      <c r="AG72" s="46"/>
      <c r="AH72" s="46"/>
      <c r="AI72" s="46"/>
      <c r="AJ72" s="46"/>
      <c r="AK72" s="46"/>
      <c r="AL72" s="75">
        <f t="shared" si="85"/>
        <v>0</v>
      </c>
      <c r="AM72" s="124"/>
      <c r="AN72" s="46"/>
      <c r="AO72" s="46"/>
      <c r="AP72" s="46"/>
      <c r="AQ72" s="46"/>
      <c r="AR72" s="46"/>
      <c r="AS72" s="46"/>
      <c r="AT72" s="75">
        <f t="shared" si="86"/>
        <v>0</v>
      </c>
      <c r="AU72" s="124"/>
      <c r="AV72" s="46"/>
      <c r="AW72" s="46"/>
      <c r="AX72" s="46"/>
      <c r="AY72" s="46"/>
      <c r="AZ72" s="46"/>
      <c r="BA72" s="46"/>
      <c r="BB72" s="75">
        <f t="shared" si="87"/>
        <v>0</v>
      </c>
      <c r="BC72" s="124"/>
      <c r="BD72" s="46"/>
      <c r="BE72" s="46"/>
      <c r="BF72" s="46"/>
      <c r="BG72" s="46"/>
      <c r="BH72" s="46"/>
      <c r="BI72" s="46"/>
      <c r="BJ72" s="75">
        <f t="shared" si="88"/>
        <v>0</v>
      </c>
      <c r="BK72" s="124"/>
      <c r="BL72" s="46"/>
      <c r="BM72" s="46"/>
      <c r="BN72" s="46"/>
      <c r="BO72" s="46"/>
      <c r="BP72" s="46"/>
      <c r="BQ72" s="46"/>
      <c r="BR72" s="75">
        <f t="shared" si="89"/>
        <v>0</v>
      </c>
      <c r="BS72" s="124"/>
      <c r="BT72" s="46"/>
      <c r="BU72" s="46"/>
      <c r="BV72" s="46"/>
      <c r="BW72" s="46"/>
      <c r="BX72" s="46"/>
      <c r="BY72" s="46"/>
      <c r="BZ72" s="75">
        <f t="shared" si="90"/>
        <v>0</v>
      </c>
      <c r="CA72" s="124"/>
      <c r="CB72" s="46"/>
      <c r="CC72" s="46"/>
      <c r="CD72" s="46"/>
      <c r="CE72" s="46"/>
      <c r="CF72" s="46"/>
      <c r="CG72" s="46"/>
      <c r="CH72" s="75">
        <f t="shared" si="91"/>
        <v>0</v>
      </c>
      <c r="CI72" s="124"/>
      <c r="CJ72" s="46"/>
      <c r="CK72" s="46"/>
      <c r="CL72" s="46"/>
      <c r="CM72" s="46"/>
      <c r="CN72" s="46"/>
      <c r="CO72" s="46"/>
      <c r="CP72" s="75">
        <f t="shared" si="92"/>
        <v>0</v>
      </c>
      <c r="CQ72" s="124"/>
      <c r="CR72" s="46"/>
      <c r="CS72" s="46"/>
      <c r="CT72" s="46"/>
      <c r="CU72" s="46"/>
      <c r="CV72" s="46"/>
      <c r="CW72" s="46"/>
      <c r="CX72" s="75">
        <f t="shared" si="93"/>
        <v>0</v>
      </c>
      <c r="CY72" s="124"/>
      <c r="CZ72" s="46"/>
      <c r="DA72" s="46"/>
      <c r="DB72" s="46"/>
      <c r="DC72" s="46"/>
      <c r="DD72" s="46"/>
      <c r="DE72" s="46"/>
      <c r="DF72" s="75">
        <f t="shared" si="94"/>
        <v>0</v>
      </c>
      <c r="DG72" s="124"/>
      <c r="DH72" s="46"/>
      <c r="DI72" s="46"/>
      <c r="DJ72" s="46"/>
      <c r="DK72" s="46"/>
      <c r="DL72" s="46"/>
      <c r="DM72" s="46"/>
      <c r="DN72" s="75">
        <f t="shared" si="95"/>
        <v>0</v>
      </c>
      <c r="DO72" s="124"/>
      <c r="DP72" s="46"/>
      <c r="DQ72" s="46"/>
      <c r="DR72" s="46"/>
      <c r="DS72" s="46"/>
      <c r="DT72" s="46"/>
      <c r="DU72" s="46"/>
      <c r="DV72" s="75">
        <f t="shared" si="96"/>
        <v>0</v>
      </c>
      <c r="DW72" s="124"/>
      <c r="DX72" s="46"/>
      <c r="DY72" s="46"/>
      <c r="DZ72" s="46"/>
      <c r="EA72" s="46"/>
      <c r="EB72" s="46"/>
      <c r="EC72" s="46"/>
      <c r="ED72" s="75">
        <f t="shared" si="97"/>
        <v>0</v>
      </c>
      <c r="EE72" s="124"/>
      <c r="EF72" s="46"/>
      <c r="EG72" s="46"/>
      <c r="EH72" s="46"/>
      <c r="EI72" s="46"/>
      <c r="EJ72" s="46"/>
      <c r="EK72" s="46"/>
      <c r="EL72" s="75">
        <f t="shared" si="98"/>
        <v>0</v>
      </c>
      <c r="EM72" s="124"/>
      <c r="EN72" s="46"/>
      <c r="EO72" s="46"/>
      <c r="EP72" s="46"/>
      <c r="EQ72" s="46"/>
      <c r="ER72" s="46"/>
      <c r="ES72" s="46"/>
      <c r="ET72" s="75">
        <f t="shared" si="99"/>
        <v>0</v>
      </c>
      <c r="EU72" s="124"/>
      <c r="EV72" s="46"/>
      <c r="EW72" s="46"/>
      <c r="EX72" s="46"/>
      <c r="EY72" s="46"/>
      <c r="EZ72" s="46"/>
      <c r="FA72" s="46"/>
      <c r="FB72" s="75">
        <f t="shared" si="100"/>
        <v>0</v>
      </c>
      <c r="FC72" s="124"/>
      <c r="FD72" s="46"/>
      <c r="FE72" s="46"/>
      <c r="FF72" s="46"/>
      <c r="FG72" s="46"/>
      <c r="FH72" s="46"/>
      <c r="FI72" s="46"/>
      <c r="FJ72" s="75">
        <f t="shared" si="101"/>
        <v>0</v>
      </c>
      <c r="FK72" s="124"/>
      <c r="FL72" s="46"/>
      <c r="FM72" s="46"/>
      <c r="FN72" s="46"/>
      <c r="FO72" s="46"/>
      <c r="FP72" s="46"/>
      <c r="FQ72" s="46"/>
      <c r="FR72" s="75">
        <f t="shared" si="102"/>
        <v>0</v>
      </c>
      <c r="FS72" s="124"/>
      <c r="FT72" s="46"/>
      <c r="FU72" s="46"/>
      <c r="FV72" s="46"/>
      <c r="FW72" s="46"/>
      <c r="FX72" s="46"/>
      <c r="FY72" s="46"/>
      <c r="FZ72" s="75">
        <f t="shared" si="103"/>
        <v>0</v>
      </c>
      <c r="GA72" s="124"/>
      <c r="GB72" s="46"/>
      <c r="GC72" s="46"/>
      <c r="GD72" s="46"/>
      <c r="GE72" s="46"/>
      <c r="GF72" s="46"/>
      <c r="GG72" s="46"/>
      <c r="GH72" s="75">
        <f t="shared" si="104"/>
        <v>0</v>
      </c>
      <c r="GI72" s="124"/>
      <c r="GJ72" s="46"/>
      <c r="GK72" s="46"/>
      <c r="GL72" s="46"/>
      <c r="GM72" s="46"/>
      <c r="GN72" s="46"/>
      <c r="GO72" s="46"/>
      <c r="GP72" s="75">
        <f t="shared" si="105"/>
        <v>0</v>
      </c>
      <c r="GQ72" s="124"/>
      <c r="GR72" s="46"/>
      <c r="GS72" s="46"/>
      <c r="GT72" s="46"/>
      <c r="GU72" s="46"/>
      <c r="GV72" s="46"/>
      <c r="GW72" s="46"/>
      <c r="GX72" s="75">
        <f t="shared" si="106"/>
        <v>0</v>
      </c>
      <c r="GY72" s="124"/>
      <c r="GZ72" s="46"/>
      <c r="HA72" s="46"/>
      <c r="HB72" s="46"/>
      <c r="HC72" s="46"/>
      <c r="HD72" s="46"/>
      <c r="HE72" s="46"/>
      <c r="HF72" s="75">
        <f t="shared" si="107"/>
        <v>0</v>
      </c>
      <c r="HG72" s="124"/>
      <c r="HH72" s="46"/>
      <c r="HI72" s="46"/>
      <c r="HJ72" s="46"/>
      <c r="HK72" s="46"/>
      <c r="HL72" s="46"/>
      <c r="HM72" s="46"/>
      <c r="HN72" s="75">
        <f t="shared" si="108"/>
        <v>0</v>
      </c>
      <c r="HO72" s="124"/>
      <c r="HP72" s="46"/>
      <c r="HQ72" s="46"/>
      <c r="HR72" s="46"/>
      <c r="HS72" s="46"/>
      <c r="HT72" s="46"/>
      <c r="HU72" s="46"/>
      <c r="HV72" s="75">
        <f t="shared" si="109"/>
        <v>0</v>
      </c>
      <c r="HW72" s="124"/>
      <c r="HX72" s="46"/>
      <c r="HY72" s="46"/>
      <c r="HZ72" s="46"/>
      <c r="IA72" s="46"/>
      <c r="IB72" s="46"/>
      <c r="IC72" s="46"/>
      <c r="ID72" s="75">
        <f t="shared" si="110"/>
        <v>0</v>
      </c>
      <c r="IE72" s="124"/>
      <c r="IF72" s="46"/>
      <c r="IG72" s="46"/>
      <c r="IH72" s="46"/>
      <c r="II72" s="46"/>
      <c r="IJ72" s="46"/>
      <c r="IK72" s="46"/>
      <c r="IL72" s="75">
        <f t="shared" si="111"/>
        <v>0</v>
      </c>
      <c r="IM72" s="124"/>
      <c r="IN72" s="46"/>
      <c r="IO72" s="46"/>
      <c r="IP72" s="46"/>
      <c r="IQ72" s="46"/>
      <c r="IR72" s="46"/>
      <c r="IS72" s="46"/>
      <c r="IT72" s="75">
        <f t="shared" si="112"/>
        <v>0</v>
      </c>
      <c r="IU72" s="124"/>
      <c r="IV72" s="46"/>
      <c r="IW72" s="46"/>
      <c r="IX72" s="46"/>
      <c r="IY72" s="46"/>
      <c r="IZ72" s="46"/>
      <c r="JA72" s="46"/>
      <c r="JB72" s="75">
        <f t="shared" si="113"/>
        <v>0</v>
      </c>
      <c r="JD72" s="161">
        <f t="shared" si="72"/>
        <v>0</v>
      </c>
      <c r="JE72" s="89">
        <f t="shared" si="73"/>
        <v>0</v>
      </c>
      <c r="JF72" s="89">
        <f t="shared" si="74"/>
        <v>0</v>
      </c>
      <c r="JG72" s="89">
        <f t="shared" si="75"/>
        <v>0</v>
      </c>
      <c r="JH72" s="89">
        <f t="shared" si="76"/>
        <v>0</v>
      </c>
      <c r="JI72" s="89">
        <f t="shared" si="77"/>
        <v>0</v>
      </c>
      <c r="JJ72" s="89">
        <f t="shared" si="78"/>
        <v>0</v>
      </c>
      <c r="JK72" s="165">
        <f t="shared" si="79"/>
        <v>0</v>
      </c>
      <c r="JM72" s="65">
        <f t="shared" ref="JM72:JM135" si="115">+JK72-JB72</f>
        <v>0</v>
      </c>
      <c r="JO72" s="47">
        <f t="shared" si="114"/>
        <v>0</v>
      </c>
    </row>
    <row r="73" spans="2:275" ht="15">
      <c r="B73" s="386" t="s">
        <v>653</v>
      </c>
      <c r="C73" s="174" t="s">
        <v>637</v>
      </c>
      <c r="D73" s="174" t="s">
        <v>370</v>
      </c>
      <c r="E73" s="170"/>
      <c r="F73" s="369" t="s">
        <v>286</v>
      </c>
      <c r="G73" s="380" t="s">
        <v>99</v>
      </c>
      <c r="H73" s="380" t="s">
        <v>99</v>
      </c>
      <c r="I73" s="166" t="s">
        <v>94</v>
      </c>
      <c r="J73" s="375" t="s">
        <v>375</v>
      </c>
      <c r="K73" s="139">
        <v>4</v>
      </c>
      <c r="L73" s="140">
        <v>5</v>
      </c>
      <c r="M73" s="137" t="s">
        <v>4</v>
      </c>
      <c r="N73" s="165">
        <v>66</v>
      </c>
      <c r="O73" s="124"/>
      <c r="P73" s="46"/>
      <c r="Q73" s="46"/>
      <c r="R73" s="46"/>
      <c r="S73" s="46"/>
      <c r="T73" s="46"/>
      <c r="U73" s="46"/>
      <c r="V73" s="125">
        <f t="shared" ref="V73:V120" si="116">+N73+O73+P73+R73-S73-Q73-T73+U73</f>
        <v>66</v>
      </c>
      <c r="W73" s="124"/>
      <c r="X73" s="46"/>
      <c r="Y73" s="46"/>
      <c r="Z73" s="46"/>
      <c r="AA73" s="46"/>
      <c r="AB73" s="46"/>
      <c r="AC73" s="46"/>
      <c r="AD73" s="75">
        <f t="shared" si="82"/>
        <v>66</v>
      </c>
      <c r="AE73" s="124"/>
      <c r="AF73" s="46"/>
      <c r="AG73" s="46"/>
      <c r="AH73" s="46"/>
      <c r="AI73" s="46"/>
      <c r="AJ73" s="46"/>
      <c r="AK73" s="46"/>
      <c r="AL73" s="75">
        <f t="shared" si="85"/>
        <v>66</v>
      </c>
      <c r="AM73" s="124"/>
      <c r="AN73" s="46"/>
      <c r="AO73" s="46"/>
      <c r="AP73" s="46"/>
      <c r="AQ73" s="46"/>
      <c r="AR73" s="46"/>
      <c r="AS73" s="46"/>
      <c r="AT73" s="75">
        <f t="shared" si="86"/>
        <v>66</v>
      </c>
      <c r="AU73" s="124"/>
      <c r="AV73" s="46"/>
      <c r="AW73" s="46"/>
      <c r="AX73" s="46"/>
      <c r="AY73" s="46"/>
      <c r="AZ73" s="46"/>
      <c r="BA73" s="46"/>
      <c r="BB73" s="75">
        <f t="shared" si="87"/>
        <v>66</v>
      </c>
      <c r="BC73" s="124"/>
      <c r="BD73" s="46"/>
      <c r="BE73" s="46"/>
      <c r="BF73" s="46"/>
      <c r="BG73" s="46"/>
      <c r="BH73" s="46"/>
      <c r="BI73" s="46"/>
      <c r="BJ73" s="75">
        <f t="shared" si="88"/>
        <v>66</v>
      </c>
      <c r="BK73" s="124"/>
      <c r="BL73" s="46"/>
      <c r="BM73" s="46"/>
      <c r="BN73" s="46"/>
      <c r="BO73" s="46"/>
      <c r="BP73" s="46"/>
      <c r="BQ73" s="46"/>
      <c r="BR73" s="75">
        <f t="shared" si="89"/>
        <v>66</v>
      </c>
      <c r="BS73" s="124"/>
      <c r="BT73" s="46"/>
      <c r="BU73" s="46"/>
      <c r="BV73" s="46"/>
      <c r="BW73" s="46"/>
      <c r="BX73" s="46"/>
      <c r="BY73" s="46"/>
      <c r="BZ73" s="75">
        <f t="shared" si="90"/>
        <v>66</v>
      </c>
      <c r="CA73" s="124"/>
      <c r="CB73" s="46"/>
      <c r="CC73" s="46"/>
      <c r="CD73" s="46"/>
      <c r="CE73" s="46"/>
      <c r="CF73" s="46"/>
      <c r="CG73" s="46"/>
      <c r="CH73" s="75">
        <f t="shared" si="91"/>
        <v>66</v>
      </c>
      <c r="CI73" s="124"/>
      <c r="CJ73" s="46"/>
      <c r="CK73" s="46"/>
      <c r="CL73" s="46"/>
      <c r="CM73" s="46"/>
      <c r="CN73" s="46"/>
      <c r="CO73" s="46"/>
      <c r="CP73" s="75">
        <f t="shared" si="92"/>
        <v>66</v>
      </c>
      <c r="CQ73" s="124"/>
      <c r="CR73" s="46"/>
      <c r="CS73" s="46"/>
      <c r="CT73" s="46"/>
      <c r="CU73" s="46"/>
      <c r="CV73" s="46"/>
      <c r="CW73" s="46"/>
      <c r="CX73" s="75">
        <f t="shared" si="93"/>
        <v>66</v>
      </c>
      <c r="CY73" s="124"/>
      <c r="CZ73" s="46"/>
      <c r="DA73" s="46"/>
      <c r="DB73" s="46"/>
      <c r="DC73" s="46"/>
      <c r="DD73" s="46"/>
      <c r="DE73" s="46"/>
      <c r="DF73" s="75">
        <f t="shared" si="94"/>
        <v>66</v>
      </c>
      <c r="DG73" s="124"/>
      <c r="DH73" s="46"/>
      <c r="DI73" s="46"/>
      <c r="DJ73" s="46"/>
      <c r="DK73" s="46"/>
      <c r="DL73" s="46"/>
      <c r="DM73" s="46"/>
      <c r="DN73" s="75">
        <f t="shared" si="95"/>
        <v>66</v>
      </c>
      <c r="DO73" s="124"/>
      <c r="DP73" s="46"/>
      <c r="DQ73" s="46"/>
      <c r="DR73" s="46"/>
      <c r="DS73" s="46"/>
      <c r="DT73" s="46"/>
      <c r="DU73" s="46"/>
      <c r="DV73" s="75">
        <f t="shared" si="96"/>
        <v>66</v>
      </c>
      <c r="DW73" s="124"/>
      <c r="DX73" s="46"/>
      <c r="DY73" s="46"/>
      <c r="DZ73" s="46"/>
      <c r="EA73" s="46"/>
      <c r="EB73" s="46"/>
      <c r="EC73" s="46"/>
      <c r="ED73" s="75">
        <f t="shared" si="97"/>
        <v>66</v>
      </c>
      <c r="EE73" s="124"/>
      <c r="EF73" s="46"/>
      <c r="EG73" s="46"/>
      <c r="EH73" s="46"/>
      <c r="EI73" s="46"/>
      <c r="EJ73" s="46"/>
      <c r="EK73" s="46"/>
      <c r="EL73" s="75">
        <f t="shared" si="98"/>
        <v>66</v>
      </c>
      <c r="EM73" s="124"/>
      <c r="EN73" s="46"/>
      <c r="EO73" s="46"/>
      <c r="EP73" s="46"/>
      <c r="EQ73" s="46"/>
      <c r="ER73" s="46"/>
      <c r="ES73" s="46"/>
      <c r="ET73" s="75">
        <f t="shared" si="99"/>
        <v>66</v>
      </c>
      <c r="EU73" s="124"/>
      <c r="EV73" s="46"/>
      <c r="EW73" s="46"/>
      <c r="EX73" s="46"/>
      <c r="EY73" s="46"/>
      <c r="EZ73" s="46"/>
      <c r="FA73" s="46"/>
      <c r="FB73" s="75">
        <f t="shared" si="100"/>
        <v>66</v>
      </c>
      <c r="FC73" s="124"/>
      <c r="FD73" s="46"/>
      <c r="FE73" s="46"/>
      <c r="FF73" s="46"/>
      <c r="FG73" s="46"/>
      <c r="FH73" s="46"/>
      <c r="FI73" s="46"/>
      <c r="FJ73" s="75">
        <f t="shared" si="101"/>
        <v>66</v>
      </c>
      <c r="FK73" s="124"/>
      <c r="FL73" s="46"/>
      <c r="FM73" s="46"/>
      <c r="FN73" s="46"/>
      <c r="FO73" s="46"/>
      <c r="FP73" s="46"/>
      <c r="FQ73" s="46"/>
      <c r="FR73" s="75">
        <f t="shared" si="102"/>
        <v>66</v>
      </c>
      <c r="FS73" s="124"/>
      <c r="FT73" s="46"/>
      <c r="FU73" s="46"/>
      <c r="FV73" s="46"/>
      <c r="FW73" s="46"/>
      <c r="FX73" s="46"/>
      <c r="FY73" s="46"/>
      <c r="FZ73" s="75">
        <f t="shared" si="103"/>
        <v>66</v>
      </c>
      <c r="GA73" s="124"/>
      <c r="GB73" s="46"/>
      <c r="GC73" s="46"/>
      <c r="GD73" s="46"/>
      <c r="GE73" s="46"/>
      <c r="GF73" s="46"/>
      <c r="GG73" s="46"/>
      <c r="GH73" s="75">
        <f t="shared" si="104"/>
        <v>66</v>
      </c>
      <c r="GI73" s="124"/>
      <c r="GJ73" s="46"/>
      <c r="GK73" s="46"/>
      <c r="GL73" s="46"/>
      <c r="GM73" s="46"/>
      <c r="GN73" s="46"/>
      <c r="GO73" s="46"/>
      <c r="GP73" s="75">
        <f t="shared" si="105"/>
        <v>66</v>
      </c>
      <c r="GQ73" s="124"/>
      <c r="GR73" s="46"/>
      <c r="GS73" s="46"/>
      <c r="GT73" s="46"/>
      <c r="GU73" s="46"/>
      <c r="GV73" s="46"/>
      <c r="GW73" s="46"/>
      <c r="GX73" s="75">
        <f t="shared" si="106"/>
        <v>66</v>
      </c>
      <c r="GY73" s="124"/>
      <c r="GZ73" s="46"/>
      <c r="HA73" s="46"/>
      <c r="HB73" s="46"/>
      <c r="HC73" s="46"/>
      <c r="HD73" s="46"/>
      <c r="HE73" s="46"/>
      <c r="HF73" s="75">
        <f t="shared" si="107"/>
        <v>66</v>
      </c>
      <c r="HG73" s="124"/>
      <c r="HH73" s="46"/>
      <c r="HI73" s="46"/>
      <c r="HJ73" s="46"/>
      <c r="HK73" s="46"/>
      <c r="HL73" s="46"/>
      <c r="HM73" s="46"/>
      <c r="HN73" s="75">
        <f t="shared" si="108"/>
        <v>66</v>
      </c>
      <c r="HO73" s="124"/>
      <c r="HP73" s="46"/>
      <c r="HQ73" s="46"/>
      <c r="HR73" s="46"/>
      <c r="HS73" s="46"/>
      <c r="HT73" s="46"/>
      <c r="HU73" s="46"/>
      <c r="HV73" s="75">
        <f t="shared" si="109"/>
        <v>66</v>
      </c>
      <c r="HW73" s="124"/>
      <c r="HX73" s="46"/>
      <c r="HY73" s="46"/>
      <c r="HZ73" s="46"/>
      <c r="IA73" s="46"/>
      <c r="IB73" s="46"/>
      <c r="IC73" s="46"/>
      <c r="ID73" s="75">
        <f t="shared" si="110"/>
        <v>66</v>
      </c>
      <c r="IE73" s="124"/>
      <c r="IF73" s="46"/>
      <c r="IG73" s="46"/>
      <c r="IH73" s="46"/>
      <c r="II73" s="46"/>
      <c r="IJ73" s="46"/>
      <c r="IK73" s="46"/>
      <c r="IL73" s="75">
        <f t="shared" si="111"/>
        <v>66</v>
      </c>
      <c r="IM73" s="124"/>
      <c r="IN73" s="46"/>
      <c r="IO73" s="46"/>
      <c r="IP73" s="46"/>
      <c r="IQ73" s="46"/>
      <c r="IR73" s="46"/>
      <c r="IS73" s="46"/>
      <c r="IT73" s="75">
        <f t="shared" si="112"/>
        <v>66</v>
      </c>
      <c r="IU73" s="124"/>
      <c r="IV73" s="46"/>
      <c r="IW73" s="46"/>
      <c r="IX73" s="46"/>
      <c r="IY73" s="46"/>
      <c r="IZ73" s="46"/>
      <c r="JA73" s="46"/>
      <c r="JB73" s="75">
        <f t="shared" si="113"/>
        <v>66</v>
      </c>
      <c r="JD73" s="161">
        <f t="shared" si="72"/>
        <v>0</v>
      </c>
      <c r="JE73" s="89">
        <f t="shared" si="73"/>
        <v>0</v>
      </c>
      <c r="JF73" s="89">
        <f t="shared" si="74"/>
        <v>0</v>
      </c>
      <c r="JG73" s="89">
        <f t="shared" si="75"/>
        <v>0</v>
      </c>
      <c r="JH73" s="89">
        <f t="shared" si="76"/>
        <v>0</v>
      </c>
      <c r="JI73" s="89">
        <f t="shared" si="77"/>
        <v>0</v>
      </c>
      <c r="JJ73" s="89">
        <f t="shared" si="78"/>
        <v>0</v>
      </c>
      <c r="JK73" s="165">
        <f t="shared" si="79"/>
        <v>66</v>
      </c>
      <c r="JM73" s="65">
        <f t="shared" si="115"/>
        <v>0</v>
      </c>
      <c r="JO73" s="47">
        <f t="shared" si="114"/>
        <v>0</v>
      </c>
    </row>
    <row r="74" spans="2:275" ht="15">
      <c r="B74" s="386" t="s">
        <v>653</v>
      </c>
      <c r="C74" s="178" t="s">
        <v>363</v>
      </c>
      <c r="D74" s="178" t="s">
        <v>371</v>
      </c>
      <c r="E74" s="170"/>
      <c r="F74" s="370" t="s">
        <v>287</v>
      </c>
      <c r="G74" s="380" t="s">
        <v>99</v>
      </c>
      <c r="H74" s="380" t="s">
        <v>99</v>
      </c>
      <c r="I74" s="166" t="s">
        <v>94</v>
      </c>
      <c r="J74" s="358" t="s">
        <v>298</v>
      </c>
      <c r="K74" s="139">
        <v>6</v>
      </c>
      <c r="L74" s="140">
        <v>6</v>
      </c>
      <c r="M74" s="137" t="s">
        <v>4</v>
      </c>
      <c r="N74" s="165">
        <f>2+126</f>
        <v>128</v>
      </c>
      <c r="O74" s="124"/>
      <c r="P74" s="46"/>
      <c r="Q74" s="46"/>
      <c r="R74" s="46"/>
      <c r="S74" s="46"/>
      <c r="T74" s="46"/>
      <c r="U74" s="46"/>
      <c r="V74" s="125">
        <f t="shared" si="116"/>
        <v>128</v>
      </c>
      <c r="W74" s="124"/>
      <c r="X74" s="46"/>
      <c r="Y74" s="46"/>
      <c r="Z74" s="46"/>
      <c r="AA74" s="46"/>
      <c r="AB74" s="46"/>
      <c r="AC74" s="46"/>
      <c r="AD74" s="75">
        <f t="shared" si="82"/>
        <v>128</v>
      </c>
      <c r="AE74" s="124"/>
      <c r="AF74" s="46"/>
      <c r="AG74" s="46"/>
      <c r="AH74" s="46"/>
      <c r="AI74" s="46"/>
      <c r="AJ74" s="46"/>
      <c r="AK74" s="46"/>
      <c r="AL74" s="75">
        <f t="shared" si="85"/>
        <v>128</v>
      </c>
      <c r="AM74" s="124"/>
      <c r="AN74" s="46"/>
      <c r="AO74" s="46"/>
      <c r="AP74" s="46"/>
      <c r="AQ74" s="46"/>
      <c r="AR74" s="46"/>
      <c r="AS74" s="46"/>
      <c r="AT74" s="75">
        <f t="shared" si="86"/>
        <v>128</v>
      </c>
      <c r="AU74" s="124"/>
      <c r="AV74" s="46"/>
      <c r="AW74" s="46"/>
      <c r="AX74" s="46"/>
      <c r="AY74" s="46"/>
      <c r="AZ74" s="46"/>
      <c r="BA74" s="46"/>
      <c r="BB74" s="75">
        <f t="shared" si="87"/>
        <v>128</v>
      </c>
      <c r="BC74" s="124"/>
      <c r="BD74" s="46"/>
      <c r="BE74" s="46"/>
      <c r="BF74" s="46"/>
      <c r="BG74" s="46"/>
      <c r="BH74" s="46"/>
      <c r="BI74" s="46"/>
      <c r="BJ74" s="75">
        <f t="shared" si="88"/>
        <v>128</v>
      </c>
      <c r="BK74" s="124"/>
      <c r="BL74" s="46"/>
      <c r="BM74" s="46"/>
      <c r="BN74" s="46"/>
      <c r="BO74" s="46"/>
      <c r="BP74" s="46"/>
      <c r="BQ74" s="46"/>
      <c r="BR74" s="75">
        <f t="shared" si="89"/>
        <v>128</v>
      </c>
      <c r="BS74" s="124"/>
      <c r="BT74" s="46"/>
      <c r="BU74" s="46"/>
      <c r="BV74" s="46"/>
      <c r="BW74" s="46"/>
      <c r="BX74" s="46"/>
      <c r="BY74" s="46"/>
      <c r="BZ74" s="75">
        <f t="shared" si="90"/>
        <v>128</v>
      </c>
      <c r="CA74" s="124"/>
      <c r="CB74" s="46"/>
      <c r="CC74" s="46"/>
      <c r="CD74" s="46"/>
      <c r="CE74" s="46"/>
      <c r="CF74" s="46"/>
      <c r="CG74" s="46"/>
      <c r="CH74" s="75">
        <f t="shared" si="91"/>
        <v>128</v>
      </c>
      <c r="CI74" s="124"/>
      <c r="CJ74" s="46"/>
      <c r="CK74" s="46"/>
      <c r="CL74" s="46"/>
      <c r="CM74" s="46"/>
      <c r="CN74" s="46"/>
      <c r="CO74" s="46"/>
      <c r="CP74" s="75">
        <f t="shared" si="92"/>
        <v>128</v>
      </c>
      <c r="CQ74" s="124"/>
      <c r="CR74" s="46"/>
      <c r="CS74" s="46"/>
      <c r="CT74" s="46"/>
      <c r="CU74" s="46"/>
      <c r="CV74" s="46"/>
      <c r="CW74" s="46"/>
      <c r="CX74" s="75">
        <f t="shared" si="93"/>
        <v>128</v>
      </c>
      <c r="CY74" s="124"/>
      <c r="CZ74" s="46"/>
      <c r="DA74" s="46"/>
      <c r="DB74" s="46"/>
      <c r="DC74" s="46"/>
      <c r="DD74" s="46"/>
      <c r="DE74" s="46"/>
      <c r="DF74" s="75">
        <f t="shared" si="94"/>
        <v>128</v>
      </c>
      <c r="DG74" s="124"/>
      <c r="DH74" s="46"/>
      <c r="DI74" s="46"/>
      <c r="DJ74" s="46"/>
      <c r="DK74" s="46"/>
      <c r="DL74" s="46"/>
      <c r="DM74" s="46"/>
      <c r="DN74" s="75">
        <f t="shared" si="95"/>
        <v>128</v>
      </c>
      <c r="DO74" s="124"/>
      <c r="DP74" s="46"/>
      <c r="DQ74" s="46"/>
      <c r="DR74" s="46"/>
      <c r="DS74" s="46"/>
      <c r="DT74" s="46"/>
      <c r="DU74" s="46"/>
      <c r="DV74" s="75">
        <f t="shared" si="96"/>
        <v>128</v>
      </c>
      <c r="DW74" s="124"/>
      <c r="DX74" s="46"/>
      <c r="DY74" s="46"/>
      <c r="DZ74" s="46"/>
      <c r="EA74" s="46"/>
      <c r="EB74" s="46"/>
      <c r="EC74" s="46"/>
      <c r="ED74" s="75">
        <f t="shared" si="97"/>
        <v>128</v>
      </c>
      <c r="EE74" s="124"/>
      <c r="EF74" s="46"/>
      <c r="EG74" s="46"/>
      <c r="EH74" s="46"/>
      <c r="EI74" s="46"/>
      <c r="EJ74" s="46"/>
      <c r="EK74" s="46"/>
      <c r="EL74" s="75">
        <f t="shared" si="98"/>
        <v>128</v>
      </c>
      <c r="EM74" s="124"/>
      <c r="EN74" s="46"/>
      <c r="EO74" s="46"/>
      <c r="EP74" s="46"/>
      <c r="EQ74" s="46"/>
      <c r="ER74" s="46"/>
      <c r="ES74" s="46"/>
      <c r="ET74" s="75">
        <f t="shared" si="99"/>
        <v>128</v>
      </c>
      <c r="EU74" s="124"/>
      <c r="EV74" s="46"/>
      <c r="EW74" s="46"/>
      <c r="EX74" s="46"/>
      <c r="EY74" s="46"/>
      <c r="EZ74" s="46"/>
      <c r="FA74" s="46"/>
      <c r="FB74" s="75">
        <f t="shared" si="100"/>
        <v>128</v>
      </c>
      <c r="FC74" s="124"/>
      <c r="FD74" s="46"/>
      <c r="FE74" s="46"/>
      <c r="FF74" s="46"/>
      <c r="FG74" s="46"/>
      <c r="FH74" s="46"/>
      <c r="FI74" s="46"/>
      <c r="FJ74" s="75">
        <f t="shared" si="101"/>
        <v>128</v>
      </c>
      <c r="FK74" s="124"/>
      <c r="FL74" s="46"/>
      <c r="FM74" s="46"/>
      <c r="FN74" s="46"/>
      <c r="FO74" s="46"/>
      <c r="FP74" s="46"/>
      <c r="FQ74" s="46"/>
      <c r="FR74" s="75">
        <f t="shared" si="102"/>
        <v>128</v>
      </c>
      <c r="FS74" s="124"/>
      <c r="FT74" s="46"/>
      <c r="FU74" s="46"/>
      <c r="FV74" s="46"/>
      <c r="FW74" s="46"/>
      <c r="FX74" s="46"/>
      <c r="FY74" s="46"/>
      <c r="FZ74" s="75">
        <f t="shared" si="103"/>
        <v>128</v>
      </c>
      <c r="GA74" s="124"/>
      <c r="GB74" s="46"/>
      <c r="GC74" s="46"/>
      <c r="GD74" s="46"/>
      <c r="GE74" s="46"/>
      <c r="GF74" s="46"/>
      <c r="GG74" s="46"/>
      <c r="GH74" s="75">
        <f t="shared" si="104"/>
        <v>128</v>
      </c>
      <c r="GI74" s="124"/>
      <c r="GJ74" s="46"/>
      <c r="GK74" s="46"/>
      <c r="GL74" s="46"/>
      <c r="GM74" s="46"/>
      <c r="GN74" s="46"/>
      <c r="GO74" s="46"/>
      <c r="GP74" s="75">
        <f t="shared" si="105"/>
        <v>128</v>
      </c>
      <c r="GQ74" s="124"/>
      <c r="GR74" s="46"/>
      <c r="GS74" s="46"/>
      <c r="GT74" s="46"/>
      <c r="GU74" s="46"/>
      <c r="GV74" s="46"/>
      <c r="GW74" s="46"/>
      <c r="GX74" s="75">
        <f t="shared" si="106"/>
        <v>128</v>
      </c>
      <c r="GY74" s="124"/>
      <c r="GZ74" s="46"/>
      <c r="HA74" s="46"/>
      <c r="HB74" s="46"/>
      <c r="HC74" s="46"/>
      <c r="HD74" s="46"/>
      <c r="HE74" s="46"/>
      <c r="HF74" s="75">
        <f t="shared" si="107"/>
        <v>128</v>
      </c>
      <c r="HG74" s="124"/>
      <c r="HH74" s="46"/>
      <c r="HI74" s="46"/>
      <c r="HJ74" s="46"/>
      <c r="HK74" s="46"/>
      <c r="HL74" s="46"/>
      <c r="HM74" s="46"/>
      <c r="HN74" s="75">
        <f t="shared" si="108"/>
        <v>128</v>
      </c>
      <c r="HO74" s="124"/>
      <c r="HP74" s="46"/>
      <c r="HQ74" s="46"/>
      <c r="HR74" s="46"/>
      <c r="HS74" s="46"/>
      <c r="HT74" s="46"/>
      <c r="HU74" s="46"/>
      <c r="HV74" s="75">
        <f t="shared" si="109"/>
        <v>128</v>
      </c>
      <c r="HW74" s="124"/>
      <c r="HX74" s="46"/>
      <c r="HY74" s="46"/>
      <c r="HZ74" s="46"/>
      <c r="IA74" s="46"/>
      <c r="IB74" s="46"/>
      <c r="IC74" s="46"/>
      <c r="ID74" s="75">
        <f t="shared" si="110"/>
        <v>128</v>
      </c>
      <c r="IE74" s="124"/>
      <c r="IF74" s="46"/>
      <c r="IG74" s="46"/>
      <c r="IH74" s="46"/>
      <c r="II74" s="46"/>
      <c r="IJ74" s="46"/>
      <c r="IK74" s="46"/>
      <c r="IL74" s="75">
        <f t="shared" si="111"/>
        <v>128</v>
      </c>
      <c r="IM74" s="124"/>
      <c r="IN74" s="46"/>
      <c r="IO74" s="46"/>
      <c r="IP74" s="46"/>
      <c r="IQ74" s="46"/>
      <c r="IR74" s="46"/>
      <c r="IS74" s="46"/>
      <c r="IT74" s="75">
        <f t="shared" si="112"/>
        <v>128</v>
      </c>
      <c r="IU74" s="124"/>
      <c r="IV74" s="46"/>
      <c r="IW74" s="46"/>
      <c r="IX74" s="46"/>
      <c r="IY74" s="46"/>
      <c r="IZ74" s="46"/>
      <c r="JA74" s="46"/>
      <c r="JB74" s="75">
        <f t="shared" si="113"/>
        <v>128</v>
      </c>
      <c r="JD74" s="161">
        <f t="shared" si="72"/>
        <v>0</v>
      </c>
      <c r="JE74" s="89">
        <f t="shared" si="73"/>
        <v>0</v>
      </c>
      <c r="JF74" s="89">
        <f t="shared" si="74"/>
        <v>0</v>
      </c>
      <c r="JG74" s="89">
        <f t="shared" si="75"/>
        <v>0</v>
      </c>
      <c r="JH74" s="89">
        <f t="shared" si="76"/>
        <v>0</v>
      </c>
      <c r="JI74" s="89">
        <f t="shared" si="77"/>
        <v>0</v>
      </c>
      <c r="JJ74" s="89">
        <f t="shared" si="78"/>
        <v>0</v>
      </c>
      <c r="JK74" s="165">
        <f t="shared" si="79"/>
        <v>128</v>
      </c>
      <c r="JM74" s="65">
        <f t="shared" si="115"/>
        <v>0</v>
      </c>
      <c r="JO74" s="47">
        <f t="shared" si="114"/>
        <v>0</v>
      </c>
    </row>
    <row r="75" spans="2:275" ht="16.5" customHeight="1">
      <c r="B75" s="386" t="s">
        <v>653</v>
      </c>
      <c r="C75" s="174" t="s">
        <v>364</v>
      </c>
      <c r="D75" s="174" t="s">
        <v>372</v>
      </c>
      <c r="E75" s="170"/>
      <c r="F75" s="370" t="s">
        <v>287</v>
      </c>
      <c r="G75" s="380" t="s">
        <v>99</v>
      </c>
      <c r="H75" s="380" t="s">
        <v>99</v>
      </c>
      <c r="I75" s="166" t="s">
        <v>94</v>
      </c>
      <c r="J75" s="356" t="s">
        <v>298</v>
      </c>
      <c r="K75" s="139">
        <v>6</v>
      </c>
      <c r="L75" s="140">
        <v>6</v>
      </c>
      <c r="M75" s="137" t="s">
        <v>4</v>
      </c>
      <c r="N75" s="165">
        <v>0</v>
      </c>
      <c r="O75" s="124"/>
      <c r="P75" s="46"/>
      <c r="Q75" s="46"/>
      <c r="R75" s="46"/>
      <c r="S75" s="46"/>
      <c r="T75" s="46"/>
      <c r="U75" s="46"/>
      <c r="V75" s="125">
        <f t="shared" ref="V75:V81" si="117">+N75+O75+P75+R75-S75-Q75-T75+U75</f>
        <v>0</v>
      </c>
      <c r="W75" s="124"/>
      <c r="X75" s="46"/>
      <c r="Y75" s="46"/>
      <c r="Z75" s="46"/>
      <c r="AA75" s="46"/>
      <c r="AB75" s="46"/>
      <c r="AC75" s="46"/>
      <c r="AD75" s="75">
        <f t="shared" ref="AD75:AD81" si="118">+V75+W75+X75-Y75+Z75-AA75-AB75+AC75</f>
        <v>0</v>
      </c>
      <c r="AE75" s="124"/>
      <c r="AF75" s="46"/>
      <c r="AG75" s="46"/>
      <c r="AH75" s="46"/>
      <c r="AI75" s="46"/>
      <c r="AJ75" s="46"/>
      <c r="AK75" s="46"/>
      <c r="AL75" s="75">
        <f t="shared" si="85"/>
        <v>0</v>
      </c>
      <c r="AM75" s="124"/>
      <c r="AN75" s="46"/>
      <c r="AO75" s="46"/>
      <c r="AP75" s="46"/>
      <c r="AQ75" s="46"/>
      <c r="AR75" s="46"/>
      <c r="AS75" s="46"/>
      <c r="AT75" s="75">
        <f t="shared" si="86"/>
        <v>0</v>
      </c>
      <c r="AU75" s="124"/>
      <c r="AV75" s="46"/>
      <c r="AW75" s="46"/>
      <c r="AX75" s="46"/>
      <c r="AY75" s="46"/>
      <c r="AZ75" s="46"/>
      <c r="BA75" s="46"/>
      <c r="BB75" s="75">
        <f t="shared" si="87"/>
        <v>0</v>
      </c>
      <c r="BC75" s="124"/>
      <c r="BD75" s="46"/>
      <c r="BE75" s="46"/>
      <c r="BF75" s="46"/>
      <c r="BG75" s="46"/>
      <c r="BH75" s="46"/>
      <c r="BI75" s="46"/>
      <c r="BJ75" s="75">
        <f t="shared" si="88"/>
        <v>0</v>
      </c>
      <c r="BK75" s="124"/>
      <c r="BL75" s="46"/>
      <c r="BM75" s="46"/>
      <c r="BN75" s="46"/>
      <c r="BO75" s="46"/>
      <c r="BP75" s="46"/>
      <c r="BQ75" s="46"/>
      <c r="BR75" s="75">
        <f t="shared" si="89"/>
        <v>0</v>
      </c>
      <c r="BS75" s="124"/>
      <c r="BT75" s="46"/>
      <c r="BU75" s="46"/>
      <c r="BV75" s="46"/>
      <c r="BW75" s="46"/>
      <c r="BX75" s="46"/>
      <c r="BY75" s="46"/>
      <c r="BZ75" s="75">
        <f t="shared" si="90"/>
        <v>0</v>
      </c>
      <c r="CA75" s="124"/>
      <c r="CB75" s="46"/>
      <c r="CC75" s="46"/>
      <c r="CD75" s="46"/>
      <c r="CE75" s="46"/>
      <c r="CF75" s="46"/>
      <c r="CG75" s="46"/>
      <c r="CH75" s="75">
        <f t="shared" si="91"/>
        <v>0</v>
      </c>
      <c r="CI75" s="124"/>
      <c r="CJ75" s="46"/>
      <c r="CK75" s="46"/>
      <c r="CL75" s="46"/>
      <c r="CM75" s="46"/>
      <c r="CN75" s="46"/>
      <c r="CO75" s="46"/>
      <c r="CP75" s="75">
        <f t="shared" si="92"/>
        <v>0</v>
      </c>
      <c r="CQ75" s="124"/>
      <c r="CR75" s="46"/>
      <c r="CS75" s="46"/>
      <c r="CT75" s="46"/>
      <c r="CU75" s="46"/>
      <c r="CV75" s="46"/>
      <c r="CW75" s="46"/>
      <c r="CX75" s="75">
        <f t="shared" si="93"/>
        <v>0</v>
      </c>
      <c r="CY75" s="124"/>
      <c r="CZ75" s="46"/>
      <c r="DA75" s="46"/>
      <c r="DB75" s="46"/>
      <c r="DC75" s="46"/>
      <c r="DD75" s="46"/>
      <c r="DE75" s="46"/>
      <c r="DF75" s="75">
        <f t="shared" si="94"/>
        <v>0</v>
      </c>
      <c r="DG75" s="124"/>
      <c r="DH75" s="46"/>
      <c r="DI75" s="46"/>
      <c r="DJ75" s="46"/>
      <c r="DK75" s="46"/>
      <c r="DL75" s="46"/>
      <c r="DM75" s="46"/>
      <c r="DN75" s="75">
        <f t="shared" si="95"/>
        <v>0</v>
      </c>
      <c r="DO75" s="124"/>
      <c r="DP75" s="46"/>
      <c r="DQ75" s="46"/>
      <c r="DR75" s="46"/>
      <c r="DS75" s="46"/>
      <c r="DT75" s="46"/>
      <c r="DU75" s="46"/>
      <c r="DV75" s="75">
        <f t="shared" si="96"/>
        <v>0</v>
      </c>
      <c r="DW75" s="124"/>
      <c r="DX75" s="46"/>
      <c r="DY75" s="46"/>
      <c r="DZ75" s="46"/>
      <c r="EA75" s="46"/>
      <c r="EB75" s="46"/>
      <c r="EC75" s="46"/>
      <c r="ED75" s="75">
        <f t="shared" si="97"/>
        <v>0</v>
      </c>
      <c r="EE75" s="124"/>
      <c r="EF75" s="46"/>
      <c r="EG75" s="46"/>
      <c r="EH75" s="46"/>
      <c r="EI75" s="46"/>
      <c r="EJ75" s="46"/>
      <c r="EK75" s="46"/>
      <c r="EL75" s="75">
        <f t="shared" si="98"/>
        <v>0</v>
      </c>
      <c r="EM75" s="124"/>
      <c r="EN75" s="46"/>
      <c r="EO75" s="46"/>
      <c r="EP75" s="46"/>
      <c r="EQ75" s="46"/>
      <c r="ER75" s="46"/>
      <c r="ES75" s="46"/>
      <c r="ET75" s="75">
        <f t="shared" si="99"/>
        <v>0</v>
      </c>
      <c r="EU75" s="124"/>
      <c r="EV75" s="46"/>
      <c r="EW75" s="46"/>
      <c r="EX75" s="46"/>
      <c r="EY75" s="46"/>
      <c r="EZ75" s="46"/>
      <c r="FA75" s="46"/>
      <c r="FB75" s="75">
        <f t="shared" si="100"/>
        <v>0</v>
      </c>
      <c r="FC75" s="124"/>
      <c r="FD75" s="46"/>
      <c r="FE75" s="46"/>
      <c r="FF75" s="46"/>
      <c r="FG75" s="46"/>
      <c r="FH75" s="46"/>
      <c r="FI75" s="46"/>
      <c r="FJ75" s="75">
        <f t="shared" si="101"/>
        <v>0</v>
      </c>
      <c r="FK75" s="124"/>
      <c r="FL75" s="46"/>
      <c r="FM75" s="46"/>
      <c r="FN75" s="46"/>
      <c r="FO75" s="46"/>
      <c r="FP75" s="46"/>
      <c r="FQ75" s="46"/>
      <c r="FR75" s="75">
        <f t="shared" si="102"/>
        <v>0</v>
      </c>
      <c r="FS75" s="124"/>
      <c r="FT75" s="46"/>
      <c r="FU75" s="46"/>
      <c r="FV75" s="46"/>
      <c r="FW75" s="46"/>
      <c r="FX75" s="46"/>
      <c r="FY75" s="46"/>
      <c r="FZ75" s="75">
        <f t="shared" si="103"/>
        <v>0</v>
      </c>
      <c r="GA75" s="124"/>
      <c r="GB75" s="46"/>
      <c r="GC75" s="46"/>
      <c r="GD75" s="46"/>
      <c r="GE75" s="46"/>
      <c r="GF75" s="46"/>
      <c r="GG75" s="46"/>
      <c r="GH75" s="75">
        <f t="shared" si="104"/>
        <v>0</v>
      </c>
      <c r="GI75" s="124"/>
      <c r="GJ75" s="46"/>
      <c r="GK75" s="46"/>
      <c r="GL75" s="46"/>
      <c r="GM75" s="46"/>
      <c r="GN75" s="46"/>
      <c r="GO75" s="46"/>
      <c r="GP75" s="75">
        <f t="shared" si="105"/>
        <v>0</v>
      </c>
      <c r="GQ75" s="124"/>
      <c r="GR75" s="46"/>
      <c r="GS75" s="46"/>
      <c r="GT75" s="46"/>
      <c r="GU75" s="46"/>
      <c r="GV75" s="46"/>
      <c r="GW75" s="46"/>
      <c r="GX75" s="75">
        <f t="shared" si="106"/>
        <v>0</v>
      </c>
      <c r="GY75" s="124"/>
      <c r="GZ75" s="46"/>
      <c r="HA75" s="46"/>
      <c r="HB75" s="46"/>
      <c r="HC75" s="46"/>
      <c r="HD75" s="46"/>
      <c r="HE75" s="46"/>
      <c r="HF75" s="75">
        <f t="shared" si="107"/>
        <v>0</v>
      </c>
      <c r="HG75" s="124"/>
      <c r="HH75" s="46"/>
      <c r="HI75" s="46"/>
      <c r="HJ75" s="46"/>
      <c r="HK75" s="46"/>
      <c r="HL75" s="46"/>
      <c r="HM75" s="46"/>
      <c r="HN75" s="75">
        <f t="shared" si="108"/>
        <v>0</v>
      </c>
      <c r="HO75" s="124"/>
      <c r="HP75" s="46"/>
      <c r="HQ75" s="46"/>
      <c r="HR75" s="46"/>
      <c r="HS75" s="46"/>
      <c r="HT75" s="46"/>
      <c r="HU75" s="46"/>
      <c r="HV75" s="75">
        <f t="shared" si="109"/>
        <v>0</v>
      </c>
      <c r="HW75" s="124"/>
      <c r="HX75" s="46"/>
      <c r="HY75" s="46"/>
      <c r="HZ75" s="46"/>
      <c r="IA75" s="46"/>
      <c r="IB75" s="46"/>
      <c r="IC75" s="46"/>
      <c r="ID75" s="75">
        <f t="shared" si="110"/>
        <v>0</v>
      </c>
      <c r="IE75" s="124"/>
      <c r="IF75" s="46"/>
      <c r="IG75" s="46"/>
      <c r="IH75" s="46"/>
      <c r="II75" s="46"/>
      <c r="IJ75" s="46"/>
      <c r="IK75" s="46"/>
      <c r="IL75" s="75">
        <f t="shared" si="111"/>
        <v>0</v>
      </c>
      <c r="IM75" s="124"/>
      <c r="IN75" s="46"/>
      <c r="IO75" s="46"/>
      <c r="IP75" s="46"/>
      <c r="IQ75" s="46"/>
      <c r="IR75" s="46"/>
      <c r="IS75" s="46"/>
      <c r="IT75" s="75">
        <f t="shared" si="112"/>
        <v>0</v>
      </c>
      <c r="IU75" s="124"/>
      <c r="IV75" s="46"/>
      <c r="IW75" s="46"/>
      <c r="IX75" s="46"/>
      <c r="IY75" s="46"/>
      <c r="IZ75" s="46"/>
      <c r="JA75" s="46"/>
      <c r="JB75" s="75">
        <f t="shared" si="113"/>
        <v>0</v>
      </c>
      <c r="JD75" s="161">
        <f t="shared" si="72"/>
        <v>0</v>
      </c>
      <c r="JE75" s="89">
        <f t="shared" si="73"/>
        <v>0</v>
      </c>
      <c r="JF75" s="89">
        <f t="shared" si="74"/>
        <v>0</v>
      </c>
      <c r="JG75" s="89">
        <f t="shared" si="75"/>
        <v>0</v>
      </c>
      <c r="JH75" s="89">
        <f t="shared" si="76"/>
        <v>0</v>
      </c>
      <c r="JI75" s="89">
        <f t="shared" si="77"/>
        <v>0</v>
      </c>
      <c r="JJ75" s="89">
        <f t="shared" si="78"/>
        <v>0</v>
      </c>
      <c r="JK75" s="165">
        <f t="shared" si="79"/>
        <v>0</v>
      </c>
      <c r="JM75" s="65">
        <f t="shared" si="115"/>
        <v>0</v>
      </c>
      <c r="JO75" s="47">
        <f t="shared" si="114"/>
        <v>0</v>
      </c>
    </row>
    <row r="76" spans="2:275" ht="16.5" customHeight="1">
      <c r="B76" s="386" t="s">
        <v>653</v>
      </c>
      <c r="C76" s="178" t="s">
        <v>365</v>
      </c>
      <c r="D76" s="178" t="s">
        <v>373</v>
      </c>
      <c r="E76" s="170"/>
      <c r="F76" s="370" t="s">
        <v>287</v>
      </c>
      <c r="G76" s="380" t="s">
        <v>99</v>
      </c>
      <c r="H76" s="380" t="s">
        <v>99</v>
      </c>
      <c r="I76" s="361" t="s">
        <v>95</v>
      </c>
      <c r="J76" s="358" t="s">
        <v>298</v>
      </c>
      <c r="K76" s="139">
        <v>6</v>
      </c>
      <c r="L76" s="140">
        <v>6</v>
      </c>
      <c r="M76" s="137" t="s">
        <v>4</v>
      </c>
      <c r="N76" s="165">
        <f>3+175</f>
        <v>178</v>
      </c>
      <c r="O76" s="124"/>
      <c r="P76" s="46"/>
      <c r="Q76" s="46"/>
      <c r="R76" s="46"/>
      <c r="S76" s="46"/>
      <c r="T76" s="46"/>
      <c r="U76" s="46"/>
      <c r="V76" s="125">
        <f t="shared" si="117"/>
        <v>178</v>
      </c>
      <c r="W76" s="124"/>
      <c r="X76" s="46"/>
      <c r="Y76" s="46"/>
      <c r="Z76" s="46"/>
      <c r="AA76" s="46"/>
      <c r="AB76" s="46"/>
      <c r="AC76" s="46"/>
      <c r="AD76" s="75">
        <f t="shared" si="118"/>
        <v>178</v>
      </c>
      <c r="AE76" s="124"/>
      <c r="AF76" s="46"/>
      <c r="AG76" s="46"/>
      <c r="AH76" s="46"/>
      <c r="AI76" s="46"/>
      <c r="AJ76" s="46"/>
      <c r="AK76" s="46"/>
      <c r="AL76" s="75">
        <f t="shared" si="85"/>
        <v>178</v>
      </c>
      <c r="AM76" s="124"/>
      <c r="AN76" s="46"/>
      <c r="AO76" s="46"/>
      <c r="AP76" s="46"/>
      <c r="AQ76" s="46"/>
      <c r="AR76" s="46"/>
      <c r="AS76" s="46"/>
      <c r="AT76" s="75">
        <f t="shared" si="86"/>
        <v>178</v>
      </c>
      <c r="AU76" s="124"/>
      <c r="AV76" s="46"/>
      <c r="AW76" s="46"/>
      <c r="AX76" s="46"/>
      <c r="AY76" s="46"/>
      <c r="AZ76" s="46"/>
      <c r="BA76" s="46"/>
      <c r="BB76" s="75">
        <f t="shared" si="87"/>
        <v>178</v>
      </c>
      <c r="BC76" s="124"/>
      <c r="BD76" s="46"/>
      <c r="BE76" s="46"/>
      <c r="BF76" s="46"/>
      <c r="BG76" s="46"/>
      <c r="BH76" s="46"/>
      <c r="BI76" s="46"/>
      <c r="BJ76" s="75">
        <f t="shared" si="88"/>
        <v>178</v>
      </c>
      <c r="BK76" s="124"/>
      <c r="BL76" s="46"/>
      <c r="BM76" s="46"/>
      <c r="BN76" s="46"/>
      <c r="BO76" s="46"/>
      <c r="BP76" s="46"/>
      <c r="BQ76" s="46"/>
      <c r="BR76" s="75">
        <f t="shared" si="89"/>
        <v>178</v>
      </c>
      <c r="BS76" s="124"/>
      <c r="BT76" s="46"/>
      <c r="BU76" s="46"/>
      <c r="BV76" s="46"/>
      <c r="BW76" s="46"/>
      <c r="BX76" s="46"/>
      <c r="BY76" s="46"/>
      <c r="BZ76" s="75">
        <f t="shared" si="90"/>
        <v>178</v>
      </c>
      <c r="CA76" s="124"/>
      <c r="CB76" s="46"/>
      <c r="CC76" s="46"/>
      <c r="CD76" s="46"/>
      <c r="CE76" s="46"/>
      <c r="CF76" s="46"/>
      <c r="CG76" s="46"/>
      <c r="CH76" s="75">
        <f t="shared" si="91"/>
        <v>178</v>
      </c>
      <c r="CI76" s="124"/>
      <c r="CJ76" s="46"/>
      <c r="CK76" s="46"/>
      <c r="CL76" s="46"/>
      <c r="CM76" s="46"/>
      <c r="CN76" s="46"/>
      <c r="CO76" s="46"/>
      <c r="CP76" s="75">
        <f t="shared" si="92"/>
        <v>178</v>
      </c>
      <c r="CQ76" s="124"/>
      <c r="CR76" s="46"/>
      <c r="CS76" s="46"/>
      <c r="CT76" s="46"/>
      <c r="CU76" s="46"/>
      <c r="CV76" s="46"/>
      <c r="CW76" s="46"/>
      <c r="CX76" s="75">
        <f t="shared" si="93"/>
        <v>178</v>
      </c>
      <c r="CY76" s="124"/>
      <c r="CZ76" s="46"/>
      <c r="DA76" s="46"/>
      <c r="DB76" s="46"/>
      <c r="DC76" s="46"/>
      <c r="DD76" s="46"/>
      <c r="DE76" s="46"/>
      <c r="DF76" s="75">
        <f t="shared" si="94"/>
        <v>178</v>
      </c>
      <c r="DG76" s="124"/>
      <c r="DH76" s="46"/>
      <c r="DI76" s="46"/>
      <c r="DJ76" s="46"/>
      <c r="DK76" s="46"/>
      <c r="DL76" s="46"/>
      <c r="DM76" s="46"/>
      <c r="DN76" s="75">
        <f t="shared" si="95"/>
        <v>178</v>
      </c>
      <c r="DO76" s="124"/>
      <c r="DP76" s="46"/>
      <c r="DQ76" s="46"/>
      <c r="DR76" s="46"/>
      <c r="DS76" s="46"/>
      <c r="DT76" s="46"/>
      <c r="DU76" s="46"/>
      <c r="DV76" s="75">
        <f t="shared" si="96"/>
        <v>178</v>
      </c>
      <c r="DW76" s="124"/>
      <c r="DX76" s="46"/>
      <c r="DY76" s="46"/>
      <c r="DZ76" s="46"/>
      <c r="EA76" s="46"/>
      <c r="EB76" s="46"/>
      <c r="EC76" s="46"/>
      <c r="ED76" s="75">
        <f t="shared" si="97"/>
        <v>178</v>
      </c>
      <c r="EE76" s="124"/>
      <c r="EF76" s="46"/>
      <c r="EG76" s="46"/>
      <c r="EH76" s="46"/>
      <c r="EI76" s="46"/>
      <c r="EJ76" s="46"/>
      <c r="EK76" s="46"/>
      <c r="EL76" s="75">
        <f t="shared" si="98"/>
        <v>178</v>
      </c>
      <c r="EM76" s="124"/>
      <c r="EN76" s="46"/>
      <c r="EO76" s="46"/>
      <c r="EP76" s="46"/>
      <c r="EQ76" s="46"/>
      <c r="ER76" s="46"/>
      <c r="ES76" s="46"/>
      <c r="ET76" s="75">
        <f t="shared" si="99"/>
        <v>178</v>
      </c>
      <c r="EU76" s="124"/>
      <c r="EV76" s="46"/>
      <c r="EW76" s="46"/>
      <c r="EX76" s="46"/>
      <c r="EY76" s="46"/>
      <c r="EZ76" s="46"/>
      <c r="FA76" s="46"/>
      <c r="FB76" s="75">
        <f t="shared" si="100"/>
        <v>178</v>
      </c>
      <c r="FC76" s="124"/>
      <c r="FD76" s="46"/>
      <c r="FE76" s="46"/>
      <c r="FF76" s="46"/>
      <c r="FG76" s="46"/>
      <c r="FH76" s="46"/>
      <c r="FI76" s="46"/>
      <c r="FJ76" s="75">
        <f t="shared" si="101"/>
        <v>178</v>
      </c>
      <c r="FK76" s="124"/>
      <c r="FL76" s="46"/>
      <c r="FM76" s="46"/>
      <c r="FN76" s="46"/>
      <c r="FO76" s="46"/>
      <c r="FP76" s="46"/>
      <c r="FQ76" s="46"/>
      <c r="FR76" s="75">
        <f t="shared" si="102"/>
        <v>178</v>
      </c>
      <c r="FS76" s="124"/>
      <c r="FT76" s="46"/>
      <c r="FU76" s="46"/>
      <c r="FV76" s="46"/>
      <c r="FW76" s="46"/>
      <c r="FX76" s="46"/>
      <c r="FY76" s="46"/>
      <c r="FZ76" s="75">
        <f t="shared" si="103"/>
        <v>178</v>
      </c>
      <c r="GA76" s="124"/>
      <c r="GB76" s="46"/>
      <c r="GC76" s="46"/>
      <c r="GD76" s="46"/>
      <c r="GE76" s="46"/>
      <c r="GF76" s="46"/>
      <c r="GG76" s="46"/>
      <c r="GH76" s="75">
        <f t="shared" si="104"/>
        <v>178</v>
      </c>
      <c r="GI76" s="124"/>
      <c r="GJ76" s="46"/>
      <c r="GK76" s="46"/>
      <c r="GL76" s="46"/>
      <c r="GM76" s="46"/>
      <c r="GN76" s="46"/>
      <c r="GO76" s="46"/>
      <c r="GP76" s="75">
        <f t="shared" si="105"/>
        <v>178</v>
      </c>
      <c r="GQ76" s="124"/>
      <c r="GR76" s="46"/>
      <c r="GS76" s="46"/>
      <c r="GT76" s="46"/>
      <c r="GU76" s="46"/>
      <c r="GV76" s="46"/>
      <c r="GW76" s="46"/>
      <c r="GX76" s="75">
        <f t="shared" si="106"/>
        <v>178</v>
      </c>
      <c r="GY76" s="124"/>
      <c r="GZ76" s="46"/>
      <c r="HA76" s="46"/>
      <c r="HB76" s="46"/>
      <c r="HC76" s="46"/>
      <c r="HD76" s="46"/>
      <c r="HE76" s="46"/>
      <c r="HF76" s="75">
        <f t="shared" si="107"/>
        <v>178</v>
      </c>
      <c r="HG76" s="124"/>
      <c r="HH76" s="46"/>
      <c r="HI76" s="46"/>
      <c r="HJ76" s="46"/>
      <c r="HK76" s="46"/>
      <c r="HL76" s="46"/>
      <c r="HM76" s="46"/>
      <c r="HN76" s="75">
        <f t="shared" si="108"/>
        <v>178</v>
      </c>
      <c r="HO76" s="124"/>
      <c r="HP76" s="46"/>
      <c r="HQ76" s="46"/>
      <c r="HR76" s="46"/>
      <c r="HS76" s="46"/>
      <c r="HT76" s="46"/>
      <c r="HU76" s="46"/>
      <c r="HV76" s="75">
        <f t="shared" si="109"/>
        <v>178</v>
      </c>
      <c r="HW76" s="124"/>
      <c r="HX76" s="46"/>
      <c r="HY76" s="46"/>
      <c r="HZ76" s="46"/>
      <c r="IA76" s="46"/>
      <c r="IB76" s="46"/>
      <c r="IC76" s="46"/>
      <c r="ID76" s="75">
        <f t="shared" si="110"/>
        <v>178</v>
      </c>
      <c r="IE76" s="124"/>
      <c r="IF76" s="46"/>
      <c r="IG76" s="46"/>
      <c r="IH76" s="46"/>
      <c r="II76" s="46"/>
      <c r="IJ76" s="46"/>
      <c r="IK76" s="46"/>
      <c r="IL76" s="75">
        <f t="shared" si="111"/>
        <v>178</v>
      </c>
      <c r="IM76" s="124"/>
      <c r="IN76" s="46"/>
      <c r="IO76" s="46"/>
      <c r="IP76" s="46"/>
      <c r="IQ76" s="46"/>
      <c r="IR76" s="46"/>
      <c r="IS76" s="46"/>
      <c r="IT76" s="75">
        <f t="shared" si="112"/>
        <v>178</v>
      </c>
      <c r="IU76" s="124"/>
      <c r="IV76" s="46"/>
      <c r="IW76" s="46"/>
      <c r="IX76" s="46"/>
      <c r="IY76" s="46"/>
      <c r="IZ76" s="46"/>
      <c r="JA76" s="46"/>
      <c r="JB76" s="75">
        <f t="shared" si="113"/>
        <v>178</v>
      </c>
      <c r="JD76" s="161">
        <f t="shared" si="72"/>
        <v>0</v>
      </c>
      <c r="JE76" s="89">
        <f t="shared" si="73"/>
        <v>0</v>
      </c>
      <c r="JF76" s="89">
        <f t="shared" si="74"/>
        <v>0</v>
      </c>
      <c r="JG76" s="89">
        <f t="shared" si="75"/>
        <v>0</v>
      </c>
      <c r="JH76" s="89">
        <f t="shared" si="76"/>
        <v>0</v>
      </c>
      <c r="JI76" s="89">
        <f t="shared" si="77"/>
        <v>0</v>
      </c>
      <c r="JJ76" s="89">
        <f t="shared" si="78"/>
        <v>0</v>
      </c>
      <c r="JK76" s="165">
        <f t="shared" si="79"/>
        <v>178</v>
      </c>
      <c r="JM76" s="65">
        <f t="shared" si="115"/>
        <v>0</v>
      </c>
      <c r="JO76" s="47">
        <f t="shared" si="114"/>
        <v>0</v>
      </c>
    </row>
    <row r="77" spans="2:275" ht="16.5" customHeight="1">
      <c r="B77" s="386" t="s">
        <v>653</v>
      </c>
      <c r="C77" s="168" t="s">
        <v>376</v>
      </c>
      <c r="D77" s="168" t="s">
        <v>389</v>
      </c>
      <c r="E77" s="170"/>
      <c r="F77" s="363" t="s">
        <v>181</v>
      </c>
      <c r="G77" s="380" t="s">
        <v>99</v>
      </c>
      <c r="H77" s="166" t="s">
        <v>483</v>
      </c>
      <c r="I77" s="166" t="s">
        <v>94</v>
      </c>
      <c r="J77" s="375" t="s">
        <v>401</v>
      </c>
      <c r="K77" s="139">
        <v>3</v>
      </c>
      <c r="L77" s="140">
        <v>4</v>
      </c>
      <c r="M77" s="137" t="s">
        <v>4</v>
      </c>
      <c r="N77" s="165">
        <v>120</v>
      </c>
      <c r="O77" s="124"/>
      <c r="P77" s="46"/>
      <c r="Q77" s="46"/>
      <c r="R77" s="46"/>
      <c r="S77" s="46"/>
      <c r="T77" s="46"/>
      <c r="U77" s="46"/>
      <c r="V77" s="125">
        <f t="shared" si="117"/>
        <v>120</v>
      </c>
      <c r="W77" s="124"/>
      <c r="X77" s="46"/>
      <c r="Y77" s="46"/>
      <c r="Z77" s="46"/>
      <c r="AA77" s="46"/>
      <c r="AB77" s="46"/>
      <c r="AC77" s="46"/>
      <c r="AD77" s="75">
        <f t="shared" si="118"/>
        <v>120</v>
      </c>
      <c r="AE77" s="124"/>
      <c r="AF77" s="46"/>
      <c r="AG77" s="46"/>
      <c r="AH77" s="46"/>
      <c r="AI77" s="46"/>
      <c r="AJ77" s="46"/>
      <c r="AK77" s="46"/>
      <c r="AL77" s="75">
        <f t="shared" si="85"/>
        <v>120</v>
      </c>
      <c r="AM77" s="124"/>
      <c r="AN77" s="46"/>
      <c r="AO77" s="46"/>
      <c r="AP77" s="46"/>
      <c r="AQ77" s="46"/>
      <c r="AR77" s="46"/>
      <c r="AS77" s="46"/>
      <c r="AT77" s="75">
        <f t="shared" si="86"/>
        <v>120</v>
      </c>
      <c r="AU77" s="124"/>
      <c r="AV77" s="46"/>
      <c r="AW77" s="46"/>
      <c r="AX77" s="46"/>
      <c r="AY77" s="46"/>
      <c r="AZ77" s="46"/>
      <c r="BA77" s="46"/>
      <c r="BB77" s="75">
        <f t="shared" si="87"/>
        <v>120</v>
      </c>
      <c r="BC77" s="124"/>
      <c r="BD77" s="46"/>
      <c r="BE77" s="46"/>
      <c r="BF77" s="46"/>
      <c r="BG77" s="46"/>
      <c r="BH77" s="46"/>
      <c r="BI77" s="46"/>
      <c r="BJ77" s="75">
        <f t="shared" si="88"/>
        <v>120</v>
      </c>
      <c r="BK77" s="124"/>
      <c r="BL77" s="46"/>
      <c r="BM77" s="46"/>
      <c r="BN77" s="46"/>
      <c r="BO77" s="46"/>
      <c r="BP77" s="46"/>
      <c r="BQ77" s="46"/>
      <c r="BR77" s="75">
        <f t="shared" si="89"/>
        <v>120</v>
      </c>
      <c r="BS77" s="124"/>
      <c r="BT77" s="46"/>
      <c r="BU77" s="46"/>
      <c r="BV77" s="46"/>
      <c r="BW77" s="46"/>
      <c r="BX77" s="46"/>
      <c r="BY77" s="46"/>
      <c r="BZ77" s="75">
        <f t="shared" si="90"/>
        <v>120</v>
      </c>
      <c r="CA77" s="124"/>
      <c r="CB77" s="46"/>
      <c r="CC77" s="46"/>
      <c r="CD77" s="46"/>
      <c r="CE77" s="46"/>
      <c r="CF77" s="46"/>
      <c r="CG77" s="46"/>
      <c r="CH77" s="75">
        <f t="shared" si="91"/>
        <v>120</v>
      </c>
      <c r="CI77" s="124"/>
      <c r="CJ77" s="46"/>
      <c r="CK77" s="46"/>
      <c r="CL77" s="46"/>
      <c r="CM77" s="46"/>
      <c r="CN77" s="46"/>
      <c r="CO77" s="46"/>
      <c r="CP77" s="75">
        <f t="shared" si="92"/>
        <v>120</v>
      </c>
      <c r="CQ77" s="124"/>
      <c r="CR77" s="46"/>
      <c r="CS77" s="46"/>
      <c r="CT77" s="46"/>
      <c r="CU77" s="46"/>
      <c r="CV77" s="46"/>
      <c r="CW77" s="46"/>
      <c r="CX77" s="75">
        <f t="shared" si="93"/>
        <v>120</v>
      </c>
      <c r="CY77" s="124"/>
      <c r="CZ77" s="46"/>
      <c r="DA77" s="46"/>
      <c r="DB77" s="46"/>
      <c r="DC77" s="46"/>
      <c r="DD77" s="46"/>
      <c r="DE77" s="46"/>
      <c r="DF77" s="75">
        <f t="shared" si="94"/>
        <v>120</v>
      </c>
      <c r="DG77" s="124"/>
      <c r="DH77" s="46"/>
      <c r="DI77" s="46"/>
      <c r="DJ77" s="46"/>
      <c r="DK77" s="46"/>
      <c r="DL77" s="46"/>
      <c r="DM77" s="46"/>
      <c r="DN77" s="75">
        <f t="shared" si="95"/>
        <v>120</v>
      </c>
      <c r="DO77" s="124"/>
      <c r="DP77" s="46"/>
      <c r="DQ77" s="46"/>
      <c r="DR77" s="46"/>
      <c r="DS77" s="46"/>
      <c r="DT77" s="46"/>
      <c r="DU77" s="46"/>
      <c r="DV77" s="75">
        <f t="shared" si="96"/>
        <v>120</v>
      </c>
      <c r="DW77" s="124"/>
      <c r="DX77" s="46"/>
      <c r="DY77" s="46"/>
      <c r="DZ77" s="46"/>
      <c r="EA77" s="46"/>
      <c r="EB77" s="46"/>
      <c r="EC77" s="46"/>
      <c r="ED77" s="75">
        <f t="shared" si="97"/>
        <v>120</v>
      </c>
      <c r="EE77" s="124"/>
      <c r="EF77" s="46"/>
      <c r="EG77" s="46"/>
      <c r="EH77" s="46"/>
      <c r="EI77" s="46"/>
      <c r="EJ77" s="46"/>
      <c r="EK77" s="46"/>
      <c r="EL77" s="75">
        <f t="shared" si="98"/>
        <v>120</v>
      </c>
      <c r="EM77" s="124"/>
      <c r="EN77" s="46"/>
      <c r="EO77" s="46"/>
      <c r="EP77" s="46"/>
      <c r="EQ77" s="46"/>
      <c r="ER77" s="46"/>
      <c r="ES77" s="46"/>
      <c r="ET77" s="75">
        <f t="shared" si="99"/>
        <v>120</v>
      </c>
      <c r="EU77" s="124"/>
      <c r="EV77" s="46"/>
      <c r="EW77" s="46"/>
      <c r="EX77" s="46"/>
      <c r="EY77" s="46"/>
      <c r="EZ77" s="46"/>
      <c r="FA77" s="46"/>
      <c r="FB77" s="75">
        <f t="shared" si="100"/>
        <v>120</v>
      </c>
      <c r="FC77" s="124"/>
      <c r="FD77" s="46"/>
      <c r="FE77" s="46"/>
      <c r="FF77" s="46"/>
      <c r="FG77" s="46"/>
      <c r="FH77" s="46"/>
      <c r="FI77" s="46"/>
      <c r="FJ77" s="75">
        <f t="shared" si="101"/>
        <v>120</v>
      </c>
      <c r="FK77" s="124"/>
      <c r="FL77" s="46"/>
      <c r="FM77" s="46"/>
      <c r="FN77" s="46"/>
      <c r="FO77" s="46"/>
      <c r="FP77" s="46"/>
      <c r="FQ77" s="46"/>
      <c r="FR77" s="75">
        <f t="shared" si="102"/>
        <v>120</v>
      </c>
      <c r="FS77" s="124"/>
      <c r="FT77" s="46"/>
      <c r="FU77" s="46"/>
      <c r="FV77" s="46"/>
      <c r="FW77" s="46"/>
      <c r="FX77" s="46"/>
      <c r="FY77" s="46"/>
      <c r="FZ77" s="75">
        <f t="shared" si="103"/>
        <v>120</v>
      </c>
      <c r="GA77" s="124"/>
      <c r="GB77" s="46"/>
      <c r="GC77" s="46"/>
      <c r="GD77" s="46"/>
      <c r="GE77" s="46"/>
      <c r="GF77" s="46"/>
      <c r="GG77" s="46"/>
      <c r="GH77" s="75">
        <f t="shared" si="104"/>
        <v>120</v>
      </c>
      <c r="GI77" s="124"/>
      <c r="GJ77" s="46"/>
      <c r="GK77" s="46"/>
      <c r="GL77" s="46"/>
      <c r="GM77" s="46"/>
      <c r="GN77" s="46"/>
      <c r="GO77" s="46"/>
      <c r="GP77" s="75">
        <f t="shared" si="105"/>
        <v>120</v>
      </c>
      <c r="GQ77" s="124"/>
      <c r="GR77" s="46"/>
      <c r="GS77" s="46"/>
      <c r="GT77" s="46"/>
      <c r="GU77" s="46"/>
      <c r="GV77" s="46"/>
      <c r="GW77" s="46"/>
      <c r="GX77" s="75">
        <f t="shared" si="106"/>
        <v>120</v>
      </c>
      <c r="GY77" s="124"/>
      <c r="GZ77" s="46"/>
      <c r="HA77" s="46"/>
      <c r="HB77" s="46"/>
      <c r="HC77" s="46"/>
      <c r="HD77" s="46"/>
      <c r="HE77" s="46"/>
      <c r="HF77" s="75">
        <f t="shared" si="107"/>
        <v>120</v>
      </c>
      <c r="HG77" s="124"/>
      <c r="HH77" s="46"/>
      <c r="HI77" s="46"/>
      <c r="HJ77" s="46"/>
      <c r="HK77" s="46"/>
      <c r="HL77" s="46"/>
      <c r="HM77" s="46"/>
      <c r="HN77" s="75">
        <f t="shared" si="108"/>
        <v>120</v>
      </c>
      <c r="HO77" s="124"/>
      <c r="HP77" s="46"/>
      <c r="HQ77" s="46"/>
      <c r="HR77" s="46"/>
      <c r="HS77" s="46"/>
      <c r="HT77" s="46"/>
      <c r="HU77" s="46"/>
      <c r="HV77" s="75">
        <f t="shared" si="109"/>
        <v>120</v>
      </c>
      <c r="HW77" s="124"/>
      <c r="HX77" s="46"/>
      <c r="HY77" s="46"/>
      <c r="HZ77" s="46"/>
      <c r="IA77" s="46"/>
      <c r="IB77" s="46"/>
      <c r="IC77" s="46"/>
      <c r="ID77" s="75">
        <f t="shared" si="110"/>
        <v>120</v>
      </c>
      <c r="IE77" s="124"/>
      <c r="IF77" s="46"/>
      <c r="IG77" s="46"/>
      <c r="IH77" s="46"/>
      <c r="II77" s="46"/>
      <c r="IJ77" s="46"/>
      <c r="IK77" s="46"/>
      <c r="IL77" s="75">
        <f t="shared" si="111"/>
        <v>120</v>
      </c>
      <c r="IM77" s="124"/>
      <c r="IN77" s="46"/>
      <c r="IO77" s="46"/>
      <c r="IP77" s="46"/>
      <c r="IQ77" s="46"/>
      <c r="IR77" s="46"/>
      <c r="IS77" s="46"/>
      <c r="IT77" s="75">
        <f t="shared" si="112"/>
        <v>120</v>
      </c>
      <c r="IU77" s="124"/>
      <c r="IV77" s="46"/>
      <c r="IW77" s="46"/>
      <c r="IX77" s="46"/>
      <c r="IY77" s="46"/>
      <c r="IZ77" s="46"/>
      <c r="JA77" s="46"/>
      <c r="JB77" s="75">
        <f t="shared" si="113"/>
        <v>120</v>
      </c>
      <c r="JD77" s="161">
        <f t="shared" si="72"/>
        <v>0</v>
      </c>
      <c r="JE77" s="89">
        <f t="shared" si="73"/>
        <v>0</v>
      </c>
      <c r="JF77" s="89">
        <f t="shared" si="74"/>
        <v>0</v>
      </c>
      <c r="JG77" s="89">
        <f t="shared" si="75"/>
        <v>0</v>
      </c>
      <c r="JH77" s="89">
        <f t="shared" si="76"/>
        <v>0</v>
      </c>
      <c r="JI77" s="89">
        <f t="shared" si="77"/>
        <v>0</v>
      </c>
      <c r="JJ77" s="89">
        <f t="shared" si="78"/>
        <v>0</v>
      </c>
      <c r="JK77" s="165">
        <f t="shared" si="79"/>
        <v>120</v>
      </c>
      <c r="JM77" s="65">
        <f t="shared" si="115"/>
        <v>0</v>
      </c>
      <c r="JO77" s="47">
        <f t="shared" si="114"/>
        <v>0</v>
      </c>
    </row>
    <row r="78" spans="2:275" ht="16.5" customHeight="1">
      <c r="B78" s="386" t="s">
        <v>653</v>
      </c>
      <c r="C78" s="167" t="s">
        <v>377</v>
      </c>
      <c r="D78" s="167" t="s">
        <v>390</v>
      </c>
      <c r="E78" s="170"/>
      <c r="F78" s="362" t="s">
        <v>181</v>
      </c>
      <c r="G78" s="380" t="s">
        <v>99</v>
      </c>
      <c r="H78" s="380" t="s">
        <v>99</v>
      </c>
      <c r="I78" s="166" t="s">
        <v>94</v>
      </c>
      <c r="J78" s="355" t="s">
        <v>402</v>
      </c>
      <c r="K78" s="139">
        <v>3</v>
      </c>
      <c r="L78" s="140">
        <v>4</v>
      </c>
      <c r="M78" s="137" t="s">
        <v>4</v>
      </c>
      <c r="N78" s="165">
        <v>0</v>
      </c>
      <c r="O78" s="124"/>
      <c r="P78" s="46"/>
      <c r="Q78" s="46"/>
      <c r="R78" s="46"/>
      <c r="S78" s="46"/>
      <c r="T78" s="46"/>
      <c r="U78" s="46"/>
      <c r="V78" s="125">
        <f t="shared" si="117"/>
        <v>0</v>
      </c>
      <c r="W78" s="124"/>
      <c r="X78" s="46"/>
      <c r="Y78" s="46"/>
      <c r="Z78" s="46"/>
      <c r="AA78" s="46"/>
      <c r="AB78" s="46"/>
      <c r="AC78" s="46"/>
      <c r="AD78" s="75">
        <f t="shared" si="118"/>
        <v>0</v>
      </c>
      <c r="AE78" s="124"/>
      <c r="AF78" s="46"/>
      <c r="AG78" s="46"/>
      <c r="AH78" s="46"/>
      <c r="AI78" s="46"/>
      <c r="AJ78" s="46"/>
      <c r="AK78" s="46"/>
      <c r="AL78" s="75">
        <f t="shared" si="85"/>
        <v>0</v>
      </c>
      <c r="AM78" s="124"/>
      <c r="AN78" s="46"/>
      <c r="AO78" s="46"/>
      <c r="AP78" s="46"/>
      <c r="AQ78" s="46"/>
      <c r="AR78" s="46"/>
      <c r="AS78" s="46"/>
      <c r="AT78" s="75">
        <f t="shared" si="86"/>
        <v>0</v>
      </c>
      <c r="AU78" s="124"/>
      <c r="AV78" s="46"/>
      <c r="AW78" s="46"/>
      <c r="AX78" s="46"/>
      <c r="AY78" s="46"/>
      <c r="AZ78" s="46"/>
      <c r="BA78" s="46"/>
      <c r="BB78" s="75">
        <f t="shared" si="87"/>
        <v>0</v>
      </c>
      <c r="BC78" s="124"/>
      <c r="BD78" s="46"/>
      <c r="BE78" s="46"/>
      <c r="BF78" s="46"/>
      <c r="BG78" s="46"/>
      <c r="BH78" s="46"/>
      <c r="BI78" s="46"/>
      <c r="BJ78" s="75">
        <f t="shared" si="88"/>
        <v>0</v>
      </c>
      <c r="BK78" s="124"/>
      <c r="BL78" s="46"/>
      <c r="BM78" s="46"/>
      <c r="BN78" s="46"/>
      <c r="BO78" s="46"/>
      <c r="BP78" s="46"/>
      <c r="BQ78" s="46"/>
      <c r="BR78" s="75">
        <f t="shared" si="89"/>
        <v>0</v>
      </c>
      <c r="BS78" s="124"/>
      <c r="BT78" s="46"/>
      <c r="BU78" s="46"/>
      <c r="BV78" s="46"/>
      <c r="BW78" s="46"/>
      <c r="BX78" s="46"/>
      <c r="BY78" s="46"/>
      <c r="BZ78" s="75">
        <f t="shared" si="90"/>
        <v>0</v>
      </c>
      <c r="CA78" s="124"/>
      <c r="CB78" s="46"/>
      <c r="CC78" s="46"/>
      <c r="CD78" s="46"/>
      <c r="CE78" s="46"/>
      <c r="CF78" s="46"/>
      <c r="CG78" s="46"/>
      <c r="CH78" s="75">
        <f t="shared" si="91"/>
        <v>0</v>
      </c>
      <c r="CI78" s="124"/>
      <c r="CJ78" s="46"/>
      <c r="CK78" s="46"/>
      <c r="CL78" s="46"/>
      <c r="CM78" s="46"/>
      <c r="CN78" s="46"/>
      <c r="CO78" s="46"/>
      <c r="CP78" s="75">
        <f t="shared" si="92"/>
        <v>0</v>
      </c>
      <c r="CQ78" s="124"/>
      <c r="CR78" s="46"/>
      <c r="CS78" s="46"/>
      <c r="CT78" s="46"/>
      <c r="CU78" s="46"/>
      <c r="CV78" s="46"/>
      <c r="CW78" s="46"/>
      <c r="CX78" s="75">
        <f t="shared" si="93"/>
        <v>0</v>
      </c>
      <c r="CY78" s="124"/>
      <c r="CZ78" s="46"/>
      <c r="DA78" s="46"/>
      <c r="DB78" s="46"/>
      <c r="DC78" s="46"/>
      <c r="DD78" s="46"/>
      <c r="DE78" s="46"/>
      <c r="DF78" s="75">
        <f t="shared" si="94"/>
        <v>0</v>
      </c>
      <c r="DG78" s="124"/>
      <c r="DH78" s="46"/>
      <c r="DI78" s="46"/>
      <c r="DJ78" s="46"/>
      <c r="DK78" s="46"/>
      <c r="DL78" s="46"/>
      <c r="DM78" s="46"/>
      <c r="DN78" s="75">
        <f t="shared" si="95"/>
        <v>0</v>
      </c>
      <c r="DO78" s="124"/>
      <c r="DP78" s="46"/>
      <c r="DQ78" s="46"/>
      <c r="DR78" s="46"/>
      <c r="DS78" s="46"/>
      <c r="DT78" s="46"/>
      <c r="DU78" s="46"/>
      <c r="DV78" s="75">
        <f t="shared" si="96"/>
        <v>0</v>
      </c>
      <c r="DW78" s="124"/>
      <c r="DX78" s="46"/>
      <c r="DY78" s="46"/>
      <c r="DZ78" s="46"/>
      <c r="EA78" s="46"/>
      <c r="EB78" s="46"/>
      <c r="EC78" s="46"/>
      <c r="ED78" s="75">
        <f t="shared" si="97"/>
        <v>0</v>
      </c>
      <c r="EE78" s="124"/>
      <c r="EF78" s="46"/>
      <c r="EG78" s="46"/>
      <c r="EH78" s="46"/>
      <c r="EI78" s="46"/>
      <c r="EJ78" s="46"/>
      <c r="EK78" s="46"/>
      <c r="EL78" s="75">
        <f t="shared" si="98"/>
        <v>0</v>
      </c>
      <c r="EM78" s="124"/>
      <c r="EN78" s="46"/>
      <c r="EO78" s="46"/>
      <c r="EP78" s="46"/>
      <c r="EQ78" s="46"/>
      <c r="ER78" s="46"/>
      <c r="ES78" s="46"/>
      <c r="ET78" s="75">
        <f t="shared" si="99"/>
        <v>0</v>
      </c>
      <c r="EU78" s="124"/>
      <c r="EV78" s="46"/>
      <c r="EW78" s="46"/>
      <c r="EX78" s="46"/>
      <c r="EY78" s="46"/>
      <c r="EZ78" s="46"/>
      <c r="FA78" s="46"/>
      <c r="FB78" s="75">
        <f t="shared" si="100"/>
        <v>0</v>
      </c>
      <c r="FC78" s="124"/>
      <c r="FD78" s="46"/>
      <c r="FE78" s="46"/>
      <c r="FF78" s="46"/>
      <c r="FG78" s="46"/>
      <c r="FH78" s="46"/>
      <c r="FI78" s="46"/>
      <c r="FJ78" s="75">
        <f t="shared" si="101"/>
        <v>0</v>
      </c>
      <c r="FK78" s="124"/>
      <c r="FL78" s="46"/>
      <c r="FM78" s="46"/>
      <c r="FN78" s="46"/>
      <c r="FO78" s="46"/>
      <c r="FP78" s="46"/>
      <c r="FQ78" s="46"/>
      <c r="FR78" s="75">
        <f t="shared" si="102"/>
        <v>0</v>
      </c>
      <c r="FS78" s="124"/>
      <c r="FT78" s="46"/>
      <c r="FU78" s="46"/>
      <c r="FV78" s="46"/>
      <c r="FW78" s="46"/>
      <c r="FX78" s="46"/>
      <c r="FY78" s="46"/>
      <c r="FZ78" s="75">
        <f t="shared" si="103"/>
        <v>0</v>
      </c>
      <c r="GA78" s="124"/>
      <c r="GB78" s="46"/>
      <c r="GC78" s="46"/>
      <c r="GD78" s="46"/>
      <c r="GE78" s="46"/>
      <c r="GF78" s="46"/>
      <c r="GG78" s="46"/>
      <c r="GH78" s="75">
        <f t="shared" si="104"/>
        <v>0</v>
      </c>
      <c r="GI78" s="124"/>
      <c r="GJ78" s="46"/>
      <c r="GK78" s="46"/>
      <c r="GL78" s="46"/>
      <c r="GM78" s="46"/>
      <c r="GN78" s="46"/>
      <c r="GO78" s="46"/>
      <c r="GP78" s="75">
        <f t="shared" si="105"/>
        <v>0</v>
      </c>
      <c r="GQ78" s="124"/>
      <c r="GR78" s="46"/>
      <c r="GS78" s="46"/>
      <c r="GT78" s="46"/>
      <c r="GU78" s="46"/>
      <c r="GV78" s="46"/>
      <c r="GW78" s="46"/>
      <c r="GX78" s="75">
        <f t="shared" si="106"/>
        <v>0</v>
      </c>
      <c r="GY78" s="124"/>
      <c r="GZ78" s="46"/>
      <c r="HA78" s="46"/>
      <c r="HB78" s="46"/>
      <c r="HC78" s="46"/>
      <c r="HD78" s="46"/>
      <c r="HE78" s="46"/>
      <c r="HF78" s="75">
        <f t="shared" si="107"/>
        <v>0</v>
      </c>
      <c r="HG78" s="124"/>
      <c r="HH78" s="46"/>
      <c r="HI78" s="46"/>
      <c r="HJ78" s="46"/>
      <c r="HK78" s="46"/>
      <c r="HL78" s="46"/>
      <c r="HM78" s="46"/>
      <c r="HN78" s="75">
        <f t="shared" si="108"/>
        <v>0</v>
      </c>
      <c r="HO78" s="124"/>
      <c r="HP78" s="46"/>
      <c r="HQ78" s="46"/>
      <c r="HR78" s="46"/>
      <c r="HS78" s="46"/>
      <c r="HT78" s="46"/>
      <c r="HU78" s="46"/>
      <c r="HV78" s="75">
        <f t="shared" si="109"/>
        <v>0</v>
      </c>
      <c r="HW78" s="124"/>
      <c r="HX78" s="46"/>
      <c r="HY78" s="46"/>
      <c r="HZ78" s="46"/>
      <c r="IA78" s="46"/>
      <c r="IB78" s="46"/>
      <c r="IC78" s="46"/>
      <c r="ID78" s="75">
        <f t="shared" si="110"/>
        <v>0</v>
      </c>
      <c r="IE78" s="124"/>
      <c r="IF78" s="46"/>
      <c r="IG78" s="46"/>
      <c r="IH78" s="46"/>
      <c r="II78" s="46"/>
      <c r="IJ78" s="46"/>
      <c r="IK78" s="46"/>
      <c r="IL78" s="75">
        <f t="shared" si="111"/>
        <v>0</v>
      </c>
      <c r="IM78" s="124"/>
      <c r="IN78" s="46"/>
      <c r="IO78" s="46"/>
      <c r="IP78" s="46"/>
      <c r="IQ78" s="46"/>
      <c r="IR78" s="46"/>
      <c r="IS78" s="46"/>
      <c r="IT78" s="75">
        <f t="shared" si="112"/>
        <v>0</v>
      </c>
      <c r="IU78" s="124"/>
      <c r="IV78" s="46"/>
      <c r="IW78" s="46"/>
      <c r="IX78" s="46"/>
      <c r="IY78" s="46"/>
      <c r="IZ78" s="46"/>
      <c r="JA78" s="46"/>
      <c r="JB78" s="75">
        <f t="shared" si="113"/>
        <v>0</v>
      </c>
      <c r="JD78" s="161">
        <f t="shared" si="72"/>
        <v>0</v>
      </c>
      <c r="JE78" s="89">
        <f t="shared" si="73"/>
        <v>0</v>
      </c>
      <c r="JF78" s="89">
        <f t="shared" si="74"/>
        <v>0</v>
      </c>
      <c r="JG78" s="89">
        <f t="shared" si="75"/>
        <v>0</v>
      </c>
      <c r="JH78" s="89">
        <f t="shared" si="76"/>
        <v>0</v>
      </c>
      <c r="JI78" s="89">
        <f t="shared" si="77"/>
        <v>0</v>
      </c>
      <c r="JJ78" s="89">
        <f t="shared" si="78"/>
        <v>0</v>
      </c>
      <c r="JK78" s="165">
        <f t="shared" si="79"/>
        <v>0</v>
      </c>
      <c r="JM78" s="65">
        <f t="shared" si="115"/>
        <v>0</v>
      </c>
      <c r="JO78" s="47">
        <f t="shared" si="114"/>
        <v>0</v>
      </c>
    </row>
    <row r="79" spans="2:275" ht="16.5" customHeight="1">
      <c r="B79" s="386" t="s">
        <v>653</v>
      </c>
      <c r="C79" s="168" t="s">
        <v>378</v>
      </c>
      <c r="D79" s="168" t="s">
        <v>391</v>
      </c>
      <c r="E79" s="170"/>
      <c r="F79" s="363" t="s">
        <v>181</v>
      </c>
      <c r="G79" s="380" t="s">
        <v>99</v>
      </c>
      <c r="H79" s="380" t="s">
        <v>99</v>
      </c>
      <c r="I79" s="166" t="s">
        <v>94</v>
      </c>
      <c r="J79" s="375" t="s">
        <v>402</v>
      </c>
      <c r="K79" s="139">
        <v>3</v>
      </c>
      <c r="L79" s="140">
        <v>4</v>
      </c>
      <c r="M79" s="137" t="s">
        <v>4</v>
      </c>
      <c r="N79" s="165">
        <v>0</v>
      </c>
      <c r="O79" s="124"/>
      <c r="P79" s="46"/>
      <c r="Q79" s="46"/>
      <c r="R79" s="46"/>
      <c r="S79" s="46"/>
      <c r="T79" s="46"/>
      <c r="U79" s="46"/>
      <c r="V79" s="125">
        <f t="shared" si="117"/>
        <v>0</v>
      </c>
      <c r="W79" s="124"/>
      <c r="X79" s="46"/>
      <c r="Y79" s="46"/>
      <c r="Z79" s="46"/>
      <c r="AA79" s="46"/>
      <c r="AB79" s="46"/>
      <c r="AC79" s="46"/>
      <c r="AD79" s="75">
        <f t="shared" si="118"/>
        <v>0</v>
      </c>
      <c r="AE79" s="124"/>
      <c r="AF79" s="46"/>
      <c r="AG79" s="46"/>
      <c r="AH79" s="46"/>
      <c r="AI79" s="46"/>
      <c r="AJ79" s="46"/>
      <c r="AK79" s="46"/>
      <c r="AL79" s="75">
        <f t="shared" si="85"/>
        <v>0</v>
      </c>
      <c r="AM79" s="124"/>
      <c r="AN79" s="46"/>
      <c r="AO79" s="46"/>
      <c r="AP79" s="46"/>
      <c r="AQ79" s="46"/>
      <c r="AR79" s="46"/>
      <c r="AS79" s="46"/>
      <c r="AT79" s="75">
        <f t="shared" si="86"/>
        <v>0</v>
      </c>
      <c r="AU79" s="124"/>
      <c r="AV79" s="46"/>
      <c r="AW79" s="46"/>
      <c r="AX79" s="46"/>
      <c r="AY79" s="46"/>
      <c r="AZ79" s="46"/>
      <c r="BA79" s="46"/>
      <c r="BB79" s="75">
        <f t="shared" si="87"/>
        <v>0</v>
      </c>
      <c r="BC79" s="124"/>
      <c r="BD79" s="46"/>
      <c r="BE79" s="46"/>
      <c r="BF79" s="46"/>
      <c r="BG79" s="46"/>
      <c r="BH79" s="46"/>
      <c r="BI79" s="46"/>
      <c r="BJ79" s="75">
        <f t="shared" si="88"/>
        <v>0</v>
      </c>
      <c r="BK79" s="124"/>
      <c r="BL79" s="46"/>
      <c r="BM79" s="46"/>
      <c r="BN79" s="46"/>
      <c r="BO79" s="46"/>
      <c r="BP79" s="46"/>
      <c r="BQ79" s="46"/>
      <c r="BR79" s="75">
        <f t="shared" si="89"/>
        <v>0</v>
      </c>
      <c r="BS79" s="124"/>
      <c r="BT79" s="46"/>
      <c r="BU79" s="46"/>
      <c r="BV79" s="46"/>
      <c r="BW79" s="46"/>
      <c r="BX79" s="46"/>
      <c r="BY79" s="46"/>
      <c r="BZ79" s="75">
        <f t="shared" si="90"/>
        <v>0</v>
      </c>
      <c r="CA79" s="124"/>
      <c r="CB79" s="46"/>
      <c r="CC79" s="46"/>
      <c r="CD79" s="46"/>
      <c r="CE79" s="46"/>
      <c r="CF79" s="46"/>
      <c r="CG79" s="46"/>
      <c r="CH79" s="75">
        <f t="shared" si="91"/>
        <v>0</v>
      </c>
      <c r="CI79" s="124"/>
      <c r="CJ79" s="46"/>
      <c r="CK79" s="46"/>
      <c r="CL79" s="46"/>
      <c r="CM79" s="46"/>
      <c r="CN79" s="46"/>
      <c r="CO79" s="46"/>
      <c r="CP79" s="75">
        <f t="shared" si="92"/>
        <v>0</v>
      </c>
      <c r="CQ79" s="124"/>
      <c r="CR79" s="46"/>
      <c r="CS79" s="46"/>
      <c r="CT79" s="46"/>
      <c r="CU79" s="46"/>
      <c r="CV79" s="46"/>
      <c r="CW79" s="46"/>
      <c r="CX79" s="75">
        <f t="shared" si="93"/>
        <v>0</v>
      </c>
      <c r="CY79" s="124"/>
      <c r="CZ79" s="46"/>
      <c r="DA79" s="46"/>
      <c r="DB79" s="46"/>
      <c r="DC79" s="46"/>
      <c r="DD79" s="46"/>
      <c r="DE79" s="46"/>
      <c r="DF79" s="75">
        <f t="shared" si="94"/>
        <v>0</v>
      </c>
      <c r="DG79" s="124"/>
      <c r="DH79" s="46"/>
      <c r="DI79" s="46"/>
      <c r="DJ79" s="46"/>
      <c r="DK79" s="46"/>
      <c r="DL79" s="46"/>
      <c r="DM79" s="46"/>
      <c r="DN79" s="75">
        <f t="shared" si="95"/>
        <v>0</v>
      </c>
      <c r="DO79" s="124"/>
      <c r="DP79" s="46"/>
      <c r="DQ79" s="46"/>
      <c r="DR79" s="46"/>
      <c r="DS79" s="46"/>
      <c r="DT79" s="46"/>
      <c r="DU79" s="46"/>
      <c r="DV79" s="75">
        <f t="shared" si="96"/>
        <v>0</v>
      </c>
      <c r="DW79" s="124"/>
      <c r="DX79" s="46"/>
      <c r="DY79" s="46"/>
      <c r="DZ79" s="46"/>
      <c r="EA79" s="46"/>
      <c r="EB79" s="46"/>
      <c r="EC79" s="46"/>
      <c r="ED79" s="75">
        <f t="shared" si="97"/>
        <v>0</v>
      </c>
      <c r="EE79" s="124"/>
      <c r="EF79" s="46"/>
      <c r="EG79" s="46"/>
      <c r="EH79" s="46"/>
      <c r="EI79" s="46"/>
      <c r="EJ79" s="46"/>
      <c r="EK79" s="46"/>
      <c r="EL79" s="75">
        <f t="shared" si="98"/>
        <v>0</v>
      </c>
      <c r="EM79" s="124"/>
      <c r="EN79" s="46"/>
      <c r="EO79" s="46"/>
      <c r="EP79" s="46"/>
      <c r="EQ79" s="46"/>
      <c r="ER79" s="46"/>
      <c r="ES79" s="46"/>
      <c r="ET79" s="75">
        <f t="shared" si="99"/>
        <v>0</v>
      </c>
      <c r="EU79" s="124"/>
      <c r="EV79" s="46"/>
      <c r="EW79" s="46"/>
      <c r="EX79" s="46"/>
      <c r="EY79" s="46"/>
      <c r="EZ79" s="46"/>
      <c r="FA79" s="46"/>
      <c r="FB79" s="75">
        <f t="shared" si="100"/>
        <v>0</v>
      </c>
      <c r="FC79" s="124"/>
      <c r="FD79" s="46"/>
      <c r="FE79" s="46"/>
      <c r="FF79" s="46"/>
      <c r="FG79" s="46"/>
      <c r="FH79" s="46"/>
      <c r="FI79" s="46"/>
      <c r="FJ79" s="75">
        <f t="shared" si="101"/>
        <v>0</v>
      </c>
      <c r="FK79" s="124"/>
      <c r="FL79" s="46"/>
      <c r="FM79" s="46"/>
      <c r="FN79" s="46"/>
      <c r="FO79" s="46"/>
      <c r="FP79" s="46"/>
      <c r="FQ79" s="46"/>
      <c r="FR79" s="75">
        <f t="shared" si="102"/>
        <v>0</v>
      </c>
      <c r="FS79" s="124"/>
      <c r="FT79" s="46"/>
      <c r="FU79" s="46"/>
      <c r="FV79" s="46"/>
      <c r="FW79" s="46"/>
      <c r="FX79" s="46"/>
      <c r="FY79" s="46"/>
      <c r="FZ79" s="75">
        <f t="shared" si="103"/>
        <v>0</v>
      </c>
      <c r="GA79" s="124"/>
      <c r="GB79" s="46"/>
      <c r="GC79" s="46"/>
      <c r="GD79" s="46"/>
      <c r="GE79" s="46"/>
      <c r="GF79" s="46"/>
      <c r="GG79" s="46"/>
      <c r="GH79" s="75">
        <f t="shared" si="104"/>
        <v>0</v>
      </c>
      <c r="GI79" s="124"/>
      <c r="GJ79" s="46"/>
      <c r="GK79" s="46"/>
      <c r="GL79" s="46"/>
      <c r="GM79" s="46"/>
      <c r="GN79" s="46"/>
      <c r="GO79" s="46"/>
      <c r="GP79" s="75">
        <f t="shared" si="105"/>
        <v>0</v>
      </c>
      <c r="GQ79" s="124"/>
      <c r="GR79" s="46"/>
      <c r="GS79" s="46"/>
      <c r="GT79" s="46"/>
      <c r="GU79" s="46"/>
      <c r="GV79" s="46"/>
      <c r="GW79" s="46"/>
      <c r="GX79" s="75">
        <f t="shared" si="106"/>
        <v>0</v>
      </c>
      <c r="GY79" s="124"/>
      <c r="GZ79" s="46"/>
      <c r="HA79" s="46"/>
      <c r="HB79" s="46"/>
      <c r="HC79" s="46"/>
      <c r="HD79" s="46"/>
      <c r="HE79" s="46"/>
      <c r="HF79" s="75">
        <f t="shared" si="107"/>
        <v>0</v>
      </c>
      <c r="HG79" s="124"/>
      <c r="HH79" s="46"/>
      <c r="HI79" s="46"/>
      <c r="HJ79" s="46"/>
      <c r="HK79" s="46"/>
      <c r="HL79" s="46"/>
      <c r="HM79" s="46"/>
      <c r="HN79" s="75">
        <f t="shared" si="108"/>
        <v>0</v>
      </c>
      <c r="HO79" s="124"/>
      <c r="HP79" s="46"/>
      <c r="HQ79" s="46"/>
      <c r="HR79" s="46"/>
      <c r="HS79" s="46"/>
      <c r="HT79" s="46"/>
      <c r="HU79" s="46"/>
      <c r="HV79" s="75">
        <f t="shared" si="109"/>
        <v>0</v>
      </c>
      <c r="HW79" s="124"/>
      <c r="HX79" s="46"/>
      <c r="HY79" s="46"/>
      <c r="HZ79" s="46"/>
      <c r="IA79" s="46"/>
      <c r="IB79" s="46"/>
      <c r="IC79" s="46"/>
      <c r="ID79" s="75">
        <f t="shared" si="110"/>
        <v>0</v>
      </c>
      <c r="IE79" s="124"/>
      <c r="IF79" s="46"/>
      <c r="IG79" s="46"/>
      <c r="IH79" s="46"/>
      <c r="II79" s="46"/>
      <c r="IJ79" s="46"/>
      <c r="IK79" s="46"/>
      <c r="IL79" s="75">
        <f t="shared" si="111"/>
        <v>0</v>
      </c>
      <c r="IM79" s="124"/>
      <c r="IN79" s="46"/>
      <c r="IO79" s="46"/>
      <c r="IP79" s="46"/>
      <c r="IQ79" s="46"/>
      <c r="IR79" s="46"/>
      <c r="IS79" s="46"/>
      <c r="IT79" s="75">
        <f t="shared" si="112"/>
        <v>0</v>
      </c>
      <c r="IU79" s="124"/>
      <c r="IV79" s="46"/>
      <c r="IW79" s="46"/>
      <c r="IX79" s="46"/>
      <c r="IY79" s="46"/>
      <c r="IZ79" s="46"/>
      <c r="JA79" s="46"/>
      <c r="JB79" s="75">
        <f t="shared" si="113"/>
        <v>0</v>
      </c>
      <c r="JD79" s="161">
        <f t="shared" si="72"/>
        <v>0</v>
      </c>
      <c r="JE79" s="89">
        <f t="shared" si="73"/>
        <v>0</v>
      </c>
      <c r="JF79" s="89">
        <f t="shared" si="74"/>
        <v>0</v>
      </c>
      <c r="JG79" s="89">
        <f t="shared" si="75"/>
        <v>0</v>
      </c>
      <c r="JH79" s="89">
        <f t="shared" si="76"/>
        <v>0</v>
      </c>
      <c r="JI79" s="89">
        <f t="shared" si="77"/>
        <v>0</v>
      </c>
      <c r="JJ79" s="89">
        <f t="shared" si="78"/>
        <v>0</v>
      </c>
      <c r="JK79" s="165">
        <f t="shared" si="79"/>
        <v>0</v>
      </c>
      <c r="JM79" s="65">
        <f t="shared" si="115"/>
        <v>0</v>
      </c>
      <c r="JO79" s="47">
        <f t="shared" si="114"/>
        <v>0</v>
      </c>
    </row>
    <row r="80" spans="2:275" ht="16.5" customHeight="1">
      <c r="B80" s="386" t="s">
        <v>653</v>
      </c>
      <c r="C80" s="167" t="s">
        <v>379</v>
      </c>
      <c r="D80" s="167" t="s">
        <v>392</v>
      </c>
      <c r="E80" s="170"/>
      <c r="F80" s="362" t="s">
        <v>181</v>
      </c>
      <c r="G80" s="380" t="s">
        <v>99</v>
      </c>
      <c r="H80" s="380" t="s">
        <v>99</v>
      </c>
      <c r="I80" s="166" t="s">
        <v>94</v>
      </c>
      <c r="J80" s="355" t="s">
        <v>402</v>
      </c>
      <c r="K80" s="139">
        <v>4</v>
      </c>
      <c r="L80" s="140">
        <v>4</v>
      </c>
      <c r="M80" s="137" t="s">
        <v>4</v>
      </c>
      <c r="N80" s="165">
        <v>0</v>
      </c>
      <c r="O80" s="124"/>
      <c r="P80" s="46"/>
      <c r="Q80" s="46"/>
      <c r="R80" s="46"/>
      <c r="S80" s="46"/>
      <c r="T80" s="46"/>
      <c r="U80" s="46"/>
      <c r="V80" s="125">
        <f t="shared" si="117"/>
        <v>0</v>
      </c>
      <c r="W80" s="124"/>
      <c r="X80" s="46"/>
      <c r="Y80" s="46"/>
      <c r="Z80" s="46"/>
      <c r="AA80" s="46"/>
      <c r="AB80" s="46"/>
      <c r="AC80" s="46"/>
      <c r="AD80" s="75">
        <f t="shared" si="118"/>
        <v>0</v>
      </c>
      <c r="AE80" s="124"/>
      <c r="AF80" s="46"/>
      <c r="AG80" s="46"/>
      <c r="AH80" s="46"/>
      <c r="AI80" s="46"/>
      <c r="AJ80" s="46"/>
      <c r="AK80" s="46"/>
      <c r="AL80" s="75">
        <f t="shared" si="85"/>
        <v>0</v>
      </c>
      <c r="AM80" s="124"/>
      <c r="AN80" s="46"/>
      <c r="AO80" s="46"/>
      <c r="AP80" s="46"/>
      <c r="AQ80" s="46"/>
      <c r="AR80" s="46"/>
      <c r="AS80" s="46"/>
      <c r="AT80" s="75">
        <f t="shared" si="86"/>
        <v>0</v>
      </c>
      <c r="AU80" s="124"/>
      <c r="AV80" s="46"/>
      <c r="AW80" s="46"/>
      <c r="AX80" s="46"/>
      <c r="AY80" s="46"/>
      <c r="AZ80" s="46"/>
      <c r="BA80" s="46"/>
      <c r="BB80" s="75">
        <f t="shared" si="87"/>
        <v>0</v>
      </c>
      <c r="BC80" s="124"/>
      <c r="BD80" s="46"/>
      <c r="BE80" s="46"/>
      <c r="BF80" s="46"/>
      <c r="BG80" s="46"/>
      <c r="BH80" s="46"/>
      <c r="BI80" s="46"/>
      <c r="BJ80" s="75">
        <f t="shared" si="88"/>
        <v>0</v>
      </c>
      <c r="BK80" s="124"/>
      <c r="BL80" s="46"/>
      <c r="BM80" s="46"/>
      <c r="BN80" s="46"/>
      <c r="BO80" s="46"/>
      <c r="BP80" s="46"/>
      <c r="BQ80" s="46"/>
      <c r="BR80" s="75">
        <f t="shared" si="89"/>
        <v>0</v>
      </c>
      <c r="BS80" s="124"/>
      <c r="BT80" s="46"/>
      <c r="BU80" s="46"/>
      <c r="BV80" s="46"/>
      <c r="BW80" s="46"/>
      <c r="BX80" s="46"/>
      <c r="BY80" s="46"/>
      <c r="BZ80" s="75">
        <f t="shared" si="90"/>
        <v>0</v>
      </c>
      <c r="CA80" s="124"/>
      <c r="CB80" s="46"/>
      <c r="CC80" s="46"/>
      <c r="CD80" s="46"/>
      <c r="CE80" s="46"/>
      <c r="CF80" s="46"/>
      <c r="CG80" s="46"/>
      <c r="CH80" s="75">
        <f t="shared" si="91"/>
        <v>0</v>
      </c>
      <c r="CI80" s="124"/>
      <c r="CJ80" s="46"/>
      <c r="CK80" s="46"/>
      <c r="CL80" s="46"/>
      <c r="CM80" s="46"/>
      <c r="CN80" s="46"/>
      <c r="CO80" s="46"/>
      <c r="CP80" s="75">
        <f t="shared" si="92"/>
        <v>0</v>
      </c>
      <c r="CQ80" s="124"/>
      <c r="CR80" s="46"/>
      <c r="CS80" s="46"/>
      <c r="CT80" s="46"/>
      <c r="CU80" s="46"/>
      <c r="CV80" s="46"/>
      <c r="CW80" s="46"/>
      <c r="CX80" s="75">
        <f t="shared" si="93"/>
        <v>0</v>
      </c>
      <c r="CY80" s="124"/>
      <c r="CZ80" s="46"/>
      <c r="DA80" s="46"/>
      <c r="DB80" s="46"/>
      <c r="DC80" s="46"/>
      <c r="DD80" s="46"/>
      <c r="DE80" s="46"/>
      <c r="DF80" s="75">
        <f t="shared" si="94"/>
        <v>0</v>
      </c>
      <c r="DG80" s="124"/>
      <c r="DH80" s="46"/>
      <c r="DI80" s="46"/>
      <c r="DJ80" s="46"/>
      <c r="DK80" s="46"/>
      <c r="DL80" s="46"/>
      <c r="DM80" s="46"/>
      <c r="DN80" s="75">
        <f t="shared" si="95"/>
        <v>0</v>
      </c>
      <c r="DO80" s="124"/>
      <c r="DP80" s="46"/>
      <c r="DQ80" s="46"/>
      <c r="DR80" s="46"/>
      <c r="DS80" s="46"/>
      <c r="DT80" s="46"/>
      <c r="DU80" s="46"/>
      <c r="DV80" s="75">
        <f t="shared" si="96"/>
        <v>0</v>
      </c>
      <c r="DW80" s="124"/>
      <c r="DX80" s="46"/>
      <c r="DY80" s="46"/>
      <c r="DZ80" s="46"/>
      <c r="EA80" s="46"/>
      <c r="EB80" s="46"/>
      <c r="EC80" s="46"/>
      <c r="ED80" s="75">
        <f t="shared" si="97"/>
        <v>0</v>
      </c>
      <c r="EE80" s="124"/>
      <c r="EF80" s="46"/>
      <c r="EG80" s="46"/>
      <c r="EH80" s="46"/>
      <c r="EI80" s="46"/>
      <c r="EJ80" s="46"/>
      <c r="EK80" s="46"/>
      <c r="EL80" s="75">
        <f t="shared" si="98"/>
        <v>0</v>
      </c>
      <c r="EM80" s="124"/>
      <c r="EN80" s="46"/>
      <c r="EO80" s="46"/>
      <c r="EP80" s="46"/>
      <c r="EQ80" s="46"/>
      <c r="ER80" s="46"/>
      <c r="ES80" s="46"/>
      <c r="ET80" s="75">
        <f t="shared" si="99"/>
        <v>0</v>
      </c>
      <c r="EU80" s="124"/>
      <c r="EV80" s="46"/>
      <c r="EW80" s="46"/>
      <c r="EX80" s="46"/>
      <c r="EY80" s="46"/>
      <c r="EZ80" s="46"/>
      <c r="FA80" s="46"/>
      <c r="FB80" s="75">
        <f t="shared" si="100"/>
        <v>0</v>
      </c>
      <c r="FC80" s="124"/>
      <c r="FD80" s="46"/>
      <c r="FE80" s="46"/>
      <c r="FF80" s="46"/>
      <c r="FG80" s="46"/>
      <c r="FH80" s="46"/>
      <c r="FI80" s="46"/>
      <c r="FJ80" s="75">
        <f t="shared" si="101"/>
        <v>0</v>
      </c>
      <c r="FK80" s="124"/>
      <c r="FL80" s="46"/>
      <c r="FM80" s="46"/>
      <c r="FN80" s="46"/>
      <c r="FO80" s="46"/>
      <c r="FP80" s="46"/>
      <c r="FQ80" s="46"/>
      <c r="FR80" s="75">
        <f t="shared" si="102"/>
        <v>0</v>
      </c>
      <c r="FS80" s="124"/>
      <c r="FT80" s="46"/>
      <c r="FU80" s="46"/>
      <c r="FV80" s="46"/>
      <c r="FW80" s="46"/>
      <c r="FX80" s="46"/>
      <c r="FY80" s="46"/>
      <c r="FZ80" s="75">
        <f t="shared" si="103"/>
        <v>0</v>
      </c>
      <c r="GA80" s="124"/>
      <c r="GB80" s="46"/>
      <c r="GC80" s="46"/>
      <c r="GD80" s="46"/>
      <c r="GE80" s="46"/>
      <c r="GF80" s="46"/>
      <c r="GG80" s="46"/>
      <c r="GH80" s="75">
        <f t="shared" si="104"/>
        <v>0</v>
      </c>
      <c r="GI80" s="124"/>
      <c r="GJ80" s="46"/>
      <c r="GK80" s="46"/>
      <c r="GL80" s="46"/>
      <c r="GM80" s="46"/>
      <c r="GN80" s="46"/>
      <c r="GO80" s="46"/>
      <c r="GP80" s="75">
        <f t="shared" si="105"/>
        <v>0</v>
      </c>
      <c r="GQ80" s="124"/>
      <c r="GR80" s="46"/>
      <c r="GS80" s="46"/>
      <c r="GT80" s="46"/>
      <c r="GU80" s="46"/>
      <c r="GV80" s="46"/>
      <c r="GW80" s="46"/>
      <c r="GX80" s="75">
        <f t="shared" si="106"/>
        <v>0</v>
      </c>
      <c r="GY80" s="124"/>
      <c r="GZ80" s="46"/>
      <c r="HA80" s="46"/>
      <c r="HB80" s="46"/>
      <c r="HC80" s="46"/>
      <c r="HD80" s="46"/>
      <c r="HE80" s="46"/>
      <c r="HF80" s="75">
        <f t="shared" si="107"/>
        <v>0</v>
      </c>
      <c r="HG80" s="124"/>
      <c r="HH80" s="46"/>
      <c r="HI80" s="46"/>
      <c r="HJ80" s="46"/>
      <c r="HK80" s="46"/>
      <c r="HL80" s="46"/>
      <c r="HM80" s="46"/>
      <c r="HN80" s="75">
        <f t="shared" si="108"/>
        <v>0</v>
      </c>
      <c r="HO80" s="124"/>
      <c r="HP80" s="46"/>
      <c r="HQ80" s="46"/>
      <c r="HR80" s="46"/>
      <c r="HS80" s="46"/>
      <c r="HT80" s="46"/>
      <c r="HU80" s="46"/>
      <c r="HV80" s="75">
        <f t="shared" si="109"/>
        <v>0</v>
      </c>
      <c r="HW80" s="124"/>
      <c r="HX80" s="46"/>
      <c r="HY80" s="46"/>
      <c r="HZ80" s="46"/>
      <c r="IA80" s="46"/>
      <c r="IB80" s="46"/>
      <c r="IC80" s="46"/>
      <c r="ID80" s="75">
        <f t="shared" si="110"/>
        <v>0</v>
      </c>
      <c r="IE80" s="124"/>
      <c r="IF80" s="46"/>
      <c r="IG80" s="46"/>
      <c r="IH80" s="46"/>
      <c r="II80" s="46"/>
      <c r="IJ80" s="46"/>
      <c r="IK80" s="46"/>
      <c r="IL80" s="75">
        <f t="shared" si="111"/>
        <v>0</v>
      </c>
      <c r="IM80" s="124"/>
      <c r="IN80" s="46"/>
      <c r="IO80" s="46"/>
      <c r="IP80" s="46"/>
      <c r="IQ80" s="46"/>
      <c r="IR80" s="46"/>
      <c r="IS80" s="46"/>
      <c r="IT80" s="75">
        <f t="shared" si="112"/>
        <v>0</v>
      </c>
      <c r="IU80" s="124"/>
      <c r="IV80" s="46"/>
      <c r="IW80" s="46"/>
      <c r="IX80" s="46"/>
      <c r="IY80" s="46"/>
      <c r="IZ80" s="46"/>
      <c r="JA80" s="46"/>
      <c r="JB80" s="75">
        <f t="shared" si="113"/>
        <v>0</v>
      </c>
      <c r="JD80" s="161">
        <f t="shared" si="72"/>
        <v>0</v>
      </c>
      <c r="JE80" s="89">
        <f t="shared" si="73"/>
        <v>0</v>
      </c>
      <c r="JF80" s="89">
        <f t="shared" si="74"/>
        <v>0</v>
      </c>
      <c r="JG80" s="89">
        <f t="shared" si="75"/>
        <v>0</v>
      </c>
      <c r="JH80" s="89">
        <f t="shared" si="76"/>
        <v>0</v>
      </c>
      <c r="JI80" s="89">
        <f t="shared" si="77"/>
        <v>0</v>
      </c>
      <c r="JJ80" s="89">
        <f t="shared" si="78"/>
        <v>0</v>
      </c>
      <c r="JK80" s="165">
        <f t="shared" si="79"/>
        <v>0</v>
      </c>
      <c r="JM80" s="65">
        <f t="shared" si="115"/>
        <v>0</v>
      </c>
      <c r="JO80" s="47">
        <f t="shared" si="114"/>
        <v>0</v>
      </c>
    </row>
    <row r="81" spans="2:275" ht="16.5" customHeight="1">
      <c r="B81" s="386" t="s">
        <v>653</v>
      </c>
      <c r="C81" s="170" t="s">
        <v>380</v>
      </c>
      <c r="D81" s="170" t="s">
        <v>393</v>
      </c>
      <c r="E81" s="170"/>
      <c r="F81" s="369" t="s">
        <v>198</v>
      </c>
      <c r="G81" s="380" t="s">
        <v>99</v>
      </c>
      <c r="H81" s="380" t="s">
        <v>99</v>
      </c>
      <c r="I81" s="166" t="s">
        <v>94</v>
      </c>
      <c r="J81" s="356" t="s">
        <v>403</v>
      </c>
      <c r="K81" s="139">
        <v>4</v>
      </c>
      <c r="L81" s="140">
        <v>5</v>
      </c>
      <c r="M81" s="137" t="s">
        <v>4</v>
      </c>
      <c r="N81" s="165">
        <v>0</v>
      </c>
      <c r="O81" s="124"/>
      <c r="P81" s="46"/>
      <c r="Q81" s="46"/>
      <c r="R81" s="46"/>
      <c r="S81" s="46"/>
      <c r="T81" s="46"/>
      <c r="U81" s="46"/>
      <c r="V81" s="125">
        <f t="shared" si="117"/>
        <v>0</v>
      </c>
      <c r="W81" s="124"/>
      <c r="X81" s="46"/>
      <c r="Y81" s="46"/>
      <c r="Z81" s="46"/>
      <c r="AA81" s="46"/>
      <c r="AB81" s="46"/>
      <c r="AC81" s="46"/>
      <c r="AD81" s="75">
        <f t="shared" si="118"/>
        <v>0</v>
      </c>
      <c r="AE81" s="124"/>
      <c r="AF81" s="46"/>
      <c r="AG81" s="46"/>
      <c r="AH81" s="46"/>
      <c r="AI81" s="46"/>
      <c r="AJ81" s="46"/>
      <c r="AK81" s="46"/>
      <c r="AL81" s="75">
        <f t="shared" si="85"/>
        <v>0</v>
      </c>
      <c r="AM81" s="124"/>
      <c r="AN81" s="46"/>
      <c r="AO81" s="46"/>
      <c r="AP81" s="46"/>
      <c r="AQ81" s="46"/>
      <c r="AR81" s="46"/>
      <c r="AS81" s="46"/>
      <c r="AT81" s="75">
        <f t="shared" si="86"/>
        <v>0</v>
      </c>
      <c r="AU81" s="124"/>
      <c r="AV81" s="46"/>
      <c r="AW81" s="46"/>
      <c r="AX81" s="46"/>
      <c r="AY81" s="46"/>
      <c r="AZ81" s="46"/>
      <c r="BA81" s="46"/>
      <c r="BB81" s="75">
        <f t="shared" si="87"/>
        <v>0</v>
      </c>
      <c r="BC81" s="124"/>
      <c r="BD81" s="46"/>
      <c r="BE81" s="46"/>
      <c r="BF81" s="46"/>
      <c r="BG81" s="46"/>
      <c r="BH81" s="46"/>
      <c r="BI81" s="46"/>
      <c r="BJ81" s="75">
        <f t="shared" si="88"/>
        <v>0</v>
      </c>
      <c r="BK81" s="124"/>
      <c r="BL81" s="46"/>
      <c r="BM81" s="46"/>
      <c r="BN81" s="46"/>
      <c r="BO81" s="46"/>
      <c r="BP81" s="46"/>
      <c r="BQ81" s="46"/>
      <c r="BR81" s="75">
        <f t="shared" si="89"/>
        <v>0</v>
      </c>
      <c r="BS81" s="124"/>
      <c r="BT81" s="46"/>
      <c r="BU81" s="46"/>
      <c r="BV81" s="46"/>
      <c r="BW81" s="46"/>
      <c r="BX81" s="46"/>
      <c r="BY81" s="46"/>
      <c r="BZ81" s="75">
        <f t="shared" si="90"/>
        <v>0</v>
      </c>
      <c r="CA81" s="124"/>
      <c r="CB81" s="46"/>
      <c r="CC81" s="46"/>
      <c r="CD81" s="46"/>
      <c r="CE81" s="46"/>
      <c r="CF81" s="46"/>
      <c r="CG81" s="46"/>
      <c r="CH81" s="75">
        <f t="shared" si="91"/>
        <v>0</v>
      </c>
      <c r="CI81" s="124"/>
      <c r="CJ81" s="46"/>
      <c r="CK81" s="46"/>
      <c r="CL81" s="46"/>
      <c r="CM81" s="46"/>
      <c r="CN81" s="46"/>
      <c r="CO81" s="46"/>
      <c r="CP81" s="75">
        <f t="shared" si="92"/>
        <v>0</v>
      </c>
      <c r="CQ81" s="124"/>
      <c r="CR81" s="46"/>
      <c r="CS81" s="46"/>
      <c r="CT81" s="46"/>
      <c r="CU81" s="46"/>
      <c r="CV81" s="46"/>
      <c r="CW81" s="46"/>
      <c r="CX81" s="75">
        <f t="shared" si="93"/>
        <v>0</v>
      </c>
      <c r="CY81" s="124"/>
      <c r="CZ81" s="46"/>
      <c r="DA81" s="46"/>
      <c r="DB81" s="46"/>
      <c r="DC81" s="46"/>
      <c r="DD81" s="46"/>
      <c r="DE81" s="46"/>
      <c r="DF81" s="75">
        <f t="shared" si="94"/>
        <v>0</v>
      </c>
      <c r="DG81" s="124"/>
      <c r="DH81" s="46"/>
      <c r="DI81" s="46"/>
      <c r="DJ81" s="46"/>
      <c r="DK81" s="46"/>
      <c r="DL81" s="46"/>
      <c r="DM81" s="46"/>
      <c r="DN81" s="75">
        <f t="shared" si="95"/>
        <v>0</v>
      </c>
      <c r="DO81" s="124"/>
      <c r="DP81" s="46"/>
      <c r="DQ81" s="46"/>
      <c r="DR81" s="46"/>
      <c r="DS81" s="46"/>
      <c r="DT81" s="46"/>
      <c r="DU81" s="46"/>
      <c r="DV81" s="75">
        <f t="shared" si="96"/>
        <v>0</v>
      </c>
      <c r="DW81" s="124"/>
      <c r="DX81" s="46"/>
      <c r="DY81" s="46"/>
      <c r="DZ81" s="46"/>
      <c r="EA81" s="46"/>
      <c r="EB81" s="46"/>
      <c r="EC81" s="46"/>
      <c r="ED81" s="75">
        <f t="shared" si="97"/>
        <v>0</v>
      </c>
      <c r="EE81" s="124"/>
      <c r="EF81" s="46"/>
      <c r="EG81" s="46"/>
      <c r="EH81" s="46"/>
      <c r="EI81" s="46"/>
      <c r="EJ81" s="46"/>
      <c r="EK81" s="46"/>
      <c r="EL81" s="75">
        <f t="shared" si="98"/>
        <v>0</v>
      </c>
      <c r="EM81" s="124"/>
      <c r="EN81" s="46"/>
      <c r="EO81" s="46"/>
      <c r="EP81" s="46"/>
      <c r="EQ81" s="46"/>
      <c r="ER81" s="46"/>
      <c r="ES81" s="46"/>
      <c r="ET81" s="75">
        <f t="shared" si="99"/>
        <v>0</v>
      </c>
      <c r="EU81" s="124"/>
      <c r="EV81" s="46"/>
      <c r="EW81" s="46"/>
      <c r="EX81" s="46"/>
      <c r="EY81" s="46"/>
      <c r="EZ81" s="46"/>
      <c r="FA81" s="46"/>
      <c r="FB81" s="75">
        <f t="shared" si="100"/>
        <v>0</v>
      </c>
      <c r="FC81" s="124"/>
      <c r="FD81" s="46"/>
      <c r="FE81" s="46"/>
      <c r="FF81" s="46"/>
      <c r="FG81" s="46"/>
      <c r="FH81" s="46"/>
      <c r="FI81" s="46"/>
      <c r="FJ81" s="75">
        <f t="shared" si="101"/>
        <v>0</v>
      </c>
      <c r="FK81" s="124"/>
      <c r="FL81" s="46"/>
      <c r="FM81" s="46"/>
      <c r="FN81" s="46"/>
      <c r="FO81" s="46"/>
      <c r="FP81" s="46"/>
      <c r="FQ81" s="46"/>
      <c r="FR81" s="75">
        <f t="shared" si="102"/>
        <v>0</v>
      </c>
      <c r="FS81" s="124"/>
      <c r="FT81" s="46"/>
      <c r="FU81" s="46"/>
      <c r="FV81" s="46"/>
      <c r="FW81" s="46"/>
      <c r="FX81" s="46"/>
      <c r="FY81" s="46"/>
      <c r="FZ81" s="75">
        <f t="shared" si="103"/>
        <v>0</v>
      </c>
      <c r="GA81" s="124"/>
      <c r="GB81" s="46"/>
      <c r="GC81" s="46"/>
      <c r="GD81" s="46"/>
      <c r="GE81" s="46"/>
      <c r="GF81" s="46"/>
      <c r="GG81" s="46"/>
      <c r="GH81" s="75">
        <f t="shared" si="104"/>
        <v>0</v>
      </c>
      <c r="GI81" s="124"/>
      <c r="GJ81" s="46"/>
      <c r="GK81" s="46"/>
      <c r="GL81" s="46"/>
      <c r="GM81" s="46"/>
      <c r="GN81" s="46"/>
      <c r="GO81" s="46"/>
      <c r="GP81" s="75">
        <f t="shared" si="105"/>
        <v>0</v>
      </c>
      <c r="GQ81" s="124"/>
      <c r="GR81" s="46"/>
      <c r="GS81" s="46"/>
      <c r="GT81" s="46"/>
      <c r="GU81" s="46"/>
      <c r="GV81" s="46"/>
      <c r="GW81" s="46"/>
      <c r="GX81" s="75">
        <f t="shared" si="106"/>
        <v>0</v>
      </c>
      <c r="GY81" s="124"/>
      <c r="GZ81" s="46"/>
      <c r="HA81" s="46"/>
      <c r="HB81" s="46"/>
      <c r="HC81" s="46"/>
      <c r="HD81" s="46"/>
      <c r="HE81" s="46"/>
      <c r="HF81" s="75">
        <f t="shared" si="107"/>
        <v>0</v>
      </c>
      <c r="HG81" s="124"/>
      <c r="HH81" s="46"/>
      <c r="HI81" s="46"/>
      <c r="HJ81" s="46"/>
      <c r="HK81" s="46"/>
      <c r="HL81" s="46"/>
      <c r="HM81" s="46"/>
      <c r="HN81" s="75">
        <f t="shared" si="108"/>
        <v>0</v>
      </c>
      <c r="HO81" s="124"/>
      <c r="HP81" s="46"/>
      <c r="HQ81" s="46"/>
      <c r="HR81" s="46"/>
      <c r="HS81" s="46"/>
      <c r="HT81" s="46"/>
      <c r="HU81" s="46"/>
      <c r="HV81" s="75">
        <f t="shared" si="109"/>
        <v>0</v>
      </c>
      <c r="HW81" s="124"/>
      <c r="HX81" s="46"/>
      <c r="HY81" s="46"/>
      <c r="HZ81" s="46"/>
      <c r="IA81" s="46"/>
      <c r="IB81" s="46"/>
      <c r="IC81" s="46"/>
      <c r="ID81" s="75">
        <f t="shared" si="110"/>
        <v>0</v>
      </c>
      <c r="IE81" s="124"/>
      <c r="IF81" s="46"/>
      <c r="IG81" s="46"/>
      <c r="IH81" s="46"/>
      <c r="II81" s="46"/>
      <c r="IJ81" s="46"/>
      <c r="IK81" s="46"/>
      <c r="IL81" s="75">
        <f t="shared" si="111"/>
        <v>0</v>
      </c>
      <c r="IM81" s="124"/>
      <c r="IN81" s="46"/>
      <c r="IO81" s="46"/>
      <c r="IP81" s="46"/>
      <c r="IQ81" s="46"/>
      <c r="IR81" s="46"/>
      <c r="IS81" s="46"/>
      <c r="IT81" s="75">
        <f t="shared" si="112"/>
        <v>0</v>
      </c>
      <c r="IU81" s="124"/>
      <c r="IV81" s="46"/>
      <c r="IW81" s="46"/>
      <c r="IX81" s="46"/>
      <c r="IY81" s="46"/>
      <c r="IZ81" s="46"/>
      <c r="JA81" s="46"/>
      <c r="JB81" s="75">
        <f t="shared" si="113"/>
        <v>0</v>
      </c>
      <c r="JD81" s="161">
        <f t="shared" si="72"/>
        <v>0</v>
      </c>
      <c r="JE81" s="89">
        <f t="shared" si="73"/>
        <v>0</v>
      </c>
      <c r="JF81" s="89">
        <f t="shared" si="74"/>
        <v>0</v>
      </c>
      <c r="JG81" s="89">
        <f t="shared" si="75"/>
        <v>0</v>
      </c>
      <c r="JH81" s="89">
        <f t="shared" si="76"/>
        <v>0</v>
      </c>
      <c r="JI81" s="89">
        <f t="shared" si="77"/>
        <v>0</v>
      </c>
      <c r="JJ81" s="89">
        <f t="shared" si="78"/>
        <v>0</v>
      </c>
      <c r="JK81" s="165">
        <f t="shared" si="79"/>
        <v>0</v>
      </c>
      <c r="JM81" s="65">
        <f t="shared" si="115"/>
        <v>0</v>
      </c>
      <c r="JO81" s="47">
        <f t="shared" si="114"/>
        <v>0</v>
      </c>
    </row>
    <row r="82" spans="2:275" ht="16.5" customHeight="1">
      <c r="B82" s="386" t="s">
        <v>653</v>
      </c>
      <c r="C82" s="169" t="s">
        <v>381</v>
      </c>
      <c r="D82" s="169" t="s">
        <v>394</v>
      </c>
      <c r="E82" s="170"/>
      <c r="F82" s="370" t="s">
        <v>198</v>
      </c>
      <c r="G82" s="380" t="s">
        <v>99</v>
      </c>
      <c r="H82" s="380" t="s">
        <v>99</v>
      </c>
      <c r="I82" s="361" t="s">
        <v>95</v>
      </c>
      <c r="J82" s="358" t="s">
        <v>403</v>
      </c>
      <c r="K82" s="139">
        <v>4</v>
      </c>
      <c r="L82" s="140">
        <v>5</v>
      </c>
      <c r="M82" s="137" t="s">
        <v>4</v>
      </c>
      <c r="N82" s="165">
        <v>68</v>
      </c>
      <c r="O82" s="124"/>
      <c r="P82" s="46"/>
      <c r="Q82" s="46"/>
      <c r="R82" s="46"/>
      <c r="S82" s="46"/>
      <c r="T82" s="46"/>
      <c r="U82" s="46"/>
      <c r="V82" s="125">
        <f>+N82+O82+P82+R82-S82-Q82-T82+U82</f>
        <v>68</v>
      </c>
      <c r="W82" s="124"/>
      <c r="X82" s="46"/>
      <c r="Y82" s="46"/>
      <c r="Z82" s="46"/>
      <c r="AA82" s="46"/>
      <c r="AB82" s="46"/>
      <c r="AC82" s="46"/>
      <c r="AD82" s="75">
        <f>+V82+W82+X82-Y82+Z82-AA82-AB82+AC82</f>
        <v>68</v>
      </c>
      <c r="AE82" s="124"/>
      <c r="AF82" s="46"/>
      <c r="AG82" s="46"/>
      <c r="AH82" s="46"/>
      <c r="AI82" s="46"/>
      <c r="AJ82" s="46"/>
      <c r="AK82" s="46"/>
      <c r="AL82" s="75">
        <f t="shared" si="85"/>
        <v>68</v>
      </c>
      <c r="AM82" s="124"/>
      <c r="AN82" s="46"/>
      <c r="AO82" s="46"/>
      <c r="AP82" s="46"/>
      <c r="AQ82" s="46"/>
      <c r="AR82" s="46"/>
      <c r="AS82" s="46"/>
      <c r="AT82" s="75">
        <f t="shared" si="86"/>
        <v>68</v>
      </c>
      <c r="AU82" s="124"/>
      <c r="AV82" s="46"/>
      <c r="AW82" s="46"/>
      <c r="AX82" s="46"/>
      <c r="AY82" s="46"/>
      <c r="AZ82" s="46"/>
      <c r="BA82" s="46"/>
      <c r="BB82" s="75">
        <f t="shared" si="87"/>
        <v>68</v>
      </c>
      <c r="BC82" s="124"/>
      <c r="BD82" s="46"/>
      <c r="BE82" s="46"/>
      <c r="BF82" s="46"/>
      <c r="BG82" s="46"/>
      <c r="BH82" s="46"/>
      <c r="BI82" s="46"/>
      <c r="BJ82" s="75">
        <f t="shared" si="88"/>
        <v>68</v>
      </c>
      <c r="BK82" s="124"/>
      <c r="BL82" s="46"/>
      <c r="BM82" s="46"/>
      <c r="BN82" s="46"/>
      <c r="BO82" s="46"/>
      <c r="BP82" s="46"/>
      <c r="BQ82" s="46"/>
      <c r="BR82" s="75">
        <f t="shared" si="89"/>
        <v>68</v>
      </c>
      <c r="BS82" s="124"/>
      <c r="BT82" s="46"/>
      <c r="BU82" s="46"/>
      <c r="BV82" s="46"/>
      <c r="BW82" s="46"/>
      <c r="BX82" s="46"/>
      <c r="BY82" s="46"/>
      <c r="BZ82" s="75">
        <f t="shared" si="90"/>
        <v>68</v>
      </c>
      <c r="CA82" s="124"/>
      <c r="CB82" s="46"/>
      <c r="CC82" s="46"/>
      <c r="CD82" s="46"/>
      <c r="CE82" s="46"/>
      <c r="CF82" s="46"/>
      <c r="CG82" s="46"/>
      <c r="CH82" s="75">
        <f t="shared" si="91"/>
        <v>68</v>
      </c>
      <c r="CI82" s="124"/>
      <c r="CJ82" s="46"/>
      <c r="CK82" s="46"/>
      <c r="CL82" s="46"/>
      <c r="CM82" s="46"/>
      <c r="CN82" s="46"/>
      <c r="CO82" s="46"/>
      <c r="CP82" s="75">
        <f t="shared" si="92"/>
        <v>68</v>
      </c>
      <c r="CQ82" s="124"/>
      <c r="CR82" s="46"/>
      <c r="CS82" s="46"/>
      <c r="CT82" s="46"/>
      <c r="CU82" s="46"/>
      <c r="CV82" s="46"/>
      <c r="CW82" s="46"/>
      <c r="CX82" s="75">
        <f t="shared" si="93"/>
        <v>68</v>
      </c>
      <c r="CY82" s="124"/>
      <c r="CZ82" s="46"/>
      <c r="DA82" s="46"/>
      <c r="DB82" s="46"/>
      <c r="DC82" s="46"/>
      <c r="DD82" s="46"/>
      <c r="DE82" s="46"/>
      <c r="DF82" s="75">
        <f t="shared" si="94"/>
        <v>68</v>
      </c>
      <c r="DG82" s="124"/>
      <c r="DH82" s="46"/>
      <c r="DI82" s="46"/>
      <c r="DJ82" s="46"/>
      <c r="DK82" s="46"/>
      <c r="DL82" s="46"/>
      <c r="DM82" s="46"/>
      <c r="DN82" s="75">
        <f t="shared" si="95"/>
        <v>68</v>
      </c>
      <c r="DO82" s="124"/>
      <c r="DP82" s="46"/>
      <c r="DQ82" s="46"/>
      <c r="DR82" s="46"/>
      <c r="DS82" s="46"/>
      <c r="DT82" s="46"/>
      <c r="DU82" s="46"/>
      <c r="DV82" s="75">
        <f t="shared" si="96"/>
        <v>68</v>
      </c>
      <c r="DW82" s="124"/>
      <c r="DX82" s="46"/>
      <c r="DY82" s="46"/>
      <c r="DZ82" s="46"/>
      <c r="EA82" s="46"/>
      <c r="EB82" s="46"/>
      <c r="EC82" s="46"/>
      <c r="ED82" s="75">
        <f t="shared" si="97"/>
        <v>68</v>
      </c>
      <c r="EE82" s="124"/>
      <c r="EF82" s="46"/>
      <c r="EG82" s="46"/>
      <c r="EH82" s="46"/>
      <c r="EI82" s="46"/>
      <c r="EJ82" s="46"/>
      <c r="EK82" s="46"/>
      <c r="EL82" s="75">
        <f t="shared" si="98"/>
        <v>68</v>
      </c>
      <c r="EM82" s="124"/>
      <c r="EN82" s="46"/>
      <c r="EO82" s="46"/>
      <c r="EP82" s="46"/>
      <c r="EQ82" s="46"/>
      <c r="ER82" s="46"/>
      <c r="ES82" s="46"/>
      <c r="ET82" s="75">
        <f t="shared" si="99"/>
        <v>68</v>
      </c>
      <c r="EU82" s="124"/>
      <c r="EV82" s="46"/>
      <c r="EW82" s="46"/>
      <c r="EX82" s="46"/>
      <c r="EY82" s="46"/>
      <c r="EZ82" s="46"/>
      <c r="FA82" s="46"/>
      <c r="FB82" s="75">
        <f t="shared" si="100"/>
        <v>68</v>
      </c>
      <c r="FC82" s="124"/>
      <c r="FD82" s="46"/>
      <c r="FE82" s="46"/>
      <c r="FF82" s="46"/>
      <c r="FG82" s="46"/>
      <c r="FH82" s="46"/>
      <c r="FI82" s="46"/>
      <c r="FJ82" s="75">
        <f t="shared" si="101"/>
        <v>68</v>
      </c>
      <c r="FK82" s="124"/>
      <c r="FL82" s="46"/>
      <c r="FM82" s="46"/>
      <c r="FN82" s="46"/>
      <c r="FO82" s="46"/>
      <c r="FP82" s="46"/>
      <c r="FQ82" s="46"/>
      <c r="FR82" s="75">
        <f t="shared" si="102"/>
        <v>68</v>
      </c>
      <c r="FS82" s="124"/>
      <c r="FT82" s="46"/>
      <c r="FU82" s="46"/>
      <c r="FV82" s="46"/>
      <c r="FW82" s="46"/>
      <c r="FX82" s="46"/>
      <c r="FY82" s="46"/>
      <c r="FZ82" s="75">
        <f t="shared" si="103"/>
        <v>68</v>
      </c>
      <c r="GA82" s="124"/>
      <c r="GB82" s="46"/>
      <c r="GC82" s="46"/>
      <c r="GD82" s="46"/>
      <c r="GE82" s="46"/>
      <c r="GF82" s="46"/>
      <c r="GG82" s="46"/>
      <c r="GH82" s="75">
        <f t="shared" si="104"/>
        <v>68</v>
      </c>
      <c r="GI82" s="124"/>
      <c r="GJ82" s="46"/>
      <c r="GK82" s="46"/>
      <c r="GL82" s="46"/>
      <c r="GM82" s="46"/>
      <c r="GN82" s="46"/>
      <c r="GO82" s="46"/>
      <c r="GP82" s="75">
        <f t="shared" si="105"/>
        <v>68</v>
      </c>
      <c r="GQ82" s="124"/>
      <c r="GR82" s="46"/>
      <c r="GS82" s="46"/>
      <c r="GT82" s="46"/>
      <c r="GU82" s="46"/>
      <c r="GV82" s="46"/>
      <c r="GW82" s="46"/>
      <c r="GX82" s="75">
        <f t="shared" si="106"/>
        <v>68</v>
      </c>
      <c r="GY82" s="124"/>
      <c r="GZ82" s="46"/>
      <c r="HA82" s="46"/>
      <c r="HB82" s="46"/>
      <c r="HC82" s="46"/>
      <c r="HD82" s="46"/>
      <c r="HE82" s="46"/>
      <c r="HF82" s="75">
        <f t="shared" si="107"/>
        <v>68</v>
      </c>
      <c r="HG82" s="124"/>
      <c r="HH82" s="46"/>
      <c r="HI82" s="46"/>
      <c r="HJ82" s="46"/>
      <c r="HK82" s="46"/>
      <c r="HL82" s="46"/>
      <c r="HM82" s="46"/>
      <c r="HN82" s="75">
        <f t="shared" si="108"/>
        <v>68</v>
      </c>
      <c r="HO82" s="124"/>
      <c r="HP82" s="46"/>
      <c r="HQ82" s="46"/>
      <c r="HR82" s="46"/>
      <c r="HS82" s="46"/>
      <c r="HT82" s="46"/>
      <c r="HU82" s="46"/>
      <c r="HV82" s="75">
        <f t="shared" si="109"/>
        <v>68</v>
      </c>
      <c r="HW82" s="124"/>
      <c r="HX82" s="46"/>
      <c r="HY82" s="46"/>
      <c r="HZ82" s="46"/>
      <c r="IA82" s="46"/>
      <c r="IB82" s="46"/>
      <c r="IC82" s="46"/>
      <c r="ID82" s="75">
        <f t="shared" si="110"/>
        <v>68</v>
      </c>
      <c r="IE82" s="124"/>
      <c r="IF82" s="46"/>
      <c r="IG82" s="46"/>
      <c r="IH82" s="46"/>
      <c r="II82" s="46"/>
      <c r="IJ82" s="46"/>
      <c r="IK82" s="46"/>
      <c r="IL82" s="75">
        <f t="shared" si="111"/>
        <v>68</v>
      </c>
      <c r="IM82" s="124"/>
      <c r="IN82" s="46"/>
      <c r="IO82" s="46"/>
      <c r="IP82" s="46"/>
      <c r="IQ82" s="46"/>
      <c r="IR82" s="46"/>
      <c r="IS82" s="46"/>
      <c r="IT82" s="75">
        <f t="shared" si="112"/>
        <v>68</v>
      </c>
      <c r="IU82" s="124"/>
      <c r="IV82" s="46"/>
      <c r="IW82" s="46"/>
      <c r="IX82" s="46"/>
      <c r="IY82" s="46"/>
      <c r="IZ82" s="46"/>
      <c r="JA82" s="46"/>
      <c r="JB82" s="75">
        <f t="shared" si="113"/>
        <v>68</v>
      </c>
      <c r="JD82" s="161">
        <f t="shared" si="72"/>
        <v>0</v>
      </c>
      <c r="JE82" s="89">
        <f t="shared" si="73"/>
        <v>0</v>
      </c>
      <c r="JF82" s="89">
        <f t="shared" si="74"/>
        <v>0</v>
      </c>
      <c r="JG82" s="89">
        <f t="shared" si="75"/>
        <v>0</v>
      </c>
      <c r="JH82" s="89">
        <f t="shared" si="76"/>
        <v>0</v>
      </c>
      <c r="JI82" s="89">
        <f t="shared" si="77"/>
        <v>0</v>
      </c>
      <c r="JJ82" s="89">
        <f t="shared" si="78"/>
        <v>0</v>
      </c>
      <c r="JK82" s="165">
        <f t="shared" si="79"/>
        <v>68</v>
      </c>
      <c r="JM82" s="65">
        <f t="shared" si="115"/>
        <v>0</v>
      </c>
      <c r="JO82" s="47">
        <f t="shared" si="114"/>
        <v>0</v>
      </c>
    </row>
    <row r="83" spans="2:275" ht="16.5" customHeight="1">
      <c r="B83" s="386" t="s">
        <v>653</v>
      </c>
      <c r="C83" s="170" t="s">
        <v>382</v>
      </c>
      <c r="D83" s="170" t="s">
        <v>395</v>
      </c>
      <c r="E83" s="170"/>
      <c r="F83" s="369" t="s">
        <v>198</v>
      </c>
      <c r="G83" s="380" t="s">
        <v>99</v>
      </c>
      <c r="H83" s="166" t="s">
        <v>483</v>
      </c>
      <c r="I83" s="166" t="s">
        <v>94</v>
      </c>
      <c r="J83" s="356" t="s">
        <v>403</v>
      </c>
      <c r="K83" s="139">
        <v>4</v>
      </c>
      <c r="L83" s="140">
        <v>5</v>
      </c>
      <c r="M83" s="137" t="s">
        <v>4</v>
      </c>
      <c r="N83" s="165">
        <v>171</v>
      </c>
      <c r="O83" s="124"/>
      <c r="P83" s="46"/>
      <c r="Q83" s="46"/>
      <c r="R83" s="46"/>
      <c r="S83" s="46"/>
      <c r="T83" s="46"/>
      <c r="U83" s="46"/>
      <c r="V83" s="125">
        <f>+N83+O83+P83+R83-S83-Q83-T83+U83</f>
        <v>171</v>
      </c>
      <c r="W83" s="124"/>
      <c r="X83" s="46"/>
      <c r="Y83" s="46"/>
      <c r="Z83" s="46"/>
      <c r="AA83" s="46"/>
      <c r="AB83" s="46"/>
      <c r="AC83" s="46"/>
      <c r="AD83" s="75">
        <f>+V83+W83+X83-Y83+Z83-AA83-AB83+AC83</f>
        <v>171</v>
      </c>
      <c r="AE83" s="124"/>
      <c r="AF83" s="46"/>
      <c r="AG83" s="46"/>
      <c r="AH83" s="46"/>
      <c r="AI83" s="46"/>
      <c r="AJ83" s="46"/>
      <c r="AK83" s="46"/>
      <c r="AL83" s="75">
        <f t="shared" si="85"/>
        <v>171</v>
      </c>
      <c r="AM83" s="124"/>
      <c r="AN83" s="46"/>
      <c r="AO83" s="46"/>
      <c r="AP83" s="46"/>
      <c r="AQ83" s="46"/>
      <c r="AR83" s="46"/>
      <c r="AS83" s="46"/>
      <c r="AT83" s="75">
        <f t="shared" si="86"/>
        <v>171</v>
      </c>
      <c r="AU83" s="124"/>
      <c r="AV83" s="46"/>
      <c r="AW83" s="46"/>
      <c r="AX83" s="46"/>
      <c r="AY83" s="46"/>
      <c r="AZ83" s="46"/>
      <c r="BA83" s="46"/>
      <c r="BB83" s="75">
        <f t="shared" si="87"/>
        <v>171</v>
      </c>
      <c r="BC83" s="124"/>
      <c r="BD83" s="46"/>
      <c r="BE83" s="46"/>
      <c r="BF83" s="46"/>
      <c r="BG83" s="46"/>
      <c r="BH83" s="46"/>
      <c r="BI83" s="46"/>
      <c r="BJ83" s="75">
        <f t="shared" si="88"/>
        <v>171</v>
      </c>
      <c r="BK83" s="124"/>
      <c r="BL83" s="46"/>
      <c r="BM83" s="46"/>
      <c r="BN83" s="46"/>
      <c r="BO83" s="46"/>
      <c r="BP83" s="46"/>
      <c r="BQ83" s="46">
        <v>1</v>
      </c>
      <c r="BR83" s="75">
        <f t="shared" si="89"/>
        <v>172</v>
      </c>
      <c r="BS83" s="124"/>
      <c r="BT83" s="46"/>
      <c r="BU83" s="46"/>
      <c r="BV83" s="46"/>
      <c r="BW83" s="46"/>
      <c r="BX83" s="46"/>
      <c r="BY83" s="46"/>
      <c r="BZ83" s="75">
        <f t="shared" si="90"/>
        <v>172</v>
      </c>
      <c r="CA83" s="124"/>
      <c r="CB83" s="46"/>
      <c r="CC83" s="46"/>
      <c r="CD83" s="46"/>
      <c r="CE83" s="46"/>
      <c r="CF83" s="46"/>
      <c r="CG83" s="46"/>
      <c r="CH83" s="75">
        <f t="shared" si="91"/>
        <v>172</v>
      </c>
      <c r="CI83" s="124"/>
      <c r="CJ83" s="46"/>
      <c r="CK83" s="46"/>
      <c r="CL83" s="46"/>
      <c r="CM83" s="46"/>
      <c r="CN83" s="46"/>
      <c r="CO83" s="46"/>
      <c r="CP83" s="75">
        <f t="shared" si="92"/>
        <v>172</v>
      </c>
      <c r="CQ83" s="124"/>
      <c r="CR83" s="46"/>
      <c r="CS83" s="46"/>
      <c r="CT83" s="46"/>
      <c r="CU83" s="46"/>
      <c r="CV83" s="46"/>
      <c r="CW83" s="46"/>
      <c r="CX83" s="75">
        <f t="shared" si="93"/>
        <v>172</v>
      </c>
      <c r="CY83" s="124"/>
      <c r="CZ83" s="46"/>
      <c r="DA83" s="46"/>
      <c r="DB83" s="46"/>
      <c r="DC83" s="46"/>
      <c r="DD83" s="46"/>
      <c r="DE83" s="46"/>
      <c r="DF83" s="75">
        <f t="shared" si="94"/>
        <v>172</v>
      </c>
      <c r="DG83" s="124"/>
      <c r="DH83" s="46"/>
      <c r="DI83" s="46"/>
      <c r="DJ83" s="46"/>
      <c r="DK83" s="46"/>
      <c r="DL83" s="46"/>
      <c r="DM83" s="46"/>
      <c r="DN83" s="75">
        <f t="shared" si="95"/>
        <v>172</v>
      </c>
      <c r="DO83" s="124"/>
      <c r="DP83" s="46"/>
      <c r="DQ83" s="46"/>
      <c r="DR83" s="46"/>
      <c r="DS83" s="46"/>
      <c r="DT83" s="46"/>
      <c r="DU83" s="46"/>
      <c r="DV83" s="75">
        <f t="shared" si="96"/>
        <v>172</v>
      </c>
      <c r="DW83" s="124"/>
      <c r="DX83" s="46"/>
      <c r="DY83" s="46"/>
      <c r="DZ83" s="46"/>
      <c r="EA83" s="46"/>
      <c r="EB83" s="46"/>
      <c r="EC83" s="46"/>
      <c r="ED83" s="75">
        <f t="shared" si="97"/>
        <v>172</v>
      </c>
      <c r="EE83" s="124"/>
      <c r="EF83" s="46"/>
      <c r="EG83" s="46"/>
      <c r="EH83" s="46"/>
      <c r="EI83" s="46"/>
      <c r="EJ83" s="46"/>
      <c r="EK83" s="46"/>
      <c r="EL83" s="75">
        <f t="shared" si="98"/>
        <v>172</v>
      </c>
      <c r="EM83" s="124"/>
      <c r="EN83" s="46"/>
      <c r="EO83" s="46"/>
      <c r="EP83" s="46"/>
      <c r="EQ83" s="46"/>
      <c r="ER83" s="46"/>
      <c r="ES83" s="46"/>
      <c r="ET83" s="75">
        <f t="shared" si="99"/>
        <v>172</v>
      </c>
      <c r="EU83" s="124"/>
      <c r="EV83" s="46"/>
      <c r="EW83" s="46"/>
      <c r="EX83" s="46"/>
      <c r="EY83" s="46"/>
      <c r="EZ83" s="46"/>
      <c r="FA83" s="46"/>
      <c r="FB83" s="75">
        <f t="shared" si="100"/>
        <v>172</v>
      </c>
      <c r="FC83" s="124"/>
      <c r="FD83" s="46"/>
      <c r="FE83" s="46"/>
      <c r="FF83" s="46"/>
      <c r="FG83" s="46"/>
      <c r="FH83" s="46"/>
      <c r="FI83" s="46"/>
      <c r="FJ83" s="75">
        <f t="shared" si="101"/>
        <v>172</v>
      </c>
      <c r="FK83" s="124"/>
      <c r="FL83" s="46"/>
      <c r="FM83" s="46"/>
      <c r="FN83" s="46"/>
      <c r="FO83" s="46"/>
      <c r="FP83" s="46"/>
      <c r="FQ83" s="46"/>
      <c r="FR83" s="75">
        <f t="shared" si="102"/>
        <v>172</v>
      </c>
      <c r="FS83" s="124"/>
      <c r="FT83" s="46"/>
      <c r="FU83" s="46"/>
      <c r="FV83" s="46"/>
      <c r="FW83" s="46"/>
      <c r="FX83" s="46"/>
      <c r="FY83" s="46"/>
      <c r="FZ83" s="75">
        <f t="shared" si="103"/>
        <v>172</v>
      </c>
      <c r="GA83" s="124"/>
      <c r="GB83" s="46"/>
      <c r="GC83" s="46"/>
      <c r="GD83" s="46"/>
      <c r="GE83" s="46"/>
      <c r="GF83" s="46"/>
      <c r="GG83" s="46"/>
      <c r="GH83" s="75">
        <f t="shared" si="104"/>
        <v>172</v>
      </c>
      <c r="GI83" s="124"/>
      <c r="GJ83" s="46"/>
      <c r="GK83" s="46"/>
      <c r="GL83" s="46"/>
      <c r="GM83" s="46"/>
      <c r="GN83" s="46"/>
      <c r="GO83" s="46"/>
      <c r="GP83" s="75">
        <f t="shared" si="105"/>
        <v>172</v>
      </c>
      <c r="GQ83" s="124"/>
      <c r="GR83" s="46"/>
      <c r="GS83" s="46"/>
      <c r="GT83" s="46"/>
      <c r="GU83" s="46"/>
      <c r="GV83" s="46"/>
      <c r="GW83" s="46"/>
      <c r="GX83" s="75">
        <f t="shared" si="106"/>
        <v>172</v>
      </c>
      <c r="GY83" s="124"/>
      <c r="GZ83" s="46"/>
      <c r="HA83" s="46"/>
      <c r="HB83" s="46"/>
      <c r="HC83" s="46"/>
      <c r="HD83" s="46"/>
      <c r="HE83" s="46"/>
      <c r="HF83" s="75">
        <f t="shared" si="107"/>
        <v>172</v>
      </c>
      <c r="HG83" s="124"/>
      <c r="HH83" s="46"/>
      <c r="HI83" s="46"/>
      <c r="HJ83" s="46"/>
      <c r="HK83" s="46"/>
      <c r="HL83" s="46"/>
      <c r="HM83" s="46"/>
      <c r="HN83" s="75">
        <f t="shared" si="108"/>
        <v>172</v>
      </c>
      <c r="HO83" s="124"/>
      <c r="HP83" s="46"/>
      <c r="HQ83" s="46"/>
      <c r="HR83" s="46"/>
      <c r="HS83" s="46"/>
      <c r="HT83" s="46"/>
      <c r="HU83" s="46"/>
      <c r="HV83" s="75">
        <f t="shared" si="109"/>
        <v>172</v>
      </c>
      <c r="HW83" s="124"/>
      <c r="HX83" s="46"/>
      <c r="HY83" s="46"/>
      <c r="HZ83" s="46"/>
      <c r="IA83" s="46"/>
      <c r="IB83" s="46"/>
      <c r="IC83" s="46"/>
      <c r="ID83" s="75">
        <f t="shared" si="110"/>
        <v>172</v>
      </c>
      <c r="IE83" s="124"/>
      <c r="IF83" s="46"/>
      <c r="IG83" s="46"/>
      <c r="IH83" s="46"/>
      <c r="II83" s="46"/>
      <c r="IJ83" s="46"/>
      <c r="IK83" s="46"/>
      <c r="IL83" s="75">
        <f t="shared" si="111"/>
        <v>172</v>
      </c>
      <c r="IM83" s="124"/>
      <c r="IN83" s="46"/>
      <c r="IO83" s="46"/>
      <c r="IP83" s="46"/>
      <c r="IQ83" s="46"/>
      <c r="IR83" s="46"/>
      <c r="IS83" s="46"/>
      <c r="IT83" s="75">
        <f t="shared" si="112"/>
        <v>172</v>
      </c>
      <c r="IU83" s="124"/>
      <c r="IV83" s="46"/>
      <c r="IW83" s="46"/>
      <c r="IX83" s="46"/>
      <c r="IY83" s="46"/>
      <c r="IZ83" s="46"/>
      <c r="JA83" s="46"/>
      <c r="JB83" s="75">
        <f t="shared" si="113"/>
        <v>172</v>
      </c>
      <c r="JD83" s="161">
        <f t="shared" si="72"/>
        <v>0</v>
      </c>
      <c r="JE83" s="89">
        <f t="shared" si="73"/>
        <v>0</v>
      </c>
      <c r="JF83" s="89">
        <f t="shared" si="74"/>
        <v>0</v>
      </c>
      <c r="JG83" s="89">
        <f t="shared" si="75"/>
        <v>0</v>
      </c>
      <c r="JH83" s="89">
        <f t="shared" si="76"/>
        <v>0</v>
      </c>
      <c r="JI83" s="89">
        <f t="shared" si="77"/>
        <v>0</v>
      </c>
      <c r="JJ83" s="89">
        <f t="shared" si="78"/>
        <v>1</v>
      </c>
      <c r="JK83" s="165">
        <f t="shared" si="79"/>
        <v>172</v>
      </c>
      <c r="JM83" s="65">
        <f t="shared" si="115"/>
        <v>0</v>
      </c>
      <c r="JO83" s="47">
        <f t="shared" si="114"/>
        <v>0</v>
      </c>
    </row>
    <row r="84" spans="2:275" ht="16.5" customHeight="1">
      <c r="B84" s="386" t="s">
        <v>653</v>
      </c>
      <c r="C84" s="167" t="s">
        <v>383</v>
      </c>
      <c r="D84" s="169" t="s">
        <v>396</v>
      </c>
      <c r="E84" s="170"/>
      <c r="F84" s="370" t="s">
        <v>198</v>
      </c>
      <c r="G84" s="380" t="s">
        <v>99</v>
      </c>
      <c r="H84" s="380" t="s">
        <v>99</v>
      </c>
      <c r="I84" s="361" t="s">
        <v>95</v>
      </c>
      <c r="J84" s="355" t="s">
        <v>404</v>
      </c>
      <c r="K84" s="139">
        <v>5</v>
      </c>
      <c r="L84" s="140">
        <v>6</v>
      </c>
      <c r="M84" s="137" t="s">
        <v>4</v>
      </c>
      <c r="N84" s="165">
        <v>22</v>
      </c>
      <c r="O84" s="124"/>
      <c r="P84" s="46"/>
      <c r="Q84" s="46"/>
      <c r="R84" s="46"/>
      <c r="S84" s="46"/>
      <c r="T84" s="46"/>
      <c r="U84" s="46"/>
      <c r="V84" s="125">
        <f t="shared" ref="V84:V91" si="119">+N84+O84+P84+R84-S84-Q84-T84+U84</f>
        <v>22</v>
      </c>
      <c r="W84" s="124"/>
      <c r="X84" s="46"/>
      <c r="Y84" s="46"/>
      <c r="Z84" s="46"/>
      <c r="AA84" s="46"/>
      <c r="AB84" s="46"/>
      <c r="AC84" s="46"/>
      <c r="AD84" s="75">
        <f t="shared" ref="AD84:AD91" si="120">+V84+W84+X84-Y84+Z84-AA84-AB84+AC84</f>
        <v>22</v>
      </c>
      <c r="AE84" s="124"/>
      <c r="AF84" s="46"/>
      <c r="AG84" s="46"/>
      <c r="AH84" s="46"/>
      <c r="AI84" s="46"/>
      <c r="AJ84" s="46"/>
      <c r="AK84" s="46"/>
      <c r="AL84" s="75">
        <f t="shared" si="85"/>
        <v>22</v>
      </c>
      <c r="AM84" s="124"/>
      <c r="AN84" s="46"/>
      <c r="AO84" s="46"/>
      <c r="AP84" s="46"/>
      <c r="AQ84" s="46"/>
      <c r="AR84" s="46"/>
      <c r="AS84" s="46"/>
      <c r="AT84" s="75">
        <f t="shared" si="86"/>
        <v>22</v>
      </c>
      <c r="AU84" s="124"/>
      <c r="AV84" s="46"/>
      <c r="AW84" s="46"/>
      <c r="AX84" s="46"/>
      <c r="AY84" s="46"/>
      <c r="AZ84" s="46"/>
      <c r="BA84" s="46"/>
      <c r="BB84" s="75">
        <f t="shared" si="87"/>
        <v>22</v>
      </c>
      <c r="BC84" s="124"/>
      <c r="BD84" s="46"/>
      <c r="BE84" s="46"/>
      <c r="BF84" s="46"/>
      <c r="BG84" s="46"/>
      <c r="BH84" s="46"/>
      <c r="BI84" s="46"/>
      <c r="BJ84" s="75">
        <f t="shared" si="88"/>
        <v>22</v>
      </c>
      <c r="BK84" s="124"/>
      <c r="BL84" s="46"/>
      <c r="BM84" s="46"/>
      <c r="BN84" s="46"/>
      <c r="BO84" s="46"/>
      <c r="BP84" s="46"/>
      <c r="BQ84" s="46"/>
      <c r="BR84" s="75">
        <f t="shared" si="89"/>
        <v>22</v>
      </c>
      <c r="BS84" s="124"/>
      <c r="BT84" s="46"/>
      <c r="BU84" s="46"/>
      <c r="BV84" s="46"/>
      <c r="BW84" s="46"/>
      <c r="BX84" s="46"/>
      <c r="BY84" s="46"/>
      <c r="BZ84" s="75">
        <f t="shared" si="90"/>
        <v>22</v>
      </c>
      <c r="CA84" s="124"/>
      <c r="CB84" s="46"/>
      <c r="CC84" s="46"/>
      <c r="CD84" s="46"/>
      <c r="CE84" s="46"/>
      <c r="CF84" s="46"/>
      <c r="CG84" s="46"/>
      <c r="CH84" s="75">
        <f t="shared" si="91"/>
        <v>22</v>
      </c>
      <c r="CI84" s="124"/>
      <c r="CJ84" s="46"/>
      <c r="CK84" s="46"/>
      <c r="CL84" s="46"/>
      <c r="CM84" s="46"/>
      <c r="CN84" s="46"/>
      <c r="CO84" s="46"/>
      <c r="CP84" s="75">
        <f t="shared" si="92"/>
        <v>22</v>
      </c>
      <c r="CQ84" s="124"/>
      <c r="CR84" s="46"/>
      <c r="CS84" s="46"/>
      <c r="CT84" s="46"/>
      <c r="CU84" s="46"/>
      <c r="CV84" s="46"/>
      <c r="CW84" s="46"/>
      <c r="CX84" s="75">
        <f t="shared" si="93"/>
        <v>22</v>
      </c>
      <c r="CY84" s="124"/>
      <c r="CZ84" s="46"/>
      <c r="DA84" s="46"/>
      <c r="DB84" s="46"/>
      <c r="DC84" s="46"/>
      <c r="DD84" s="46"/>
      <c r="DE84" s="46"/>
      <c r="DF84" s="75">
        <f t="shared" si="94"/>
        <v>22</v>
      </c>
      <c r="DG84" s="124"/>
      <c r="DH84" s="46"/>
      <c r="DI84" s="46"/>
      <c r="DJ84" s="46"/>
      <c r="DK84" s="46"/>
      <c r="DL84" s="46"/>
      <c r="DM84" s="46"/>
      <c r="DN84" s="75">
        <f t="shared" si="95"/>
        <v>22</v>
      </c>
      <c r="DO84" s="124"/>
      <c r="DP84" s="46"/>
      <c r="DQ84" s="46"/>
      <c r="DR84" s="46"/>
      <c r="DS84" s="46"/>
      <c r="DT84" s="46"/>
      <c r="DU84" s="46"/>
      <c r="DV84" s="75">
        <f t="shared" si="96"/>
        <v>22</v>
      </c>
      <c r="DW84" s="124"/>
      <c r="DX84" s="46"/>
      <c r="DY84" s="46"/>
      <c r="DZ84" s="46"/>
      <c r="EA84" s="46"/>
      <c r="EB84" s="46"/>
      <c r="EC84" s="46"/>
      <c r="ED84" s="75">
        <f t="shared" si="97"/>
        <v>22</v>
      </c>
      <c r="EE84" s="124"/>
      <c r="EF84" s="46"/>
      <c r="EG84" s="46"/>
      <c r="EH84" s="46"/>
      <c r="EI84" s="46"/>
      <c r="EJ84" s="46"/>
      <c r="EK84" s="46"/>
      <c r="EL84" s="75">
        <f t="shared" si="98"/>
        <v>22</v>
      </c>
      <c r="EM84" s="124"/>
      <c r="EN84" s="46"/>
      <c r="EO84" s="46"/>
      <c r="EP84" s="46"/>
      <c r="EQ84" s="46"/>
      <c r="ER84" s="46"/>
      <c r="ES84" s="46"/>
      <c r="ET84" s="75">
        <f t="shared" si="99"/>
        <v>22</v>
      </c>
      <c r="EU84" s="124"/>
      <c r="EV84" s="46"/>
      <c r="EW84" s="46"/>
      <c r="EX84" s="46"/>
      <c r="EY84" s="46"/>
      <c r="EZ84" s="46"/>
      <c r="FA84" s="46"/>
      <c r="FB84" s="75">
        <f t="shared" si="100"/>
        <v>22</v>
      </c>
      <c r="FC84" s="124"/>
      <c r="FD84" s="46"/>
      <c r="FE84" s="46"/>
      <c r="FF84" s="46"/>
      <c r="FG84" s="46"/>
      <c r="FH84" s="46"/>
      <c r="FI84" s="46"/>
      <c r="FJ84" s="75">
        <f t="shared" si="101"/>
        <v>22</v>
      </c>
      <c r="FK84" s="124"/>
      <c r="FL84" s="46"/>
      <c r="FM84" s="46"/>
      <c r="FN84" s="46"/>
      <c r="FO84" s="46"/>
      <c r="FP84" s="46"/>
      <c r="FQ84" s="46"/>
      <c r="FR84" s="75">
        <f t="shared" si="102"/>
        <v>22</v>
      </c>
      <c r="FS84" s="124"/>
      <c r="FT84" s="46"/>
      <c r="FU84" s="46"/>
      <c r="FV84" s="46"/>
      <c r="FW84" s="46"/>
      <c r="FX84" s="46"/>
      <c r="FY84" s="46"/>
      <c r="FZ84" s="75">
        <f t="shared" si="103"/>
        <v>22</v>
      </c>
      <c r="GA84" s="124"/>
      <c r="GB84" s="46"/>
      <c r="GC84" s="46"/>
      <c r="GD84" s="46"/>
      <c r="GE84" s="46"/>
      <c r="GF84" s="46"/>
      <c r="GG84" s="46"/>
      <c r="GH84" s="75">
        <f t="shared" si="104"/>
        <v>22</v>
      </c>
      <c r="GI84" s="124"/>
      <c r="GJ84" s="46"/>
      <c r="GK84" s="46"/>
      <c r="GL84" s="46"/>
      <c r="GM84" s="46"/>
      <c r="GN84" s="46"/>
      <c r="GO84" s="46"/>
      <c r="GP84" s="75">
        <f t="shared" si="105"/>
        <v>22</v>
      </c>
      <c r="GQ84" s="124"/>
      <c r="GR84" s="46"/>
      <c r="GS84" s="46"/>
      <c r="GT84" s="46"/>
      <c r="GU84" s="46"/>
      <c r="GV84" s="46"/>
      <c r="GW84" s="46"/>
      <c r="GX84" s="75">
        <f t="shared" si="106"/>
        <v>22</v>
      </c>
      <c r="GY84" s="124"/>
      <c r="GZ84" s="46"/>
      <c r="HA84" s="46"/>
      <c r="HB84" s="46"/>
      <c r="HC84" s="46"/>
      <c r="HD84" s="46"/>
      <c r="HE84" s="46"/>
      <c r="HF84" s="75">
        <f t="shared" si="107"/>
        <v>22</v>
      </c>
      <c r="HG84" s="124"/>
      <c r="HH84" s="46"/>
      <c r="HI84" s="46"/>
      <c r="HJ84" s="46"/>
      <c r="HK84" s="46"/>
      <c r="HL84" s="46"/>
      <c r="HM84" s="46"/>
      <c r="HN84" s="75">
        <f t="shared" si="108"/>
        <v>22</v>
      </c>
      <c r="HO84" s="124"/>
      <c r="HP84" s="46"/>
      <c r="HQ84" s="46"/>
      <c r="HR84" s="46"/>
      <c r="HS84" s="46"/>
      <c r="HT84" s="46"/>
      <c r="HU84" s="46"/>
      <c r="HV84" s="75">
        <f t="shared" si="109"/>
        <v>22</v>
      </c>
      <c r="HW84" s="124"/>
      <c r="HX84" s="46"/>
      <c r="HY84" s="46"/>
      <c r="HZ84" s="46"/>
      <c r="IA84" s="46"/>
      <c r="IB84" s="46"/>
      <c r="IC84" s="46"/>
      <c r="ID84" s="75">
        <f t="shared" si="110"/>
        <v>22</v>
      </c>
      <c r="IE84" s="124"/>
      <c r="IF84" s="46"/>
      <c r="IG84" s="46"/>
      <c r="IH84" s="46"/>
      <c r="II84" s="46"/>
      <c r="IJ84" s="46"/>
      <c r="IK84" s="46"/>
      <c r="IL84" s="75">
        <f t="shared" si="111"/>
        <v>22</v>
      </c>
      <c r="IM84" s="124"/>
      <c r="IN84" s="46"/>
      <c r="IO84" s="46"/>
      <c r="IP84" s="46"/>
      <c r="IQ84" s="46"/>
      <c r="IR84" s="46"/>
      <c r="IS84" s="46"/>
      <c r="IT84" s="75">
        <f t="shared" si="112"/>
        <v>22</v>
      </c>
      <c r="IU84" s="124"/>
      <c r="IV84" s="46"/>
      <c r="IW84" s="46"/>
      <c r="IX84" s="46"/>
      <c r="IY84" s="46"/>
      <c r="IZ84" s="46"/>
      <c r="JA84" s="46"/>
      <c r="JB84" s="75">
        <f t="shared" si="113"/>
        <v>22</v>
      </c>
      <c r="JD84" s="161">
        <f t="shared" si="72"/>
        <v>0</v>
      </c>
      <c r="JE84" s="89">
        <f t="shared" si="73"/>
        <v>0</v>
      </c>
      <c r="JF84" s="89">
        <f t="shared" si="74"/>
        <v>0</v>
      </c>
      <c r="JG84" s="89">
        <f t="shared" si="75"/>
        <v>0</v>
      </c>
      <c r="JH84" s="89">
        <f t="shared" si="76"/>
        <v>0</v>
      </c>
      <c r="JI84" s="89">
        <f t="shared" si="77"/>
        <v>0</v>
      </c>
      <c r="JJ84" s="89">
        <f t="shared" si="78"/>
        <v>0</v>
      </c>
      <c r="JK84" s="165">
        <f t="shared" si="79"/>
        <v>22</v>
      </c>
      <c r="JM84" s="65">
        <f t="shared" si="115"/>
        <v>0</v>
      </c>
      <c r="JO84" s="47">
        <f t="shared" si="114"/>
        <v>0</v>
      </c>
    </row>
    <row r="85" spans="2:275" ht="16.5" customHeight="1">
      <c r="B85" s="386" t="s">
        <v>653</v>
      </c>
      <c r="C85" s="168" t="s">
        <v>384</v>
      </c>
      <c r="D85" s="168" t="s">
        <v>397</v>
      </c>
      <c r="E85" s="170" t="s">
        <v>632</v>
      </c>
      <c r="F85" s="363" t="s">
        <v>198</v>
      </c>
      <c r="G85" s="380" t="s">
        <v>99</v>
      </c>
      <c r="H85" s="380" t="s">
        <v>99</v>
      </c>
      <c r="I85" s="166" t="s">
        <v>94</v>
      </c>
      <c r="J85" s="375" t="s">
        <v>405</v>
      </c>
      <c r="K85" s="143">
        <v>5</v>
      </c>
      <c r="L85" s="144">
        <v>5</v>
      </c>
      <c r="M85" s="137" t="s">
        <v>4</v>
      </c>
      <c r="N85" s="165">
        <v>0</v>
      </c>
      <c r="O85" s="124"/>
      <c r="P85" s="46"/>
      <c r="Q85" s="46"/>
      <c r="R85" s="46"/>
      <c r="S85" s="46"/>
      <c r="T85" s="46"/>
      <c r="U85" s="46"/>
      <c r="V85" s="125">
        <f t="shared" si="119"/>
        <v>0</v>
      </c>
      <c r="W85" s="124"/>
      <c r="X85" s="46"/>
      <c r="Y85" s="46"/>
      <c r="Z85" s="46"/>
      <c r="AA85" s="46"/>
      <c r="AB85" s="46"/>
      <c r="AC85" s="46"/>
      <c r="AD85" s="75">
        <f t="shared" si="120"/>
        <v>0</v>
      </c>
      <c r="AE85" s="124"/>
      <c r="AF85" s="46"/>
      <c r="AG85" s="46"/>
      <c r="AH85" s="46"/>
      <c r="AI85" s="46"/>
      <c r="AJ85" s="46"/>
      <c r="AK85" s="46"/>
      <c r="AL85" s="75">
        <f t="shared" si="85"/>
        <v>0</v>
      </c>
      <c r="AM85" s="124"/>
      <c r="AN85" s="46"/>
      <c r="AO85" s="46"/>
      <c r="AP85" s="46"/>
      <c r="AQ85" s="46"/>
      <c r="AR85" s="46"/>
      <c r="AS85" s="46"/>
      <c r="AT85" s="75">
        <f t="shared" si="86"/>
        <v>0</v>
      </c>
      <c r="AU85" s="124"/>
      <c r="AV85" s="46"/>
      <c r="AW85" s="46"/>
      <c r="AX85" s="46"/>
      <c r="AY85" s="46"/>
      <c r="AZ85" s="46"/>
      <c r="BA85" s="46"/>
      <c r="BB85" s="75">
        <f t="shared" si="87"/>
        <v>0</v>
      </c>
      <c r="BC85" s="124"/>
      <c r="BD85" s="46"/>
      <c r="BE85" s="46"/>
      <c r="BF85" s="46"/>
      <c r="BG85" s="46"/>
      <c r="BH85" s="46"/>
      <c r="BI85" s="46"/>
      <c r="BJ85" s="75">
        <f t="shared" si="88"/>
        <v>0</v>
      </c>
      <c r="BK85" s="124"/>
      <c r="BL85" s="46"/>
      <c r="BM85" s="46"/>
      <c r="BN85" s="46"/>
      <c r="BO85" s="46"/>
      <c r="BP85" s="46"/>
      <c r="BQ85" s="46"/>
      <c r="BR85" s="75">
        <f t="shared" si="89"/>
        <v>0</v>
      </c>
      <c r="BS85" s="124"/>
      <c r="BT85" s="46"/>
      <c r="BU85" s="46"/>
      <c r="BV85" s="46"/>
      <c r="BW85" s="46"/>
      <c r="BX85" s="46"/>
      <c r="BY85" s="46"/>
      <c r="BZ85" s="75">
        <f t="shared" si="90"/>
        <v>0</v>
      </c>
      <c r="CA85" s="124"/>
      <c r="CB85" s="46"/>
      <c r="CC85" s="46"/>
      <c r="CD85" s="46"/>
      <c r="CE85" s="46"/>
      <c r="CF85" s="46"/>
      <c r="CG85" s="46"/>
      <c r="CH85" s="75">
        <f t="shared" si="91"/>
        <v>0</v>
      </c>
      <c r="CI85" s="124"/>
      <c r="CJ85" s="46"/>
      <c r="CK85" s="46"/>
      <c r="CL85" s="46"/>
      <c r="CM85" s="46"/>
      <c r="CN85" s="46"/>
      <c r="CO85" s="46"/>
      <c r="CP85" s="75">
        <f t="shared" si="92"/>
        <v>0</v>
      </c>
      <c r="CQ85" s="124"/>
      <c r="CR85" s="46"/>
      <c r="CS85" s="46"/>
      <c r="CT85" s="46"/>
      <c r="CU85" s="46"/>
      <c r="CV85" s="46"/>
      <c r="CW85" s="46"/>
      <c r="CX85" s="75">
        <f t="shared" si="93"/>
        <v>0</v>
      </c>
      <c r="CY85" s="124"/>
      <c r="CZ85" s="46"/>
      <c r="DA85" s="46"/>
      <c r="DB85" s="46"/>
      <c r="DC85" s="46"/>
      <c r="DD85" s="46"/>
      <c r="DE85" s="46"/>
      <c r="DF85" s="75">
        <f t="shared" si="94"/>
        <v>0</v>
      </c>
      <c r="DG85" s="124"/>
      <c r="DH85" s="46"/>
      <c r="DI85" s="46"/>
      <c r="DJ85" s="46"/>
      <c r="DK85" s="46"/>
      <c r="DL85" s="46"/>
      <c r="DM85" s="46"/>
      <c r="DN85" s="75">
        <f t="shared" si="95"/>
        <v>0</v>
      </c>
      <c r="DO85" s="124"/>
      <c r="DP85" s="46"/>
      <c r="DQ85" s="46"/>
      <c r="DR85" s="46"/>
      <c r="DS85" s="46"/>
      <c r="DT85" s="46"/>
      <c r="DU85" s="46"/>
      <c r="DV85" s="75">
        <f t="shared" si="96"/>
        <v>0</v>
      </c>
      <c r="DW85" s="124"/>
      <c r="DX85" s="46"/>
      <c r="DY85" s="46"/>
      <c r="DZ85" s="46"/>
      <c r="EA85" s="46"/>
      <c r="EB85" s="46"/>
      <c r="EC85" s="46"/>
      <c r="ED85" s="75">
        <f t="shared" si="97"/>
        <v>0</v>
      </c>
      <c r="EE85" s="124"/>
      <c r="EF85" s="46"/>
      <c r="EG85" s="46"/>
      <c r="EH85" s="46"/>
      <c r="EI85" s="46"/>
      <c r="EJ85" s="46"/>
      <c r="EK85" s="46"/>
      <c r="EL85" s="75">
        <f t="shared" si="98"/>
        <v>0</v>
      </c>
      <c r="EM85" s="124"/>
      <c r="EN85" s="46"/>
      <c r="EO85" s="46"/>
      <c r="EP85" s="46"/>
      <c r="EQ85" s="46"/>
      <c r="ER85" s="46"/>
      <c r="ES85" s="46"/>
      <c r="ET85" s="75">
        <f t="shared" si="99"/>
        <v>0</v>
      </c>
      <c r="EU85" s="124"/>
      <c r="EV85" s="46"/>
      <c r="EW85" s="46"/>
      <c r="EX85" s="46"/>
      <c r="EY85" s="46"/>
      <c r="EZ85" s="46"/>
      <c r="FA85" s="46"/>
      <c r="FB85" s="75">
        <f t="shared" si="100"/>
        <v>0</v>
      </c>
      <c r="FC85" s="124"/>
      <c r="FD85" s="46"/>
      <c r="FE85" s="46"/>
      <c r="FF85" s="46"/>
      <c r="FG85" s="46"/>
      <c r="FH85" s="46"/>
      <c r="FI85" s="46"/>
      <c r="FJ85" s="75">
        <f t="shared" si="101"/>
        <v>0</v>
      </c>
      <c r="FK85" s="124"/>
      <c r="FL85" s="46"/>
      <c r="FM85" s="46"/>
      <c r="FN85" s="46"/>
      <c r="FO85" s="46"/>
      <c r="FP85" s="46"/>
      <c r="FQ85" s="46"/>
      <c r="FR85" s="75">
        <f t="shared" si="102"/>
        <v>0</v>
      </c>
      <c r="FS85" s="124"/>
      <c r="FT85" s="46"/>
      <c r="FU85" s="46"/>
      <c r="FV85" s="46"/>
      <c r="FW85" s="46"/>
      <c r="FX85" s="46"/>
      <c r="FY85" s="46"/>
      <c r="FZ85" s="75">
        <f t="shared" si="103"/>
        <v>0</v>
      </c>
      <c r="GA85" s="124"/>
      <c r="GB85" s="46"/>
      <c r="GC85" s="46"/>
      <c r="GD85" s="46"/>
      <c r="GE85" s="46"/>
      <c r="GF85" s="46"/>
      <c r="GG85" s="46"/>
      <c r="GH85" s="75">
        <f t="shared" si="104"/>
        <v>0</v>
      </c>
      <c r="GI85" s="124"/>
      <c r="GJ85" s="46"/>
      <c r="GK85" s="46"/>
      <c r="GL85" s="46"/>
      <c r="GM85" s="46"/>
      <c r="GN85" s="46"/>
      <c r="GO85" s="46"/>
      <c r="GP85" s="75">
        <f t="shared" si="105"/>
        <v>0</v>
      </c>
      <c r="GQ85" s="124"/>
      <c r="GR85" s="46"/>
      <c r="GS85" s="46"/>
      <c r="GT85" s="46"/>
      <c r="GU85" s="46"/>
      <c r="GV85" s="46"/>
      <c r="GW85" s="46"/>
      <c r="GX85" s="75">
        <f t="shared" si="106"/>
        <v>0</v>
      </c>
      <c r="GY85" s="124"/>
      <c r="GZ85" s="46"/>
      <c r="HA85" s="46"/>
      <c r="HB85" s="46"/>
      <c r="HC85" s="46"/>
      <c r="HD85" s="46"/>
      <c r="HE85" s="46"/>
      <c r="HF85" s="75">
        <f t="shared" si="107"/>
        <v>0</v>
      </c>
      <c r="HG85" s="124"/>
      <c r="HH85" s="46"/>
      <c r="HI85" s="46"/>
      <c r="HJ85" s="46"/>
      <c r="HK85" s="46"/>
      <c r="HL85" s="46"/>
      <c r="HM85" s="46"/>
      <c r="HN85" s="75">
        <f t="shared" si="108"/>
        <v>0</v>
      </c>
      <c r="HO85" s="124"/>
      <c r="HP85" s="46"/>
      <c r="HQ85" s="46"/>
      <c r="HR85" s="46"/>
      <c r="HS85" s="46"/>
      <c r="HT85" s="46"/>
      <c r="HU85" s="46"/>
      <c r="HV85" s="75">
        <f t="shared" si="109"/>
        <v>0</v>
      </c>
      <c r="HW85" s="124"/>
      <c r="HX85" s="46"/>
      <c r="HY85" s="46"/>
      <c r="HZ85" s="46"/>
      <c r="IA85" s="46"/>
      <c r="IB85" s="46"/>
      <c r="IC85" s="46"/>
      <c r="ID85" s="75">
        <f t="shared" si="110"/>
        <v>0</v>
      </c>
      <c r="IE85" s="124"/>
      <c r="IF85" s="46"/>
      <c r="IG85" s="46"/>
      <c r="IH85" s="46"/>
      <c r="II85" s="46"/>
      <c r="IJ85" s="46"/>
      <c r="IK85" s="46"/>
      <c r="IL85" s="75">
        <f t="shared" si="111"/>
        <v>0</v>
      </c>
      <c r="IM85" s="124"/>
      <c r="IN85" s="46"/>
      <c r="IO85" s="46"/>
      <c r="IP85" s="46"/>
      <c r="IQ85" s="46"/>
      <c r="IR85" s="46"/>
      <c r="IS85" s="46"/>
      <c r="IT85" s="75">
        <f t="shared" si="112"/>
        <v>0</v>
      </c>
      <c r="IU85" s="124"/>
      <c r="IV85" s="46"/>
      <c r="IW85" s="46"/>
      <c r="IX85" s="46"/>
      <c r="IY85" s="46"/>
      <c r="IZ85" s="46"/>
      <c r="JA85" s="46"/>
      <c r="JB85" s="75">
        <f t="shared" si="113"/>
        <v>0</v>
      </c>
      <c r="JD85" s="161">
        <f t="shared" si="72"/>
        <v>0</v>
      </c>
      <c r="JE85" s="89">
        <f t="shared" si="73"/>
        <v>0</v>
      </c>
      <c r="JF85" s="89">
        <f t="shared" si="74"/>
        <v>0</v>
      </c>
      <c r="JG85" s="89">
        <f t="shared" si="75"/>
        <v>0</v>
      </c>
      <c r="JH85" s="89">
        <f t="shared" si="76"/>
        <v>0</v>
      </c>
      <c r="JI85" s="89">
        <f t="shared" si="77"/>
        <v>0</v>
      </c>
      <c r="JJ85" s="89">
        <f t="shared" si="78"/>
        <v>0</v>
      </c>
      <c r="JK85" s="165">
        <f t="shared" si="79"/>
        <v>0</v>
      </c>
      <c r="JM85" s="65">
        <f t="shared" si="115"/>
        <v>0</v>
      </c>
      <c r="JO85" s="47">
        <f t="shared" si="114"/>
        <v>0</v>
      </c>
    </row>
    <row r="86" spans="2:275" ht="16.5" customHeight="1">
      <c r="B86" s="386" t="s">
        <v>653</v>
      </c>
      <c r="C86" s="167" t="s">
        <v>385</v>
      </c>
      <c r="D86" s="167" t="s">
        <v>398</v>
      </c>
      <c r="E86" s="170" t="s">
        <v>632</v>
      </c>
      <c r="F86" s="362" t="s">
        <v>198</v>
      </c>
      <c r="G86" s="380" t="s">
        <v>99</v>
      </c>
      <c r="H86" s="380" t="s">
        <v>99</v>
      </c>
      <c r="I86" s="361" t="s">
        <v>95</v>
      </c>
      <c r="J86" s="355" t="s">
        <v>405</v>
      </c>
      <c r="K86" s="139">
        <v>5</v>
      </c>
      <c r="L86" s="140">
        <v>5</v>
      </c>
      <c r="M86" s="137" t="s">
        <v>4</v>
      </c>
      <c r="N86" s="165">
        <v>0</v>
      </c>
      <c r="O86" s="124"/>
      <c r="P86" s="46"/>
      <c r="Q86" s="46"/>
      <c r="R86" s="46"/>
      <c r="S86" s="46"/>
      <c r="T86" s="46"/>
      <c r="U86" s="46"/>
      <c r="V86" s="125">
        <f t="shared" si="119"/>
        <v>0</v>
      </c>
      <c r="W86" s="124"/>
      <c r="X86" s="46"/>
      <c r="Y86" s="46"/>
      <c r="Z86" s="46"/>
      <c r="AA86" s="46"/>
      <c r="AB86" s="46"/>
      <c r="AC86" s="46"/>
      <c r="AD86" s="75">
        <f t="shared" si="120"/>
        <v>0</v>
      </c>
      <c r="AE86" s="124"/>
      <c r="AF86" s="46"/>
      <c r="AG86" s="46"/>
      <c r="AH86" s="46"/>
      <c r="AI86" s="46"/>
      <c r="AJ86" s="46"/>
      <c r="AK86" s="46"/>
      <c r="AL86" s="75">
        <f t="shared" si="85"/>
        <v>0</v>
      </c>
      <c r="AM86" s="124"/>
      <c r="AN86" s="46"/>
      <c r="AO86" s="46"/>
      <c r="AP86" s="46"/>
      <c r="AQ86" s="46"/>
      <c r="AR86" s="46"/>
      <c r="AS86" s="46"/>
      <c r="AT86" s="75">
        <f t="shared" si="86"/>
        <v>0</v>
      </c>
      <c r="AU86" s="124"/>
      <c r="AV86" s="46"/>
      <c r="AW86" s="46"/>
      <c r="AX86" s="46"/>
      <c r="AY86" s="46"/>
      <c r="AZ86" s="46"/>
      <c r="BA86" s="46"/>
      <c r="BB86" s="75">
        <f t="shared" si="87"/>
        <v>0</v>
      </c>
      <c r="BC86" s="124"/>
      <c r="BD86" s="46"/>
      <c r="BE86" s="46"/>
      <c r="BF86" s="46"/>
      <c r="BG86" s="46"/>
      <c r="BH86" s="46"/>
      <c r="BI86" s="46"/>
      <c r="BJ86" s="75">
        <f t="shared" si="88"/>
        <v>0</v>
      </c>
      <c r="BK86" s="124"/>
      <c r="BL86" s="46"/>
      <c r="BM86" s="46"/>
      <c r="BN86" s="46"/>
      <c r="BO86" s="46"/>
      <c r="BP86" s="46"/>
      <c r="BQ86" s="46"/>
      <c r="BR86" s="75">
        <f t="shared" si="89"/>
        <v>0</v>
      </c>
      <c r="BS86" s="124"/>
      <c r="BT86" s="46"/>
      <c r="BU86" s="46"/>
      <c r="BV86" s="46"/>
      <c r="BW86" s="46"/>
      <c r="BX86" s="46"/>
      <c r="BY86" s="46"/>
      <c r="BZ86" s="75">
        <f t="shared" si="90"/>
        <v>0</v>
      </c>
      <c r="CA86" s="124"/>
      <c r="CB86" s="46"/>
      <c r="CC86" s="46"/>
      <c r="CD86" s="46"/>
      <c r="CE86" s="46"/>
      <c r="CF86" s="46"/>
      <c r="CG86" s="46"/>
      <c r="CH86" s="75">
        <f t="shared" si="91"/>
        <v>0</v>
      </c>
      <c r="CI86" s="124"/>
      <c r="CJ86" s="46"/>
      <c r="CK86" s="46"/>
      <c r="CL86" s="46"/>
      <c r="CM86" s="46"/>
      <c r="CN86" s="46"/>
      <c r="CO86" s="46"/>
      <c r="CP86" s="75">
        <f t="shared" si="92"/>
        <v>0</v>
      </c>
      <c r="CQ86" s="124"/>
      <c r="CR86" s="46"/>
      <c r="CS86" s="46"/>
      <c r="CT86" s="46"/>
      <c r="CU86" s="46"/>
      <c r="CV86" s="46"/>
      <c r="CW86" s="46"/>
      <c r="CX86" s="75">
        <f t="shared" si="93"/>
        <v>0</v>
      </c>
      <c r="CY86" s="124"/>
      <c r="CZ86" s="46"/>
      <c r="DA86" s="46"/>
      <c r="DB86" s="46"/>
      <c r="DC86" s="46"/>
      <c r="DD86" s="46"/>
      <c r="DE86" s="46"/>
      <c r="DF86" s="75">
        <f t="shared" si="94"/>
        <v>0</v>
      </c>
      <c r="DG86" s="124"/>
      <c r="DH86" s="46"/>
      <c r="DI86" s="46"/>
      <c r="DJ86" s="46"/>
      <c r="DK86" s="46"/>
      <c r="DL86" s="46"/>
      <c r="DM86" s="46"/>
      <c r="DN86" s="75">
        <f t="shared" si="95"/>
        <v>0</v>
      </c>
      <c r="DO86" s="124"/>
      <c r="DP86" s="46"/>
      <c r="DQ86" s="46"/>
      <c r="DR86" s="46"/>
      <c r="DS86" s="46"/>
      <c r="DT86" s="46"/>
      <c r="DU86" s="46"/>
      <c r="DV86" s="75">
        <f t="shared" si="96"/>
        <v>0</v>
      </c>
      <c r="DW86" s="124"/>
      <c r="DX86" s="46"/>
      <c r="DY86" s="46"/>
      <c r="DZ86" s="46"/>
      <c r="EA86" s="46"/>
      <c r="EB86" s="46"/>
      <c r="EC86" s="46"/>
      <c r="ED86" s="75">
        <f t="shared" si="97"/>
        <v>0</v>
      </c>
      <c r="EE86" s="124"/>
      <c r="EF86" s="46"/>
      <c r="EG86" s="46"/>
      <c r="EH86" s="46"/>
      <c r="EI86" s="46"/>
      <c r="EJ86" s="46"/>
      <c r="EK86" s="46"/>
      <c r="EL86" s="75">
        <f t="shared" si="98"/>
        <v>0</v>
      </c>
      <c r="EM86" s="124"/>
      <c r="EN86" s="46"/>
      <c r="EO86" s="46"/>
      <c r="EP86" s="46"/>
      <c r="EQ86" s="46"/>
      <c r="ER86" s="46"/>
      <c r="ES86" s="46"/>
      <c r="ET86" s="75">
        <f t="shared" si="99"/>
        <v>0</v>
      </c>
      <c r="EU86" s="124"/>
      <c r="EV86" s="46"/>
      <c r="EW86" s="46"/>
      <c r="EX86" s="46"/>
      <c r="EY86" s="46"/>
      <c r="EZ86" s="46"/>
      <c r="FA86" s="46"/>
      <c r="FB86" s="75">
        <f t="shared" si="100"/>
        <v>0</v>
      </c>
      <c r="FC86" s="124"/>
      <c r="FD86" s="46"/>
      <c r="FE86" s="46"/>
      <c r="FF86" s="46"/>
      <c r="FG86" s="46"/>
      <c r="FH86" s="46"/>
      <c r="FI86" s="46"/>
      <c r="FJ86" s="75">
        <f t="shared" si="101"/>
        <v>0</v>
      </c>
      <c r="FK86" s="124"/>
      <c r="FL86" s="46"/>
      <c r="FM86" s="46"/>
      <c r="FN86" s="46"/>
      <c r="FO86" s="46"/>
      <c r="FP86" s="46"/>
      <c r="FQ86" s="46"/>
      <c r="FR86" s="75">
        <f t="shared" si="102"/>
        <v>0</v>
      </c>
      <c r="FS86" s="124"/>
      <c r="FT86" s="46"/>
      <c r="FU86" s="46"/>
      <c r="FV86" s="46"/>
      <c r="FW86" s="46"/>
      <c r="FX86" s="46"/>
      <c r="FY86" s="46"/>
      <c r="FZ86" s="75">
        <f t="shared" si="103"/>
        <v>0</v>
      </c>
      <c r="GA86" s="124"/>
      <c r="GB86" s="46"/>
      <c r="GC86" s="46"/>
      <c r="GD86" s="46"/>
      <c r="GE86" s="46"/>
      <c r="GF86" s="46"/>
      <c r="GG86" s="46"/>
      <c r="GH86" s="75">
        <f t="shared" si="104"/>
        <v>0</v>
      </c>
      <c r="GI86" s="124"/>
      <c r="GJ86" s="46"/>
      <c r="GK86" s="46"/>
      <c r="GL86" s="46"/>
      <c r="GM86" s="46"/>
      <c r="GN86" s="46"/>
      <c r="GO86" s="46"/>
      <c r="GP86" s="75">
        <f t="shared" si="105"/>
        <v>0</v>
      </c>
      <c r="GQ86" s="124"/>
      <c r="GR86" s="46"/>
      <c r="GS86" s="46"/>
      <c r="GT86" s="46"/>
      <c r="GU86" s="46"/>
      <c r="GV86" s="46"/>
      <c r="GW86" s="46"/>
      <c r="GX86" s="75">
        <f t="shared" si="106"/>
        <v>0</v>
      </c>
      <c r="GY86" s="124"/>
      <c r="GZ86" s="46"/>
      <c r="HA86" s="46"/>
      <c r="HB86" s="46"/>
      <c r="HC86" s="46"/>
      <c r="HD86" s="46"/>
      <c r="HE86" s="46"/>
      <c r="HF86" s="75">
        <f t="shared" si="107"/>
        <v>0</v>
      </c>
      <c r="HG86" s="124"/>
      <c r="HH86" s="46"/>
      <c r="HI86" s="46"/>
      <c r="HJ86" s="46"/>
      <c r="HK86" s="46"/>
      <c r="HL86" s="46"/>
      <c r="HM86" s="46"/>
      <c r="HN86" s="75">
        <f t="shared" si="108"/>
        <v>0</v>
      </c>
      <c r="HO86" s="124"/>
      <c r="HP86" s="46"/>
      <c r="HQ86" s="46"/>
      <c r="HR86" s="46"/>
      <c r="HS86" s="46"/>
      <c r="HT86" s="46"/>
      <c r="HU86" s="46"/>
      <c r="HV86" s="75">
        <f t="shared" si="109"/>
        <v>0</v>
      </c>
      <c r="HW86" s="124"/>
      <c r="HX86" s="46"/>
      <c r="HY86" s="46"/>
      <c r="HZ86" s="46"/>
      <c r="IA86" s="46"/>
      <c r="IB86" s="46"/>
      <c r="IC86" s="46"/>
      <c r="ID86" s="75">
        <f t="shared" si="110"/>
        <v>0</v>
      </c>
      <c r="IE86" s="124"/>
      <c r="IF86" s="46"/>
      <c r="IG86" s="46"/>
      <c r="IH86" s="46"/>
      <c r="II86" s="46"/>
      <c r="IJ86" s="46"/>
      <c r="IK86" s="46"/>
      <c r="IL86" s="75">
        <f t="shared" si="111"/>
        <v>0</v>
      </c>
      <c r="IM86" s="124"/>
      <c r="IN86" s="46"/>
      <c r="IO86" s="46"/>
      <c r="IP86" s="46"/>
      <c r="IQ86" s="46"/>
      <c r="IR86" s="46"/>
      <c r="IS86" s="46"/>
      <c r="IT86" s="75">
        <f t="shared" si="112"/>
        <v>0</v>
      </c>
      <c r="IU86" s="124"/>
      <c r="IV86" s="46"/>
      <c r="IW86" s="46"/>
      <c r="IX86" s="46"/>
      <c r="IY86" s="46"/>
      <c r="IZ86" s="46"/>
      <c r="JA86" s="46"/>
      <c r="JB86" s="75">
        <f t="shared" si="113"/>
        <v>0</v>
      </c>
      <c r="JD86" s="161">
        <f t="shared" si="72"/>
        <v>0</v>
      </c>
      <c r="JE86" s="89">
        <f t="shared" si="73"/>
        <v>0</v>
      </c>
      <c r="JF86" s="89">
        <f t="shared" si="74"/>
        <v>0</v>
      </c>
      <c r="JG86" s="89">
        <f t="shared" si="75"/>
        <v>0</v>
      </c>
      <c r="JH86" s="89">
        <f t="shared" si="76"/>
        <v>0</v>
      </c>
      <c r="JI86" s="89">
        <f t="shared" si="77"/>
        <v>0</v>
      </c>
      <c r="JJ86" s="89">
        <f t="shared" si="78"/>
        <v>0</v>
      </c>
      <c r="JK86" s="165">
        <f t="shared" si="79"/>
        <v>0</v>
      </c>
      <c r="JM86" s="65">
        <f t="shared" si="115"/>
        <v>0</v>
      </c>
      <c r="JO86" s="47">
        <f t="shared" si="114"/>
        <v>0</v>
      </c>
    </row>
    <row r="87" spans="2:275" ht="16.5" customHeight="1">
      <c r="B87" s="386" t="s">
        <v>653</v>
      </c>
      <c r="C87" s="168" t="s">
        <v>386</v>
      </c>
      <c r="D87" s="168" t="s">
        <v>636</v>
      </c>
      <c r="E87" s="170"/>
      <c r="F87" s="363" t="s">
        <v>182</v>
      </c>
      <c r="G87" s="380" t="s">
        <v>99</v>
      </c>
      <c r="H87" s="380" t="s">
        <v>99</v>
      </c>
      <c r="I87" s="166" t="s">
        <v>94</v>
      </c>
      <c r="J87" s="375" t="s">
        <v>406</v>
      </c>
      <c r="K87" s="143">
        <v>5</v>
      </c>
      <c r="L87" s="144">
        <v>6</v>
      </c>
      <c r="M87" s="137" t="s">
        <v>4</v>
      </c>
      <c r="N87" s="165">
        <v>415</v>
      </c>
      <c r="O87" s="124"/>
      <c r="P87" s="46"/>
      <c r="Q87" s="46"/>
      <c r="R87" s="46"/>
      <c r="S87" s="46"/>
      <c r="T87" s="46"/>
      <c r="U87" s="46"/>
      <c r="V87" s="125">
        <f t="shared" si="119"/>
        <v>415</v>
      </c>
      <c r="W87" s="124"/>
      <c r="X87" s="46"/>
      <c r="Y87" s="46"/>
      <c r="Z87" s="46"/>
      <c r="AA87" s="46"/>
      <c r="AB87" s="46"/>
      <c r="AC87" s="46"/>
      <c r="AD87" s="75">
        <f t="shared" si="120"/>
        <v>415</v>
      </c>
      <c r="AE87" s="124"/>
      <c r="AF87" s="46"/>
      <c r="AG87" s="46"/>
      <c r="AH87" s="46"/>
      <c r="AI87" s="46"/>
      <c r="AJ87" s="46"/>
      <c r="AK87" s="46"/>
      <c r="AL87" s="75">
        <f t="shared" si="85"/>
        <v>415</v>
      </c>
      <c r="AM87" s="124"/>
      <c r="AN87" s="46"/>
      <c r="AO87" s="46"/>
      <c r="AP87" s="46"/>
      <c r="AQ87" s="46"/>
      <c r="AR87" s="46"/>
      <c r="AS87" s="46"/>
      <c r="AT87" s="75">
        <f t="shared" si="86"/>
        <v>415</v>
      </c>
      <c r="AU87" s="124"/>
      <c r="AV87" s="46"/>
      <c r="AW87" s="46"/>
      <c r="AX87" s="46"/>
      <c r="AY87" s="46"/>
      <c r="AZ87" s="46"/>
      <c r="BA87" s="46"/>
      <c r="BB87" s="75">
        <f t="shared" si="87"/>
        <v>415</v>
      </c>
      <c r="BC87" s="124"/>
      <c r="BD87" s="46"/>
      <c r="BE87" s="46"/>
      <c r="BF87" s="46"/>
      <c r="BG87" s="46"/>
      <c r="BH87" s="46"/>
      <c r="BI87" s="46"/>
      <c r="BJ87" s="75">
        <f t="shared" si="88"/>
        <v>415</v>
      </c>
      <c r="BK87" s="124"/>
      <c r="BL87" s="46"/>
      <c r="BM87" s="46"/>
      <c r="BN87" s="46"/>
      <c r="BO87" s="46"/>
      <c r="BP87" s="46"/>
      <c r="BQ87" s="46"/>
      <c r="BR87" s="75">
        <f t="shared" si="89"/>
        <v>415</v>
      </c>
      <c r="BS87" s="124"/>
      <c r="BT87" s="46"/>
      <c r="BU87" s="46"/>
      <c r="BV87" s="46"/>
      <c r="BW87" s="46"/>
      <c r="BX87" s="46"/>
      <c r="BY87" s="46"/>
      <c r="BZ87" s="75">
        <f t="shared" si="90"/>
        <v>415</v>
      </c>
      <c r="CA87" s="124"/>
      <c r="CB87" s="46"/>
      <c r="CC87" s="46"/>
      <c r="CD87" s="46"/>
      <c r="CE87" s="46"/>
      <c r="CF87" s="46"/>
      <c r="CG87" s="46"/>
      <c r="CH87" s="75">
        <f t="shared" si="91"/>
        <v>415</v>
      </c>
      <c r="CI87" s="124"/>
      <c r="CJ87" s="46"/>
      <c r="CK87" s="46"/>
      <c r="CL87" s="46"/>
      <c r="CM87" s="46"/>
      <c r="CN87" s="46"/>
      <c r="CO87" s="46"/>
      <c r="CP87" s="75">
        <f t="shared" si="92"/>
        <v>415</v>
      </c>
      <c r="CQ87" s="124"/>
      <c r="CR87" s="46"/>
      <c r="CS87" s="46"/>
      <c r="CT87" s="46"/>
      <c r="CU87" s="46"/>
      <c r="CV87" s="46"/>
      <c r="CW87" s="46"/>
      <c r="CX87" s="75">
        <f t="shared" si="93"/>
        <v>415</v>
      </c>
      <c r="CY87" s="124"/>
      <c r="CZ87" s="46"/>
      <c r="DA87" s="46"/>
      <c r="DB87" s="46"/>
      <c r="DC87" s="46"/>
      <c r="DD87" s="46"/>
      <c r="DE87" s="46"/>
      <c r="DF87" s="75">
        <f t="shared" si="94"/>
        <v>415</v>
      </c>
      <c r="DG87" s="124"/>
      <c r="DH87" s="46"/>
      <c r="DI87" s="46"/>
      <c r="DJ87" s="46"/>
      <c r="DK87" s="46"/>
      <c r="DL87" s="46"/>
      <c r="DM87" s="46"/>
      <c r="DN87" s="75">
        <f t="shared" si="95"/>
        <v>415</v>
      </c>
      <c r="DO87" s="124"/>
      <c r="DP87" s="46"/>
      <c r="DQ87" s="46"/>
      <c r="DR87" s="46"/>
      <c r="DS87" s="46"/>
      <c r="DT87" s="46"/>
      <c r="DU87" s="46"/>
      <c r="DV87" s="75">
        <f t="shared" si="96"/>
        <v>415</v>
      </c>
      <c r="DW87" s="124"/>
      <c r="DX87" s="46"/>
      <c r="DY87" s="46"/>
      <c r="DZ87" s="46"/>
      <c r="EA87" s="46"/>
      <c r="EB87" s="46"/>
      <c r="EC87" s="46"/>
      <c r="ED87" s="75">
        <f t="shared" si="97"/>
        <v>415</v>
      </c>
      <c r="EE87" s="124"/>
      <c r="EF87" s="46"/>
      <c r="EG87" s="46"/>
      <c r="EH87" s="46"/>
      <c r="EI87" s="46"/>
      <c r="EJ87" s="46"/>
      <c r="EK87" s="46"/>
      <c r="EL87" s="75">
        <f t="shared" si="98"/>
        <v>415</v>
      </c>
      <c r="EM87" s="124"/>
      <c r="EN87" s="46"/>
      <c r="EO87" s="46"/>
      <c r="EP87" s="46"/>
      <c r="EQ87" s="46"/>
      <c r="ER87" s="46"/>
      <c r="ES87" s="46"/>
      <c r="ET87" s="75">
        <f t="shared" si="99"/>
        <v>415</v>
      </c>
      <c r="EU87" s="124"/>
      <c r="EV87" s="46"/>
      <c r="EW87" s="46"/>
      <c r="EX87" s="46"/>
      <c r="EY87" s="46"/>
      <c r="EZ87" s="46"/>
      <c r="FA87" s="46"/>
      <c r="FB87" s="75">
        <f t="shared" si="100"/>
        <v>415</v>
      </c>
      <c r="FC87" s="124"/>
      <c r="FD87" s="46"/>
      <c r="FE87" s="46"/>
      <c r="FF87" s="46"/>
      <c r="FG87" s="46"/>
      <c r="FH87" s="46"/>
      <c r="FI87" s="46"/>
      <c r="FJ87" s="75">
        <f t="shared" si="101"/>
        <v>415</v>
      </c>
      <c r="FK87" s="124"/>
      <c r="FL87" s="46"/>
      <c r="FM87" s="46"/>
      <c r="FN87" s="46"/>
      <c r="FO87" s="46"/>
      <c r="FP87" s="46"/>
      <c r="FQ87" s="46"/>
      <c r="FR87" s="75">
        <f t="shared" si="102"/>
        <v>415</v>
      </c>
      <c r="FS87" s="124"/>
      <c r="FT87" s="46"/>
      <c r="FU87" s="46"/>
      <c r="FV87" s="46"/>
      <c r="FW87" s="46"/>
      <c r="FX87" s="46"/>
      <c r="FY87" s="46"/>
      <c r="FZ87" s="75">
        <f t="shared" si="103"/>
        <v>415</v>
      </c>
      <c r="GA87" s="124"/>
      <c r="GB87" s="46"/>
      <c r="GC87" s="46"/>
      <c r="GD87" s="46"/>
      <c r="GE87" s="46"/>
      <c r="GF87" s="46"/>
      <c r="GG87" s="46"/>
      <c r="GH87" s="75">
        <f t="shared" si="104"/>
        <v>415</v>
      </c>
      <c r="GI87" s="124"/>
      <c r="GJ87" s="46"/>
      <c r="GK87" s="46"/>
      <c r="GL87" s="46"/>
      <c r="GM87" s="46"/>
      <c r="GN87" s="46"/>
      <c r="GO87" s="46"/>
      <c r="GP87" s="75">
        <f t="shared" si="105"/>
        <v>415</v>
      </c>
      <c r="GQ87" s="124"/>
      <c r="GR87" s="46"/>
      <c r="GS87" s="46"/>
      <c r="GT87" s="46"/>
      <c r="GU87" s="46"/>
      <c r="GV87" s="46"/>
      <c r="GW87" s="46"/>
      <c r="GX87" s="75">
        <f t="shared" si="106"/>
        <v>415</v>
      </c>
      <c r="GY87" s="124"/>
      <c r="GZ87" s="46"/>
      <c r="HA87" s="46"/>
      <c r="HB87" s="46"/>
      <c r="HC87" s="46"/>
      <c r="HD87" s="46"/>
      <c r="HE87" s="46"/>
      <c r="HF87" s="75">
        <f t="shared" si="107"/>
        <v>415</v>
      </c>
      <c r="HG87" s="124"/>
      <c r="HH87" s="46"/>
      <c r="HI87" s="46"/>
      <c r="HJ87" s="46"/>
      <c r="HK87" s="46"/>
      <c r="HL87" s="46"/>
      <c r="HM87" s="46"/>
      <c r="HN87" s="75">
        <f t="shared" si="108"/>
        <v>415</v>
      </c>
      <c r="HO87" s="124"/>
      <c r="HP87" s="46"/>
      <c r="HQ87" s="46"/>
      <c r="HR87" s="46"/>
      <c r="HS87" s="46"/>
      <c r="HT87" s="46"/>
      <c r="HU87" s="46"/>
      <c r="HV87" s="75">
        <f t="shared" si="109"/>
        <v>415</v>
      </c>
      <c r="HW87" s="124"/>
      <c r="HX87" s="46"/>
      <c r="HY87" s="46"/>
      <c r="HZ87" s="46"/>
      <c r="IA87" s="46"/>
      <c r="IB87" s="46"/>
      <c r="IC87" s="46"/>
      <c r="ID87" s="75">
        <f t="shared" si="110"/>
        <v>415</v>
      </c>
      <c r="IE87" s="124"/>
      <c r="IF87" s="46"/>
      <c r="IG87" s="46"/>
      <c r="IH87" s="46"/>
      <c r="II87" s="46"/>
      <c r="IJ87" s="46"/>
      <c r="IK87" s="46"/>
      <c r="IL87" s="75">
        <f t="shared" si="111"/>
        <v>415</v>
      </c>
      <c r="IM87" s="124"/>
      <c r="IN87" s="46"/>
      <c r="IO87" s="46"/>
      <c r="IP87" s="46"/>
      <c r="IQ87" s="46"/>
      <c r="IR87" s="46"/>
      <c r="IS87" s="46"/>
      <c r="IT87" s="75">
        <f t="shared" si="112"/>
        <v>415</v>
      </c>
      <c r="IU87" s="124"/>
      <c r="IV87" s="46"/>
      <c r="IW87" s="46"/>
      <c r="IX87" s="46"/>
      <c r="IY87" s="46"/>
      <c r="IZ87" s="46"/>
      <c r="JA87" s="46"/>
      <c r="JB87" s="75">
        <f t="shared" si="113"/>
        <v>415</v>
      </c>
      <c r="JD87" s="161">
        <f t="shared" si="72"/>
        <v>0</v>
      </c>
      <c r="JE87" s="89">
        <f t="shared" si="73"/>
        <v>0</v>
      </c>
      <c r="JF87" s="89">
        <f t="shared" si="74"/>
        <v>0</v>
      </c>
      <c r="JG87" s="89">
        <f t="shared" si="75"/>
        <v>0</v>
      </c>
      <c r="JH87" s="89">
        <f t="shared" si="76"/>
        <v>0</v>
      </c>
      <c r="JI87" s="89">
        <f t="shared" si="77"/>
        <v>0</v>
      </c>
      <c r="JJ87" s="89">
        <f t="shared" si="78"/>
        <v>0</v>
      </c>
      <c r="JK87" s="165">
        <f t="shared" si="79"/>
        <v>415</v>
      </c>
      <c r="JM87" s="65">
        <f t="shared" si="115"/>
        <v>0</v>
      </c>
      <c r="JO87" s="47">
        <f t="shared" si="114"/>
        <v>0</v>
      </c>
    </row>
    <row r="88" spans="2:275" ht="16.5" customHeight="1">
      <c r="B88" s="386" t="s">
        <v>653</v>
      </c>
      <c r="C88" s="167" t="s">
        <v>387</v>
      </c>
      <c r="D88" s="167" t="s">
        <v>399</v>
      </c>
      <c r="E88" s="170"/>
      <c r="F88" s="362" t="s">
        <v>182</v>
      </c>
      <c r="G88" s="380" t="s">
        <v>99</v>
      </c>
      <c r="H88" s="380" t="s">
        <v>99</v>
      </c>
      <c r="I88" s="166" t="s">
        <v>94</v>
      </c>
      <c r="J88" s="355" t="s">
        <v>293</v>
      </c>
      <c r="K88" s="143">
        <v>6</v>
      </c>
      <c r="L88" s="144">
        <v>6</v>
      </c>
      <c r="M88" s="137" t="s">
        <v>4</v>
      </c>
      <c r="N88" s="165">
        <v>0</v>
      </c>
      <c r="O88" s="124"/>
      <c r="P88" s="46"/>
      <c r="Q88" s="46"/>
      <c r="R88" s="46"/>
      <c r="S88" s="46"/>
      <c r="T88" s="46"/>
      <c r="U88" s="46"/>
      <c r="V88" s="125">
        <f>+N88+O88+P88+R88-S88-Q88-T88+U88</f>
        <v>0</v>
      </c>
      <c r="W88" s="124"/>
      <c r="X88" s="46"/>
      <c r="Y88" s="46"/>
      <c r="Z88" s="46"/>
      <c r="AA88" s="46"/>
      <c r="AB88" s="46"/>
      <c r="AC88" s="46"/>
      <c r="AD88" s="75">
        <f>+V88+W88+X88-Y88+Z88-AA88-AB88+AC88</f>
        <v>0</v>
      </c>
      <c r="AE88" s="124"/>
      <c r="AF88" s="46"/>
      <c r="AG88" s="46"/>
      <c r="AH88" s="46"/>
      <c r="AI88" s="46"/>
      <c r="AJ88" s="46"/>
      <c r="AK88" s="46"/>
      <c r="AL88" s="75">
        <f t="shared" si="85"/>
        <v>0</v>
      </c>
      <c r="AM88" s="124"/>
      <c r="AN88" s="46"/>
      <c r="AO88" s="46"/>
      <c r="AP88" s="46"/>
      <c r="AQ88" s="46"/>
      <c r="AR88" s="46"/>
      <c r="AS88" s="46"/>
      <c r="AT88" s="75">
        <f t="shared" si="86"/>
        <v>0</v>
      </c>
      <c r="AU88" s="124"/>
      <c r="AV88" s="46"/>
      <c r="AW88" s="46"/>
      <c r="AX88" s="46"/>
      <c r="AY88" s="46"/>
      <c r="AZ88" s="46"/>
      <c r="BA88" s="46"/>
      <c r="BB88" s="75">
        <f t="shared" si="87"/>
        <v>0</v>
      </c>
      <c r="BC88" s="124"/>
      <c r="BD88" s="46"/>
      <c r="BE88" s="46"/>
      <c r="BF88" s="46"/>
      <c r="BG88" s="46"/>
      <c r="BH88" s="46"/>
      <c r="BI88" s="46"/>
      <c r="BJ88" s="75">
        <f t="shared" si="88"/>
        <v>0</v>
      </c>
      <c r="BK88" s="124"/>
      <c r="BL88" s="46"/>
      <c r="BM88" s="46"/>
      <c r="BN88" s="46"/>
      <c r="BO88" s="46"/>
      <c r="BP88" s="46"/>
      <c r="BQ88" s="46"/>
      <c r="BR88" s="75">
        <f t="shared" si="89"/>
        <v>0</v>
      </c>
      <c r="BS88" s="124"/>
      <c r="BT88" s="46"/>
      <c r="BU88" s="46"/>
      <c r="BV88" s="46"/>
      <c r="BW88" s="46"/>
      <c r="BX88" s="46"/>
      <c r="BY88" s="46"/>
      <c r="BZ88" s="75">
        <f t="shared" si="90"/>
        <v>0</v>
      </c>
      <c r="CA88" s="124"/>
      <c r="CB88" s="46"/>
      <c r="CC88" s="46"/>
      <c r="CD88" s="46"/>
      <c r="CE88" s="46"/>
      <c r="CF88" s="46"/>
      <c r="CG88" s="46"/>
      <c r="CH88" s="75">
        <f t="shared" si="91"/>
        <v>0</v>
      </c>
      <c r="CI88" s="124"/>
      <c r="CJ88" s="46"/>
      <c r="CK88" s="46"/>
      <c r="CL88" s="46"/>
      <c r="CM88" s="46"/>
      <c r="CN88" s="46"/>
      <c r="CO88" s="46"/>
      <c r="CP88" s="75">
        <f t="shared" si="92"/>
        <v>0</v>
      </c>
      <c r="CQ88" s="124"/>
      <c r="CR88" s="46"/>
      <c r="CS88" s="46"/>
      <c r="CT88" s="46"/>
      <c r="CU88" s="46"/>
      <c r="CV88" s="46"/>
      <c r="CW88" s="46"/>
      <c r="CX88" s="75">
        <f t="shared" si="93"/>
        <v>0</v>
      </c>
      <c r="CY88" s="124"/>
      <c r="CZ88" s="46"/>
      <c r="DA88" s="46"/>
      <c r="DB88" s="46"/>
      <c r="DC88" s="46"/>
      <c r="DD88" s="46"/>
      <c r="DE88" s="46"/>
      <c r="DF88" s="75">
        <f t="shared" si="94"/>
        <v>0</v>
      </c>
      <c r="DG88" s="124"/>
      <c r="DH88" s="46"/>
      <c r="DI88" s="46"/>
      <c r="DJ88" s="46"/>
      <c r="DK88" s="46"/>
      <c r="DL88" s="46"/>
      <c r="DM88" s="46"/>
      <c r="DN88" s="75">
        <f t="shared" si="95"/>
        <v>0</v>
      </c>
      <c r="DO88" s="124"/>
      <c r="DP88" s="46"/>
      <c r="DQ88" s="46"/>
      <c r="DR88" s="46"/>
      <c r="DS88" s="46"/>
      <c r="DT88" s="46"/>
      <c r="DU88" s="46"/>
      <c r="DV88" s="75">
        <f t="shared" si="96"/>
        <v>0</v>
      </c>
      <c r="DW88" s="124"/>
      <c r="DX88" s="46"/>
      <c r="DY88" s="46"/>
      <c r="DZ88" s="46"/>
      <c r="EA88" s="46"/>
      <c r="EB88" s="46"/>
      <c r="EC88" s="46"/>
      <c r="ED88" s="75">
        <f t="shared" si="97"/>
        <v>0</v>
      </c>
      <c r="EE88" s="124"/>
      <c r="EF88" s="46"/>
      <c r="EG88" s="46"/>
      <c r="EH88" s="46"/>
      <c r="EI88" s="46"/>
      <c r="EJ88" s="46"/>
      <c r="EK88" s="46"/>
      <c r="EL88" s="75">
        <f t="shared" si="98"/>
        <v>0</v>
      </c>
      <c r="EM88" s="124"/>
      <c r="EN88" s="46"/>
      <c r="EO88" s="46"/>
      <c r="EP88" s="46"/>
      <c r="EQ88" s="46"/>
      <c r="ER88" s="46"/>
      <c r="ES88" s="46"/>
      <c r="ET88" s="75">
        <f t="shared" si="99"/>
        <v>0</v>
      </c>
      <c r="EU88" s="124"/>
      <c r="EV88" s="46"/>
      <c r="EW88" s="46"/>
      <c r="EX88" s="46"/>
      <c r="EY88" s="46"/>
      <c r="EZ88" s="46"/>
      <c r="FA88" s="46"/>
      <c r="FB88" s="75">
        <f t="shared" si="100"/>
        <v>0</v>
      </c>
      <c r="FC88" s="124"/>
      <c r="FD88" s="46"/>
      <c r="FE88" s="46"/>
      <c r="FF88" s="46"/>
      <c r="FG88" s="46"/>
      <c r="FH88" s="46"/>
      <c r="FI88" s="46"/>
      <c r="FJ88" s="75">
        <f t="shared" si="101"/>
        <v>0</v>
      </c>
      <c r="FK88" s="124"/>
      <c r="FL88" s="46"/>
      <c r="FM88" s="46"/>
      <c r="FN88" s="46"/>
      <c r="FO88" s="46"/>
      <c r="FP88" s="46"/>
      <c r="FQ88" s="46"/>
      <c r="FR88" s="75">
        <f t="shared" si="102"/>
        <v>0</v>
      </c>
      <c r="FS88" s="124"/>
      <c r="FT88" s="46"/>
      <c r="FU88" s="46"/>
      <c r="FV88" s="46"/>
      <c r="FW88" s="46"/>
      <c r="FX88" s="46"/>
      <c r="FY88" s="46"/>
      <c r="FZ88" s="75">
        <f t="shared" si="103"/>
        <v>0</v>
      </c>
      <c r="GA88" s="124"/>
      <c r="GB88" s="46"/>
      <c r="GC88" s="46"/>
      <c r="GD88" s="46"/>
      <c r="GE88" s="46"/>
      <c r="GF88" s="46"/>
      <c r="GG88" s="46"/>
      <c r="GH88" s="75">
        <f t="shared" si="104"/>
        <v>0</v>
      </c>
      <c r="GI88" s="124"/>
      <c r="GJ88" s="46"/>
      <c r="GK88" s="46"/>
      <c r="GL88" s="46"/>
      <c r="GM88" s="46"/>
      <c r="GN88" s="46"/>
      <c r="GO88" s="46"/>
      <c r="GP88" s="75">
        <f t="shared" si="105"/>
        <v>0</v>
      </c>
      <c r="GQ88" s="124"/>
      <c r="GR88" s="46"/>
      <c r="GS88" s="46"/>
      <c r="GT88" s="46"/>
      <c r="GU88" s="46"/>
      <c r="GV88" s="46"/>
      <c r="GW88" s="46"/>
      <c r="GX88" s="75">
        <f t="shared" si="106"/>
        <v>0</v>
      </c>
      <c r="GY88" s="124"/>
      <c r="GZ88" s="46"/>
      <c r="HA88" s="46"/>
      <c r="HB88" s="46"/>
      <c r="HC88" s="46"/>
      <c r="HD88" s="46"/>
      <c r="HE88" s="46"/>
      <c r="HF88" s="75">
        <f t="shared" si="107"/>
        <v>0</v>
      </c>
      <c r="HG88" s="124"/>
      <c r="HH88" s="46"/>
      <c r="HI88" s="46"/>
      <c r="HJ88" s="46"/>
      <c r="HK88" s="46"/>
      <c r="HL88" s="46"/>
      <c r="HM88" s="46"/>
      <c r="HN88" s="75">
        <f t="shared" si="108"/>
        <v>0</v>
      </c>
      <c r="HO88" s="124"/>
      <c r="HP88" s="46"/>
      <c r="HQ88" s="46"/>
      <c r="HR88" s="46"/>
      <c r="HS88" s="46"/>
      <c r="HT88" s="46"/>
      <c r="HU88" s="46"/>
      <c r="HV88" s="75">
        <f t="shared" si="109"/>
        <v>0</v>
      </c>
      <c r="HW88" s="124"/>
      <c r="HX88" s="46"/>
      <c r="HY88" s="46"/>
      <c r="HZ88" s="46"/>
      <c r="IA88" s="46"/>
      <c r="IB88" s="46"/>
      <c r="IC88" s="46"/>
      <c r="ID88" s="75">
        <f t="shared" si="110"/>
        <v>0</v>
      </c>
      <c r="IE88" s="124"/>
      <c r="IF88" s="46"/>
      <c r="IG88" s="46"/>
      <c r="IH88" s="46"/>
      <c r="II88" s="46"/>
      <c r="IJ88" s="46"/>
      <c r="IK88" s="46"/>
      <c r="IL88" s="75">
        <f t="shared" si="111"/>
        <v>0</v>
      </c>
      <c r="IM88" s="124"/>
      <c r="IN88" s="46"/>
      <c r="IO88" s="46"/>
      <c r="IP88" s="46"/>
      <c r="IQ88" s="46"/>
      <c r="IR88" s="46"/>
      <c r="IS88" s="46"/>
      <c r="IT88" s="75">
        <f t="shared" si="112"/>
        <v>0</v>
      </c>
      <c r="IU88" s="124"/>
      <c r="IV88" s="46"/>
      <c r="IW88" s="46"/>
      <c r="IX88" s="46"/>
      <c r="IY88" s="46"/>
      <c r="IZ88" s="46"/>
      <c r="JA88" s="46"/>
      <c r="JB88" s="75">
        <f t="shared" si="113"/>
        <v>0</v>
      </c>
      <c r="JD88" s="161">
        <f t="shared" ref="JD88:JD144" si="121">+O88+W88+AE88+AM88+AU88+BC88+BK88+BS88+CA88+CI88+CQ88+CY88+DG88+DO88+DW88+EE88+EM88+EU88+FC88+FK88+FS88+GA88+GI88+GQ88+GY88+HG88+HO88+HW88+IE88+IM88+IU88</f>
        <v>0</v>
      </c>
      <c r="JE88" s="89">
        <f t="shared" ref="JE88:JE144" si="122">+P88+X88+AF88+AN88+AV88+BD88+BL88+BT88+CB88+CJ88+CR88+CZ88+DH88+DP88+DX88+EF88+EN88+EV88+FD88+FL88+FT88+GB88+GJ88+GR88+GZ88+HH88+HP88+HX88+IF88+IN88+IV88</f>
        <v>0</v>
      </c>
      <c r="JF88" s="89">
        <f t="shared" ref="JF88:JF144" si="123">+Q88+Y88+AG88+AO88+AW88+BE88+BM88+BU88+CC88+CK88+CS88+DA88+DI88+DQ88+DY88+EG88+EO88+EW88+FE88+FM88+FU88+GC88+GK88+GS88+HA88+HI88+HQ88+HY88+IG88+IO88+IW88</f>
        <v>0</v>
      </c>
      <c r="JG88" s="89">
        <f t="shared" ref="JG88:JG144" si="124">+R88+Z88+AH88+AP88+AX88+BF88+BN88+BV88+CD88+CL88+CT88+DB88+DJ88+DR88+DZ88+EH88+EP88+EX88+FF88+FN88+FV88+GD88+GL88+GT88+HB88+HJ88+HR88+HZ88+IH88+IP88+IX88</f>
        <v>0</v>
      </c>
      <c r="JH88" s="89">
        <f t="shared" ref="JH88:JH144" si="125">+S88+AA88+AI88+AQ88+AY88+BG88+BO88+BW88+CE88+CM88+CU88+DC88+DK88+DS88+EA88+EI88+EQ88+EY88+FG88+FO88+FW88+GE88+GM88+GU88+HC88+HK88+HS88+IA88+II88+IQ88+IY88</f>
        <v>0</v>
      </c>
      <c r="JI88" s="89">
        <f t="shared" ref="JI88:JI144" si="126">+T88+AB88+AJ88+AR88+AZ88+BH88+BP88+BX88+CF88+CN88+CV88+DD88+DL88+DT88+EB88+EJ88+ER88+EZ88+FH88+FP88+FX88+GF88+GN88+GV88+HD88+HL88+HT88+IB88+IJ88+IR88+IZ88</f>
        <v>0</v>
      </c>
      <c r="JJ88" s="89">
        <f t="shared" ref="JJ88:JJ144" si="127">+U88+AC88+AK88+AS88+BA88+BI88+BQ88+BY88+CG88+CO88+CW88+DE88+DM88+DU88+EC88+EK88+ES88+FA88+FI88+FQ88+FY88+GG88+GO88+GW88+HE88+HM88+HU88+IC88+IK88+IS88+JA88</f>
        <v>0</v>
      </c>
      <c r="JK88" s="165">
        <f t="shared" ref="JK88:JK144" si="128">+N88+JD88+JE88-JF88+JG88-JH88-JI88+JJ88</f>
        <v>0</v>
      </c>
      <c r="JM88" s="65">
        <f t="shared" si="115"/>
        <v>0</v>
      </c>
      <c r="JO88" s="47">
        <f t="shared" si="114"/>
        <v>0</v>
      </c>
    </row>
    <row r="89" spans="2:275" ht="16.5" customHeight="1">
      <c r="B89" s="386" t="s">
        <v>653</v>
      </c>
      <c r="C89" s="170" t="s">
        <v>388</v>
      </c>
      <c r="D89" s="170" t="s">
        <v>400</v>
      </c>
      <c r="E89" s="170"/>
      <c r="F89" s="369" t="s">
        <v>199</v>
      </c>
      <c r="G89" s="380" t="s">
        <v>99</v>
      </c>
      <c r="H89" s="380" t="s">
        <v>99</v>
      </c>
      <c r="I89" s="166" t="s">
        <v>94</v>
      </c>
      <c r="J89" s="356" t="s">
        <v>407</v>
      </c>
      <c r="K89" s="139">
        <v>7</v>
      </c>
      <c r="L89" s="140">
        <v>8</v>
      </c>
      <c r="M89" s="137" t="s">
        <v>4</v>
      </c>
      <c r="N89" s="165">
        <v>0</v>
      </c>
      <c r="O89" s="124"/>
      <c r="P89" s="46"/>
      <c r="Q89" s="46"/>
      <c r="R89" s="46"/>
      <c r="S89" s="46"/>
      <c r="T89" s="46"/>
      <c r="U89" s="46"/>
      <c r="V89" s="125">
        <f t="shared" si="119"/>
        <v>0</v>
      </c>
      <c r="W89" s="124"/>
      <c r="X89" s="46"/>
      <c r="Y89" s="46"/>
      <c r="Z89" s="46"/>
      <c r="AA89" s="46"/>
      <c r="AB89" s="46"/>
      <c r="AC89" s="46"/>
      <c r="AD89" s="75">
        <f t="shared" si="120"/>
        <v>0</v>
      </c>
      <c r="AE89" s="124"/>
      <c r="AF89" s="46"/>
      <c r="AG89" s="46"/>
      <c r="AH89" s="46"/>
      <c r="AI89" s="46"/>
      <c r="AJ89" s="46"/>
      <c r="AK89" s="46"/>
      <c r="AL89" s="75">
        <f t="shared" si="85"/>
        <v>0</v>
      </c>
      <c r="AM89" s="124"/>
      <c r="AN89" s="46"/>
      <c r="AO89" s="46"/>
      <c r="AP89" s="46"/>
      <c r="AQ89" s="46"/>
      <c r="AR89" s="46"/>
      <c r="AS89" s="46"/>
      <c r="AT89" s="75">
        <f t="shared" si="86"/>
        <v>0</v>
      </c>
      <c r="AU89" s="124"/>
      <c r="AV89" s="46"/>
      <c r="AW89" s="46"/>
      <c r="AX89" s="46"/>
      <c r="AY89" s="46"/>
      <c r="AZ89" s="46"/>
      <c r="BA89" s="46"/>
      <c r="BB89" s="75">
        <f t="shared" si="87"/>
        <v>0</v>
      </c>
      <c r="BC89" s="124"/>
      <c r="BD89" s="46"/>
      <c r="BE89" s="46"/>
      <c r="BF89" s="46"/>
      <c r="BG89" s="46"/>
      <c r="BH89" s="46"/>
      <c r="BI89" s="46"/>
      <c r="BJ89" s="75">
        <f t="shared" si="88"/>
        <v>0</v>
      </c>
      <c r="BK89" s="124"/>
      <c r="BL89" s="46"/>
      <c r="BM89" s="46"/>
      <c r="BN89" s="46"/>
      <c r="BO89" s="46"/>
      <c r="BP89" s="46"/>
      <c r="BQ89" s="46"/>
      <c r="BR89" s="75">
        <f t="shared" si="89"/>
        <v>0</v>
      </c>
      <c r="BS89" s="124"/>
      <c r="BT89" s="46"/>
      <c r="BU89" s="46"/>
      <c r="BV89" s="46"/>
      <c r="BW89" s="46"/>
      <c r="BX89" s="46"/>
      <c r="BY89" s="46"/>
      <c r="BZ89" s="75">
        <f t="shared" si="90"/>
        <v>0</v>
      </c>
      <c r="CA89" s="124"/>
      <c r="CB89" s="46"/>
      <c r="CC89" s="46"/>
      <c r="CD89" s="46"/>
      <c r="CE89" s="46"/>
      <c r="CF89" s="46"/>
      <c r="CG89" s="46"/>
      <c r="CH89" s="75">
        <f t="shared" si="91"/>
        <v>0</v>
      </c>
      <c r="CI89" s="124"/>
      <c r="CJ89" s="46"/>
      <c r="CK89" s="46"/>
      <c r="CL89" s="46"/>
      <c r="CM89" s="46"/>
      <c r="CN89" s="46"/>
      <c r="CO89" s="46"/>
      <c r="CP89" s="75">
        <f t="shared" si="92"/>
        <v>0</v>
      </c>
      <c r="CQ89" s="124"/>
      <c r="CR89" s="46"/>
      <c r="CS89" s="46"/>
      <c r="CT89" s="46"/>
      <c r="CU89" s="46"/>
      <c r="CV89" s="46"/>
      <c r="CW89" s="46"/>
      <c r="CX89" s="75">
        <f t="shared" si="93"/>
        <v>0</v>
      </c>
      <c r="CY89" s="124"/>
      <c r="CZ89" s="46"/>
      <c r="DA89" s="46"/>
      <c r="DB89" s="46"/>
      <c r="DC89" s="46"/>
      <c r="DD89" s="46"/>
      <c r="DE89" s="46"/>
      <c r="DF89" s="75">
        <f t="shared" si="94"/>
        <v>0</v>
      </c>
      <c r="DG89" s="124"/>
      <c r="DH89" s="46"/>
      <c r="DI89" s="46"/>
      <c r="DJ89" s="46"/>
      <c r="DK89" s="46"/>
      <c r="DL89" s="46"/>
      <c r="DM89" s="46"/>
      <c r="DN89" s="75">
        <f t="shared" si="95"/>
        <v>0</v>
      </c>
      <c r="DO89" s="124"/>
      <c r="DP89" s="46"/>
      <c r="DQ89" s="46"/>
      <c r="DR89" s="46"/>
      <c r="DS89" s="46"/>
      <c r="DT89" s="46"/>
      <c r="DU89" s="46"/>
      <c r="DV89" s="75">
        <f t="shared" si="96"/>
        <v>0</v>
      </c>
      <c r="DW89" s="124"/>
      <c r="DX89" s="46"/>
      <c r="DY89" s="46"/>
      <c r="DZ89" s="46"/>
      <c r="EA89" s="46"/>
      <c r="EB89" s="46"/>
      <c r="EC89" s="46"/>
      <c r="ED89" s="75">
        <f t="shared" si="97"/>
        <v>0</v>
      </c>
      <c r="EE89" s="124"/>
      <c r="EF89" s="46"/>
      <c r="EG89" s="46"/>
      <c r="EH89" s="46"/>
      <c r="EI89" s="46"/>
      <c r="EJ89" s="46"/>
      <c r="EK89" s="46"/>
      <c r="EL89" s="75">
        <f t="shared" si="98"/>
        <v>0</v>
      </c>
      <c r="EM89" s="124"/>
      <c r="EN89" s="46"/>
      <c r="EO89" s="46"/>
      <c r="EP89" s="46"/>
      <c r="EQ89" s="46"/>
      <c r="ER89" s="46"/>
      <c r="ES89" s="46"/>
      <c r="ET89" s="75">
        <f t="shared" si="99"/>
        <v>0</v>
      </c>
      <c r="EU89" s="124"/>
      <c r="EV89" s="46"/>
      <c r="EW89" s="46"/>
      <c r="EX89" s="46"/>
      <c r="EY89" s="46"/>
      <c r="EZ89" s="46"/>
      <c r="FA89" s="46"/>
      <c r="FB89" s="75">
        <f t="shared" si="100"/>
        <v>0</v>
      </c>
      <c r="FC89" s="124"/>
      <c r="FD89" s="46"/>
      <c r="FE89" s="46"/>
      <c r="FF89" s="46"/>
      <c r="FG89" s="46"/>
      <c r="FH89" s="46"/>
      <c r="FI89" s="46"/>
      <c r="FJ89" s="75">
        <f t="shared" si="101"/>
        <v>0</v>
      </c>
      <c r="FK89" s="124"/>
      <c r="FL89" s="46"/>
      <c r="FM89" s="46"/>
      <c r="FN89" s="46"/>
      <c r="FO89" s="46"/>
      <c r="FP89" s="46"/>
      <c r="FQ89" s="46"/>
      <c r="FR89" s="75">
        <f t="shared" si="102"/>
        <v>0</v>
      </c>
      <c r="FS89" s="124"/>
      <c r="FT89" s="46"/>
      <c r="FU89" s="46"/>
      <c r="FV89" s="46"/>
      <c r="FW89" s="46"/>
      <c r="FX89" s="46"/>
      <c r="FY89" s="46"/>
      <c r="FZ89" s="75">
        <f t="shared" si="103"/>
        <v>0</v>
      </c>
      <c r="GA89" s="124"/>
      <c r="GB89" s="46"/>
      <c r="GC89" s="46"/>
      <c r="GD89" s="46"/>
      <c r="GE89" s="46"/>
      <c r="GF89" s="46"/>
      <c r="GG89" s="46"/>
      <c r="GH89" s="75">
        <f t="shared" si="104"/>
        <v>0</v>
      </c>
      <c r="GI89" s="124"/>
      <c r="GJ89" s="46"/>
      <c r="GK89" s="46"/>
      <c r="GL89" s="46"/>
      <c r="GM89" s="46"/>
      <c r="GN89" s="46"/>
      <c r="GO89" s="46"/>
      <c r="GP89" s="75">
        <f t="shared" si="105"/>
        <v>0</v>
      </c>
      <c r="GQ89" s="124"/>
      <c r="GR89" s="46"/>
      <c r="GS89" s="46"/>
      <c r="GT89" s="46"/>
      <c r="GU89" s="46"/>
      <c r="GV89" s="46"/>
      <c r="GW89" s="46"/>
      <c r="GX89" s="75">
        <f t="shared" si="106"/>
        <v>0</v>
      </c>
      <c r="GY89" s="124"/>
      <c r="GZ89" s="46"/>
      <c r="HA89" s="46"/>
      <c r="HB89" s="46"/>
      <c r="HC89" s="46"/>
      <c r="HD89" s="46"/>
      <c r="HE89" s="46"/>
      <c r="HF89" s="75">
        <f t="shared" si="107"/>
        <v>0</v>
      </c>
      <c r="HG89" s="124"/>
      <c r="HH89" s="46"/>
      <c r="HI89" s="46"/>
      <c r="HJ89" s="46"/>
      <c r="HK89" s="46"/>
      <c r="HL89" s="46"/>
      <c r="HM89" s="46"/>
      <c r="HN89" s="75">
        <f t="shared" si="108"/>
        <v>0</v>
      </c>
      <c r="HO89" s="124"/>
      <c r="HP89" s="46"/>
      <c r="HQ89" s="46"/>
      <c r="HR89" s="46"/>
      <c r="HS89" s="46"/>
      <c r="HT89" s="46"/>
      <c r="HU89" s="46"/>
      <c r="HV89" s="75">
        <f t="shared" si="109"/>
        <v>0</v>
      </c>
      <c r="HW89" s="124"/>
      <c r="HX89" s="46"/>
      <c r="HY89" s="46"/>
      <c r="HZ89" s="46"/>
      <c r="IA89" s="46"/>
      <c r="IB89" s="46"/>
      <c r="IC89" s="46"/>
      <c r="ID89" s="75">
        <f t="shared" si="110"/>
        <v>0</v>
      </c>
      <c r="IE89" s="124"/>
      <c r="IF89" s="46"/>
      <c r="IG89" s="46"/>
      <c r="IH89" s="46"/>
      <c r="II89" s="46"/>
      <c r="IJ89" s="46"/>
      <c r="IK89" s="46"/>
      <c r="IL89" s="75">
        <f t="shared" si="111"/>
        <v>0</v>
      </c>
      <c r="IM89" s="124"/>
      <c r="IN89" s="46"/>
      <c r="IO89" s="46"/>
      <c r="IP89" s="46"/>
      <c r="IQ89" s="46"/>
      <c r="IR89" s="46"/>
      <c r="IS89" s="46"/>
      <c r="IT89" s="75">
        <f t="shared" si="112"/>
        <v>0</v>
      </c>
      <c r="IU89" s="124"/>
      <c r="IV89" s="46"/>
      <c r="IW89" s="46"/>
      <c r="IX89" s="46"/>
      <c r="IY89" s="46"/>
      <c r="IZ89" s="46"/>
      <c r="JA89" s="46"/>
      <c r="JB89" s="75">
        <f t="shared" si="113"/>
        <v>0</v>
      </c>
      <c r="JD89" s="161">
        <f t="shared" si="121"/>
        <v>0</v>
      </c>
      <c r="JE89" s="89">
        <f t="shared" si="122"/>
        <v>0</v>
      </c>
      <c r="JF89" s="89">
        <f t="shared" si="123"/>
        <v>0</v>
      </c>
      <c r="JG89" s="89">
        <f t="shared" si="124"/>
        <v>0</v>
      </c>
      <c r="JH89" s="89">
        <f t="shared" si="125"/>
        <v>0</v>
      </c>
      <c r="JI89" s="89">
        <f t="shared" si="126"/>
        <v>0</v>
      </c>
      <c r="JJ89" s="89">
        <f t="shared" si="127"/>
        <v>0</v>
      </c>
      <c r="JK89" s="165">
        <f t="shared" si="128"/>
        <v>0</v>
      </c>
      <c r="JM89" s="65">
        <f t="shared" si="115"/>
        <v>0</v>
      </c>
      <c r="JO89" s="47">
        <f t="shared" si="114"/>
        <v>0</v>
      </c>
    </row>
    <row r="90" spans="2:275" ht="16.5" customHeight="1">
      <c r="B90" s="386" t="s">
        <v>653</v>
      </c>
      <c r="C90" s="192" t="s">
        <v>413</v>
      </c>
      <c r="D90" s="190" t="s">
        <v>408</v>
      </c>
      <c r="E90" s="170"/>
      <c r="F90" s="190" t="s">
        <v>311</v>
      </c>
      <c r="G90" s="382" t="s">
        <v>98</v>
      </c>
      <c r="H90" s="382" t="s">
        <v>98</v>
      </c>
      <c r="I90" s="361" t="s">
        <v>95</v>
      </c>
      <c r="J90" s="357">
        <v>32</v>
      </c>
      <c r="K90" s="139">
        <v>8</v>
      </c>
      <c r="L90" s="140">
        <v>8</v>
      </c>
      <c r="M90" s="137" t="s">
        <v>4</v>
      </c>
      <c r="N90" s="165">
        <v>0</v>
      </c>
      <c r="O90" s="124"/>
      <c r="P90" s="46"/>
      <c r="Q90" s="46"/>
      <c r="R90" s="46"/>
      <c r="S90" s="46"/>
      <c r="T90" s="46"/>
      <c r="U90" s="46"/>
      <c r="V90" s="125">
        <f>+N90+O90+P90+R90-S90-Q90-T90+U90</f>
        <v>0</v>
      </c>
      <c r="W90" s="124"/>
      <c r="X90" s="46"/>
      <c r="Y90" s="46"/>
      <c r="Z90" s="46"/>
      <c r="AA90" s="46"/>
      <c r="AB90" s="46"/>
      <c r="AC90" s="46"/>
      <c r="AD90" s="75">
        <f>+V90+W90+X90-Y90+Z90-AA90-AB90+AC90</f>
        <v>0</v>
      </c>
      <c r="AE90" s="124"/>
      <c r="AF90" s="46"/>
      <c r="AG90" s="46"/>
      <c r="AH90" s="46"/>
      <c r="AI90" s="46"/>
      <c r="AJ90" s="46"/>
      <c r="AK90" s="46"/>
      <c r="AL90" s="75">
        <f t="shared" si="85"/>
        <v>0</v>
      </c>
      <c r="AM90" s="124"/>
      <c r="AN90" s="46"/>
      <c r="AO90" s="46"/>
      <c r="AP90" s="46"/>
      <c r="AQ90" s="46"/>
      <c r="AR90" s="46"/>
      <c r="AS90" s="46"/>
      <c r="AT90" s="75">
        <f t="shared" si="86"/>
        <v>0</v>
      </c>
      <c r="AU90" s="124"/>
      <c r="AV90" s="46"/>
      <c r="AW90" s="46"/>
      <c r="AX90" s="46"/>
      <c r="AY90" s="46"/>
      <c r="AZ90" s="46"/>
      <c r="BA90" s="46"/>
      <c r="BB90" s="75">
        <f t="shared" si="87"/>
        <v>0</v>
      </c>
      <c r="BC90" s="124"/>
      <c r="BD90" s="46"/>
      <c r="BE90" s="46"/>
      <c r="BF90" s="46"/>
      <c r="BG90" s="46"/>
      <c r="BH90" s="46"/>
      <c r="BI90" s="46"/>
      <c r="BJ90" s="75">
        <f t="shared" si="88"/>
        <v>0</v>
      </c>
      <c r="BK90" s="124"/>
      <c r="BL90" s="46"/>
      <c r="BM90" s="46"/>
      <c r="BN90" s="46"/>
      <c r="BO90" s="46"/>
      <c r="BP90" s="46"/>
      <c r="BQ90" s="46"/>
      <c r="BR90" s="75">
        <f t="shared" si="89"/>
        <v>0</v>
      </c>
      <c r="BS90" s="124"/>
      <c r="BT90" s="46"/>
      <c r="BU90" s="46"/>
      <c r="BV90" s="46"/>
      <c r="BW90" s="46"/>
      <c r="BX90" s="46"/>
      <c r="BY90" s="46"/>
      <c r="BZ90" s="75">
        <f t="shared" si="90"/>
        <v>0</v>
      </c>
      <c r="CA90" s="124"/>
      <c r="CB90" s="46"/>
      <c r="CC90" s="46"/>
      <c r="CD90" s="46"/>
      <c r="CE90" s="46"/>
      <c r="CF90" s="46"/>
      <c r="CG90" s="46"/>
      <c r="CH90" s="75">
        <f t="shared" si="91"/>
        <v>0</v>
      </c>
      <c r="CI90" s="124"/>
      <c r="CJ90" s="46"/>
      <c r="CK90" s="46"/>
      <c r="CL90" s="46"/>
      <c r="CM90" s="46"/>
      <c r="CN90" s="46"/>
      <c r="CO90" s="46"/>
      <c r="CP90" s="75">
        <f t="shared" si="92"/>
        <v>0</v>
      </c>
      <c r="CQ90" s="124"/>
      <c r="CR90" s="46"/>
      <c r="CS90" s="46"/>
      <c r="CT90" s="46"/>
      <c r="CU90" s="46"/>
      <c r="CV90" s="46"/>
      <c r="CW90" s="46"/>
      <c r="CX90" s="75">
        <f t="shared" si="93"/>
        <v>0</v>
      </c>
      <c r="CY90" s="124"/>
      <c r="CZ90" s="46"/>
      <c r="DA90" s="46"/>
      <c r="DB90" s="46"/>
      <c r="DC90" s="46"/>
      <c r="DD90" s="46"/>
      <c r="DE90" s="46"/>
      <c r="DF90" s="75">
        <f t="shared" si="94"/>
        <v>0</v>
      </c>
      <c r="DG90" s="124"/>
      <c r="DH90" s="46"/>
      <c r="DI90" s="46"/>
      <c r="DJ90" s="46"/>
      <c r="DK90" s="46"/>
      <c r="DL90" s="46"/>
      <c r="DM90" s="46"/>
      <c r="DN90" s="75">
        <f t="shared" si="95"/>
        <v>0</v>
      </c>
      <c r="DO90" s="124"/>
      <c r="DP90" s="46"/>
      <c r="DQ90" s="46"/>
      <c r="DR90" s="46"/>
      <c r="DS90" s="46"/>
      <c r="DT90" s="46"/>
      <c r="DU90" s="46"/>
      <c r="DV90" s="75">
        <f t="shared" si="96"/>
        <v>0</v>
      </c>
      <c r="DW90" s="124"/>
      <c r="DX90" s="46"/>
      <c r="DY90" s="46"/>
      <c r="DZ90" s="46"/>
      <c r="EA90" s="46"/>
      <c r="EB90" s="46"/>
      <c r="EC90" s="46"/>
      <c r="ED90" s="75">
        <f t="shared" si="97"/>
        <v>0</v>
      </c>
      <c r="EE90" s="124"/>
      <c r="EF90" s="46"/>
      <c r="EG90" s="46"/>
      <c r="EH90" s="46"/>
      <c r="EI90" s="46"/>
      <c r="EJ90" s="46"/>
      <c r="EK90" s="46"/>
      <c r="EL90" s="75">
        <f t="shared" si="98"/>
        <v>0</v>
      </c>
      <c r="EM90" s="124"/>
      <c r="EN90" s="46"/>
      <c r="EO90" s="46"/>
      <c r="EP90" s="46"/>
      <c r="EQ90" s="46"/>
      <c r="ER90" s="46"/>
      <c r="ES90" s="46"/>
      <c r="ET90" s="75">
        <f t="shared" si="99"/>
        <v>0</v>
      </c>
      <c r="EU90" s="124"/>
      <c r="EV90" s="46"/>
      <c r="EW90" s="46"/>
      <c r="EX90" s="46"/>
      <c r="EY90" s="46"/>
      <c r="EZ90" s="46"/>
      <c r="FA90" s="46"/>
      <c r="FB90" s="75">
        <f t="shared" si="100"/>
        <v>0</v>
      </c>
      <c r="FC90" s="124"/>
      <c r="FD90" s="46"/>
      <c r="FE90" s="46"/>
      <c r="FF90" s="46"/>
      <c r="FG90" s="46"/>
      <c r="FH90" s="46"/>
      <c r="FI90" s="46"/>
      <c r="FJ90" s="75">
        <f t="shared" si="101"/>
        <v>0</v>
      </c>
      <c r="FK90" s="124"/>
      <c r="FL90" s="46"/>
      <c r="FM90" s="46"/>
      <c r="FN90" s="46"/>
      <c r="FO90" s="46"/>
      <c r="FP90" s="46"/>
      <c r="FQ90" s="46"/>
      <c r="FR90" s="75">
        <f t="shared" si="102"/>
        <v>0</v>
      </c>
      <c r="FS90" s="124"/>
      <c r="FT90" s="46"/>
      <c r="FU90" s="46"/>
      <c r="FV90" s="46"/>
      <c r="FW90" s="46"/>
      <c r="FX90" s="46"/>
      <c r="FY90" s="46"/>
      <c r="FZ90" s="75">
        <f t="shared" si="103"/>
        <v>0</v>
      </c>
      <c r="GA90" s="124"/>
      <c r="GB90" s="46"/>
      <c r="GC90" s="46"/>
      <c r="GD90" s="46"/>
      <c r="GE90" s="46"/>
      <c r="GF90" s="46"/>
      <c r="GG90" s="46"/>
      <c r="GH90" s="75">
        <f t="shared" si="104"/>
        <v>0</v>
      </c>
      <c r="GI90" s="124"/>
      <c r="GJ90" s="46"/>
      <c r="GK90" s="46"/>
      <c r="GL90" s="46"/>
      <c r="GM90" s="46"/>
      <c r="GN90" s="46"/>
      <c r="GO90" s="46"/>
      <c r="GP90" s="75">
        <f t="shared" si="105"/>
        <v>0</v>
      </c>
      <c r="GQ90" s="124"/>
      <c r="GR90" s="46"/>
      <c r="GS90" s="46"/>
      <c r="GT90" s="46"/>
      <c r="GU90" s="46"/>
      <c r="GV90" s="46"/>
      <c r="GW90" s="46"/>
      <c r="GX90" s="75">
        <f t="shared" si="106"/>
        <v>0</v>
      </c>
      <c r="GY90" s="124"/>
      <c r="GZ90" s="46"/>
      <c r="HA90" s="46"/>
      <c r="HB90" s="46"/>
      <c r="HC90" s="46"/>
      <c r="HD90" s="46"/>
      <c r="HE90" s="46"/>
      <c r="HF90" s="75">
        <f t="shared" si="107"/>
        <v>0</v>
      </c>
      <c r="HG90" s="124"/>
      <c r="HH90" s="46"/>
      <c r="HI90" s="46"/>
      <c r="HJ90" s="46"/>
      <c r="HK90" s="46"/>
      <c r="HL90" s="46"/>
      <c r="HM90" s="46"/>
      <c r="HN90" s="75">
        <f t="shared" si="108"/>
        <v>0</v>
      </c>
      <c r="HO90" s="124"/>
      <c r="HP90" s="46"/>
      <c r="HQ90" s="46"/>
      <c r="HR90" s="46"/>
      <c r="HS90" s="46"/>
      <c r="HT90" s="46"/>
      <c r="HU90" s="46"/>
      <c r="HV90" s="75">
        <f t="shared" si="109"/>
        <v>0</v>
      </c>
      <c r="HW90" s="124"/>
      <c r="HX90" s="46"/>
      <c r="HY90" s="46"/>
      <c r="HZ90" s="46"/>
      <c r="IA90" s="46"/>
      <c r="IB90" s="46"/>
      <c r="IC90" s="46"/>
      <c r="ID90" s="75">
        <f t="shared" si="110"/>
        <v>0</v>
      </c>
      <c r="IE90" s="124"/>
      <c r="IF90" s="46"/>
      <c r="IG90" s="46"/>
      <c r="IH90" s="46"/>
      <c r="II90" s="46"/>
      <c r="IJ90" s="46"/>
      <c r="IK90" s="46"/>
      <c r="IL90" s="75">
        <f t="shared" si="111"/>
        <v>0</v>
      </c>
      <c r="IM90" s="124"/>
      <c r="IN90" s="46"/>
      <c r="IO90" s="46"/>
      <c r="IP90" s="46"/>
      <c r="IQ90" s="46"/>
      <c r="IR90" s="46"/>
      <c r="IS90" s="46"/>
      <c r="IT90" s="75">
        <f t="shared" si="112"/>
        <v>0</v>
      </c>
      <c r="IU90" s="124"/>
      <c r="IV90" s="46"/>
      <c r="IW90" s="46"/>
      <c r="IX90" s="46"/>
      <c r="IY90" s="46"/>
      <c r="IZ90" s="46"/>
      <c r="JA90" s="46"/>
      <c r="JB90" s="75">
        <f t="shared" si="113"/>
        <v>0</v>
      </c>
      <c r="JD90" s="161">
        <f t="shared" si="121"/>
        <v>0</v>
      </c>
      <c r="JE90" s="89">
        <f t="shared" si="122"/>
        <v>0</v>
      </c>
      <c r="JF90" s="89">
        <f t="shared" si="123"/>
        <v>0</v>
      </c>
      <c r="JG90" s="89">
        <f t="shared" si="124"/>
        <v>0</v>
      </c>
      <c r="JH90" s="89">
        <f t="shared" si="125"/>
        <v>0</v>
      </c>
      <c r="JI90" s="89">
        <f t="shared" si="126"/>
        <v>0</v>
      </c>
      <c r="JJ90" s="89">
        <f t="shared" si="127"/>
        <v>0</v>
      </c>
      <c r="JK90" s="165">
        <f t="shared" si="128"/>
        <v>0</v>
      </c>
      <c r="JM90" s="65">
        <f t="shared" si="115"/>
        <v>0</v>
      </c>
      <c r="JO90" s="47">
        <f t="shared" si="114"/>
        <v>0</v>
      </c>
    </row>
    <row r="91" spans="2:275" ht="16.5" customHeight="1">
      <c r="B91" s="386" t="s">
        <v>653</v>
      </c>
      <c r="C91" s="192" t="s">
        <v>413</v>
      </c>
      <c r="D91" s="190" t="s">
        <v>409</v>
      </c>
      <c r="E91" s="170"/>
      <c r="F91" s="190" t="s">
        <v>311</v>
      </c>
      <c r="G91" s="382" t="s">
        <v>98</v>
      </c>
      <c r="H91" s="382" t="s">
        <v>98</v>
      </c>
      <c r="I91" s="361" t="s">
        <v>95</v>
      </c>
      <c r="J91" s="357">
        <v>32</v>
      </c>
      <c r="K91" s="139">
        <v>8</v>
      </c>
      <c r="L91" s="140">
        <v>8</v>
      </c>
      <c r="M91" s="137" t="s">
        <v>4</v>
      </c>
      <c r="N91" s="165">
        <v>0</v>
      </c>
      <c r="O91" s="124"/>
      <c r="P91" s="46"/>
      <c r="Q91" s="46"/>
      <c r="R91" s="46"/>
      <c r="S91" s="46"/>
      <c r="T91" s="46"/>
      <c r="U91" s="46"/>
      <c r="V91" s="125">
        <f t="shared" si="119"/>
        <v>0</v>
      </c>
      <c r="W91" s="124"/>
      <c r="X91" s="46"/>
      <c r="Y91" s="46"/>
      <c r="Z91" s="46"/>
      <c r="AA91" s="46"/>
      <c r="AB91" s="46"/>
      <c r="AC91" s="46"/>
      <c r="AD91" s="75">
        <f t="shared" si="120"/>
        <v>0</v>
      </c>
      <c r="AE91" s="124"/>
      <c r="AF91" s="46"/>
      <c r="AG91" s="46"/>
      <c r="AH91" s="46"/>
      <c r="AI91" s="46"/>
      <c r="AJ91" s="46"/>
      <c r="AK91" s="46"/>
      <c r="AL91" s="75">
        <f t="shared" si="85"/>
        <v>0</v>
      </c>
      <c r="AM91" s="124"/>
      <c r="AN91" s="46"/>
      <c r="AO91" s="46"/>
      <c r="AP91" s="46"/>
      <c r="AQ91" s="46"/>
      <c r="AR91" s="46"/>
      <c r="AS91" s="46"/>
      <c r="AT91" s="75">
        <f t="shared" si="86"/>
        <v>0</v>
      </c>
      <c r="AU91" s="124"/>
      <c r="AV91" s="46"/>
      <c r="AW91" s="46"/>
      <c r="AX91" s="46"/>
      <c r="AY91" s="46"/>
      <c r="AZ91" s="46"/>
      <c r="BA91" s="46"/>
      <c r="BB91" s="75">
        <f t="shared" si="87"/>
        <v>0</v>
      </c>
      <c r="BC91" s="124"/>
      <c r="BD91" s="46"/>
      <c r="BE91" s="46"/>
      <c r="BF91" s="46"/>
      <c r="BG91" s="46"/>
      <c r="BH91" s="46"/>
      <c r="BI91" s="46"/>
      <c r="BJ91" s="75">
        <f t="shared" si="88"/>
        <v>0</v>
      </c>
      <c r="BK91" s="124"/>
      <c r="BL91" s="46"/>
      <c r="BM91" s="46"/>
      <c r="BN91" s="46"/>
      <c r="BO91" s="46"/>
      <c r="BP91" s="46"/>
      <c r="BQ91" s="46"/>
      <c r="BR91" s="75">
        <f t="shared" si="89"/>
        <v>0</v>
      </c>
      <c r="BS91" s="124"/>
      <c r="BT91" s="46"/>
      <c r="BU91" s="46"/>
      <c r="BV91" s="46"/>
      <c r="BW91" s="46"/>
      <c r="BX91" s="46"/>
      <c r="BY91" s="46"/>
      <c r="BZ91" s="75">
        <f t="shared" si="90"/>
        <v>0</v>
      </c>
      <c r="CA91" s="124"/>
      <c r="CB91" s="46"/>
      <c r="CC91" s="46"/>
      <c r="CD91" s="46"/>
      <c r="CE91" s="46"/>
      <c r="CF91" s="46"/>
      <c r="CG91" s="46"/>
      <c r="CH91" s="75">
        <f t="shared" si="91"/>
        <v>0</v>
      </c>
      <c r="CI91" s="124"/>
      <c r="CJ91" s="46"/>
      <c r="CK91" s="46"/>
      <c r="CL91" s="46"/>
      <c r="CM91" s="46"/>
      <c r="CN91" s="46"/>
      <c r="CO91" s="46"/>
      <c r="CP91" s="75">
        <f t="shared" si="92"/>
        <v>0</v>
      </c>
      <c r="CQ91" s="124"/>
      <c r="CR91" s="46"/>
      <c r="CS91" s="46"/>
      <c r="CT91" s="46"/>
      <c r="CU91" s="46"/>
      <c r="CV91" s="46"/>
      <c r="CW91" s="46"/>
      <c r="CX91" s="75">
        <f t="shared" si="93"/>
        <v>0</v>
      </c>
      <c r="CY91" s="124"/>
      <c r="CZ91" s="46"/>
      <c r="DA91" s="46"/>
      <c r="DB91" s="46"/>
      <c r="DC91" s="46"/>
      <c r="DD91" s="46"/>
      <c r="DE91" s="46"/>
      <c r="DF91" s="75">
        <f t="shared" si="94"/>
        <v>0</v>
      </c>
      <c r="DG91" s="124"/>
      <c r="DH91" s="46"/>
      <c r="DI91" s="46"/>
      <c r="DJ91" s="46"/>
      <c r="DK91" s="46"/>
      <c r="DL91" s="46"/>
      <c r="DM91" s="46"/>
      <c r="DN91" s="75">
        <f t="shared" si="95"/>
        <v>0</v>
      </c>
      <c r="DO91" s="124"/>
      <c r="DP91" s="46"/>
      <c r="DQ91" s="46"/>
      <c r="DR91" s="46"/>
      <c r="DS91" s="46"/>
      <c r="DT91" s="46"/>
      <c r="DU91" s="46"/>
      <c r="DV91" s="75">
        <f t="shared" si="96"/>
        <v>0</v>
      </c>
      <c r="DW91" s="124"/>
      <c r="DX91" s="46"/>
      <c r="DY91" s="46"/>
      <c r="DZ91" s="46"/>
      <c r="EA91" s="46"/>
      <c r="EB91" s="46"/>
      <c r="EC91" s="46"/>
      <c r="ED91" s="75">
        <f t="shared" si="97"/>
        <v>0</v>
      </c>
      <c r="EE91" s="124"/>
      <c r="EF91" s="46"/>
      <c r="EG91" s="46"/>
      <c r="EH91" s="46"/>
      <c r="EI91" s="46"/>
      <c r="EJ91" s="46"/>
      <c r="EK91" s="46"/>
      <c r="EL91" s="75">
        <f t="shared" si="98"/>
        <v>0</v>
      </c>
      <c r="EM91" s="124"/>
      <c r="EN91" s="46"/>
      <c r="EO91" s="46"/>
      <c r="EP91" s="46"/>
      <c r="EQ91" s="46"/>
      <c r="ER91" s="46"/>
      <c r="ES91" s="46"/>
      <c r="ET91" s="75">
        <f t="shared" si="99"/>
        <v>0</v>
      </c>
      <c r="EU91" s="124"/>
      <c r="EV91" s="46"/>
      <c r="EW91" s="46"/>
      <c r="EX91" s="46"/>
      <c r="EY91" s="46"/>
      <c r="EZ91" s="46"/>
      <c r="FA91" s="46"/>
      <c r="FB91" s="75">
        <f t="shared" si="100"/>
        <v>0</v>
      </c>
      <c r="FC91" s="124"/>
      <c r="FD91" s="46"/>
      <c r="FE91" s="46"/>
      <c r="FF91" s="46"/>
      <c r="FG91" s="46"/>
      <c r="FH91" s="46"/>
      <c r="FI91" s="46"/>
      <c r="FJ91" s="75">
        <f t="shared" si="101"/>
        <v>0</v>
      </c>
      <c r="FK91" s="124"/>
      <c r="FL91" s="46"/>
      <c r="FM91" s="46"/>
      <c r="FN91" s="46"/>
      <c r="FO91" s="46"/>
      <c r="FP91" s="46"/>
      <c r="FQ91" s="46"/>
      <c r="FR91" s="75">
        <f t="shared" si="102"/>
        <v>0</v>
      </c>
      <c r="FS91" s="124"/>
      <c r="FT91" s="46"/>
      <c r="FU91" s="46"/>
      <c r="FV91" s="46"/>
      <c r="FW91" s="46"/>
      <c r="FX91" s="46"/>
      <c r="FY91" s="46"/>
      <c r="FZ91" s="75">
        <f t="shared" si="103"/>
        <v>0</v>
      </c>
      <c r="GA91" s="124"/>
      <c r="GB91" s="46"/>
      <c r="GC91" s="46"/>
      <c r="GD91" s="46"/>
      <c r="GE91" s="46"/>
      <c r="GF91" s="46"/>
      <c r="GG91" s="46"/>
      <c r="GH91" s="75">
        <f t="shared" si="104"/>
        <v>0</v>
      </c>
      <c r="GI91" s="124"/>
      <c r="GJ91" s="46"/>
      <c r="GK91" s="46"/>
      <c r="GL91" s="46"/>
      <c r="GM91" s="46"/>
      <c r="GN91" s="46"/>
      <c r="GO91" s="46"/>
      <c r="GP91" s="75">
        <f t="shared" si="105"/>
        <v>0</v>
      </c>
      <c r="GQ91" s="124"/>
      <c r="GR91" s="46"/>
      <c r="GS91" s="46"/>
      <c r="GT91" s="46"/>
      <c r="GU91" s="46"/>
      <c r="GV91" s="46"/>
      <c r="GW91" s="46"/>
      <c r="GX91" s="75">
        <f t="shared" si="106"/>
        <v>0</v>
      </c>
      <c r="GY91" s="124"/>
      <c r="GZ91" s="46"/>
      <c r="HA91" s="46"/>
      <c r="HB91" s="46"/>
      <c r="HC91" s="46"/>
      <c r="HD91" s="46"/>
      <c r="HE91" s="46"/>
      <c r="HF91" s="75">
        <f t="shared" si="107"/>
        <v>0</v>
      </c>
      <c r="HG91" s="124"/>
      <c r="HH91" s="46"/>
      <c r="HI91" s="46"/>
      <c r="HJ91" s="46"/>
      <c r="HK91" s="46"/>
      <c r="HL91" s="46"/>
      <c r="HM91" s="46"/>
      <c r="HN91" s="75">
        <f t="shared" si="108"/>
        <v>0</v>
      </c>
      <c r="HO91" s="124"/>
      <c r="HP91" s="46"/>
      <c r="HQ91" s="46"/>
      <c r="HR91" s="46"/>
      <c r="HS91" s="46"/>
      <c r="HT91" s="46"/>
      <c r="HU91" s="46"/>
      <c r="HV91" s="75">
        <f t="shared" si="109"/>
        <v>0</v>
      </c>
      <c r="HW91" s="124"/>
      <c r="HX91" s="46"/>
      <c r="HY91" s="46"/>
      <c r="HZ91" s="46"/>
      <c r="IA91" s="46"/>
      <c r="IB91" s="46"/>
      <c r="IC91" s="46"/>
      <c r="ID91" s="75">
        <f t="shared" si="110"/>
        <v>0</v>
      </c>
      <c r="IE91" s="124"/>
      <c r="IF91" s="46"/>
      <c r="IG91" s="46"/>
      <c r="IH91" s="46"/>
      <c r="II91" s="46"/>
      <c r="IJ91" s="46"/>
      <c r="IK91" s="46"/>
      <c r="IL91" s="75">
        <f t="shared" si="111"/>
        <v>0</v>
      </c>
      <c r="IM91" s="124"/>
      <c r="IN91" s="46"/>
      <c r="IO91" s="46"/>
      <c r="IP91" s="46"/>
      <c r="IQ91" s="46"/>
      <c r="IR91" s="46"/>
      <c r="IS91" s="46"/>
      <c r="IT91" s="75">
        <f t="shared" si="112"/>
        <v>0</v>
      </c>
      <c r="IU91" s="124"/>
      <c r="IV91" s="46"/>
      <c r="IW91" s="46"/>
      <c r="IX91" s="46"/>
      <c r="IY91" s="46"/>
      <c r="IZ91" s="46"/>
      <c r="JA91" s="46"/>
      <c r="JB91" s="75">
        <f t="shared" si="113"/>
        <v>0</v>
      </c>
      <c r="JD91" s="161">
        <f t="shared" si="121"/>
        <v>0</v>
      </c>
      <c r="JE91" s="89">
        <f t="shared" si="122"/>
        <v>0</v>
      </c>
      <c r="JF91" s="89">
        <f t="shared" si="123"/>
        <v>0</v>
      </c>
      <c r="JG91" s="89">
        <f t="shared" si="124"/>
        <v>0</v>
      </c>
      <c r="JH91" s="89">
        <f t="shared" si="125"/>
        <v>0</v>
      </c>
      <c r="JI91" s="89">
        <f t="shared" si="126"/>
        <v>0</v>
      </c>
      <c r="JJ91" s="89">
        <f t="shared" si="127"/>
        <v>0</v>
      </c>
      <c r="JK91" s="165">
        <f t="shared" si="128"/>
        <v>0</v>
      </c>
      <c r="JM91" s="65">
        <f t="shared" si="115"/>
        <v>0</v>
      </c>
      <c r="JO91" s="47">
        <f t="shared" si="114"/>
        <v>0</v>
      </c>
    </row>
    <row r="92" spans="2:275" ht="16.5" customHeight="1">
      <c r="B92" s="386" t="s">
        <v>653</v>
      </c>
      <c r="C92" s="192" t="s">
        <v>414</v>
      </c>
      <c r="D92" s="190" t="s">
        <v>410</v>
      </c>
      <c r="E92" s="170"/>
      <c r="F92" s="190" t="s">
        <v>312</v>
      </c>
      <c r="G92" s="382" t="s">
        <v>98</v>
      </c>
      <c r="H92" s="382" t="s">
        <v>98</v>
      </c>
      <c r="I92" s="361" t="s">
        <v>95</v>
      </c>
      <c r="J92" s="357">
        <v>37</v>
      </c>
      <c r="K92" s="143">
        <v>9</v>
      </c>
      <c r="L92" s="144">
        <v>9</v>
      </c>
      <c r="M92" s="137" t="s">
        <v>4</v>
      </c>
      <c r="N92" s="165">
        <v>0</v>
      </c>
      <c r="O92" s="124"/>
      <c r="P92" s="46"/>
      <c r="Q92" s="46"/>
      <c r="R92" s="46"/>
      <c r="S92" s="46"/>
      <c r="T92" s="46"/>
      <c r="U92" s="46"/>
      <c r="V92" s="125">
        <f t="shared" ref="V92" si="129">+N92+O92+P92+R92-S92-Q92-T92+U92</f>
        <v>0</v>
      </c>
      <c r="W92" s="124"/>
      <c r="X92" s="46"/>
      <c r="Y92" s="46"/>
      <c r="Z92" s="46"/>
      <c r="AA92" s="46"/>
      <c r="AB92" s="46"/>
      <c r="AC92" s="46"/>
      <c r="AD92" s="75">
        <f t="shared" ref="AD92" si="130">+V92+W92+X92-Y92+Z92-AA92-AB92+AC92</f>
        <v>0</v>
      </c>
      <c r="AE92" s="124"/>
      <c r="AF92" s="46"/>
      <c r="AG92" s="46"/>
      <c r="AH92" s="46"/>
      <c r="AI92" s="46"/>
      <c r="AJ92" s="46"/>
      <c r="AK92" s="46"/>
      <c r="AL92" s="75">
        <f t="shared" si="85"/>
        <v>0</v>
      </c>
      <c r="AM92" s="124"/>
      <c r="AN92" s="46"/>
      <c r="AO92" s="46"/>
      <c r="AP92" s="46"/>
      <c r="AQ92" s="46"/>
      <c r="AR92" s="46"/>
      <c r="AS92" s="46"/>
      <c r="AT92" s="75">
        <f t="shared" si="86"/>
        <v>0</v>
      </c>
      <c r="AU92" s="124"/>
      <c r="AV92" s="46"/>
      <c r="AW92" s="46"/>
      <c r="AX92" s="46"/>
      <c r="AY92" s="46"/>
      <c r="AZ92" s="46"/>
      <c r="BA92" s="46"/>
      <c r="BB92" s="75">
        <f t="shared" si="87"/>
        <v>0</v>
      </c>
      <c r="BC92" s="124"/>
      <c r="BD92" s="46"/>
      <c r="BE92" s="46"/>
      <c r="BF92" s="46"/>
      <c r="BG92" s="46"/>
      <c r="BH92" s="46"/>
      <c r="BI92" s="46"/>
      <c r="BJ92" s="75">
        <f t="shared" si="88"/>
        <v>0</v>
      </c>
      <c r="BK92" s="124"/>
      <c r="BL92" s="46"/>
      <c r="BM92" s="46"/>
      <c r="BN92" s="46"/>
      <c r="BO92" s="46"/>
      <c r="BP92" s="46"/>
      <c r="BQ92" s="46"/>
      <c r="BR92" s="75">
        <f t="shared" si="89"/>
        <v>0</v>
      </c>
      <c r="BS92" s="124"/>
      <c r="BT92" s="46"/>
      <c r="BU92" s="46"/>
      <c r="BV92" s="46"/>
      <c r="BW92" s="46"/>
      <c r="BX92" s="46"/>
      <c r="BY92" s="46"/>
      <c r="BZ92" s="75">
        <f t="shared" si="90"/>
        <v>0</v>
      </c>
      <c r="CA92" s="124"/>
      <c r="CB92" s="46"/>
      <c r="CC92" s="46"/>
      <c r="CD92" s="46"/>
      <c r="CE92" s="46"/>
      <c r="CF92" s="46"/>
      <c r="CG92" s="46"/>
      <c r="CH92" s="75">
        <f t="shared" si="91"/>
        <v>0</v>
      </c>
      <c r="CI92" s="124"/>
      <c r="CJ92" s="46"/>
      <c r="CK92" s="46"/>
      <c r="CL92" s="46"/>
      <c r="CM92" s="46"/>
      <c r="CN92" s="46"/>
      <c r="CO92" s="46"/>
      <c r="CP92" s="75">
        <f t="shared" si="92"/>
        <v>0</v>
      </c>
      <c r="CQ92" s="124"/>
      <c r="CR92" s="46"/>
      <c r="CS92" s="46"/>
      <c r="CT92" s="46"/>
      <c r="CU92" s="46"/>
      <c r="CV92" s="46"/>
      <c r="CW92" s="46"/>
      <c r="CX92" s="75">
        <f t="shared" si="93"/>
        <v>0</v>
      </c>
      <c r="CY92" s="124"/>
      <c r="CZ92" s="46"/>
      <c r="DA92" s="46"/>
      <c r="DB92" s="46"/>
      <c r="DC92" s="46"/>
      <c r="DD92" s="46"/>
      <c r="DE92" s="46"/>
      <c r="DF92" s="75">
        <f t="shared" si="94"/>
        <v>0</v>
      </c>
      <c r="DG92" s="124"/>
      <c r="DH92" s="46"/>
      <c r="DI92" s="46"/>
      <c r="DJ92" s="46"/>
      <c r="DK92" s="46"/>
      <c r="DL92" s="46"/>
      <c r="DM92" s="46"/>
      <c r="DN92" s="75">
        <f t="shared" si="95"/>
        <v>0</v>
      </c>
      <c r="DO92" s="124"/>
      <c r="DP92" s="46"/>
      <c r="DQ92" s="46"/>
      <c r="DR92" s="46"/>
      <c r="DS92" s="46"/>
      <c r="DT92" s="46"/>
      <c r="DU92" s="46"/>
      <c r="DV92" s="75">
        <f t="shared" si="96"/>
        <v>0</v>
      </c>
      <c r="DW92" s="124"/>
      <c r="DX92" s="46"/>
      <c r="DY92" s="46"/>
      <c r="DZ92" s="46"/>
      <c r="EA92" s="46"/>
      <c r="EB92" s="46"/>
      <c r="EC92" s="46"/>
      <c r="ED92" s="75">
        <f t="shared" si="97"/>
        <v>0</v>
      </c>
      <c r="EE92" s="124"/>
      <c r="EF92" s="46"/>
      <c r="EG92" s="46"/>
      <c r="EH92" s="46"/>
      <c r="EI92" s="46"/>
      <c r="EJ92" s="46"/>
      <c r="EK92" s="46"/>
      <c r="EL92" s="75">
        <f t="shared" si="98"/>
        <v>0</v>
      </c>
      <c r="EM92" s="124"/>
      <c r="EN92" s="46"/>
      <c r="EO92" s="46"/>
      <c r="EP92" s="46"/>
      <c r="EQ92" s="46"/>
      <c r="ER92" s="46"/>
      <c r="ES92" s="46"/>
      <c r="ET92" s="75">
        <f t="shared" si="99"/>
        <v>0</v>
      </c>
      <c r="EU92" s="124"/>
      <c r="EV92" s="46"/>
      <c r="EW92" s="46"/>
      <c r="EX92" s="46"/>
      <c r="EY92" s="46"/>
      <c r="EZ92" s="46"/>
      <c r="FA92" s="46"/>
      <c r="FB92" s="75">
        <f t="shared" si="100"/>
        <v>0</v>
      </c>
      <c r="FC92" s="124"/>
      <c r="FD92" s="46"/>
      <c r="FE92" s="46"/>
      <c r="FF92" s="46"/>
      <c r="FG92" s="46"/>
      <c r="FH92" s="46"/>
      <c r="FI92" s="46"/>
      <c r="FJ92" s="75">
        <f t="shared" si="101"/>
        <v>0</v>
      </c>
      <c r="FK92" s="124"/>
      <c r="FL92" s="46"/>
      <c r="FM92" s="46"/>
      <c r="FN92" s="46"/>
      <c r="FO92" s="46"/>
      <c r="FP92" s="46"/>
      <c r="FQ92" s="46"/>
      <c r="FR92" s="75">
        <f t="shared" si="102"/>
        <v>0</v>
      </c>
      <c r="FS92" s="124"/>
      <c r="FT92" s="46"/>
      <c r="FU92" s="46"/>
      <c r="FV92" s="46"/>
      <c r="FW92" s="46"/>
      <c r="FX92" s="46"/>
      <c r="FY92" s="46"/>
      <c r="FZ92" s="75">
        <f t="shared" si="103"/>
        <v>0</v>
      </c>
      <c r="GA92" s="124"/>
      <c r="GB92" s="46"/>
      <c r="GC92" s="46"/>
      <c r="GD92" s="46"/>
      <c r="GE92" s="46"/>
      <c r="GF92" s="46"/>
      <c r="GG92" s="46"/>
      <c r="GH92" s="75">
        <f t="shared" si="104"/>
        <v>0</v>
      </c>
      <c r="GI92" s="124"/>
      <c r="GJ92" s="46"/>
      <c r="GK92" s="46"/>
      <c r="GL92" s="46"/>
      <c r="GM92" s="46"/>
      <c r="GN92" s="46"/>
      <c r="GO92" s="46"/>
      <c r="GP92" s="75">
        <f t="shared" si="105"/>
        <v>0</v>
      </c>
      <c r="GQ92" s="124"/>
      <c r="GR92" s="46"/>
      <c r="GS92" s="46"/>
      <c r="GT92" s="46"/>
      <c r="GU92" s="46"/>
      <c r="GV92" s="46"/>
      <c r="GW92" s="46"/>
      <c r="GX92" s="75">
        <f t="shared" si="106"/>
        <v>0</v>
      </c>
      <c r="GY92" s="124"/>
      <c r="GZ92" s="46"/>
      <c r="HA92" s="46"/>
      <c r="HB92" s="46"/>
      <c r="HC92" s="46"/>
      <c r="HD92" s="46"/>
      <c r="HE92" s="46"/>
      <c r="HF92" s="75">
        <f t="shared" si="107"/>
        <v>0</v>
      </c>
      <c r="HG92" s="124"/>
      <c r="HH92" s="46"/>
      <c r="HI92" s="46"/>
      <c r="HJ92" s="46"/>
      <c r="HK92" s="46"/>
      <c r="HL92" s="46"/>
      <c r="HM92" s="46"/>
      <c r="HN92" s="75">
        <f t="shared" si="108"/>
        <v>0</v>
      </c>
      <c r="HO92" s="124"/>
      <c r="HP92" s="46"/>
      <c r="HQ92" s="46"/>
      <c r="HR92" s="46"/>
      <c r="HS92" s="46"/>
      <c r="HT92" s="46"/>
      <c r="HU92" s="46"/>
      <c r="HV92" s="75">
        <f t="shared" si="109"/>
        <v>0</v>
      </c>
      <c r="HW92" s="124"/>
      <c r="HX92" s="46"/>
      <c r="HY92" s="46"/>
      <c r="HZ92" s="46"/>
      <c r="IA92" s="46"/>
      <c r="IB92" s="46"/>
      <c r="IC92" s="46"/>
      <c r="ID92" s="75">
        <f t="shared" si="110"/>
        <v>0</v>
      </c>
      <c r="IE92" s="124"/>
      <c r="IF92" s="46"/>
      <c r="IG92" s="46"/>
      <c r="IH92" s="46"/>
      <c r="II92" s="46"/>
      <c r="IJ92" s="46"/>
      <c r="IK92" s="46"/>
      <c r="IL92" s="75">
        <f t="shared" si="111"/>
        <v>0</v>
      </c>
      <c r="IM92" s="124"/>
      <c r="IN92" s="46"/>
      <c r="IO92" s="46"/>
      <c r="IP92" s="46"/>
      <c r="IQ92" s="46"/>
      <c r="IR92" s="46"/>
      <c r="IS92" s="46"/>
      <c r="IT92" s="75">
        <f t="shared" si="112"/>
        <v>0</v>
      </c>
      <c r="IU92" s="124"/>
      <c r="IV92" s="46"/>
      <c r="IW92" s="46"/>
      <c r="IX92" s="46"/>
      <c r="IY92" s="46"/>
      <c r="IZ92" s="46"/>
      <c r="JA92" s="46"/>
      <c r="JB92" s="75">
        <f t="shared" si="113"/>
        <v>0</v>
      </c>
      <c r="JD92" s="161">
        <f t="shared" si="121"/>
        <v>0</v>
      </c>
      <c r="JE92" s="89">
        <f t="shared" si="122"/>
        <v>0</v>
      </c>
      <c r="JF92" s="89">
        <f t="shared" si="123"/>
        <v>0</v>
      </c>
      <c r="JG92" s="89">
        <f t="shared" si="124"/>
        <v>0</v>
      </c>
      <c r="JH92" s="89">
        <f t="shared" si="125"/>
        <v>0</v>
      </c>
      <c r="JI92" s="89">
        <f t="shared" si="126"/>
        <v>0</v>
      </c>
      <c r="JJ92" s="89">
        <f t="shared" si="127"/>
        <v>0</v>
      </c>
      <c r="JK92" s="165">
        <f t="shared" si="128"/>
        <v>0</v>
      </c>
      <c r="JM92" s="65">
        <f t="shared" si="115"/>
        <v>0</v>
      </c>
      <c r="JO92" s="47">
        <f t="shared" si="114"/>
        <v>0</v>
      </c>
    </row>
    <row r="93" spans="2:275" ht="15">
      <c r="B93" s="386" t="s">
        <v>653</v>
      </c>
      <c r="C93" s="192" t="s">
        <v>415</v>
      </c>
      <c r="D93" s="190" t="s">
        <v>410</v>
      </c>
      <c r="E93" s="170"/>
      <c r="F93" s="190" t="s">
        <v>312</v>
      </c>
      <c r="G93" s="382" t="s">
        <v>98</v>
      </c>
      <c r="H93" s="382" t="s">
        <v>98</v>
      </c>
      <c r="I93" s="361" t="s">
        <v>95</v>
      </c>
      <c r="J93" s="357">
        <v>37</v>
      </c>
      <c r="K93" s="143">
        <v>9</v>
      </c>
      <c r="L93" s="144">
        <v>9</v>
      </c>
      <c r="M93" s="137" t="s">
        <v>4</v>
      </c>
      <c r="N93" s="165">
        <v>0</v>
      </c>
      <c r="O93" s="124"/>
      <c r="P93" s="46"/>
      <c r="Q93" s="46"/>
      <c r="R93" s="46"/>
      <c r="S93" s="46"/>
      <c r="T93" s="46"/>
      <c r="U93" s="46"/>
      <c r="V93" s="125">
        <f>+N93+O93+P93+R93-S93-Q93-T93+U93</f>
        <v>0</v>
      </c>
      <c r="W93" s="124"/>
      <c r="X93" s="46"/>
      <c r="Y93" s="46"/>
      <c r="Z93" s="46"/>
      <c r="AA93" s="46"/>
      <c r="AB93" s="46"/>
      <c r="AC93" s="46"/>
      <c r="AD93" s="75">
        <f>+V93+W93+X93-Y93+Z93-AA93-AB93+AC93</f>
        <v>0</v>
      </c>
      <c r="AE93" s="124"/>
      <c r="AF93" s="46"/>
      <c r="AG93" s="46"/>
      <c r="AH93" s="46"/>
      <c r="AI93" s="46"/>
      <c r="AJ93" s="46"/>
      <c r="AK93" s="46"/>
      <c r="AL93" s="75">
        <f t="shared" si="85"/>
        <v>0</v>
      </c>
      <c r="AM93" s="124"/>
      <c r="AN93" s="46"/>
      <c r="AO93" s="46"/>
      <c r="AP93" s="46"/>
      <c r="AQ93" s="46"/>
      <c r="AR93" s="46"/>
      <c r="AS93" s="46"/>
      <c r="AT93" s="75">
        <f t="shared" si="86"/>
        <v>0</v>
      </c>
      <c r="AU93" s="124"/>
      <c r="AV93" s="46"/>
      <c r="AW93" s="46"/>
      <c r="AX93" s="46"/>
      <c r="AY93" s="46"/>
      <c r="AZ93" s="46"/>
      <c r="BA93" s="46"/>
      <c r="BB93" s="75">
        <f t="shared" si="87"/>
        <v>0</v>
      </c>
      <c r="BC93" s="124"/>
      <c r="BD93" s="46"/>
      <c r="BE93" s="46"/>
      <c r="BF93" s="46"/>
      <c r="BG93" s="46"/>
      <c r="BH93" s="46"/>
      <c r="BI93" s="46"/>
      <c r="BJ93" s="75">
        <f t="shared" si="88"/>
        <v>0</v>
      </c>
      <c r="BK93" s="124"/>
      <c r="BL93" s="46"/>
      <c r="BM93" s="46"/>
      <c r="BN93" s="46"/>
      <c r="BO93" s="46"/>
      <c r="BP93" s="46"/>
      <c r="BQ93" s="46"/>
      <c r="BR93" s="75">
        <f t="shared" si="89"/>
        <v>0</v>
      </c>
      <c r="BS93" s="124"/>
      <c r="BT93" s="46"/>
      <c r="BU93" s="46"/>
      <c r="BV93" s="46"/>
      <c r="BW93" s="46"/>
      <c r="BX93" s="46"/>
      <c r="BY93" s="46"/>
      <c r="BZ93" s="75">
        <f t="shared" si="90"/>
        <v>0</v>
      </c>
      <c r="CA93" s="124"/>
      <c r="CB93" s="46"/>
      <c r="CC93" s="46"/>
      <c r="CD93" s="46"/>
      <c r="CE93" s="46"/>
      <c r="CF93" s="46"/>
      <c r="CG93" s="46"/>
      <c r="CH93" s="75">
        <f t="shared" si="91"/>
        <v>0</v>
      </c>
      <c r="CI93" s="124"/>
      <c r="CJ93" s="46"/>
      <c r="CK93" s="46"/>
      <c r="CL93" s="46"/>
      <c r="CM93" s="46"/>
      <c r="CN93" s="46"/>
      <c r="CO93" s="46"/>
      <c r="CP93" s="75">
        <f t="shared" si="92"/>
        <v>0</v>
      </c>
      <c r="CQ93" s="124"/>
      <c r="CR93" s="46"/>
      <c r="CS93" s="46"/>
      <c r="CT93" s="46"/>
      <c r="CU93" s="46"/>
      <c r="CV93" s="46"/>
      <c r="CW93" s="46"/>
      <c r="CX93" s="75">
        <f t="shared" si="93"/>
        <v>0</v>
      </c>
      <c r="CY93" s="124"/>
      <c r="CZ93" s="46"/>
      <c r="DA93" s="46"/>
      <c r="DB93" s="46"/>
      <c r="DC93" s="46"/>
      <c r="DD93" s="46"/>
      <c r="DE93" s="46"/>
      <c r="DF93" s="75">
        <f t="shared" si="94"/>
        <v>0</v>
      </c>
      <c r="DG93" s="124"/>
      <c r="DH93" s="46"/>
      <c r="DI93" s="46"/>
      <c r="DJ93" s="46"/>
      <c r="DK93" s="46"/>
      <c r="DL93" s="46"/>
      <c r="DM93" s="46"/>
      <c r="DN93" s="75">
        <f t="shared" si="95"/>
        <v>0</v>
      </c>
      <c r="DO93" s="124"/>
      <c r="DP93" s="46"/>
      <c r="DQ93" s="46"/>
      <c r="DR93" s="46"/>
      <c r="DS93" s="46"/>
      <c r="DT93" s="46"/>
      <c r="DU93" s="46"/>
      <c r="DV93" s="75">
        <f t="shared" si="96"/>
        <v>0</v>
      </c>
      <c r="DW93" s="124"/>
      <c r="DX93" s="46"/>
      <c r="DY93" s="46"/>
      <c r="DZ93" s="46"/>
      <c r="EA93" s="46"/>
      <c r="EB93" s="46"/>
      <c r="EC93" s="46"/>
      <c r="ED93" s="75">
        <f t="shared" si="97"/>
        <v>0</v>
      </c>
      <c r="EE93" s="124"/>
      <c r="EF93" s="46"/>
      <c r="EG93" s="46"/>
      <c r="EH93" s="46"/>
      <c r="EI93" s="46"/>
      <c r="EJ93" s="46"/>
      <c r="EK93" s="46"/>
      <c r="EL93" s="75">
        <f t="shared" si="98"/>
        <v>0</v>
      </c>
      <c r="EM93" s="124"/>
      <c r="EN93" s="46"/>
      <c r="EO93" s="46"/>
      <c r="EP93" s="46"/>
      <c r="EQ93" s="46"/>
      <c r="ER93" s="46"/>
      <c r="ES93" s="46"/>
      <c r="ET93" s="75">
        <f t="shared" si="99"/>
        <v>0</v>
      </c>
      <c r="EU93" s="124"/>
      <c r="EV93" s="46"/>
      <c r="EW93" s="46"/>
      <c r="EX93" s="46"/>
      <c r="EY93" s="46"/>
      <c r="EZ93" s="46"/>
      <c r="FA93" s="46"/>
      <c r="FB93" s="75">
        <f t="shared" si="100"/>
        <v>0</v>
      </c>
      <c r="FC93" s="124"/>
      <c r="FD93" s="46"/>
      <c r="FE93" s="46"/>
      <c r="FF93" s="46"/>
      <c r="FG93" s="46"/>
      <c r="FH93" s="46"/>
      <c r="FI93" s="46"/>
      <c r="FJ93" s="75">
        <f t="shared" si="101"/>
        <v>0</v>
      </c>
      <c r="FK93" s="124"/>
      <c r="FL93" s="46"/>
      <c r="FM93" s="46"/>
      <c r="FN93" s="46"/>
      <c r="FO93" s="46"/>
      <c r="FP93" s="46"/>
      <c r="FQ93" s="46"/>
      <c r="FR93" s="75">
        <f t="shared" si="102"/>
        <v>0</v>
      </c>
      <c r="FS93" s="124"/>
      <c r="FT93" s="46"/>
      <c r="FU93" s="46"/>
      <c r="FV93" s="46"/>
      <c r="FW93" s="46"/>
      <c r="FX93" s="46"/>
      <c r="FY93" s="46"/>
      <c r="FZ93" s="75">
        <f t="shared" si="103"/>
        <v>0</v>
      </c>
      <c r="GA93" s="124"/>
      <c r="GB93" s="46"/>
      <c r="GC93" s="46"/>
      <c r="GD93" s="46"/>
      <c r="GE93" s="46"/>
      <c r="GF93" s="46"/>
      <c r="GG93" s="46"/>
      <c r="GH93" s="75">
        <f t="shared" si="104"/>
        <v>0</v>
      </c>
      <c r="GI93" s="124"/>
      <c r="GJ93" s="46"/>
      <c r="GK93" s="46"/>
      <c r="GL93" s="46"/>
      <c r="GM93" s="46"/>
      <c r="GN93" s="46"/>
      <c r="GO93" s="46"/>
      <c r="GP93" s="75">
        <f t="shared" si="105"/>
        <v>0</v>
      </c>
      <c r="GQ93" s="124"/>
      <c r="GR93" s="46"/>
      <c r="GS93" s="46"/>
      <c r="GT93" s="46"/>
      <c r="GU93" s="46"/>
      <c r="GV93" s="46"/>
      <c r="GW93" s="46"/>
      <c r="GX93" s="75">
        <f t="shared" si="106"/>
        <v>0</v>
      </c>
      <c r="GY93" s="124"/>
      <c r="GZ93" s="46"/>
      <c r="HA93" s="46"/>
      <c r="HB93" s="46"/>
      <c r="HC93" s="46"/>
      <c r="HD93" s="46"/>
      <c r="HE93" s="46"/>
      <c r="HF93" s="75">
        <f t="shared" si="107"/>
        <v>0</v>
      </c>
      <c r="HG93" s="124"/>
      <c r="HH93" s="46"/>
      <c r="HI93" s="46"/>
      <c r="HJ93" s="46"/>
      <c r="HK93" s="46"/>
      <c r="HL93" s="46"/>
      <c r="HM93" s="46"/>
      <c r="HN93" s="75">
        <f t="shared" si="108"/>
        <v>0</v>
      </c>
      <c r="HO93" s="124"/>
      <c r="HP93" s="46"/>
      <c r="HQ93" s="46"/>
      <c r="HR93" s="46"/>
      <c r="HS93" s="46"/>
      <c r="HT93" s="46"/>
      <c r="HU93" s="46"/>
      <c r="HV93" s="75">
        <f t="shared" si="109"/>
        <v>0</v>
      </c>
      <c r="HW93" s="124"/>
      <c r="HX93" s="46"/>
      <c r="HY93" s="46"/>
      <c r="HZ93" s="46"/>
      <c r="IA93" s="46"/>
      <c r="IB93" s="46"/>
      <c r="IC93" s="46"/>
      <c r="ID93" s="75">
        <f t="shared" si="110"/>
        <v>0</v>
      </c>
      <c r="IE93" s="124"/>
      <c r="IF93" s="46"/>
      <c r="IG93" s="46"/>
      <c r="IH93" s="46"/>
      <c r="II93" s="46"/>
      <c r="IJ93" s="46"/>
      <c r="IK93" s="46"/>
      <c r="IL93" s="75">
        <f t="shared" si="111"/>
        <v>0</v>
      </c>
      <c r="IM93" s="124"/>
      <c r="IN93" s="46"/>
      <c r="IO93" s="46"/>
      <c r="IP93" s="46"/>
      <c r="IQ93" s="46"/>
      <c r="IR93" s="46"/>
      <c r="IS93" s="46"/>
      <c r="IT93" s="75">
        <f t="shared" si="112"/>
        <v>0</v>
      </c>
      <c r="IU93" s="124"/>
      <c r="IV93" s="46"/>
      <c r="IW93" s="46"/>
      <c r="IX93" s="46"/>
      <c r="IY93" s="46"/>
      <c r="IZ93" s="46"/>
      <c r="JA93" s="46"/>
      <c r="JB93" s="75">
        <f t="shared" si="113"/>
        <v>0</v>
      </c>
      <c r="JD93" s="161">
        <f t="shared" si="121"/>
        <v>0</v>
      </c>
      <c r="JE93" s="89">
        <f t="shared" si="122"/>
        <v>0</v>
      </c>
      <c r="JF93" s="89">
        <f t="shared" si="123"/>
        <v>0</v>
      </c>
      <c r="JG93" s="89">
        <f t="shared" si="124"/>
        <v>0</v>
      </c>
      <c r="JH93" s="89">
        <f t="shared" si="125"/>
        <v>0</v>
      </c>
      <c r="JI93" s="89">
        <f t="shared" si="126"/>
        <v>0</v>
      </c>
      <c r="JJ93" s="89">
        <f t="shared" si="127"/>
        <v>0</v>
      </c>
      <c r="JK93" s="165">
        <f t="shared" si="128"/>
        <v>0</v>
      </c>
      <c r="JM93" s="65">
        <f t="shared" si="115"/>
        <v>0</v>
      </c>
      <c r="JO93" s="47">
        <f t="shared" si="114"/>
        <v>0</v>
      </c>
    </row>
    <row r="94" spans="2:275" ht="15">
      <c r="B94" s="386" t="s">
        <v>653</v>
      </c>
      <c r="C94" s="192" t="s">
        <v>416</v>
      </c>
      <c r="D94" s="190" t="s">
        <v>411</v>
      </c>
      <c r="E94" s="170"/>
      <c r="F94" s="190" t="s">
        <v>314</v>
      </c>
      <c r="G94" s="382" t="s">
        <v>98</v>
      </c>
      <c r="H94" s="382" t="s">
        <v>98</v>
      </c>
      <c r="I94" s="361" t="s">
        <v>95</v>
      </c>
      <c r="J94" s="357">
        <v>50</v>
      </c>
      <c r="K94" s="143">
        <v>12</v>
      </c>
      <c r="L94" s="144">
        <v>12</v>
      </c>
      <c r="M94" s="137" t="s">
        <v>4</v>
      </c>
      <c r="N94" s="165">
        <v>24</v>
      </c>
      <c r="O94" s="124"/>
      <c r="P94" s="46"/>
      <c r="Q94" s="46"/>
      <c r="R94" s="46"/>
      <c r="S94" s="46"/>
      <c r="T94" s="46"/>
      <c r="U94" s="46"/>
      <c r="V94" s="125">
        <f t="shared" si="116"/>
        <v>24</v>
      </c>
      <c r="W94" s="124"/>
      <c r="X94" s="46"/>
      <c r="Y94" s="46"/>
      <c r="Z94" s="46"/>
      <c r="AA94" s="46"/>
      <c r="AB94" s="46"/>
      <c r="AC94" s="46"/>
      <c r="AD94" s="75">
        <f t="shared" ref="AD94:AD100" si="131">+V94+W94+X94-Y94+Z94-AA94-AB94+AC94</f>
        <v>24</v>
      </c>
      <c r="AE94" s="124"/>
      <c r="AF94" s="46"/>
      <c r="AG94" s="46"/>
      <c r="AH94" s="46"/>
      <c r="AI94" s="46"/>
      <c r="AJ94" s="46"/>
      <c r="AK94" s="46"/>
      <c r="AL94" s="75">
        <f t="shared" si="85"/>
        <v>24</v>
      </c>
      <c r="AM94" s="124"/>
      <c r="AN94" s="46"/>
      <c r="AO94" s="46"/>
      <c r="AP94" s="46"/>
      <c r="AQ94" s="46"/>
      <c r="AR94" s="46"/>
      <c r="AS94" s="46"/>
      <c r="AT94" s="75">
        <f t="shared" si="86"/>
        <v>24</v>
      </c>
      <c r="AU94" s="124"/>
      <c r="AV94" s="46"/>
      <c r="AW94" s="46"/>
      <c r="AX94" s="46"/>
      <c r="AY94" s="46"/>
      <c r="AZ94" s="46"/>
      <c r="BA94" s="46"/>
      <c r="BB94" s="75">
        <f t="shared" si="87"/>
        <v>24</v>
      </c>
      <c r="BC94" s="124"/>
      <c r="BD94" s="46"/>
      <c r="BE94" s="46"/>
      <c r="BF94" s="46"/>
      <c r="BG94" s="46"/>
      <c r="BH94" s="46"/>
      <c r="BI94" s="46"/>
      <c r="BJ94" s="75">
        <f t="shared" si="88"/>
        <v>24</v>
      </c>
      <c r="BK94" s="124"/>
      <c r="BL94" s="46"/>
      <c r="BM94" s="46"/>
      <c r="BN94" s="46"/>
      <c r="BO94" s="46"/>
      <c r="BP94" s="46"/>
      <c r="BQ94" s="46"/>
      <c r="BR94" s="75">
        <f t="shared" si="89"/>
        <v>24</v>
      </c>
      <c r="BS94" s="124"/>
      <c r="BT94" s="46"/>
      <c r="BU94" s="46"/>
      <c r="BV94" s="46"/>
      <c r="BW94" s="46"/>
      <c r="BX94" s="46"/>
      <c r="BY94" s="46"/>
      <c r="BZ94" s="75">
        <f t="shared" si="90"/>
        <v>24</v>
      </c>
      <c r="CA94" s="124"/>
      <c r="CB94" s="46"/>
      <c r="CC94" s="46"/>
      <c r="CD94" s="46"/>
      <c r="CE94" s="46"/>
      <c r="CF94" s="46"/>
      <c r="CG94" s="46"/>
      <c r="CH94" s="75">
        <f t="shared" si="91"/>
        <v>24</v>
      </c>
      <c r="CI94" s="124"/>
      <c r="CJ94" s="46"/>
      <c r="CK94" s="46"/>
      <c r="CL94" s="46"/>
      <c r="CM94" s="46"/>
      <c r="CN94" s="46"/>
      <c r="CO94" s="46"/>
      <c r="CP94" s="75">
        <f t="shared" si="92"/>
        <v>24</v>
      </c>
      <c r="CQ94" s="124"/>
      <c r="CR94" s="46"/>
      <c r="CS94" s="46"/>
      <c r="CT94" s="46"/>
      <c r="CU94" s="46"/>
      <c r="CV94" s="46"/>
      <c r="CW94" s="46"/>
      <c r="CX94" s="75">
        <f t="shared" si="93"/>
        <v>24</v>
      </c>
      <c r="CY94" s="124"/>
      <c r="CZ94" s="46"/>
      <c r="DA94" s="46"/>
      <c r="DB94" s="46"/>
      <c r="DC94" s="46"/>
      <c r="DD94" s="46"/>
      <c r="DE94" s="46"/>
      <c r="DF94" s="75">
        <f t="shared" si="94"/>
        <v>24</v>
      </c>
      <c r="DG94" s="124"/>
      <c r="DH94" s="46"/>
      <c r="DI94" s="46"/>
      <c r="DJ94" s="46"/>
      <c r="DK94" s="46"/>
      <c r="DL94" s="46"/>
      <c r="DM94" s="46"/>
      <c r="DN94" s="75">
        <f t="shared" si="95"/>
        <v>24</v>
      </c>
      <c r="DO94" s="124"/>
      <c r="DP94" s="46"/>
      <c r="DQ94" s="46"/>
      <c r="DR94" s="46"/>
      <c r="DS94" s="46"/>
      <c r="DT94" s="46"/>
      <c r="DU94" s="46"/>
      <c r="DV94" s="75">
        <f t="shared" si="96"/>
        <v>24</v>
      </c>
      <c r="DW94" s="124"/>
      <c r="DX94" s="46"/>
      <c r="DY94" s="46"/>
      <c r="DZ94" s="46"/>
      <c r="EA94" s="46"/>
      <c r="EB94" s="46"/>
      <c r="EC94" s="46"/>
      <c r="ED94" s="75">
        <f t="shared" si="97"/>
        <v>24</v>
      </c>
      <c r="EE94" s="124"/>
      <c r="EF94" s="46"/>
      <c r="EG94" s="46"/>
      <c r="EH94" s="46"/>
      <c r="EI94" s="46"/>
      <c r="EJ94" s="46"/>
      <c r="EK94" s="46"/>
      <c r="EL94" s="75">
        <f t="shared" si="98"/>
        <v>24</v>
      </c>
      <c r="EM94" s="124"/>
      <c r="EN94" s="46"/>
      <c r="EO94" s="46"/>
      <c r="EP94" s="46"/>
      <c r="EQ94" s="46"/>
      <c r="ER94" s="46"/>
      <c r="ES94" s="46"/>
      <c r="ET94" s="75">
        <f t="shared" si="99"/>
        <v>24</v>
      </c>
      <c r="EU94" s="124"/>
      <c r="EV94" s="46"/>
      <c r="EW94" s="46"/>
      <c r="EX94" s="46"/>
      <c r="EY94" s="46"/>
      <c r="EZ94" s="46"/>
      <c r="FA94" s="46"/>
      <c r="FB94" s="75">
        <f t="shared" si="100"/>
        <v>24</v>
      </c>
      <c r="FC94" s="124"/>
      <c r="FD94" s="46"/>
      <c r="FE94" s="46"/>
      <c r="FF94" s="46"/>
      <c r="FG94" s="46"/>
      <c r="FH94" s="46"/>
      <c r="FI94" s="46"/>
      <c r="FJ94" s="75">
        <f t="shared" si="101"/>
        <v>24</v>
      </c>
      <c r="FK94" s="124"/>
      <c r="FL94" s="46"/>
      <c r="FM94" s="46"/>
      <c r="FN94" s="46"/>
      <c r="FO94" s="46"/>
      <c r="FP94" s="46"/>
      <c r="FQ94" s="46"/>
      <c r="FR94" s="75">
        <f t="shared" si="102"/>
        <v>24</v>
      </c>
      <c r="FS94" s="124"/>
      <c r="FT94" s="46"/>
      <c r="FU94" s="46"/>
      <c r="FV94" s="46"/>
      <c r="FW94" s="46"/>
      <c r="FX94" s="46"/>
      <c r="FY94" s="46"/>
      <c r="FZ94" s="75">
        <f t="shared" si="103"/>
        <v>24</v>
      </c>
      <c r="GA94" s="124"/>
      <c r="GB94" s="46"/>
      <c r="GC94" s="46"/>
      <c r="GD94" s="46"/>
      <c r="GE94" s="46"/>
      <c r="GF94" s="46"/>
      <c r="GG94" s="46"/>
      <c r="GH94" s="75">
        <f t="shared" si="104"/>
        <v>24</v>
      </c>
      <c r="GI94" s="124"/>
      <c r="GJ94" s="46"/>
      <c r="GK94" s="46"/>
      <c r="GL94" s="46"/>
      <c r="GM94" s="46"/>
      <c r="GN94" s="46"/>
      <c r="GO94" s="46"/>
      <c r="GP94" s="75">
        <f t="shared" si="105"/>
        <v>24</v>
      </c>
      <c r="GQ94" s="124"/>
      <c r="GR94" s="46"/>
      <c r="GS94" s="46"/>
      <c r="GT94" s="46"/>
      <c r="GU94" s="46"/>
      <c r="GV94" s="46"/>
      <c r="GW94" s="46"/>
      <c r="GX94" s="75">
        <f t="shared" si="106"/>
        <v>24</v>
      </c>
      <c r="GY94" s="124"/>
      <c r="GZ94" s="46"/>
      <c r="HA94" s="46"/>
      <c r="HB94" s="46"/>
      <c r="HC94" s="46"/>
      <c r="HD94" s="46"/>
      <c r="HE94" s="46"/>
      <c r="HF94" s="75">
        <f t="shared" si="107"/>
        <v>24</v>
      </c>
      <c r="HG94" s="124"/>
      <c r="HH94" s="46"/>
      <c r="HI94" s="46"/>
      <c r="HJ94" s="46"/>
      <c r="HK94" s="46"/>
      <c r="HL94" s="46"/>
      <c r="HM94" s="46"/>
      <c r="HN94" s="75">
        <f t="shared" si="108"/>
        <v>24</v>
      </c>
      <c r="HO94" s="124"/>
      <c r="HP94" s="46"/>
      <c r="HQ94" s="46"/>
      <c r="HR94" s="46"/>
      <c r="HS94" s="46"/>
      <c r="HT94" s="46"/>
      <c r="HU94" s="46"/>
      <c r="HV94" s="75">
        <f t="shared" si="109"/>
        <v>24</v>
      </c>
      <c r="HW94" s="124"/>
      <c r="HX94" s="46"/>
      <c r="HY94" s="46"/>
      <c r="HZ94" s="46"/>
      <c r="IA94" s="46"/>
      <c r="IB94" s="46"/>
      <c r="IC94" s="46"/>
      <c r="ID94" s="75">
        <f t="shared" si="110"/>
        <v>24</v>
      </c>
      <c r="IE94" s="124"/>
      <c r="IF94" s="46"/>
      <c r="IG94" s="46"/>
      <c r="IH94" s="46"/>
      <c r="II94" s="46"/>
      <c r="IJ94" s="46"/>
      <c r="IK94" s="46"/>
      <c r="IL94" s="75">
        <f t="shared" si="111"/>
        <v>24</v>
      </c>
      <c r="IM94" s="124"/>
      <c r="IN94" s="46"/>
      <c r="IO94" s="46"/>
      <c r="IP94" s="46"/>
      <c r="IQ94" s="46"/>
      <c r="IR94" s="46"/>
      <c r="IS94" s="46"/>
      <c r="IT94" s="75">
        <f t="shared" si="112"/>
        <v>24</v>
      </c>
      <c r="IU94" s="124"/>
      <c r="IV94" s="46"/>
      <c r="IW94" s="46"/>
      <c r="IX94" s="46"/>
      <c r="IY94" s="46"/>
      <c r="IZ94" s="46"/>
      <c r="JA94" s="46"/>
      <c r="JB94" s="75">
        <f t="shared" si="113"/>
        <v>24</v>
      </c>
      <c r="JD94" s="161">
        <f t="shared" si="121"/>
        <v>0</v>
      </c>
      <c r="JE94" s="89">
        <f t="shared" si="122"/>
        <v>0</v>
      </c>
      <c r="JF94" s="89">
        <f t="shared" si="123"/>
        <v>0</v>
      </c>
      <c r="JG94" s="89">
        <f t="shared" si="124"/>
        <v>0</v>
      </c>
      <c r="JH94" s="89">
        <f t="shared" si="125"/>
        <v>0</v>
      </c>
      <c r="JI94" s="89">
        <f t="shared" si="126"/>
        <v>0</v>
      </c>
      <c r="JJ94" s="89">
        <f t="shared" si="127"/>
        <v>0</v>
      </c>
      <c r="JK94" s="165">
        <f t="shared" si="128"/>
        <v>24</v>
      </c>
      <c r="JM94" s="65">
        <f t="shared" si="115"/>
        <v>0</v>
      </c>
      <c r="JO94" s="47">
        <f t="shared" si="114"/>
        <v>0</v>
      </c>
    </row>
    <row r="95" spans="2:275" ht="15">
      <c r="B95" s="386" t="s">
        <v>653</v>
      </c>
      <c r="C95" s="193" t="s">
        <v>417</v>
      </c>
      <c r="D95" s="191" t="s">
        <v>412</v>
      </c>
      <c r="E95" s="170"/>
      <c r="F95" s="190" t="s">
        <v>314</v>
      </c>
      <c r="G95" s="382" t="s">
        <v>98</v>
      </c>
      <c r="H95" s="382" t="s">
        <v>98</v>
      </c>
      <c r="I95" s="361" t="s">
        <v>95</v>
      </c>
      <c r="J95" s="357">
        <v>50</v>
      </c>
      <c r="K95" s="143">
        <v>12</v>
      </c>
      <c r="L95" s="144">
        <v>12</v>
      </c>
      <c r="M95" s="137" t="s">
        <v>4</v>
      </c>
      <c r="N95" s="165">
        <v>0</v>
      </c>
      <c r="O95" s="124"/>
      <c r="P95" s="46"/>
      <c r="Q95" s="46"/>
      <c r="R95" s="46"/>
      <c r="S95" s="46"/>
      <c r="T95" s="46"/>
      <c r="U95" s="46"/>
      <c r="V95" s="125">
        <f t="shared" si="116"/>
        <v>0</v>
      </c>
      <c r="W95" s="124"/>
      <c r="X95" s="46"/>
      <c r="Y95" s="46"/>
      <c r="Z95" s="46"/>
      <c r="AA95" s="46"/>
      <c r="AB95" s="46"/>
      <c r="AC95" s="46"/>
      <c r="AD95" s="75">
        <f t="shared" si="131"/>
        <v>0</v>
      </c>
      <c r="AE95" s="124"/>
      <c r="AF95" s="46"/>
      <c r="AG95" s="46"/>
      <c r="AH95" s="46"/>
      <c r="AI95" s="46"/>
      <c r="AJ95" s="46"/>
      <c r="AK95" s="46"/>
      <c r="AL95" s="75">
        <f t="shared" si="85"/>
        <v>0</v>
      </c>
      <c r="AM95" s="124"/>
      <c r="AN95" s="46"/>
      <c r="AO95" s="46"/>
      <c r="AP95" s="46"/>
      <c r="AQ95" s="46"/>
      <c r="AR95" s="46"/>
      <c r="AS95" s="46"/>
      <c r="AT95" s="75">
        <f t="shared" si="86"/>
        <v>0</v>
      </c>
      <c r="AU95" s="124"/>
      <c r="AV95" s="46"/>
      <c r="AW95" s="46"/>
      <c r="AX95" s="46"/>
      <c r="AY95" s="46"/>
      <c r="AZ95" s="46"/>
      <c r="BA95" s="46"/>
      <c r="BB95" s="75">
        <f t="shared" si="87"/>
        <v>0</v>
      </c>
      <c r="BC95" s="124"/>
      <c r="BD95" s="46"/>
      <c r="BE95" s="46"/>
      <c r="BF95" s="46"/>
      <c r="BG95" s="46"/>
      <c r="BH95" s="46"/>
      <c r="BI95" s="46"/>
      <c r="BJ95" s="75">
        <f t="shared" si="88"/>
        <v>0</v>
      </c>
      <c r="BK95" s="124"/>
      <c r="BL95" s="46"/>
      <c r="BM95" s="46"/>
      <c r="BN95" s="46"/>
      <c r="BO95" s="46"/>
      <c r="BP95" s="46"/>
      <c r="BQ95" s="46"/>
      <c r="BR95" s="75">
        <f t="shared" si="89"/>
        <v>0</v>
      </c>
      <c r="BS95" s="124"/>
      <c r="BT95" s="46"/>
      <c r="BU95" s="46"/>
      <c r="BV95" s="46"/>
      <c r="BW95" s="46"/>
      <c r="BX95" s="46"/>
      <c r="BY95" s="46"/>
      <c r="BZ95" s="75">
        <f t="shared" si="90"/>
        <v>0</v>
      </c>
      <c r="CA95" s="124"/>
      <c r="CB95" s="46"/>
      <c r="CC95" s="46"/>
      <c r="CD95" s="46"/>
      <c r="CE95" s="46"/>
      <c r="CF95" s="46"/>
      <c r="CG95" s="46"/>
      <c r="CH95" s="75">
        <f t="shared" si="91"/>
        <v>0</v>
      </c>
      <c r="CI95" s="124"/>
      <c r="CJ95" s="46"/>
      <c r="CK95" s="46"/>
      <c r="CL95" s="46"/>
      <c r="CM95" s="46"/>
      <c r="CN95" s="46"/>
      <c r="CO95" s="46"/>
      <c r="CP95" s="75">
        <f t="shared" si="92"/>
        <v>0</v>
      </c>
      <c r="CQ95" s="124"/>
      <c r="CR95" s="46"/>
      <c r="CS95" s="46"/>
      <c r="CT95" s="46"/>
      <c r="CU95" s="46"/>
      <c r="CV95" s="46"/>
      <c r="CW95" s="46"/>
      <c r="CX95" s="75">
        <f t="shared" si="93"/>
        <v>0</v>
      </c>
      <c r="CY95" s="124"/>
      <c r="CZ95" s="46"/>
      <c r="DA95" s="46"/>
      <c r="DB95" s="46"/>
      <c r="DC95" s="46"/>
      <c r="DD95" s="46"/>
      <c r="DE95" s="46"/>
      <c r="DF95" s="75">
        <f t="shared" si="94"/>
        <v>0</v>
      </c>
      <c r="DG95" s="124"/>
      <c r="DH95" s="46"/>
      <c r="DI95" s="46"/>
      <c r="DJ95" s="46"/>
      <c r="DK95" s="46"/>
      <c r="DL95" s="46"/>
      <c r="DM95" s="46"/>
      <c r="DN95" s="75">
        <f t="shared" si="95"/>
        <v>0</v>
      </c>
      <c r="DO95" s="124"/>
      <c r="DP95" s="46"/>
      <c r="DQ95" s="46"/>
      <c r="DR95" s="46"/>
      <c r="DS95" s="46"/>
      <c r="DT95" s="46"/>
      <c r="DU95" s="46"/>
      <c r="DV95" s="75">
        <f t="shared" si="96"/>
        <v>0</v>
      </c>
      <c r="DW95" s="124"/>
      <c r="DX95" s="46"/>
      <c r="DY95" s="46"/>
      <c r="DZ95" s="46"/>
      <c r="EA95" s="46"/>
      <c r="EB95" s="46"/>
      <c r="EC95" s="46"/>
      <c r="ED95" s="75">
        <f t="shared" si="97"/>
        <v>0</v>
      </c>
      <c r="EE95" s="124"/>
      <c r="EF95" s="46"/>
      <c r="EG95" s="46"/>
      <c r="EH95" s="46"/>
      <c r="EI95" s="46"/>
      <c r="EJ95" s="46"/>
      <c r="EK95" s="46"/>
      <c r="EL95" s="75">
        <f t="shared" si="98"/>
        <v>0</v>
      </c>
      <c r="EM95" s="124"/>
      <c r="EN95" s="46"/>
      <c r="EO95" s="46"/>
      <c r="EP95" s="46"/>
      <c r="EQ95" s="46"/>
      <c r="ER95" s="46"/>
      <c r="ES95" s="46"/>
      <c r="ET95" s="75">
        <f t="shared" si="99"/>
        <v>0</v>
      </c>
      <c r="EU95" s="124"/>
      <c r="EV95" s="46"/>
      <c r="EW95" s="46"/>
      <c r="EX95" s="46"/>
      <c r="EY95" s="46"/>
      <c r="EZ95" s="46"/>
      <c r="FA95" s="46"/>
      <c r="FB95" s="75">
        <f t="shared" si="100"/>
        <v>0</v>
      </c>
      <c r="FC95" s="124"/>
      <c r="FD95" s="46"/>
      <c r="FE95" s="46"/>
      <c r="FF95" s="46"/>
      <c r="FG95" s="46"/>
      <c r="FH95" s="46"/>
      <c r="FI95" s="46"/>
      <c r="FJ95" s="75">
        <f t="shared" si="101"/>
        <v>0</v>
      </c>
      <c r="FK95" s="124"/>
      <c r="FL95" s="46"/>
      <c r="FM95" s="46"/>
      <c r="FN95" s="46"/>
      <c r="FO95" s="46"/>
      <c r="FP95" s="46"/>
      <c r="FQ95" s="46"/>
      <c r="FR95" s="75">
        <f t="shared" si="102"/>
        <v>0</v>
      </c>
      <c r="FS95" s="124"/>
      <c r="FT95" s="46"/>
      <c r="FU95" s="46"/>
      <c r="FV95" s="46"/>
      <c r="FW95" s="46"/>
      <c r="FX95" s="46"/>
      <c r="FY95" s="46"/>
      <c r="FZ95" s="75">
        <f t="shared" si="103"/>
        <v>0</v>
      </c>
      <c r="GA95" s="124"/>
      <c r="GB95" s="46"/>
      <c r="GC95" s="46"/>
      <c r="GD95" s="46"/>
      <c r="GE95" s="46"/>
      <c r="GF95" s="46"/>
      <c r="GG95" s="46"/>
      <c r="GH95" s="75">
        <f t="shared" si="104"/>
        <v>0</v>
      </c>
      <c r="GI95" s="124"/>
      <c r="GJ95" s="46"/>
      <c r="GK95" s="46"/>
      <c r="GL95" s="46"/>
      <c r="GM95" s="46"/>
      <c r="GN95" s="46"/>
      <c r="GO95" s="46"/>
      <c r="GP95" s="75">
        <f t="shared" si="105"/>
        <v>0</v>
      </c>
      <c r="GQ95" s="124"/>
      <c r="GR95" s="46"/>
      <c r="GS95" s="46"/>
      <c r="GT95" s="46"/>
      <c r="GU95" s="46"/>
      <c r="GV95" s="46"/>
      <c r="GW95" s="46"/>
      <c r="GX95" s="75">
        <f t="shared" si="106"/>
        <v>0</v>
      </c>
      <c r="GY95" s="124"/>
      <c r="GZ95" s="46"/>
      <c r="HA95" s="46"/>
      <c r="HB95" s="46"/>
      <c r="HC95" s="46"/>
      <c r="HD95" s="46"/>
      <c r="HE95" s="46"/>
      <c r="HF95" s="75">
        <f t="shared" si="107"/>
        <v>0</v>
      </c>
      <c r="HG95" s="124"/>
      <c r="HH95" s="46"/>
      <c r="HI95" s="46"/>
      <c r="HJ95" s="46"/>
      <c r="HK95" s="46"/>
      <c r="HL95" s="46"/>
      <c r="HM95" s="46"/>
      <c r="HN95" s="75">
        <f t="shared" si="108"/>
        <v>0</v>
      </c>
      <c r="HO95" s="124"/>
      <c r="HP95" s="46"/>
      <c r="HQ95" s="46"/>
      <c r="HR95" s="46"/>
      <c r="HS95" s="46"/>
      <c r="HT95" s="46"/>
      <c r="HU95" s="46"/>
      <c r="HV95" s="75">
        <f t="shared" si="109"/>
        <v>0</v>
      </c>
      <c r="HW95" s="124"/>
      <c r="HX95" s="46"/>
      <c r="HY95" s="46"/>
      <c r="HZ95" s="46"/>
      <c r="IA95" s="46"/>
      <c r="IB95" s="46"/>
      <c r="IC95" s="46"/>
      <c r="ID95" s="75">
        <f t="shared" si="110"/>
        <v>0</v>
      </c>
      <c r="IE95" s="124"/>
      <c r="IF95" s="46"/>
      <c r="IG95" s="46"/>
      <c r="IH95" s="46"/>
      <c r="II95" s="46"/>
      <c r="IJ95" s="46"/>
      <c r="IK95" s="46"/>
      <c r="IL95" s="75">
        <f t="shared" si="111"/>
        <v>0</v>
      </c>
      <c r="IM95" s="124"/>
      <c r="IN95" s="46"/>
      <c r="IO95" s="46"/>
      <c r="IP95" s="46"/>
      <c r="IQ95" s="46"/>
      <c r="IR95" s="46"/>
      <c r="IS95" s="46"/>
      <c r="IT95" s="75">
        <f t="shared" si="112"/>
        <v>0</v>
      </c>
      <c r="IU95" s="124"/>
      <c r="IV95" s="46"/>
      <c r="IW95" s="46"/>
      <c r="IX95" s="46"/>
      <c r="IY95" s="46"/>
      <c r="IZ95" s="46"/>
      <c r="JA95" s="46"/>
      <c r="JB95" s="75">
        <f t="shared" si="113"/>
        <v>0</v>
      </c>
      <c r="JD95" s="161">
        <f t="shared" si="121"/>
        <v>0</v>
      </c>
      <c r="JE95" s="89">
        <f t="shared" si="122"/>
        <v>0</v>
      </c>
      <c r="JF95" s="89">
        <f t="shared" si="123"/>
        <v>0</v>
      </c>
      <c r="JG95" s="89">
        <f t="shared" si="124"/>
        <v>0</v>
      </c>
      <c r="JH95" s="89">
        <f t="shared" si="125"/>
        <v>0</v>
      </c>
      <c r="JI95" s="89">
        <f t="shared" si="126"/>
        <v>0</v>
      </c>
      <c r="JJ95" s="89">
        <f t="shared" si="127"/>
        <v>0</v>
      </c>
      <c r="JK95" s="165">
        <f t="shared" si="128"/>
        <v>0</v>
      </c>
      <c r="JM95" s="65">
        <f t="shared" si="115"/>
        <v>0</v>
      </c>
      <c r="JO95" s="47">
        <f t="shared" si="114"/>
        <v>0</v>
      </c>
    </row>
    <row r="96" spans="2:275" ht="15">
      <c r="B96" s="386" t="s">
        <v>653</v>
      </c>
      <c r="C96" s="178" t="s">
        <v>638</v>
      </c>
      <c r="D96" s="178" t="s">
        <v>644</v>
      </c>
      <c r="E96" s="167"/>
      <c r="F96" s="362" t="s">
        <v>248</v>
      </c>
      <c r="G96" s="380" t="s">
        <v>99</v>
      </c>
      <c r="H96" s="380" t="s">
        <v>99</v>
      </c>
      <c r="I96" s="361" t="s">
        <v>95</v>
      </c>
      <c r="J96" s="358"/>
      <c r="K96" s="143">
        <v>5</v>
      </c>
      <c r="L96" s="144">
        <v>5</v>
      </c>
      <c r="M96" s="137" t="s">
        <v>4</v>
      </c>
      <c r="N96" s="165">
        <v>35</v>
      </c>
      <c r="O96" s="124"/>
      <c r="P96" s="46"/>
      <c r="Q96" s="46"/>
      <c r="R96" s="46"/>
      <c r="S96" s="46"/>
      <c r="T96" s="46"/>
      <c r="U96" s="46"/>
      <c r="V96" s="125">
        <f t="shared" si="116"/>
        <v>35</v>
      </c>
      <c r="W96" s="124"/>
      <c r="X96" s="46"/>
      <c r="Y96" s="46"/>
      <c r="Z96" s="46"/>
      <c r="AA96" s="46"/>
      <c r="AB96" s="46"/>
      <c r="AC96" s="46"/>
      <c r="AD96" s="75">
        <f t="shared" si="131"/>
        <v>35</v>
      </c>
      <c r="AE96" s="124"/>
      <c r="AF96" s="46"/>
      <c r="AG96" s="46"/>
      <c r="AH96" s="46"/>
      <c r="AI96" s="46"/>
      <c r="AJ96" s="46"/>
      <c r="AK96" s="46"/>
      <c r="AL96" s="75">
        <f t="shared" si="85"/>
        <v>35</v>
      </c>
      <c r="AM96" s="124"/>
      <c r="AN96" s="46"/>
      <c r="AO96" s="46"/>
      <c r="AP96" s="46"/>
      <c r="AQ96" s="46"/>
      <c r="AR96" s="46"/>
      <c r="AS96" s="46"/>
      <c r="AT96" s="75">
        <f t="shared" si="86"/>
        <v>35</v>
      </c>
      <c r="AU96" s="124"/>
      <c r="AV96" s="46"/>
      <c r="AW96" s="46"/>
      <c r="AX96" s="46"/>
      <c r="AY96" s="46"/>
      <c r="AZ96" s="46"/>
      <c r="BA96" s="46"/>
      <c r="BB96" s="75">
        <f t="shared" si="87"/>
        <v>35</v>
      </c>
      <c r="BC96" s="124"/>
      <c r="BD96" s="46"/>
      <c r="BE96" s="46"/>
      <c r="BF96" s="46"/>
      <c r="BG96" s="46"/>
      <c r="BH96" s="46"/>
      <c r="BI96" s="46"/>
      <c r="BJ96" s="75">
        <f t="shared" si="88"/>
        <v>35</v>
      </c>
      <c r="BK96" s="124"/>
      <c r="BL96" s="46"/>
      <c r="BM96" s="46"/>
      <c r="BN96" s="46"/>
      <c r="BO96" s="46"/>
      <c r="BP96" s="46"/>
      <c r="BQ96" s="46"/>
      <c r="BR96" s="75">
        <f t="shared" si="89"/>
        <v>35</v>
      </c>
      <c r="BS96" s="124"/>
      <c r="BT96" s="46"/>
      <c r="BU96" s="46"/>
      <c r="BV96" s="46"/>
      <c r="BW96" s="46"/>
      <c r="BX96" s="46"/>
      <c r="BY96" s="46"/>
      <c r="BZ96" s="75">
        <f t="shared" si="90"/>
        <v>35</v>
      </c>
      <c r="CA96" s="124"/>
      <c r="CB96" s="46"/>
      <c r="CC96" s="46"/>
      <c r="CD96" s="46"/>
      <c r="CE96" s="46"/>
      <c r="CF96" s="46"/>
      <c r="CG96" s="46"/>
      <c r="CH96" s="75">
        <f t="shared" si="91"/>
        <v>35</v>
      </c>
      <c r="CI96" s="124"/>
      <c r="CJ96" s="46"/>
      <c r="CK96" s="46"/>
      <c r="CL96" s="46"/>
      <c r="CM96" s="46"/>
      <c r="CN96" s="46"/>
      <c r="CO96" s="46"/>
      <c r="CP96" s="75">
        <f t="shared" si="92"/>
        <v>35</v>
      </c>
      <c r="CQ96" s="124"/>
      <c r="CR96" s="46"/>
      <c r="CS96" s="46"/>
      <c r="CT96" s="46"/>
      <c r="CU96" s="46"/>
      <c r="CV96" s="46"/>
      <c r="CW96" s="46"/>
      <c r="CX96" s="75">
        <f t="shared" si="93"/>
        <v>35</v>
      </c>
      <c r="CY96" s="124"/>
      <c r="CZ96" s="46"/>
      <c r="DA96" s="46"/>
      <c r="DB96" s="46"/>
      <c r="DC96" s="46"/>
      <c r="DD96" s="46"/>
      <c r="DE96" s="46"/>
      <c r="DF96" s="75">
        <f t="shared" si="94"/>
        <v>35</v>
      </c>
      <c r="DG96" s="124"/>
      <c r="DH96" s="46"/>
      <c r="DI96" s="46"/>
      <c r="DJ96" s="46"/>
      <c r="DK96" s="46"/>
      <c r="DL96" s="46"/>
      <c r="DM96" s="46"/>
      <c r="DN96" s="75">
        <f t="shared" si="95"/>
        <v>35</v>
      </c>
      <c r="DO96" s="124"/>
      <c r="DP96" s="46"/>
      <c r="DQ96" s="46"/>
      <c r="DR96" s="46"/>
      <c r="DS96" s="46"/>
      <c r="DT96" s="46"/>
      <c r="DU96" s="46"/>
      <c r="DV96" s="75">
        <f t="shared" si="96"/>
        <v>35</v>
      </c>
      <c r="DW96" s="124"/>
      <c r="DX96" s="46"/>
      <c r="DY96" s="46"/>
      <c r="DZ96" s="46"/>
      <c r="EA96" s="46"/>
      <c r="EB96" s="46"/>
      <c r="EC96" s="46"/>
      <c r="ED96" s="75">
        <f t="shared" si="97"/>
        <v>35</v>
      </c>
      <c r="EE96" s="124"/>
      <c r="EF96" s="46"/>
      <c r="EG96" s="46"/>
      <c r="EH96" s="46"/>
      <c r="EI96" s="46"/>
      <c r="EJ96" s="46"/>
      <c r="EK96" s="46"/>
      <c r="EL96" s="75">
        <f t="shared" si="98"/>
        <v>35</v>
      </c>
      <c r="EM96" s="124"/>
      <c r="EN96" s="46"/>
      <c r="EO96" s="46"/>
      <c r="EP96" s="46"/>
      <c r="EQ96" s="46"/>
      <c r="ER96" s="46"/>
      <c r="ES96" s="46"/>
      <c r="ET96" s="75">
        <f t="shared" si="99"/>
        <v>35</v>
      </c>
      <c r="EU96" s="124"/>
      <c r="EV96" s="46"/>
      <c r="EW96" s="46"/>
      <c r="EX96" s="46"/>
      <c r="EY96" s="46"/>
      <c r="EZ96" s="46"/>
      <c r="FA96" s="46"/>
      <c r="FB96" s="75">
        <f t="shared" si="100"/>
        <v>35</v>
      </c>
      <c r="FC96" s="124"/>
      <c r="FD96" s="46"/>
      <c r="FE96" s="46"/>
      <c r="FF96" s="46"/>
      <c r="FG96" s="46"/>
      <c r="FH96" s="46"/>
      <c r="FI96" s="46"/>
      <c r="FJ96" s="75">
        <f t="shared" si="101"/>
        <v>35</v>
      </c>
      <c r="FK96" s="124"/>
      <c r="FL96" s="46"/>
      <c r="FM96" s="46"/>
      <c r="FN96" s="46"/>
      <c r="FO96" s="46"/>
      <c r="FP96" s="46"/>
      <c r="FQ96" s="46"/>
      <c r="FR96" s="75">
        <f t="shared" si="102"/>
        <v>35</v>
      </c>
      <c r="FS96" s="124"/>
      <c r="FT96" s="46"/>
      <c r="FU96" s="46"/>
      <c r="FV96" s="46"/>
      <c r="FW96" s="46"/>
      <c r="FX96" s="46"/>
      <c r="FY96" s="46"/>
      <c r="FZ96" s="75">
        <f t="shared" si="103"/>
        <v>35</v>
      </c>
      <c r="GA96" s="124"/>
      <c r="GB96" s="46"/>
      <c r="GC96" s="46"/>
      <c r="GD96" s="46"/>
      <c r="GE96" s="46"/>
      <c r="GF96" s="46"/>
      <c r="GG96" s="46"/>
      <c r="GH96" s="75">
        <f t="shared" si="104"/>
        <v>35</v>
      </c>
      <c r="GI96" s="124"/>
      <c r="GJ96" s="46"/>
      <c r="GK96" s="46"/>
      <c r="GL96" s="46"/>
      <c r="GM96" s="46"/>
      <c r="GN96" s="46"/>
      <c r="GO96" s="46"/>
      <c r="GP96" s="75">
        <f t="shared" si="105"/>
        <v>35</v>
      </c>
      <c r="GQ96" s="124"/>
      <c r="GR96" s="46"/>
      <c r="GS96" s="46"/>
      <c r="GT96" s="46"/>
      <c r="GU96" s="46"/>
      <c r="GV96" s="46"/>
      <c r="GW96" s="46"/>
      <c r="GX96" s="75">
        <f t="shared" si="106"/>
        <v>35</v>
      </c>
      <c r="GY96" s="124"/>
      <c r="GZ96" s="46"/>
      <c r="HA96" s="46"/>
      <c r="HB96" s="46"/>
      <c r="HC96" s="46"/>
      <c r="HD96" s="46"/>
      <c r="HE96" s="46"/>
      <c r="HF96" s="75">
        <f t="shared" si="107"/>
        <v>35</v>
      </c>
      <c r="HG96" s="124"/>
      <c r="HH96" s="46"/>
      <c r="HI96" s="46"/>
      <c r="HJ96" s="46"/>
      <c r="HK96" s="46"/>
      <c r="HL96" s="46"/>
      <c r="HM96" s="46"/>
      <c r="HN96" s="75">
        <f t="shared" si="108"/>
        <v>35</v>
      </c>
      <c r="HO96" s="124"/>
      <c r="HP96" s="46"/>
      <c r="HQ96" s="46"/>
      <c r="HR96" s="46"/>
      <c r="HS96" s="46"/>
      <c r="HT96" s="46"/>
      <c r="HU96" s="46"/>
      <c r="HV96" s="75">
        <f t="shared" si="109"/>
        <v>35</v>
      </c>
      <c r="HW96" s="124"/>
      <c r="HX96" s="46"/>
      <c r="HY96" s="46"/>
      <c r="HZ96" s="46"/>
      <c r="IA96" s="46"/>
      <c r="IB96" s="46"/>
      <c r="IC96" s="46"/>
      <c r="ID96" s="75">
        <f t="shared" si="110"/>
        <v>35</v>
      </c>
      <c r="IE96" s="124"/>
      <c r="IF96" s="46"/>
      <c r="IG96" s="46"/>
      <c r="IH96" s="46"/>
      <c r="II96" s="46"/>
      <c r="IJ96" s="46"/>
      <c r="IK96" s="46"/>
      <c r="IL96" s="75">
        <f t="shared" si="111"/>
        <v>35</v>
      </c>
      <c r="IM96" s="124"/>
      <c r="IN96" s="46"/>
      <c r="IO96" s="46"/>
      <c r="IP96" s="46"/>
      <c r="IQ96" s="46"/>
      <c r="IR96" s="46"/>
      <c r="IS96" s="46"/>
      <c r="IT96" s="75">
        <f t="shared" si="112"/>
        <v>35</v>
      </c>
      <c r="IU96" s="124"/>
      <c r="IV96" s="46"/>
      <c r="IW96" s="46"/>
      <c r="IX96" s="46"/>
      <c r="IY96" s="46"/>
      <c r="IZ96" s="46"/>
      <c r="JA96" s="46"/>
      <c r="JB96" s="75">
        <f t="shared" si="113"/>
        <v>35</v>
      </c>
      <c r="JD96" s="161">
        <f t="shared" si="121"/>
        <v>0</v>
      </c>
      <c r="JE96" s="89">
        <f t="shared" si="122"/>
        <v>0</v>
      </c>
      <c r="JF96" s="89">
        <f t="shared" si="123"/>
        <v>0</v>
      </c>
      <c r="JG96" s="89">
        <f t="shared" si="124"/>
        <v>0</v>
      </c>
      <c r="JH96" s="89">
        <f t="shared" si="125"/>
        <v>0</v>
      </c>
      <c r="JI96" s="89">
        <f t="shared" si="126"/>
        <v>0</v>
      </c>
      <c r="JJ96" s="89">
        <f t="shared" si="127"/>
        <v>0</v>
      </c>
      <c r="JK96" s="165">
        <f t="shared" si="128"/>
        <v>35</v>
      </c>
      <c r="JM96" s="65">
        <f t="shared" si="115"/>
        <v>0</v>
      </c>
      <c r="JO96" s="47">
        <f t="shared" si="114"/>
        <v>0</v>
      </c>
    </row>
    <row r="97" spans="2:275" ht="15.75" customHeight="1">
      <c r="B97" s="386" t="s">
        <v>653</v>
      </c>
      <c r="C97" s="169" t="s">
        <v>647</v>
      </c>
      <c r="D97" s="178" t="s">
        <v>648</v>
      </c>
      <c r="E97" s="167"/>
      <c r="F97" s="362" t="s">
        <v>184</v>
      </c>
      <c r="G97" s="380" t="s">
        <v>99</v>
      </c>
      <c r="H97" s="380" t="s">
        <v>99</v>
      </c>
      <c r="I97" s="166" t="s">
        <v>94</v>
      </c>
      <c r="J97" s="359"/>
      <c r="K97" s="143">
        <v>4</v>
      </c>
      <c r="L97" s="144">
        <v>5</v>
      </c>
      <c r="M97" s="137" t="s">
        <v>4</v>
      </c>
      <c r="N97" s="165">
        <v>3</v>
      </c>
      <c r="O97" s="124"/>
      <c r="P97" s="46"/>
      <c r="Q97" s="46"/>
      <c r="R97" s="46"/>
      <c r="S97" s="46"/>
      <c r="T97" s="46"/>
      <c r="U97" s="46"/>
      <c r="V97" s="125">
        <f t="shared" si="116"/>
        <v>3</v>
      </c>
      <c r="W97" s="124"/>
      <c r="X97" s="46"/>
      <c r="Y97" s="46"/>
      <c r="Z97" s="46"/>
      <c r="AA97" s="46"/>
      <c r="AB97" s="46"/>
      <c r="AC97" s="46"/>
      <c r="AD97" s="75">
        <f t="shared" si="131"/>
        <v>3</v>
      </c>
      <c r="AE97" s="124"/>
      <c r="AF97" s="46"/>
      <c r="AG97" s="46"/>
      <c r="AH97" s="46"/>
      <c r="AI97" s="46"/>
      <c r="AJ97" s="46"/>
      <c r="AK97" s="46"/>
      <c r="AL97" s="75">
        <f t="shared" si="85"/>
        <v>3</v>
      </c>
      <c r="AM97" s="124"/>
      <c r="AN97" s="46"/>
      <c r="AO97" s="46"/>
      <c r="AP97" s="46"/>
      <c r="AQ97" s="46"/>
      <c r="AR97" s="46"/>
      <c r="AS97" s="46"/>
      <c r="AT97" s="75">
        <f t="shared" si="86"/>
        <v>3</v>
      </c>
      <c r="AU97" s="124"/>
      <c r="AV97" s="46"/>
      <c r="AW97" s="46"/>
      <c r="AX97" s="46"/>
      <c r="AY97" s="46"/>
      <c r="AZ97" s="46"/>
      <c r="BA97" s="46"/>
      <c r="BB97" s="75">
        <f t="shared" si="87"/>
        <v>3</v>
      </c>
      <c r="BC97" s="124"/>
      <c r="BD97" s="46"/>
      <c r="BE97" s="46"/>
      <c r="BF97" s="46"/>
      <c r="BG97" s="46"/>
      <c r="BH97" s="46"/>
      <c r="BI97" s="46"/>
      <c r="BJ97" s="75">
        <f t="shared" si="88"/>
        <v>3</v>
      </c>
      <c r="BK97" s="124"/>
      <c r="BL97" s="46"/>
      <c r="BM97" s="46"/>
      <c r="BN97" s="46"/>
      <c r="BO97" s="46"/>
      <c r="BP97" s="46"/>
      <c r="BQ97" s="46"/>
      <c r="BR97" s="75">
        <f t="shared" si="89"/>
        <v>3</v>
      </c>
      <c r="BS97" s="124"/>
      <c r="BT97" s="46"/>
      <c r="BU97" s="46"/>
      <c r="BV97" s="46"/>
      <c r="BW97" s="46"/>
      <c r="BX97" s="46"/>
      <c r="BY97" s="46"/>
      <c r="BZ97" s="75">
        <f t="shared" si="90"/>
        <v>3</v>
      </c>
      <c r="CA97" s="124"/>
      <c r="CB97" s="46"/>
      <c r="CC97" s="46"/>
      <c r="CD97" s="46"/>
      <c r="CE97" s="46"/>
      <c r="CF97" s="46"/>
      <c r="CG97" s="46"/>
      <c r="CH97" s="75">
        <f t="shared" si="91"/>
        <v>3</v>
      </c>
      <c r="CI97" s="124"/>
      <c r="CJ97" s="46"/>
      <c r="CK97" s="46"/>
      <c r="CL97" s="46"/>
      <c r="CM97" s="46"/>
      <c r="CN97" s="46"/>
      <c r="CO97" s="46"/>
      <c r="CP97" s="75">
        <f t="shared" si="92"/>
        <v>3</v>
      </c>
      <c r="CQ97" s="124"/>
      <c r="CR97" s="46"/>
      <c r="CS97" s="46"/>
      <c r="CT97" s="46"/>
      <c r="CU97" s="46"/>
      <c r="CV97" s="46"/>
      <c r="CW97" s="46"/>
      <c r="CX97" s="75">
        <f t="shared" si="93"/>
        <v>3</v>
      </c>
      <c r="CY97" s="124"/>
      <c r="CZ97" s="46"/>
      <c r="DA97" s="46"/>
      <c r="DB97" s="46"/>
      <c r="DC97" s="46"/>
      <c r="DD97" s="46"/>
      <c r="DE97" s="46"/>
      <c r="DF97" s="75">
        <f t="shared" si="94"/>
        <v>3</v>
      </c>
      <c r="DG97" s="124"/>
      <c r="DH97" s="46"/>
      <c r="DI97" s="46"/>
      <c r="DJ97" s="46"/>
      <c r="DK97" s="46"/>
      <c r="DL97" s="46"/>
      <c r="DM97" s="46"/>
      <c r="DN97" s="75">
        <f t="shared" si="95"/>
        <v>3</v>
      </c>
      <c r="DO97" s="124"/>
      <c r="DP97" s="46"/>
      <c r="DQ97" s="46"/>
      <c r="DR97" s="46"/>
      <c r="DS97" s="46"/>
      <c r="DT97" s="46"/>
      <c r="DU97" s="46"/>
      <c r="DV97" s="75">
        <f t="shared" si="96"/>
        <v>3</v>
      </c>
      <c r="DW97" s="124"/>
      <c r="DX97" s="46"/>
      <c r="DY97" s="46"/>
      <c r="DZ97" s="46"/>
      <c r="EA97" s="46"/>
      <c r="EB97" s="46"/>
      <c r="EC97" s="46"/>
      <c r="ED97" s="75">
        <f t="shared" si="97"/>
        <v>3</v>
      </c>
      <c r="EE97" s="124"/>
      <c r="EF97" s="46"/>
      <c r="EG97" s="46"/>
      <c r="EH97" s="46"/>
      <c r="EI97" s="46"/>
      <c r="EJ97" s="46"/>
      <c r="EK97" s="46"/>
      <c r="EL97" s="75">
        <f t="shared" si="98"/>
        <v>3</v>
      </c>
      <c r="EM97" s="124"/>
      <c r="EN97" s="46"/>
      <c r="EO97" s="46"/>
      <c r="EP97" s="46"/>
      <c r="EQ97" s="46"/>
      <c r="ER97" s="46"/>
      <c r="ES97" s="46"/>
      <c r="ET97" s="75">
        <f t="shared" si="99"/>
        <v>3</v>
      </c>
      <c r="EU97" s="124"/>
      <c r="EV97" s="46"/>
      <c r="EW97" s="46"/>
      <c r="EX97" s="46"/>
      <c r="EY97" s="46"/>
      <c r="EZ97" s="46"/>
      <c r="FA97" s="46"/>
      <c r="FB97" s="75">
        <f t="shared" si="100"/>
        <v>3</v>
      </c>
      <c r="FC97" s="124"/>
      <c r="FD97" s="46"/>
      <c r="FE97" s="46"/>
      <c r="FF97" s="46"/>
      <c r="FG97" s="46"/>
      <c r="FH97" s="46"/>
      <c r="FI97" s="46"/>
      <c r="FJ97" s="75">
        <f t="shared" si="101"/>
        <v>3</v>
      </c>
      <c r="FK97" s="124"/>
      <c r="FL97" s="46"/>
      <c r="FM97" s="46"/>
      <c r="FN97" s="46"/>
      <c r="FO97" s="46"/>
      <c r="FP97" s="46"/>
      <c r="FQ97" s="46"/>
      <c r="FR97" s="75">
        <f t="shared" si="102"/>
        <v>3</v>
      </c>
      <c r="FS97" s="124"/>
      <c r="FT97" s="46"/>
      <c r="FU97" s="46"/>
      <c r="FV97" s="46"/>
      <c r="FW97" s="46"/>
      <c r="FX97" s="46"/>
      <c r="FY97" s="46"/>
      <c r="FZ97" s="75">
        <f t="shared" si="103"/>
        <v>3</v>
      </c>
      <c r="GA97" s="124"/>
      <c r="GB97" s="46"/>
      <c r="GC97" s="46"/>
      <c r="GD97" s="46"/>
      <c r="GE97" s="46"/>
      <c r="GF97" s="46"/>
      <c r="GG97" s="46"/>
      <c r="GH97" s="75">
        <f t="shared" si="104"/>
        <v>3</v>
      </c>
      <c r="GI97" s="124"/>
      <c r="GJ97" s="46"/>
      <c r="GK97" s="46"/>
      <c r="GL97" s="46"/>
      <c r="GM97" s="46"/>
      <c r="GN97" s="46"/>
      <c r="GO97" s="46"/>
      <c r="GP97" s="75">
        <f t="shared" si="105"/>
        <v>3</v>
      </c>
      <c r="GQ97" s="124"/>
      <c r="GR97" s="46"/>
      <c r="GS97" s="46"/>
      <c r="GT97" s="46"/>
      <c r="GU97" s="46"/>
      <c r="GV97" s="46"/>
      <c r="GW97" s="46"/>
      <c r="GX97" s="75">
        <f t="shared" si="106"/>
        <v>3</v>
      </c>
      <c r="GY97" s="124"/>
      <c r="GZ97" s="46"/>
      <c r="HA97" s="46"/>
      <c r="HB97" s="46"/>
      <c r="HC97" s="46"/>
      <c r="HD97" s="46"/>
      <c r="HE97" s="46"/>
      <c r="HF97" s="75">
        <f t="shared" si="107"/>
        <v>3</v>
      </c>
      <c r="HG97" s="124"/>
      <c r="HH97" s="46"/>
      <c r="HI97" s="46"/>
      <c r="HJ97" s="46"/>
      <c r="HK97" s="46"/>
      <c r="HL97" s="46"/>
      <c r="HM97" s="46"/>
      <c r="HN97" s="75">
        <f t="shared" si="108"/>
        <v>3</v>
      </c>
      <c r="HO97" s="124"/>
      <c r="HP97" s="46"/>
      <c r="HQ97" s="46"/>
      <c r="HR97" s="46"/>
      <c r="HS97" s="46"/>
      <c r="HT97" s="46"/>
      <c r="HU97" s="46"/>
      <c r="HV97" s="75">
        <f t="shared" si="109"/>
        <v>3</v>
      </c>
      <c r="HW97" s="124"/>
      <c r="HX97" s="46"/>
      <c r="HY97" s="46"/>
      <c r="HZ97" s="46"/>
      <c r="IA97" s="46"/>
      <c r="IB97" s="46"/>
      <c r="IC97" s="46"/>
      <c r="ID97" s="75">
        <f t="shared" si="110"/>
        <v>3</v>
      </c>
      <c r="IE97" s="124"/>
      <c r="IF97" s="46"/>
      <c r="IG97" s="46"/>
      <c r="IH97" s="46"/>
      <c r="II97" s="46"/>
      <c r="IJ97" s="46"/>
      <c r="IK97" s="46"/>
      <c r="IL97" s="75">
        <f t="shared" si="111"/>
        <v>3</v>
      </c>
      <c r="IM97" s="124"/>
      <c r="IN97" s="46"/>
      <c r="IO97" s="46"/>
      <c r="IP97" s="46"/>
      <c r="IQ97" s="46"/>
      <c r="IR97" s="46"/>
      <c r="IS97" s="46"/>
      <c r="IT97" s="75">
        <f t="shared" si="112"/>
        <v>3</v>
      </c>
      <c r="IU97" s="124"/>
      <c r="IV97" s="46"/>
      <c r="IW97" s="46"/>
      <c r="IX97" s="46"/>
      <c r="IY97" s="46"/>
      <c r="IZ97" s="46"/>
      <c r="JA97" s="46"/>
      <c r="JB97" s="75">
        <f t="shared" si="113"/>
        <v>3</v>
      </c>
      <c r="JD97" s="161">
        <f t="shared" si="121"/>
        <v>0</v>
      </c>
      <c r="JE97" s="89">
        <f t="shared" si="122"/>
        <v>0</v>
      </c>
      <c r="JF97" s="89">
        <f t="shared" si="123"/>
        <v>0</v>
      </c>
      <c r="JG97" s="89">
        <f t="shared" si="124"/>
        <v>0</v>
      </c>
      <c r="JH97" s="89">
        <f t="shared" si="125"/>
        <v>0</v>
      </c>
      <c r="JI97" s="89">
        <f t="shared" si="126"/>
        <v>0</v>
      </c>
      <c r="JJ97" s="89">
        <f t="shared" si="127"/>
        <v>0</v>
      </c>
      <c r="JK97" s="165">
        <f t="shared" si="128"/>
        <v>3</v>
      </c>
      <c r="JM97" s="65">
        <f t="shared" si="115"/>
        <v>0</v>
      </c>
      <c r="JO97" s="47">
        <f t="shared" si="114"/>
        <v>0</v>
      </c>
    </row>
    <row r="98" spans="2:275" ht="15">
      <c r="B98" s="386" t="s">
        <v>653</v>
      </c>
      <c r="C98" s="168"/>
      <c r="D98" s="174"/>
      <c r="E98" s="168"/>
      <c r="F98" s="363" t="s">
        <v>516</v>
      </c>
      <c r="G98" s="380" t="s">
        <v>99</v>
      </c>
      <c r="H98" s="380" t="s">
        <v>99</v>
      </c>
      <c r="I98" s="166" t="s">
        <v>94</v>
      </c>
      <c r="J98" s="356"/>
      <c r="K98" s="143"/>
      <c r="L98" s="144"/>
      <c r="M98" s="137" t="s">
        <v>4</v>
      </c>
      <c r="N98" s="165">
        <v>0</v>
      </c>
      <c r="O98" s="124"/>
      <c r="P98" s="46"/>
      <c r="Q98" s="46"/>
      <c r="R98" s="46"/>
      <c r="S98" s="46"/>
      <c r="T98" s="46"/>
      <c r="U98" s="46"/>
      <c r="V98" s="125">
        <f t="shared" si="116"/>
        <v>0</v>
      </c>
      <c r="W98" s="124"/>
      <c r="X98" s="46"/>
      <c r="Y98" s="46"/>
      <c r="Z98" s="46"/>
      <c r="AA98" s="46"/>
      <c r="AB98" s="46"/>
      <c r="AC98" s="46"/>
      <c r="AD98" s="75">
        <f t="shared" si="131"/>
        <v>0</v>
      </c>
      <c r="AE98" s="124"/>
      <c r="AF98" s="46"/>
      <c r="AG98" s="46"/>
      <c r="AH98" s="46"/>
      <c r="AI98" s="46"/>
      <c r="AJ98" s="46"/>
      <c r="AK98" s="46"/>
      <c r="AL98" s="75">
        <f t="shared" si="85"/>
        <v>0</v>
      </c>
      <c r="AM98" s="124"/>
      <c r="AN98" s="46"/>
      <c r="AO98" s="46"/>
      <c r="AP98" s="46"/>
      <c r="AQ98" s="46"/>
      <c r="AR98" s="46"/>
      <c r="AS98" s="46"/>
      <c r="AT98" s="75">
        <f t="shared" si="86"/>
        <v>0</v>
      </c>
      <c r="AU98" s="124"/>
      <c r="AV98" s="46"/>
      <c r="AW98" s="46"/>
      <c r="AX98" s="46"/>
      <c r="AY98" s="46"/>
      <c r="AZ98" s="46"/>
      <c r="BA98" s="46"/>
      <c r="BB98" s="75">
        <f t="shared" si="87"/>
        <v>0</v>
      </c>
      <c r="BC98" s="124"/>
      <c r="BD98" s="46"/>
      <c r="BE98" s="46"/>
      <c r="BF98" s="46"/>
      <c r="BG98" s="46"/>
      <c r="BH98" s="46"/>
      <c r="BI98" s="46"/>
      <c r="BJ98" s="75">
        <f t="shared" si="88"/>
        <v>0</v>
      </c>
      <c r="BK98" s="124"/>
      <c r="BL98" s="46"/>
      <c r="BM98" s="46"/>
      <c r="BN98" s="46"/>
      <c r="BO98" s="46"/>
      <c r="BP98" s="46"/>
      <c r="BQ98" s="46"/>
      <c r="BR98" s="75">
        <f t="shared" si="89"/>
        <v>0</v>
      </c>
      <c r="BS98" s="124"/>
      <c r="BT98" s="46"/>
      <c r="BU98" s="46"/>
      <c r="BV98" s="46"/>
      <c r="BW98" s="46"/>
      <c r="BX98" s="46"/>
      <c r="BY98" s="46"/>
      <c r="BZ98" s="75">
        <f t="shared" si="90"/>
        <v>0</v>
      </c>
      <c r="CA98" s="124"/>
      <c r="CB98" s="46"/>
      <c r="CC98" s="46"/>
      <c r="CD98" s="46"/>
      <c r="CE98" s="46"/>
      <c r="CF98" s="46"/>
      <c r="CG98" s="46"/>
      <c r="CH98" s="75">
        <f t="shared" si="91"/>
        <v>0</v>
      </c>
      <c r="CI98" s="124"/>
      <c r="CJ98" s="46"/>
      <c r="CK98" s="46"/>
      <c r="CL98" s="46"/>
      <c r="CM98" s="46"/>
      <c r="CN98" s="46"/>
      <c r="CO98" s="46"/>
      <c r="CP98" s="75">
        <f t="shared" si="92"/>
        <v>0</v>
      </c>
      <c r="CQ98" s="124"/>
      <c r="CR98" s="46"/>
      <c r="CS98" s="46"/>
      <c r="CT98" s="46"/>
      <c r="CU98" s="46"/>
      <c r="CV98" s="46"/>
      <c r="CW98" s="46"/>
      <c r="CX98" s="75">
        <f t="shared" si="93"/>
        <v>0</v>
      </c>
      <c r="CY98" s="124"/>
      <c r="CZ98" s="46"/>
      <c r="DA98" s="46"/>
      <c r="DB98" s="46"/>
      <c r="DC98" s="46"/>
      <c r="DD98" s="46"/>
      <c r="DE98" s="46"/>
      <c r="DF98" s="75">
        <f t="shared" si="94"/>
        <v>0</v>
      </c>
      <c r="DG98" s="124"/>
      <c r="DH98" s="46"/>
      <c r="DI98" s="46"/>
      <c r="DJ98" s="46"/>
      <c r="DK98" s="46"/>
      <c r="DL98" s="46"/>
      <c r="DM98" s="46"/>
      <c r="DN98" s="75">
        <f t="shared" si="95"/>
        <v>0</v>
      </c>
      <c r="DO98" s="124"/>
      <c r="DP98" s="46"/>
      <c r="DQ98" s="46"/>
      <c r="DR98" s="46"/>
      <c r="DS98" s="46"/>
      <c r="DT98" s="46"/>
      <c r="DU98" s="46"/>
      <c r="DV98" s="75">
        <f t="shared" si="96"/>
        <v>0</v>
      </c>
      <c r="DW98" s="124"/>
      <c r="DX98" s="46"/>
      <c r="DY98" s="46"/>
      <c r="DZ98" s="46"/>
      <c r="EA98" s="46"/>
      <c r="EB98" s="46"/>
      <c r="EC98" s="46"/>
      <c r="ED98" s="75">
        <f t="shared" si="97"/>
        <v>0</v>
      </c>
      <c r="EE98" s="124"/>
      <c r="EF98" s="46"/>
      <c r="EG98" s="46"/>
      <c r="EH98" s="46"/>
      <c r="EI98" s="46"/>
      <c r="EJ98" s="46"/>
      <c r="EK98" s="46"/>
      <c r="EL98" s="75">
        <f t="shared" si="98"/>
        <v>0</v>
      </c>
      <c r="EM98" s="124"/>
      <c r="EN98" s="46"/>
      <c r="EO98" s="46"/>
      <c r="EP98" s="46"/>
      <c r="EQ98" s="46"/>
      <c r="ER98" s="46"/>
      <c r="ES98" s="46"/>
      <c r="ET98" s="75">
        <f t="shared" si="99"/>
        <v>0</v>
      </c>
      <c r="EU98" s="124"/>
      <c r="EV98" s="46"/>
      <c r="EW98" s="46"/>
      <c r="EX98" s="46"/>
      <c r="EY98" s="46"/>
      <c r="EZ98" s="46"/>
      <c r="FA98" s="46"/>
      <c r="FB98" s="75">
        <f t="shared" si="100"/>
        <v>0</v>
      </c>
      <c r="FC98" s="124"/>
      <c r="FD98" s="46"/>
      <c r="FE98" s="46"/>
      <c r="FF98" s="46"/>
      <c r="FG98" s="46"/>
      <c r="FH98" s="46"/>
      <c r="FI98" s="46"/>
      <c r="FJ98" s="75">
        <f t="shared" si="101"/>
        <v>0</v>
      </c>
      <c r="FK98" s="124"/>
      <c r="FL98" s="46"/>
      <c r="FM98" s="46"/>
      <c r="FN98" s="46"/>
      <c r="FO98" s="46"/>
      <c r="FP98" s="46"/>
      <c r="FQ98" s="46"/>
      <c r="FR98" s="75">
        <f t="shared" si="102"/>
        <v>0</v>
      </c>
      <c r="FS98" s="124"/>
      <c r="FT98" s="46"/>
      <c r="FU98" s="46"/>
      <c r="FV98" s="46"/>
      <c r="FW98" s="46"/>
      <c r="FX98" s="46"/>
      <c r="FY98" s="46"/>
      <c r="FZ98" s="75">
        <f t="shared" si="103"/>
        <v>0</v>
      </c>
      <c r="GA98" s="124"/>
      <c r="GB98" s="46"/>
      <c r="GC98" s="46"/>
      <c r="GD98" s="46"/>
      <c r="GE98" s="46"/>
      <c r="GF98" s="46"/>
      <c r="GG98" s="46"/>
      <c r="GH98" s="75">
        <f t="shared" si="104"/>
        <v>0</v>
      </c>
      <c r="GI98" s="124"/>
      <c r="GJ98" s="46"/>
      <c r="GK98" s="46"/>
      <c r="GL98" s="46"/>
      <c r="GM98" s="46"/>
      <c r="GN98" s="46"/>
      <c r="GO98" s="46"/>
      <c r="GP98" s="75">
        <f t="shared" si="105"/>
        <v>0</v>
      </c>
      <c r="GQ98" s="124"/>
      <c r="GR98" s="46"/>
      <c r="GS98" s="46"/>
      <c r="GT98" s="46"/>
      <c r="GU98" s="46"/>
      <c r="GV98" s="46"/>
      <c r="GW98" s="46"/>
      <c r="GX98" s="75">
        <f t="shared" si="106"/>
        <v>0</v>
      </c>
      <c r="GY98" s="124"/>
      <c r="GZ98" s="46"/>
      <c r="HA98" s="46"/>
      <c r="HB98" s="46"/>
      <c r="HC98" s="46"/>
      <c r="HD98" s="46"/>
      <c r="HE98" s="46"/>
      <c r="HF98" s="75">
        <f t="shared" si="107"/>
        <v>0</v>
      </c>
      <c r="HG98" s="124"/>
      <c r="HH98" s="46"/>
      <c r="HI98" s="46"/>
      <c r="HJ98" s="46"/>
      <c r="HK98" s="46"/>
      <c r="HL98" s="46"/>
      <c r="HM98" s="46"/>
      <c r="HN98" s="75">
        <f t="shared" si="108"/>
        <v>0</v>
      </c>
      <c r="HO98" s="124"/>
      <c r="HP98" s="46"/>
      <c r="HQ98" s="46"/>
      <c r="HR98" s="46"/>
      <c r="HS98" s="46"/>
      <c r="HT98" s="46"/>
      <c r="HU98" s="46"/>
      <c r="HV98" s="75">
        <f t="shared" si="109"/>
        <v>0</v>
      </c>
      <c r="HW98" s="124"/>
      <c r="HX98" s="46"/>
      <c r="HY98" s="46"/>
      <c r="HZ98" s="46"/>
      <c r="IA98" s="46"/>
      <c r="IB98" s="46"/>
      <c r="IC98" s="46"/>
      <c r="ID98" s="75">
        <f t="shared" si="110"/>
        <v>0</v>
      </c>
      <c r="IE98" s="124"/>
      <c r="IF98" s="46"/>
      <c r="IG98" s="46"/>
      <c r="IH98" s="46"/>
      <c r="II98" s="46"/>
      <c r="IJ98" s="46"/>
      <c r="IK98" s="46"/>
      <c r="IL98" s="75">
        <f t="shared" si="111"/>
        <v>0</v>
      </c>
      <c r="IM98" s="124"/>
      <c r="IN98" s="46"/>
      <c r="IO98" s="46"/>
      <c r="IP98" s="46"/>
      <c r="IQ98" s="46"/>
      <c r="IR98" s="46"/>
      <c r="IS98" s="46"/>
      <c r="IT98" s="75">
        <f t="shared" si="112"/>
        <v>0</v>
      </c>
      <c r="IU98" s="124"/>
      <c r="IV98" s="46"/>
      <c r="IW98" s="46"/>
      <c r="IX98" s="46"/>
      <c r="IY98" s="46"/>
      <c r="IZ98" s="46"/>
      <c r="JA98" s="46"/>
      <c r="JB98" s="75">
        <f t="shared" si="113"/>
        <v>0</v>
      </c>
      <c r="JD98" s="161">
        <f t="shared" si="121"/>
        <v>0</v>
      </c>
      <c r="JE98" s="89">
        <f t="shared" si="122"/>
        <v>0</v>
      </c>
      <c r="JF98" s="89">
        <f t="shared" si="123"/>
        <v>0</v>
      </c>
      <c r="JG98" s="89">
        <f t="shared" si="124"/>
        <v>0</v>
      </c>
      <c r="JH98" s="89">
        <f t="shared" si="125"/>
        <v>0</v>
      </c>
      <c r="JI98" s="89">
        <f t="shared" si="126"/>
        <v>0</v>
      </c>
      <c r="JJ98" s="89">
        <f t="shared" si="127"/>
        <v>0</v>
      </c>
      <c r="JK98" s="165">
        <f t="shared" si="128"/>
        <v>0</v>
      </c>
      <c r="JM98" s="65">
        <f t="shared" si="115"/>
        <v>0</v>
      </c>
      <c r="JO98" s="47">
        <f t="shared" si="114"/>
        <v>0</v>
      </c>
    </row>
    <row r="99" spans="2:275" ht="15">
      <c r="B99" s="386" t="s">
        <v>653</v>
      </c>
      <c r="C99" s="168"/>
      <c r="D99" s="174"/>
      <c r="E99" s="168"/>
      <c r="F99" s="363"/>
      <c r="G99" s="380"/>
      <c r="H99" s="380"/>
      <c r="I99" s="166"/>
      <c r="J99" s="360"/>
      <c r="K99" s="143"/>
      <c r="L99" s="144"/>
      <c r="M99" s="137" t="s">
        <v>4</v>
      </c>
      <c r="N99" s="165">
        <v>0</v>
      </c>
      <c r="O99" s="124"/>
      <c r="P99" s="46"/>
      <c r="Q99" s="46"/>
      <c r="R99" s="46"/>
      <c r="S99" s="46"/>
      <c r="T99" s="46"/>
      <c r="U99" s="46"/>
      <c r="V99" s="125">
        <f t="shared" si="116"/>
        <v>0</v>
      </c>
      <c r="W99" s="124"/>
      <c r="X99" s="46"/>
      <c r="Y99" s="46"/>
      <c r="Z99" s="46"/>
      <c r="AA99" s="46"/>
      <c r="AB99" s="46"/>
      <c r="AC99" s="46"/>
      <c r="AD99" s="75">
        <f t="shared" si="131"/>
        <v>0</v>
      </c>
      <c r="AE99" s="124"/>
      <c r="AF99" s="46"/>
      <c r="AG99" s="46"/>
      <c r="AH99" s="46"/>
      <c r="AI99" s="46"/>
      <c r="AJ99" s="46"/>
      <c r="AK99" s="46"/>
      <c r="AL99" s="75">
        <f t="shared" si="85"/>
        <v>0</v>
      </c>
      <c r="AM99" s="124"/>
      <c r="AN99" s="46"/>
      <c r="AO99" s="46"/>
      <c r="AP99" s="46"/>
      <c r="AQ99" s="46"/>
      <c r="AR99" s="46"/>
      <c r="AS99" s="46"/>
      <c r="AT99" s="75">
        <f t="shared" si="86"/>
        <v>0</v>
      </c>
      <c r="AU99" s="124"/>
      <c r="AV99" s="46"/>
      <c r="AW99" s="46"/>
      <c r="AX99" s="46"/>
      <c r="AY99" s="46"/>
      <c r="AZ99" s="46"/>
      <c r="BA99" s="46"/>
      <c r="BB99" s="75">
        <f t="shared" si="87"/>
        <v>0</v>
      </c>
      <c r="BC99" s="124"/>
      <c r="BD99" s="46"/>
      <c r="BE99" s="46"/>
      <c r="BF99" s="46"/>
      <c r="BG99" s="46"/>
      <c r="BH99" s="46"/>
      <c r="BI99" s="46"/>
      <c r="BJ99" s="75">
        <f t="shared" si="88"/>
        <v>0</v>
      </c>
      <c r="BK99" s="124"/>
      <c r="BL99" s="46"/>
      <c r="BM99" s="46"/>
      <c r="BN99" s="46"/>
      <c r="BO99" s="46"/>
      <c r="BP99" s="46"/>
      <c r="BQ99" s="46"/>
      <c r="BR99" s="75">
        <f t="shared" si="89"/>
        <v>0</v>
      </c>
      <c r="BS99" s="124"/>
      <c r="BT99" s="46"/>
      <c r="BU99" s="46"/>
      <c r="BV99" s="46"/>
      <c r="BW99" s="46"/>
      <c r="BX99" s="46"/>
      <c r="BY99" s="46"/>
      <c r="BZ99" s="75">
        <f t="shared" si="90"/>
        <v>0</v>
      </c>
      <c r="CA99" s="124"/>
      <c r="CB99" s="46"/>
      <c r="CC99" s="46"/>
      <c r="CD99" s="46"/>
      <c r="CE99" s="46"/>
      <c r="CF99" s="46"/>
      <c r="CG99" s="46"/>
      <c r="CH99" s="75">
        <f t="shared" si="91"/>
        <v>0</v>
      </c>
      <c r="CI99" s="124"/>
      <c r="CJ99" s="46"/>
      <c r="CK99" s="46"/>
      <c r="CL99" s="46"/>
      <c r="CM99" s="46"/>
      <c r="CN99" s="46"/>
      <c r="CO99" s="46"/>
      <c r="CP99" s="75">
        <f t="shared" si="92"/>
        <v>0</v>
      </c>
      <c r="CQ99" s="124"/>
      <c r="CR99" s="46"/>
      <c r="CS99" s="46"/>
      <c r="CT99" s="46"/>
      <c r="CU99" s="46"/>
      <c r="CV99" s="46"/>
      <c r="CW99" s="46"/>
      <c r="CX99" s="75">
        <f t="shared" si="93"/>
        <v>0</v>
      </c>
      <c r="CY99" s="124"/>
      <c r="CZ99" s="46"/>
      <c r="DA99" s="46"/>
      <c r="DB99" s="46"/>
      <c r="DC99" s="46"/>
      <c r="DD99" s="46"/>
      <c r="DE99" s="46"/>
      <c r="DF99" s="75">
        <f t="shared" si="94"/>
        <v>0</v>
      </c>
      <c r="DG99" s="124"/>
      <c r="DH99" s="46"/>
      <c r="DI99" s="46"/>
      <c r="DJ99" s="46"/>
      <c r="DK99" s="46"/>
      <c r="DL99" s="46"/>
      <c r="DM99" s="46"/>
      <c r="DN99" s="75">
        <f t="shared" si="95"/>
        <v>0</v>
      </c>
      <c r="DO99" s="124"/>
      <c r="DP99" s="46"/>
      <c r="DQ99" s="46"/>
      <c r="DR99" s="46"/>
      <c r="DS99" s="46"/>
      <c r="DT99" s="46"/>
      <c r="DU99" s="46"/>
      <c r="DV99" s="75">
        <f t="shared" si="96"/>
        <v>0</v>
      </c>
      <c r="DW99" s="124"/>
      <c r="DX99" s="46"/>
      <c r="DY99" s="46"/>
      <c r="DZ99" s="46"/>
      <c r="EA99" s="46"/>
      <c r="EB99" s="46"/>
      <c r="EC99" s="46"/>
      <c r="ED99" s="75">
        <f t="shared" si="97"/>
        <v>0</v>
      </c>
      <c r="EE99" s="124"/>
      <c r="EF99" s="46"/>
      <c r="EG99" s="46"/>
      <c r="EH99" s="46"/>
      <c r="EI99" s="46"/>
      <c r="EJ99" s="46"/>
      <c r="EK99" s="46"/>
      <c r="EL99" s="75">
        <f t="shared" si="98"/>
        <v>0</v>
      </c>
      <c r="EM99" s="124"/>
      <c r="EN99" s="46"/>
      <c r="EO99" s="46"/>
      <c r="EP99" s="46"/>
      <c r="EQ99" s="46"/>
      <c r="ER99" s="46"/>
      <c r="ES99" s="46"/>
      <c r="ET99" s="75">
        <f t="shared" si="99"/>
        <v>0</v>
      </c>
      <c r="EU99" s="124"/>
      <c r="EV99" s="46"/>
      <c r="EW99" s="46"/>
      <c r="EX99" s="46"/>
      <c r="EY99" s="46"/>
      <c r="EZ99" s="46"/>
      <c r="FA99" s="46"/>
      <c r="FB99" s="75">
        <f t="shared" si="100"/>
        <v>0</v>
      </c>
      <c r="FC99" s="124"/>
      <c r="FD99" s="46"/>
      <c r="FE99" s="46"/>
      <c r="FF99" s="46"/>
      <c r="FG99" s="46"/>
      <c r="FH99" s="46"/>
      <c r="FI99" s="46"/>
      <c r="FJ99" s="75">
        <f t="shared" si="101"/>
        <v>0</v>
      </c>
      <c r="FK99" s="124"/>
      <c r="FL99" s="46"/>
      <c r="FM99" s="46"/>
      <c r="FN99" s="46"/>
      <c r="FO99" s="46"/>
      <c r="FP99" s="46"/>
      <c r="FQ99" s="46"/>
      <c r="FR99" s="75">
        <f t="shared" si="102"/>
        <v>0</v>
      </c>
      <c r="FS99" s="124"/>
      <c r="FT99" s="46"/>
      <c r="FU99" s="46"/>
      <c r="FV99" s="46"/>
      <c r="FW99" s="46"/>
      <c r="FX99" s="46"/>
      <c r="FY99" s="46"/>
      <c r="FZ99" s="75">
        <f t="shared" si="103"/>
        <v>0</v>
      </c>
      <c r="GA99" s="124"/>
      <c r="GB99" s="46"/>
      <c r="GC99" s="46"/>
      <c r="GD99" s="46"/>
      <c r="GE99" s="46"/>
      <c r="GF99" s="46"/>
      <c r="GG99" s="46"/>
      <c r="GH99" s="75">
        <f t="shared" si="104"/>
        <v>0</v>
      </c>
      <c r="GI99" s="124"/>
      <c r="GJ99" s="46"/>
      <c r="GK99" s="46"/>
      <c r="GL99" s="46"/>
      <c r="GM99" s="46"/>
      <c r="GN99" s="46"/>
      <c r="GO99" s="46"/>
      <c r="GP99" s="75">
        <f t="shared" si="105"/>
        <v>0</v>
      </c>
      <c r="GQ99" s="124"/>
      <c r="GR99" s="46"/>
      <c r="GS99" s="46"/>
      <c r="GT99" s="46"/>
      <c r="GU99" s="46"/>
      <c r="GV99" s="46"/>
      <c r="GW99" s="46"/>
      <c r="GX99" s="75">
        <f t="shared" si="106"/>
        <v>0</v>
      </c>
      <c r="GY99" s="124"/>
      <c r="GZ99" s="46"/>
      <c r="HA99" s="46"/>
      <c r="HB99" s="46"/>
      <c r="HC99" s="46"/>
      <c r="HD99" s="46"/>
      <c r="HE99" s="46"/>
      <c r="HF99" s="75">
        <f t="shared" si="107"/>
        <v>0</v>
      </c>
      <c r="HG99" s="124"/>
      <c r="HH99" s="46"/>
      <c r="HI99" s="46"/>
      <c r="HJ99" s="46"/>
      <c r="HK99" s="46"/>
      <c r="HL99" s="46"/>
      <c r="HM99" s="46"/>
      <c r="HN99" s="75">
        <f t="shared" si="108"/>
        <v>0</v>
      </c>
      <c r="HO99" s="124"/>
      <c r="HP99" s="46"/>
      <c r="HQ99" s="46"/>
      <c r="HR99" s="46"/>
      <c r="HS99" s="46"/>
      <c r="HT99" s="46"/>
      <c r="HU99" s="46"/>
      <c r="HV99" s="75">
        <f t="shared" si="109"/>
        <v>0</v>
      </c>
      <c r="HW99" s="124"/>
      <c r="HX99" s="46"/>
      <c r="HY99" s="46"/>
      <c r="HZ99" s="46"/>
      <c r="IA99" s="46"/>
      <c r="IB99" s="46"/>
      <c r="IC99" s="46"/>
      <c r="ID99" s="75">
        <f t="shared" si="110"/>
        <v>0</v>
      </c>
      <c r="IE99" s="124"/>
      <c r="IF99" s="46"/>
      <c r="IG99" s="46"/>
      <c r="IH99" s="46"/>
      <c r="II99" s="46"/>
      <c r="IJ99" s="46"/>
      <c r="IK99" s="46"/>
      <c r="IL99" s="75">
        <f t="shared" si="111"/>
        <v>0</v>
      </c>
      <c r="IM99" s="124"/>
      <c r="IN99" s="46"/>
      <c r="IO99" s="46"/>
      <c r="IP99" s="46"/>
      <c r="IQ99" s="46"/>
      <c r="IR99" s="46"/>
      <c r="IS99" s="46"/>
      <c r="IT99" s="75">
        <f t="shared" si="112"/>
        <v>0</v>
      </c>
      <c r="IU99" s="124"/>
      <c r="IV99" s="46"/>
      <c r="IW99" s="46"/>
      <c r="IX99" s="46"/>
      <c r="IY99" s="46"/>
      <c r="IZ99" s="46"/>
      <c r="JA99" s="46"/>
      <c r="JB99" s="75">
        <f t="shared" si="113"/>
        <v>0</v>
      </c>
      <c r="JD99" s="161">
        <f t="shared" si="121"/>
        <v>0</v>
      </c>
      <c r="JE99" s="89">
        <f t="shared" si="122"/>
        <v>0</v>
      </c>
      <c r="JF99" s="89">
        <f t="shared" si="123"/>
        <v>0</v>
      </c>
      <c r="JG99" s="89">
        <f t="shared" si="124"/>
        <v>0</v>
      </c>
      <c r="JH99" s="89">
        <f t="shared" si="125"/>
        <v>0</v>
      </c>
      <c r="JI99" s="89">
        <f t="shared" si="126"/>
        <v>0</v>
      </c>
      <c r="JJ99" s="89">
        <f t="shared" si="127"/>
        <v>0</v>
      </c>
      <c r="JK99" s="165">
        <f t="shared" si="128"/>
        <v>0</v>
      </c>
      <c r="JM99" s="65">
        <f t="shared" si="115"/>
        <v>0</v>
      </c>
      <c r="JO99" s="47">
        <f t="shared" si="114"/>
        <v>0</v>
      </c>
    </row>
    <row r="100" spans="2:275" ht="15">
      <c r="B100" s="386" t="s">
        <v>653</v>
      </c>
      <c r="C100" s="167"/>
      <c r="D100" s="178"/>
      <c r="E100" s="167"/>
      <c r="F100" s="362"/>
      <c r="G100" s="380"/>
      <c r="H100" s="380"/>
      <c r="I100" s="166"/>
      <c r="J100" s="358"/>
      <c r="K100" s="143"/>
      <c r="L100" s="144"/>
      <c r="M100" s="137" t="s">
        <v>4</v>
      </c>
      <c r="N100" s="165">
        <v>0</v>
      </c>
      <c r="O100" s="124"/>
      <c r="P100" s="46"/>
      <c r="Q100" s="46"/>
      <c r="R100" s="46"/>
      <c r="S100" s="46"/>
      <c r="T100" s="46"/>
      <c r="U100" s="46"/>
      <c r="V100" s="125">
        <f t="shared" si="116"/>
        <v>0</v>
      </c>
      <c r="W100" s="124"/>
      <c r="X100" s="46"/>
      <c r="Y100" s="46"/>
      <c r="Z100" s="46"/>
      <c r="AA100" s="46"/>
      <c r="AB100" s="46"/>
      <c r="AC100" s="46"/>
      <c r="AD100" s="75">
        <f t="shared" si="131"/>
        <v>0</v>
      </c>
      <c r="AE100" s="124"/>
      <c r="AF100" s="46"/>
      <c r="AG100" s="46"/>
      <c r="AH100" s="46"/>
      <c r="AI100" s="46"/>
      <c r="AJ100" s="46"/>
      <c r="AK100" s="46"/>
      <c r="AL100" s="75">
        <f t="shared" si="85"/>
        <v>0</v>
      </c>
      <c r="AM100" s="124"/>
      <c r="AN100" s="46"/>
      <c r="AO100" s="46"/>
      <c r="AP100" s="46"/>
      <c r="AQ100" s="46"/>
      <c r="AR100" s="46"/>
      <c r="AS100" s="46"/>
      <c r="AT100" s="75">
        <f t="shared" si="86"/>
        <v>0</v>
      </c>
      <c r="AU100" s="124"/>
      <c r="AV100" s="46"/>
      <c r="AW100" s="46"/>
      <c r="AX100" s="46"/>
      <c r="AY100" s="46"/>
      <c r="AZ100" s="46"/>
      <c r="BA100" s="46"/>
      <c r="BB100" s="75">
        <f t="shared" si="87"/>
        <v>0</v>
      </c>
      <c r="BC100" s="124"/>
      <c r="BD100" s="46"/>
      <c r="BE100" s="46"/>
      <c r="BF100" s="46"/>
      <c r="BG100" s="46"/>
      <c r="BH100" s="46"/>
      <c r="BI100" s="46"/>
      <c r="BJ100" s="75">
        <f t="shared" si="88"/>
        <v>0</v>
      </c>
      <c r="BK100" s="124"/>
      <c r="BL100" s="46"/>
      <c r="BM100" s="46"/>
      <c r="BN100" s="46"/>
      <c r="BO100" s="46"/>
      <c r="BP100" s="46"/>
      <c r="BQ100" s="46"/>
      <c r="BR100" s="75">
        <f t="shared" si="89"/>
        <v>0</v>
      </c>
      <c r="BS100" s="124"/>
      <c r="BT100" s="46"/>
      <c r="BU100" s="46"/>
      <c r="BV100" s="46"/>
      <c r="BW100" s="46"/>
      <c r="BX100" s="46"/>
      <c r="BY100" s="46"/>
      <c r="BZ100" s="75">
        <f t="shared" si="90"/>
        <v>0</v>
      </c>
      <c r="CA100" s="124"/>
      <c r="CB100" s="46"/>
      <c r="CC100" s="46"/>
      <c r="CD100" s="46"/>
      <c r="CE100" s="46"/>
      <c r="CF100" s="46"/>
      <c r="CG100" s="46"/>
      <c r="CH100" s="75">
        <f t="shared" si="91"/>
        <v>0</v>
      </c>
      <c r="CI100" s="124"/>
      <c r="CJ100" s="46"/>
      <c r="CK100" s="46"/>
      <c r="CL100" s="46"/>
      <c r="CM100" s="46"/>
      <c r="CN100" s="46"/>
      <c r="CO100" s="46"/>
      <c r="CP100" s="75">
        <f t="shared" si="92"/>
        <v>0</v>
      </c>
      <c r="CQ100" s="124"/>
      <c r="CR100" s="46"/>
      <c r="CS100" s="46"/>
      <c r="CT100" s="46"/>
      <c r="CU100" s="46"/>
      <c r="CV100" s="46"/>
      <c r="CW100" s="46"/>
      <c r="CX100" s="75">
        <f t="shared" si="93"/>
        <v>0</v>
      </c>
      <c r="CY100" s="124"/>
      <c r="CZ100" s="46"/>
      <c r="DA100" s="46"/>
      <c r="DB100" s="46"/>
      <c r="DC100" s="46"/>
      <c r="DD100" s="46"/>
      <c r="DE100" s="46"/>
      <c r="DF100" s="75">
        <f t="shared" si="94"/>
        <v>0</v>
      </c>
      <c r="DG100" s="124"/>
      <c r="DH100" s="46"/>
      <c r="DI100" s="46"/>
      <c r="DJ100" s="46"/>
      <c r="DK100" s="46"/>
      <c r="DL100" s="46"/>
      <c r="DM100" s="46"/>
      <c r="DN100" s="75">
        <f t="shared" si="95"/>
        <v>0</v>
      </c>
      <c r="DO100" s="124"/>
      <c r="DP100" s="46"/>
      <c r="DQ100" s="46"/>
      <c r="DR100" s="46"/>
      <c r="DS100" s="46"/>
      <c r="DT100" s="46"/>
      <c r="DU100" s="46"/>
      <c r="DV100" s="75">
        <f t="shared" si="96"/>
        <v>0</v>
      </c>
      <c r="DW100" s="124"/>
      <c r="DX100" s="46"/>
      <c r="DY100" s="46"/>
      <c r="DZ100" s="46"/>
      <c r="EA100" s="46"/>
      <c r="EB100" s="46"/>
      <c r="EC100" s="46"/>
      <c r="ED100" s="75">
        <f t="shared" si="97"/>
        <v>0</v>
      </c>
      <c r="EE100" s="124"/>
      <c r="EF100" s="46"/>
      <c r="EG100" s="46"/>
      <c r="EH100" s="46"/>
      <c r="EI100" s="46"/>
      <c r="EJ100" s="46"/>
      <c r="EK100" s="46"/>
      <c r="EL100" s="75">
        <f t="shared" si="98"/>
        <v>0</v>
      </c>
      <c r="EM100" s="124"/>
      <c r="EN100" s="46"/>
      <c r="EO100" s="46"/>
      <c r="EP100" s="46"/>
      <c r="EQ100" s="46"/>
      <c r="ER100" s="46"/>
      <c r="ES100" s="46"/>
      <c r="ET100" s="75">
        <f t="shared" si="99"/>
        <v>0</v>
      </c>
      <c r="EU100" s="124"/>
      <c r="EV100" s="46"/>
      <c r="EW100" s="46"/>
      <c r="EX100" s="46"/>
      <c r="EY100" s="46"/>
      <c r="EZ100" s="46"/>
      <c r="FA100" s="46"/>
      <c r="FB100" s="75">
        <f t="shared" si="100"/>
        <v>0</v>
      </c>
      <c r="FC100" s="124"/>
      <c r="FD100" s="46"/>
      <c r="FE100" s="46"/>
      <c r="FF100" s="46"/>
      <c r="FG100" s="46"/>
      <c r="FH100" s="46"/>
      <c r="FI100" s="46"/>
      <c r="FJ100" s="75">
        <f t="shared" si="101"/>
        <v>0</v>
      </c>
      <c r="FK100" s="124"/>
      <c r="FL100" s="46"/>
      <c r="FM100" s="46"/>
      <c r="FN100" s="46"/>
      <c r="FO100" s="46"/>
      <c r="FP100" s="46"/>
      <c r="FQ100" s="46"/>
      <c r="FR100" s="75">
        <f t="shared" si="102"/>
        <v>0</v>
      </c>
      <c r="FS100" s="124"/>
      <c r="FT100" s="46"/>
      <c r="FU100" s="46"/>
      <c r="FV100" s="46"/>
      <c r="FW100" s="46"/>
      <c r="FX100" s="46"/>
      <c r="FY100" s="46"/>
      <c r="FZ100" s="75">
        <f t="shared" si="103"/>
        <v>0</v>
      </c>
      <c r="GA100" s="124"/>
      <c r="GB100" s="46"/>
      <c r="GC100" s="46"/>
      <c r="GD100" s="46"/>
      <c r="GE100" s="46"/>
      <c r="GF100" s="46"/>
      <c r="GG100" s="46"/>
      <c r="GH100" s="75">
        <f t="shared" si="104"/>
        <v>0</v>
      </c>
      <c r="GI100" s="124"/>
      <c r="GJ100" s="46"/>
      <c r="GK100" s="46"/>
      <c r="GL100" s="46"/>
      <c r="GM100" s="46"/>
      <c r="GN100" s="46"/>
      <c r="GO100" s="46"/>
      <c r="GP100" s="75">
        <f t="shared" si="105"/>
        <v>0</v>
      </c>
      <c r="GQ100" s="124"/>
      <c r="GR100" s="46"/>
      <c r="GS100" s="46"/>
      <c r="GT100" s="46"/>
      <c r="GU100" s="46"/>
      <c r="GV100" s="46"/>
      <c r="GW100" s="46"/>
      <c r="GX100" s="75">
        <f t="shared" si="106"/>
        <v>0</v>
      </c>
      <c r="GY100" s="124"/>
      <c r="GZ100" s="46"/>
      <c r="HA100" s="46"/>
      <c r="HB100" s="46"/>
      <c r="HC100" s="46"/>
      <c r="HD100" s="46"/>
      <c r="HE100" s="46"/>
      <c r="HF100" s="75">
        <f t="shared" si="107"/>
        <v>0</v>
      </c>
      <c r="HG100" s="124"/>
      <c r="HH100" s="46"/>
      <c r="HI100" s="46"/>
      <c r="HJ100" s="46"/>
      <c r="HK100" s="46"/>
      <c r="HL100" s="46"/>
      <c r="HM100" s="46"/>
      <c r="HN100" s="75">
        <f t="shared" si="108"/>
        <v>0</v>
      </c>
      <c r="HO100" s="124"/>
      <c r="HP100" s="46"/>
      <c r="HQ100" s="46"/>
      <c r="HR100" s="46"/>
      <c r="HS100" s="46"/>
      <c r="HT100" s="46"/>
      <c r="HU100" s="46"/>
      <c r="HV100" s="75">
        <f t="shared" si="109"/>
        <v>0</v>
      </c>
      <c r="HW100" s="124"/>
      <c r="HX100" s="46"/>
      <c r="HY100" s="46"/>
      <c r="HZ100" s="46"/>
      <c r="IA100" s="46"/>
      <c r="IB100" s="46"/>
      <c r="IC100" s="46"/>
      <c r="ID100" s="75">
        <f t="shared" si="110"/>
        <v>0</v>
      </c>
      <c r="IE100" s="124"/>
      <c r="IF100" s="46"/>
      <c r="IG100" s="46"/>
      <c r="IH100" s="46"/>
      <c r="II100" s="46"/>
      <c r="IJ100" s="46"/>
      <c r="IK100" s="46"/>
      <c r="IL100" s="75">
        <f t="shared" si="111"/>
        <v>0</v>
      </c>
      <c r="IM100" s="124"/>
      <c r="IN100" s="46"/>
      <c r="IO100" s="46"/>
      <c r="IP100" s="46"/>
      <c r="IQ100" s="46"/>
      <c r="IR100" s="46"/>
      <c r="IS100" s="46"/>
      <c r="IT100" s="75">
        <f t="shared" si="112"/>
        <v>0</v>
      </c>
      <c r="IU100" s="124"/>
      <c r="IV100" s="46"/>
      <c r="IW100" s="46"/>
      <c r="IX100" s="46"/>
      <c r="IY100" s="46"/>
      <c r="IZ100" s="46"/>
      <c r="JA100" s="46"/>
      <c r="JB100" s="75">
        <f t="shared" si="113"/>
        <v>0</v>
      </c>
      <c r="JD100" s="161">
        <f t="shared" si="121"/>
        <v>0</v>
      </c>
      <c r="JE100" s="89">
        <f t="shared" si="122"/>
        <v>0</v>
      </c>
      <c r="JF100" s="89">
        <f t="shared" si="123"/>
        <v>0</v>
      </c>
      <c r="JG100" s="89">
        <f t="shared" si="124"/>
        <v>0</v>
      </c>
      <c r="JH100" s="89">
        <f t="shared" si="125"/>
        <v>0</v>
      </c>
      <c r="JI100" s="89">
        <f t="shared" si="126"/>
        <v>0</v>
      </c>
      <c r="JJ100" s="89">
        <f t="shared" si="127"/>
        <v>0</v>
      </c>
      <c r="JK100" s="165">
        <f t="shared" si="128"/>
        <v>0</v>
      </c>
      <c r="JM100" s="65">
        <f t="shared" si="115"/>
        <v>0</v>
      </c>
      <c r="JO100" s="47">
        <f t="shared" si="114"/>
        <v>0</v>
      </c>
    </row>
    <row r="101" spans="2:275" ht="15">
      <c r="B101" s="386" t="s">
        <v>653</v>
      </c>
      <c r="C101" s="167"/>
      <c r="D101" s="178"/>
      <c r="E101" s="167"/>
      <c r="F101" s="362"/>
      <c r="G101" s="380"/>
      <c r="H101" s="380"/>
      <c r="I101" s="166"/>
      <c r="J101" s="359"/>
      <c r="K101" s="143"/>
      <c r="L101" s="144"/>
      <c r="M101" s="137" t="s">
        <v>4</v>
      </c>
      <c r="N101" s="165">
        <v>0</v>
      </c>
      <c r="O101" s="124"/>
      <c r="P101" s="46"/>
      <c r="Q101" s="46"/>
      <c r="R101" s="46"/>
      <c r="S101" s="46"/>
      <c r="T101" s="46"/>
      <c r="U101" s="46"/>
      <c r="V101" s="125">
        <f t="shared" si="116"/>
        <v>0</v>
      </c>
      <c r="W101" s="124"/>
      <c r="X101" s="46"/>
      <c r="Y101" s="46"/>
      <c r="Z101" s="46"/>
      <c r="AA101" s="46"/>
      <c r="AB101" s="46"/>
      <c r="AC101" s="46"/>
      <c r="AD101" s="75">
        <f>+V101+W101+X101-Y101+Z101-AA101-AB101+AC101</f>
        <v>0</v>
      </c>
      <c r="AE101" s="124"/>
      <c r="AF101" s="46"/>
      <c r="AG101" s="46"/>
      <c r="AH101" s="46"/>
      <c r="AI101" s="46"/>
      <c r="AJ101" s="46"/>
      <c r="AK101" s="46"/>
      <c r="AL101" s="75">
        <f t="shared" si="85"/>
        <v>0</v>
      </c>
      <c r="AM101" s="124"/>
      <c r="AN101" s="46"/>
      <c r="AO101" s="46"/>
      <c r="AP101" s="46"/>
      <c r="AQ101" s="46"/>
      <c r="AR101" s="46"/>
      <c r="AS101" s="46"/>
      <c r="AT101" s="75">
        <f t="shared" si="86"/>
        <v>0</v>
      </c>
      <c r="AU101" s="124"/>
      <c r="AV101" s="46"/>
      <c r="AW101" s="46"/>
      <c r="AX101" s="46"/>
      <c r="AY101" s="46"/>
      <c r="AZ101" s="46"/>
      <c r="BA101" s="46"/>
      <c r="BB101" s="75">
        <f t="shared" si="87"/>
        <v>0</v>
      </c>
      <c r="BC101" s="124"/>
      <c r="BD101" s="46"/>
      <c r="BE101" s="46"/>
      <c r="BF101" s="46"/>
      <c r="BG101" s="46"/>
      <c r="BH101" s="46"/>
      <c r="BI101" s="46"/>
      <c r="BJ101" s="75">
        <f t="shared" si="88"/>
        <v>0</v>
      </c>
      <c r="BK101" s="124"/>
      <c r="BL101" s="46"/>
      <c r="BM101" s="46"/>
      <c r="BN101" s="46"/>
      <c r="BO101" s="46"/>
      <c r="BP101" s="46"/>
      <c r="BQ101" s="46"/>
      <c r="BR101" s="75">
        <f t="shared" si="89"/>
        <v>0</v>
      </c>
      <c r="BS101" s="124"/>
      <c r="BT101" s="46"/>
      <c r="BU101" s="46"/>
      <c r="BV101" s="46"/>
      <c r="BW101" s="46"/>
      <c r="BX101" s="46"/>
      <c r="BY101" s="46"/>
      <c r="BZ101" s="75">
        <f t="shared" si="90"/>
        <v>0</v>
      </c>
      <c r="CA101" s="124"/>
      <c r="CB101" s="46"/>
      <c r="CC101" s="46"/>
      <c r="CD101" s="46"/>
      <c r="CE101" s="46"/>
      <c r="CF101" s="46"/>
      <c r="CG101" s="46"/>
      <c r="CH101" s="75">
        <f t="shared" si="91"/>
        <v>0</v>
      </c>
      <c r="CI101" s="124"/>
      <c r="CJ101" s="46"/>
      <c r="CK101" s="46"/>
      <c r="CL101" s="46"/>
      <c r="CM101" s="46"/>
      <c r="CN101" s="46"/>
      <c r="CO101" s="46"/>
      <c r="CP101" s="75">
        <f t="shared" si="92"/>
        <v>0</v>
      </c>
      <c r="CQ101" s="124"/>
      <c r="CR101" s="46"/>
      <c r="CS101" s="46"/>
      <c r="CT101" s="46"/>
      <c r="CU101" s="46"/>
      <c r="CV101" s="46"/>
      <c r="CW101" s="46"/>
      <c r="CX101" s="75">
        <f t="shared" si="93"/>
        <v>0</v>
      </c>
      <c r="CY101" s="124"/>
      <c r="CZ101" s="46"/>
      <c r="DA101" s="46"/>
      <c r="DB101" s="46"/>
      <c r="DC101" s="46"/>
      <c r="DD101" s="46"/>
      <c r="DE101" s="46"/>
      <c r="DF101" s="75">
        <f t="shared" si="94"/>
        <v>0</v>
      </c>
      <c r="DG101" s="124"/>
      <c r="DH101" s="46"/>
      <c r="DI101" s="46"/>
      <c r="DJ101" s="46"/>
      <c r="DK101" s="46"/>
      <c r="DL101" s="46"/>
      <c r="DM101" s="46"/>
      <c r="DN101" s="75">
        <f t="shared" si="95"/>
        <v>0</v>
      </c>
      <c r="DO101" s="124"/>
      <c r="DP101" s="46"/>
      <c r="DQ101" s="46"/>
      <c r="DR101" s="46"/>
      <c r="DS101" s="46"/>
      <c r="DT101" s="46"/>
      <c r="DU101" s="46"/>
      <c r="DV101" s="75">
        <f t="shared" si="96"/>
        <v>0</v>
      </c>
      <c r="DW101" s="124"/>
      <c r="DX101" s="46"/>
      <c r="DY101" s="46"/>
      <c r="DZ101" s="46"/>
      <c r="EA101" s="46"/>
      <c r="EB101" s="46"/>
      <c r="EC101" s="46"/>
      <c r="ED101" s="75">
        <f t="shared" si="97"/>
        <v>0</v>
      </c>
      <c r="EE101" s="124"/>
      <c r="EF101" s="46"/>
      <c r="EG101" s="46"/>
      <c r="EH101" s="46"/>
      <c r="EI101" s="46"/>
      <c r="EJ101" s="46"/>
      <c r="EK101" s="46"/>
      <c r="EL101" s="75">
        <f t="shared" si="98"/>
        <v>0</v>
      </c>
      <c r="EM101" s="124"/>
      <c r="EN101" s="46"/>
      <c r="EO101" s="46"/>
      <c r="EP101" s="46"/>
      <c r="EQ101" s="46"/>
      <c r="ER101" s="46"/>
      <c r="ES101" s="46"/>
      <c r="ET101" s="75">
        <f t="shared" si="99"/>
        <v>0</v>
      </c>
      <c r="EU101" s="124"/>
      <c r="EV101" s="46"/>
      <c r="EW101" s="46"/>
      <c r="EX101" s="46"/>
      <c r="EY101" s="46"/>
      <c r="EZ101" s="46"/>
      <c r="FA101" s="46"/>
      <c r="FB101" s="75">
        <f t="shared" si="100"/>
        <v>0</v>
      </c>
      <c r="FC101" s="124"/>
      <c r="FD101" s="46"/>
      <c r="FE101" s="46"/>
      <c r="FF101" s="46"/>
      <c r="FG101" s="46"/>
      <c r="FH101" s="46"/>
      <c r="FI101" s="46"/>
      <c r="FJ101" s="75">
        <f t="shared" si="101"/>
        <v>0</v>
      </c>
      <c r="FK101" s="124"/>
      <c r="FL101" s="46"/>
      <c r="FM101" s="46"/>
      <c r="FN101" s="46"/>
      <c r="FO101" s="46"/>
      <c r="FP101" s="46"/>
      <c r="FQ101" s="46"/>
      <c r="FR101" s="75">
        <f t="shared" si="102"/>
        <v>0</v>
      </c>
      <c r="FS101" s="124"/>
      <c r="FT101" s="46"/>
      <c r="FU101" s="46"/>
      <c r="FV101" s="46"/>
      <c r="FW101" s="46"/>
      <c r="FX101" s="46"/>
      <c r="FY101" s="46"/>
      <c r="FZ101" s="75">
        <f t="shared" si="103"/>
        <v>0</v>
      </c>
      <c r="GA101" s="124"/>
      <c r="GB101" s="46"/>
      <c r="GC101" s="46"/>
      <c r="GD101" s="46"/>
      <c r="GE101" s="46"/>
      <c r="GF101" s="46"/>
      <c r="GG101" s="46"/>
      <c r="GH101" s="75">
        <f t="shared" si="104"/>
        <v>0</v>
      </c>
      <c r="GI101" s="124"/>
      <c r="GJ101" s="46"/>
      <c r="GK101" s="46"/>
      <c r="GL101" s="46"/>
      <c r="GM101" s="46"/>
      <c r="GN101" s="46"/>
      <c r="GO101" s="46"/>
      <c r="GP101" s="75">
        <f t="shared" si="105"/>
        <v>0</v>
      </c>
      <c r="GQ101" s="124"/>
      <c r="GR101" s="46"/>
      <c r="GS101" s="46"/>
      <c r="GT101" s="46"/>
      <c r="GU101" s="46"/>
      <c r="GV101" s="46"/>
      <c r="GW101" s="46"/>
      <c r="GX101" s="75">
        <f t="shared" si="106"/>
        <v>0</v>
      </c>
      <c r="GY101" s="124"/>
      <c r="GZ101" s="46"/>
      <c r="HA101" s="46"/>
      <c r="HB101" s="46"/>
      <c r="HC101" s="46"/>
      <c r="HD101" s="46"/>
      <c r="HE101" s="46"/>
      <c r="HF101" s="75">
        <f t="shared" si="107"/>
        <v>0</v>
      </c>
      <c r="HG101" s="124"/>
      <c r="HH101" s="46"/>
      <c r="HI101" s="46"/>
      <c r="HJ101" s="46"/>
      <c r="HK101" s="46"/>
      <c r="HL101" s="46"/>
      <c r="HM101" s="46"/>
      <c r="HN101" s="75">
        <f t="shared" si="108"/>
        <v>0</v>
      </c>
      <c r="HO101" s="124"/>
      <c r="HP101" s="46"/>
      <c r="HQ101" s="46"/>
      <c r="HR101" s="46"/>
      <c r="HS101" s="46"/>
      <c r="HT101" s="46"/>
      <c r="HU101" s="46"/>
      <c r="HV101" s="75">
        <f t="shared" si="109"/>
        <v>0</v>
      </c>
      <c r="HW101" s="124"/>
      <c r="HX101" s="46"/>
      <c r="HY101" s="46"/>
      <c r="HZ101" s="46"/>
      <c r="IA101" s="46"/>
      <c r="IB101" s="46"/>
      <c r="IC101" s="46"/>
      <c r="ID101" s="75">
        <f t="shared" si="110"/>
        <v>0</v>
      </c>
      <c r="IE101" s="124"/>
      <c r="IF101" s="46"/>
      <c r="IG101" s="46"/>
      <c r="IH101" s="46"/>
      <c r="II101" s="46"/>
      <c r="IJ101" s="46"/>
      <c r="IK101" s="46"/>
      <c r="IL101" s="75">
        <f t="shared" si="111"/>
        <v>0</v>
      </c>
      <c r="IM101" s="124"/>
      <c r="IN101" s="46"/>
      <c r="IO101" s="46"/>
      <c r="IP101" s="46"/>
      <c r="IQ101" s="46"/>
      <c r="IR101" s="46"/>
      <c r="IS101" s="46"/>
      <c r="IT101" s="75">
        <f t="shared" si="112"/>
        <v>0</v>
      </c>
      <c r="IU101" s="124"/>
      <c r="IV101" s="46"/>
      <c r="IW101" s="46"/>
      <c r="IX101" s="46"/>
      <c r="IY101" s="46"/>
      <c r="IZ101" s="46"/>
      <c r="JA101" s="46"/>
      <c r="JB101" s="75">
        <f t="shared" si="113"/>
        <v>0</v>
      </c>
      <c r="JD101" s="161">
        <f t="shared" si="121"/>
        <v>0</v>
      </c>
      <c r="JE101" s="89">
        <f t="shared" si="122"/>
        <v>0</v>
      </c>
      <c r="JF101" s="89">
        <f t="shared" si="123"/>
        <v>0</v>
      </c>
      <c r="JG101" s="89">
        <f t="shared" si="124"/>
        <v>0</v>
      </c>
      <c r="JH101" s="89">
        <f t="shared" si="125"/>
        <v>0</v>
      </c>
      <c r="JI101" s="89">
        <f t="shared" si="126"/>
        <v>0</v>
      </c>
      <c r="JJ101" s="89">
        <f t="shared" si="127"/>
        <v>0</v>
      </c>
      <c r="JK101" s="165">
        <f t="shared" si="128"/>
        <v>0</v>
      </c>
      <c r="JM101" s="65">
        <f t="shared" si="115"/>
        <v>0</v>
      </c>
      <c r="JO101" s="47">
        <f t="shared" si="114"/>
        <v>0</v>
      </c>
    </row>
    <row r="102" spans="2:275" ht="15">
      <c r="B102" s="386" t="s">
        <v>653</v>
      </c>
      <c r="C102" s="168"/>
      <c r="D102" s="174"/>
      <c r="E102" s="168"/>
      <c r="F102" s="363"/>
      <c r="G102" s="380"/>
      <c r="H102" s="380"/>
      <c r="I102" s="166"/>
      <c r="J102" s="356"/>
      <c r="K102" s="143"/>
      <c r="L102" s="144"/>
      <c r="M102" s="137" t="s">
        <v>4</v>
      </c>
      <c r="N102" s="165">
        <v>0</v>
      </c>
      <c r="O102" s="124"/>
      <c r="P102" s="46"/>
      <c r="Q102" s="46"/>
      <c r="R102" s="46"/>
      <c r="S102" s="46"/>
      <c r="T102" s="46"/>
      <c r="U102" s="46"/>
      <c r="V102" s="125">
        <f t="shared" si="116"/>
        <v>0</v>
      </c>
      <c r="W102" s="124"/>
      <c r="X102" s="46"/>
      <c r="Y102" s="46"/>
      <c r="Z102" s="46"/>
      <c r="AA102" s="46"/>
      <c r="AB102" s="46"/>
      <c r="AC102" s="46"/>
      <c r="AD102" s="75">
        <f t="shared" ref="AD102:AD122" si="132">+V102+W102+X102-Y102+Z102-AA102-AB102+AC102</f>
        <v>0</v>
      </c>
      <c r="AE102" s="124"/>
      <c r="AF102" s="46"/>
      <c r="AG102" s="46"/>
      <c r="AH102" s="46"/>
      <c r="AI102" s="46"/>
      <c r="AJ102" s="46"/>
      <c r="AK102" s="46"/>
      <c r="AL102" s="75">
        <f t="shared" si="85"/>
        <v>0</v>
      </c>
      <c r="AM102" s="124"/>
      <c r="AN102" s="46"/>
      <c r="AO102" s="46"/>
      <c r="AP102" s="46"/>
      <c r="AQ102" s="46"/>
      <c r="AR102" s="46"/>
      <c r="AS102" s="46"/>
      <c r="AT102" s="75">
        <f t="shared" si="86"/>
        <v>0</v>
      </c>
      <c r="AU102" s="124"/>
      <c r="AV102" s="46"/>
      <c r="AW102" s="46"/>
      <c r="AX102" s="46"/>
      <c r="AY102" s="46"/>
      <c r="AZ102" s="46"/>
      <c r="BA102" s="46"/>
      <c r="BB102" s="75">
        <f t="shared" si="87"/>
        <v>0</v>
      </c>
      <c r="BC102" s="124"/>
      <c r="BD102" s="46"/>
      <c r="BE102" s="46"/>
      <c r="BF102" s="46"/>
      <c r="BG102" s="46"/>
      <c r="BH102" s="46"/>
      <c r="BI102" s="46"/>
      <c r="BJ102" s="75">
        <f t="shared" si="88"/>
        <v>0</v>
      </c>
      <c r="BK102" s="124"/>
      <c r="BL102" s="46"/>
      <c r="BM102" s="46"/>
      <c r="BN102" s="46"/>
      <c r="BO102" s="46"/>
      <c r="BP102" s="46"/>
      <c r="BQ102" s="46"/>
      <c r="BR102" s="75">
        <f t="shared" si="89"/>
        <v>0</v>
      </c>
      <c r="BS102" s="124"/>
      <c r="BT102" s="46"/>
      <c r="BU102" s="46"/>
      <c r="BV102" s="46"/>
      <c r="BW102" s="46"/>
      <c r="BX102" s="46"/>
      <c r="BY102" s="46"/>
      <c r="BZ102" s="75">
        <f t="shared" si="90"/>
        <v>0</v>
      </c>
      <c r="CA102" s="124"/>
      <c r="CB102" s="46"/>
      <c r="CC102" s="46"/>
      <c r="CD102" s="46"/>
      <c r="CE102" s="46"/>
      <c r="CF102" s="46"/>
      <c r="CG102" s="46"/>
      <c r="CH102" s="75">
        <f t="shared" si="91"/>
        <v>0</v>
      </c>
      <c r="CI102" s="124"/>
      <c r="CJ102" s="46"/>
      <c r="CK102" s="46"/>
      <c r="CL102" s="46"/>
      <c r="CM102" s="46"/>
      <c r="CN102" s="46"/>
      <c r="CO102" s="46"/>
      <c r="CP102" s="75">
        <f t="shared" si="92"/>
        <v>0</v>
      </c>
      <c r="CQ102" s="124"/>
      <c r="CR102" s="46"/>
      <c r="CS102" s="46"/>
      <c r="CT102" s="46"/>
      <c r="CU102" s="46"/>
      <c r="CV102" s="46"/>
      <c r="CW102" s="46"/>
      <c r="CX102" s="75">
        <f t="shared" si="93"/>
        <v>0</v>
      </c>
      <c r="CY102" s="124"/>
      <c r="CZ102" s="46"/>
      <c r="DA102" s="46"/>
      <c r="DB102" s="46"/>
      <c r="DC102" s="46"/>
      <c r="DD102" s="46"/>
      <c r="DE102" s="46"/>
      <c r="DF102" s="75">
        <f t="shared" si="94"/>
        <v>0</v>
      </c>
      <c r="DG102" s="124"/>
      <c r="DH102" s="46"/>
      <c r="DI102" s="46"/>
      <c r="DJ102" s="46"/>
      <c r="DK102" s="46"/>
      <c r="DL102" s="46"/>
      <c r="DM102" s="46"/>
      <c r="DN102" s="75">
        <f t="shared" si="95"/>
        <v>0</v>
      </c>
      <c r="DO102" s="124"/>
      <c r="DP102" s="46"/>
      <c r="DQ102" s="46"/>
      <c r="DR102" s="46"/>
      <c r="DS102" s="46"/>
      <c r="DT102" s="46"/>
      <c r="DU102" s="46"/>
      <c r="DV102" s="75">
        <f t="shared" si="96"/>
        <v>0</v>
      </c>
      <c r="DW102" s="124"/>
      <c r="DX102" s="46"/>
      <c r="DY102" s="46"/>
      <c r="DZ102" s="46"/>
      <c r="EA102" s="46"/>
      <c r="EB102" s="46"/>
      <c r="EC102" s="46"/>
      <c r="ED102" s="75">
        <f t="shared" si="97"/>
        <v>0</v>
      </c>
      <c r="EE102" s="124"/>
      <c r="EF102" s="46"/>
      <c r="EG102" s="46"/>
      <c r="EH102" s="46"/>
      <c r="EI102" s="46"/>
      <c r="EJ102" s="46"/>
      <c r="EK102" s="46"/>
      <c r="EL102" s="75">
        <f t="shared" si="98"/>
        <v>0</v>
      </c>
      <c r="EM102" s="124"/>
      <c r="EN102" s="46"/>
      <c r="EO102" s="46"/>
      <c r="EP102" s="46"/>
      <c r="EQ102" s="46"/>
      <c r="ER102" s="46"/>
      <c r="ES102" s="46"/>
      <c r="ET102" s="75">
        <f t="shared" si="99"/>
        <v>0</v>
      </c>
      <c r="EU102" s="124"/>
      <c r="EV102" s="46"/>
      <c r="EW102" s="46"/>
      <c r="EX102" s="46"/>
      <c r="EY102" s="46"/>
      <c r="EZ102" s="46"/>
      <c r="FA102" s="46"/>
      <c r="FB102" s="75">
        <f t="shared" si="100"/>
        <v>0</v>
      </c>
      <c r="FC102" s="124"/>
      <c r="FD102" s="46"/>
      <c r="FE102" s="46"/>
      <c r="FF102" s="46"/>
      <c r="FG102" s="46"/>
      <c r="FH102" s="46"/>
      <c r="FI102" s="46"/>
      <c r="FJ102" s="75">
        <f t="shared" si="101"/>
        <v>0</v>
      </c>
      <c r="FK102" s="124"/>
      <c r="FL102" s="46"/>
      <c r="FM102" s="46"/>
      <c r="FN102" s="46"/>
      <c r="FO102" s="46"/>
      <c r="FP102" s="46"/>
      <c r="FQ102" s="46"/>
      <c r="FR102" s="75">
        <f t="shared" si="102"/>
        <v>0</v>
      </c>
      <c r="FS102" s="124"/>
      <c r="FT102" s="46"/>
      <c r="FU102" s="46"/>
      <c r="FV102" s="46"/>
      <c r="FW102" s="46"/>
      <c r="FX102" s="46"/>
      <c r="FY102" s="46"/>
      <c r="FZ102" s="75">
        <f t="shared" si="103"/>
        <v>0</v>
      </c>
      <c r="GA102" s="124"/>
      <c r="GB102" s="46"/>
      <c r="GC102" s="46"/>
      <c r="GD102" s="46"/>
      <c r="GE102" s="46"/>
      <c r="GF102" s="46"/>
      <c r="GG102" s="46"/>
      <c r="GH102" s="75">
        <f t="shared" si="104"/>
        <v>0</v>
      </c>
      <c r="GI102" s="124"/>
      <c r="GJ102" s="46"/>
      <c r="GK102" s="46"/>
      <c r="GL102" s="46"/>
      <c r="GM102" s="46"/>
      <c r="GN102" s="46"/>
      <c r="GO102" s="46"/>
      <c r="GP102" s="75">
        <f t="shared" si="105"/>
        <v>0</v>
      </c>
      <c r="GQ102" s="124"/>
      <c r="GR102" s="46"/>
      <c r="GS102" s="46"/>
      <c r="GT102" s="46"/>
      <c r="GU102" s="46"/>
      <c r="GV102" s="46"/>
      <c r="GW102" s="46"/>
      <c r="GX102" s="75">
        <f t="shared" si="106"/>
        <v>0</v>
      </c>
      <c r="GY102" s="124"/>
      <c r="GZ102" s="46"/>
      <c r="HA102" s="46"/>
      <c r="HB102" s="46"/>
      <c r="HC102" s="46"/>
      <c r="HD102" s="46"/>
      <c r="HE102" s="46"/>
      <c r="HF102" s="75">
        <f t="shared" si="107"/>
        <v>0</v>
      </c>
      <c r="HG102" s="124"/>
      <c r="HH102" s="46"/>
      <c r="HI102" s="46"/>
      <c r="HJ102" s="46"/>
      <c r="HK102" s="46"/>
      <c r="HL102" s="46"/>
      <c r="HM102" s="46"/>
      <c r="HN102" s="75">
        <f t="shared" si="108"/>
        <v>0</v>
      </c>
      <c r="HO102" s="124"/>
      <c r="HP102" s="46"/>
      <c r="HQ102" s="46"/>
      <c r="HR102" s="46"/>
      <c r="HS102" s="46"/>
      <c r="HT102" s="46"/>
      <c r="HU102" s="46"/>
      <c r="HV102" s="75">
        <f t="shared" si="109"/>
        <v>0</v>
      </c>
      <c r="HW102" s="124"/>
      <c r="HX102" s="46"/>
      <c r="HY102" s="46"/>
      <c r="HZ102" s="46"/>
      <c r="IA102" s="46"/>
      <c r="IB102" s="46"/>
      <c r="IC102" s="46"/>
      <c r="ID102" s="75">
        <f t="shared" si="110"/>
        <v>0</v>
      </c>
      <c r="IE102" s="124"/>
      <c r="IF102" s="46"/>
      <c r="IG102" s="46"/>
      <c r="IH102" s="46"/>
      <c r="II102" s="46"/>
      <c r="IJ102" s="46"/>
      <c r="IK102" s="46"/>
      <c r="IL102" s="75">
        <f t="shared" si="111"/>
        <v>0</v>
      </c>
      <c r="IM102" s="124"/>
      <c r="IN102" s="46"/>
      <c r="IO102" s="46"/>
      <c r="IP102" s="46"/>
      <c r="IQ102" s="46"/>
      <c r="IR102" s="46"/>
      <c r="IS102" s="46"/>
      <c r="IT102" s="75">
        <f t="shared" si="112"/>
        <v>0</v>
      </c>
      <c r="IU102" s="124"/>
      <c r="IV102" s="46"/>
      <c r="IW102" s="46"/>
      <c r="IX102" s="46"/>
      <c r="IY102" s="46"/>
      <c r="IZ102" s="46"/>
      <c r="JA102" s="46"/>
      <c r="JB102" s="75">
        <f t="shared" si="113"/>
        <v>0</v>
      </c>
      <c r="JD102" s="161">
        <f t="shared" si="121"/>
        <v>0</v>
      </c>
      <c r="JE102" s="89">
        <f t="shared" si="122"/>
        <v>0</v>
      </c>
      <c r="JF102" s="89">
        <f t="shared" si="123"/>
        <v>0</v>
      </c>
      <c r="JG102" s="89">
        <f t="shared" si="124"/>
        <v>0</v>
      </c>
      <c r="JH102" s="89">
        <f t="shared" si="125"/>
        <v>0</v>
      </c>
      <c r="JI102" s="89">
        <f t="shared" si="126"/>
        <v>0</v>
      </c>
      <c r="JJ102" s="89">
        <f t="shared" si="127"/>
        <v>0</v>
      </c>
      <c r="JK102" s="165">
        <f t="shared" si="128"/>
        <v>0</v>
      </c>
      <c r="JM102" s="65">
        <f t="shared" si="115"/>
        <v>0</v>
      </c>
      <c r="JO102" s="47">
        <f t="shared" si="114"/>
        <v>0</v>
      </c>
    </row>
    <row r="103" spans="2:275" ht="15.75" customHeight="1">
      <c r="B103" s="386" t="s">
        <v>653</v>
      </c>
      <c r="C103" s="168"/>
      <c r="D103" s="174"/>
      <c r="E103" s="168"/>
      <c r="F103" s="363"/>
      <c r="G103" s="380"/>
      <c r="H103" s="380"/>
      <c r="I103" s="166"/>
      <c r="J103" s="360"/>
      <c r="K103" s="143"/>
      <c r="L103" s="144"/>
      <c r="M103" s="137" t="s">
        <v>4</v>
      </c>
      <c r="N103" s="165">
        <v>0</v>
      </c>
      <c r="O103" s="124"/>
      <c r="P103" s="46"/>
      <c r="Q103" s="46"/>
      <c r="R103" s="46"/>
      <c r="S103" s="46"/>
      <c r="T103" s="46"/>
      <c r="U103" s="46"/>
      <c r="V103" s="125">
        <f t="shared" si="116"/>
        <v>0</v>
      </c>
      <c r="W103" s="124"/>
      <c r="X103" s="46"/>
      <c r="Y103" s="46"/>
      <c r="Z103" s="46"/>
      <c r="AA103" s="46"/>
      <c r="AB103" s="46"/>
      <c r="AC103" s="46"/>
      <c r="AD103" s="75">
        <f>+V103+W103+X103-Y103+Z103-AA103-AB103+AC103</f>
        <v>0</v>
      </c>
      <c r="AE103" s="124"/>
      <c r="AF103" s="46"/>
      <c r="AG103" s="46"/>
      <c r="AH103" s="46"/>
      <c r="AI103" s="46"/>
      <c r="AJ103" s="46"/>
      <c r="AK103" s="46"/>
      <c r="AL103" s="75">
        <f t="shared" si="85"/>
        <v>0</v>
      </c>
      <c r="AM103" s="124"/>
      <c r="AN103" s="46"/>
      <c r="AO103" s="46"/>
      <c r="AP103" s="46"/>
      <c r="AQ103" s="46"/>
      <c r="AR103" s="46"/>
      <c r="AS103" s="46"/>
      <c r="AT103" s="75">
        <f t="shared" si="86"/>
        <v>0</v>
      </c>
      <c r="AU103" s="124"/>
      <c r="AV103" s="46"/>
      <c r="AW103" s="46"/>
      <c r="AX103" s="46"/>
      <c r="AY103" s="46"/>
      <c r="AZ103" s="46"/>
      <c r="BA103" s="46"/>
      <c r="BB103" s="75">
        <f t="shared" si="87"/>
        <v>0</v>
      </c>
      <c r="BC103" s="124"/>
      <c r="BD103" s="46"/>
      <c r="BE103" s="46"/>
      <c r="BF103" s="46"/>
      <c r="BG103" s="46"/>
      <c r="BH103" s="46"/>
      <c r="BI103" s="46"/>
      <c r="BJ103" s="75">
        <f t="shared" si="88"/>
        <v>0</v>
      </c>
      <c r="BK103" s="124"/>
      <c r="BL103" s="46"/>
      <c r="BM103" s="46"/>
      <c r="BN103" s="46"/>
      <c r="BO103" s="46"/>
      <c r="BP103" s="46"/>
      <c r="BQ103" s="46"/>
      <c r="BR103" s="75">
        <f t="shared" si="89"/>
        <v>0</v>
      </c>
      <c r="BS103" s="124"/>
      <c r="BT103" s="46"/>
      <c r="BU103" s="46"/>
      <c r="BV103" s="46"/>
      <c r="BW103" s="46"/>
      <c r="BX103" s="46"/>
      <c r="BY103" s="46"/>
      <c r="BZ103" s="75">
        <f t="shared" si="90"/>
        <v>0</v>
      </c>
      <c r="CA103" s="124"/>
      <c r="CB103" s="46"/>
      <c r="CC103" s="46"/>
      <c r="CD103" s="46"/>
      <c r="CE103" s="46"/>
      <c r="CF103" s="46"/>
      <c r="CG103" s="46"/>
      <c r="CH103" s="75">
        <f t="shared" si="91"/>
        <v>0</v>
      </c>
      <c r="CI103" s="124"/>
      <c r="CJ103" s="46"/>
      <c r="CK103" s="46"/>
      <c r="CL103" s="46"/>
      <c r="CM103" s="46"/>
      <c r="CN103" s="46"/>
      <c r="CO103" s="46"/>
      <c r="CP103" s="75">
        <f t="shared" si="92"/>
        <v>0</v>
      </c>
      <c r="CQ103" s="124"/>
      <c r="CR103" s="46"/>
      <c r="CS103" s="46"/>
      <c r="CT103" s="46"/>
      <c r="CU103" s="46"/>
      <c r="CV103" s="46"/>
      <c r="CW103" s="46"/>
      <c r="CX103" s="75">
        <f t="shared" si="93"/>
        <v>0</v>
      </c>
      <c r="CY103" s="124"/>
      <c r="CZ103" s="46"/>
      <c r="DA103" s="46"/>
      <c r="DB103" s="46"/>
      <c r="DC103" s="46"/>
      <c r="DD103" s="46"/>
      <c r="DE103" s="46"/>
      <c r="DF103" s="75">
        <f t="shared" si="94"/>
        <v>0</v>
      </c>
      <c r="DG103" s="124"/>
      <c r="DH103" s="46"/>
      <c r="DI103" s="46"/>
      <c r="DJ103" s="46"/>
      <c r="DK103" s="46"/>
      <c r="DL103" s="46"/>
      <c r="DM103" s="46"/>
      <c r="DN103" s="75">
        <f t="shared" si="95"/>
        <v>0</v>
      </c>
      <c r="DO103" s="124"/>
      <c r="DP103" s="46"/>
      <c r="DQ103" s="46"/>
      <c r="DR103" s="46"/>
      <c r="DS103" s="46"/>
      <c r="DT103" s="46"/>
      <c r="DU103" s="46"/>
      <c r="DV103" s="75">
        <f t="shared" si="96"/>
        <v>0</v>
      </c>
      <c r="DW103" s="124"/>
      <c r="DX103" s="46"/>
      <c r="DY103" s="46"/>
      <c r="DZ103" s="46"/>
      <c r="EA103" s="46"/>
      <c r="EB103" s="46"/>
      <c r="EC103" s="46"/>
      <c r="ED103" s="75">
        <f t="shared" si="97"/>
        <v>0</v>
      </c>
      <c r="EE103" s="124"/>
      <c r="EF103" s="46"/>
      <c r="EG103" s="46"/>
      <c r="EH103" s="46"/>
      <c r="EI103" s="46"/>
      <c r="EJ103" s="46"/>
      <c r="EK103" s="46"/>
      <c r="EL103" s="75">
        <f t="shared" si="98"/>
        <v>0</v>
      </c>
      <c r="EM103" s="124"/>
      <c r="EN103" s="46"/>
      <c r="EO103" s="46"/>
      <c r="EP103" s="46"/>
      <c r="EQ103" s="46"/>
      <c r="ER103" s="46"/>
      <c r="ES103" s="46"/>
      <c r="ET103" s="75">
        <f t="shared" si="99"/>
        <v>0</v>
      </c>
      <c r="EU103" s="124"/>
      <c r="EV103" s="46"/>
      <c r="EW103" s="46"/>
      <c r="EX103" s="46"/>
      <c r="EY103" s="46"/>
      <c r="EZ103" s="46"/>
      <c r="FA103" s="46"/>
      <c r="FB103" s="75">
        <f t="shared" si="100"/>
        <v>0</v>
      </c>
      <c r="FC103" s="124"/>
      <c r="FD103" s="46"/>
      <c r="FE103" s="46"/>
      <c r="FF103" s="46"/>
      <c r="FG103" s="46"/>
      <c r="FH103" s="46"/>
      <c r="FI103" s="46"/>
      <c r="FJ103" s="75">
        <f t="shared" si="101"/>
        <v>0</v>
      </c>
      <c r="FK103" s="124"/>
      <c r="FL103" s="46"/>
      <c r="FM103" s="46"/>
      <c r="FN103" s="46"/>
      <c r="FO103" s="46"/>
      <c r="FP103" s="46"/>
      <c r="FQ103" s="46"/>
      <c r="FR103" s="75">
        <f t="shared" si="102"/>
        <v>0</v>
      </c>
      <c r="FS103" s="124"/>
      <c r="FT103" s="46"/>
      <c r="FU103" s="46"/>
      <c r="FV103" s="46"/>
      <c r="FW103" s="46"/>
      <c r="FX103" s="46"/>
      <c r="FY103" s="46"/>
      <c r="FZ103" s="75">
        <f t="shared" si="103"/>
        <v>0</v>
      </c>
      <c r="GA103" s="124"/>
      <c r="GB103" s="46"/>
      <c r="GC103" s="46"/>
      <c r="GD103" s="46"/>
      <c r="GE103" s="46"/>
      <c r="GF103" s="46"/>
      <c r="GG103" s="46"/>
      <c r="GH103" s="75">
        <f t="shared" si="104"/>
        <v>0</v>
      </c>
      <c r="GI103" s="124"/>
      <c r="GJ103" s="46"/>
      <c r="GK103" s="46"/>
      <c r="GL103" s="46"/>
      <c r="GM103" s="46"/>
      <c r="GN103" s="46"/>
      <c r="GO103" s="46"/>
      <c r="GP103" s="75">
        <f t="shared" si="105"/>
        <v>0</v>
      </c>
      <c r="GQ103" s="124"/>
      <c r="GR103" s="46"/>
      <c r="GS103" s="46"/>
      <c r="GT103" s="46"/>
      <c r="GU103" s="46"/>
      <c r="GV103" s="46"/>
      <c r="GW103" s="46"/>
      <c r="GX103" s="75">
        <f t="shared" si="106"/>
        <v>0</v>
      </c>
      <c r="GY103" s="124"/>
      <c r="GZ103" s="46"/>
      <c r="HA103" s="46"/>
      <c r="HB103" s="46"/>
      <c r="HC103" s="46"/>
      <c r="HD103" s="46"/>
      <c r="HE103" s="46"/>
      <c r="HF103" s="75">
        <f t="shared" si="107"/>
        <v>0</v>
      </c>
      <c r="HG103" s="124"/>
      <c r="HH103" s="46"/>
      <c r="HI103" s="46"/>
      <c r="HJ103" s="46"/>
      <c r="HK103" s="46"/>
      <c r="HL103" s="46"/>
      <c r="HM103" s="46"/>
      <c r="HN103" s="75">
        <f t="shared" si="108"/>
        <v>0</v>
      </c>
      <c r="HO103" s="124"/>
      <c r="HP103" s="46"/>
      <c r="HQ103" s="46"/>
      <c r="HR103" s="46"/>
      <c r="HS103" s="46"/>
      <c r="HT103" s="46"/>
      <c r="HU103" s="46"/>
      <c r="HV103" s="75">
        <f t="shared" si="109"/>
        <v>0</v>
      </c>
      <c r="HW103" s="124"/>
      <c r="HX103" s="46"/>
      <c r="HY103" s="46"/>
      <c r="HZ103" s="46"/>
      <c r="IA103" s="46"/>
      <c r="IB103" s="46"/>
      <c r="IC103" s="46"/>
      <c r="ID103" s="75">
        <f t="shared" si="110"/>
        <v>0</v>
      </c>
      <c r="IE103" s="124"/>
      <c r="IF103" s="46"/>
      <c r="IG103" s="46"/>
      <c r="IH103" s="46"/>
      <c r="II103" s="46"/>
      <c r="IJ103" s="46"/>
      <c r="IK103" s="46"/>
      <c r="IL103" s="75">
        <f t="shared" si="111"/>
        <v>0</v>
      </c>
      <c r="IM103" s="124"/>
      <c r="IN103" s="46"/>
      <c r="IO103" s="46"/>
      <c r="IP103" s="46"/>
      <c r="IQ103" s="46"/>
      <c r="IR103" s="46"/>
      <c r="IS103" s="46"/>
      <c r="IT103" s="75">
        <f t="shared" si="112"/>
        <v>0</v>
      </c>
      <c r="IU103" s="124"/>
      <c r="IV103" s="46"/>
      <c r="IW103" s="46"/>
      <c r="IX103" s="46"/>
      <c r="IY103" s="46"/>
      <c r="IZ103" s="46"/>
      <c r="JA103" s="46"/>
      <c r="JB103" s="75">
        <f t="shared" si="113"/>
        <v>0</v>
      </c>
      <c r="JD103" s="161">
        <f t="shared" si="121"/>
        <v>0</v>
      </c>
      <c r="JE103" s="89">
        <f t="shared" si="122"/>
        <v>0</v>
      </c>
      <c r="JF103" s="89">
        <f t="shared" si="123"/>
        <v>0</v>
      </c>
      <c r="JG103" s="89">
        <f t="shared" si="124"/>
        <v>0</v>
      </c>
      <c r="JH103" s="89">
        <f t="shared" si="125"/>
        <v>0</v>
      </c>
      <c r="JI103" s="89">
        <f t="shared" si="126"/>
        <v>0</v>
      </c>
      <c r="JJ103" s="89">
        <f t="shared" si="127"/>
        <v>0</v>
      </c>
      <c r="JK103" s="165">
        <f t="shared" si="128"/>
        <v>0</v>
      </c>
      <c r="JM103" s="65">
        <f t="shared" si="115"/>
        <v>0</v>
      </c>
      <c r="JO103" s="47">
        <f t="shared" si="114"/>
        <v>0</v>
      </c>
    </row>
    <row r="104" spans="2:275" ht="15">
      <c r="B104" s="386" t="s">
        <v>653</v>
      </c>
      <c r="C104" s="168"/>
      <c r="D104" s="174"/>
      <c r="E104" s="168"/>
      <c r="F104" s="363"/>
      <c r="G104" s="380"/>
      <c r="H104" s="380"/>
      <c r="I104" s="166"/>
      <c r="J104" s="356"/>
      <c r="K104" s="143"/>
      <c r="L104" s="144"/>
      <c r="M104" s="137" t="s">
        <v>4</v>
      </c>
      <c r="N104" s="165">
        <v>0</v>
      </c>
      <c r="O104" s="124"/>
      <c r="P104" s="46"/>
      <c r="Q104" s="46"/>
      <c r="R104" s="46"/>
      <c r="S104" s="46"/>
      <c r="T104" s="46"/>
      <c r="U104" s="46"/>
      <c r="V104" s="125">
        <f t="shared" si="116"/>
        <v>0</v>
      </c>
      <c r="W104" s="124"/>
      <c r="X104" s="46"/>
      <c r="Y104" s="46"/>
      <c r="Z104" s="46"/>
      <c r="AA104" s="46"/>
      <c r="AB104" s="46"/>
      <c r="AC104" s="46"/>
      <c r="AD104" s="75">
        <f>+V104+W104+X104-Y104+Z104-AA104-AB104+AC104</f>
        <v>0</v>
      </c>
      <c r="AE104" s="124"/>
      <c r="AF104" s="46"/>
      <c r="AG104" s="46"/>
      <c r="AH104" s="46"/>
      <c r="AI104" s="46"/>
      <c r="AJ104" s="46"/>
      <c r="AK104" s="46"/>
      <c r="AL104" s="75">
        <f t="shared" si="85"/>
        <v>0</v>
      </c>
      <c r="AM104" s="124"/>
      <c r="AN104" s="46"/>
      <c r="AO104" s="46"/>
      <c r="AP104" s="46"/>
      <c r="AQ104" s="46"/>
      <c r="AR104" s="46"/>
      <c r="AS104" s="46"/>
      <c r="AT104" s="75">
        <f t="shared" si="86"/>
        <v>0</v>
      </c>
      <c r="AU104" s="124"/>
      <c r="AV104" s="46"/>
      <c r="AW104" s="46"/>
      <c r="AX104" s="46"/>
      <c r="AY104" s="46"/>
      <c r="AZ104" s="46"/>
      <c r="BA104" s="46"/>
      <c r="BB104" s="75">
        <f t="shared" si="87"/>
        <v>0</v>
      </c>
      <c r="BC104" s="124"/>
      <c r="BD104" s="46"/>
      <c r="BE104" s="46"/>
      <c r="BF104" s="46"/>
      <c r="BG104" s="46"/>
      <c r="BH104" s="46"/>
      <c r="BI104" s="46"/>
      <c r="BJ104" s="75">
        <f t="shared" si="88"/>
        <v>0</v>
      </c>
      <c r="BK104" s="124"/>
      <c r="BL104" s="46"/>
      <c r="BM104" s="46"/>
      <c r="BN104" s="46"/>
      <c r="BO104" s="46"/>
      <c r="BP104" s="46"/>
      <c r="BQ104" s="46"/>
      <c r="BR104" s="75">
        <f t="shared" si="89"/>
        <v>0</v>
      </c>
      <c r="BS104" s="124"/>
      <c r="BT104" s="46"/>
      <c r="BU104" s="46"/>
      <c r="BV104" s="46"/>
      <c r="BW104" s="46"/>
      <c r="BX104" s="46"/>
      <c r="BY104" s="46"/>
      <c r="BZ104" s="75">
        <f t="shared" si="90"/>
        <v>0</v>
      </c>
      <c r="CA104" s="124"/>
      <c r="CB104" s="46"/>
      <c r="CC104" s="46"/>
      <c r="CD104" s="46"/>
      <c r="CE104" s="46"/>
      <c r="CF104" s="46"/>
      <c r="CG104" s="46"/>
      <c r="CH104" s="75">
        <f t="shared" si="91"/>
        <v>0</v>
      </c>
      <c r="CI104" s="124"/>
      <c r="CJ104" s="46"/>
      <c r="CK104" s="46"/>
      <c r="CL104" s="46"/>
      <c r="CM104" s="46"/>
      <c r="CN104" s="46"/>
      <c r="CO104" s="46"/>
      <c r="CP104" s="75">
        <f t="shared" si="92"/>
        <v>0</v>
      </c>
      <c r="CQ104" s="124"/>
      <c r="CR104" s="46"/>
      <c r="CS104" s="46"/>
      <c r="CT104" s="46"/>
      <c r="CU104" s="46"/>
      <c r="CV104" s="46"/>
      <c r="CW104" s="46"/>
      <c r="CX104" s="75">
        <f t="shared" si="93"/>
        <v>0</v>
      </c>
      <c r="CY104" s="124"/>
      <c r="CZ104" s="46"/>
      <c r="DA104" s="46"/>
      <c r="DB104" s="46"/>
      <c r="DC104" s="46"/>
      <c r="DD104" s="46"/>
      <c r="DE104" s="46"/>
      <c r="DF104" s="75">
        <f t="shared" si="94"/>
        <v>0</v>
      </c>
      <c r="DG104" s="124"/>
      <c r="DH104" s="46"/>
      <c r="DI104" s="46"/>
      <c r="DJ104" s="46"/>
      <c r="DK104" s="46"/>
      <c r="DL104" s="46"/>
      <c r="DM104" s="46"/>
      <c r="DN104" s="75">
        <f t="shared" si="95"/>
        <v>0</v>
      </c>
      <c r="DO104" s="124"/>
      <c r="DP104" s="46"/>
      <c r="DQ104" s="46"/>
      <c r="DR104" s="46"/>
      <c r="DS104" s="46"/>
      <c r="DT104" s="46"/>
      <c r="DU104" s="46"/>
      <c r="DV104" s="75">
        <f t="shared" si="96"/>
        <v>0</v>
      </c>
      <c r="DW104" s="124"/>
      <c r="DX104" s="46"/>
      <c r="DY104" s="46"/>
      <c r="DZ104" s="46"/>
      <c r="EA104" s="46"/>
      <c r="EB104" s="46"/>
      <c r="EC104" s="46"/>
      <c r="ED104" s="75">
        <f t="shared" si="97"/>
        <v>0</v>
      </c>
      <c r="EE104" s="124"/>
      <c r="EF104" s="46"/>
      <c r="EG104" s="46"/>
      <c r="EH104" s="46"/>
      <c r="EI104" s="46"/>
      <c r="EJ104" s="46"/>
      <c r="EK104" s="46"/>
      <c r="EL104" s="75">
        <f t="shared" si="98"/>
        <v>0</v>
      </c>
      <c r="EM104" s="124"/>
      <c r="EN104" s="46"/>
      <c r="EO104" s="46"/>
      <c r="EP104" s="46"/>
      <c r="EQ104" s="46"/>
      <c r="ER104" s="46"/>
      <c r="ES104" s="46"/>
      <c r="ET104" s="75">
        <f t="shared" si="99"/>
        <v>0</v>
      </c>
      <c r="EU104" s="124"/>
      <c r="EV104" s="46"/>
      <c r="EW104" s="46"/>
      <c r="EX104" s="46"/>
      <c r="EY104" s="46"/>
      <c r="EZ104" s="46"/>
      <c r="FA104" s="46"/>
      <c r="FB104" s="75">
        <f t="shared" si="100"/>
        <v>0</v>
      </c>
      <c r="FC104" s="124"/>
      <c r="FD104" s="46"/>
      <c r="FE104" s="46"/>
      <c r="FF104" s="46"/>
      <c r="FG104" s="46"/>
      <c r="FH104" s="46"/>
      <c r="FI104" s="46"/>
      <c r="FJ104" s="75">
        <f t="shared" si="101"/>
        <v>0</v>
      </c>
      <c r="FK104" s="124"/>
      <c r="FL104" s="46"/>
      <c r="FM104" s="46"/>
      <c r="FN104" s="46"/>
      <c r="FO104" s="46"/>
      <c r="FP104" s="46"/>
      <c r="FQ104" s="46"/>
      <c r="FR104" s="75">
        <f t="shared" si="102"/>
        <v>0</v>
      </c>
      <c r="FS104" s="124"/>
      <c r="FT104" s="46"/>
      <c r="FU104" s="46"/>
      <c r="FV104" s="46"/>
      <c r="FW104" s="46"/>
      <c r="FX104" s="46"/>
      <c r="FY104" s="46"/>
      <c r="FZ104" s="75">
        <f t="shared" si="103"/>
        <v>0</v>
      </c>
      <c r="GA104" s="124"/>
      <c r="GB104" s="46"/>
      <c r="GC104" s="46"/>
      <c r="GD104" s="46"/>
      <c r="GE104" s="46"/>
      <c r="GF104" s="46"/>
      <c r="GG104" s="46"/>
      <c r="GH104" s="75">
        <f t="shared" si="104"/>
        <v>0</v>
      </c>
      <c r="GI104" s="124"/>
      <c r="GJ104" s="46"/>
      <c r="GK104" s="46"/>
      <c r="GL104" s="46"/>
      <c r="GM104" s="46"/>
      <c r="GN104" s="46"/>
      <c r="GO104" s="46"/>
      <c r="GP104" s="75">
        <f t="shared" si="105"/>
        <v>0</v>
      </c>
      <c r="GQ104" s="124"/>
      <c r="GR104" s="46"/>
      <c r="GS104" s="46"/>
      <c r="GT104" s="46"/>
      <c r="GU104" s="46"/>
      <c r="GV104" s="46"/>
      <c r="GW104" s="46"/>
      <c r="GX104" s="75">
        <f t="shared" si="106"/>
        <v>0</v>
      </c>
      <c r="GY104" s="124"/>
      <c r="GZ104" s="46"/>
      <c r="HA104" s="46"/>
      <c r="HB104" s="46"/>
      <c r="HC104" s="46"/>
      <c r="HD104" s="46"/>
      <c r="HE104" s="46"/>
      <c r="HF104" s="75">
        <f t="shared" si="107"/>
        <v>0</v>
      </c>
      <c r="HG104" s="124"/>
      <c r="HH104" s="46"/>
      <c r="HI104" s="46"/>
      <c r="HJ104" s="46"/>
      <c r="HK104" s="46"/>
      <c r="HL104" s="46"/>
      <c r="HM104" s="46"/>
      <c r="HN104" s="75">
        <f t="shared" si="108"/>
        <v>0</v>
      </c>
      <c r="HO104" s="124"/>
      <c r="HP104" s="46"/>
      <c r="HQ104" s="46"/>
      <c r="HR104" s="46"/>
      <c r="HS104" s="46"/>
      <c r="HT104" s="46"/>
      <c r="HU104" s="46"/>
      <c r="HV104" s="75">
        <f t="shared" si="109"/>
        <v>0</v>
      </c>
      <c r="HW104" s="124"/>
      <c r="HX104" s="46"/>
      <c r="HY104" s="46"/>
      <c r="HZ104" s="46"/>
      <c r="IA104" s="46"/>
      <c r="IB104" s="46"/>
      <c r="IC104" s="46"/>
      <c r="ID104" s="75">
        <f t="shared" si="110"/>
        <v>0</v>
      </c>
      <c r="IE104" s="124"/>
      <c r="IF104" s="46"/>
      <c r="IG104" s="46"/>
      <c r="IH104" s="46"/>
      <c r="II104" s="46"/>
      <c r="IJ104" s="46"/>
      <c r="IK104" s="46"/>
      <c r="IL104" s="75">
        <f t="shared" si="111"/>
        <v>0</v>
      </c>
      <c r="IM104" s="124"/>
      <c r="IN104" s="46"/>
      <c r="IO104" s="46"/>
      <c r="IP104" s="46"/>
      <c r="IQ104" s="46"/>
      <c r="IR104" s="46"/>
      <c r="IS104" s="46"/>
      <c r="IT104" s="75">
        <f t="shared" si="112"/>
        <v>0</v>
      </c>
      <c r="IU104" s="124"/>
      <c r="IV104" s="46"/>
      <c r="IW104" s="46"/>
      <c r="IX104" s="46"/>
      <c r="IY104" s="46"/>
      <c r="IZ104" s="46"/>
      <c r="JA104" s="46"/>
      <c r="JB104" s="75">
        <f t="shared" si="113"/>
        <v>0</v>
      </c>
      <c r="JD104" s="161">
        <f t="shared" si="121"/>
        <v>0</v>
      </c>
      <c r="JE104" s="89">
        <f t="shared" si="122"/>
        <v>0</v>
      </c>
      <c r="JF104" s="89">
        <f t="shared" si="123"/>
        <v>0</v>
      </c>
      <c r="JG104" s="89">
        <f t="shared" si="124"/>
        <v>0</v>
      </c>
      <c r="JH104" s="89">
        <f t="shared" si="125"/>
        <v>0</v>
      </c>
      <c r="JI104" s="89">
        <f t="shared" si="126"/>
        <v>0</v>
      </c>
      <c r="JJ104" s="89">
        <f t="shared" si="127"/>
        <v>0</v>
      </c>
      <c r="JK104" s="165">
        <f t="shared" si="128"/>
        <v>0</v>
      </c>
      <c r="JM104" s="65">
        <f t="shared" si="115"/>
        <v>0</v>
      </c>
      <c r="JO104" s="47">
        <f t="shared" si="114"/>
        <v>0</v>
      </c>
    </row>
    <row r="105" spans="2:275" ht="15">
      <c r="B105" s="387" t="s">
        <v>603</v>
      </c>
      <c r="C105" s="167" t="s">
        <v>193</v>
      </c>
      <c r="D105" s="178" t="s">
        <v>37</v>
      </c>
      <c r="E105" s="167" t="s">
        <v>189</v>
      </c>
      <c r="F105" s="362" t="s">
        <v>181</v>
      </c>
      <c r="G105" s="380" t="s">
        <v>99</v>
      </c>
      <c r="H105" s="380" t="s">
        <v>99</v>
      </c>
      <c r="I105" s="166" t="s">
        <v>94</v>
      </c>
      <c r="J105" s="358" t="s">
        <v>200</v>
      </c>
      <c r="K105" s="143">
        <v>5</v>
      </c>
      <c r="L105" s="144">
        <v>5</v>
      </c>
      <c r="M105" s="137" t="s">
        <v>4</v>
      </c>
      <c r="N105" s="165">
        <v>0</v>
      </c>
      <c r="O105" s="124"/>
      <c r="P105" s="46"/>
      <c r="Q105" s="46"/>
      <c r="R105" s="46"/>
      <c r="S105" s="46"/>
      <c r="T105" s="46"/>
      <c r="U105" s="46"/>
      <c r="V105" s="125">
        <f t="shared" si="116"/>
        <v>0</v>
      </c>
      <c r="W105" s="124"/>
      <c r="X105" s="46"/>
      <c r="Y105" s="46"/>
      <c r="Z105" s="46"/>
      <c r="AA105" s="46"/>
      <c r="AB105" s="46"/>
      <c r="AC105" s="46"/>
      <c r="AD105" s="75">
        <f t="shared" si="132"/>
        <v>0</v>
      </c>
      <c r="AE105" s="124"/>
      <c r="AF105" s="46"/>
      <c r="AG105" s="46"/>
      <c r="AH105" s="46"/>
      <c r="AI105" s="46"/>
      <c r="AJ105" s="46"/>
      <c r="AK105" s="46"/>
      <c r="AL105" s="75">
        <f t="shared" si="85"/>
        <v>0</v>
      </c>
      <c r="AM105" s="124"/>
      <c r="AN105" s="46"/>
      <c r="AO105" s="46"/>
      <c r="AP105" s="46"/>
      <c r="AQ105" s="46"/>
      <c r="AR105" s="46"/>
      <c r="AS105" s="46"/>
      <c r="AT105" s="75">
        <f t="shared" si="86"/>
        <v>0</v>
      </c>
      <c r="AU105" s="124"/>
      <c r="AV105" s="46"/>
      <c r="AW105" s="46"/>
      <c r="AX105" s="46"/>
      <c r="AY105" s="46"/>
      <c r="AZ105" s="46"/>
      <c r="BA105" s="46"/>
      <c r="BB105" s="75">
        <f t="shared" si="87"/>
        <v>0</v>
      </c>
      <c r="BC105" s="124"/>
      <c r="BD105" s="46"/>
      <c r="BE105" s="46"/>
      <c r="BF105" s="46"/>
      <c r="BG105" s="46"/>
      <c r="BH105" s="46"/>
      <c r="BI105" s="46"/>
      <c r="BJ105" s="75">
        <f t="shared" si="88"/>
        <v>0</v>
      </c>
      <c r="BK105" s="124"/>
      <c r="BL105" s="46"/>
      <c r="BM105" s="46"/>
      <c r="BN105" s="46"/>
      <c r="BO105" s="46"/>
      <c r="BP105" s="46"/>
      <c r="BQ105" s="46"/>
      <c r="BR105" s="75">
        <f t="shared" si="89"/>
        <v>0</v>
      </c>
      <c r="BS105" s="124"/>
      <c r="BT105" s="46"/>
      <c r="BU105" s="46"/>
      <c r="BV105" s="46"/>
      <c r="BW105" s="46"/>
      <c r="BX105" s="46"/>
      <c r="BY105" s="46"/>
      <c r="BZ105" s="75">
        <f t="shared" si="90"/>
        <v>0</v>
      </c>
      <c r="CA105" s="124"/>
      <c r="CB105" s="46"/>
      <c r="CC105" s="46"/>
      <c r="CD105" s="46"/>
      <c r="CE105" s="46"/>
      <c r="CF105" s="46"/>
      <c r="CG105" s="46"/>
      <c r="CH105" s="75">
        <f t="shared" si="91"/>
        <v>0</v>
      </c>
      <c r="CI105" s="124"/>
      <c r="CJ105" s="46"/>
      <c r="CK105" s="46"/>
      <c r="CL105" s="46"/>
      <c r="CM105" s="46"/>
      <c r="CN105" s="46"/>
      <c r="CO105" s="46"/>
      <c r="CP105" s="75">
        <f t="shared" si="92"/>
        <v>0</v>
      </c>
      <c r="CQ105" s="124">
        <v>72</v>
      </c>
      <c r="CR105" s="46"/>
      <c r="CS105" s="46"/>
      <c r="CT105" s="46"/>
      <c r="CU105" s="46"/>
      <c r="CV105" s="46">
        <v>72</v>
      </c>
      <c r="CW105" s="46"/>
      <c r="CX105" s="75">
        <f t="shared" si="93"/>
        <v>0</v>
      </c>
      <c r="CY105" s="124"/>
      <c r="CZ105" s="46"/>
      <c r="DA105" s="46"/>
      <c r="DB105" s="46"/>
      <c r="DC105" s="46"/>
      <c r="DD105" s="46"/>
      <c r="DE105" s="46"/>
      <c r="DF105" s="75">
        <f t="shared" si="94"/>
        <v>0</v>
      </c>
      <c r="DG105" s="124"/>
      <c r="DH105" s="46"/>
      <c r="DI105" s="46"/>
      <c r="DJ105" s="46"/>
      <c r="DK105" s="46"/>
      <c r="DL105" s="46"/>
      <c r="DM105" s="46"/>
      <c r="DN105" s="75">
        <f t="shared" si="95"/>
        <v>0</v>
      </c>
      <c r="DO105" s="124"/>
      <c r="DP105" s="46"/>
      <c r="DQ105" s="46"/>
      <c r="DR105" s="46"/>
      <c r="DS105" s="46"/>
      <c r="DT105" s="46"/>
      <c r="DU105" s="46"/>
      <c r="DV105" s="75">
        <f t="shared" si="96"/>
        <v>0</v>
      </c>
      <c r="DW105" s="124"/>
      <c r="DX105" s="46"/>
      <c r="DY105" s="46"/>
      <c r="DZ105" s="46"/>
      <c r="EA105" s="46"/>
      <c r="EB105" s="46"/>
      <c r="EC105" s="46"/>
      <c r="ED105" s="75">
        <f t="shared" si="97"/>
        <v>0</v>
      </c>
      <c r="EE105" s="124"/>
      <c r="EF105" s="46"/>
      <c r="EG105" s="46"/>
      <c r="EH105" s="46"/>
      <c r="EI105" s="46"/>
      <c r="EJ105" s="46"/>
      <c r="EK105" s="46"/>
      <c r="EL105" s="75">
        <f t="shared" si="98"/>
        <v>0</v>
      </c>
      <c r="EM105" s="124"/>
      <c r="EN105" s="46"/>
      <c r="EO105" s="46"/>
      <c r="EP105" s="46"/>
      <c r="EQ105" s="46"/>
      <c r="ER105" s="46"/>
      <c r="ES105" s="46"/>
      <c r="ET105" s="75">
        <f t="shared" si="99"/>
        <v>0</v>
      </c>
      <c r="EU105" s="124"/>
      <c r="EV105" s="46"/>
      <c r="EW105" s="46"/>
      <c r="EX105" s="46"/>
      <c r="EY105" s="46"/>
      <c r="EZ105" s="46"/>
      <c r="FA105" s="46"/>
      <c r="FB105" s="75">
        <f t="shared" si="100"/>
        <v>0</v>
      </c>
      <c r="FC105" s="124"/>
      <c r="FD105" s="46"/>
      <c r="FE105" s="46"/>
      <c r="FF105" s="46"/>
      <c r="FG105" s="46"/>
      <c r="FH105" s="46"/>
      <c r="FI105" s="46"/>
      <c r="FJ105" s="75">
        <f t="shared" si="101"/>
        <v>0</v>
      </c>
      <c r="FK105" s="124"/>
      <c r="FL105" s="46"/>
      <c r="FM105" s="46"/>
      <c r="FN105" s="46"/>
      <c r="FO105" s="46"/>
      <c r="FP105" s="46"/>
      <c r="FQ105" s="46"/>
      <c r="FR105" s="75">
        <f t="shared" si="102"/>
        <v>0</v>
      </c>
      <c r="FS105" s="124"/>
      <c r="FT105" s="46"/>
      <c r="FU105" s="46"/>
      <c r="FV105" s="46"/>
      <c r="FW105" s="46"/>
      <c r="FX105" s="46"/>
      <c r="FY105" s="46"/>
      <c r="FZ105" s="75">
        <f t="shared" si="103"/>
        <v>0</v>
      </c>
      <c r="GA105" s="124"/>
      <c r="GB105" s="46"/>
      <c r="GC105" s="46"/>
      <c r="GD105" s="46"/>
      <c r="GE105" s="46"/>
      <c r="GF105" s="46"/>
      <c r="GG105" s="46"/>
      <c r="GH105" s="75">
        <f t="shared" si="104"/>
        <v>0</v>
      </c>
      <c r="GI105" s="124"/>
      <c r="GJ105" s="46"/>
      <c r="GK105" s="46"/>
      <c r="GL105" s="46"/>
      <c r="GM105" s="46"/>
      <c r="GN105" s="46"/>
      <c r="GO105" s="46"/>
      <c r="GP105" s="75">
        <f t="shared" si="105"/>
        <v>0</v>
      </c>
      <c r="GQ105" s="124"/>
      <c r="GR105" s="46"/>
      <c r="GS105" s="46"/>
      <c r="GT105" s="46"/>
      <c r="GU105" s="46"/>
      <c r="GV105" s="46"/>
      <c r="GW105" s="46"/>
      <c r="GX105" s="75">
        <f t="shared" si="106"/>
        <v>0</v>
      </c>
      <c r="GY105" s="124"/>
      <c r="GZ105" s="46"/>
      <c r="HA105" s="46"/>
      <c r="HB105" s="46"/>
      <c r="HC105" s="46"/>
      <c r="HD105" s="46"/>
      <c r="HE105" s="46"/>
      <c r="HF105" s="75">
        <f t="shared" si="107"/>
        <v>0</v>
      </c>
      <c r="HG105" s="124"/>
      <c r="HH105" s="46"/>
      <c r="HI105" s="46"/>
      <c r="HJ105" s="46"/>
      <c r="HK105" s="46"/>
      <c r="HL105" s="46"/>
      <c r="HM105" s="46"/>
      <c r="HN105" s="75">
        <f t="shared" si="108"/>
        <v>0</v>
      </c>
      <c r="HO105" s="124"/>
      <c r="HP105" s="46"/>
      <c r="HQ105" s="46"/>
      <c r="HR105" s="46"/>
      <c r="HS105" s="46"/>
      <c r="HT105" s="46"/>
      <c r="HU105" s="46"/>
      <c r="HV105" s="75">
        <f t="shared" si="109"/>
        <v>0</v>
      </c>
      <c r="HW105" s="124"/>
      <c r="HX105" s="46"/>
      <c r="HY105" s="46"/>
      <c r="HZ105" s="46"/>
      <c r="IA105" s="46"/>
      <c r="IB105" s="46"/>
      <c r="IC105" s="46"/>
      <c r="ID105" s="75">
        <f t="shared" si="110"/>
        <v>0</v>
      </c>
      <c r="IE105" s="124"/>
      <c r="IF105" s="46"/>
      <c r="IG105" s="46"/>
      <c r="IH105" s="46"/>
      <c r="II105" s="46"/>
      <c r="IJ105" s="46"/>
      <c r="IK105" s="46"/>
      <c r="IL105" s="75">
        <f t="shared" si="111"/>
        <v>0</v>
      </c>
      <c r="IM105" s="124"/>
      <c r="IN105" s="46"/>
      <c r="IO105" s="46"/>
      <c r="IP105" s="46"/>
      <c r="IQ105" s="46"/>
      <c r="IR105" s="46"/>
      <c r="IS105" s="46"/>
      <c r="IT105" s="75">
        <f t="shared" si="112"/>
        <v>0</v>
      </c>
      <c r="IU105" s="124"/>
      <c r="IV105" s="46"/>
      <c r="IW105" s="46"/>
      <c r="IX105" s="46"/>
      <c r="IY105" s="46"/>
      <c r="IZ105" s="46"/>
      <c r="JA105" s="46"/>
      <c r="JB105" s="75">
        <f t="shared" si="113"/>
        <v>0</v>
      </c>
      <c r="JD105" s="161">
        <f t="shared" si="121"/>
        <v>72</v>
      </c>
      <c r="JE105" s="89">
        <f t="shared" si="122"/>
        <v>0</v>
      </c>
      <c r="JF105" s="89">
        <f t="shared" si="123"/>
        <v>0</v>
      </c>
      <c r="JG105" s="89">
        <f t="shared" si="124"/>
        <v>0</v>
      </c>
      <c r="JH105" s="89">
        <f t="shared" si="125"/>
        <v>0</v>
      </c>
      <c r="JI105" s="89">
        <f t="shared" si="126"/>
        <v>72</v>
      </c>
      <c r="JJ105" s="89">
        <f t="shared" si="127"/>
        <v>0</v>
      </c>
      <c r="JK105" s="165">
        <f t="shared" si="128"/>
        <v>0</v>
      </c>
      <c r="JM105" s="65">
        <f t="shared" si="115"/>
        <v>0</v>
      </c>
      <c r="JO105" s="47">
        <f t="shared" si="114"/>
        <v>4320</v>
      </c>
    </row>
    <row r="106" spans="2:275" ht="15">
      <c r="B106" s="387" t="s">
        <v>603</v>
      </c>
      <c r="C106" s="167" t="s">
        <v>598</v>
      </c>
      <c r="D106" s="178" t="s">
        <v>597</v>
      </c>
      <c r="E106" s="167"/>
      <c r="F106" s="362" t="s">
        <v>181</v>
      </c>
      <c r="G106" s="380" t="s">
        <v>99</v>
      </c>
      <c r="H106" s="380" t="s">
        <v>99</v>
      </c>
      <c r="I106" s="166" t="s">
        <v>94</v>
      </c>
      <c r="J106" s="359">
        <v>11.6</v>
      </c>
      <c r="K106" s="143">
        <v>5</v>
      </c>
      <c r="L106" s="144">
        <v>5</v>
      </c>
      <c r="M106" s="137" t="s">
        <v>4</v>
      </c>
      <c r="N106" s="165">
        <v>0</v>
      </c>
      <c r="O106" s="124"/>
      <c r="P106" s="46"/>
      <c r="Q106" s="46"/>
      <c r="R106" s="46"/>
      <c r="S106" s="46"/>
      <c r="T106" s="46"/>
      <c r="U106" s="46"/>
      <c r="V106" s="125">
        <f t="shared" si="116"/>
        <v>0</v>
      </c>
      <c r="W106" s="124"/>
      <c r="X106" s="46"/>
      <c r="Y106" s="46"/>
      <c r="Z106" s="46"/>
      <c r="AA106" s="46"/>
      <c r="AB106" s="46"/>
      <c r="AC106" s="46"/>
      <c r="AD106" s="75">
        <f t="shared" si="132"/>
        <v>0</v>
      </c>
      <c r="AE106" s="124"/>
      <c r="AF106" s="46"/>
      <c r="AG106" s="46"/>
      <c r="AH106" s="46"/>
      <c r="AI106" s="46"/>
      <c r="AJ106" s="46"/>
      <c r="AK106" s="46"/>
      <c r="AL106" s="75">
        <f t="shared" si="85"/>
        <v>0</v>
      </c>
      <c r="AM106" s="124"/>
      <c r="AN106" s="46"/>
      <c r="AO106" s="46"/>
      <c r="AP106" s="46"/>
      <c r="AQ106" s="46"/>
      <c r="AR106" s="46"/>
      <c r="AS106" s="46"/>
      <c r="AT106" s="75">
        <f t="shared" si="86"/>
        <v>0</v>
      </c>
      <c r="AU106" s="124"/>
      <c r="AV106" s="46"/>
      <c r="AW106" s="46"/>
      <c r="AX106" s="46"/>
      <c r="AY106" s="46"/>
      <c r="AZ106" s="46"/>
      <c r="BA106" s="46"/>
      <c r="BB106" s="75">
        <f t="shared" si="87"/>
        <v>0</v>
      </c>
      <c r="BC106" s="124"/>
      <c r="BD106" s="46"/>
      <c r="BE106" s="46"/>
      <c r="BF106" s="46"/>
      <c r="BG106" s="46"/>
      <c r="BH106" s="46"/>
      <c r="BI106" s="46"/>
      <c r="BJ106" s="75">
        <f t="shared" si="88"/>
        <v>0</v>
      </c>
      <c r="BK106" s="124"/>
      <c r="BL106" s="46"/>
      <c r="BM106" s="46"/>
      <c r="BN106" s="46"/>
      <c r="BO106" s="46"/>
      <c r="BP106" s="46"/>
      <c r="BQ106" s="46"/>
      <c r="BR106" s="75">
        <f t="shared" si="89"/>
        <v>0</v>
      </c>
      <c r="BS106" s="124"/>
      <c r="BT106" s="46"/>
      <c r="BU106" s="46"/>
      <c r="BV106" s="46"/>
      <c r="BW106" s="46"/>
      <c r="BX106" s="46"/>
      <c r="BY106" s="46"/>
      <c r="BZ106" s="75">
        <f t="shared" si="90"/>
        <v>0</v>
      </c>
      <c r="CA106" s="124"/>
      <c r="CB106" s="46"/>
      <c r="CC106" s="46"/>
      <c r="CD106" s="46"/>
      <c r="CE106" s="46"/>
      <c r="CF106" s="46"/>
      <c r="CG106" s="46"/>
      <c r="CH106" s="75">
        <f t="shared" si="91"/>
        <v>0</v>
      </c>
      <c r="CI106" s="124"/>
      <c r="CJ106" s="46"/>
      <c r="CK106" s="46"/>
      <c r="CL106" s="46"/>
      <c r="CM106" s="46"/>
      <c r="CN106" s="46"/>
      <c r="CO106" s="46"/>
      <c r="CP106" s="75">
        <f t="shared" si="92"/>
        <v>0</v>
      </c>
      <c r="CQ106" s="124"/>
      <c r="CR106" s="46"/>
      <c r="CS106" s="46"/>
      <c r="CT106" s="46"/>
      <c r="CU106" s="46"/>
      <c r="CV106" s="46"/>
      <c r="CW106" s="46"/>
      <c r="CX106" s="75">
        <f t="shared" si="93"/>
        <v>0</v>
      </c>
      <c r="CY106" s="124"/>
      <c r="CZ106" s="46"/>
      <c r="DA106" s="46"/>
      <c r="DB106" s="46"/>
      <c r="DC106" s="46"/>
      <c r="DD106" s="46"/>
      <c r="DE106" s="46"/>
      <c r="DF106" s="75">
        <f t="shared" si="94"/>
        <v>0</v>
      </c>
      <c r="DG106" s="124"/>
      <c r="DH106" s="46"/>
      <c r="DI106" s="46"/>
      <c r="DJ106" s="46"/>
      <c r="DK106" s="46"/>
      <c r="DL106" s="46"/>
      <c r="DM106" s="46"/>
      <c r="DN106" s="75">
        <f t="shared" si="95"/>
        <v>0</v>
      </c>
      <c r="DO106" s="124"/>
      <c r="DP106" s="46"/>
      <c r="DQ106" s="46"/>
      <c r="DR106" s="46"/>
      <c r="DS106" s="46"/>
      <c r="DT106" s="46"/>
      <c r="DU106" s="46"/>
      <c r="DV106" s="75">
        <f t="shared" si="96"/>
        <v>0</v>
      </c>
      <c r="DW106" s="124"/>
      <c r="DX106" s="46"/>
      <c r="DY106" s="46"/>
      <c r="DZ106" s="46"/>
      <c r="EA106" s="46"/>
      <c r="EB106" s="46"/>
      <c r="EC106" s="46"/>
      <c r="ED106" s="75">
        <f t="shared" si="97"/>
        <v>0</v>
      </c>
      <c r="EE106" s="124"/>
      <c r="EF106" s="46"/>
      <c r="EG106" s="46"/>
      <c r="EH106" s="46"/>
      <c r="EI106" s="46"/>
      <c r="EJ106" s="46"/>
      <c r="EK106" s="46"/>
      <c r="EL106" s="75">
        <f t="shared" si="98"/>
        <v>0</v>
      </c>
      <c r="EM106" s="124"/>
      <c r="EN106" s="46"/>
      <c r="EO106" s="46"/>
      <c r="EP106" s="46"/>
      <c r="EQ106" s="46"/>
      <c r="ER106" s="46"/>
      <c r="ES106" s="46"/>
      <c r="ET106" s="75">
        <f t="shared" si="99"/>
        <v>0</v>
      </c>
      <c r="EU106" s="124"/>
      <c r="EV106" s="46"/>
      <c r="EW106" s="46"/>
      <c r="EX106" s="46"/>
      <c r="EY106" s="46"/>
      <c r="EZ106" s="46"/>
      <c r="FA106" s="46"/>
      <c r="FB106" s="75">
        <f t="shared" si="100"/>
        <v>0</v>
      </c>
      <c r="FC106" s="124"/>
      <c r="FD106" s="46"/>
      <c r="FE106" s="46"/>
      <c r="FF106" s="46"/>
      <c r="FG106" s="46"/>
      <c r="FH106" s="46"/>
      <c r="FI106" s="46"/>
      <c r="FJ106" s="75">
        <f t="shared" si="101"/>
        <v>0</v>
      </c>
      <c r="FK106" s="124"/>
      <c r="FL106" s="46"/>
      <c r="FM106" s="46"/>
      <c r="FN106" s="46"/>
      <c r="FO106" s="46"/>
      <c r="FP106" s="46"/>
      <c r="FQ106" s="46"/>
      <c r="FR106" s="75">
        <f t="shared" si="102"/>
        <v>0</v>
      </c>
      <c r="FS106" s="124"/>
      <c r="FT106" s="46"/>
      <c r="FU106" s="46"/>
      <c r="FV106" s="46"/>
      <c r="FW106" s="46"/>
      <c r="FX106" s="46"/>
      <c r="FY106" s="46"/>
      <c r="FZ106" s="75">
        <f t="shared" si="103"/>
        <v>0</v>
      </c>
      <c r="GA106" s="124"/>
      <c r="GB106" s="46"/>
      <c r="GC106" s="46"/>
      <c r="GD106" s="46"/>
      <c r="GE106" s="46"/>
      <c r="GF106" s="46"/>
      <c r="GG106" s="46"/>
      <c r="GH106" s="75">
        <f t="shared" si="104"/>
        <v>0</v>
      </c>
      <c r="GI106" s="124"/>
      <c r="GJ106" s="46"/>
      <c r="GK106" s="46"/>
      <c r="GL106" s="46"/>
      <c r="GM106" s="46"/>
      <c r="GN106" s="46"/>
      <c r="GO106" s="46"/>
      <c r="GP106" s="75">
        <f t="shared" si="105"/>
        <v>0</v>
      </c>
      <c r="GQ106" s="124"/>
      <c r="GR106" s="46"/>
      <c r="GS106" s="46"/>
      <c r="GT106" s="46"/>
      <c r="GU106" s="46"/>
      <c r="GV106" s="46"/>
      <c r="GW106" s="46"/>
      <c r="GX106" s="75">
        <f t="shared" si="106"/>
        <v>0</v>
      </c>
      <c r="GY106" s="124"/>
      <c r="GZ106" s="46"/>
      <c r="HA106" s="46"/>
      <c r="HB106" s="46"/>
      <c r="HC106" s="46"/>
      <c r="HD106" s="46"/>
      <c r="HE106" s="46"/>
      <c r="HF106" s="75">
        <f t="shared" si="107"/>
        <v>0</v>
      </c>
      <c r="HG106" s="124"/>
      <c r="HH106" s="46"/>
      <c r="HI106" s="46"/>
      <c r="HJ106" s="46"/>
      <c r="HK106" s="46"/>
      <c r="HL106" s="46"/>
      <c r="HM106" s="46"/>
      <c r="HN106" s="75">
        <f t="shared" si="108"/>
        <v>0</v>
      </c>
      <c r="HO106" s="124"/>
      <c r="HP106" s="46"/>
      <c r="HQ106" s="46"/>
      <c r="HR106" s="46"/>
      <c r="HS106" s="46"/>
      <c r="HT106" s="46"/>
      <c r="HU106" s="46"/>
      <c r="HV106" s="75">
        <f t="shared" si="109"/>
        <v>0</v>
      </c>
      <c r="HW106" s="124"/>
      <c r="HX106" s="46"/>
      <c r="HY106" s="46"/>
      <c r="HZ106" s="46"/>
      <c r="IA106" s="46"/>
      <c r="IB106" s="46"/>
      <c r="IC106" s="46"/>
      <c r="ID106" s="75">
        <f t="shared" si="110"/>
        <v>0</v>
      </c>
      <c r="IE106" s="124"/>
      <c r="IF106" s="46"/>
      <c r="IG106" s="46"/>
      <c r="IH106" s="46"/>
      <c r="II106" s="46"/>
      <c r="IJ106" s="46"/>
      <c r="IK106" s="46"/>
      <c r="IL106" s="75">
        <f t="shared" si="111"/>
        <v>0</v>
      </c>
      <c r="IM106" s="124"/>
      <c r="IN106" s="46"/>
      <c r="IO106" s="46"/>
      <c r="IP106" s="46"/>
      <c r="IQ106" s="46"/>
      <c r="IR106" s="46"/>
      <c r="IS106" s="46"/>
      <c r="IT106" s="75">
        <f t="shared" si="112"/>
        <v>0</v>
      </c>
      <c r="IU106" s="124"/>
      <c r="IV106" s="46"/>
      <c r="IW106" s="46"/>
      <c r="IX106" s="46"/>
      <c r="IY106" s="46"/>
      <c r="IZ106" s="46"/>
      <c r="JA106" s="46"/>
      <c r="JB106" s="75">
        <f t="shared" si="113"/>
        <v>0</v>
      </c>
      <c r="JD106" s="161">
        <f t="shared" si="121"/>
        <v>0</v>
      </c>
      <c r="JE106" s="89">
        <f t="shared" si="122"/>
        <v>0</v>
      </c>
      <c r="JF106" s="89">
        <f t="shared" si="123"/>
        <v>0</v>
      </c>
      <c r="JG106" s="89">
        <f t="shared" si="124"/>
        <v>0</v>
      </c>
      <c r="JH106" s="89">
        <f t="shared" si="125"/>
        <v>0</v>
      </c>
      <c r="JI106" s="89">
        <f t="shared" si="126"/>
        <v>0</v>
      </c>
      <c r="JJ106" s="89">
        <f t="shared" si="127"/>
        <v>0</v>
      </c>
      <c r="JK106" s="165">
        <f t="shared" si="128"/>
        <v>0</v>
      </c>
      <c r="JM106" s="65">
        <f t="shared" si="115"/>
        <v>0</v>
      </c>
      <c r="JO106" s="47">
        <f t="shared" si="114"/>
        <v>0</v>
      </c>
    </row>
    <row r="107" spans="2:275" ht="15">
      <c r="B107" s="387" t="s">
        <v>603</v>
      </c>
      <c r="C107" s="168" t="s">
        <v>194</v>
      </c>
      <c r="D107" s="174" t="s">
        <v>38</v>
      </c>
      <c r="E107" s="168" t="s">
        <v>190</v>
      </c>
      <c r="F107" s="363" t="s">
        <v>198</v>
      </c>
      <c r="G107" s="380" t="s">
        <v>99</v>
      </c>
      <c r="H107" s="380" t="s">
        <v>99</v>
      </c>
      <c r="I107" s="166" t="s">
        <v>94</v>
      </c>
      <c r="J107" s="356" t="s">
        <v>201</v>
      </c>
      <c r="K107" s="143">
        <v>6</v>
      </c>
      <c r="L107" s="144">
        <v>6</v>
      </c>
      <c r="M107" s="137" t="s">
        <v>4</v>
      </c>
      <c r="N107" s="165">
        <v>0</v>
      </c>
      <c r="O107" s="124"/>
      <c r="P107" s="46"/>
      <c r="Q107" s="46"/>
      <c r="R107" s="46"/>
      <c r="S107" s="46"/>
      <c r="T107" s="46"/>
      <c r="U107" s="46"/>
      <c r="V107" s="125">
        <f t="shared" si="116"/>
        <v>0</v>
      </c>
      <c r="W107" s="124"/>
      <c r="X107" s="46"/>
      <c r="Y107" s="46"/>
      <c r="Z107" s="46"/>
      <c r="AA107" s="46"/>
      <c r="AB107" s="46"/>
      <c r="AC107" s="46"/>
      <c r="AD107" s="75">
        <f t="shared" si="132"/>
        <v>0</v>
      </c>
      <c r="AE107" s="124"/>
      <c r="AF107" s="46"/>
      <c r="AG107" s="46"/>
      <c r="AH107" s="46"/>
      <c r="AI107" s="46"/>
      <c r="AJ107" s="46"/>
      <c r="AK107" s="46"/>
      <c r="AL107" s="75">
        <f t="shared" si="85"/>
        <v>0</v>
      </c>
      <c r="AM107" s="124"/>
      <c r="AN107" s="46"/>
      <c r="AO107" s="46"/>
      <c r="AP107" s="46"/>
      <c r="AQ107" s="46"/>
      <c r="AR107" s="46"/>
      <c r="AS107" s="46"/>
      <c r="AT107" s="75">
        <f t="shared" si="86"/>
        <v>0</v>
      </c>
      <c r="AU107" s="124"/>
      <c r="AV107" s="46"/>
      <c r="AW107" s="46"/>
      <c r="AX107" s="46"/>
      <c r="AY107" s="46"/>
      <c r="AZ107" s="46"/>
      <c r="BA107" s="46"/>
      <c r="BB107" s="75">
        <f t="shared" si="87"/>
        <v>0</v>
      </c>
      <c r="BC107" s="124"/>
      <c r="BD107" s="46"/>
      <c r="BE107" s="46"/>
      <c r="BF107" s="46"/>
      <c r="BG107" s="46"/>
      <c r="BH107" s="46"/>
      <c r="BI107" s="46"/>
      <c r="BJ107" s="75">
        <f t="shared" si="88"/>
        <v>0</v>
      </c>
      <c r="BK107" s="124"/>
      <c r="BL107" s="46"/>
      <c r="BM107" s="46"/>
      <c r="BN107" s="46"/>
      <c r="BO107" s="46"/>
      <c r="BP107" s="46"/>
      <c r="BQ107" s="46"/>
      <c r="BR107" s="75">
        <f t="shared" si="89"/>
        <v>0</v>
      </c>
      <c r="BS107" s="124"/>
      <c r="BT107" s="46"/>
      <c r="BU107" s="46"/>
      <c r="BV107" s="46"/>
      <c r="BW107" s="46"/>
      <c r="BX107" s="46"/>
      <c r="BY107" s="46"/>
      <c r="BZ107" s="75">
        <f t="shared" si="90"/>
        <v>0</v>
      </c>
      <c r="CA107" s="124"/>
      <c r="CB107" s="46"/>
      <c r="CC107" s="46"/>
      <c r="CD107" s="46"/>
      <c r="CE107" s="46"/>
      <c r="CF107" s="46"/>
      <c r="CG107" s="46"/>
      <c r="CH107" s="75">
        <f t="shared" si="91"/>
        <v>0</v>
      </c>
      <c r="CI107" s="124"/>
      <c r="CJ107" s="46"/>
      <c r="CK107" s="46"/>
      <c r="CL107" s="46"/>
      <c r="CM107" s="46"/>
      <c r="CN107" s="46"/>
      <c r="CO107" s="46"/>
      <c r="CP107" s="75">
        <f t="shared" si="92"/>
        <v>0</v>
      </c>
      <c r="CQ107" s="124"/>
      <c r="CR107" s="46"/>
      <c r="CS107" s="46"/>
      <c r="CT107" s="46"/>
      <c r="CU107" s="46"/>
      <c r="CV107" s="46"/>
      <c r="CW107" s="46"/>
      <c r="CX107" s="75">
        <f t="shared" si="93"/>
        <v>0</v>
      </c>
      <c r="CY107" s="124"/>
      <c r="CZ107" s="46"/>
      <c r="DA107" s="46"/>
      <c r="DB107" s="46"/>
      <c r="DC107" s="46"/>
      <c r="DD107" s="46"/>
      <c r="DE107" s="46"/>
      <c r="DF107" s="75">
        <f t="shared" si="94"/>
        <v>0</v>
      </c>
      <c r="DG107" s="124"/>
      <c r="DH107" s="46"/>
      <c r="DI107" s="46"/>
      <c r="DJ107" s="46"/>
      <c r="DK107" s="46"/>
      <c r="DL107" s="46"/>
      <c r="DM107" s="46"/>
      <c r="DN107" s="75">
        <f t="shared" si="95"/>
        <v>0</v>
      </c>
      <c r="DO107" s="124"/>
      <c r="DP107" s="46"/>
      <c r="DQ107" s="46"/>
      <c r="DR107" s="46"/>
      <c r="DS107" s="46"/>
      <c r="DT107" s="46"/>
      <c r="DU107" s="46"/>
      <c r="DV107" s="75">
        <f t="shared" si="96"/>
        <v>0</v>
      </c>
      <c r="DW107" s="124"/>
      <c r="DX107" s="46"/>
      <c r="DY107" s="46"/>
      <c r="DZ107" s="46"/>
      <c r="EA107" s="46"/>
      <c r="EB107" s="46"/>
      <c r="EC107" s="46"/>
      <c r="ED107" s="75">
        <f t="shared" si="97"/>
        <v>0</v>
      </c>
      <c r="EE107" s="124"/>
      <c r="EF107" s="46"/>
      <c r="EG107" s="46"/>
      <c r="EH107" s="46"/>
      <c r="EI107" s="46"/>
      <c r="EJ107" s="46"/>
      <c r="EK107" s="46"/>
      <c r="EL107" s="75">
        <f t="shared" si="98"/>
        <v>0</v>
      </c>
      <c r="EM107" s="124"/>
      <c r="EN107" s="46"/>
      <c r="EO107" s="46"/>
      <c r="EP107" s="46"/>
      <c r="EQ107" s="46"/>
      <c r="ER107" s="46"/>
      <c r="ES107" s="46"/>
      <c r="ET107" s="75">
        <f t="shared" si="99"/>
        <v>0</v>
      </c>
      <c r="EU107" s="124"/>
      <c r="EV107" s="46"/>
      <c r="EW107" s="46"/>
      <c r="EX107" s="46"/>
      <c r="EY107" s="46"/>
      <c r="EZ107" s="46"/>
      <c r="FA107" s="46"/>
      <c r="FB107" s="75">
        <f t="shared" si="100"/>
        <v>0</v>
      </c>
      <c r="FC107" s="124"/>
      <c r="FD107" s="46"/>
      <c r="FE107" s="46"/>
      <c r="FF107" s="46"/>
      <c r="FG107" s="46"/>
      <c r="FH107" s="46"/>
      <c r="FI107" s="46"/>
      <c r="FJ107" s="75">
        <f t="shared" si="101"/>
        <v>0</v>
      </c>
      <c r="FK107" s="124"/>
      <c r="FL107" s="46"/>
      <c r="FM107" s="46"/>
      <c r="FN107" s="46"/>
      <c r="FO107" s="46"/>
      <c r="FP107" s="46"/>
      <c r="FQ107" s="46"/>
      <c r="FR107" s="75">
        <f t="shared" si="102"/>
        <v>0</v>
      </c>
      <c r="FS107" s="124"/>
      <c r="FT107" s="46"/>
      <c r="FU107" s="46"/>
      <c r="FV107" s="46"/>
      <c r="FW107" s="46"/>
      <c r="FX107" s="46"/>
      <c r="FY107" s="46"/>
      <c r="FZ107" s="75">
        <f t="shared" si="103"/>
        <v>0</v>
      </c>
      <c r="GA107" s="124"/>
      <c r="GB107" s="46"/>
      <c r="GC107" s="46"/>
      <c r="GD107" s="46"/>
      <c r="GE107" s="46"/>
      <c r="GF107" s="46"/>
      <c r="GG107" s="46"/>
      <c r="GH107" s="75">
        <f t="shared" si="104"/>
        <v>0</v>
      </c>
      <c r="GI107" s="124"/>
      <c r="GJ107" s="46"/>
      <c r="GK107" s="46"/>
      <c r="GL107" s="46"/>
      <c r="GM107" s="46"/>
      <c r="GN107" s="46"/>
      <c r="GO107" s="46"/>
      <c r="GP107" s="75">
        <f t="shared" si="105"/>
        <v>0</v>
      </c>
      <c r="GQ107" s="124"/>
      <c r="GR107" s="46"/>
      <c r="GS107" s="46"/>
      <c r="GT107" s="46"/>
      <c r="GU107" s="46"/>
      <c r="GV107" s="46"/>
      <c r="GW107" s="46"/>
      <c r="GX107" s="75">
        <f t="shared" si="106"/>
        <v>0</v>
      </c>
      <c r="GY107" s="124"/>
      <c r="GZ107" s="46"/>
      <c r="HA107" s="46"/>
      <c r="HB107" s="46"/>
      <c r="HC107" s="46"/>
      <c r="HD107" s="46"/>
      <c r="HE107" s="46"/>
      <c r="HF107" s="75">
        <f t="shared" si="107"/>
        <v>0</v>
      </c>
      <c r="HG107" s="124"/>
      <c r="HH107" s="46"/>
      <c r="HI107" s="46"/>
      <c r="HJ107" s="46"/>
      <c r="HK107" s="46"/>
      <c r="HL107" s="46"/>
      <c r="HM107" s="46"/>
      <c r="HN107" s="75">
        <f t="shared" si="108"/>
        <v>0</v>
      </c>
      <c r="HO107" s="124"/>
      <c r="HP107" s="46"/>
      <c r="HQ107" s="46"/>
      <c r="HR107" s="46"/>
      <c r="HS107" s="46"/>
      <c r="HT107" s="46"/>
      <c r="HU107" s="46"/>
      <c r="HV107" s="75">
        <f t="shared" si="109"/>
        <v>0</v>
      </c>
      <c r="HW107" s="124"/>
      <c r="HX107" s="46"/>
      <c r="HY107" s="46"/>
      <c r="HZ107" s="46"/>
      <c r="IA107" s="46"/>
      <c r="IB107" s="46"/>
      <c r="IC107" s="46"/>
      <c r="ID107" s="75">
        <f t="shared" si="110"/>
        <v>0</v>
      </c>
      <c r="IE107" s="124"/>
      <c r="IF107" s="46"/>
      <c r="IG107" s="46"/>
      <c r="IH107" s="46"/>
      <c r="II107" s="46"/>
      <c r="IJ107" s="46"/>
      <c r="IK107" s="46"/>
      <c r="IL107" s="75">
        <f t="shared" si="111"/>
        <v>0</v>
      </c>
      <c r="IM107" s="124"/>
      <c r="IN107" s="46"/>
      <c r="IO107" s="46"/>
      <c r="IP107" s="46"/>
      <c r="IQ107" s="46"/>
      <c r="IR107" s="46"/>
      <c r="IS107" s="46"/>
      <c r="IT107" s="75">
        <f t="shared" si="112"/>
        <v>0</v>
      </c>
      <c r="IU107" s="124"/>
      <c r="IV107" s="46"/>
      <c r="IW107" s="46"/>
      <c r="IX107" s="46"/>
      <c r="IY107" s="46"/>
      <c r="IZ107" s="46"/>
      <c r="JA107" s="46"/>
      <c r="JB107" s="75">
        <f t="shared" si="113"/>
        <v>0</v>
      </c>
      <c r="JD107" s="161">
        <f t="shared" si="121"/>
        <v>0</v>
      </c>
      <c r="JE107" s="89">
        <f t="shared" si="122"/>
        <v>0</v>
      </c>
      <c r="JF107" s="89">
        <f t="shared" si="123"/>
        <v>0</v>
      </c>
      <c r="JG107" s="89">
        <f t="shared" si="124"/>
        <v>0</v>
      </c>
      <c r="JH107" s="89">
        <f t="shared" si="125"/>
        <v>0</v>
      </c>
      <c r="JI107" s="89">
        <f t="shared" si="126"/>
        <v>0</v>
      </c>
      <c r="JJ107" s="89">
        <f t="shared" si="127"/>
        <v>0</v>
      </c>
      <c r="JK107" s="165">
        <f t="shared" si="128"/>
        <v>0</v>
      </c>
      <c r="JM107" s="65">
        <f t="shared" si="115"/>
        <v>0</v>
      </c>
      <c r="JO107" s="47">
        <f t="shared" si="114"/>
        <v>0</v>
      </c>
    </row>
    <row r="108" spans="2:275" ht="15">
      <c r="B108" s="387" t="s">
        <v>603</v>
      </c>
      <c r="C108" s="168" t="s">
        <v>599</v>
      </c>
      <c r="D108" s="174" t="s">
        <v>596</v>
      </c>
      <c r="E108" s="168"/>
      <c r="F108" s="363" t="s">
        <v>198</v>
      </c>
      <c r="G108" s="380" t="s">
        <v>99</v>
      </c>
      <c r="H108" s="380" t="s">
        <v>99</v>
      </c>
      <c r="I108" s="166" t="s">
        <v>94</v>
      </c>
      <c r="J108" s="360">
        <v>13.6</v>
      </c>
      <c r="K108" s="143">
        <v>6</v>
      </c>
      <c r="L108" s="144">
        <v>6</v>
      </c>
      <c r="M108" s="137" t="s">
        <v>4</v>
      </c>
      <c r="N108" s="165">
        <v>0</v>
      </c>
      <c r="O108" s="124"/>
      <c r="P108" s="46"/>
      <c r="Q108" s="46"/>
      <c r="R108" s="46"/>
      <c r="S108" s="46"/>
      <c r="T108" s="46"/>
      <c r="U108" s="46"/>
      <c r="V108" s="125">
        <f t="shared" si="116"/>
        <v>0</v>
      </c>
      <c r="W108" s="124"/>
      <c r="X108" s="46"/>
      <c r="Y108" s="46"/>
      <c r="Z108" s="46"/>
      <c r="AA108" s="46"/>
      <c r="AB108" s="46"/>
      <c r="AC108" s="46"/>
      <c r="AD108" s="75">
        <f>+V108+W108+X108-Y108+Z108-AA108-AB108+AC108</f>
        <v>0</v>
      </c>
      <c r="AE108" s="124"/>
      <c r="AF108" s="46"/>
      <c r="AG108" s="46"/>
      <c r="AH108" s="46"/>
      <c r="AI108" s="46"/>
      <c r="AJ108" s="46"/>
      <c r="AK108" s="46"/>
      <c r="AL108" s="75">
        <f t="shared" si="85"/>
        <v>0</v>
      </c>
      <c r="AM108" s="124"/>
      <c r="AN108" s="46"/>
      <c r="AO108" s="46"/>
      <c r="AP108" s="46"/>
      <c r="AQ108" s="46"/>
      <c r="AR108" s="46"/>
      <c r="AS108" s="46"/>
      <c r="AT108" s="75">
        <f t="shared" si="86"/>
        <v>0</v>
      </c>
      <c r="AU108" s="124"/>
      <c r="AV108" s="46"/>
      <c r="AW108" s="46"/>
      <c r="AX108" s="46"/>
      <c r="AY108" s="46"/>
      <c r="AZ108" s="46"/>
      <c r="BA108" s="46"/>
      <c r="BB108" s="75">
        <f t="shared" si="87"/>
        <v>0</v>
      </c>
      <c r="BC108" s="124"/>
      <c r="BD108" s="46"/>
      <c r="BE108" s="46"/>
      <c r="BF108" s="46"/>
      <c r="BG108" s="46"/>
      <c r="BH108" s="46"/>
      <c r="BI108" s="46"/>
      <c r="BJ108" s="75">
        <f t="shared" si="88"/>
        <v>0</v>
      </c>
      <c r="BK108" s="124">
        <v>177</v>
      </c>
      <c r="BL108" s="46"/>
      <c r="BM108" s="46"/>
      <c r="BN108" s="46"/>
      <c r="BO108" s="46"/>
      <c r="BP108" s="46"/>
      <c r="BQ108" s="46"/>
      <c r="BR108" s="75">
        <f t="shared" si="89"/>
        <v>177</v>
      </c>
      <c r="BS108" s="124"/>
      <c r="BT108" s="46"/>
      <c r="BU108" s="46"/>
      <c r="BV108" s="46"/>
      <c r="BW108" s="46"/>
      <c r="BX108" s="46"/>
      <c r="BY108" s="46"/>
      <c r="BZ108" s="75">
        <f t="shared" si="90"/>
        <v>177</v>
      </c>
      <c r="CA108" s="124"/>
      <c r="CB108" s="46"/>
      <c r="CC108" s="46"/>
      <c r="CD108" s="46"/>
      <c r="CE108" s="46"/>
      <c r="CF108" s="46"/>
      <c r="CG108" s="46"/>
      <c r="CH108" s="75">
        <f t="shared" si="91"/>
        <v>177</v>
      </c>
      <c r="CI108" s="124"/>
      <c r="CJ108" s="46"/>
      <c r="CK108" s="46"/>
      <c r="CL108" s="46"/>
      <c r="CM108" s="46"/>
      <c r="CN108" s="46"/>
      <c r="CO108" s="46"/>
      <c r="CP108" s="75">
        <f t="shared" si="92"/>
        <v>177</v>
      </c>
      <c r="CQ108" s="124"/>
      <c r="CR108" s="46"/>
      <c r="CS108" s="46"/>
      <c r="CT108" s="46"/>
      <c r="CU108" s="46"/>
      <c r="CV108" s="46"/>
      <c r="CW108" s="46"/>
      <c r="CX108" s="75">
        <f t="shared" si="93"/>
        <v>177</v>
      </c>
      <c r="CY108" s="124"/>
      <c r="CZ108" s="46"/>
      <c r="DA108" s="46"/>
      <c r="DB108" s="46"/>
      <c r="DC108" s="46"/>
      <c r="DD108" s="46"/>
      <c r="DE108" s="46"/>
      <c r="DF108" s="75">
        <f t="shared" si="94"/>
        <v>177</v>
      </c>
      <c r="DG108" s="124"/>
      <c r="DH108" s="46"/>
      <c r="DI108" s="46"/>
      <c r="DJ108" s="46"/>
      <c r="DK108" s="46"/>
      <c r="DL108" s="46"/>
      <c r="DM108" s="46"/>
      <c r="DN108" s="75">
        <f t="shared" si="95"/>
        <v>177</v>
      </c>
      <c r="DO108" s="124"/>
      <c r="DP108" s="46"/>
      <c r="DQ108" s="46"/>
      <c r="DR108" s="46"/>
      <c r="DS108" s="46"/>
      <c r="DT108" s="46"/>
      <c r="DU108" s="46"/>
      <c r="DV108" s="75">
        <f t="shared" si="96"/>
        <v>177</v>
      </c>
      <c r="DW108" s="124"/>
      <c r="DX108" s="46"/>
      <c r="DY108" s="46"/>
      <c r="DZ108" s="46"/>
      <c r="EA108" s="46"/>
      <c r="EB108" s="46"/>
      <c r="EC108" s="46"/>
      <c r="ED108" s="75">
        <f t="shared" si="97"/>
        <v>177</v>
      </c>
      <c r="EE108" s="124"/>
      <c r="EF108" s="46"/>
      <c r="EG108" s="46"/>
      <c r="EH108" s="46"/>
      <c r="EI108" s="46"/>
      <c r="EJ108" s="46"/>
      <c r="EK108" s="46"/>
      <c r="EL108" s="75">
        <f t="shared" si="98"/>
        <v>177</v>
      </c>
      <c r="EM108" s="124"/>
      <c r="EN108" s="46"/>
      <c r="EO108" s="46"/>
      <c r="EP108" s="46"/>
      <c r="EQ108" s="46"/>
      <c r="ER108" s="46"/>
      <c r="ES108" s="46"/>
      <c r="ET108" s="75">
        <f t="shared" si="99"/>
        <v>177</v>
      </c>
      <c r="EU108" s="124"/>
      <c r="EV108" s="46"/>
      <c r="EW108" s="46"/>
      <c r="EX108" s="46"/>
      <c r="EY108" s="46"/>
      <c r="EZ108" s="46"/>
      <c r="FA108" s="46"/>
      <c r="FB108" s="75">
        <f t="shared" si="100"/>
        <v>177</v>
      </c>
      <c r="FC108" s="124"/>
      <c r="FD108" s="46"/>
      <c r="FE108" s="46"/>
      <c r="FF108" s="46"/>
      <c r="FG108" s="46"/>
      <c r="FH108" s="46"/>
      <c r="FI108" s="46"/>
      <c r="FJ108" s="75">
        <f t="shared" si="101"/>
        <v>177</v>
      </c>
      <c r="FK108" s="124"/>
      <c r="FL108" s="46"/>
      <c r="FM108" s="46"/>
      <c r="FN108" s="46"/>
      <c r="FO108" s="46"/>
      <c r="FP108" s="46"/>
      <c r="FQ108" s="46"/>
      <c r="FR108" s="75">
        <f t="shared" si="102"/>
        <v>177</v>
      </c>
      <c r="FS108" s="124"/>
      <c r="FT108" s="46"/>
      <c r="FU108" s="46"/>
      <c r="FV108" s="46"/>
      <c r="FW108" s="46"/>
      <c r="FX108" s="46"/>
      <c r="FY108" s="46"/>
      <c r="FZ108" s="75">
        <f t="shared" si="103"/>
        <v>177</v>
      </c>
      <c r="GA108" s="124"/>
      <c r="GB108" s="46"/>
      <c r="GC108" s="46"/>
      <c r="GD108" s="46"/>
      <c r="GE108" s="46"/>
      <c r="GF108" s="46"/>
      <c r="GG108" s="46"/>
      <c r="GH108" s="75">
        <f t="shared" si="104"/>
        <v>177</v>
      </c>
      <c r="GI108" s="124"/>
      <c r="GJ108" s="46"/>
      <c r="GK108" s="46"/>
      <c r="GL108" s="46"/>
      <c r="GM108" s="46"/>
      <c r="GN108" s="46"/>
      <c r="GO108" s="46"/>
      <c r="GP108" s="75">
        <f t="shared" si="105"/>
        <v>177</v>
      </c>
      <c r="GQ108" s="124"/>
      <c r="GR108" s="46"/>
      <c r="GS108" s="46"/>
      <c r="GT108" s="46"/>
      <c r="GU108" s="46"/>
      <c r="GV108" s="46"/>
      <c r="GW108" s="46"/>
      <c r="GX108" s="75">
        <f t="shared" si="106"/>
        <v>177</v>
      </c>
      <c r="GY108" s="124"/>
      <c r="GZ108" s="46"/>
      <c r="HA108" s="46"/>
      <c r="HB108" s="46"/>
      <c r="HC108" s="46"/>
      <c r="HD108" s="46"/>
      <c r="HE108" s="46"/>
      <c r="HF108" s="75">
        <f t="shared" si="107"/>
        <v>177</v>
      </c>
      <c r="HG108" s="124"/>
      <c r="HH108" s="46"/>
      <c r="HI108" s="46"/>
      <c r="HJ108" s="46"/>
      <c r="HK108" s="46"/>
      <c r="HL108" s="46"/>
      <c r="HM108" s="46"/>
      <c r="HN108" s="75">
        <f t="shared" si="108"/>
        <v>177</v>
      </c>
      <c r="HO108" s="124"/>
      <c r="HP108" s="46"/>
      <c r="HQ108" s="46"/>
      <c r="HR108" s="46"/>
      <c r="HS108" s="46"/>
      <c r="HT108" s="46"/>
      <c r="HU108" s="46"/>
      <c r="HV108" s="75">
        <f t="shared" si="109"/>
        <v>177</v>
      </c>
      <c r="HW108" s="124"/>
      <c r="HX108" s="46"/>
      <c r="HY108" s="46"/>
      <c r="HZ108" s="46"/>
      <c r="IA108" s="46"/>
      <c r="IB108" s="46"/>
      <c r="IC108" s="46"/>
      <c r="ID108" s="75">
        <f t="shared" si="110"/>
        <v>177</v>
      </c>
      <c r="IE108" s="124"/>
      <c r="IF108" s="46"/>
      <c r="IG108" s="46"/>
      <c r="IH108" s="46"/>
      <c r="II108" s="46"/>
      <c r="IJ108" s="46"/>
      <c r="IK108" s="46"/>
      <c r="IL108" s="75">
        <f t="shared" si="111"/>
        <v>177</v>
      </c>
      <c r="IM108" s="124"/>
      <c r="IN108" s="46"/>
      <c r="IO108" s="46"/>
      <c r="IP108" s="46"/>
      <c r="IQ108" s="46"/>
      <c r="IR108" s="46"/>
      <c r="IS108" s="46"/>
      <c r="IT108" s="75">
        <f t="shared" si="112"/>
        <v>177</v>
      </c>
      <c r="IU108" s="124"/>
      <c r="IV108" s="46"/>
      <c r="IW108" s="46"/>
      <c r="IX108" s="46"/>
      <c r="IY108" s="46"/>
      <c r="IZ108" s="46"/>
      <c r="JA108" s="46"/>
      <c r="JB108" s="75">
        <f t="shared" si="113"/>
        <v>177</v>
      </c>
      <c r="JD108" s="161">
        <f t="shared" si="121"/>
        <v>177</v>
      </c>
      <c r="JE108" s="89">
        <f t="shared" si="122"/>
        <v>0</v>
      </c>
      <c r="JF108" s="89">
        <f t="shared" si="123"/>
        <v>0</v>
      </c>
      <c r="JG108" s="89">
        <f t="shared" si="124"/>
        <v>0</v>
      </c>
      <c r="JH108" s="89">
        <f t="shared" si="125"/>
        <v>0</v>
      </c>
      <c r="JI108" s="89">
        <f t="shared" si="126"/>
        <v>0</v>
      </c>
      <c r="JJ108" s="89">
        <f t="shared" si="127"/>
        <v>0</v>
      </c>
      <c r="JK108" s="165">
        <f t="shared" si="128"/>
        <v>177</v>
      </c>
      <c r="JM108" s="65">
        <f t="shared" si="115"/>
        <v>0</v>
      </c>
      <c r="JO108" s="47">
        <f t="shared" si="114"/>
        <v>12744</v>
      </c>
    </row>
    <row r="109" spans="2:275" ht="15">
      <c r="B109" s="387" t="s">
        <v>603</v>
      </c>
      <c r="C109" s="167" t="s">
        <v>195</v>
      </c>
      <c r="D109" s="178" t="s">
        <v>39</v>
      </c>
      <c r="E109" s="167" t="s">
        <v>191</v>
      </c>
      <c r="F109" s="362" t="s">
        <v>182</v>
      </c>
      <c r="G109" s="380" t="s">
        <v>99</v>
      </c>
      <c r="H109" s="380" t="s">
        <v>99</v>
      </c>
      <c r="I109" s="166" t="s">
        <v>94</v>
      </c>
      <c r="J109" s="358" t="s">
        <v>202</v>
      </c>
      <c r="K109" s="143">
        <v>7</v>
      </c>
      <c r="L109" s="144">
        <v>7</v>
      </c>
      <c r="M109" s="137" t="s">
        <v>4</v>
      </c>
      <c r="N109" s="165">
        <v>0</v>
      </c>
      <c r="O109" s="124"/>
      <c r="P109" s="46"/>
      <c r="Q109" s="46"/>
      <c r="R109" s="46"/>
      <c r="S109" s="46"/>
      <c r="T109" s="46"/>
      <c r="U109" s="46"/>
      <c r="V109" s="125">
        <f t="shared" si="116"/>
        <v>0</v>
      </c>
      <c r="W109" s="124"/>
      <c r="X109" s="46"/>
      <c r="Y109" s="46"/>
      <c r="Z109" s="46"/>
      <c r="AA109" s="46"/>
      <c r="AB109" s="46"/>
      <c r="AC109" s="46"/>
      <c r="AD109" s="75">
        <f t="shared" si="132"/>
        <v>0</v>
      </c>
      <c r="AE109" s="124"/>
      <c r="AF109" s="46"/>
      <c r="AG109" s="46"/>
      <c r="AH109" s="46"/>
      <c r="AI109" s="46"/>
      <c r="AJ109" s="46"/>
      <c r="AK109" s="46"/>
      <c r="AL109" s="75">
        <f t="shared" si="85"/>
        <v>0</v>
      </c>
      <c r="AM109" s="124"/>
      <c r="AN109" s="46"/>
      <c r="AO109" s="46"/>
      <c r="AP109" s="46"/>
      <c r="AQ109" s="46"/>
      <c r="AR109" s="46"/>
      <c r="AS109" s="46"/>
      <c r="AT109" s="75">
        <f t="shared" si="86"/>
        <v>0</v>
      </c>
      <c r="AU109" s="124"/>
      <c r="AV109" s="46"/>
      <c r="AW109" s="46"/>
      <c r="AX109" s="46"/>
      <c r="AY109" s="46"/>
      <c r="AZ109" s="46"/>
      <c r="BA109" s="46"/>
      <c r="BB109" s="75">
        <f t="shared" si="87"/>
        <v>0</v>
      </c>
      <c r="BC109" s="124"/>
      <c r="BD109" s="46"/>
      <c r="BE109" s="46"/>
      <c r="BF109" s="46"/>
      <c r="BG109" s="46"/>
      <c r="BH109" s="46"/>
      <c r="BI109" s="46"/>
      <c r="BJ109" s="75">
        <f t="shared" si="88"/>
        <v>0</v>
      </c>
      <c r="BK109" s="124"/>
      <c r="BL109" s="46"/>
      <c r="BM109" s="46"/>
      <c r="BN109" s="46"/>
      <c r="BO109" s="46"/>
      <c r="BP109" s="46"/>
      <c r="BQ109" s="46"/>
      <c r="BR109" s="75">
        <f t="shared" si="89"/>
        <v>0</v>
      </c>
      <c r="BS109" s="124"/>
      <c r="BT109" s="46"/>
      <c r="BU109" s="46"/>
      <c r="BV109" s="46"/>
      <c r="BW109" s="46"/>
      <c r="BX109" s="46"/>
      <c r="BY109" s="46"/>
      <c r="BZ109" s="75">
        <f t="shared" si="90"/>
        <v>0</v>
      </c>
      <c r="CA109" s="124"/>
      <c r="CB109" s="46"/>
      <c r="CC109" s="46"/>
      <c r="CD109" s="46"/>
      <c r="CE109" s="46"/>
      <c r="CF109" s="46"/>
      <c r="CG109" s="46"/>
      <c r="CH109" s="75">
        <f t="shared" si="91"/>
        <v>0</v>
      </c>
      <c r="CI109" s="124"/>
      <c r="CJ109" s="46"/>
      <c r="CK109" s="46"/>
      <c r="CL109" s="46"/>
      <c r="CM109" s="46"/>
      <c r="CN109" s="46"/>
      <c r="CO109" s="46"/>
      <c r="CP109" s="75">
        <f t="shared" si="92"/>
        <v>0</v>
      </c>
      <c r="CQ109" s="124"/>
      <c r="CR109" s="46"/>
      <c r="CS109" s="46"/>
      <c r="CT109" s="46"/>
      <c r="CU109" s="46"/>
      <c r="CV109" s="46"/>
      <c r="CW109" s="46"/>
      <c r="CX109" s="75">
        <f t="shared" si="93"/>
        <v>0</v>
      </c>
      <c r="CY109" s="124">
        <v>739</v>
      </c>
      <c r="CZ109" s="46"/>
      <c r="DA109" s="46"/>
      <c r="DB109" s="46"/>
      <c r="DC109" s="46"/>
      <c r="DD109" s="46">
        <v>739</v>
      </c>
      <c r="DE109" s="46"/>
      <c r="DF109" s="75">
        <f t="shared" si="94"/>
        <v>0</v>
      </c>
      <c r="DG109" s="124"/>
      <c r="DH109" s="46"/>
      <c r="DI109" s="46"/>
      <c r="DJ109" s="46"/>
      <c r="DK109" s="46"/>
      <c r="DL109" s="46"/>
      <c r="DM109" s="46"/>
      <c r="DN109" s="75">
        <f t="shared" si="95"/>
        <v>0</v>
      </c>
      <c r="DO109" s="124"/>
      <c r="DP109" s="46"/>
      <c r="DQ109" s="46"/>
      <c r="DR109" s="46"/>
      <c r="DS109" s="46"/>
      <c r="DT109" s="46"/>
      <c r="DU109" s="46"/>
      <c r="DV109" s="75">
        <f t="shared" si="96"/>
        <v>0</v>
      </c>
      <c r="DW109" s="124"/>
      <c r="DX109" s="46"/>
      <c r="DY109" s="46"/>
      <c r="DZ109" s="46"/>
      <c r="EA109" s="46"/>
      <c r="EB109" s="46"/>
      <c r="EC109" s="46"/>
      <c r="ED109" s="75">
        <f t="shared" si="97"/>
        <v>0</v>
      </c>
      <c r="EE109" s="124"/>
      <c r="EF109" s="46"/>
      <c r="EG109" s="46"/>
      <c r="EH109" s="46"/>
      <c r="EI109" s="46"/>
      <c r="EJ109" s="46"/>
      <c r="EK109" s="46"/>
      <c r="EL109" s="75">
        <f t="shared" si="98"/>
        <v>0</v>
      </c>
      <c r="EM109" s="124"/>
      <c r="EN109" s="46"/>
      <c r="EO109" s="46"/>
      <c r="EP109" s="46"/>
      <c r="EQ109" s="46"/>
      <c r="ER109" s="46"/>
      <c r="ES109" s="46"/>
      <c r="ET109" s="75">
        <f t="shared" si="99"/>
        <v>0</v>
      </c>
      <c r="EU109" s="124"/>
      <c r="EV109" s="46"/>
      <c r="EW109" s="46"/>
      <c r="EX109" s="46"/>
      <c r="EY109" s="46"/>
      <c r="EZ109" s="46"/>
      <c r="FA109" s="46"/>
      <c r="FB109" s="75">
        <f t="shared" si="100"/>
        <v>0</v>
      </c>
      <c r="FC109" s="124"/>
      <c r="FD109" s="46"/>
      <c r="FE109" s="46"/>
      <c r="FF109" s="46"/>
      <c r="FG109" s="46"/>
      <c r="FH109" s="46"/>
      <c r="FI109" s="46"/>
      <c r="FJ109" s="75">
        <f t="shared" si="101"/>
        <v>0</v>
      </c>
      <c r="FK109" s="124"/>
      <c r="FL109" s="46"/>
      <c r="FM109" s="46"/>
      <c r="FN109" s="46"/>
      <c r="FO109" s="46"/>
      <c r="FP109" s="46"/>
      <c r="FQ109" s="46"/>
      <c r="FR109" s="75">
        <f t="shared" si="102"/>
        <v>0</v>
      </c>
      <c r="FS109" s="124"/>
      <c r="FT109" s="46"/>
      <c r="FU109" s="46"/>
      <c r="FV109" s="46"/>
      <c r="FW109" s="46"/>
      <c r="FX109" s="46"/>
      <c r="FY109" s="46"/>
      <c r="FZ109" s="75">
        <f t="shared" si="103"/>
        <v>0</v>
      </c>
      <c r="GA109" s="124"/>
      <c r="GB109" s="46"/>
      <c r="GC109" s="46"/>
      <c r="GD109" s="46"/>
      <c r="GE109" s="46"/>
      <c r="GF109" s="46"/>
      <c r="GG109" s="46"/>
      <c r="GH109" s="75">
        <f t="shared" si="104"/>
        <v>0</v>
      </c>
      <c r="GI109" s="124"/>
      <c r="GJ109" s="46"/>
      <c r="GK109" s="46"/>
      <c r="GL109" s="46"/>
      <c r="GM109" s="46"/>
      <c r="GN109" s="46"/>
      <c r="GO109" s="46"/>
      <c r="GP109" s="75">
        <f t="shared" si="105"/>
        <v>0</v>
      </c>
      <c r="GQ109" s="124"/>
      <c r="GR109" s="46"/>
      <c r="GS109" s="46"/>
      <c r="GT109" s="46"/>
      <c r="GU109" s="46"/>
      <c r="GV109" s="46"/>
      <c r="GW109" s="46"/>
      <c r="GX109" s="75">
        <f t="shared" si="106"/>
        <v>0</v>
      </c>
      <c r="GY109" s="124"/>
      <c r="GZ109" s="46"/>
      <c r="HA109" s="46"/>
      <c r="HB109" s="46"/>
      <c r="HC109" s="46"/>
      <c r="HD109" s="46"/>
      <c r="HE109" s="46"/>
      <c r="HF109" s="75">
        <f t="shared" si="107"/>
        <v>0</v>
      </c>
      <c r="HG109" s="124"/>
      <c r="HH109" s="46"/>
      <c r="HI109" s="46"/>
      <c r="HJ109" s="46"/>
      <c r="HK109" s="46"/>
      <c r="HL109" s="46"/>
      <c r="HM109" s="46"/>
      <c r="HN109" s="75">
        <f t="shared" si="108"/>
        <v>0</v>
      </c>
      <c r="HO109" s="124"/>
      <c r="HP109" s="46"/>
      <c r="HQ109" s="46"/>
      <c r="HR109" s="46"/>
      <c r="HS109" s="46"/>
      <c r="HT109" s="46"/>
      <c r="HU109" s="46"/>
      <c r="HV109" s="75">
        <f t="shared" si="109"/>
        <v>0</v>
      </c>
      <c r="HW109" s="124"/>
      <c r="HX109" s="46"/>
      <c r="HY109" s="46"/>
      <c r="HZ109" s="46"/>
      <c r="IA109" s="46"/>
      <c r="IB109" s="46"/>
      <c r="IC109" s="46"/>
      <c r="ID109" s="75">
        <f t="shared" si="110"/>
        <v>0</v>
      </c>
      <c r="IE109" s="124"/>
      <c r="IF109" s="46"/>
      <c r="IG109" s="46"/>
      <c r="IH109" s="46"/>
      <c r="II109" s="46"/>
      <c r="IJ109" s="46"/>
      <c r="IK109" s="46"/>
      <c r="IL109" s="75">
        <f t="shared" si="111"/>
        <v>0</v>
      </c>
      <c r="IM109" s="124"/>
      <c r="IN109" s="46"/>
      <c r="IO109" s="46"/>
      <c r="IP109" s="46"/>
      <c r="IQ109" s="46"/>
      <c r="IR109" s="46"/>
      <c r="IS109" s="46"/>
      <c r="IT109" s="75">
        <f t="shared" si="112"/>
        <v>0</v>
      </c>
      <c r="IU109" s="124"/>
      <c r="IV109" s="46"/>
      <c r="IW109" s="46"/>
      <c r="IX109" s="46"/>
      <c r="IY109" s="46"/>
      <c r="IZ109" s="46"/>
      <c r="JA109" s="46"/>
      <c r="JB109" s="75">
        <f t="shared" si="113"/>
        <v>0</v>
      </c>
      <c r="JD109" s="161">
        <f t="shared" si="121"/>
        <v>739</v>
      </c>
      <c r="JE109" s="89">
        <f t="shared" si="122"/>
        <v>0</v>
      </c>
      <c r="JF109" s="89">
        <f t="shared" si="123"/>
        <v>0</v>
      </c>
      <c r="JG109" s="89">
        <f t="shared" si="124"/>
        <v>0</v>
      </c>
      <c r="JH109" s="89">
        <f t="shared" si="125"/>
        <v>0</v>
      </c>
      <c r="JI109" s="89">
        <f t="shared" si="126"/>
        <v>739</v>
      </c>
      <c r="JJ109" s="89">
        <f t="shared" si="127"/>
        <v>0</v>
      </c>
      <c r="JK109" s="165">
        <f t="shared" si="128"/>
        <v>0</v>
      </c>
      <c r="JM109" s="65">
        <f t="shared" si="115"/>
        <v>0</v>
      </c>
      <c r="JO109" s="47">
        <f t="shared" si="114"/>
        <v>62076</v>
      </c>
    </row>
    <row r="110" spans="2:275" ht="15">
      <c r="B110" s="387" t="s">
        <v>603</v>
      </c>
      <c r="C110" s="167" t="s">
        <v>600</v>
      </c>
      <c r="D110" s="178" t="s">
        <v>595</v>
      </c>
      <c r="E110" s="167"/>
      <c r="F110" s="362" t="s">
        <v>182</v>
      </c>
      <c r="G110" s="380" t="s">
        <v>99</v>
      </c>
      <c r="H110" s="380" t="s">
        <v>99</v>
      </c>
      <c r="I110" s="166" t="s">
        <v>94</v>
      </c>
      <c r="J110" s="359">
        <v>16.899999999999999</v>
      </c>
      <c r="K110" s="143">
        <v>7</v>
      </c>
      <c r="L110" s="144">
        <v>7</v>
      </c>
      <c r="M110" s="163" t="s">
        <v>4</v>
      </c>
      <c r="N110" s="165">
        <v>48</v>
      </c>
      <c r="O110" s="124"/>
      <c r="P110" s="46"/>
      <c r="Q110" s="46"/>
      <c r="R110" s="46"/>
      <c r="S110" s="46"/>
      <c r="T110" s="46"/>
      <c r="U110" s="46"/>
      <c r="V110" s="125">
        <f t="shared" si="116"/>
        <v>48</v>
      </c>
      <c r="W110" s="124"/>
      <c r="X110" s="46"/>
      <c r="Y110" s="46"/>
      <c r="Z110" s="46"/>
      <c r="AA110" s="46"/>
      <c r="AB110" s="46"/>
      <c r="AC110" s="46"/>
      <c r="AD110" s="75">
        <f t="shared" si="132"/>
        <v>48</v>
      </c>
      <c r="AE110" s="124"/>
      <c r="AF110" s="46"/>
      <c r="AG110" s="46"/>
      <c r="AH110" s="46"/>
      <c r="AI110" s="46"/>
      <c r="AJ110" s="46"/>
      <c r="AK110" s="46"/>
      <c r="AL110" s="75">
        <f t="shared" si="85"/>
        <v>48</v>
      </c>
      <c r="AM110" s="124"/>
      <c r="AN110" s="46"/>
      <c r="AO110" s="46"/>
      <c r="AP110" s="46"/>
      <c r="AQ110" s="46"/>
      <c r="AR110" s="46"/>
      <c r="AS110" s="46"/>
      <c r="AT110" s="75">
        <f t="shared" si="86"/>
        <v>48</v>
      </c>
      <c r="AU110" s="124"/>
      <c r="AV110" s="46"/>
      <c r="AW110" s="46"/>
      <c r="AX110" s="46"/>
      <c r="AY110" s="46"/>
      <c r="AZ110" s="46"/>
      <c r="BA110" s="46"/>
      <c r="BB110" s="75">
        <f t="shared" si="87"/>
        <v>48</v>
      </c>
      <c r="BC110" s="124"/>
      <c r="BD110" s="46"/>
      <c r="BE110" s="46"/>
      <c r="BF110" s="46"/>
      <c r="BG110" s="46"/>
      <c r="BH110" s="46"/>
      <c r="BI110" s="46"/>
      <c r="BJ110" s="75">
        <f t="shared" si="88"/>
        <v>48</v>
      </c>
      <c r="BK110" s="124"/>
      <c r="BL110" s="46"/>
      <c r="BM110" s="46"/>
      <c r="BN110" s="46"/>
      <c r="BO110" s="46"/>
      <c r="BP110" s="46"/>
      <c r="BQ110" s="46"/>
      <c r="BR110" s="75">
        <f t="shared" si="89"/>
        <v>48</v>
      </c>
      <c r="BS110" s="124"/>
      <c r="BT110" s="46"/>
      <c r="BU110" s="46"/>
      <c r="BV110" s="46"/>
      <c r="BW110" s="46"/>
      <c r="BX110" s="46"/>
      <c r="BY110" s="46"/>
      <c r="BZ110" s="75">
        <f t="shared" si="90"/>
        <v>48</v>
      </c>
      <c r="CA110" s="124"/>
      <c r="CB110" s="46"/>
      <c r="CC110" s="46"/>
      <c r="CD110" s="46"/>
      <c r="CE110" s="46"/>
      <c r="CF110" s="46"/>
      <c r="CG110" s="46"/>
      <c r="CH110" s="75">
        <f t="shared" si="91"/>
        <v>48</v>
      </c>
      <c r="CI110" s="124"/>
      <c r="CJ110" s="46"/>
      <c r="CK110" s="46"/>
      <c r="CL110" s="46"/>
      <c r="CM110" s="46"/>
      <c r="CN110" s="46"/>
      <c r="CO110" s="46"/>
      <c r="CP110" s="75">
        <f t="shared" si="92"/>
        <v>48</v>
      </c>
      <c r="CQ110" s="124"/>
      <c r="CR110" s="46"/>
      <c r="CS110" s="46"/>
      <c r="CT110" s="46"/>
      <c r="CU110" s="46"/>
      <c r="CV110" s="46"/>
      <c r="CW110" s="46"/>
      <c r="CX110" s="75">
        <f t="shared" si="93"/>
        <v>48</v>
      </c>
      <c r="CY110" s="124"/>
      <c r="CZ110" s="46"/>
      <c r="DA110" s="46"/>
      <c r="DB110" s="46"/>
      <c r="DC110" s="46"/>
      <c r="DD110" s="46"/>
      <c r="DE110" s="46"/>
      <c r="DF110" s="75">
        <f t="shared" si="94"/>
        <v>48</v>
      </c>
      <c r="DG110" s="124"/>
      <c r="DH110" s="46"/>
      <c r="DI110" s="46"/>
      <c r="DJ110" s="46"/>
      <c r="DK110" s="46"/>
      <c r="DL110" s="46"/>
      <c r="DM110" s="46"/>
      <c r="DN110" s="75">
        <f t="shared" si="95"/>
        <v>48</v>
      </c>
      <c r="DO110" s="124"/>
      <c r="DP110" s="46"/>
      <c r="DQ110" s="46"/>
      <c r="DR110" s="46"/>
      <c r="DS110" s="46"/>
      <c r="DT110" s="46"/>
      <c r="DU110" s="46"/>
      <c r="DV110" s="75">
        <f t="shared" si="96"/>
        <v>48</v>
      </c>
      <c r="DW110" s="124"/>
      <c r="DX110" s="46"/>
      <c r="DY110" s="46"/>
      <c r="DZ110" s="46"/>
      <c r="EA110" s="46"/>
      <c r="EB110" s="46"/>
      <c r="EC110" s="46"/>
      <c r="ED110" s="75">
        <f t="shared" si="97"/>
        <v>48</v>
      </c>
      <c r="EE110" s="124"/>
      <c r="EF110" s="46"/>
      <c r="EG110" s="46"/>
      <c r="EH110" s="46"/>
      <c r="EI110" s="46"/>
      <c r="EJ110" s="46"/>
      <c r="EK110" s="46"/>
      <c r="EL110" s="75">
        <f t="shared" si="98"/>
        <v>48</v>
      </c>
      <c r="EM110" s="124"/>
      <c r="EN110" s="46"/>
      <c r="EO110" s="46"/>
      <c r="EP110" s="46"/>
      <c r="EQ110" s="46"/>
      <c r="ER110" s="46"/>
      <c r="ES110" s="46"/>
      <c r="ET110" s="75">
        <f t="shared" si="99"/>
        <v>48</v>
      </c>
      <c r="EU110" s="124"/>
      <c r="EV110" s="46"/>
      <c r="EW110" s="46"/>
      <c r="EX110" s="46"/>
      <c r="EY110" s="46"/>
      <c r="EZ110" s="46"/>
      <c r="FA110" s="46"/>
      <c r="FB110" s="75">
        <f t="shared" si="100"/>
        <v>48</v>
      </c>
      <c r="FC110" s="124"/>
      <c r="FD110" s="46"/>
      <c r="FE110" s="46"/>
      <c r="FF110" s="46"/>
      <c r="FG110" s="46"/>
      <c r="FH110" s="46"/>
      <c r="FI110" s="46"/>
      <c r="FJ110" s="75">
        <f t="shared" si="101"/>
        <v>48</v>
      </c>
      <c r="FK110" s="124"/>
      <c r="FL110" s="46"/>
      <c r="FM110" s="46"/>
      <c r="FN110" s="46"/>
      <c r="FO110" s="46"/>
      <c r="FP110" s="46"/>
      <c r="FQ110" s="46"/>
      <c r="FR110" s="75">
        <f t="shared" si="102"/>
        <v>48</v>
      </c>
      <c r="FS110" s="124"/>
      <c r="FT110" s="46"/>
      <c r="FU110" s="46"/>
      <c r="FV110" s="46"/>
      <c r="FW110" s="46"/>
      <c r="FX110" s="46"/>
      <c r="FY110" s="46"/>
      <c r="FZ110" s="75">
        <f t="shared" si="103"/>
        <v>48</v>
      </c>
      <c r="GA110" s="124"/>
      <c r="GB110" s="46"/>
      <c r="GC110" s="46"/>
      <c r="GD110" s="46"/>
      <c r="GE110" s="46"/>
      <c r="GF110" s="46"/>
      <c r="GG110" s="46"/>
      <c r="GH110" s="75">
        <f t="shared" si="104"/>
        <v>48</v>
      </c>
      <c r="GI110" s="124"/>
      <c r="GJ110" s="46"/>
      <c r="GK110" s="46"/>
      <c r="GL110" s="46"/>
      <c r="GM110" s="46"/>
      <c r="GN110" s="46"/>
      <c r="GO110" s="46"/>
      <c r="GP110" s="75">
        <f t="shared" si="105"/>
        <v>48</v>
      </c>
      <c r="GQ110" s="124"/>
      <c r="GR110" s="46"/>
      <c r="GS110" s="46"/>
      <c r="GT110" s="46"/>
      <c r="GU110" s="46"/>
      <c r="GV110" s="46"/>
      <c r="GW110" s="46"/>
      <c r="GX110" s="75">
        <f t="shared" si="106"/>
        <v>48</v>
      </c>
      <c r="GY110" s="124"/>
      <c r="GZ110" s="46"/>
      <c r="HA110" s="46"/>
      <c r="HB110" s="46"/>
      <c r="HC110" s="46"/>
      <c r="HD110" s="46"/>
      <c r="HE110" s="46"/>
      <c r="HF110" s="75">
        <f t="shared" si="107"/>
        <v>48</v>
      </c>
      <c r="HG110" s="124"/>
      <c r="HH110" s="46"/>
      <c r="HI110" s="46"/>
      <c r="HJ110" s="46"/>
      <c r="HK110" s="46"/>
      <c r="HL110" s="46"/>
      <c r="HM110" s="46"/>
      <c r="HN110" s="75">
        <f t="shared" si="108"/>
        <v>48</v>
      </c>
      <c r="HO110" s="124"/>
      <c r="HP110" s="46"/>
      <c r="HQ110" s="46"/>
      <c r="HR110" s="46"/>
      <c r="HS110" s="46"/>
      <c r="HT110" s="46"/>
      <c r="HU110" s="46"/>
      <c r="HV110" s="75">
        <f t="shared" si="109"/>
        <v>48</v>
      </c>
      <c r="HW110" s="124"/>
      <c r="HX110" s="46"/>
      <c r="HY110" s="46"/>
      <c r="HZ110" s="46"/>
      <c r="IA110" s="46"/>
      <c r="IB110" s="46"/>
      <c r="IC110" s="46"/>
      <c r="ID110" s="75">
        <f t="shared" si="110"/>
        <v>48</v>
      </c>
      <c r="IE110" s="124"/>
      <c r="IF110" s="46"/>
      <c r="IG110" s="46"/>
      <c r="IH110" s="46"/>
      <c r="II110" s="46"/>
      <c r="IJ110" s="46"/>
      <c r="IK110" s="46"/>
      <c r="IL110" s="75">
        <f t="shared" si="111"/>
        <v>48</v>
      </c>
      <c r="IM110" s="124"/>
      <c r="IN110" s="46"/>
      <c r="IO110" s="46"/>
      <c r="IP110" s="46"/>
      <c r="IQ110" s="46"/>
      <c r="IR110" s="46"/>
      <c r="IS110" s="46"/>
      <c r="IT110" s="75">
        <f t="shared" si="112"/>
        <v>48</v>
      </c>
      <c r="IU110" s="124"/>
      <c r="IV110" s="46"/>
      <c r="IW110" s="46"/>
      <c r="IX110" s="46"/>
      <c r="IY110" s="46"/>
      <c r="IZ110" s="46"/>
      <c r="JA110" s="46"/>
      <c r="JB110" s="75">
        <f t="shared" si="113"/>
        <v>48</v>
      </c>
      <c r="JD110" s="161">
        <f t="shared" si="121"/>
        <v>0</v>
      </c>
      <c r="JE110" s="89">
        <f t="shared" si="122"/>
        <v>0</v>
      </c>
      <c r="JF110" s="89">
        <f t="shared" si="123"/>
        <v>0</v>
      </c>
      <c r="JG110" s="89">
        <f t="shared" si="124"/>
        <v>0</v>
      </c>
      <c r="JH110" s="89">
        <f t="shared" si="125"/>
        <v>0</v>
      </c>
      <c r="JI110" s="89">
        <f t="shared" si="126"/>
        <v>0</v>
      </c>
      <c r="JJ110" s="89">
        <f t="shared" si="127"/>
        <v>0</v>
      </c>
      <c r="JK110" s="165">
        <f t="shared" si="128"/>
        <v>48</v>
      </c>
      <c r="JM110" s="65">
        <f t="shared" si="115"/>
        <v>0</v>
      </c>
      <c r="JO110" s="47">
        <f t="shared" si="114"/>
        <v>0</v>
      </c>
    </row>
    <row r="111" spans="2:275" ht="15">
      <c r="B111" s="387" t="s">
        <v>603</v>
      </c>
      <c r="C111" s="168" t="s">
        <v>196</v>
      </c>
      <c r="D111" s="174" t="s">
        <v>40</v>
      </c>
      <c r="E111" s="168" t="s">
        <v>192</v>
      </c>
      <c r="F111" s="363" t="s">
        <v>199</v>
      </c>
      <c r="G111" s="380" t="s">
        <v>99</v>
      </c>
      <c r="H111" s="380" t="s">
        <v>99</v>
      </c>
      <c r="I111" s="166" t="s">
        <v>94</v>
      </c>
      <c r="J111" s="356" t="s">
        <v>203</v>
      </c>
      <c r="K111" s="143">
        <v>9</v>
      </c>
      <c r="L111" s="144">
        <v>10</v>
      </c>
      <c r="M111" s="137" t="s">
        <v>4</v>
      </c>
      <c r="N111" s="412">
        <v>72</v>
      </c>
      <c r="O111" s="124"/>
      <c r="P111" s="46"/>
      <c r="Q111" s="46"/>
      <c r="R111" s="46"/>
      <c r="S111" s="46"/>
      <c r="T111" s="46">
        <v>72</v>
      </c>
      <c r="U111" s="46"/>
      <c r="V111" s="125">
        <f t="shared" si="116"/>
        <v>0</v>
      </c>
      <c r="W111" s="124"/>
      <c r="X111" s="46"/>
      <c r="Y111" s="46"/>
      <c r="Z111" s="46"/>
      <c r="AA111" s="46"/>
      <c r="AB111" s="46"/>
      <c r="AC111" s="46"/>
      <c r="AD111" s="75">
        <f>+V111+W111+X111-Y111+Z111-AA111-AB111+AC111</f>
        <v>0</v>
      </c>
      <c r="AE111" s="124"/>
      <c r="AF111" s="46"/>
      <c r="AG111" s="46"/>
      <c r="AH111" s="46"/>
      <c r="AI111" s="46"/>
      <c r="AJ111" s="46"/>
      <c r="AK111" s="46"/>
      <c r="AL111" s="75">
        <f t="shared" si="85"/>
        <v>0</v>
      </c>
      <c r="AM111" s="124"/>
      <c r="AN111" s="46"/>
      <c r="AO111" s="46"/>
      <c r="AP111" s="46"/>
      <c r="AQ111" s="46"/>
      <c r="AR111" s="46"/>
      <c r="AS111" s="46"/>
      <c r="AT111" s="75">
        <f t="shared" si="86"/>
        <v>0</v>
      </c>
      <c r="AU111" s="124"/>
      <c r="AV111" s="46"/>
      <c r="AW111" s="46"/>
      <c r="AX111" s="46"/>
      <c r="AY111" s="46"/>
      <c r="AZ111" s="46"/>
      <c r="BA111" s="46"/>
      <c r="BB111" s="75">
        <f t="shared" si="87"/>
        <v>0</v>
      </c>
      <c r="BC111" s="124"/>
      <c r="BD111" s="46"/>
      <c r="BE111" s="46"/>
      <c r="BF111" s="46"/>
      <c r="BG111" s="46"/>
      <c r="BH111" s="46"/>
      <c r="BI111" s="46"/>
      <c r="BJ111" s="75">
        <f t="shared" si="88"/>
        <v>0</v>
      </c>
      <c r="BK111" s="124"/>
      <c r="BL111" s="46"/>
      <c r="BM111" s="46"/>
      <c r="BN111" s="46"/>
      <c r="BO111" s="46"/>
      <c r="BP111" s="46"/>
      <c r="BQ111" s="46"/>
      <c r="BR111" s="75">
        <f t="shared" si="89"/>
        <v>0</v>
      </c>
      <c r="BS111" s="124"/>
      <c r="BT111" s="46"/>
      <c r="BU111" s="46"/>
      <c r="BV111" s="46"/>
      <c r="BW111" s="46"/>
      <c r="BX111" s="46"/>
      <c r="BY111" s="46"/>
      <c r="BZ111" s="75">
        <f t="shared" si="90"/>
        <v>0</v>
      </c>
      <c r="CA111" s="124"/>
      <c r="CB111" s="46"/>
      <c r="CC111" s="46"/>
      <c r="CD111" s="46"/>
      <c r="CE111" s="46"/>
      <c r="CF111" s="46"/>
      <c r="CG111" s="46"/>
      <c r="CH111" s="75">
        <f t="shared" si="91"/>
        <v>0</v>
      </c>
      <c r="CI111" s="124"/>
      <c r="CJ111" s="46"/>
      <c r="CK111" s="46"/>
      <c r="CL111" s="46"/>
      <c r="CM111" s="46"/>
      <c r="CN111" s="46"/>
      <c r="CO111" s="46"/>
      <c r="CP111" s="75">
        <f t="shared" si="92"/>
        <v>0</v>
      </c>
      <c r="CQ111" s="124"/>
      <c r="CR111" s="46"/>
      <c r="CS111" s="46"/>
      <c r="CT111" s="46"/>
      <c r="CU111" s="46"/>
      <c r="CV111" s="46"/>
      <c r="CW111" s="46"/>
      <c r="CX111" s="75">
        <f t="shared" si="93"/>
        <v>0</v>
      </c>
      <c r="CY111" s="124"/>
      <c r="CZ111" s="46"/>
      <c r="DA111" s="46"/>
      <c r="DB111" s="46"/>
      <c r="DC111" s="46"/>
      <c r="DD111" s="46"/>
      <c r="DE111" s="46"/>
      <c r="DF111" s="75">
        <f t="shared" si="94"/>
        <v>0</v>
      </c>
      <c r="DG111" s="124"/>
      <c r="DH111" s="46"/>
      <c r="DI111" s="46"/>
      <c r="DJ111" s="46"/>
      <c r="DK111" s="46"/>
      <c r="DL111" s="46"/>
      <c r="DM111" s="46"/>
      <c r="DN111" s="75">
        <f t="shared" si="95"/>
        <v>0</v>
      </c>
      <c r="DO111" s="124"/>
      <c r="DP111" s="46"/>
      <c r="DQ111" s="46"/>
      <c r="DR111" s="46"/>
      <c r="DS111" s="46"/>
      <c r="DT111" s="46"/>
      <c r="DU111" s="46"/>
      <c r="DV111" s="75">
        <f t="shared" si="96"/>
        <v>0</v>
      </c>
      <c r="DW111" s="124"/>
      <c r="DX111" s="46"/>
      <c r="DY111" s="46"/>
      <c r="DZ111" s="46"/>
      <c r="EA111" s="46"/>
      <c r="EB111" s="46"/>
      <c r="EC111" s="46"/>
      <c r="ED111" s="75">
        <f t="shared" si="97"/>
        <v>0</v>
      </c>
      <c r="EE111" s="124"/>
      <c r="EF111" s="46"/>
      <c r="EG111" s="46"/>
      <c r="EH111" s="46"/>
      <c r="EI111" s="46"/>
      <c r="EJ111" s="46"/>
      <c r="EK111" s="46"/>
      <c r="EL111" s="75">
        <f t="shared" si="98"/>
        <v>0</v>
      </c>
      <c r="EM111" s="124"/>
      <c r="EN111" s="46"/>
      <c r="EO111" s="46"/>
      <c r="EP111" s="46"/>
      <c r="EQ111" s="46"/>
      <c r="ER111" s="46"/>
      <c r="ES111" s="46"/>
      <c r="ET111" s="75">
        <f t="shared" si="99"/>
        <v>0</v>
      </c>
      <c r="EU111" s="124"/>
      <c r="EV111" s="46"/>
      <c r="EW111" s="46"/>
      <c r="EX111" s="46"/>
      <c r="EY111" s="46"/>
      <c r="EZ111" s="46"/>
      <c r="FA111" s="46"/>
      <c r="FB111" s="75">
        <f t="shared" si="100"/>
        <v>0</v>
      </c>
      <c r="FC111" s="124"/>
      <c r="FD111" s="46"/>
      <c r="FE111" s="46"/>
      <c r="FF111" s="46"/>
      <c r="FG111" s="46"/>
      <c r="FH111" s="46"/>
      <c r="FI111" s="46"/>
      <c r="FJ111" s="75">
        <f t="shared" si="101"/>
        <v>0</v>
      </c>
      <c r="FK111" s="124"/>
      <c r="FL111" s="46"/>
      <c r="FM111" s="46"/>
      <c r="FN111" s="46"/>
      <c r="FO111" s="46"/>
      <c r="FP111" s="46"/>
      <c r="FQ111" s="46"/>
      <c r="FR111" s="75">
        <f t="shared" si="102"/>
        <v>0</v>
      </c>
      <c r="FS111" s="124"/>
      <c r="FT111" s="46"/>
      <c r="FU111" s="46"/>
      <c r="FV111" s="46"/>
      <c r="FW111" s="46"/>
      <c r="FX111" s="46"/>
      <c r="FY111" s="46"/>
      <c r="FZ111" s="75">
        <f t="shared" si="103"/>
        <v>0</v>
      </c>
      <c r="GA111" s="124"/>
      <c r="GB111" s="46"/>
      <c r="GC111" s="46"/>
      <c r="GD111" s="46"/>
      <c r="GE111" s="46"/>
      <c r="GF111" s="46"/>
      <c r="GG111" s="46"/>
      <c r="GH111" s="75">
        <f t="shared" si="104"/>
        <v>0</v>
      </c>
      <c r="GI111" s="124"/>
      <c r="GJ111" s="46"/>
      <c r="GK111" s="46"/>
      <c r="GL111" s="46"/>
      <c r="GM111" s="46"/>
      <c r="GN111" s="46"/>
      <c r="GO111" s="46"/>
      <c r="GP111" s="75">
        <f t="shared" si="105"/>
        <v>0</v>
      </c>
      <c r="GQ111" s="124"/>
      <c r="GR111" s="46"/>
      <c r="GS111" s="46"/>
      <c r="GT111" s="46"/>
      <c r="GU111" s="46"/>
      <c r="GV111" s="46"/>
      <c r="GW111" s="46"/>
      <c r="GX111" s="75">
        <f t="shared" si="106"/>
        <v>0</v>
      </c>
      <c r="GY111" s="124"/>
      <c r="GZ111" s="46"/>
      <c r="HA111" s="46"/>
      <c r="HB111" s="46"/>
      <c r="HC111" s="46"/>
      <c r="HD111" s="46"/>
      <c r="HE111" s="46"/>
      <c r="HF111" s="75">
        <f t="shared" si="107"/>
        <v>0</v>
      </c>
      <c r="HG111" s="124"/>
      <c r="HH111" s="46"/>
      <c r="HI111" s="46"/>
      <c r="HJ111" s="46"/>
      <c r="HK111" s="46"/>
      <c r="HL111" s="46"/>
      <c r="HM111" s="46"/>
      <c r="HN111" s="75">
        <f t="shared" si="108"/>
        <v>0</v>
      </c>
      <c r="HO111" s="124"/>
      <c r="HP111" s="46"/>
      <c r="HQ111" s="46"/>
      <c r="HR111" s="46"/>
      <c r="HS111" s="46"/>
      <c r="HT111" s="46"/>
      <c r="HU111" s="46"/>
      <c r="HV111" s="75">
        <f t="shared" si="109"/>
        <v>0</v>
      </c>
      <c r="HW111" s="124"/>
      <c r="HX111" s="46"/>
      <c r="HY111" s="46"/>
      <c r="HZ111" s="46"/>
      <c r="IA111" s="46"/>
      <c r="IB111" s="46"/>
      <c r="IC111" s="46"/>
      <c r="ID111" s="75">
        <f t="shared" si="110"/>
        <v>0</v>
      </c>
      <c r="IE111" s="124"/>
      <c r="IF111" s="46"/>
      <c r="IG111" s="46"/>
      <c r="IH111" s="46"/>
      <c r="II111" s="46"/>
      <c r="IJ111" s="46"/>
      <c r="IK111" s="46"/>
      <c r="IL111" s="75">
        <f t="shared" si="111"/>
        <v>0</v>
      </c>
      <c r="IM111" s="124"/>
      <c r="IN111" s="46"/>
      <c r="IO111" s="46"/>
      <c r="IP111" s="46"/>
      <c r="IQ111" s="46"/>
      <c r="IR111" s="46"/>
      <c r="IS111" s="46"/>
      <c r="IT111" s="75">
        <f t="shared" si="112"/>
        <v>0</v>
      </c>
      <c r="IU111" s="124"/>
      <c r="IV111" s="46"/>
      <c r="IW111" s="46"/>
      <c r="IX111" s="46"/>
      <c r="IY111" s="46"/>
      <c r="IZ111" s="46"/>
      <c r="JA111" s="46"/>
      <c r="JB111" s="75">
        <f t="shared" si="113"/>
        <v>0</v>
      </c>
      <c r="JD111" s="161">
        <f t="shared" si="121"/>
        <v>0</v>
      </c>
      <c r="JE111" s="89">
        <f t="shared" si="122"/>
        <v>0</v>
      </c>
      <c r="JF111" s="89">
        <f t="shared" si="123"/>
        <v>0</v>
      </c>
      <c r="JG111" s="89">
        <f t="shared" si="124"/>
        <v>0</v>
      </c>
      <c r="JH111" s="89">
        <f t="shared" si="125"/>
        <v>0</v>
      </c>
      <c r="JI111" s="89">
        <f t="shared" si="126"/>
        <v>72</v>
      </c>
      <c r="JJ111" s="89">
        <f t="shared" si="127"/>
        <v>0</v>
      </c>
      <c r="JK111" s="165">
        <f t="shared" si="128"/>
        <v>0</v>
      </c>
      <c r="JM111" s="65">
        <f t="shared" si="115"/>
        <v>0</v>
      </c>
      <c r="JO111" s="47">
        <f t="shared" si="114"/>
        <v>0</v>
      </c>
    </row>
    <row r="112" spans="2:275" ht="15">
      <c r="B112" s="387" t="s">
        <v>603</v>
      </c>
      <c r="C112" s="168" t="s">
        <v>601</v>
      </c>
      <c r="D112" s="174" t="s">
        <v>594</v>
      </c>
      <c r="E112" s="168"/>
      <c r="F112" s="363" t="s">
        <v>199</v>
      </c>
      <c r="G112" s="380" t="s">
        <v>99</v>
      </c>
      <c r="H112" s="380" t="s">
        <v>99</v>
      </c>
      <c r="I112" s="166" t="s">
        <v>94</v>
      </c>
      <c r="J112" s="360">
        <v>21.8</v>
      </c>
      <c r="K112" s="143">
        <v>9</v>
      </c>
      <c r="L112" s="144">
        <v>10</v>
      </c>
      <c r="M112" s="137" t="s">
        <v>4</v>
      </c>
      <c r="N112" s="165">
        <v>0</v>
      </c>
      <c r="O112" s="124"/>
      <c r="P112" s="46"/>
      <c r="Q112" s="46"/>
      <c r="R112" s="46"/>
      <c r="S112" s="46"/>
      <c r="T112" s="46"/>
      <c r="U112" s="46"/>
      <c r="V112" s="125">
        <f t="shared" si="116"/>
        <v>0</v>
      </c>
      <c r="W112" s="124"/>
      <c r="X112" s="46"/>
      <c r="Y112" s="46"/>
      <c r="Z112" s="46"/>
      <c r="AA112" s="46"/>
      <c r="AB112" s="46"/>
      <c r="AC112" s="46"/>
      <c r="AD112" s="75">
        <f t="shared" si="132"/>
        <v>0</v>
      </c>
      <c r="AE112" s="124"/>
      <c r="AF112" s="46"/>
      <c r="AG112" s="46"/>
      <c r="AH112" s="46"/>
      <c r="AI112" s="46"/>
      <c r="AJ112" s="46"/>
      <c r="AK112" s="46"/>
      <c r="AL112" s="75">
        <f t="shared" si="85"/>
        <v>0</v>
      </c>
      <c r="AM112" s="124"/>
      <c r="AN112" s="46"/>
      <c r="AO112" s="46"/>
      <c r="AP112" s="46"/>
      <c r="AQ112" s="46"/>
      <c r="AR112" s="46"/>
      <c r="AS112" s="46"/>
      <c r="AT112" s="75">
        <f t="shared" si="86"/>
        <v>0</v>
      </c>
      <c r="AU112" s="124"/>
      <c r="AV112" s="46"/>
      <c r="AW112" s="46"/>
      <c r="AX112" s="46"/>
      <c r="AY112" s="46"/>
      <c r="AZ112" s="46"/>
      <c r="BA112" s="46"/>
      <c r="BB112" s="75">
        <f t="shared" si="87"/>
        <v>0</v>
      </c>
      <c r="BC112" s="124"/>
      <c r="BD112" s="46"/>
      <c r="BE112" s="46"/>
      <c r="BF112" s="46"/>
      <c r="BG112" s="46"/>
      <c r="BH112" s="46"/>
      <c r="BI112" s="46"/>
      <c r="BJ112" s="75">
        <f t="shared" si="88"/>
        <v>0</v>
      </c>
      <c r="BK112" s="124"/>
      <c r="BL112" s="46"/>
      <c r="BM112" s="46"/>
      <c r="BN112" s="46"/>
      <c r="BO112" s="46"/>
      <c r="BP112" s="46"/>
      <c r="BQ112" s="46"/>
      <c r="BR112" s="75">
        <f t="shared" si="89"/>
        <v>0</v>
      </c>
      <c r="BS112" s="124"/>
      <c r="BT112" s="46"/>
      <c r="BU112" s="46"/>
      <c r="BV112" s="46"/>
      <c r="BW112" s="46"/>
      <c r="BX112" s="46"/>
      <c r="BY112" s="46"/>
      <c r="BZ112" s="75">
        <f t="shared" si="90"/>
        <v>0</v>
      </c>
      <c r="CA112" s="124"/>
      <c r="CB112" s="46"/>
      <c r="CC112" s="46"/>
      <c r="CD112" s="46"/>
      <c r="CE112" s="46"/>
      <c r="CF112" s="46"/>
      <c r="CG112" s="46"/>
      <c r="CH112" s="75">
        <f t="shared" si="91"/>
        <v>0</v>
      </c>
      <c r="CI112" s="124"/>
      <c r="CJ112" s="46"/>
      <c r="CK112" s="46"/>
      <c r="CL112" s="46"/>
      <c r="CM112" s="46"/>
      <c r="CN112" s="46"/>
      <c r="CO112" s="46"/>
      <c r="CP112" s="75">
        <f t="shared" si="92"/>
        <v>0</v>
      </c>
      <c r="CQ112" s="124"/>
      <c r="CR112" s="46"/>
      <c r="CS112" s="46"/>
      <c r="CT112" s="46"/>
      <c r="CU112" s="46"/>
      <c r="CV112" s="46"/>
      <c r="CW112" s="46"/>
      <c r="CX112" s="75">
        <f t="shared" si="93"/>
        <v>0</v>
      </c>
      <c r="CY112" s="124"/>
      <c r="CZ112" s="46"/>
      <c r="DA112" s="46"/>
      <c r="DB112" s="46"/>
      <c r="DC112" s="46"/>
      <c r="DD112" s="46"/>
      <c r="DE112" s="46"/>
      <c r="DF112" s="75">
        <f t="shared" si="94"/>
        <v>0</v>
      </c>
      <c r="DG112" s="124"/>
      <c r="DH112" s="46"/>
      <c r="DI112" s="46"/>
      <c r="DJ112" s="46"/>
      <c r="DK112" s="46"/>
      <c r="DL112" s="46"/>
      <c r="DM112" s="46"/>
      <c r="DN112" s="75">
        <f t="shared" si="95"/>
        <v>0</v>
      </c>
      <c r="DO112" s="124"/>
      <c r="DP112" s="46"/>
      <c r="DQ112" s="46"/>
      <c r="DR112" s="46"/>
      <c r="DS112" s="46"/>
      <c r="DT112" s="46"/>
      <c r="DU112" s="46"/>
      <c r="DV112" s="75">
        <f t="shared" si="96"/>
        <v>0</v>
      </c>
      <c r="DW112" s="124"/>
      <c r="DX112" s="46"/>
      <c r="DY112" s="46"/>
      <c r="DZ112" s="46"/>
      <c r="EA112" s="46"/>
      <c r="EB112" s="46"/>
      <c r="EC112" s="46"/>
      <c r="ED112" s="75">
        <f t="shared" si="97"/>
        <v>0</v>
      </c>
      <c r="EE112" s="124"/>
      <c r="EF112" s="46"/>
      <c r="EG112" s="46"/>
      <c r="EH112" s="46"/>
      <c r="EI112" s="46"/>
      <c r="EJ112" s="46"/>
      <c r="EK112" s="46"/>
      <c r="EL112" s="75">
        <f t="shared" si="98"/>
        <v>0</v>
      </c>
      <c r="EM112" s="124"/>
      <c r="EN112" s="46"/>
      <c r="EO112" s="46"/>
      <c r="EP112" s="46"/>
      <c r="EQ112" s="46"/>
      <c r="ER112" s="46"/>
      <c r="ES112" s="46"/>
      <c r="ET112" s="75">
        <f t="shared" si="99"/>
        <v>0</v>
      </c>
      <c r="EU112" s="124"/>
      <c r="EV112" s="46"/>
      <c r="EW112" s="46"/>
      <c r="EX112" s="46"/>
      <c r="EY112" s="46"/>
      <c r="EZ112" s="46"/>
      <c r="FA112" s="46"/>
      <c r="FB112" s="75">
        <f t="shared" si="100"/>
        <v>0</v>
      </c>
      <c r="FC112" s="124"/>
      <c r="FD112" s="46"/>
      <c r="FE112" s="46"/>
      <c r="FF112" s="46"/>
      <c r="FG112" s="46"/>
      <c r="FH112" s="46"/>
      <c r="FI112" s="46"/>
      <c r="FJ112" s="75">
        <f t="shared" si="101"/>
        <v>0</v>
      </c>
      <c r="FK112" s="124"/>
      <c r="FL112" s="46"/>
      <c r="FM112" s="46"/>
      <c r="FN112" s="46"/>
      <c r="FO112" s="46"/>
      <c r="FP112" s="46"/>
      <c r="FQ112" s="46"/>
      <c r="FR112" s="75">
        <f t="shared" si="102"/>
        <v>0</v>
      </c>
      <c r="FS112" s="124"/>
      <c r="FT112" s="46"/>
      <c r="FU112" s="46"/>
      <c r="FV112" s="46"/>
      <c r="FW112" s="46"/>
      <c r="FX112" s="46"/>
      <c r="FY112" s="46"/>
      <c r="FZ112" s="75">
        <f t="shared" si="103"/>
        <v>0</v>
      </c>
      <c r="GA112" s="124"/>
      <c r="GB112" s="46"/>
      <c r="GC112" s="46"/>
      <c r="GD112" s="46"/>
      <c r="GE112" s="46"/>
      <c r="GF112" s="46"/>
      <c r="GG112" s="46"/>
      <c r="GH112" s="75">
        <f t="shared" si="104"/>
        <v>0</v>
      </c>
      <c r="GI112" s="124"/>
      <c r="GJ112" s="46"/>
      <c r="GK112" s="46"/>
      <c r="GL112" s="46"/>
      <c r="GM112" s="46"/>
      <c r="GN112" s="46"/>
      <c r="GO112" s="46"/>
      <c r="GP112" s="75">
        <f t="shared" si="105"/>
        <v>0</v>
      </c>
      <c r="GQ112" s="124"/>
      <c r="GR112" s="46"/>
      <c r="GS112" s="46"/>
      <c r="GT112" s="46"/>
      <c r="GU112" s="46"/>
      <c r="GV112" s="46"/>
      <c r="GW112" s="46"/>
      <c r="GX112" s="75">
        <f t="shared" si="106"/>
        <v>0</v>
      </c>
      <c r="GY112" s="124"/>
      <c r="GZ112" s="46"/>
      <c r="HA112" s="46"/>
      <c r="HB112" s="46"/>
      <c r="HC112" s="46"/>
      <c r="HD112" s="46"/>
      <c r="HE112" s="46"/>
      <c r="HF112" s="75">
        <f t="shared" si="107"/>
        <v>0</v>
      </c>
      <c r="HG112" s="124"/>
      <c r="HH112" s="46"/>
      <c r="HI112" s="46"/>
      <c r="HJ112" s="46"/>
      <c r="HK112" s="46"/>
      <c r="HL112" s="46"/>
      <c r="HM112" s="46"/>
      <c r="HN112" s="75">
        <f t="shared" si="108"/>
        <v>0</v>
      </c>
      <c r="HO112" s="124"/>
      <c r="HP112" s="46"/>
      <c r="HQ112" s="46"/>
      <c r="HR112" s="46"/>
      <c r="HS112" s="46"/>
      <c r="HT112" s="46"/>
      <c r="HU112" s="46"/>
      <c r="HV112" s="75">
        <f t="shared" si="109"/>
        <v>0</v>
      </c>
      <c r="HW112" s="124"/>
      <c r="HX112" s="46"/>
      <c r="HY112" s="46"/>
      <c r="HZ112" s="46"/>
      <c r="IA112" s="46"/>
      <c r="IB112" s="46"/>
      <c r="IC112" s="46"/>
      <c r="ID112" s="75">
        <f t="shared" si="110"/>
        <v>0</v>
      </c>
      <c r="IE112" s="124"/>
      <c r="IF112" s="46"/>
      <c r="IG112" s="46"/>
      <c r="IH112" s="46"/>
      <c r="II112" s="46"/>
      <c r="IJ112" s="46"/>
      <c r="IK112" s="46"/>
      <c r="IL112" s="75">
        <f t="shared" si="111"/>
        <v>0</v>
      </c>
      <c r="IM112" s="124"/>
      <c r="IN112" s="46"/>
      <c r="IO112" s="46"/>
      <c r="IP112" s="46"/>
      <c r="IQ112" s="46"/>
      <c r="IR112" s="46"/>
      <c r="IS112" s="46"/>
      <c r="IT112" s="75">
        <f t="shared" si="112"/>
        <v>0</v>
      </c>
      <c r="IU112" s="124"/>
      <c r="IV112" s="46"/>
      <c r="IW112" s="46"/>
      <c r="IX112" s="46"/>
      <c r="IY112" s="46"/>
      <c r="IZ112" s="46"/>
      <c r="JA112" s="46"/>
      <c r="JB112" s="75">
        <f t="shared" si="113"/>
        <v>0</v>
      </c>
      <c r="JD112" s="161">
        <f t="shared" si="121"/>
        <v>0</v>
      </c>
      <c r="JE112" s="89">
        <f t="shared" si="122"/>
        <v>0</v>
      </c>
      <c r="JF112" s="89">
        <f t="shared" si="123"/>
        <v>0</v>
      </c>
      <c r="JG112" s="89">
        <f t="shared" si="124"/>
        <v>0</v>
      </c>
      <c r="JH112" s="89">
        <f t="shared" si="125"/>
        <v>0</v>
      </c>
      <c r="JI112" s="89">
        <f t="shared" si="126"/>
        <v>0</v>
      </c>
      <c r="JJ112" s="89">
        <f t="shared" si="127"/>
        <v>0</v>
      </c>
      <c r="JK112" s="165">
        <f t="shared" si="128"/>
        <v>0</v>
      </c>
      <c r="JM112" s="65">
        <f t="shared" si="115"/>
        <v>0</v>
      </c>
      <c r="JO112" s="47">
        <f t="shared" si="114"/>
        <v>0</v>
      </c>
    </row>
    <row r="113" spans="2:275" ht="15">
      <c r="B113" s="387" t="s">
        <v>603</v>
      </c>
      <c r="C113" s="168" t="s">
        <v>215</v>
      </c>
      <c r="D113" s="174" t="s">
        <v>138</v>
      </c>
      <c r="E113" s="168" t="s">
        <v>205</v>
      </c>
      <c r="F113" s="363" t="s">
        <v>183</v>
      </c>
      <c r="G113" s="380" t="s">
        <v>99</v>
      </c>
      <c r="H113" s="380" t="s">
        <v>99</v>
      </c>
      <c r="I113" s="166" t="s">
        <v>94</v>
      </c>
      <c r="J113" s="356" t="s">
        <v>224</v>
      </c>
      <c r="K113" s="143">
        <v>4</v>
      </c>
      <c r="L113" s="144">
        <v>5</v>
      </c>
      <c r="M113" s="137" t="s">
        <v>4</v>
      </c>
      <c r="N113" s="165">
        <v>0</v>
      </c>
      <c r="O113" s="124"/>
      <c r="P113" s="46"/>
      <c r="Q113" s="46"/>
      <c r="R113" s="46"/>
      <c r="S113" s="46"/>
      <c r="T113" s="46"/>
      <c r="U113" s="46"/>
      <c r="V113" s="125">
        <f>+N113+O113+P113+R113-S113-Q113-T113+U113</f>
        <v>0</v>
      </c>
      <c r="W113" s="124"/>
      <c r="X113" s="46"/>
      <c r="Y113" s="46"/>
      <c r="Z113" s="46"/>
      <c r="AA113" s="46"/>
      <c r="AB113" s="46"/>
      <c r="AC113" s="46"/>
      <c r="AD113" s="75">
        <f>+V113+W113+X113-Y113+Z113-AA113-AB113+AC113</f>
        <v>0</v>
      </c>
      <c r="AE113" s="124"/>
      <c r="AF113" s="46"/>
      <c r="AG113" s="46"/>
      <c r="AH113" s="46"/>
      <c r="AI113" s="46"/>
      <c r="AJ113" s="46"/>
      <c r="AK113" s="46"/>
      <c r="AL113" s="75">
        <f t="shared" si="85"/>
        <v>0</v>
      </c>
      <c r="AM113" s="124"/>
      <c r="AN113" s="46"/>
      <c r="AO113" s="46"/>
      <c r="AP113" s="46"/>
      <c r="AQ113" s="46"/>
      <c r="AR113" s="46"/>
      <c r="AS113" s="46"/>
      <c r="AT113" s="75">
        <f t="shared" si="86"/>
        <v>0</v>
      </c>
      <c r="AU113" s="124"/>
      <c r="AV113" s="46"/>
      <c r="AW113" s="46"/>
      <c r="AX113" s="46"/>
      <c r="AY113" s="46"/>
      <c r="AZ113" s="46"/>
      <c r="BA113" s="46"/>
      <c r="BB113" s="75">
        <f t="shared" si="87"/>
        <v>0</v>
      </c>
      <c r="BC113" s="124"/>
      <c r="BD113" s="46"/>
      <c r="BE113" s="46"/>
      <c r="BF113" s="46"/>
      <c r="BG113" s="46"/>
      <c r="BH113" s="46"/>
      <c r="BI113" s="46"/>
      <c r="BJ113" s="75">
        <f t="shared" si="88"/>
        <v>0</v>
      </c>
      <c r="BK113" s="124"/>
      <c r="BL113" s="46"/>
      <c r="BM113" s="46"/>
      <c r="BN113" s="46"/>
      <c r="BO113" s="46"/>
      <c r="BP113" s="46"/>
      <c r="BQ113" s="46"/>
      <c r="BR113" s="75">
        <f t="shared" si="89"/>
        <v>0</v>
      </c>
      <c r="BS113" s="124"/>
      <c r="BT113" s="46"/>
      <c r="BU113" s="46"/>
      <c r="BV113" s="46"/>
      <c r="BW113" s="46"/>
      <c r="BX113" s="46"/>
      <c r="BY113" s="46"/>
      <c r="BZ113" s="75">
        <f t="shared" si="90"/>
        <v>0</v>
      </c>
      <c r="CA113" s="124"/>
      <c r="CB113" s="46"/>
      <c r="CC113" s="46"/>
      <c r="CD113" s="46"/>
      <c r="CE113" s="46"/>
      <c r="CF113" s="46"/>
      <c r="CG113" s="46"/>
      <c r="CH113" s="75">
        <f t="shared" si="91"/>
        <v>0</v>
      </c>
      <c r="CI113" s="124"/>
      <c r="CJ113" s="46"/>
      <c r="CK113" s="46"/>
      <c r="CL113" s="46"/>
      <c r="CM113" s="46"/>
      <c r="CN113" s="46"/>
      <c r="CO113" s="46"/>
      <c r="CP113" s="75">
        <f t="shared" si="92"/>
        <v>0</v>
      </c>
      <c r="CQ113" s="124"/>
      <c r="CR113" s="46"/>
      <c r="CS113" s="46"/>
      <c r="CT113" s="46"/>
      <c r="CU113" s="46"/>
      <c r="CV113" s="46"/>
      <c r="CW113" s="46"/>
      <c r="CX113" s="75">
        <f t="shared" si="93"/>
        <v>0</v>
      </c>
      <c r="CY113" s="124"/>
      <c r="CZ113" s="46"/>
      <c r="DA113" s="46"/>
      <c r="DB113" s="46"/>
      <c r="DC113" s="46"/>
      <c r="DD113" s="46"/>
      <c r="DE113" s="46"/>
      <c r="DF113" s="75">
        <f t="shared" si="94"/>
        <v>0</v>
      </c>
      <c r="DG113" s="124"/>
      <c r="DH113" s="46"/>
      <c r="DI113" s="46"/>
      <c r="DJ113" s="46"/>
      <c r="DK113" s="46"/>
      <c r="DL113" s="46"/>
      <c r="DM113" s="46"/>
      <c r="DN113" s="75">
        <f t="shared" si="95"/>
        <v>0</v>
      </c>
      <c r="DO113" s="124"/>
      <c r="DP113" s="46"/>
      <c r="DQ113" s="46"/>
      <c r="DR113" s="46"/>
      <c r="DS113" s="46"/>
      <c r="DT113" s="46"/>
      <c r="DU113" s="46"/>
      <c r="DV113" s="75">
        <f t="shared" si="96"/>
        <v>0</v>
      </c>
      <c r="DW113" s="124"/>
      <c r="DX113" s="46"/>
      <c r="DY113" s="46"/>
      <c r="DZ113" s="46"/>
      <c r="EA113" s="46"/>
      <c r="EB113" s="46"/>
      <c r="EC113" s="46"/>
      <c r="ED113" s="75">
        <f t="shared" si="97"/>
        <v>0</v>
      </c>
      <c r="EE113" s="124"/>
      <c r="EF113" s="46"/>
      <c r="EG113" s="46"/>
      <c r="EH113" s="46"/>
      <c r="EI113" s="46"/>
      <c r="EJ113" s="46"/>
      <c r="EK113" s="46"/>
      <c r="EL113" s="75">
        <f t="shared" si="98"/>
        <v>0</v>
      </c>
      <c r="EM113" s="124"/>
      <c r="EN113" s="46"/>
      <c r="EO113" s="46"/>
      <c r="EP113" s="46"/>
      <c r="EQ113" s="46"/>
      <c r="ER113" s="46"/>
      <c r="ES113" s="46"/>
      <c r="ET113" s="75">
        <f t="shared" si="99"/>
        <v>0</v>
      </c>
      <c r="EU113" s="124"/>
      <c r="EV113" s="46"/>
      <c r="EW113" s="46"/>
      <c r="EX113" s="46"/>
      <c r="EY113" s="46"/>
      <c r="EZ113" s="46"/>
      <c r="FA113" s="46"/>
      <c r="FB113" s="75">
        <f t="shared" si="100"/>
        <v>0</v>
      </c>
      <c r="FC113" s="124"/>
      <c r="FD113" s="46"/>
      <c r="FE113" s="46"/>
      <c r="FF113" s="46"/>
      <c r="FG113" s="46"/>
      <c r="FH113" s="46"/>
      <c r="FI113" s="46"/>
      <c r="FJ113" s="75">
        <f t="shared" si="101"/>
        <v>0</v>
      </c>
      <c r="FK113" s="124"/>
      <c r="FL113" s="46"/>
      <c r="FM113" s="46"/>
      <c r="FN113" s="46"/>
      <c r="FO113" s="46"/>
      <c r="FP113" s="46"/>
      <c r="FQ113" s="46"/>
      <c r="FR113" s="75">
        <f t="shared" si="102"/>
        <v>0</v>
      </c>
      <c r="FS113" s="124"/>
      <c r="FT113" s="46"/>
      <c r="FU113" s="46"/>
      <c r="FV113" s="46"/>
      <c r="FW113" s="46"/>
      <c r="FX113" s="46"/>
      <c r="FY113" s="46"/>
      <c r="FZ113" s="75">
        <f t="shared" si="103"/>
        <v>0</v>
      </c>
      <c r="GA113" s="124"/>
      <c r="GB113" s="46"/>
      <c r="GC113" s="46"/>
      <c r="GD113" s="46"/>
      <c r="GE113" s="46"/>
      <c r="GF113" s="46"/>
      <c r="GG113" s="46"/>
      <c r="GH113" s="75">
        <f t="shared" si="104"/>
        <v>0</v>
      </c>
      <c r="GI113" s="124"/>
      <c r="GJ113" s="46"/>
      <c r="GK113" s="46"/>
      <c r="GL113" s="46"/>
      <c r="GM113" s="46"/>
      <c r="GN113" s="46"/>
      <c r="GO113" s="46"/>
      <c r="GP113" s="75">
        <f t="shared" si="105"/>
        <v>0</v>
      </c>
      <c r="GQ113" s="124"/>
      <c r="GR113" s="46"/>
      <c r="GS113" s="46"/>
      <c r="GT113" s="46"/>
      <c r="GU113" s="46"/>
      <c r="GV113" s="46"/>
      <c r="GW113" s="46"/>
      <c r="GX113" s="75">
        <f t="shared" si="106"/>
        <v>0</v>
      </c>
      <c r="GY113" s="124"/>
      <c r="GZ113" s="46"/>
      <c r="HA113" s="46"/>
      <c r="HB113" s="46"/>
      <c r="HC113" s="46"/>
      <c r="HD113" s="46"/>
      <c r="HE113" s="46"/>
      <c r="HF113" s="75">
        <f t="shared" si="107"/>
        <v>0</v>
      </c>
      <c r="HG113" s="124"/>
      <c r="HH113" s="46"/>
      <c r="HI113" s="46"/>
      <c r="HJ113" s="46"/>
      <c r="HK113" s="46"/>
      <c r="HL113" s="46"/>
      <c r="HM113" s="46"/>
      <c r="HN113" s="75">
        <f t="shared" si="108"/>
        <v>0</v>
      </c>
      <c r="HO113" s="124"/>
      <c r="HP113" s="46"/>
      <c r="HQ113" s="46"/>
      <c r="HR113" s="46"/>
      <c r="HS113" s="46"/>
      <c r="HT113" s="46"/>
      <c r="HU113" s="46"/>
      <c r="HV113" s="75">
        <f t="shared" si="109"/>
        <v>0</v>
      </c>
      <c r="HW113" s="124"/>
      <c r="HX113" s="46"/>
      <c r="HY113" s="46"/>
      <c r="HZ113" s="46"/>
      <c r="IA113" s="46"/>
      <c r="IB113" s="46"/>
      <c r="IC113" s="46"/>
      <c r="ID113" s="75">
        <f t="shared" si="110"/>
        <v>0</v>
      </c>
      <c r="IE113" s="124"/>
      <c r="IF113" s="46"/>
      <c r="IG113" s="46"/>
      <c r="IH113" s="46"/>
      <c r="II113" s="46"/>
      <c r="IJ113" s="46"/>
      <c r="IK113" s="46"/>
      <c r="IL113" s="75">
        <f t="shared" si="111"/>
        <v>0</v>
      </c>
      <c r="IM113" s="124"/>
      <c r="IN113" s="46"/>
      <c r="IO113" s="46"/>
      <c r="IP113" s="46"/>
      <c r="IQ113" s="46"/>
      <c r="IR113" s="46"/>
      <c r="IS113" s="46"/>
      <c r="IT113" s="75">
        <f t="shared" si="112"/>
        <v>0</v>
      </c>
      <c r="IU113" s="124"/>
      <c r="IV113" s="46"/>
      <c r="IW113" s="46"/>
      <c r="IX113" s="46"/>
      <c r="IY113" s="46"/>
      <c r="IZ113" s="46"/>
      <c r="JA113" s="46"/>
      <c r="JB113" s="75">
        <f t="shared" si="113"/>
        <v>0</v>
      </c>
      <c r="JD113" s="161">
        <f t="shared" si="121"/>
        <v>0</v>
      </c>
      <c r="JE113" s="89">
        <f t="shared" si="122"/>
        <v>0</v>
      </c>
      <c r="JF113" s="89">
        <f t="shared" si="123"/>
        <v>0</v>
      </c>
      <c r="JG113" s="89">
        <f t="shared" si="124"/>
        <v>0</v>
      </c>
      <c r="JH113" s="89">
        <f t="shared" si="125"/>
        <v>0</v>
      </c>
      <c r="JI113" s="89">
        <f t="shared" si="126"/>
        <v>0</v>
      </c>
      <c r="JJ113" s="89">
        <f t="shared" si="127"/>
        <v>0</v>
      </c>
      <c r="JK113" s="165">
        <f t="shared" si="128"/>
        <v>0</v>
      </c>
      <c r="JM113" s="65">
        <f t="shared" si="115"/>
        <v>0</v>
      </c>
      <c r="JO113" s="47">
        <f t="shared" si="114"/>
        <v>0</v>
      </c>
    </row>
    <row r="114" spans="2:275" ht="15">
      <c r="B114" s="387" t="s">
        <v>603</v>
      </c>
      <c r="C114" s="171" t="s">
        <v>216</v>
      </c>
      <c r="D114" s="175" t="s">
        <v>26</v>
      </c>
      <c r="E114" s="171" t="s">
        <v>206</v>
      </c>
      <c r="F114" s="364" t="s">
        <v>181</v>
      </c>
      <c r="G114" s="380" t="s">
        <v>99</v>
      </c>
      <c r="H114" s="380" t="s">
        <v>99</v>
      </c>
      <c r="I114" s="166" t="s">
        <v>94</v>
      </c>
      <c r="J114" s="372" t="s">
        <v>225</v>
      </c>
      <c r="K114" s="143">
        <v>4</v>
      </c>
      <c r="L114" s="144">
        <v>5</v>
      </c>
      <c r="M114" s="137" t="s">
        <v>4</v>
      </c>
      <c r="N114" s="165">
        <v>0</v>
      </c>
      <c r="O114" s="124"/>
      <c r="P114" s="46"/>
      <c r="Q114" s="46"/>
      <c r="R114" s="46"/>
      <c r="S114" s="46"/>
      <c r="T114" s="46"/>
      <c r="U114" s="46"/>
      <c r="V114" s="125">
        <f t="shared" si="116"/>
        <v>0</v>
      </c>
      <c r="W114" s="124"/>
      <c r="X114" s="46"/>
      <c r="Y114" s="46"/>
      <c r="Z114" s="46"/>
      <c r="AA114" s="46"/>
      <c r="AB114" s="46"/>
      <c r="AC114" s="46"/>
      <c r="AD114" s="75">
        <f t="shared" si="132"/>
        <v>0</v>
      </c>
      <c r="AE114" s="124"/>
      <c r="AF114" s="46"/>
      <c r="AG114" s="46"/>
      <c r="AH114" s="46"/>
      <c r="AI114" s="46"/>
      <c r="AJ114" s="46"/>
      <c r="AK114" s="46"/>
      <c r="AL114" s="75">
        <f t="shared" si="85"/>
        <v>0</v>
      </c>
      <c r="AM114" s="124"/>
      <c r="AN114" s="46"/>
      <c r="AO114" s="46"/>
      <c r="AP114" s="46"/>
      <c r="AQ114" s="46"/>
      <c r="AR114" s="46"/>
      <c r="AS114" s="46"/>
      <c r="AT114" s="75">
        <f t="shared" si="86"/>
        <v>0</v>
      </c>
      <c r="AU114" s="124"/>
      <c r="AV114" s="46"/>
      <c r="AW114" s="46"/>
      <c r="AX114" s="46"/>
      <c r="AY114" s="46"/>
      <c r="AZ114" s="46"/>
      <c r="BA114" s="46"/>
      <c r="BB114" s="75">
        <f t="shared" si="87"/>
        <v>0</v>
      </c>
      <c r="BC114" s="124"/>
      <c r="BD114" s="46"/>
      <c r="BE114" s="46"/>
      <c r="BF114" s="46"/>
      <c r="BG114" s="46"/>
      <c r="BH114" s="46"/>
      <c r="BI114" s="46"/>
      <c r="BJ114" s="75">
        <f t="shared" si="88"/>
        <v>0</v>
      </c>
      <c r="BK114" s="124"/>
      <c r="BL114" s="46"/>
      <c r="BM114" s="46"/>
      <c r="BN114" s="46"/>
      <c r="BO114" s="46"/>
      <c r="BP114" s="46"/>
      <c r="BQ114" s="46"/>
      <c r="BR114" s="75">
        <f t="shared" si="89"/>
        <v>0</v>
      </c>
      <c r="BS114" s="124"/>
      <c r="BT114" s="46"/>
      <c r="BU114" s="46"/>
      <c r="BV114" s="46"/>
      <c r="BW114" s="46"/>
      <c r="BX114" s="46"/>
      <c r="BY114" s="46"/>
      <c r="BZ114" s="75">
        <f t="shared" si="90"/>
        <v>0</v>
      </c>
      <c r="CA114" s="124"/>
      <c r="CB114" s="46"/>
      <c r="CC114" s="46"/>
      <c r="CD114" s="46"/>
      <c r="CE114" s="46"/>
      <c r="CF114" s="46"/>
      <c r="CG114" s="46"/>
      <c r="CH114" s="75">
        <f t="shared" si="91"/>
        <v>0</v>
      </c>
      <c r="CI114" s="124"/>
      <c r="CJ114" s="46"/>
      <c r="CK114" s="46"/>
      <c r="CL114" s="46"/>
      <c r="CM114" s="46"/>
      <c r="CN114" s="46"/>
      <c r="CO114" s="46"/>
      <c r="CP114" s="75">
        <f t="shared" si="92"/>
        <v>0</v>
      </c>
      <c r="CQ114" s="124"/>
      <c r="CR114" s="46"/>
      <c r="CS114" s="46"/>
      <c r="CT114" s="46"/>
      <c r="CU114" s="46"/>
      <c r="CV114" s="46"/>
      <c r="CW114" s="46"/>
      <c r="CX114" s="75">
        <f t="shared" si="93"/>
        <v>0</v>
      </c>
      <c r="CY114" s="124">
        <v>760</v>
      </c>
      <c r="CZ114" s="46"/>
      <c r="DA114" s="46"/>
      <c r="DB114" s="46"/>
      <c r="DC114" s="46"/>
      <c r="DD114" s="46">
        <v>760</v>
      </c>
      <c r="DE114" s="46"/>
      <c r="DF114" s="75">
        <f t="shared" si="94"/>
        <v>0</v>
      </c>
      <c r="DG114" s="124"/>
      <c r="DH114" s="46"/>
      <c r="DI114" s="46"/>
      <c r="DJ114" s="46"/>
      <c r="DK114" s="46"/>
      <c r="DL114" s="46"/>
      <c r="DM114" s="46"/>
      <c r="DN114" s="75">
        <f t="shared" si="95"/>
        <v>0</v>
      </c>
      <c r="DO114" s="124"/>
      <c r="DP114" s="46"/>
      <c r="DQ114" s="46"/>
      <c r="DR114" s="46"/>
      <c r="DS114" s="46"/>
      <c r="DT114" s="46"/>
      <c r="DU114" s="46"/>
      <c r="DV114" s="75">
        <f t="shared" si="96"/>
        <v>0</v>
      </c>
      <c r="DW114" s="124"/>
      <c r="DX114" s="46"/>
      <c r="DY114" s="46"/>
      <c r="DZ114" s="46"/>
      <c r="EA114" s="46"/>
      <c r="EB114" s="46"/>
      <c r="EC114" s="46"/>
      <c r="ED114" s="75">
        <f t="shared" si="97"/>
        <v>0</v>
      </c>
      <c r="EE114" s="124"/>
      <c r="EF114" s="46"/>
      <c r="EG114" s="46"/>
      <c r="EH114" s="46"/>
      <c r="EI114" s="46"/>
      <c r="EJ114" s="46"/>
      <c r="EK114" s="46"/>
      <c r="EL114" s="75">
        <f t="shared" si="98"/>
        <v>0</v>
      </c>
      <c r="EM114" s="124"/>
      <c r="EN114" s="46"/>
      <c r="EO114" s="46"/>
      <c r="EP114" s="46"/>
      <c r="EQ114" s="46"/>
      <c r="ER114" s="46"/>
      <c r="ES114" s="46"/>
      <c r="ET114" s="75">
        <f t="shared" si="99"/>
        <v>0</v>
      </c>
      <c r="EU114" s="124"/>
      <c r="EV114" s="46"/>
      <c r="EW114" s="46"/>
      <c r="EX114" s="46"/>
      <c r="EY114" s="46"/>
      <c r="EZ114" s="46"/>
      <c r="FA114" s="46"/>
      <c r="FB114" s="75">
        <f t="shared" si="100"/>
        <v>0</v>
      </c>
      <c r="FC114" s="124"/>
      <c r="FD114" s="46"/>
      <c r="FE114" s="46"/>
      <c r="FF114" s="46"/>
      <c r="FG114" s="46"/>
      <c r="FH114" s="46"/>
      <c r="FI114" s="46"/>
      <c r="FJ114" s="75">
        <f t="shared" si="101"/>
        <v>0</v>
      </c>
      <c r="FK114" s="124"/>
      <c r="FL114" s="46"/>
      <c r="FM114" s="46"/>
      <c r="FN114" s="46"/>
      <c r="FO114" s="46"/>
      <c r="FP114" s="46"/>
      <c r="FQ114" s="46"/>
      <c r="FR114" s="75">
        <f t="shared" si="102"/>
        <v>0</v>
      </c>
      <c r="FS114" s="124"/>
      <c r="FT114" s="46"/>
      <c r="FU114" s="46"/>
      <c r="FV114" s="46"/>
      <c r="FW114" s="46"/>
      <c r="FX114" s="46"/>
      <c r="FY114" s="46"/>
      <c r="FZ114" s="75">
        <f t="shared" si="103"/>
        <v>0</v>
      </c>
      <c r="GA114" s="124"/>
      <c r="GB114" s="46"/>
      <c r="GC114" s="46"/>
      <c r="GD114" s="46"/>
      <c r="GE114" s="46"/>
      <c r="GF114" s="46"/>
      <c r="GG114" s="46"/>
      <c r="GH114" s="75">
        <f t="shared" si="104"/>
        <v>0</v>
      </c>
      <c r="GI114" s="124"/>
      <c r="GJ114" s="46"/>
      <c r="GK114" s="46"/>
      <c r="GL114" s="46"/>
      <c r="GM114" s="46"/>
      <c r="GN114" s="46"/>
      <c r="GO114" s="46"/>
      <c r="GP114" s="75">
        <f t="shared" si="105"/>
        <v>0</v>
      </c>
      <c r="GQ114" s="124"/>
      <c r="GR114" s="46"/>
      <c r="GS114" s="46"/>
      <c r="GT114" s="46"/>
      <c r="GU114" s="46"/>
      <c r="GV114" s="46"/>
      <c r="GW114" s="46"/>
      <c r="GX114" s="75">
        <f t="shared" si="106"/>
        <v>0</v>
      </c>
      <c r="GY114" s="124"/>
      <c r="GZ114" s="46"/>
      <c r="HA114" s="46"/>
      <c r="HB114" s="46"/>
      <c r="HC114" s="46"/>
      <c r="HD114" s="46"/>
      <c r="HE114" s="46"/>
      <c r="HF114" s="75">
        <f t="shared" si="107"/>
        <v>0</v>
      </c>
      <c r="HG114" s="124"/>
      <c r="HH114" s="46"/>
      <c r="HI114" s="46"/>
      <c r="HJ114" s="46"/>
      <c r="HK114" s="46"/>
      <c r="HL114" s="46"/>
      <c r="HM114" s="46"/>
      <c r="HN114" s="75">
        <f t="shared" si="108"/>
        <v>0</v>
      </c>
      <c r="HO114" s="124"/>
      <c r="HP114" s="46"/>
      <c r="HQ114" s="46"/>
      <c r="HR114" s="46"/>
      <c r="HS114" s="46"/>
      <c r="HT114" s="46"/>
      <c r="HU114" s="46"/>
      <c r="HV114" s="75">
        <f t="shared" si="109"/>
        <v>0</v>
      </c>
      <c r="HW114" s="124"/>
      <c r="HX114" s="46"/>
      <c r="HY114" s="46"/>
      <c r="HZ114" s="46"/>
      <c r="IA114" s="46"/>
      <c r="IB114" s="46"/>
      <c r="IC114" s="46"/>
      <c r="ID114" s="75">
        <f t="shared" si="110"/>
        <v>0</v>
      </c>
      <c r="IE114" s="124"/>
      <c r="IF114" s="46"/>
      <c r="IG114" s="46"/>
      <c r="IH114" s="46"/>
      <c r="II114" s="46"/>
      <c r="IJ114" s="46"/>
      <c r="IK114" s="46"/>
      <c r="IL114" s="75">
        <f t="shared" si="111"/>
        <v>0</v>
      </c>
      <c r="IM114" s="124"/>
      <c r="IN114" s="46"/>
      <c r="IO114" s="46"/>
      <c r="IP114" s="46"/>
      <c r="IQ114" s="46"/>
      <c r="IR114" s="46"/>
      <c r="IS114" s="46"/>
      <c r="IT114" s="75">
        <f t="shared" si="112"/>
        <v>0</v>
      </c>
      <c r="IU114" s="124"/>
      <c r="IV114" s="46"/>
      <c r="IW114" s="46"/>
      <c r="IX114" s="46"/>
      <c r="IY114" s="46"/>
      <c r="IZ114" s="46"/>
      <c r="JA114" s="46"/>
      <c r="JB114" s="75">
        <f t="shared" si="113"/>
        <v>0</v>
      </c>
      <c r="JD114" s="161">
        <f t="shared" si="121"/>
        <v>760</v>
      </c>
      <c r="JE114" s="89">
        <f t="shared" si="122"/>
        <v>0</v>
      </c>
      <c r="JF114" s="89">
        <f t="shared" si="123"/>
        <v>0</v>
      </c>
      <c r="JG114" s="89">
        <f t="shared" si="124"/>
        <v>0</v>
      </c>
      <c r="JH114" s="89">
        <f t="shared" si="125"/>
        <v>0</v>
      </c>
      <c r="JI114" s="89">
        <f t="shared" si="126"/>
        <v>760</v>
      </c>
      <c r="JJ114" s="89">
        <f t="shared" si="127"/>
        <v>0</v>
      </c>
      <c r="JK114" s="165">
        <f t="shared" si="128"/>
        <v>0</v>
      </c>
      <c r="JM114" s="65">
        <f t="shared" si="115"/>
        <v>0</v>
      </c>
      <c r="JO114" s="47">
        <f t="shared" si="114"/>
        <v>41040</v>
      </c>
    </row>
    <row r="115" spans="2:275" ht="15.75" customHeight="1">
      <c r="B115" s="387" t="s">
        <v>603</v>
      </c>
      <c r="C115" s="168" t="s">
        <v>217</v>
      </c>
      <c r="D115" s="174" t="s">
        <v>213</v>
      </c>
      <c r="E115" s="168"/>
      <c r="F115" s="363" t="s">
        <v>181</v>
      </c>
      <c r="G115" s="380" t="s">
        <v>99</v>
      </c>
      <c r="H115" s="380" t="s">
        <v>99</v>
      </c>
      <c r="I115" s="361" t="s">
        <v>95</v>
      </c>
      <c r="J115" s="356" t="s">
        <v>225</v>
      </c>
      <c r="K115" s="139">
        <v>4</v>
      </c>
      <c r="L115" s="140">
        <v>5</v>
      </c>
      <c r="M115" s="137" t="s">
        <v>4</v>
      </c>
      <c r="N115" s="165">
        <v>0</v>
      </c>
      <c r="O115" s="124"/>
      <c r="P115" s="46"/>
      <c r="Q115" s="46"/>
      <c r="R115" s="46"/>
      <c r="S115" s="46"/>
      <c r="T115" s="46"/>
      <c r="U115" s="46"/>
      <c r="V115" s="125">
        <f t="shared" si="116"/>
        <v>0</v>
      </c>
      <c r="W115" s="124"/>
      <c r="X115" s="46"/>
      <c r="Y115" s="46"/>
      <c r="Z115" s="46"/>
      <c r="AA115" s="46"/>
      <c r="AB115" s="46"/>
      <c r="AC115" s="46"/>
      <c r="AD115" s="75">
        <f t="shared" si="132"/>
        <v>0</v>
      </c>
      <c r="AE115" s="124"/>
      <c r="AF115" s="46"/>
      <c r="AG115" s="46"/>
      <c r="AH115" s="46"/>
      <c r="AI115" s="46"/>
      <c r="AJ115" s="46"/>
      <c r="AK115" s="46"/>
      <c r="AL115" s="75">
        <f t="shared" si="85"/>
        <v>0</v>
      </c>
      <c r="AM115" s="124"/>
      <c r="AN115" s="46"/>
      <c r="AO115" s="46"/>
      <c r="AP115" s="46"/>
      <c r="AQ115" s="46"/>
      <c r="AR115" s="46"/>
      <c r="AS115" s="46"/>
      <c r="AT115" s="75">
        <f t="shared" si="86"/>
        <v>0</v>
      </c>
      <c r="AU115" s="124"/>
      <c r="AV115" s="46"/>
      <c r="AW115" s="46"/>
      <c r="AX115" s="46"/>
      <c r="AY115" s="46"/>
      <c r="AZ115" s="46"/>
      <c r="BA115" s="46"/>
      <c r="BB115" s="75">
        <f t="shared" si="87"/>
        <v>0</v>
      </c>
      <c r="BC115" s="124"/>
      <c r="BD115" s="46"/>
      <c r="BE115" s="46"/>
      <c r="BF115" s="46"/>
      <c r="BG115" s="46"/>
      <c r="BH115" s="46"/>
      <c r="BI115" s="46"/>
      <c r="BJ115" s="75">
        <f t="shared" si="88"/>
        <v>0</v>
      </c>
      <c r="BK115" s="124"/>
      <c r="BL115" s="46"/>
      <c r="BM115" s="46"/>
      <c r="BN115" s="46"/>
      <c r="BO115" s="46"/>
      <c r="BP115" s="46"/>
      <c r="BQ115" s="46"/>
      <c r="BR115" s="75">
        <f t="shared" si="89"/>
        <v>0</v>
      </c>
      <c r="BS115" s="124"/>
      <c r="BT115" s="46"/>
      <c r="BU115" s="46"/>
      <c r="BV115" s="46"/>
      <c r="BW115" s="46"/>
      <c r="BX115" s="46"/>
      <c r="BY115" s="46"/>
      <c r="BZ115" s="75">
        <f t="shared" si="90"/>
        <v>0</v>
      </c>
      <c r="CA115" s="124"/>
      <c r="CB115" s="46"/>
      <c r="CC115" s="46"/>
      <c r="CD115" s="46"/>
      <c r="CE115" s="46"/>
      <c r="CF115" s="46"/>
      <c r="CG115" s="46"/>
      <c r="CH115" s="75">
        <f t="shared" si="91"/>
        <v>0</v>
      </c>
      <c r="CI115" s="124"/>
      <c r="CJ115" s="46"/>
      <c r="CK115" s="46"/>
      <c r="CL115" s="46"/>
      <c r="CM115" s="46"/>
      <c r="CN115" s="46"/>
      <c r="CO115" s="46"/>
      <c r="CP115" s="75">
        <f t="shared" si="92"/>
        <v>0</v>
      </c>
      <c r="CQ115" s="124"/>
      <c r="CR115" s="46"/>
      <c r="CS115" s="46"/>
      <c r="CT115" s="46"/>
      <c r="CU115" s="46"/>
      <c r="CV115" s="46"/>
      <c r="CW115" s="46"/>
      <c r="CX115" s="75">
        <f t="shared" si="93"/>
        <v>0</v>
      </c>
      <c r="CY115" s="124"/>
      <c r="CZ115" s="46"/>
      <c r="DA115" s="46"/>
      <c r="DB115" s="46"/>
      <c r="DC115" s="46"/>
      <c r="DD115" s="46"/>
      <c r="DE115" s="46"/>
      <c r="DF115" s="75">
        <f t="shared" si="94"/>
        <v>0</v>
      </c>
      <c r="DG115" s="124"/>
      <c r="DH115" s="46"/>
      <c r="DI115" s="46"/>
      <c r="DJ115" s="46"/>
      <c r="DK115" s="46"/>
      <c r="DL115" s="46"/>
      <c r="DM115" s="46"/>
      <c r="DN115" s="75">
        <f t="shared" si="95"/>
        <v>0</v>
      </c>
      <c r="DO115" s="124"/>
      <c r="DP115" s="46"/>
      <c r="DQ115" s="46"/>
      <c r="DR115" s="46"/>
      <c r="DS115" s="46"/>
      <c r="DT115" s="46"/>
      <c r="DU115" s="46"/>
      <c r="DV115" s="75">
        <f t="shared" si="96"/>
        <v>0</v>
      </c>
      <c r="DW115" s="124"/>
      <c r="DX115" s="46"/>
      <c r="DY115" s="46"/>
      <c r="DZ115" s="46"/>
      <c r="EA115" s="46"/>
      <c r="EB115" s="46"/>
      <c r="EC115" s="46"/>
      <c r="ED115" s="75">
        <f t="shared" si="97"/>
        <v>0</v>
      </c>
      <c r="EE115" s="124"/>
      <c r="EF115" s="46"/>
      <c r="EG115" s="46"/>
      <c r="EH115" s="46"/>
      <c r="EI115" s="46"/>
      <c r="EJ115" s="46"/>
      <c r="EK115" s="46"/>
      <c r="EL115" s="75">
        <f t="shared" si="98"/>
        <v>0</v>
      </c>
      <c r="EM115" s="124"/>
      <c r="EN115" s="46"/>
      <c r="EO115" s="46"/>
      <c r="EP115" s="46"/>
      <c r="EQ115" s="46"/>
      <c r="ER115" s="46"/>
      <c r="ES115" s="46"/>
      <c r="ET115" s="75">
        <f t="shared" si="99"/>
        <v>0</v>
      </c>
      <c r="EU115" s="124"/>
      <c r="EV115" s="46"/>
      <c r="EW115" s="46"/>
      <c r="EX115" s="46"/>
      <c r="EY115" s="46"/>
      <c r="EZ115" s="46"/>
      <c r="FA115" s="46"/>
      <c r="FB115" s="75">
        <f t="shared" si="100"/>
        <v>0</v>
      </c>
      <c r="FC115" s="124"/>
      <c r="FD115" s="46"/>
      <c r="FE115" s="46"/>
      <c r="FF115" s="46"/>
      <c r="FG115" s="46"/>
      <c r="FH115" s="46"/>
      <c r="FI115" s="46"/>
      <c r="FJ115" s="75">
        <f t="shared" si="101"/>
        <v>0</v>
      </c>
      <c r="FK115" s="124"/>
      <c r="FL115" s="46"/>
      <c r="FM115" s="46"/>
      <c r="FN115" s="46"/>
      <c r="FO115" s="46"/>
      <c r="FP115" s="46"/>
      <c r="FQ115" s="46"/>
      <c r="FR115" s="75">
        <f t="shared" si="102"/>
        <v>0</v>
      </c>
      <c r="FS115" s="124"/>
      <c r="FT115" s="46"/>
      <c r="FU115" s="46"/>
      <c r="FV115" s="46"/>
      <c r="FW115" s="46"/>
      <c r="FX115" s="46"/>
      <c r="FY115" s="46"/>
      <c r="FZ115" s="75">
        <f t="shared" si="103"/>
        <v>0</v>
      </c>
      <c r="GA115" s="124"/>
      <c r="GB115" s="46"/>
      <c r="GC115" s="46"/>
      <c r="GD115" s="46"/>
      <c r="GE115" s="46"/>
      <c r="GF115" s="46"/>
      <c r="GG115" s="46"/>
      <c r="GH115" s="75">
        <f t="shared" si="104"/>
        <v>0</v>
      </c>
      <c r="GI115" s="124"/>
      <c r="GJ115" s="46"/>
      <c r="GK115" s="46"/>
      <c r="GL115" s="46"/>
      <c r="GM115" s="46"/>
      <c r="GN115" s="46"/>
      <c r="GO115" s="46"/>
      <c r="GP115" s="75">
        <f t="shared" si="105"/>
        <v>0</v>
      </c>
      <c r="GQ115" s="124"/>
      <c r="GR115" s="46"/>
      <c r="GS115" s="46"/>
      <c r="GT115" s="46"/>
      <c r="GU115" s="46"/>
      <c r="GV115" s="46"/>
      <c r="GW115" s="46"/>
      <c r="GX115" s="75">
        <f t="shared" si="106"/>
        <v>0</v>
      </c>
      <c r="GY115" s="124"/>
      <c r="GZ115" s="46"/>
      <c r="HA115" s="46"/>
      <c r="HB115" s="46"/>
      <c r="HC115" s="46"/>
      <c r="HD115" s="46"/>
      <c r="HE115" s="46"/>
      <c r="HF115" s="75">
        <f t="shared" si="107"/>
        <v>0</v>
      </c>
      <c r="HG115" s="124"/>
      <c r="HH115" s="46"/>
      <c r="HI115" s="46"/>
      <c r="HJ115" s="46"/>
      <c r="HK115" s="46"/>
      <c r="HL115" s="46"/>
      <c r="HM115" s="46"/>
      <c r="HN115" s="75">
        <f t="shared" si="108"/>
        <v>0</v>
      </c>
      <c r="HO115" s="124"/>
      <c r="HP115" s="46"/>
      <c r="HQ115" s="46"/>
      <c r="HR115" s="46"/>
      <c r="HS115" s="46"/>
      <c r="HT115" s="46"/>
      <c r="HU115" s="46"/>
      <c r="HV115" s="75">
        <f t="shared" si="109"/>
        <v>0</v>
      </c>
      <c r="HW115" s="124"/>
      <c r="HX115" s="46"/>
      <c r="HY115" s="46"/>
      <c r="HZ115" s="46"/>
      <c r="IA115" s="46"/>
      <c r="IB115" s="46"/>
      <c r="IC115" s="46"/>
      <c r="ID115" s="75">
        <f t="shared" si="110"/>
        <v>0</v>
      </c>
      <c r="IE115" s="124"/>
      <c r="IF115" s="46"/>
      <c r="IG115" s="46"/>
      <c r="IH115" s="46"/>
      <c r="II115" s="46"/>
      <c r="IJ115" s="46"/>
      <c r="IK115" s="46"/>
      <c r="IL115" s="75">
        <f t="shared" si="111"/>
        <v>0</v>
      </c>
      <c r="IM115" s="124"/>
      <c r="IN115" s="46"/>
      <c r="IO115" s="46"/>
      <c r="IP115" s="46"/>
      <c r="IQ115" s="46"/>
      <c r="IR115" s="46"/>
      <c r="IS115" s="46"/>
      <c r="IT115" s="75">
        <f t="shared" si="112"/>
        <v>0</v>
      </c>
      <c r="IU115" s="124"/>
      <c r="IV115" s="46"/>
      <c r="IW115" s="46"/>
      <c r="IX115" s="46"/>
      <c r="IY115" s="46"/>
      <c r="IZ115" s="46"/>
      <c r="JA115" s="46"/>
      <c r="JB115" s="75">
        <f t="shared" si="113"/>
        <v>0</v>
      </c>
      <c r="JD115" s="161">
        <f t="shared" si="121"/>
        <v>0</v>
      </c>
      <c r="JE115" s="89">
        <f t="shared" si="122"/>
        <v>0</v>
      </c>
      <c r="JF115" s="89">
        <f t="shared" si="123"/>
        <v>0</v>
      </c>
      <c r="JG115" s="89">
        <f t="shared" si="124"/>
        <v>0</v>
      </c>
      <c r="JH115" s="89">
        <f t="shared" si="125"/>
        <v>0</v>
      </c>
      <c r="JI115" s="89">
        <f t="shared" si="126"/>
        <v>0</v>
      </c>
      <c r="JJ115" s="89">
        <f t="shared" si="127"/>
        <v>0</v>
      </c>
      <c r="JK115" s="165">
        <f t="shared" si="128"/>
        <v>0</v>
      </c>
      <c r="JM115" s="65">
        <f t="shared" si="115"/>
        <v>0</v>
      </c>
      <c r="JO115" s="47">
        <f t="shared" si="114"/>
        <v>0</v>
      </c>
    </row>
    <row r="116" spans="2:275" ht="15">
      <c r="B116" s="387" t="s">
        <v>603</v>
      </c>
      <c r="C116" s="171" t="s">
        <v>218</v>
      </c>
      <c r="D116" s="175" t="s">
        <v>28</v>
      </c>
      <c r="E116" s="171" t="s">
        <v>207</v>
      </c>
      <c r="F116" s="364" t="s">
        <v>184</v>
      </c>
      <c r="G116" s="380" t="s">
        <v>99</v>
      </c>
      <c r="H116" s="380" t="s">
        <v>99</v>
      </c>
      <c r="I116" s="166" t="s">
        <v>94</v>
      </c>
      <c r="J116" s="372" t="s">
        <v>226</v>
      </c>
      <c r="K116" s="143">
        <v>5</v>
      </c>
      <c r="L116" s="144">
        <v>6</v>
      </c>
      <c r="M116" s="137" t="s">
        <v>4</v>
      </c>
      <c r="N116" s="165">
        <v>0</v>
      </c>
      <c r="O116" s="124"/>
      <c r="P116" s="46"/>
      <c r="Q116" s="46"/>
      <c r="R116" s="46"/>
      <c r="S116" s="46"/>
      <c r="T116" s="46"/>
      <c r="U116" s="46"/>
      <c r="V116" s="125">
        <f t="shared" si="116"/>
        <v>0</v>
      </c>
      <c r="W116" s="124"/>
      <c r="X116" s="46"/>
      <c r="Y116" s="46"/>
      <c r="Z116" s="46"/>
      <c r="AA116" s="46"/>
      <c r="AB116" s="46"/>
      <c r="AC116" s="46"/>
      <c r="AD116" s="75">
        <f t="shared" si="132"/>
        <v>0</v>
      </c>
      <c r="AE116" s="124"/>
      <c r="AF116" s="46"/>
      <c r="AG116" s="46"/>
      <c r="AH116" s="46"/>
      <c r="AI116" s="46"/>
      <c r="AJ116" s="46"/>
      <c r="AK116" s="46"/>
      <c r="AL116" s="75">
        <f t="shared" si="85"/>
        <v>0</v>
      </c>
      <c r="AM116" s="124"/>
      <c r="AN116" s="46"/>
      <c r="AO116" s="46"/>
      <c r="AP116" s="46"/>
      <c r="AQ116" s="46"/>
      <c r="AR116" s="46"/>
      <c r="AS116" s="46"/>
      <c r="AT116" s="75">
        <f t="shared" si="86"/>
        <v>0</v>
      </c>
      <c r="AU116" s="124"/>
      <c r="AV116" s="46"/>
      <c r="AW116" s="46"/>
      <c r="AX116" s="46"/>
      <c r="AY116" s="46"/>
      <c r="AZ116" s="46"/>
      <c r="BA116" s="46"/>
      <c r="BB116" s="75">
        <f t="shared" si="87"/>
        <v>0</v>
      </c>
      <c r="BC116" s="124"/>
      <c r="BD116" s="46"/>
      <c r="BE116" s="46"/>
      <c r="BF116" s="46"/>
      <c r="BG116" s="46"/>
      <c r="BH116" s="46"/>
      <c r="BI116" s="46"/>
      <c r="BJ116" s="75">
        <f t="shared" si="88"/>
        <v>0</v>
      </c>
      <c r="BK116" s="124">
        <v>49</v>
      </c>
      <c r="BL116" s="46"/>
      <c r="BM116" s="46"/>
      <c r="BN116" s="46"/>
      <c r="BO116" s="46"/>
      <c r="BP116" s="46"/>
      <c r="BQ116" s="46"/>
      <c r="BR116" s="75">
        <f t="shared" si="89"/>
        <v>49</v>
      </c>
      <c r="BS116" s="124"/>
      <c r="BT116" s="46"/>
      <c r="BU116" s="46"/>
      <c r="BV116" s="46"/>
      <c r="BW116" s="46"/>
      <c r="BX116" s="46"/>
      <c r="BY116" s="46"/>
      <c r="BZ116" s="75">
        <f t="shared" si="90"/>
        <v>49</v>
      </c>
      <c r="CA116" s="124"/>
      <c r="CB116" s="46"/>
      <c r="CC116" s="46"/>
      <c r="CD116" s="46"/>
      <c r="CE116" s="46"/>
      <c r="CF116" s="46"/>
      <c r="CG116" s="46"/>
      <c r="CH116" s="75">
        <f t="shared" si="91"/>
        <v>49</v>
      </c>
      <c r="CI116" s="124">
        <v>482</v>
      </c>
      <c r="CJ116" s="46"/>
      <c r="CK116" s="46"/>
      <c r="CL116" s="46"/>
      <c r="CM116" s="46"/>
      <c r="CN116" s="46"/>
      <c r="CO116" s="46"/>
      <c r="CP116" s="75">
        <f t="shared" si="92"/>
        <v>531</v>
      </c>
      <c r="CQ116" s="124"/>
      <c r="CR116" s="46"/>
      <c r="CS116" s="46"/>
      <c r="CT116" s="46"/>
      <c r="CU116" s="46"/>
      <c r="CV116" s="46"/>
      <c r="CW116" s="46"/>
      <c r="CX116" s="75">
        <f t="shared" si="93"/>
        <v>531</v>
      </c>
      <c r="CY116" s="124"/>
      <c r="CZ116" s="46"/>
      <c r="DA116" s="46"/>
      <c r="DB116" s="46"/>
      <c r="DC116" s="46"/>
      <c r="DD116" s="46"/>
      <c r="DE116" s="46"/>
      <c r="DF116" s="75">
        <f t="shared" si="94"/>
        <v>531</v>
      </c>
      <c r="DG116" s="124"/>
      <c r="DH116" s="46"/>
      <c r="DI116" s="46"/>
      <c r="DJ116" s="46"/>
      <c r="DK116" s="46"/>
      <c r="DL116" s="46"/>
      <c r="DM116" s="46"/>
      <c r="DN116" s="75">
        <f t="shared" si="95"/>
        <v>531</v>
      </c>
      <c r="DO116" s="124"/>
      <c r="DP116" s="46"/>
      <c r="DQ116" s="46"/>
      <c r="DR116" s="46"/>
      <c r="DS116" s="46"/>
      <c r="DT116" s="46"/>
      <c r="DU116" s="46"/>
      <c r="DV116" s="75">
        <f t="shared" si="96"/>
        <v>531</v>
      </c>
      <c r="DW116" s="124"/>
      <c r="DX116" s="46"/>
      <c r="DY116" s="46"/>
      <c r="DZ116" s="46"/>
      <c r="EA116" s="46"/>
      <c r="EB116" s="46"/>
      <c r="EC116" s="46"/>
      <c r="ED116" s="75">
        <f t="shared" si="97"/>
        <v>531</v>
      </c>
      <c r="EE116" s="124"/>
      <c r="EF116" s="46"/>
      <c r="EG116" s="46"/>
      <c r="EH116" s="46"/>
      <c r="EI116" s="46"/>
      <c r="EJ116" s="46"/>
      <c r="EK116" s="46"/>
      <c r="EL116" s="75">
        <f t="shared" si="98"/>
        <v>531</v>
      </c>
      <c r="EM116" s="124"/>
      <c r="EN116" s="46"/>
      <c r="EO116" s="46"/>
      <c r="EP116" s="46"/>
      <c r="EQ116" s="46"/>
      <c r="ER116" s="46"/>
      <c r="ES116" s="46"/>
      <c r="ET116" s="75">
        <f t="shared" si="99"/>
        <v>531</v>
      </c>
      <c r="EU116" s="124"/>
      <c r="EV116" s="46"/>
      <c r="EW116" s="46"/>
      <c r="EX116" s="46"/>
      <c r="EY116" s="46"/>
      <c r="EZ116" s="46"/>
      <c r="FA116" s="46"/>
      <c r="FB116" s="75">
        <f t="shared" si="100"/>
        <v>531</v>
      </c>
      <c r="FC116" s="124"/>
      <c r="FD116" s="46"/>
      <c r="FE116" s="46"/>
      <c r="FF116" s="46"/>
      <c r="FG116" s="46"/>
      <c r="FH116" s="46"/>
      <c r="FI116" s="46"/>
      <c r="FJ116" s="75">
        <f t="shared" si="101"/>
        <v>531</v>
      </c>
      <c r="FK116" s="124"/>
      <c r="FL116" s="46"/>
      <c r="FM116" s="46"/>
      <c r="FN116" s="46"/>
      <c r="FO116" s="46"/>
      <c r="FP116" s="46"/>
      <c r="FQ116" s="46"/>
      <c r="FR116" s="75">
        <f t="shared" si="102"/>
        <v>531</v>
      </c>
      <c r="FS116" s="124"/>
      <c r="FT116" s="46"/>
      <c r="FU116" s="46"/>
      <c r="FV116" s="46"/>
      <c r="FW116" s="46"/>
      <c r="FX116" s="46"/>
      <c r="FY116" s="46"/>
      <c r="FZ116" s="75">
        <f t="shared" si="103"/>
        <v>531</v>
      </c>
      <c r="GA116" s="124"/>
      <c r="GB116" s="46"/>
      <c r="GC116" s="46"/>
      <c r="GD116" s="46"/>
      <c r="GE116" s="46"/>
      <c r="GF116" s="46"/>
      <c r="GG116" s="46"/>
      <c r="GH116" s="75">
        <f t="shared" si="104"/>
        <v>531</v>
      </c>
      <c r="GI116" s="124"/>
      <c r="GJ116" s="46"/>
      <c r="GK116" s="46"/>
      <c r="GL116" s="46"/>
      <c r="GM116" s="46"/>
      <c r="GN116" s="46"/>
      <c r="GO116" s="46"/>
      <c r="GP116" s="75">
        <f t="shared" si="105"/>
        <v>531</v>
      </c>
      <c r="GQ116" s="124"/>
      <c r="GR116" s="46"/>
      <c r="GS116" s="46"/>
      <c r="GT116" s="46"/>
      <c r="GU116" s="46"/>
      <c r="GV116" s="46"/>
      <c r="GW116" s="46"/>
      <c r="GX116" s="75">
        <f t="shared" si="106"/>
        <v>531</v>
      </c>
      <c r="GY116" s="124"/>
      <c r="GZ116" s="46"/>
      <c r="HA116" s="46"/>
      <c r="HB116" s="46"/>
      <c r="HC116" s="46"/>
      <c r="HD116" s="46"/>
      <c r="HE116" s="46"/>
      <c r="HF116" s="75">
        <f t="shared" si="107"/>
        <v>531</v>
      </c>
      <c r="HG116" s="124"/>
      <c r="HH116" s="46"/>
      <c r="HI116" s="46"/>
      <c r="HJ116" s="46"/>
      <c r="HK116" s="46"/>
      <c r="HL116" s="46"/>
      <c r="HM116" s="46"/>
      <c r="HN116" s="75">
        <f t="shared" si="108"/>
        <v>531</v>
      </c>
      <c r="HO116" s="124"/>
      <c r="HP116" s="46"/>
      <c r="HQ116" s="46"/>
      <c r="HR116" s="46"/>
      <c r="HS116" s="46"/>
      <c r="HT116" s="46"/>
      <c r="HU116" s="46"/>
      <c r="HV116" s="75">
        <f t="shared" si="109"/>
        <v>531</v>
      </c>
      <c r="HW116" s="124"/>
      <c r="HX116" s="46"/>
      <c r="HY116" s="46"/>
      <c r="HZ116" s="46"/>
      <c r="IA116" s="46"/>
      <c r="IB116" s="46"/>
      <c r="IC116" s="46"/>
      <c r="ID116" s="75">
        <f t="shared" si="110"/>
        <v>531</v>
      </c>
      <c r="IE116" s="124"/>
      <c r="IF116" s="46"/>
      <c r="IG116" s="46"/>
      <c r="IH116" s="46"/>
      <c r="II116" s="46"/>
      <c r="IJ116" s="46"/>
      <c r="IK116" s="46"/>
      <c r="IL116" s="75">
        <f t="shared" si="111"/>
        <v>531</v>
      </c>
      <c r="IM116" s="124"/>
      <c r="IN116" s="46"/>
      <c r="IO116" s="46"/>
      <c r="IP116" s="46"/>
      <c r="IQ116" s="46"/>
      <c r="IR116" s="46"/>
      <c r="IS116" s="46"/>
      <c r="IT116" s="75">
        <f t="shared" si="112"/>
        <v>531</v>
      </c>
      <c r="IU116" s="124"/>
      <c r="IV116" s="46"/>
      <c r="IW116" s="46"/>
      <c r="IX116" s="46"/>
      <c r="IY116" s="46"/>
      <c r="IZ116" s="46"/>
      <c r="JA116" s="46"/>
      <c r="JB116" s="75">
        <f t="shared" si="113"/>
        <v>531</v>
      </c>
      <c r="JD116" s="161">
        <f t="shared" si="121"/>
        <v>531</v>
      </c>
      <c r="JE116" s="89">
        <f t="shared" si="122"/>
        <v>0</v>
      </c>
      <c r="JF116" s="89">
        <f t="shared" si="123"/>
        <v>0</v>
      </c>
      <c r="JG116" s="89">
        <f t="shared" si="124"/>
        <v>0</v>
      </c>
      <c r="JH116" s="89">
        <f t="shared" si="125"/>
        <v>0</v>
      </c>
      <c r="JI116" s="89">
        <f t="shared" si="126"/>
        <v>0</v>
      </c>
      <c r="JJ116" s="89">
        <f t="shared" si="127"/>
        <v>0</v>
      </c>
      <c r="JK116" s="165">
        <f t="shared" si="128"/>
        <v>531</v>
      </c>
      <c r="JM116" s="65">
        <f t="shared" si="115"/>
        <v>0</v>
      </c>
      <c r="JO116" s="47">
        <f t="shared" si="114"/>
        <v>35046</v>
      </c>
    </row>
    <row r="117" spans="2:275" ht="15">
      <c r="B117" s="387" t="s">
        <v>603</v>
      </c>
      <c r="C117" s="168" t="s">
        <v>219</v>
      </c>
      <c r="D117" s="174" t="s">
        <v>27</v>
      </c>
      <c r="E117" s="168" t="s">
        <v>208</v>
      </c>
      <c r="F117" s="363" t="s">
        <v>198</v>
      </c>
      <c r="G117" s="380" t="s">
        <v>99</v>
      </c>
      <c r="H117" s="380" t="s">
        <v>99</v>
      </c>
      <c r="I117" s="166" t="s">
        <v>94</v>
      </c>
      <c r="J117" s="356" t="s">
        <v>227</v>
      </c>
      <c r="K117" s="139">
        <v>5</v>
      </c>
      <c r="L117" s="140">
        <v>6</v>
      </c>
      <c r="M117" s="137" t="s">
        <v>4</v>
      </c>
      <c r="N117" s="165">
        <v>0</v>
      </c>
      <c r="O117" s="124"/>
      <c r="P117" s="46"/>
      <c r="Q117" s="46"/>
      <c r="R117" s="46"/>
      <c r="S117" s="46"/>
      <c r="T117" s="46"/>
      <c r="U117" s="46"/>
      <c r="V117" s="125">
        <f t="shared" si="116"/>
        <v>0</v>
      </c>
      <c r="W117" s="124"/>
      <c r="X117" s="46"/>
      <c r="Y117" s="46"/>
      <c r="Z117" s="46"/>
      <c r="AA117" s="46"/>
      <c r="AB117" s="46"/>
      <c r="AC117" s="46"/>
      <c r="AD117" s="75">
        <f t="shared" si="132"/>
        <v>0</v>
      </c>
      <c r="AE117" s="124"/>
      <c r="AF117" s="46"/>
      <c r="AG117" s="46"/>
      <c r="AH117" s="46"/>
      <c r="AI117" s="46"/>
      <c r="AJ117" s="46"/>
      <c r="AK117" s="46"/>
      <c r="AL117" s="75">
        <f t="shared" si="85"/>
        <v>0</v>
      </c>
      <c r="AM117" s="124"/>
      <c r="AN117" s="46"/>
      <c r="AO117" s="46"/>
      <c r="AP117" s="46"/>
      <c r="AQ117" s="46"/>
      <c r="AR117" s="46"/>
      <c r="AS117" s="46"/>
      <c r="AT117" s="75">
        <f t="shared" si="86"/>
        <v>0</v>
      </c>
      <c r="AU117" s="124"/>
      <c r="AV117" s="46"/>
      <c r="AW117" s="46"/>
      <c r="AX117" s="46"/>
      <c r="AY117" s="46"/>
      <c r="AZ117" s="46"/>
      <c r="BA117" s="46"/>
      <c r="BB117" s="75">
        <f t="shared" si="87"/>
        <v>0</v>
      </c>
      <c r="BC117" s="124">
        <v>126</v>
      </c>
      <c r="BD117" s="46"/>
      <c r="BE117" s="46"/>
      <c r="BF117" s="46"/>
      <c r="BG117" s="46"/>
      <c r="BH117" s="46">
        <v>126</v>
      </c>
      <c r="BI117" s="46"/>
      <c r="BJ117" s="75">
        <f t="shared" si="88"/>
        <v>0</v>
      </c>
      <c r="BK117" s="124"/>
      <c r="BL117" s="46"/>
      <c r="BM117" s="46"/>
      <c r="BN117" s="46"/>
      <c r="BO117" s="46"/>
      <c r="BP117" s="46"/>
      <c r="BQ117" s="46"/>
      <c r="BR117" s="75">
        <f t="shared" si="89"/>
        <v>0</v>
      </c>
      <c r="BS117" s="124"/>
      <c r="BT117" s="46"/>
      <c r="BU117" s="46"/>
      <c r="BV117" s="46"/>
      <c r="BW117" s="46"/>
      <c r="BX117" s="46"/>
      <c r="BY117" s="46"/>
      <c r="BZ117" s="75">
        <f t="shared" si="90"/>
        <v>0</v>
      </c>
      <c r="CA117" s="124"/>
      <c r="CB117" s="46"/>
      <c r="CC117" s="46"/>
      <c r="CD117" s="46"/>
      <c r="CE117" s="46"/>
      <c r="CF117" s="46"/>
      <c r="CG117" s="46"/>
      <c r="CH117" s="75">
        <f t="shared" si="91"/>
        <v>0</v>
      </c>
      <c r="CI117" s="124"/>
      <c r="CJ117" s="46"/>
      <c r="CK117" s="46"/>
      <c r="CL117" s="46"/>
      <c r="CM117" s="46"/>
      <c r="CN117" s="46"/>
      <c r="CO117" s="46"/>
      <c r="CP117" s="75">
        <f t="shared" si="92"/>
        <v>0</v>
      </c>
      <c r="CQ117" s="124"/>
      <c r="CR117" s="46"/>
      <c r="CS117" s="46"/>
      <c r="CT117" s="46"/>
      <c r="CU117" s="46"/>
      <c r="CV117" s="46"/>
      <c r="CW117" s="46"/>
      <c r="CX117" s="75">
        <f t="shared" si="93"/>
        <v>0</v>
      </c>
      <c r="CY117" s="124"/>
      <c r="CZ117" s="46"/>
      <c r="DA117" s="46"/>
      <c r="DB117" s="46"/>
      <c r="DC117" s="46"/>
      <c r="DD117" s="46"/>
      <c r="DE117" s="46"/>
      <c r="DF117" s="75">
        <f t="shared" si="94"/>
        <v>0</v>
      </c>
      <c r="DG117" s="124"/>
      <c r="DH117" s="46"/>
      <c r="DI117" s="46"/>
      <c r="DJ117" s="46"/>
      <c r="DK117" s="46"/>
      <c r="DL117" s="46"/>
      <c r="DM117" s="46"/>
      <c r="DN117" s="75">
        <f t="shared" si="95"/>
        <v>0</v>
      </c>
      <c r="DO117" s="124"/>
      <c r="DP117" s="46"/>
      <c r="DQ117" s="46"/>
      <c r="DR117" s="46"/>
      <c r="DS117" s="46"/>
      <c r="DT117" s="46"/>
      <c r="DU117" s="46"/>
      <c r="DV117" s="75">
        <f t="shared" si="96"/>
        <v>0</v>
      </c>
      <c r="DW117" s="124"/>
      <c r="DX117" s="46"/>
      <c r="DY117" s="46"/>
      <c r="DZ117" s="46"/>
      <c r="EA117" s="46"/>
      <c r="EB117" s="46"/>
      <c r="EC117" s="46"/>
      <c r="ED117" s="75">
        <f t="shared" si="97"/>
        <v>0</v>
      </c>
      <c r="EE117" s="124"/>
      <c r="EF117" s="46"/>
      <c r="EG117" s="46"/>
      <c r="EH117" s="46"/>
      <c r="EI117" s="46"/>
      <c r="EJ117" s="46"/>
      <c r="EK117" s="46"/>
      <c r="EL117" s="75">
        <f t="shared" si="98"/>
        <v>0</v>
      </c>
      <c r="EM117" s="124"/>
      <c r="EN117" s="46"/>
      <c r="EO117" s="46"/>
      <c r="EP117" s="46"/>
      <c r="EQ117" s="46"/>
      <c r="ER117" s="46"/>
      <c r="ES117" s="46"/>
      <c r="ET117" s="75">
        <f t="shared" si="99"/>
        <v>0</v>
      </c>
      <c r="EU117" s="124"/>
      <c r="EV117" s="46"/>
      <c r="EW117" s="46"/>
      <c r="EX117" s="46"/>
      <c r="EY117" s="46"/>
      <c r="EZ117" s="46"/>
      <c r="FA117" s="46"/>
      <c r="FB117" s="75">
        <f t="shared" si="100"/>
        <v>0</v>
      </c>
      <c r="FC117" s="124"/>
      <c r="FD117" s="46"/>
      <c r="FE117" s="46"/>
      <c r="FF117" s="46"/>
      <c r="FG117" s="46"/>
      <c r="FH117" s="46"/>
      <c r="FI117" s="46"/>
      <c r="FJ117" s="75">
        <f t="shared" si="101"/>
        <v>0</v>
      </c>
      <c r="FK117" s="124"/>
      <c r="FL117" s="46"/>
      <c r="FM117" s="46"/>
      <c r="FN117" s="46"/>
      <c r="FO117" s="46"/>
      <c r="FP117" s="46"/>
      <c r="FQ117" s="46"/>
      <c r="FR117" s="75">
        <f t="shared" si="102"/>
        <v>0</v>
      </c>
      <c r="FS117" s="124"/>
      <c r="FT117" s="46"/>
      <c r="FU117" s="46"/>
      <c r="FV117" s="46"/>
      <c r="FW117" s="46"/>
      <c r="FX117" s="46"/>
      <c r="FY117" s="46"/>
      <c r="FZ117" s="75">
        <f t="shared" si="103"/>
        <v>0</v>
      </c>
      <c r="GA117" s="124"/>
      <c r="GB117" s="46"/>
      <c r="GC117" s="46"/>
      <c r="GD117" s="46"/>
      <c r="GE117" s="46"/>
      <c r="GF117" s="46"/>
      <c r="GG117" s="46"/>
      <c r="GH117" s="75">
        <f t="shared" si="104"/>
        <v>0</v>
      </c>
      <c r="GI117" s="124"/>
      <c r="GJ117" s="46"/>
      <c r="GK117" s="46"/>
      <c r="GL117" s="46"/>
      <c r="GM117" s="46"/>
      <c r="GN117" s="46"/>
      <c r="GO117" s="46"/>
      <c r="GP117" s="75">
        <f t="shared" si="105"/>
        <v>0</v>
      </c>
      <c r="GQ117" s="124"/>
      <c r="GR117" s="46"/>
      <c r="GS117" s="46"/>
      <c r="GT117" s="46"/>
      <c r="GU117" s="46"/>
      <c r="GV117" s="46"/>
      <c r="GW117" s="46"/>
      <c r="GX117" s="75">
        <f t="shared" si="106"/>
        <v>0</v>
      </c>
      <c r="GY117" s="124"/>
      <c r="GZ117" s="46"/>
      <c r="HA117" s="46"/>
      <c r="HB117" s="46"/>
      <c r="HC117" s="46"/>
      <c r="HD117" s="46"/>
      <c r="HE117" s="46"/>
      <c r="HF117" s="75">
        <f t="shared" si="107"/>
        <v>0</v>
      </c>
      <c r="HG117" s="124"/>
      <c r="HH117" s="46"/>
      <c r="HI117" s="46"/>
      <c r="HJ117" s="46"/>
      <c r="HK117" s="46"/>
      <c r="HL117" s="46"/>
      <c r="HM117" s="46"/>
      <c r="HN117" s="75">
        <f t="shared" si="108"/>
        <v>0</v>
      </c>
      <c r="HO117" s="124"/>
      <c r="HP117" s="46"/>
      <c r="HQ117" s="46"/>
      <c r="HR117" s="46"/>
      <c r="HS117" s="46"/>
      <c r="HT117" s="46"/>
      <c r="HU117" s="46"/>
      <c r="HV117" s="75">
        <f t="shared" si="109"/>
        <v>0</v>
      </c>
      <c r="HW117" s="124"/>
      <c r="HX117" s="46"/>
      <c r="HY117" s="46"/>
      <c r="HZ117" s="46"/>
      <c r="IA117" s="46"/>
      <c r="IB117" s="46"/>
      <c r="IC117" s="46"/>
      <c r="ID117" s="75">
        <f t="shared" si="110"/>
        <v>0</v>
      </c>
      <c r="IE117" s="124"/>
      <c r="IF117" s="46"/>
      <c r="IG117" s="46"/>
      <c r="IH117" s="46"/>
      <c r="II117" s="46"/>
      <c r="IJ117" s="46"/>
      <c r="IK117" s="46"/>
      <c r="IL117" s="75">
        <f t="shared" si="111"/>
        <v>0</v>
      </c>
      <c r="IM117" s="124"/>
      <c r="IN117" s="46"/>
      <c r="IO117" s="46"/>
      <c r="IP117" s="46"/>
      <c r="IQ117" s="46"/>
      <c r="IR117" s="46"/>
      <c r="IS117" s="46"/>
      <c r="IT117" s="75">
        <f t="shared" si="112"/>
        <v>0</v>
      </c>
      <c r="IU117" s="124"/>
      <c r="IV117" s="46"/>
      <c r="IW117" s="46"/>
      <c r="IX117" s="46"/>
      <c r="IY117" s="46"/>
      <c r="IZ117" s="46"/>
      <c r="JA117" s="46"/>
      <c r="JB117" s="75">
        <f t="shared" si="113"/>
        <v>0</v>
      </c>
      <c r="JD117" s="161">
        <f t="shared" si="121"/>
        <v>126</v>
      </c>
      <c r="JE117" s="89">
        <f t="shared" si="122"/>
        <v>0</v>
      </c>
      <c r="JF117" s="89">
        <f t="shared" si="123"/>
        <v>0</v>
      </c>
      <c r="JG117" s="89">
        <f t="shared" si="124"/>
        <v>0</v>
      </c>
      <c r="JH117" s="89">
        <f t="shared" si="125"/>
        <v>0</v>
      </c>
      <c r="JI117" s="89">
        <f t="shared" si="126"/>
        <v>126</v>
      </c>
      <c r="JJ117" s="89">
        <f t="shared" si="127"/>
        <v>0</v>
      </c>
      <c r="JK117" s="165">
        <f t="shared" si="128"/>
        <v>0</v>
      </c>
      <c r="JM117" s="65">
        <f t="shared" si="115"/>
        <v>0</v>
      </c>
      <c r="JO117" s="47">
        <f t="shared" si="114"/>
        <v>8316</v>
      </c>
    </row>
    <row r="118" spans="2:275" ht="15">
      <c r="B118" s="387" t="s">
        <v>603</v>
      </c>
      <c r="C118" s="172" t="s">
        <v>220</v>
      </c>
      <c r="D118" s="176" t="s">
        <v>30</v>
      </c>
      <c r="E118" s="172" t="s">
        <v>209</v>
      </c>
      <c r="F118" s="365" t="s">
        <v>223</v>
      </c>
      <c r="G118" s="380" t="s">
        <v>99</v>
      </c>
      <c r="H118" s="380" t="s">
        <v>99</v>
      </c>
      <c r="I118" s="166" t="s">
        <v>94</v>
      </c>
      <c r="J118" s="373" t="s">
        <v>228</v>
      </c>
      <c r="K118" s="143">
        <v>6</v>
      </c>
      <c r="L118" s="144">
        <v>7</v>
      </c>
      <c r="M118" s="137" t="s">
        <v>4</v>
      </c>
      <c r="N118" s="165">
        <v>0</v>
      </c>
      <c r="O118" s="124"/>
      <c r="P118" s="46"/>
      <c r="Q118" s="46"/>
      <c r="R118" s="46"/>
      <c r="S118" s="46"/>
      <c r="T118" s="46"/>
      <c r="U118" s="46"/>
      <c r="V118" s="125">
        <f t="shared" si="116"/>
        <v>0</v>
      </c>
      <c r="W118" s="124"/>
      <c r="X118" s="46"/>
      <c r="Y118" s="46"/>
      <c r="Z118" s="46"/>
      <c r="AA118" s="46"/>
      <c r="AB118" s="46"/>
      <c r="AC118" s="46"/>
      <c r="AD118" s="75">
        <f>+V118+W118+X118-Y118+Z118-AA118-AB118+AC118</f>
        <v>0</v>
      </c>
      <c r="AE118" s="124"/>
      <c r="AF118" s="46"/>
      <c r="AG118" s="46"/>
      <c r="AH118" s="46"/>
      <c r="AI118" s="46"/>
      <c r="AJ118" s="46"/>
      <c r="AK118" s="46"/>
      <c r="AL118" s="75">
        <f t="shared" si="85"/>
        <v>0</v>
      </c>
      <c r="AM118" s="124"/>
      <c r="AN118" s="46"/>
      <c r="AO118" s="46"/>
      <c r="AP118" s="46"/>
      <c r="AQ118" s="46"/>
      <c r="AR118" s="46"/>
      <c r="AS118" s="46"/>
      <c r="AT118" s="75">
        <f t="shared" si="86"/>
        <v>0</v>
      </c>
      <c r="AU118" s="124"/>
      <c r="AV118" s="46"/>
      <c r="AW118" s="46"/>
      <c r="AX118" s="46"/>
      <c r="AY118" s="46"/>
      <c r="AZ118" s="46"/>
      <c r="BA118" s="46"/>
      <c r="BB118" s="75">
        <f t="shared" si="87"/>
        <v>0</v>
      </c>
      <c r="BC118" s="124"/>
      <c r="BD118" s="46"/>
      <c r="BE118" s="46"/>
      <c r="BF118" s="46"/>
      <c r="BG118" s="46"/>
      <c r="BH118" s="46"/>
      <c r="BI118" s="46"/>
      <c r="BJ118" s="75">
        <f t="shared" si="88"/>
        <v>0</v>
      </c>
      <c r="BK118" s="124"/>
      <c r="BL118" s="46"/>
      <c r="BM118" s="46"/>
      <c r="BN118" s="46"/>
      <c r="BO118" s="46"/>
      <c r="BP118" s="46"/>
      <c r="BQ118" s="46"/>
      <c r="BR118" s="75">
        <f t="shared" si="89"/>
        <v>0</v>
      </c>
      <c r="BS118" s="124"/>
      <c r="BT118" s="46"/>
      <c r="BU118" s="46"/>
      <c r="BV118" s="46"/>
      <c r="BW118" s="46"/>
      <c r="BX118" s="46"/>
      <c r="BY118" s="46"/>
      <c r="BZ118" s="75">
        <f t="shared" si="90"/>
        <v>0</v>
      </c>
      <c r="CA118" s="124"/>
      <c r="CB118" s="46"/>
      <c r="CC118" s="46"/>
      <c r="CD118" s="46"/>
      <c r="CE118" s="46"/>
      <c r="CF118" s="46"/>
      <c r="CG118" s="46"/>
      <c r="CH118" s="75">
        <f t="shared" si="91"/>
        <v>0</v>
      </c>
      <c r="CI118" s="124"/>
      <c r="CJ118" s="46"/>
      <c r="CK118" s="46"/>
      <c r="CL118" s="46"/>
      <c r="CM118" s="46"/>
      <c r="CN118" s="46"/>
      <c r="CO118" s="46"/>
      <c r="CP118" s="75">
        <f t="shared" si="92"/>
        <v>0</v>
      </c>
      <c r="CQ118" s="124"/>
      <c r="CR118" s="46"/>
      <c r="CS118" s="46"/>
      <c r="CT118" s="46"/>
      <c r="CU118" s="46"/>
      <c r="CV118" s="46"/>
      <c r="CW118" s="46"/>
      <c r="CX118" s="75">
        <f t="shared" si="93"/>
        <v>0</v>
      </c>
      <c r="CY118" s="124"/>
      <c r="CZ118" s="46"/>
      <c r="DA118" s="46"/>
      <c r="DB118" s="46"/>
      <c r="DC118" s="46"/>
      <c r="DD118" s="46"/>
      <c r="DE118" s="46"/>
      <c r="DF118" s="75">
        <f t="shared" si="94"/>
        <v>0</v>
      </c>
      <c r="DG118" s="124"/>
      <c r="DH118" s="46"/>
      <c r="DI118" s="46"/>
      <c r="DJ118" s="46"/>
      <c r="DK118" s="46"/>
      <c r="DL118" s="46"/>
      <c r="DM118" s="46"/>
      <c r="DN118" s="75">
        <f t="shared" si="95"/>
        <v>0</v>
      </c>
      <c r="DO118" s="124"/>
      <c r="DP118" s="46"/>
      <c r="DQ118" s="46"/>
      <c r="DR118" s="46"/>
      <c r="DS118" s="46"/>
      <c r="DT118" s="46"/>
      <c r="DU118" s="46"/>
      <c r="DV118" s="75">
        <f t="shared" si="96"/>
        <v>0</v>
      </c>
      <c r="DW118" s="124"/>
      <c r="DX118" s="46"/>
      <c r="DY118" s="46"/>
      <c r="DZ118" s="46"/>
      <c r="EA118" s="46"/>
      <c r="EB118" s="46"/>
      <c r="EC118" s="46"/>
      <c r="ED118" s="75">
        <f t="shared" si="97"/>
        <v>0</v>
      </c>
      <c r="EE118" s="124"/>
      <c r="EF118" s="46"/>
      <c r="EG118" s="46"/>
      <c r="EH118" s="46"/>
      <c r="EI118" s="46"/>
      <c r="EJ118" s="46"/>
      <c r="EK118" s="46"/>
      <c r="EL118" s="75">
        <f t="shared" si="98"/>
        <v>0</v>
      </c>
      <c r="EM118" s="124"/>
      <c r="EN118" s="46"/>
      <c r="EO118" s="46"/>
      <c r="EP118" s="46"/>
      <c r="EQ118" s="46"/>
      <c r="ER118" s="46"/>
      <c r="ES118" s="46"/>
      <c r="ET118" s="75">
        <f t="shared" si="99"/>
        <v>0</v>
      </c>
      <c r="EU118" s="124"/>
      <c r="EV118" s="46"/>
      <c r="EW118" s="46"/>
      <c r="EX118" s="46"/>
      <c r="EY118" s="46"/>
      <c r="EZ118" s="46"/>
      <c r="FA118" s="46"/>
      <c r="FB118" s="75">
        <f t="shared" si="100"/>
        <v>0</v>
      </c>
      <c r="FC118" s="124"/>
      <c r="FD118" s="46"/>
      <c r="FE118" s="46"/>
      <c r="FF118" s="46"/>
      <c r="FG118" s="46"/>
      <c r="FH118" s="46"/>
      <c r="FI118" s="46"/>
      <c r="FJ118" s="75">
        <f t="shared" si="101"/>
        <v>0</v>
      </c>
      <c r="FK118" s="124"/>
      <c r="FL118" s="46"/>
      <c r="FM118" s="46"/>
      <c r="FN118" s="46"/>
      <c r="FO118" s="46"/>
      <c r="FP118" s="46"/>
      <c r="FQ118" s="46"/>
      <c r="FR118" s="75">
        <f t="shared" si="102"/>
        <v>0</v>
      </c>
      <c r="FS118" s="124"/>
      <c r="FT118" s="46"/>
      <c r="FU118" s="46"/>
      <c r="FV118" s="46"/>
      <c r="FW118" s="46"/>
      <c r="FX118" s="46"/>
      <c r="FY118" s="46"/>
      <c r="FZ118" s="75">
        <f t="shared" si="103"/>
        <v>0</v>
      </c>
      <c r="GA118" s="124"/>
      <c r="GB118" s="46"/>
      <c r="GC118" s="46"/>
      <c r="GD118" s="46"/>
      <c r="GE118" s="46"/>
      <c r="GF118" s="46"/>
      <c r="GG118" s="46"/>
      <c r="GH118" s="75">
        <f t="shared" si="104"/>
        <v>0</v>
      </c>
      <c r="GI118" s="124"/>
      <c r="GJ118" s="46"/>
      <c r="GK118" s="46"/>
      <c r="GL118" s="46"/>
      <c r="GM118" s="46"/>
      <c r="GN118" s="46"/>
      <c r="GO118" s="46"/>
      <c r="GP118" s="75">
        <f t="shared" si="105"/>
        <v>0</v>
      </c>
      <c r="GQ118" s="124"/>
      <c r="GR118" s="46"/>
      <c r="GS118" s="46"/>
      <c r="GT118" s="46"/>
      <c r="GU118" s="46"/>
      <c r="GV118" s="46"/>
      <c r="GW118" s="46"/>
      <c r="GX118" s="75">
        <f t="shared" si="106"/>
        <v>0</v>
      </c>
      <c r="GY118" s="124"/>
      <c r="GZ118" s="46"/>
      <c r="HA118" s="46"/>
      <c r="HB118" s="46"/>
      <c r="HC118" s="46"/>
      <c r="HD118" s="46"/>
      <c r="HE118" s="46"/>
      <c r="HF118" s="75">
        <f t="shared" si="107"/>
        <v>0</v>
      </c>
      <c r="HG118" s="124"/>
      <c r="HH118" s="46"/>
      <c r="HI118" s="46"/>
      <c r="HJ118" s="46"/>
      <c r="HK118" s="46"/>
      <c r="HL118" s="46"/>
      <c r="HM118" s="46"/>
      <c r="HN118" s="75">
        <f t="shared" si="108"/>
        <v>0</v>
      </c>
      <c r="HO118" s="124"/>
      <c r="HP118" s="46"/>
      <c r="HQ118" s="46"/>
      <c r="HR118" s="46"/>
      <c r="HS118" s="46"/>
      <c r="HT118" s="46"/>
      <c r="HU118" s="46"/>
      <c r="HV118" s="75">
        <f t="shared" si="109"/>
        <v>0</v>
      </c>
      <c r="HW118" s="124"/>
      <c r="HX118" s="46"/>
      <c r="HY118" s="46"/>
      <c r="HZ118" s="46"/>
      <c r="IA118" s="46"/>
      <c r="IB118" s="46"/>
      <c r="IC118" s="46"/>
      <c r="ID118" s="75">
        <f t="shared" si="110"/>
        <v>0</v>
      </c>
      <c r="IE118" s="124"/>
      <c r="IF118" s="46"/>
      <c r="IG118" s="46"/>
      <c r="IH118" s="46"/>
      <c r="II118" s="46"/>
      <c r="IJ118" s="46"/>
      <c r="IK118" s="46"/>
      <c r="IL118" s="75">
        <f t="shared" si="111"/>
        <v>0</v>
      </c>
      <c r="IM118" s="124"/>
      <c r="IN118" s="46"/>
      <c r="IO118" s="46"/>
      <c r="IP118" s="46"/>
      <c r="IQ118" s="46"/>
      <c r="IR118" s="46"/>
      <c r="IS118" s="46"/>
      <c r="IT118" s="75">
        <f t="shared" si="112"/>
        <v>0</v>
      </c>
      <c r="IU118" s="124"/>
      <c r="IV118" s="46"/>
      <c r="IW118" s="46"/>
      <c r="IX118" s="46"/>
      <c r="IY118" s="46"/>
      <c r="IZ118" s="46"/>
      <c r="JA118" s="46"/>
      <c r="JB118" s="75">
        <f t="shared" si="113"/>
        <v>0</v>
      </c>
      <c r="JD118" s="161">
        <f t="shared" si="121"/>
        <v>0</v>
      </c>
      <c r="JE118" s="89">
        <f t="shared" si="122"/>
        <v>0</v>
      </c>
      <c r="JF118" s="89">
        <f t="shared" si="123"/>
        <v>0</v>
      </c>
      <c r="JG118" s="89">
        <f t="shared" si="124"/>
        <v>0</v>
      </c>
      <c r="JH118" s="89">
        <f t="shared" si="125"/>
        <v>0</v>
      </c>
      <c r="JI118" s="89">
        <f t="shared" si="126"/>
        <v>0</v>
      </c>
      <c r="JJ118" s="89">
        <f t="shared" si="127"/>
        <v>0</v>
      </c>
      <c r="JK118" s="165">
        <f t="shared" si="128"/>
        <v>0</v>
      </c>
      <c r="JM118" s="65">
        <f t="shared" si="115"/>
        <v>0</v>
      </c>
      <c r="JO118" s="47">
        <f t="shared" si="114"/>
        <v>0</v>
      </c>
    </row>
    <row r="119" spans="2:275" ht="15">
      <c r="B119" s="387" t="s">
        <v>603</v>
      </c>
      <c r="C119" s="168" t="s">
        <v>221</v>
      </c>
      <c r="D119" s="174" t="s">
        <v>29</v>
      </c>
      <c r="E119" s="168" t="s">
        <v>210</v>
      </c>
      <c r="F119" s="363" t="s">
        <v>182</v>
      </c>
      <c r="G119" s="380" t="s">
        <v>99</v>
      </c>
      <c r="H119" s="380" t="s">
        <v>99</v>
      </c>
      <c r="I119" s="166" t="s">
        <v>94</v>
      </c>
      <c r="J119" s="356" t="s">
        <v>229</v>
      </c>
      <c r="K119" s="143">
        <v>6</v>
      </c>
      <c r="L119" s="144">
        <v>7</v>
      </c>
      <c r="M119" s="137" t="s">
        <v>4</v>
      </c>
      <c r="N119" s="165">
        <v>0</v>
      </c>
      <c r="O119" s="124"/>
      <c r="P119" s="46"/>
      <c r="Q119" s="46"/>
      <c r="R119" s="46"/>
      <c r="S119" s="46"/>
      <c r="T119" s="46"/>
      <c r="U119" s="46"/>
      <c r="V119" s="125">
        <f t="shared" si="116"/>
        <v>0</v>
      </c>
      <c r="W119" s="124"/>
      <c r="X119" s="46"/>
      <c r="Y119" s="46"/>
      <c r="Z119" s="46"/>
      <c r="AA119" s="46"/>
      <c r="AB119" s="46"/>
      <c r="AC119" s="46"/>
      <c r="AD119" s="75">
        <f t="shared" si="132"/>
        <v>0</v>
      </c>
      <c r="AE119" s="124"/>
      <c r="AF119" s="46"/>
      <c r="AG119" s="46"/>
      <c r="AH119" s="46"/>
      <c r="AI119" s="46"/>
      <c r="AJ119" s="46"/>
      <c r="AK119" s="46"/>
      <c r="AL119" s="75">
        <f t="shared" si="85"/>
        <v>0</v>
      </c>
      <c r="AM119" s="124"/>
      <c r="AN119" s="46"/>
      <c r="AO119" s="46"/>
      <c r="AP119" s="46"/>
      <c r="AQ119" s="46"/>
      <c r="AR119" s="46"/>
      <c r="AS119" s="46"/>
      <c r="AT119" s="75">
        <f t="shared" si="86"/>
        <v>0</v>
      </c>
      <c r="AU119" s="124"/>
      <c r="AV119" s="46"/>
      <c r="AW119" s="46"/>
      <c r="AX119" s="46"/>
      <c r="AY119" s="46"/>
      <c r="AZ119" s="46"/>
      <c r="BA119" s="46"/>
      <c r="BB119" s="75">
        <f t="shared" si="87"/>
        <v>0</v>
      </c>
      <c r="BC119" s="124"/>
      <c r="BD119" s="46"/>
      <c r="BE119" s="46"/>
      <c r="BF119" s="46"/>
      <c r="BG119" s="46"/>
      <c r="BH119" s="46"/>
      <c r="BI119" s="46"/>
      <c r="BJ119" s="75">
        <f t="shared" si="88"/>
        <v>0</v>
      </c>
      <c r="BK119" s="124"/>
      <c r="BL119" s="46"/>
      <c r="BM119" s="46"/>
      <c r="BN119" s="46"/>
      <c r="BO119" s="46"/>
      <c r="BP119" s="46"/>
      <c r="BQ119" s="46"/>
      <c r="BR119" s="75">
        <f t="shared" si="89"/>
        <v>0</v>
      </c>
      <c r="BS119" s="124"/>
      <c r="BT119" s="46"/>
      <c r="BU119" s="46"/>
      <c r="BV119" s="46"/>
      <c r="BW119" s="46"/>
      <c r="BX119" s="46"/>
      <c r="BY119" s="46"/>
      <c r="BZ119" s="75">
        <f t="shared" si="90"/>
        <v>0</v>
      </c>
      <c r="CA119" s="124"/>
      <c r="CB119" s="46"/>
      <c r="CC119" s="46"/>
      <c r="CD119" s="46"/>
      <c r="CE119" s="46"/>
      <c r="CF119" s="46"/>
      <c r="CG119" s="46"/>
      <c r="CH119" s="75">
        <f t="shared" si="91"/>
        <v>0</v>
      </c>
      <c r="CI119" s="124"/>
      <c r="CJ119" s="46"/>
      <c r="CK119" s="46"/>
      <c r="CL119" s="46"/>
      <c r="CM119" s="46"/>
      <c r="CN119" s="46"/>
      <c r="CO119" s="46"/>
      <c r="CP119" s="75">
        <f t="shared" si="92"/>
        <v>0</v>
      </c>
      <c r="CQ119" s="124"/>
      <c r="CR119" s="46"/>
      <c r="CS119" s="46"/>
      <c r="CT119" s="46"/>
      <c r="CU119" s="46"/>
      <c r="CV119" s="46"/>
      <c r="CW119" s="46"/>
      <c r="CX119" s="75">
        <f t="shared" si="93"/>
        <v>0</v>
      </c>
      <c r="CY119" s="124">
        <v>128</v>
      </c>
      <c r="CZ119" s="46"/>
      <c r="DA119" s="46"/>
      <c r="DB119" s="46"/>
      <c r="DC119" s="46"/>
      <c r="DD119" s="46">
        <v>128</v>
      </c>
      <c r="DE119" s="46"/>
      <c r="DF119" s="75">
        <f t="shared" si="94"/>
        <v>0</v>
      </c>
      <c r="DG119" s="124"/>
      <c r="DH119" s="46"/>
      <c r="DI119" s="46"/>
      <c r="DJ119" s="46"/>
      <c r="DK119" s="46"/>
      <c r="DL119" s="46"/>
      <c r="DM119" s="46"/>
      <c r="DN119" s="75">
        <f t="shared" si="95"/>
        <v>0</v>
      </c>
      <c r="DO119" s="124"/>
      <c r="DP119" s="46"/>
      <c r="DQ119" s="46"/>
      <c r="DR119" s="46"/>
      <c r="DS119" s="46"/>
      <c r="DT119" s="46"/>
      <c r="DU119" s="46"/>
      <c r="DV119" s="75">
        <f t="shared" si="96"/>
        <v>0</v>
      </c>
      <c r="DW119" s="124"/>
      <c r="DX119" s="46"/>
      <c r="DY119" s="46"/>
      <c r="DZ119" s="46"/>
      <c r="EA119" s="46"/>
      <c r="EB119" s="46"/>
      <c r="EC119" s="46"/>
      <c r="ED119" s="75">
        <f t="shared" si="97"/>
        <v>0</v>
      </c>
      <c r="EE119" s="124"/>
      <c r="EF119" s="46"/>
      <c r="EG119" s="46"/>
      <c r="EH119" s="46"/>
      <c r="EI119" s="46"/>
      <c r="EJ119" s="46"/>
      <c r="EK119" s="46"/>
      <c r="EL119" s="75">
        <f t="shared" si="98"/>
        <v>0</v>
      </c>
      <c r="EM119" s="124"/>
      <c r="EN119" s="46"/>
      <c r="EO119" s="46"/>
      <c r="EP119" s="46"/>
      <c r="EQ119" s="46"/>
      <c r="ER119" s="46"/>
      <c r="ES119" s="46"/>
      <c r="ET119" s="75">
        <f t="shared" si="99"/>
        <v>0</v>
      </c>
      <c r="EU119" s="124"/>
      <c r="EV119" s="46"/>
      <c r="EW119" s="46"/>
      <c r="EX119" s="46"/>
      <c r="EY119" s="46"/>
      <c r="EZ119" s="46"/>
      <c r="FA119" s="46"/>
      <c r="FB119" s="75">
        <f t="shared" si="100"/>
        <v>0</v>
      </c>
      <c r="FC119" s="124"/>
      <c r="FD119" s="46"/>
      <c r="FE119" s="46"/>
      <c r="FF119" s="46"/>
      <c r="FG119" s="46"/>
      <c r="FH119" s="46"/>
      <c r="FI119" s="46"/>
      <c r="FJ119" s="75">
        <f t="shared" si="101"/>
        <v>0</v>
      </c>
      <c r="FK119" s="124"/>
      <c r="FL119" s="46"/>
      <c r="FM119" s="46"/>
      <c r="FN119" s="46"/>
      <c r="FO119" s="46"/>
      <c r="FP119" s="46"/>
      <c r="FQ119" s="46"/>
      <c r="FR119" s="75">
        <f t="shared" si="102"/>
        <v>0</v>
      </c>
      <c r="FS119" s="124"/>
      <c r="FT119" s="46"/>
      <c r="FU119" s="46"/>
      <c r="FV119" s="46"/>
      <c r="FW119" s="46"/>
      <c r="FX119" s="46"/>
      <c r="FY119" s="46"/>
      <c r="FZ119" s="75">
        <f t="shared" si="103"/>
        <v>0</v>
      </c>
      <c r="GA119" s="124"/>
      <c r="GB119" s="46"/>
      <c r="GC119" s="46"/>
      <c r="GD119" s="46"/>
      <c r="GE119" s="46"/>
      <c r="GF119" s="46"/>
      <c r="GG119" s="46"/>
      <c r="GH119" s="75">
        <f t="shared" si="104"/>
        <v>0</v>
      </c>
      <c r="GI119" s="124"/>
      <c r="GJ119" s="46"/>
      <c r="GK119" s="46"/>
      <c r="GL119" s="46"/>
      <c r="GM119" s="46"/>
      <c r="GN119" s="46"/>
      <c r="GO119" s="46"/>
      <c r="GP119" s="75">
        <f t="shared" si="105"/>
        <v>0</v>
      </c>
      <c r="GQ119" s="124"/>
      <c r="GR119" s="46"/>
      <c r="GS119" s="46"/>
      <c r="GT119" s="46"/>
      <c r="GU119" s="46"/>
      <c r="GV119" s="46"/>
      <c r="GW119" s="46"/>
      <c r="GX119" s="75">
        <f t="shared" si="106"/>
        <v>0</v>
      </c>
      <c r="GY119" s="124"/>
      <c r="GZ119" s="46"/>
      <c r="HA119" s="46"/>
      <c r="HB119" s="46"/>
      <c r="HC119" s="46"/>
      <c r="HD119" s="46"/>
      <c r="HE119" s="46"/>
      <c r="HF119" s="75">
        <f t="shared" si="107"/>
        <v>0</v>
      </c>
      <c r="HG119" s="124"/>
      <c r="HH119" s="46"/>
      <c r="HI119" s="46"/>
      <c r="HJ119" s="46"/>
      <c r="HK119" s="46"/>
      <c r="HL119" s="46"/>
      <c r="HM119" s="46"/>
      <c r="HN119" s="75">
        <f t="shared" si="108"/>
        <v>0</v>
      </c>
      <c r="HO119" s="124"/>
      <c r="HP119" s="46"/>
      <c r="HQ119" s="46"/>
      <c r="HR119" s="46"/>
      <c r="HS119" s="46"/>
      <c r="HT119" s="46"/>
      <c r="HU119" s="46"/>
      <c r="HV119" s="75">
        <f t="shared" si="109"/>
        <v>0</v>
      </c>
      <c r="HW119" s="124"/>
      <c r="HX119" s="46"/>
      <c r="HY119" s="46"/>
      <c r="HZ119" s="46"/>
      <c r="IA119" s="46"/>
      <c r="IB119" s="46"/>
      <c r="IC119" s="46"/>
      <c r="ID119" s="75">
        <f t="shared" si="110"/>
        <v>0</v>
      </c>
      <c r="IE119" s="124"/>
      <c r="IF119" s="46"/>
      <c r="IG119" s="46"/>
      <c r="IH119" s="46"/>
      <c r="II119" s="46"/>
      <c r="IJ119" s="46"/>
      <c r="IK119" s="46"/>
      <c r="IL119" s="75">
        <f t="shared" si="111"/>
        <v>0</v>
      </c>
      <c r="IM119" s="124"/>
      <c r="IN119" s="46"/>
      <c r="IO119" s="46"/>
      <c r="IP119" s="46"/>
      <c r="IQ119" s="46"/>
      <c r="IR119" s="46"/>
      <c r="IS119" s="46"/>
      <c r="IT119" s="75">
        <f t="shared" si="112"/>
        <v>0</v>
      </c>
      <c r="IU119" s="124"/>
      <c r="IV119" s="46"/>
      <c r="IW119" s="46"/>
      <c r="IX119" s="46"/>
      <c r="IY119" s="46"/>
      <c r="IZ119" s="46"/>
      <c r="JA119" s="46"/>
      <c r="JB119" s="75">
        <f t="shared" si="113"/>
        <v>0</v>
      </c>
      <c r="JD119" s="161">
        <f t="shared" si="121"/>
        <v>128</v>
      </c>
      <c r="JE119" s="89">
        <f t="shared" si="122"/>
        <v>0</v>
      </c>
      <c r="JF119" s="89">
        <f t="shared" si="123"/>
        <v>0</v>
      </c>
      <c r="JG119" s="89">
        <f t="shared" si="124"/>
        <v>0</v>
      </c>
      <c r="JH119" s="89">
        <f t="shared" si="125"/>
        <v>0</v>
      </c>
      <c r="JI119" s="89">
        <f t="shared" si="126"/>
        <v>128</v>
      </c>
      <c r="JJ119" s="89">
        <f t="shared" si="127"/>
        <v>0</v>
      </c>
      <c r="JK119" s="165">
        <f t="shared" si="128"/>
        <v>0</v>
      </c>
      <c r="JM119" s="65">
        <f t="shared" si="115"/>
        <v>0</v>
      </c>
      <c r="JO119" s="47">
        <f t="shared" si="114"/>
        <v>9984</v>
      </c>
    </row>
    <row r="120" spans="2:275" ht="15">
      <c r="B120" s="387" t="s">
        <v>603</v>
      </c>
      <c r="C120" s="173" t="s">
        <v>222</v>
      </c>
      <c r="D120" s="175" t="s">
        <v>214</v>
      </c>
      <c r="E120" s="173" t="s">
        <v>211</v>
      </c>
      <c r="F120" s="366" t="s">
        <v>199</v>
      </c>
      <c r="G120" s="380" t="s">
        <v>99</v>
      </c>
      <c r="H120" s="380" t="s">
        <v>99</v>
      </c>
      <c r="I120" s="166" t="s">
        <v>94</v>
      </c>
      <c r="J120" s="374" t="s">
        <v>230</v>
      </c>
      <c r="K120" s="143">
        <v>8</v>
      </c>
      <c r="L120" s="144">
        <v>9</v>
      </c>
      <c r="M120" s="137" t="s">
        <v>4</v>
      </c>
      <c r="N120" s="165">
        <v>17</v>
      </c>
      <c r="O120" s="124"/>
      <c r="P120" s="46"/>
      <c r="Q120" s="46"/>
      <c r="R120" s="46"/>
      <c r="S120" s="46"/>
      <c r="T120" s="46"/>
      <c r="U120" s="46"/>
      <c r="V120" s="125">
        <f t="shared" si="116"/>
        <v>17</v>
      </c>
      <c r="W120" s="124"/>
      <c r="X120" s="46"/>
      <c r="Y120" s="46"/>
      <c r="Z120" s="46"/>
      <c r="AA120" s="46"/>
      <c r="AB120" s="46"/>
      <c r="AC120" s="46"/>
      <c r="AD120" s="75">
        <f t="shared" si="132"/>
        <v>17</v>
      </c>
      <c r="AE120" s="124"/>
      <c r="AF120" s="46"/>
      <c r="AG120" s="46"/>
      <c r="AH120" s="46"/>
      <c r="AI120" s="46"/>
      <c r="AJ120" s="46"/>
      <c r="AK120" s="46"/>
      <c r="AL120" s="75">
        <f t="shared" si="85"/>
        <v>17</v>
      </c>
      <c r="AM120" s="124"/>
      <c r="AN120" s="46"/>
      <c r="AO120" s="46"/>
      <c r="AP120" s="46"/>
      <c r="AQ120" s="46"/>
      <c r="AR120" s="46"/>
      <c r="AS120" s="46"/>
      <c r="AT120" s="75">
        <f t="shared" si="86"/>
        <v>17</v>
      </c>
      <c r="AU120" s="124"/>
      <c r="AV120" s="46"/>
      <c r="AW120" s="46"/>
      <c r="AX120" s="46"/>
      <c r="AY120" s="46"/>
      <c r="AZ120" s="46"/>
      <c r="BA120" s="46"/>
      <c r="BB120" s="75">
        <f t="shared" si="87"/>
        <v>17</v>
      </c>
      <c r="BC120" s="124"/>
      <c r="BD120" s="46"/>
      <c r="BE120" s="46"/>
      <c r="BF120" s="46"/>
      <c r="BG120" s="46"/>
      <c r="BH120" s="46"/>
      <c r="BI120" s="46"/>
      <c r="BJ120" s="75">
        <f t="shared" si="88"/>
        <v>17</v>
      </c>
      <c r="BK120" s="124">
        <v>144</v>
      </c>
      <c r="BL120" s="46"/>
      <c r="BM120" s="46"/>
      <c r="BN120" s="46"/>
      <c r="BO120" s="46"/>
      <c r="BP120" s="46">
        <v>125</v>
      </c>
      <c r="BQ120" s="46"/>
      <c r="BR120" s="75">
        <f t="shared" si="89"/>
        <v>36</v>
      </c>
      <c r="BS120" s="124"/>
      <c r="BT120" s="46"/>
      <c r="BU120" s="46"/>
      <c r="BV120" s="46"/>
      <c r="BW120" s="46"/>
      <c r="BX120" s="46"/>
      <c r="BY120" s="46"/>
      <c r="BZ120" s="75">
        <f t="shared" si="90"/>
        <v>36</v>
      </c>
      <c r="CA120" s="124"/>
      <c r="CB120" s="46"/>
      <c r="CC120" s="46"/>
      <c r="CD120" s="46"/>
      <c r="CE120" s="46"/>
      <c r="CF120" s="46"/>
      <c r="CG120" s="46"/>
      <c r="CH120" s="75">
        <f t="shared" si="91"/>
        <v>36</v>
      </c>
      <c r="CI120" s="124">
        <v>471</v>
      </c>
      <c r="CJ120" s="46"/>
      <c r="CK120" s="46"/>
      <c r="CL120" s="46"/>
      <c r="CM120" s="46"/>
      <c r="CN120" s="46">
        <v>295</v>
      </c>
      <c r="CO120" s="46"/>
      <c r="CP120" s="75">
        <f t="shared" si="92"/>
        <v>212</v>
      </c>
      <c r="CQ120" s="124"/>
      <c r="CR120" s="46"/>
      <c r="CS120" s="46"/>
      <c r="CT120" s="46"/>
      <c r="CU120" s="46"/>
      <c r="CV120" s="46"/>
      <c r="CW120" s="46"/>
      <c r="CX120" s="75">
        <f t="shared" si="93"/>
        <v>212</v>
      </c>
      <c r="CY120" s="124"/>
      <c r="CZ120" s="46"/>
      <c r="DA120" s="46"/>
      <c r="DB120" s="46"/>
      <c r="DC120" s="46"/>
      <c r="DD120" s="46"/>
      <c r="DE120" s="46"/>
      <c r="DF120" s="75">
        <f t="shared" si="94"/>
        <v>212</v>
      </c>
      <c r="DG120" s="124"/>
      <c r="DH120" s="46"/>
      <c r="DI120" s="46"/>
      <c r="DJ120" s="46"/>
      <c r="DK120" s="46"/>
      <c r="DL120" s="46"/>
      <c r="DM120" s="46"/>
      <c r="DN120" s="75">
        <f t="shared" si="95"/>
        <v>212</v>
      </c>
      <c r="DO120" s="124"/>
      <c r="DP120" s="46"/>
      <c r="DQ120" s="46"/>
      <c r="DR120" s="46"/>
      <c r="DS120" s="46"/>
      <c r="DT120" s="46"/>
      <c r="DU120" s="46"/>
      <c r="DV120" s="75">
        <f t="shared" si="96"/>
        <v>212</v>
      </c>
      <c r="DW120" s="124"/>
      <c r="DX120" s="46"/>
      <c r="DY120" s="46"/>
      <c r="DZ120" s="46"/>
      <c r="EA120" s="46"/>
      <c r="EB120" s="46"/>
      <c r="EC120" s="46"/>
      <c r="ED120" s="75">
        <f t="shared" si="97"/>
        <v>212</v>
      </c>
      <c r="EE120" s="124"/>
      <c r="EF120" s="46"/>
      <c r="EG120" s="46"/>
      <c r="EH120" s="46"/>
      <c r="EI120" s="46"/>
      <c r="EJ120" s="46"/>
      <c r="EK120" s="46"/>
      <c r="EL120" s="75">
        <f t="shared" si="98"/>
        <v>212</v>
      </c>
      <c r="EM120" s="124"/>
      <c r="EN120" s="46"/>
      <c r="EO120" s="46"/>
      <c r="EP120" s="46"/>
      <c r="EQ120" s="46"/>
      <c r="ER120" s="46"/>
      <c r="ES120" s="46"/>
      <c r="ET120" s="75">
        <f t="shared" si="99"/>
        <v>212</v>
      </c>
      <c r="EU120" s="124"/>
      <c r="EV120" s="46"/>
      <c r="EW120" s="46"/>
      <c r="EX120" s="46"/>
      <c r="EY120" s="46"/>
      <c r="EZ120" s="46"/>
      <c r="FA120" s="46"/>
      <c r="FB120" s="75">
        <f t="shared" si="100"/>
        <v>212</v>
      </c>
      <c r="FC120" s="124"/>
      <c r="FD120" s="46"/>
      <c r="FE120" s="46"/>
      <c r="FF120" s="46"/>
      <c r="FG120" s="46"/>
      <c r="FH120" s="46"/>
      <c r="FI120" s="46"/>
      <c r="FJ120" s="75">
        <f t="shared" si="101"/>
        <v>212</v>
      </c>
      <c r="FK120" s="124"/>
      <c r="FL120" s="46"/>
      <c r="FM120" s="46"/>
      <c r="FN120" s="46"/>
      <c r="FO120" s="46"/>
      <c r="FP120" s="46"/>
      <c r="FQ120" s="46"/>
      <c r="FR120" s="75">
        <f t="shared" si="102"/>
        <v>212</v>
      </c>
      <c r="FS120" s="124"/>
      <c r="FT120" s="46"/>
      <c r="FU120" s="46"/>
      <c r="FV120" s="46"/>
      <c r="FW120" s="46"/>
      <c r="FX120" s="46"/>
      <c r="FY120" s="46"/>
      <c r="FZ120" s="75">
        <f t="shared" si="103"/>
        <v>212</v>
      </c>
      <c r="GA120" s="124"/>
      <c r="GB120" s="46"/>
      <c r="GC120" s="46"/>
      <c r="GD120" s="46"/>
      <c r="GE120" s="46"/>
      <c r="GF120" s="46"/>
      <c r="GG120" s="46"/>
      <c r="GH120" s="75">
        <f t="shared" si="104"/>
        <v>212</v>
      </c>
      <c r="GI120" s="124"/>
      <c r="GJ120" s="46"/>
      <c r="GK120" s="46"/>
      <c r="GL120" s="46"/>
      <c r="GM120" s="46"/>
      <c r="GN120" s="46"/>
      <c r="GO120" s="46"/>
      <c r="GP120" s="75">
        <f t="shared" si="105"/>
        <v>212</v>
      </c>
      <c r="GQ120" s="124"/>
      <c r="GR120" s="46"/>
      <c r="GS120" s="46"/>
      <c r="GT120" s="46"/>
      <c r="GU120" s="46"/>
      <c r="GV120" s="46"/>
      <c r="GW120" s="46"/>
      <c r="GX120" s="75">
        <f t="shared" si="106"/>
        <v>212</v>
      </c>
      <c r="GY120" s="124"/>
      <c r="GZ120" s="46"/>
      <c r="HA120" s="46"/>
      <c r="HB120" s="46"/>
      <c r="HC120" s="46"/>
      <c r="HD120" s="46"/>
      <c r="HE120" s="46"/>
      <c r="HF120" s="75">
        <f t="shared" si="107"/>
        <v>212</v>
      </c>
      <c r="HG120" s="124"/>
      <c r="HH120" s="46"/>
      <c r="HI120" s="46"/>
      <c r="HJ120" s="46"/>
      <c r="HK120" s="46"/>
      <c r="HL120" s="46"/>
      <c r="HM120" s="46"/>
      <c r="HN120" s="75">
        <f t="shared" si="108"/>
        <v>212</v>
      </c>
      <c r="HO120" s="124"/>
      <c r="HP120" s="46"/>
      <c r="HQ120" s="46"/>
      <c r="HR120" s="46"/>
      <c r="HS120" s="46"/>
      <c r="HT120" s="46"/>
      <c r="HU120" s="46"/>
      <c r="HV120" s="75">
        <f t="shared" si="109"/>
        <v>212</v>
      </c>
      <c r="HW120" s="124"/>
      <c r="HX120" s="46"/>
      <c r="HY120" s="46"/>
      <c r="HZ120" s="46"/>
      <c r="IA120" s="46"/>
      <c r="IB120" s="46"/>
      <c r="IC120" s="46"/>
      <c r="ID120" s="75">
        <f t="shared" si="110"/>
        <v>212</v>
      </c>
      <c r="IE120" s="124"/>
      <c r="IF120" s="46"/>
      <c r="IG120" s="46"/>
      <c r="IH120" s="46"/>
      <c r="II120" s="46"/>
      <c r="IJ120" s="46"/>
      <c r="IK120" s="46"/>
      <c r="IL120" s="75">
        <f t="shared" si="111"/>
        <v>212</v>
      </c>
      <c r="IM120" s="124"/>
      <c r="IN120" s="46"/>
      <c r="IO120" s="46"/>
      <c r="IP120" s="46"/>
      <c r="IQ120" s="46"/>
      <c r="IR120" s="46"/>
      <c r="IS120" s="46"/>
      <c r="IT120" s="75">
        <f t="shared" si="112"/>
        <v>212</v>
      </c>
      <c r="IU120" s="124"/>
      <c r="IV120" s="46"/>
      <c r="IW120" s="46"/>
      <c r="IX120" s="46"/>
      <c r="IY120" s="46"/>
      <c r="IZ120" s="46"/>
      <c r="JA120" s="46"/>
      <c r="JB120" s="75">
        <f t="shared" si="113"/>
        <v>212</v>
      </c>
      <c r="JD120" s="161">
        <f t="shared" si="121"/>
        <v>615</v>
      </c>
      <c r="JE120" s="89">
        <f t="shared" si="122"/>
        <v>0</v>
      </c>
      <c r="JF120" s="89">
        <f t="shared" si="123"/>
        <v>0</v>
      </c>
      <c r="JG120" s="89">
        <f t="shared" si="124"/>
        <v>0</v>
      </c>
      <c r="JH120" s="89">
        <f t="shared" si="125"/>
        <v>0</v>
      </c>
      <c r="JI120" s="89">
        <f t="shared" si="126"/>
        <v>420</v>
      </c>
      <c r="JJ120" s="89">
        <f t="shared" si="127"/>
        <v>0</v>
      </c>
      <c r="JK120" s="165">
        <f t="shared" si="128"/>
        <v>212</v>
      </c>
      <c r="JM120" s="65">
        <f t="shared" si="115"/>
        <v>0</v>
      </c>
      <c r="JO120" s="47">
        <f t="shared" si="114"/>
        <v>62730</v>
      </c>
    </row>
    <row r="121" spans="2:275" ht="15">
      <c r="B121" s="387" t="s">
        <v>603</v>
      </c>
      <c r="C121" s="180" t="s">
        <v>231</v>
      </c>
      <c r="D121" s="174" t="s">
        <v>170</v>
      </c>
      <c r="E121" s="180" t="s">
        <v>239</v>
      </c>
      <c r="F121" s="363" t="s">
        <v>249</v>
      </c>
      <c r="G121" s="380" t="s">
        <v>99</v>
      </c>
      <c r="H121" s="380" t="s">
        <v>99</v>
      </c>
      <c r="I121" s="166" t="s">
        <v>94</v>
      </c>
      <c r="J121" s="356" t="s">
        <v>250</v>
      </c>
      <c r="K121" s="139">
        <v>4</v>
      </c>
      <c r="L121" s="140">
        <v>4</v>
      </c>
      <c r="M121" s="137" t="s">
        <v>4</v>
      </c>
      <c r="N121" s="165">
        <v>0</v>
      </c>
      <c r="O121" s="124"/>
      <c r="P121" s="46"/>
      <c r="Q121" s="46"/>
      <c r="R121" s="46"/>
      <c r="S121" s="46"/>
      <c r="T121" s="46"/>
      <c r="U121" s="46"/>
      <c r="V121" s="125">
        <f>+N121+O121+P121+R121-S121-Q121-T121+U121</f>
        <v>0</v>
      </c>
      <c r="W121" s="124"/>
      <c r="X121" s="46"/>
      <c r="Y121" s="46"/>
      <c r="Z121" s="46"/>
      <c r="AA121" s="46"/>
      <c r="AB121" s="46"/>
      <c r="AC121" s="46"/>
      <c r="AD121" s="75">
        <f>+V121+W121+X121-Y121+Z121-AA121-AB121+AC121</f>
        <v>0</v>
      </c>
      <c r="AE121" s="124"/>
      <c r="AF121" s="46"/>
      <c r="AG121" s="46"/>
      <c r="AH121" s="46"/>
      <c r="AI121" s="46"/>
      <c r="AJ121" s="46"/>
      <c r="AK121" s="46"/>
      <c r="AL121" s="75">
        <f t="shared" si="85"/>
        <v>0</v>
      </c>
      <c r="AM121" s="124"/>
      <c r="AN121" s="46"/>
      <c r="AO121" s="46"/>
      <c r="AP121" s="46"/>
      <c r="AQ121" s="46"/>
      <c r="AR121" s="46"/>
      <c r="AS121" s="46"/>
      <c r="AT121" s="75">
        <f t="shared" si="86"/>
        <v>0</v>
      </c>
      <c r="AU121" s="124"/>
      <c r="AV121" s="46"/>
      <c r="AW121" s="46"/>
      <c r="AX121" s="46"/>
      <c r="AY121" s="46"/>
      <c r="AZ121" s="46"/>
      <c r="BA121" s="46"/>
      <c r="BB121" s="75">
        <f t="shared" si="87"/>
        <v>0</v>
      </c>
      <c r="BC121" s="124"/>
      <c r="BD121" s="46"/>
      <c r="BE121" s="46"/>
      <c r="BF121" s="46"/>
      <c r="BG121" s="46"/>
      <c r="BH121" s="46"/>
      <c r="BI121" s="46"/>
      <c r="BJ121" s="75">
        <f t="shared" si="88"/>
        <v>0</v>
      </c>
      <c r="BK121" s="124"/>
      <c r="BL121" s="46"/>
      <c r="BM121" s="46"/>
      <c r="BN121" s="46"/>
      <c r="BO121" s="46"/>
      <c r="BP121" s="46"/>
      <c r="BQ121" s="46"/>
      <c r="BR121" s="75">
        <f t="shared" si="89"/>
        <v>0</v>
      </c>
      <c r="BS121" s="124"/>
      <c r="BT121" s="46"/>
      <c r="BU121" s="46"/>
      <c r="BV121" s="46"/>
      <c r="BW121" s="46"/>
      <c r="BX121" s="46"/>
      <c r="BY121" s="46"/>
      <c r="BZ121" s="75">
        <f t="shared" si="90"/>
        <v>0</v>
      </c>
      <c r="CA121" s="124"/>
      <c r="CB121" s="46"/>
      <c r="CC121" s="46"/>
      <c r="CD121" s="46"/>
      <c r="CE121" s="46"/>
      <c r="CF121" s="46"/>
      <c r="CG121" s="46"/>
      <c r="CH121" s="75">
        <f t="shared" si="91"/>
        <v>0</v>
      </c>
      <c r="CI121" s="124"/>
      <c r="CJ121" s="46"/>
      <c r="CK121" s="46"/>
      <c r="CL121" s="46"/>
      <c r="CM121" s="46"/>
      <c r="CN121" s="46"/>
      <c r="CO121" s="46"/>
      <c r="CP121" s="75">
        <f t="shared" si="92"/>
        <v>0</v>
      </c>
      <c r="CQ121" s="124"/>
      <c r="CR121" s="46"/>
      <c r="CS121" s="46"/>
      <c r="CT121" s="46"/>
      <c r="CU121" s="46"/>
      <c r="CV121" s="46"/>
      <c r="CW121" s="46"/>
      <c r="CX121" s="75">
        <f t="shared" si="93"/>
        <v>0</v>
      </c>
      <c r="CY121" s="124"/>
      <c r="CZ121" s="46"/>
      <c r="DA121" s="46"/>
      <c r="DB121" s="46"/>
      <c r="DC121" s="46"/>
      <c r="DD121" s="46"/>
      <c r="DE121" s="46"/>
      <c r="DF121" s="75">
        <f t="shared" si="94"/>
        <v>0</v>
      </c>
      <c r="DG121" s="124"/>
      <c r="DH121" s="46"/>
      <c r="DI121" s="46"/>
      <c r="DJ121" s="46"/>
      <c r="DK121" s="46"/>
      <c r="DL121" s="46"/>
      <c r="DM121" s="46"/>
      <c r="DN121" s="75">
        <f t="shared" si="95"/>
        <v>0</v>
      </c>
      <c r="DO121" s="124"/>
      <c r="DP121" s="46"/>
      <c r="DQ121" s="46"/>
      <c r="DR121" s="46"/>
      <c r="DS121" s="46"/>
      <c r="DT121" s="46"/>
      <c r="DU121" s="46"/>
      <c r="DV121" s="75">
        <f t="shared" si="96"/>
        <v>0</v>
      </c>
      <c r="DW121" s="124"/>
      <c r="DX121" s="46"/>
      <c r="DY121" s="46"/>
      <c r="DZ121" s="46"/>
      <c r="EA121" s="46"/>
      <c r="EB121" s="46"/>
      <c r="EC121" s="46"/>
      <c r="ED121" s="75">
        <f t="shared" si="97"/>
        <v>0</v>
      </c>
      <c r="EE121" s="124"/>
      <c r="EF121" s="46"/>
      <c r="EG121" s="46"/>
      <c r="EH121" s="46"/>
      <c r="EI121" s="46"/>
      <c r="EJ121" s="46"/>
      <c r="EK121" s="46"/>
      <c r="EL121" s="75">
        <f t="shared" si="98"/>
        <v>0</v>
      </c>
      <c r="EM121" s="124"/>
      <c r="EN121" s="46"/>
      <c r="EO121" s="46"/>
      <c r="EP121" s="46"/>
      <c r="EQ121" s="46"/>
      <c r="ER121" s="46"/>
      <c r="ES121" s="46"/>
      <c r="ET121" s="75">
        <f t="shared" si="99"/>
        <v>0</v>
      </c>
      <c r="EU121" s="124"/>
      <c r="EV121" s="46"/>
      <c r="EW121" s="46"/>
      <c r="EX121" s="46"/>
      <c r="EY121" s="46"/>
      <c r="EZ121" s="46"/>
      <c r="FA121" s="46"/>
      <c r="FB121" s="75">
        <f t="shared" si="100"/>
        <v>0</v>
      </c>
      <c r="FC121" s="124"/>
      <c r="FD121" s="46"/>
      <c r="FE121" s="46"/>
      <c r="FF121" s="46"/>
      <c r="FG121" s="46"/>
      <c r="FH121" s="46"/>
      <c r="FI121" s="46"/>
      <c r="FJ121" s="75">
        <f t="shared" si="101"/>
        <v>0</v>
      </c>
      <c r="FK121" s="124"/>
      <c r="FL121" s="46"/>
      <c r="FM121" s="46"/>
      <c r="FN121" s="46"/>
      <c r="FO121" s="46"/>
      <c r="FP121" s="46"/>
      <c r="FQ121" s="46"/>
      <c r="FR121" s="75">
        <f t="shared" si="102"/>
        <v>0</v>
      </c>
      <c r="FS121" s="124"/>
      <c r="FT121" s="46"/>
      <c r="FU121" s="46"/>
      <c r="FV121" s="46"/>
      <c r="FW121" s="46"/>
      <c r="FX121" s="46"/>
      <c r="FY121" s="46"/>
      <c r="FZ121" s="75">
        <f t="shared" si="103"/>
        <v>0</v>
      </c>
      <c r="GA121" s="124"/>
      <c r="GB121" s="46"/>
      <c r="GC121" s="46"/>
      <c r="GD121" s="46"/>
      <c r="GE121" s="46"/>
      <c r="GF121" s="46"/>
      <c r="GG121" s="46"/>
      <c r="GH121" s="75">
        <f t="shared" si="104"/>
        <v>0</v>
      </c>
      <c r="GI121" s="124"/>
      <c r="GJ121" s="46"/>
      <c r="GK121" s="46"/>
      <c r="GL121" s="46"/>
      <c r="GM121" s="46"/>
      <c r="GN121" s="46"/>
      <c r="GO121" s="46"/>
      <c r="GP121" s="75">
        <f t="shared" si="105"/>
        <v>0</v>
      </c>
      <c r="GQ121" s="124"/>
      <c r="GR121" s="46"/>
      <c r="GS121" s="46"/>
      <c r="GT121" s="46"/>
      <c r="GU121" s="46"/>
      <c r="GV121" s="46"/>
      <c r="GW121" s="46"/>
      <c r="GX121" s="75">
        <f t="shared" si="106"/>
        <v>0</v>
      </c>
      <c r="GY121" s="124"/>
      <c r="GZ121" s="46"/>
      <c r="HA121" s="46"/>
      <c r="HB121" s="46"/>
      <c r="HC121" s="46"/>
      <c r="HD121" s="46"/>
      <c r="HE121" s="46"/>
      <c r="HF121" s="75">
        <f t="shared" si="107"/>
        <v>0</v>
      </c>
      <c r="HG121" s="124"/>
      <c r="HH121" s="46"/>
      <c r="HI121" s="46"/>
      <c r="HJ121" s="46"/>
      <c r="HK121" s="46"/>
      <c r="HL121" s="46"/>
      <c r="HM121" s="46"/>
      <c r="HN121" s="75">
        <f t="shared" si="108"/>
        <v>0</v>
      </c>
      <c r="HO121" s="124"/>
      <c r="HP121" s="46"/>
      <c r="HQ121" s="46"/>
      <c r="HR121" s="46"/>
      <c r="HS121" s="46"/>
      <c r="HT121" s="46"/>
      <c r="HU121" s="46"/>
      <c r="HV121" s="75">
        <f t="shared" si="109"/>
        <v>0</v>
      </c>
      <c r="HW121" s="124"/>
      <c r="HX121" s="46"/>
      <c r="HY121" s="46"/>
      <c r="HZ121" s="46"/>
      <c r="IA121" s="46"/>
      <c r="IB121" s="46"/>
      <c r="IC121" s="46"/>
      <c r="ID121" s="75">
        <f t="shared" si="110"/>
        <v>0</v>
      </c>
      <c r="IE121" s="124"/>
      <c r="IF121" s="46"/>
      <c r="IG121" s="46"/>
      <c r="IH121" s="46"/>
      <c r="II121" s="46"/>
      <c r="IJ121" s="46"/>
      <c r="IK121" s="46"/>
      <c r="IL121" s="75">
        <f t="shared" si="111"/>
        <v>0</v>
      </c>
      <c r="IM121" s="124"/>
      <c r="IN121" s="46"/>
      <c r="IO121" s="46"/>
      <c r="IP121" s="46"/>
      <c r="IQ121" s="46"/>
      <c r="IR121" s="46"/>
      <c r="IS121" s="46"/>
      <c r="IT121" s="75">
        <f t="shared" si="112"/>
        <v>0</v>
      </c>
      <c r="IU121" s="124"/>
      <c r="IV121" s="46"/>
      <c r="IW121" s="46"/>
      <c r="IX121" s="46"/>
      <c r="IY121" s="46"/>
      <c r="IZ121" s="46"/>
      <c r="JA121" s="46"/>
      <c r="JB121" s="75">
        <f t="shared" si="113"/>
        <v>0</v>
      </c>
      <c r="JD121" s="161">
        <f t="shared" si="121"/>
        <v>0</v>
      </c>
      <c r="JE121" s="89">
        <f t="shared" si="122"/>
        <v>0</v>
      </c>
      <c r="JF121" s="89">
        <f t="shared" si="123"/>
        <v>0</v>
      </c>
      <c r="JG121" s="89">
        <f t="shared" si="124"/>
        <v>0</v>
      </c>
      <c r="JH121" s="89">
        <f t="shared" si="125"/>
        <v>0</v>
      </c>
      <c r="JI121" s="89">
        <f t="shared" si="126"/>
        <v>0</v>
      </c>
      <c r="JJ121" s="89">
        <f t="shared" si="127"/>
        <v>0</v>
      </c>
      <c r="JK121" s="165">
        <f t="shared" si="128"/>
        <v>0</v>
      </c>
      <c r="JM121" s="65">
        <f t="shared" si="115"/>
        <v>0</v>
      </c>
      <c r="JO121" s="47">
        <f t="shared" si="114"/>
        <v>0</v>
      </c>
    </row>
    <row r="122" spans="2:275" ht="15">
      <c r="B122" s="387" t="s">
        <v>603</v>
      </c>
      <c r="C122" s="167" t="s">
        <v>232</v>
      </c>
      <c r="D122" s="178" t="s">
        <v>168</v>
      </c>
      <c r="E122" s="182" t="s">
        <v>240</v>
      </c>
      <c r="F122" s="363" t="s">
        <v>249</v>
      </c>
      <c r="G122" s="380" t="s">
        <v>99</v>
      </c>
      <c r="H122" s="380" t="s">
        <v>99</v>
      </c>
      <c r="I122" s="361" t="s">
        <v>95</v>
      </c>
      <c r="J122" s="372" t="s">
        <v>250</v>
      </c>
      <c r="K122" s="143">
        <v>4</v>
      </c>
      <c r="L122" s="144">
        <v>4</v>
      </c>
      <c r="M122" s="137" t="s">
        <v>4</v>
      </c>
      <c r="N122" s="165">
        <v>0</v>
      </c>
      <c r="O122" s="124"/>
      <c r="P122" s="46"/>
      <c r="Q122" s="46"/>
      <c r="R122" s="46"/>
      <c r="S122" s="46"/>
      <c r="T122" s="46"/>
      <c r="U122" s="46"/>
      <c r="V122" s="125">
        <f t="shared" ref="V122:V144" si="133">+N122+O122+P122+R122-S122-Q122-T122+U122</f>
        <v>0</v>
      </c>
      <c r="W122" s="124"/>
      <c r="X122" s="46"/>
      <c r="Y122" s="46"/>
      <c r="Z122" s="46"/>
      <c r="AA122" s="46"/>
      <c r="AB122" s="46"/>
      <c r="AC122" s="46"/>
      <c r="AD122" s="75">
        <f t="shared" si="132"/>
        <v>0</v>
      </c>
      <c r="AE122" s="124"/>
      <c r="AF122" s="46"/>
      <c r="AG122" s="46"/>
      <c r="AH122" s="46"/>
      <c r="AI122" s="46"/>
      <c r="AJ122" s="46"/>
      <c r="AK122" s="46"/>
      <c r="AL122" s="75">
        <f t="shared" si="85"/>
        <v>0</v>
      </c>
      <c r="AM122" s="124"/>
      <c r="AN122" s="46"/>
      <c r="AO122" s="46"/>
      <c r="AP122" s="46"/>
      <c r="AQ122" s="46"/>
      <c r="AR122" s="46"/>
      <c r="AS122" s="46"/>
      <c r="AT122" s="75">
        <f t="shared" si="86"/>
        <v>0</v>
      </c>
      <c r="AU122" s="124"/>
      <c r="AV122" s="46"/>
      <c r="AW122" s="46"/>
      <c r="AX122" s="46"/>
      <c r="AY122" s="46"/>
      <c r="AZ122" s="46"/>
      <c r="BA122" s="46"/>
      <c r="BB122" s="75">
        <f t="shared" si="87"/>
        <v>0</v>
      </c>
      <c r="BC122" s="124"/>
      <c r="BD122" s="46"/>
      <c r="BE122" s="46"/>
      <c r="BF122" s="46"/>
      <c r="BG122" s="46"/>
      <c r="BH122" s="46"/>
      <c r="BI122" s="46"/>
      <c r="BJ122" s="75">
        <f t="shared" si="88"/>
        <v>0</v>
      </c>
      <c r="BK122" s="124"/>
      <c r="BL122" s="46"/>
      <c r="BM122" s="46"/>
      <c r="BN122" s="46"/>
      <c r="BO122" s="46"/>
      <c r="BP122" s="46"/>
      <c r="BQ122" s="46"/>
      <c r="BR122" s="75">
        <f t="shared" si="89"/>
        <v>0</v>
      </c>
      <c r="BS122" s="124"/>
      <c r="BT122" s="46"/>
      <c r="BU122" s="46"/>
      <c r="BV122" s="46"/>
      <c r="BW122" s="46"/>
      <c r="BX122" s="46"/>
      <c r="BY122" s="46"/>
      <c r="BZ122" s="75">
        <f t="shared" si="90"/>
        <v>0</v>
      </c>
      <c r="CA122" s="124"/>
      <c r="CB122" s="46"/>
      <c r="CC122" s="46"/>
      <c r="CD122" s="46"/>
      <c r="CE122" s="46"/>
      <c r="CF122" s="46"/>
      <c r="CG122" s="46"/>
      <c r="CH122" s="75">
        <f t="shared" si="91"/>
        <v>0</v>
      </c>
      <c r="CI122" s="124"/>
      <c r="CJ122" s="46"/>
      <c r="CK122" s="46"/>
      <c r="CL122" s="46"/>
      <c r="CM122" s="46"/>
      <c r="CN122" s="46"/>
      <c r="CO122" s="46"/>
      <c r="CP122" s="75">
        <f t="shared" si="92"/>
        <v>0</v>
      </c>
      <c r="CQ122" s="124"/>
      <c r="CR122" s="46"/>
      <c r="CS122" s="46"/>
      <c r="CT122" s="46"/>
      <c r="CU122" s="46"/>
      <c r="CV122" s="46"/>
      <c r="CW122" s="46"/>
      <c r="CX122" s="75">
        <f t="shared" si="93"/>
        <v>0</v>
      </c>
      <c r="CY122" s="124"/>
      <c r="CZ122" s="46"/>
      <c r="DA122" s="46"/>
      <c r="DB122" s="46"/>
      <c r="DC122" s="46"/>
      <c r="DD122" s="46"/>
      <c r="DE122" s="46"/>
      <c r="DF122" s="75">
        <f t="shared" si="94"/>
        <v>0</v>
      </c>
      <c r="DG122" s="124"/>
      <c r="DH122" s="46"/>
      <c r="DI122" s="46"/>
      <c r="DJ122" s="46"/>
      <c r="DK122" s="46"/>
      <c r="DL122" s="46"/>
      <c r="DM122" s="46"/>
      <c r="DN122" s="75">
        <f t="shared" si="95"/>
        <v>0</v>
      </c>
      <c r="DO122" s="124"/>
      <c r="DP122" s="46"/>
      <c r="DQ122" s="46"/>
      <c r="DR122" s="46"/>
      <c r="DS122" s="46"/>
      <c r="DT122" s="46"/>
      <c r="DU122" s="46"/>
      <c r="DV122" s="75">
        <f t="shared" si="96"/>
        <v>0</v>
      </c>
      <c r="DW122" s="124"/>
      <c r="DX122" s="46"/>
      <c r="DY122" s="46"/>
      <c r="DZ122" s="46"/>
      <c r="EA122" s="46"/>
      <c r="EB122" s="46"/>
      <c r="EC122" s="46"/>
      <c r="ED122" s="75">
        <f t="shared" si="97"/>
        <v>0</v>
      </c>
      <c r="EE122" s="124"/>
      <c r="EF122" s="46"/>
      <c r="EG122" s="46"/>
      <c r="EH122" s="46"/>
      <c r="EI122" s="46"/>
      <c r="EJ122" s="46"/>
      <c r="EK122" s="46"/>
      <c r="EL122" s="75">
        <f t="shared" si="98"/>
        <v>0</v>
      </c>
      <c r="EM122" s="124"/>
      <c r="EN122" s="46"/>
      <c r="EO122" s="46"/>
      <c r="EP122" s="46"/>
      <c r="EQ122" s="46"/>
      <c r="ER122" s="46"/>
      <c r="ES122" s="46"/>
      <c r="ET122" s="75">
        <f t="shared" si="99"/>
        <v>0</v>
      </c>
      <c r="EU122" s="124"/>
      <c r="EV122" s="46"/>
      <c r="EW122" s="46"/>
      <c r="EX122" s="46"/>
      <c r="EY122" s="46"/>
      <c r="EZ122" s="46"/>
      <c r="FA122" s="46"/>
      <c r="FB122" s="75">
        <f t="shared" si="100"/>
        <v>0</v>
      </c>
      <c r="FC122" s="124"/>
      <c r="FD122" s="46"/>
      <c r="FE122" s="46"/>
      <c r="FF122" s="46"/>
      <c r="FG122" s="46"/>
      <c r="FH122" s="46"/>
      <c r="FI122" s="46"/>
      <c r="FJ122" s="75">
        <f t="shared" si="101"/>
        <v>0</v>
      </c>
      <c r="FK122" s="124"/>
      <c r="FL122" s="46"/>
      <c r="FM122" s="46"/>
      <c r="FN122" s="46"/>
      <c r="FO122" s="46"/>
      <c r="FP122" s="46"/>
      <c r="FQ122" s="46"/>
      <c r="FR122" s="75">
        <f t="shared" si="102"/>
        <v>0</v>
      </c>
      <c r="FS122" s="124"/>
      <c r="FT122" s="46"/>
      <c r="FU122" s="46"/>
      <c r="FV122" s="46"/>
      <c r="FW122" s="46"/>
      <c r="FX122" s="46"/>
      <c r="FY122" s="46"/>
      <c r="FZ122" s="75">
        <f t="shared" si="103"/>
        <v>0</v>
      </c>
      <c r="GA122" s="124"/>
      <c r="GB122" s="46"/>
      <c r="GC122" s="46"/>
      <c r="GD122" s="46"/>
      <c r="GE122" s="46"/>
      <c r="GF122" s="46"/>
      <c r="GG122" s="46"/>
      <c r="GH122" s="75">
        <f t="shared" si="104"/>
        <v>0</v>
      </c>
      <c r="GI122" s="124"/>
      <c r="GJ122" s="46"/>
      <c r="GK122" s="46"/>
      <c r="GL122" s="46"/>
      <c r="GM122" s="46"/>
      <c r="GN122" s="46"/>
      <c r="GO122" s="46"/>
      <c r="GP122" s="75">
        <f t="shared" si="105"/>
        <v>0</v>
      </c>
      <c r="GQ122" s="124"/>
      <c r="GR122" s="46"/>
      <c r="GS122" s="46"/>
      <c r="GT122" s="46"/>
      <c r="GU122" s="46"/>
      <c r="GV122" s="46"/>
      <c r="GW122" s="46"/>
      <c r="GX122" s="75">
        <f t="shared" si="106"/>
        <v>0</v>
      </c>
      <c r="GY122" s="124"/>
      <c r="GZ122" s="46"/>
      <c r="HA122" s="46"/>
      <c r="HB122" s="46"/>
      <c r="HC122" s="46"/>
      <c r="HD122" s="46"/>
      <c r="HE122" s="46"/>
      <c r="HF122" s="75">
        <f t="shared" si="107"/>
        <v>0</v>
      </c>
      <c r="HG122" s="124"/>
      <c r="HH122" s="46"/>
      <c r="HI122" s="46"/>
      <c r="HJ122" s="46"/>
      <c r="HK122" s="46"/>
      <c r="HL122" s="46"/>
      <c r="HM122" s="46"/>
      <c r="HN122" s="75">
        <f t="shared" si="108"/>
        <v>0</v>
      </c>
      <c r="HO122" s="124"/>
      <c r="HP122" s="46"/>
      <c r="HQ122" s="46"/>
      <c r="HR122" s="46"/>
      <c r="HS122" s="46"/>
      <c r="HT122" s="46"/>
      <c r="HU122" s="46"/>
      <c r="HV122" s="75">
        <f t="shared" si="109"/>
        <v>0</v>
      </c>
      <c r="HW122" s="124"/>
      <c r="HX122" s="46"/>
      <c r="HY122" s="46"/>
      <c r="HZ122" s="46"/>
      <c r="IA122" s="46"/>
      <c r="IB122" s="46"/>
      <c r="IC122" s="46"/>
      <c r="ID122" s="75">
        <f t="shared" si="110"/>
        <v>0</v>
      </c>
      <c r="IE122" s="124"/>
      <c r="IF122" s="46"/>
      <c r="IG122" s="46"/>
      <c r="IH122" s="46"/>
      <c r="II122" s="46"/>
      <c r="IJ122" s="46"/>
      <c r="IK122" s="46"/>
      <c r="IL122" s="75">
        <f t="shared" si="111"/>
        <v>0</v>
      </c>
      <c r="IM122" s="124"/>
      <c r="IN122" s="46"/>
      <c r="IO122" s="46"/>
      <c r="IP122" s="46"/>
      <c r="IQ122" s="46"/>
      <c r="IR122" s="46"/>
      <c r="IS122" s="46"/>
      <c r="IT122" s="75">
        <f t="shared" si="112"/>
        <v>0</v>
      </c>
      <c r="IU122" s="124"/>
      <c r="IV122" s="46"/>
      <c r="IW122" s="46"/>
      <c r="IX122" s="46"/>
      <c r="IY122" s="46"/>
      <c r="IZ122" s="46"/>
      <c r="JA122" s="46"/>
      <c r="JB122" s="75">
        <f t="shared" si="113"/>
        <v>0</v>
      </c>
      <c r="JD122" s="161">
        <f t="shared" si="121"/>
        <v>0</v>
      </c>
      <c r="JE122" s="89">
        <f t="shared" si="122"/>
        <v>0</v>
      </c>
      <c r="JF122" s="89">
        <f t="shared" si="123"/>
        <v>0</v>
      </c>
      <c r="JG122" s="89">
        <f t="shared" si="124"/>
        <v>0</v>
      </c>
      <c r="JH122" s="89">
        <f t="shared" si="125"/>
        <v>0</v>
      </c>
      <c r="JI122" s="89">
        <f t="shared" si="126"/>
        <v>0</v>
      </c>
      <c r="JJ122" s="89">
        <f t="shared" si="127"/>
        <v>0</v>
      </c>
      <c r="JK122" s="165">
        <f t="shared" si="128"/>
        <v>0</v>
      </c>
      <c r="JM122" s="65">
        <f t="shared" si="115"/>
        <v>0</v>
      </c>
      <c r="JO122" s="47">
        <f t="shared" si="114"/>
        <v>0</v>
      </c>
    </row>
    <row r="123" spans="2:275" ht="15">
      <c r="B123" s="387" t="s">
        <v>603</v>
      </c>
      <c r="C123" s="181" t="s">
        <v>233</v>
      </c>
      <c r="D123" s="179" t="s">
        <v>176</v>
      </c>
      <c r="E123" s="183" t="s">
        <v>241</v>
      </c>
      <c r="F123" s="367" t="s">
        <v>175</v>
      </c>
      <c r="G123" s="380" t="s">
        <v>99</v>
      </c>
      <c r="H123" s="380" t="s">
        <v>99</v>
      </c>
      <c r="I123" s="166" t="s">
        <v>94</v>
      </c>
      <c r="J123" s="356" t="s">
        <v>251</v>
      </c>
      <c r="K123" s="139">
        <v>4</v>
      </c>
      <c r="L123" s="140">
        <v>5</v>
      </c>
      <c r="M123" s="137" t="s">
        <v>4</v>
      </c>
      <c r="N123" s="165">
        <v>0</v>
      </c>
      <c r="O123" s="124"/>
      <c r="P123" s="46"/>
      <c r="Q123" s="46"/>
      <c r="R123" s="46"/>
      <c r="S123" s="46"/>
      <c r="T123" s="46"/>
      <c r="U123" s="46"/>
      <c r="V123" s="125">
        <f t="shared" si="133"/>
        <v>0</v>
      </c>
      <c r="W123" s="124"/>
      <c r="X123" s="46"/>
      <c r="Y123" s="46"/>
      <c r="Z123" s="46"/>
      <c r="AA123" s="46"/>
      <c r="AB123" s="46"/>
      <c r="AC123" s="46"/>
      <c r="AD123" s="75">
        <f t="shared" ref="AD123:AD144" si="134">+V123+W123+X123-Y123+Z123-AA123-AB123+AC123</f>
        <v>0</v>
      </c>
      <c r="AE123" s="124"/>
      <c r="AF123" s="46"/>
      <c r="AG123" s="46"/>
      <c r="AH123" s="46"/>
      <c r="AI123" s="46"/>
      <c r="AJ123" s="46"/>
      <c r="AK123" s="46"/>
      <c r="AL123" s="75">
        <f t="shared" si="85"/>
        <v>0</v>
      </c>
      <c r="AM123" s="124"/>
      <c r="AN123" s="46"/>
      <c r="AO123" s="46"/>
      <c r="AP123" s="46"/>
      <c r="AQ123" s="46"/>
      <c r="AR123" s="46"/>
      <c r="AS123" s="46"/>
      <c r="AT123" s="75">
        <f t="shared" si="86"/>
        <v>0</v>
      </c>
      <c r="AU123" s="124"/>
      <c r="AV123" s="46"/>
      <c r="AW123" s="46"/>
      <c r="AX123" s="46"/>
      <c r="AY123" s="46"/>
      <c r="AZ123" s="46"/>
      <c r="BA123" s="46"/>
      <c r="BB123" s="75">
        <f t="shared" si="87"/>
        <v>0</v>
      </c>
      <c r="BC123" s="124"/>
      <c r="BD123" s="46"/>
      <c r="BE123" s="46"/>
      <c r="BF123" s="46"/>
      <c r="BG123" s="46"/>
      <c r="BH123" s="46"/>
      <c r="BI123" s="46"/>
      <c r="BJ123" s="75">
        <f t="shared" si="88"/>
        <v>0</v>
      </c>
      <c r="BK123" s="124"/>
      <c r="BL123" s="46"/>
      <c r="BM123" s="46"/>
      <c r="BN123" s="46"/>
      <c r="BO123" s="46"/>
      <c r="BP123" s="46"/>
      <c r="BQ123" s="46"/>
      <c r="BR123" s="75">
        <f t="shared" si="89"/>
        <v>0</v>
      </c>
      <c r="BS123" s="124"/>
      <c r="BT123" s="46"/>
      <c r="BU123" s="46"/>
      <c r="BV123" s="46"/>
      <c r="BW123" s="46"/>
      <c r="BX123" s="46"/>
      <c r="BY123" s="46"/>
      <c r="BZ123" s="75">
        <f t="shared" si="90"/>
        <v>0</v>
      </c>
      <c r="CA123" s="124"/>
      <c r="CB123" s="46"/>
      <c r="CC123" s="46"/>
      <c r="CD123" s="46"/>
      <c r="CE123" s="46"/>
      <c r="CF123" s="46"/>
      <c r="CG123" s="46"/>
      <c r="CH123" s="75">
        <f t="shared" si="91"/>
        <v>0</v>
      </c>
      <c r="CI123" s="124"/>
      <c r="CJ123" s="46"/>
      <c r="CK123" s="46"/>
      <c r="CL123" s="46"/>
      <c r="CM123" s="46"/>
      <c r="CN123" s="46"/>
      <c r="CO123" s="46"/>
      <c r="CP123" s="75">
        <f t="shared" si="92"/>
        <v>0</v>
      </c>
      <c r="CQ123" s="124"/>
      <c r="CR123" s="46"/>
      <c r="CS123" s="46"/>
      <c r="CT123" s="46"/>
      <c r="CU123" s="46"/>
      <c r="CV123" s="46"/>
      <c r="CW123" s="46"/>
      <c r="CX123" s="75">
        <f t="shared" si="93"/>
        <v>0</v>
      </c>
      <c r="CY123" s="124"/>
      <c r="CZ123" s="46"/>
      <c r="DA123" s="46"/>
      <c r="DB123" s="46"/>
      <c r="DC123" s="46"/>
      <c r="DD123" s="46"/>
      <c r="DE123" s="46"/>
      <c r="DF123" s="75">
        <f t="shared" si="94"/>
        <v>0</v>
      </c>
      <c r="DG123" s="124"/>
      <c r="DH123" s="46"/>
      <c r="DI123" s="46"/>
      <c r="DJ123" s="46"/>
      <c r="DK123" s="46"/>
      <c r="DL123" s="46"/>
      <c r="DM123" s="46"/>
      <c r="DN123" s="75">
        <f t="shared" si="95"/>
        <v>0</v>
      </c>
      <c r="DO123" s="124"/>
      <c r="DP123" s="46"/>
      <c r="DQ123" s="46"/>
      <c r="DR123" s="46"/>
      <c r="DS123" s="46"/>
      <c r="DT123" s="46"/>
      <c r="DU123" s="46"/>
      <c r="DV123" s="75">
        <f t="shared" si="96"/>
        <v>0</v>
      </c>
      <c r="DW123" s="124"/>
      <c r="DX123" s="46"/>
      <c r="DY123" s="46"/>
      <c r="DZ123" s="46"/>
      <c r="EA123" s="46"/>
      <c r="EB123" s="46"/>
      <c r="EC123" s="46"/>
      <c r="ED123" s="75">
        <f t="shared" si="97"/>
        <v>0</v>
      </c>
      <c r="EE123" s="124"/>
      <c r="EF123" s="46"/>
      <c r="EG123" s="46"/>
      <c r="EH123" s="46"/>
      <c r="EI123" s="46"/>
      <c r="EJ123" s="46"/>
      <c r="EK123" s="46"/>
      <c r="EL123" s="75">
        <f t="shared" si="98"/>
        <v>0</v>
      </c>
      <c r="EM123" s="124"/>
      <c r="EN123" s="46"/>
      <c r="EO123" s="46"/>
      <c r="EP123" s="46"/>
      <c r="EQ123" s="46"/>
      <c r="ER123" s="46"/>
      <c r="ES123" s="46"/>
      <c r="ET123" s="75">
        <f t="shared" si="99"/>
        <v>0</v>
      </c>
      <c r="EU123" s="124"/>
      <c r="EV123" s="46"/>
      <c r="EW123" s="46"/>
      <c r="EX123" s="46"/>
      <c r="EY123" s="46"/>
      <c r="EZ123" s="46"/>
      <c r="FA123" s="46"/>
      <c r="FB123" s="75">
        <f t="shared" si="100"/>
        <v>0</v>
      </c>
      <c r="FC123" s="124"/>
      <c r="FD123" s="46"/>
      <c r="FE123" s="46"/>
      <c r="FF123" s="46"/>
      <c r="FG123" s="46"/>
      <c r="FH123" s="46"/>
      <c r="FI123" s="46"/>
      <c r="FJ123" s="75">
        <f t="shared" si="101"/>
        <v>0</v>
      </c>
      <c r="FK123" s="124"/>
      <c r="FL123" s="46"/>
      <c r="FM123" s="46"/>
      <c r="FN123" s="46"/>
      <c r="FO123" s="46"/>
      <c r="FP123" s="46"/>
      <c r="FQ123" s="46"/>
      <c r="FR123" s="75">
        <f t="shared" si="102"/>
        <v>0</v>
      </c>
      <c r="FS123" s="124"/>
      <c r="FT123" s="46"/>
      <c r="FU123" s="46"/>
      <c r="FV123" s="46"/>
      <c r="FW123" s="46"/>
      <c r="FX123" s="46"/>
      <c r="FY123" s="46"/>
      <c r="FZ123" s="75">
        <f t="shared" si="103"/>
        <v>0</v>
      </c>
      <c r="GA123" s="124"/>
      <c r="GB123" s="46"/>
      <c r="GC123" s="46"/>
      <c r="GD123" s="46"/>
      <c r="GE123" s="46"/>
      <c r="GF123" s="46"/>
      <c r="GG123" s="46"/>
      <c r="GH123" s="75">
        <f t="shared" si="104"/>
        <v>0</v>
      </c>
      <c r="GI123" s="124"/>
      <c r="GJ123" s="46"/>
      <c r="GK123" s="46"/>
      <c r="GL123" s="46"/>
      <c r="GM123" s="46"/>
      <c r="GN123" s="46"/>
      <c r="GO123" s="46"/>
      <c r="GP123" s="75">
        <f t="shared" si="105"/>
        <v>0</v>
      </c>
      <c r="GQ123" s="124"/>
      <c r="GR123" s="46"/>
      <c r="GS123" s="46"/>
      <c r="GT123" s="46"/>
      <c r="GU123" s="46"/>
      <c r="GV123" s="46"/>
      <c r="GW123" s="46"/>
      <c r="GX123" s="75">
        <f t="shared" si="106"/>
        <v>0</v>
      </c>
      <c r="GY123" s="124"/>
      <c r="GZ123" s="46"/>
      <c r="HA123" s="46"/>
      <c r="HB123" s="46"/>
      <c r="HC123" s="46"/>
      <c r="HD123" s="46"/>
      <c r="HE123" s="46"/>
      <c r="HF123" s="75">
        <f t="shared" si="107"/>
        <v>0</v>
      </c>
      <c r="HG123" s="124"/>
      <c r="HH123" s="46"/>
      <c r="HI123" s="46"/>
      <c r="HJ123" s="46"/>
      <c r="HK123" s="46"/>
      <c r="HL123" s="46"/>
      <c r="HM123" s="46"/>
      <c r="HN123" s="75">
        <f t="shared" si="108"/>
        <v>0</v>
      </c>
      <c r="HO123" s="124"/>
      <c r="HP123" s="46"/>
      <c r="HQ123" s="46"/>
      <c r="HR123" s="46"/>
      <c r="HS123" s="46"/>
      <c r="HT123" s="46"/>
      <c r="HU123" s="46"/>
      <c r="HV123" s="75">
        <f t="shared" si="109"/>
        <v>0</v>
      </c>
      <c r="HW123" s="124"/>
      <c r="HX123" s="46"/>
      <c r="HY123" s="46"/>
      <c r="HZ123" s="46"/>
      <c r="IA123" s="46"/>
      <c r="IB123" s="46"/>
      <c r="IC123" s="46"/>
      <c r="ID123" s="75">
        <f t="shared" si="110"/>
        <v>0</v>
      </c>
      <c r="IE123" s="124"/>
      <c r="IF123" s="46"/>
      <c r="IG123" s="46"/>
      <c r="IH123" s="46"/>
      <c r="II123" s="46"/>
      <c r="IJ123" s="46"/>
      <c r="IK123" s="46"/>
      <c r="IL123" s="75">
        <f t="shared" si="111"/>
        <v>0</v>
      </c>
      <c r="IM123" s="124"/>
      <c r="IN123" s="46"/>
      <c r="IO123" s="46"/>
      <c r="IP123" s="46"/>
      <c r="IQ123" s="46"/>
      <c r="IR123" s="46"/>
      <c r="IS123" s="46"/>
      <c r="IT123" s="75">
        <f t="shared" si="112"/>
        <v>0</v>
      </c>
      <c r="IU123" s="124"/>
      <c r="IV123" s="46"/>
      <c r="IW123" s="46"/>
      <c r="IX123" s="46"/>
      <c r="IY123" s="46"/>
      <c r="IZ123" s="46"/>
      <c r="JA123" s="46"/>
      <c r="JB123" s="75">
        <f t="shared" si="113"/>
        <v>0</v>
      </c>
      <c r="JD123" s="161">
        <f t="shared" si="121"/>
        <v>0</v>
      </c>
      <c r="JE123" s="89">
        <f t="shared" si="122"/>
        <v>0</v>
      </c>
      <c r="JF123" s="89">
        <f t="shared" si="123"/>
        <v>0</v>
      </c>
      <c r="JG123" s="89">
        <f t="shared" si="124"/>
        <v>0</v>
      </c>
      <c r="JH123" s="89">
        <f t="shared" si="125"/>
        <v>0</v>
      </c>
      <c r="JI123" s="89">
        <f t="shared" si="126"/>
        <v>0</v>
      </c>
      <c r="JJ123" s="89">
        <f t="shared" si="127"/>
        <v>0</v>
      </c>
      <c r="JK123" s="165">
        <f t="shared" si="128"/>
        <v>0</v>
      </c>
      <c r="JM123" s="65">
        <f t="shared" si="115"/>
        <v>0</v>
      </c>
      <c r="JO123" s="47">
        <f t="shared" si="114"/>
        <v>0</v>
      </c>
    </row>
    <row r="124" spans="2:275" ht="15">
      <c r="B124" s="387" t="s">
        <v>603</v>
      </c>
      <c r="C124" s="181" t="s">
        <v>660</v>
      </c>
      <c r="D124" s="179" t="s">
        <v>602</v>
      </c>
      <c r="E124" s="183"/>
      <c r="F124" s="367" t="s">
        <v>175</v>
      </c>
      <c r="G124" s="380" t="s">
        <v>99</v>
      </c>
      <c r="H124" s="380" t="s">
        <v>99</v>
      </c>
      <c r="I124" s="361" t="s">
        <v>95</v>
      </c>
      <c r="J124" s="356" t="s">
        <v>251</v>
      </c>
      <c r="K124" s="139">
        <v>4</v>
      </c>
      <c r="L124" s="140">
        <v>5</v>
      </c>
      <c r="M124" s="137" t="s">
        <v>4</v>
      </c>
      <c r="N124" s="165">
        <v>0</v>
      </c>
      <c r="O124" s="124"/>
      <c r="P124" s="46"/>
      <c r="Q124" s="46"/>
      <c r="R124" s="46"/>
      <c r="S124" s="46"/>
      <c r="T124" s="46"/>
      <c r="U124" s="46"/>
      <c r="V124" s="125">
        <f t="shared" si="133"/>
        <v>0</v>
      </c>
      <c r="W124" s="124"/>
      <c r="X124" s="46"/>
      <c r="Y124" s="46"/>
      <c r="Z124" s="46"/>
      <c r="AA124" s="46"/>
      <c r="AB124" s="46"/>
      <c r="AC124" s="46"/>
      <c r="AD124" s="75">
        <f t="shared" si="134"/>
        <v>0</v>
      </c>
      <c r="AE124" s="124"/>
      <c r="AF124" s="46"/>
      <c r="AG124" s="46"/>
      <c r="AH124" s="46"/>
      <c r="AI124" s="46"/>
      <c r="AJ124" s="46"/>
      <c r="AK124" s="46"/>
      <c r="AL124" s="75">
        <f t="shared" si="85"/>
        <v>0</v>
      </c>
      <c r="AM124" s="124"/>
      <c r="AN124" s="46"/>
      <c r="AO124" s="46"/>
      <c r="AP124" s="46"/>
      <c r="AQ124" s="46"/>
      <c r="AR124" s="46"/>
      <c r="AS124" s="46"/>
      <c r="AT124" s="75">
        <f t="shared" si="86"/>
        <v>0</v>
      </c>
      <c r="AU124" s="124"/>
      <c r="AV124" s="46"/>
      <c r="AW124" s="46"/>
      <c r="AX124" s="46"/>
      <c r="AY124" s="46"/>
      <c r="AZ124" s="46"/>
      <c r="BA124" s="46"/>
      <c r="BB124" s="75">
        <f t="shared" si="87"/>
        <v>0</v>
      </c>
      <c r="BC124" s="124"/>
      <c r="BD124" s="46"/>
      <c r="BE124" s="46"/>
      <c r="BF124" s="46"/>
      <c r="BG124" s="46"/>
      <c r="BH124" s="46"/>
      <c r="BI124" s="46"/>
      <c r="BJ124" s="75">
        <f t="shared" si="88"/>
        <v>0</v>
      </c>
      <c r="BK124" s="124"/>
      <c r="BL124" s="46"/>
      <c r="BM124" s="46"/>
      <c r="BN124" s="46"/>
      <c r="BO124" s="46"/>
      <c r="BP124" s="46"/>
      <c r="BQ124" s="46"/>
      <c r="BR124" s="75">
        <f t="shared" si="89"/>
        <v>0</v>
      </c>
      <c r="BS124" s="124"/>
      <c r="BT124" s="46"/>
      <c r="BU124" s="46"/>
      <c r="BV124" s="46"/>
      <c r="BW124" s="46"/>
      <c r="BX124" s="46"/>
      <c r="BY124" s="46"/>
      <c r="BZ124" s="75">
        <f t="shared" si="90"/>
        <v>0</v>
      </c>
      <c r="CA124" s="124"/>
      <c r="CB124" s="46"/>
      <c r="CC124" s="46"/>
      <c r="CD124" s="46"/>
      <c r="CE124" s="46"/>
      <c r="CF124" s="46"/>
      <c r="CG124" s="46"/>
      <c r="CH124" s="75">
        <f t="shared" si="91"/>
        <v>0</v>
      </c>
      <c r="CI124" s="124"/>
      <c r="CJ124" s="46"/>
      <c r="CK124" s="46"/>
      <c r="CL124" s="46"/>
      <c r="CM124" s="46"/>
      <c r="CN124" s="46"/>
      <c r="CO124" s="46"/>
      <c r="CP124" s="75">
        <f t="shared" si="92"/>
        <v>0</v>
      </c>
      <c r="CQ124" s="124"/>
      <c r="CR124" s="46"/>
      <c r="CS124" s="46"/>
      <c r="CT124" s="46"/>
      <c r="CU124" s="46"/>
      <c r="CV124" s="46"/>
      <c r="CW124" s="46"/>
      <c r="CX124" s="75">
        <f t="shared" si="93"/>
        <v>0</v>
      </c>
      <c r="CY124" s="124"/>
      <c r="CZ124" s="46"/>
      <c r="DA124" s="46"/>
      <c r="DB124" s="46"/>
      <c r="DC124" s="46"/>
      <c r="DD124" s="46"/>
      <c r="DE124" s="46"/>
      <c r="DF124" s="75">
        <f t="shared" si="94"/>
        <v>0</v>
      </c>
      <c r="DG124" s="124"/>
      <c r="DH124" s="46"/>
      <c r="DI124" s="46"/>
      <c r="DJ124" s="46"/>
      <c r="DK124" s="46"/>
      <c r="DL124" s="46"/>
      <c r="DM124" s="46"/>
      <c r="DN124" s="75">
        <f t="shared" si="95"/>
        <v>0</v>
      </c>
      <c r="DO124" s="124"/>
      <c r="DP124" s="46"/>
      <c r="DQ124" s="46"/>
      <c r="DR124" s="46"/>
      <c r="DS124" s="46"/>
      <c r="DT124" s="46"/>
      <c r="DU124" s="46"/>
      <c r="DV124" s="75">
        <f t="shared" si="96"/>
        <v>0</v>
      </c>
      <c r="DW124" s="124"/>
      <c r="DX124" s="46"/>
      <c r="DY124" s="46"/>
      <c r="DZ124" s="46"/>
      <c r="EA124" s="46"/>
      <c r="EB124" s="46"/>
      <c r="EC124" s="46"/>
      <c r="ED124" s="75">
        <f t="shared" si="97"/>
        <v>0</v>
      </c>
      <c r="EE124" s="124"/>
      <c r="EF124" s="46"/>
      <c r="EG124" s="46"/>
      <c r="EH124" s="46"/>
      <c r="EI124" s="46"/>
      <c r="EJ124" s="46"/>
      <c r="EK124" s="46"/>
      <c r="EL124" s="75">
        <f t="shared" si="98"/>
        <v>0</v>
      </c>
      <c r="EM124" s="124"/>
      <c r="EN124" s="46"/>
      <c r="EO124" s="46"/>
      <c r="EP124" s="46"/>
      <c r="EQ124" s="46"/>
      <c r="ER124" s="46"/>
      <c r="ES124" s="46"/>
      <c r="ET124" s="75">
        <f t="shared" si="99"/>
        <v>0</v>
      </c>
      <c r="EU124" s="124"/>
      <c r="EV124" s="46"/>
      <c r="EW124" s="46"/>
      <c r="EX124" s="46"/>
      <c r="EY124" s="46"/>
      <c r="EZ124" s="46"/>
      <c r="FA124" s="46"/>
      <c r="FB124" s="75">
        <f t="shared" si="100"/>
        <v>0</v>
      </c>
      <c r="FC124" s="124"/>
      <c r="FD124" s="46"/>
      <c r="FE124" s="46"/>
      <c r="FF124" s="46"/>
      <c r="FG124" s="46"/>
      <c r="FH124" s="46"/>
      <c r="FI124" s="46"/>
      <c r="FJ124" s="75">
        <f t="shared" si="101"/>
        <v>0</v>
      </c>
      <c r="FK124" s="124"/>
      <c r="FL124" s="46"/>
      <c r="FM124" s="46"/>
      <c r="FN124" s="46"/>
      <c r="FO124" s="46"/>
      <c r="FP124" s="46"/>
      <c r="FQ124" s="46"/>
      <c r="FR124" s="75">
        <f t="shared" si="102"/>
        <v>0</v>
      </c>
      <c r="FS124" s="124"/>
      <c r="FT124" s="46"/>
      <c r="FU124" s="46"/>
      <c r="FV124" s="46"/>
      <c r="FW124" s="46"/>
      <c r="FX124" s="46"/>
      <c r="FY124" s="46"/>
      <c r="FZ124" s="75">
        <f t="shared" si="103"/>
        <v>0</v>
      </c>
      <c r="GA124" s="124"/>
      <c r="GB124" s="46"/>
      <c r="GC124" s="46"/>
      <c r="GD124" s="46"/>
      <c r="GE124" s="46"/>
      <c r="GF124" s="46"/>
      <c r="GG124" s="46"/>
      <c r="GH124" s="75">
        <f t="shared" si="104"/>
        <v>0</v>
      </c>
      <c r="GI124" s="124"/>
      <c r="GJ124" s="46"/>
      <c r="GK124" s="46"/>
      <c r="GL124" s="46"/>
      <c r="GM124" s="46"/>
      <c r="GN124" s="46"/>
      <c r="GO124" s="46"/>
      <c r="GP124" s="75">
        <f t="shared" si="105"/>
        <v>0</v>
      </c>
      <c r="GQ124" s="124"/>
      <c r="GR124" s="46"/>
      <c r="GS124" s="46"/>
      <c r="GT124" s="46"/>
      <c r="GU124" s="46"/>
      <c r="GV124" s="46"/>
      <c r="GW124" s="46"/>
      <c r="GX124" s="75">
        <f t="shared" si="106"/>
        <v>0</v>
      </c>
      <c r="GY124" s="124"/>
      <c r="GZ124" s="46"/>
      <c r="HA124" s="46"/>
      <c r="HB124" s="46"/>
      <c r="HC124" s="46"/>
      <c r="HD124" s="46"/>
      <c r="HE124" s="46"/>
      <c r="HF124" s="75">
        <f t="shared" si="107"/>
        <v>0</v>
      </c>
      <c r="HG124" s="124"/>
      <c r="HH124" s="46"/>
      <c r="HI124" s="46"/>
      <c r="HJ124" s="46"/>
      <c r="HK124" s="46"/>
      <c r="HL124" s="46"/>
      <c r="HM124" s="46"/>
      <c r="HN124" s="75">
        <f t="shared" si="108"/>
        <v>0</v>
      </c>
      <c r="HO124" s="124"/>
      <c r="HP124" s="46"/>
      <c r="HQ124" s="46"/>
      <c r="HR124" s="46"/>
      <c r="HS124" s="46"/>
      <c r="HT124" s="46"/>
      <c r="HU124" s="46"/>
      <c r="HV124" s="75">
        <f t="shared" si="109"/>
        <v>0</v>
      </c>
      <c r="HW124" s="124"/>
      <c r="HX124" s="46"/>
      <c r="HY124" s="46"/>
      <c r="HZ124" s="46"/>
      <c r="IA124" s="46"/>
      <c r="IB124" s="46"/>
      <c r="IC124" s="46"/>
      <c r="ID124" s="75">
        <f t="shared" si="110"/>
        <v>0</v>
      </c>
      <c r="IE124" s="124"/>
      <c r="IF124" s="46"/>
      <c r="IG124" s="46"/>
      <c r="IH124" s="46"/>
      <c r="II124" s="46"/>
      <c r="IJ124" s="46"/>
      <c r="IK124" s="46"/>
      <c r="IL124" s="75">
        <f t="shared" si="111"/>
        <v>0</v>
      </c>
      <c r="IM124" s="124"/>
      <c r="IN124" s="46"/>
      <c r="IO124" s="46"/>
      <c r="IP124" s="46"/>
      <c r="IQ124" s="46"/>
      <c r="IR124" s="46"/>
      <c r="IS124" s="46"/>
      <c r="IT124" s="75">
        <f t="shared" si="112"/>
        <v>0</v>
      </c>
      <c r="IU124" s="124"/>
      <c r="IV124" s="46"/>
      <c r="IW124" s="46"/>
      <c r="IX124" s="46"/>
      <c r="IY124" s="46"/>
      <c r="IZ124" s="46"/>
      <c r="JA124" s="46"/>
      <c r="JB124" s="75">
        <f t="shared" si="113"/>
        <v>0</v>
      </c>
      <c r="JD124" s="161">
        <f t="shared" si="121"/>
        <v>0</v>
      </c>
      <c r="JE124" s="89">
        <f t="shared" si="122"/>
        <v>0</v>
      </c>
      <c r="JF124" s="89">
        <f t="shared" si="123"/>
        <v>0</v>
      </c>
      <c r="JG124" s="89">
        <f t="shared" si="124"/>
        <v>0</v>
      </c>
      <c r="JH124" s="89">
        <f t="shared" si="125"/>
        <v>0</v>
      </c>
      <c r="JI124" s="89">
        <f t="shared" si="126"/>
        <v>0</v>
      </c>
      <c r="JJ124" s="89">
        <f t="shared" si="127"/>
        <v>0</v>
      </c>
      <c r="JK124" s="165">
        <f t="shared" si="128"/>
        <v>0</v>
      </c>
      <c r="JM124" s="65">
        <f t="shared" si="115"/>
        <v>0</v>
      </c>
      <c r="JO124" s="47">
        <f t="shared" si="114"/>
        <v>0</v>
      </c>
    </row>
    <row r="125" spans="2:275" ht="15">
      <c r="B125" s="387" t="s">
        <v>603</v>
      </c>
      <c r="C125" s="172" t="s">
        <v>654</v>
      </c>
      <c r="D125" s="176" t="s">
        <v>57</v>
      </c>
      <c r="E125" s="182"/>
      <c r="F125" s="368" t="s">
        <v>57</v>
      </c>
      <c r="G125" s="380" t="s">
        <v>99</v>
      </c>
      <c r="H125" s="380" t="s">
        <v>99</v>
      </c>
      <c r="I125" s="361" t="s">
        <v>95</v>
      </c>
      <c r="J125" s="372" t="s">
        <v>252</v>
      </c>
      <c r="K125" s="143">
        <v>5</v>
      </c>
      <c r="L125" s="144">
        <v>5</v>
      </c>
      <c r="M125" s="137" t="s">
        <v>4</v>
      </c>
      <c r="N125" s="165">
        <v>99</v>
      </c>
      <c r="O125" s="124"/>
      <c r="P125" s="46"/>
      <c r="Q125" s="46"/>
      <c r="R125" s="46"/>
      <c r="S125" s="46"/>
      <c r="T125" s="46"/>
      <c r="U125" s="46"/>
      <c r="V125" s="125">
        <f t="shared" si="133"/>
        <v>99</v>
      </c>
      <c r="W125" s="124"/>
      <c r="X125" s="46"/>
      <c r="Y125" s="46"/>
      <c r="Z125" s="46"/>
      <c r="AA125" s="46"/>
      <c r="AB125" s="46"/>
      <c r="AC125" s="46"/>
      <c r="AD125" s="75">
        <f t="shared" si="134"/>
        <v>99</v>
      </c>
      <c r="AE125" s="124"/>
      <c r="AF125" s="46"/>
      <c r="AG125" s="46"/>
      <c r="AH125" s="46"/>
      <c r="AI125" s="46"/>
      <c r="AJ125" s="46"/>
      <c r="AK125" s="46"/>
      <c r="AL125" s="75">
        <f t="shared" si="85"/>
        <v>99</v>
      </c>
      <c r="AM125" s="124"/>
      <c r="AN125" s="46"/>
      <c r="AO125" s="46"/>
      <c r="AP125" s="46"/>
      <c r="AQ125" s="46"/>
      <c r="AR125" s="46"/>
      <c r="AS125" s="46"/>
      <c r="AT125" s="75">
        <f t="shared" si="86"/>
        <v>99</v>
      </c>
      <c r="AU125" s="124"/>
      <c r="AV125" s="46"/>
      <c r="AW125" s="46"/>
      <c r="AX125" s="46"/>
      <c r="AY125" s="46"/>
      <c r="AZ125" s="46"/>
      <c r="BA125" s="46"/>
      <c r="BB125" s="75">
        <f t="shared" si="87"/>
        <v>99</v>
      </c>
      <c r="BC125" s="124"/>
      <c r="BD125" s="46"/>
      <c r="BE125" s="46"/>
      <c r="BF125" s="46"/>
      <c r="BG125" s="46"/>
      <c r="BH125" s="46"/>
      <c r="BI125" s="46"/>
      <c r="BJ125" s="75">
        <f t="shared" si="88"/>
        <v>99</v>
      </c>
      <c r="BK125" s="124"/>
      <c r="BL125" s="46"/>
      <c r="BM125" s="46"/>
      <c r="BN125" s="46"/>
      <c r="BO125" s="46"/>
      <c r="BP125" s="46"/>
      <c r="BQ125" s="46"/>
      <c r="BR125" s="75">
        <f t="shared" si="89"/>
        <v>99</v>
      </c>
      <c r="BS125" s="124"/>
      <c r="BT125" s="46"/>
      <c r="BU125" s="46"/>
      <c r="BV125" s="46"/>
      <c r="BW125" s="46"/>
      <c r="BX125" s="46"/>
      <c r="BY125" s="46"/>
      <c r="BZ125" s="75">
        <f t="shared" si="90"/>
        <v>99</v>
      </c>
      <c r="CA125" s="124"/>
      <c r="CB125" s="46"/>
      <c r="CC125" s="46"/>
      <c r="CD125" s="46"/>
      <c r="CE125" s="46"/>
      <c r="CF125" s="46"/>
      <c r="CG125" s="46"/>
      <c r="CH125" s="75">
        <f t="shared" si="91"/>
        <v>99</v>
      </c>
      <c r="CI125" s="124"/>
      <c r="CJ125" s="46"/>
      <c r="CK125" s="46"/>
      <c r="CL125" s="46"/>
      <c r="CM125" s="46"/>
      <c r="CN125" s="46"/>
      <c r="CO125" s="46"/>
      <c r="CP125" s="75">
        <f t="shared" si="92"/>
        <v>99</v>
      </c>
      <c r="CQ125" s="124"/>
      <c r="CR125" s="46"/>
      <c r="CS125" s="46"/>
      <c r="CT125" s="46"/>
      <c r="CU125" s="46"/>
      <c r="CV125" s="46"/>
      <c r="CW125" s="46"/>
      <c r="CX125" s="75">
        <f t="shared" si="93"/>
        <v>99</v>
      </c>
      <c r="CY125" s="124"/>
      <c r="CZ125" s="46"/>
      <c r="DA125" s="46"/>
      <c r="DB125" s="46"/>
      <c r="DC125" s="46"/>
      <c r="DD125" s="46"/>
      <c r="DE125" s="46"/>
      <c r="DF125" s="75">
        <f t="shared" si="94"/>
        <v>99</v>
      </c>
      <c r="DG125" s="124"/>
      <c r="DH125" s="46"/>
      <c r="DI125" s="46"/>
      <c r="DJ125" s="46"/>
      <c r="DK125" s="46"/>
      <c r="DL125" s="46"/>
      <c r="DM125" s="46"/>
      <c r="DN125" s="75">
        <f t="shared" si="95"/>
        <v>99</v>
      </c>
      <c r="DO125" s="124"/>
      <c r="DP125" s="46"/>
      <c r="DQ125" s="46"/>
      <c r="DR125" s="46"/>
      <c r="DS125" s="46"/>
      <c r="DT125" s="46"/>
      <c r="DU125" s="46"/>
      <c r="DV125" s="75">
        <f t="shared" si="96"/>
        <v>99</v>
      </c>
      <c r="DW125" s="124"/>
      <c r="DX125" s="46"/>
      <c r="DY125" s="46"/>
      <c r="DZ125" s="46"/>
      <c r="EA125" s="46"/>
      <c r="EB125" s="46"/>
      <c r="EC125" s="46"/>
      <c r="ED125" s="75">
        <f t="shared" si="97"/>
        <v>99</v>
      </c>
      <c r="EE125" s="124"/>
      <c r="EF125" s="46"/>
      <c r="EG125" s="46"/>
      <c r="EH125" s="46"/>
      <c r="EI125" s="46"/>
      <c r="EJ125" s="46"/>
      <c r="EK125" s="46"/>
      <c r="EL125" s="75">
        <f t="shared" si="98"/>
        <v>99</v>
      </c>
      <c r="EM125" s="124"/>
      <c r="EN125" s="46"/>
      <c r="EO125" s="46"/>
      <c r="EP125" s="46"/>
      <c r="EQ125" s="46"/>
      <c r="ER125" s="46"/>
      <c r="ES125" s="46"/>
      <c r="ET125" s="75">
        <f t="shared" si="99"/>
        <v>99</v>
      </c>
      <c r="EU125" s="124"/>
      <c r="EV125" s="46"/>
      <c r="EW125" s="46"/>
      <c r="EX125" s="46"/>
      <c r="EY125" s="46"/>
      <c r="EZ125" s="46"/>
      <c r="FA125" s="46"/>
      <c r="FB125" s="75">
        <f t="shared" si="100"/>
        <v>99</v>
      </c>
      <c r="FC125" s="124"/>
      <c r="FD125" s="46"/>
      <c r="FE125" s="46"/>
      <c r="FF125" s="46"/>
      <c r="FG125" s="46"/>
      <c r="FH125" s="46"/>
      <c r="FI125" s="46"/>
      <c r="FJ125" s="75">
        <f t="shared" si="101"/>
        <v>99</v>
      </c>
      <c r="FK125" s="124"/>
      <c r="FL125" s="46"/>
      <c r="FM125" s="46"/>
      <c r="FN125" s="46"/>
      <c r="FO125" s="46"/>
      <c r="FP125" s="46"/>
      <c r="FQ125" s="46"/>
      <c r="FR125" s="75">
        <f t="shared" si="102"/>
        <v>99</v>
      </c>
      <c r="FS125" s="124"/>
      <c r="FT125" s="46"/>
      <c r="FU125" s="46"/>
      <c r="FV125" s="46"/>
      <c r="FW125" s="46"/>
      <c r="FX125" s="46"/>
      <c r="FY125" s="46"/>
      <c r="FZ125" s="75">
        <f t="shared" si="103"/>
        <v>99</v>
      </c>
      <c r="GA125" s="124"/>
      <c r="GB125" s="46"/>
      <c r="GC125" s="46"/>
      <c r="GD125" s="46"/>
      <c r="GE125" s="46"/>
      <c r="GF125" s="46"/>
      <c r="GG125" s="46"/>
      <c r="GH125" s="75">
        <f t="shared" si="104"/>
        <v>99</v>
      </c>
      <c r="GI125" s="124"/>
      <c r="GJ125" s="46"/>
      <c r="GK125" s="46"/>
      <c r="GL125" s="46"/>
      <c r="GM125" s="46"/>
      <c r="GN125" s="46"/>
      <c r="GO125" s="46"/>
      <c r="GP125" s="75">
        <f t="shared" si="105"/>
        <v>99</v>
      </c>
      <c r="GQ125" s="124"/>
      <c r="GR125" s="46"/>
      <c r="GS125" s="46"/>
      <c r="GT125" s="46"/>
      <c r="GU125" s="46"/>
      <c r="GV125" s="46"/>
      <c r="GW125" s="46"/>
      <c r="GX125" s="75">
        <f t="shared" si="106"/>
        <v>99</v>
      </c>
      <c r="GY125" s="124"/>
      <c r="GZ125" s="46"/>
      <c r="HA125" s="46"/>
      <c r="HB125" s="46"/>
      <c r="HC125" s="46"/>
      <c r="HD125" s="46"/>
      <c r="HE125" s="46"/>
      <c r="HF125" s="75">
        <f t="shared" si="107"/>
        <v>99</v>
      </c>
      <c r="HG125" s="124"/>
      <c r="HH125" s="46"/>
      <c r="HI125" s="46"/>
      <c r="HJ125" s="46"/>
      <c r="HK125" s="46"/>
      <c r="HL125" s="46"/>
      <c r="HM125" s="46"/>
      <c r="HN125" s="75">
        <f t="shared" si="108"/>
        <v>99</v>
      </c>
      <c r="HO125" s="124"/>
      <c r="HP125" s="46"/>
      <c r="HQ125" s="46"/>
      <c r="HR125" s="46"/>
      <c r="HS125" s="46"/>
      <c r="HT125" s="46"/>
      <c r="HU125" s="46"/>
      <c r="HV125" s="75">
        <f t="shared" si="109"/>
        <v>99</v>
      </c>
      <c r="HW125" s="124"/>
      <c r="HX125" s="46"/>
      <c r="HY125" s="46"/>
      <c r="HZ125" s="46"/>
      <c r="IA125" s="46"/>
      <c r="IB125" s="46"/>
      <c r="IC125" s="46"/>
      <c r="ID125" s="75">
        <f t="shared" si="110"/>
        <v>99</v>
      </c>
      <c r="IE125" s="124"/>
      <c r="IF125" s="46"/>
      <c r="IG125" s="46"/>
      <c r="IH125" s="46"/>
      <c r="II125" s="46"/>
      <c r="IJ125" s="46"/>
      <c r="IK125" s="46"/>
      <c r="IL125" s="75">
        <f t="shared" si="111"/>
        <v>99</v>
      </c>
      <c r="IM125" s="124"/>
      <c r="IN125" s="46"/>
      <c r="IO125" s="46"/>
      <c r="IP125" s="46"/>
      <c r="IQ125" s="46"/>
      <c r="IR125" s="46"/>
      <c r="IS125" s="46"/>
      <c r="IT125" s="75">
        <f t="shared" si="112"/>
        <v>99</v>
      </c>
      <c r="IU125" s="124"/>
      <c r="IV125" s="46"/>
      <c r="IW125" s="46"/>
      <c r="IX125" s="46"/>
      <c r="IY125" s="46"/>
      <c r="IZ125" s="46"/>
      <c r="JA125" s="46"/>
      <c r="JB125" s="75">
        <f t="shared" si="113"/>
        <v>99</v>
      </c>
      <c r="JD125" s="161">
        <f t="shared" si="121"/>
        <v>0</v>
      </c>
      <c r="JE125" s="89">
        <f t="shared" si="122"/>
        <v>0</v>
      </c>
      <c r="JF125" s="89">
        <f t="shared" si="123"/>
        <v>0</v>
      </c>
      <c r="JG125" s="89">
        <f t="shared" si="124"/>
        <v>0</v>
      </c>
      <c r="JH125" s="89">
        <f t="shared" si="125"/>
        <v>0</v>
      </c>
      <c r="JI125" s="89">
        <f t="shared" si="126"/>
        <v>0</v>
      </c>
      <c r="JJ125" s="89">
        <f t="shared" si="127"/>
        <v>0</v>
      </c>
      <c r="JK125" s="165">
        <f t="shared" si="128"/>
        <v>99</v>
      </c>
      <c r="JM125" s="65">
        <f t="shared" si="115"/>
        <v>0</v>
      </c>
      <c r="JO125" s="47">
        <f t="shared" si="114"/>
        <v>0</v>
      </c>
    </row>
    <row r="126" spans="2:275" ht="15">
      <c r="B126" s="387" t="s">
        <v>603</v>
      </c>
      <c r="C126" s="168" t="s">
        <v>235</v>
      </c>
      <c r="D126" s="174" t="s">
        <v>140</v>
      </c>
      <c r="E126" s="183" t="s">
        <v>243</v>
      </c>
      <c r="F126" s="369" t="s">
        <v>248</v>
      </c>
      <c r="G126" s="380" t="s">
        <v>99</v>
      </c>
      <c r="H126" s="380" t="s">
        <v>99</v>
      </c>
      <c r="I126" s="361" t="s">
        <v>95</v>
      </c>
      <c r="J126" s="356" t="s">
        <v>253</v>
      </c>
      <c r="K126" s="139">
        <v>5</v>
      </c>
      <c r="L126" s="140">
        <v>6</v>
      </c>
      <c r="M126" s="137" t="s">
        <v>4</v>
      </c>
      <c r="N126" s="165">
        <v>0</v>
      </c>
      <c r="O126" s="124"/>
      <c r="P126" s="46"/>
      <c r="Q126" s="46"/>
      <c r="R126" s="46"/>
      <c r="S126" s="46"/>
      <c r="T126" s="46"/>
      <c r="U126" s="46"/>
      <c r="V126" s="125">
        <f t="shared" si="133"/>
        <v>0</v>
      </c>
      <c r="W126" s="124"/>
      <c r="X126" s="46"/>
      <c r="Y126" s="46"/>
      <c r="Z126" s="46"/>
      <c r="AA126" s="46"/>
      <c r="AB126" s="46"/>
      <c r="AC126" s="46"/>
      <c r="AD126" s="75">
        <f t="shared" si="134"/>
        <v>0</v>
      </c>
      <c r="AE126" s="124"/>
      <c r="AF126" s="46"/>
      <c r="AG126" s="46"/>
      <c r="AH126" s="46"/>
      <c r="AI126" s="46"/>
      <c r="AJ126" s="46"/>
      <c r="AK126" s="46"/>
      <c r="AL126" s="75">
        <f t="shared" si="85"/>
        <v>0</v>
      </c>
      <c r="AM126" s="124"/>
      <c r="AN126" s="46"/>
      <c r="AO126" s="46"/>
      <c r="AP126" s="46"/>
      <c r="AQ126" s="46"/>
      <c r="AR126" s="46"/>
      <c r="AS126" s="46"/>
      <c r="AT126" s="75">
        <f t="shared" si="86"/>
        <v>0</v>
      </c>
      <c r="AU126" s="124"/>
      <c r="AV126" s="46"/>
      <c r="AW126" s="46"/>
      <c r="AX126" s="46"/>
      <c r="AY126" s="46"/>
      <c r="AZ126" s="46"/>
      <c r="BA126" s="46"/>
      <c r="BB126" s="75">
        <f t="shared" si="87"/>
        <v>0</v>
      </c>
      <c r="BC126" s="124"/>
      <c r="BD126" s="46"/>
      <c r="BE126" s="46"/>
      <c r="BF126" s="46"/>
      <c r="BG126" s="46"/>
      <c r="BH126" s="46"/>
      <c r="BI126" s="46"/>
      <c r="BJ126" s="75">
        <f t="shared" si="88"/>
        <v>0</v>
      </c>
      <c r="BK126" s="124"/>
      <c r="BL126" s="46"/>
      <c r="BM126" s="46"/>
      <c r="BN126" s="46"/>
      <c r="BO126" s="46"/>
      <c r="BP126" s="46"/>
      <c r="BQ126" s="46"/>
      <c r="BR126" s="75">
        <f t="shared" si="89"/>
        <v>0</v>
      </c>
      <c r="BS126" s="124"/>
      <c r="BT126" s="46"/>
      <c r="BU126" s="46"/>
      <c r="BV126" s="46"/>
      <c r="BW126" s="46"/>
      <c r="BX126" s="46"/>
      <c r="BY126" s="46"/>
      <c r="BZ126" s="75">
        <f t="shared" si="90"/>
        <v>0</v>
      </c>
      <c r="CA126" s="124"/>
      <c r="CB126" s="46"/>
      <c r="CC126" s="46"/>
      <c r="CD126" s="46"/>
      <c r="CE126" s="46"/>
      <c r="CF126" s="46"/>
      <c r="CG126" s="46"/>
      <c r="CH126" s="75">
        <f t="shared" si="91"/>
        <v>0</v>
      </c>
      <c r="CI126" s="124"/>
      <c r="CJ126" s="46"/>
      <c r="CK126" s="46"/>
      <c r="CL126" s="46"/>
      <c r="CM126" s="46"/>
      <c r="CN126" s="46"/>
      <c r="CO126" s="46"/>
      <c r="CP126" s="75">
        <f t="shared" si="92"/>
        <v>0</v>
      </c>
      <c r="CQ126" s="124"/>
      <c r="CR126" s="46"/>
      <c r="CS126" s="46"/>
      <c r="CT126" s="46"/>
      <c r="CU126" s="46"/>
      <c r="CV126" s="46"/>
      <c r="CW126" s="46"/>
      <c r="CX126" s="75">
        <f t="shared" si="93"/>
        <v>0</v>
      </c>
      <c r="CY126" s="124"/>
      <c r="CZ126" s="46"/>
      <c r="DA126" s="46"/>
      <c r="DB126" s="46"/>
      <c r="DC126" s="46"/>
      <c r="DD126" s="46"/>
      <c r="DE126" s="46"/>
      <c r="DF126" s="75">
        <f t="shared" si="94"/>
        <v>0</v>
      </c>
      <c r="DG126" s="124"/>
      <c r="DH126" s="46"/>
      <c r="DI126" s="46"/>
      <c r="DJ126" s="46"/>
      <c r="DK126" s="46"/>
      <c r="DL126" s="46"/>
      <c r="DM126" s="46"/>
      <c r="DN126" s="75">
        <f t="shared" si="95"/>
        <v>0</v>
      </c>
      <c r="DO126" s="124"/>
      <c r="DP126" s="46"/>
      <c r="DQ126" s="46"/>
      <c r="DR126" s="46"/>
      <c r="DS126" s="46"/>
      <c r="DT126" s="46"/>
      <c r="DU126" s="46"/>
      <c r="DV126" s="75">
        <f t="shared" si="96"/>
        <v>0</v>
      </c>
      <c r="DW126" s="124"/>
      <c r="DX126" s="46"/>
      <c r="DY126" s="46"/>
      <c r="DZ126" s="46"/>
      <c r="EA126" s="46"/>
      <c r="EB126" s="46"/>
      <c r="EC126" s="46"/>
      <c r="ED126" s="75">
        <f t="shared" si="97"/>
        <v>0</v>
      </c>
      <c r="EE126" s="124"/>
      <c r="EF126" s="46"/>
      <c r="EG126" s="46"/>
      <c r="EH126" s="46"/>
      <c r="EI126" s="46"/>
      <c r="EJ126" s="46"/>
      <c r="EK126" s="46"/>
      <c r="EL126" s="75">
        <f t="shared" si="98"/>
        <v>0</v>
      </c>
      <c r="EM126" s="124"/>
      <c r="EN126" s="46"/>
      <c r="EO126" s="46"/>
      <c r="EP126" s="46"/>
      <c r="EQ126" s="46"/>
      <c r="ER126" s="46"/>
      <c r="ES126" s="46"/>
      <c r="ET126" s="75">
        <f t="shared" si="99"/>
        <v>0</v>
      </c>
      <c r="EU126" s="124"/>
      <c r="EV126" s="46"/>
      <c r="EW126" s="46"/>
      <c r="EX126" s="46"/>
      <c r="EY126" s="46"/>
      <c r="EZ126" s="46"/>
      <c r="FA126" s="46"/>
      <c r="FB126" s="75">
        <f t="shared" si="100"/>
        <v>0</v>
      </c>
      <c r="FC126" s="124"/>
      <c r="FD126" s="46"/>
      <c r="FE126" s="46"/>
      <c r="FF126" s="46"/>
      <c r="FG126" s="46"/>
      <c r="FH126" s="46"/>
      <c r="FI126" s="46"/>
      <c r="FJ126" s="75">
        <f t="shared" si="101"/>
        <v>0</v>
      </c>
      <c r="FK126" s="124"/>
      <c r="FL126" s="46"/>
      <c r="FM126" s="46"/>
      <c r="FN126" s="46"/>
      <c r="FO126" s="46"/>
      <c r="FP126" s="46"/>
      <c r="FQ126" s="46"/>
      <c r="FR126" s="75">
        <f t="shared" si="102"/>
        <v>0</v>
      </c>
      <c r="FS126" s="124"/>
      <c r="FT126" s="46"/>
      <c r="FU126" s="46"/>
      <c r="FV126" s="46"/>
      <c r="FW126" s="46"/>
      <c r="FX126" s="46"/>
      <c r="FY126" s="46"/>
      <c r="FZ126" s="75">
        <f t="shared" si="103"/>
        <v>0</v>
      </c>
      <c r="GA126" s="124"/>
      <c r="GB126" s="46"/>
      <c r="GC126" s="46"/>
      <c r="GD126" s="46"/>
      <c r="GE126" s="46"/>
      <c r="GF126" s="46"/>
      <c r="GG126" s="46"/>
      <c r="GH126" s="75">
        <f t="shared" si="104"/>
        <v>0</v>
      </c>
      <c r="GI126" s="124"/>
      <c r="GJ126" s="46"/>
      <c r="GK126" s="46"/>
      <c r="GL126" s="46"/>
      <c r="GM126" s="46"/>
      <c r="GN126" s="46"/>
      <c r="GO126" s="46"/>
      <c r="GP126" s="75">
        <f t="shared" si="105"/>
        <v>0</v>
      </c>
      <c r="GQ126" s="124"/>
      <c r="GR126" s="46"/>
      <c r="GS126" s="46"/>
      <c r="GT126" s="46"/>
      <c r="GU126" s="46"/>
      <c r="GV126" s="46"/>
      <c r="GW126" s="46"/>
      <c r="GX126" s="75">
        <f t="shared" si="106"/>
        <v>0</v>
      </c>
      <c r="GY126" s="124"/>
      <c r="GZ126" s="46"/>
      <c r="HA126" s="46"/>
      <c r="HB126" s="46"/>
      <c r="HC126" s="46"/>
      <c r="HD126" s="46"/>
      <c r="HE126" s="46"/>
      <c r="HF126" s="75">
        <f t="shared" si="107"/>
        <v>0</v>
      </c>
      <c r="HG126" s="124"/>
      <c r="HH126" s="46"/>
      <c r="HI126" s="46"/>
      <c r="HJ126" s="46"/>
      <c r="HK126" s="46"/>
      <c r="HL126" s="46"/>
      <c r="HM126" s="46"/>
      <c r="HN126" s="75">
        <f t="shared" si="108"/>
        <v>0</v>
      </c>
      <c r="HO126" s="124"/>
      <c r="HP126" s="46"/>
      <c r="HQ126" s="46"/>
      <c r="HR126" s="46"/>
      <c r="HS126" s="46"/>
      <c r="HT126" s="46"/>
      <c r="HU126" s="46"/>
      <c r="HV126" s="75">
        <f t="shared" si="109"/>
        <v>0</v>
      </c>
      <c r="HW126" s="124"/>
      <c r="HX126" s="46"/>
      <c r="HY126" s="46"/>
      <c r="HZ126" s="46"/>
      <c r="IA126" s="46"/>
      <c r="IB126" s="46"/>
      <c r="IC126" s="46"/>
      <c r="ID126" s="75">
        <f t="shared" si="110"/>
        <v>0</v>
      </c>
      <c r="IE126" s="124"/>
      <c r="IF126" s="46"/>
      <c r="IG126" s="46"/>
      <c r="IH126" s="46"/>
      <c r="II126" s="46"/>
      <c r="IJ126" s="46"/>
      <c r="IK126" s="46"/>
      <c r="IL126" s="75">
        <f t="shared" si="111"/>
        <v>0</v>
      </c>
      <c r="IM126" s="124"/>
      <c r="IN126" s="46"/>
      <c r="IO126" s="46"/>
      <c r="IP126" s="46"/>
      <c r="IQ126" s="46"/>
      <c r="IR126" s="46"/>
      <c r="IS126" s="46"/>
      <c r="IT126" s="75">
        <f t="shared" si="112"/>
        <v>0</v>
      </c>
      <c r="IU126" s="124"/>
      <c r="IV126" s="46"/>
      <c r="IW126" s="46"/>
      <c r="IX126" s="46"/>
      <c r="IY126" s="46"/>
      <c r="IZ126" s="46"/>
      <c r="JA126" s="46"/>
      <c r="JB126" s="75">
        <f t="shared" si="113"/>
        <v>0</v>
      </c>
      <c r="JD126" s="161">
        <f t="shared" si="121"/>
        <v>0</v>
      </c>
      <c r="JE126" s="89">
        <f t="shared" si="122"/>
        <v>0</v>
      </c>
      <c r="JF126" s="89">
        <f t="shared" si="123"/>
        <v>0</v>
      </c>
      <c r="JG126" s="89">
        <f t="shared" si="124"/>
        <v>0</v>
      </c>
      <c r="JH126" s="89">
        <f t="shared" si="125"/>
        <v>0</v>
      </c>
      <c r="JI126" s="89">
        <f t="shared" si="126"/>
        <v>0</v>
      </c>
      <c r="JJ126" s="89">
        <f t="shared" si="127"/>
        <v>0</v>
      </c>
      <c r="JK126" s="165">
        <f t="shared" si="128"/>
        <v>0</v>
      </c>
      <c r="JM126" s="65">
        <f t="shared" si="115"/>
        <v>0</v>
      </c>
      <c r="JO126" s="47">
        <f t="shared" si="114"/>
        <v>0</v>
      </c>
    </row>
    <row r="127" spans="2:275" ht="15">
      <c r="B127" s="387" t="s">
        <v>603</v>
      </c>
      <c r="C127" s="182" t="s">
        <v>236</v>
      </c>
      <c r="D127" s="178" t="s">
        <v>139</v>
      </c>
      <c r="E127" s="182" t="s">
        <v>244</v>
      </c>
      <c r="F127" s="370" t="s">
        <v>248</v>
      </c>
      <c r="G127" s="380" t="s">
        <v>99</v>
      </c>
      <c r="H127" s="380" t="s">
        <v>99</v>
      </c>
      <c r="I127" s="166" t="s">
        <v>94</v>
      </c>
      <c r="J127" s="373" t="s">
        <v>253</v>
      </c>
      <c r="K127" s="139">
        <v>5</v>
      </c>
      <c r="L127" s="140">
        <v>6</v>
      </c>
      <c r="M127" s="137" t="s">
        <v>4</v>
      </c>
      <c r="N127" s="165">
        <v>0</v>
      </c>
      <c r="O127" s="124"/>
      <c r="P127" s="46"/>
      <c r="Q127" s="46"/>
      <c r="R127" s="46"/>
      <c r="S127" s="46"/>
      <c r="T127" s="46"/>
      <c r="U127" s="46"/>
      <c r="V127" s="125">
        <f t="shared" si="133"/>
        <v>0</v>
      </c>
      <c r="W127" s="124"/>
      <c r="X127" s="46"/>
      <c r="Y127" s="46"/>
      <c r="Z127" s="46"/>
      <c r="AA127" s="46"/>
      <c r="AB127" s="46"/>
      <c r="AC127" s="46"/>
      <c r="AD127" s="75">
        <f t="shared" si="134"/>
        <v>0</v>
      </c>
      <c r="AE127" s="124"/>
      <c r="AF127" s="46"/>
      <c r="AG127" s="46"/>
      <c r="AH127" s="46"/>
      <c r="AI127" s="46"/>
      <c r="AJ127" s="46"/>
      <c r="AK127" s="46"/>
      <c r="AL127" s="75">
        <f t="shared" si="85"/>
        <v>0</v>
      </c>
      <c r="AM127" s="124"/>
      <c r="AN127" s="46"/>
      <c r="AO127" s="46"/>
      <c r="AP127" s="46"/>
      <c r="AQ127" s="46"/>
      <c r="AR127" s="46"/>
      <c r="AS127" s="46"/>
      <c r="AT127" s="75">
        <f t="shared" si="86"/>
        <v>0</v>
      </c>
      <c r="AU127" s="124"/>
      <c r="AV127" s="46"/>
      <c r="AW127" s="46"/>
      <c r="AX127" s="46"/>
      <c r="AY127" s="46"/>
      <c r="AZ127" s="46"/>
      <c r="BA127" s="46"/>
      <c r="BB127" s="75">
        <f t="shared" si="87"/>
        <v>0</v>
      </c>
      <c r="BC127" s="124"/>
      <c r="BD127" s="46"/>
      <c r="BE127" s="46"/>
      <c r="BF127" s="46"/>
      <c r="BG127" s="46"/>
      <c r="BH127" s="46"/>
      <c r="BI127" s="46"/>
      <c r="BJ127" s="75">
        <f t="shared" si="88"/>
        <v>0</v>
      </c>
      <c r="BK127" s="124"/>
      <c r="BL127" s="46"/>
      <c r="BM127" s="46"/>
      <c r="BN127" s="46"/>
      <c r="BO127" s="46"/>
      <c r="BP127" s="46"/>
      <c r="BQ127" s="46"/>
      <c r="BR127" s="75">
        <f t="shared" si="89"/>
        <v>0</v>
      </c>
      <c r="BS127" s="124"/>
      <c r="BT127" s="46"/>
      <c r="BU127" s="46"/>
      <c r="BV127" s="46"/>
      <c r="BW127" s="46"/>
      <c r="BX127" s="46"/>
      <c r="BY127" s="46"/>
      <c r="BZ127" s="75">
        <f t="shared" si="90"/>
        <v>0</v>
      </c>
      <c r="CA127" s="124"/>
      <c r="CB127" s="46"/>
      <c r="CC127" s="46"/>
      <c r="CD127" s="46"/>
      <c r="CE127" s="46"/>
      <c r="CF127" s="46"/>
      <c r="CG127" s="46"/>
      <c r="CH127" s="75">
        <f t="shared" si="91"/>
        <v>0</v>
      </c>
      <c r="CI127" s="124"/>
      <c r="CJ127" s="46"/>
      <c r="CK127" s="46"/>
      <c r="CL127" s="46"/>
      <c r="CM127" s="46"/>
      <c r="CN127" s="46"/>
      <c r="CO127" s="46"/>
      <c r="CP127" s="75">
        <f t="shared" si="92"/>
        <v>0</v>
      </c>
      <c r="CQ127" s="124"/>
      <c r="CR127" s="46"/>
      <c r="CS127" s="46"/>
      <c r="CT127" s="46"/>
      <c r="CU127" s="46"/>
      <c r="CV127" s="46"/>
      <c r="CW127" s="46"/>
      <c r="CX127" s="75">
        <f t="shared" si="93"/>
        <v>0</v>
      </c>
      <c r="CY127" s="124"/>
      <c r="CZ127" s="46"/>
      <c r="DA127" s="46"/>
      <c r="DB127" s="46"/>
      <c r="DC127" s="46"/>
      <c r="DD127" s="46"/>
      <c r="DE127" s="46"/>
      <c r="DF127" s="75">
        <f t="shared" si="94"/>
        <v>0</v>
      </c>
      <c r="DG127" s="124"/>
      <c r="DH127" s="46"/>
      <c r="DI127" s="46"/>
      <c r="DJ127" s="46"/>
      <c r="DK127" s="46"/>
      <c r="DL127" s="46"/>
      <c r="DM127" s="46"/>
      <c r="DN127" s="75">
        <f t="shared" si="95"/>
        <v>0</v>
      </c>
      <c r="DO127" s="124"/>
      <c r="DP127" s="46"/>
      <c r="DQ127" s="46"/>
      <c r="DR127" s="46"/>
      <c r="DS127" s="46"/>
      <c r="DT127" s="46"/>
      <c r="DU127" s="46"/>
      <c r="DV127" s="75">
        <f t="shared" si="96"/>
        <v>0</v>
      </c>
      <c r="DW127" s="124"/>
      <c r="DX127" s="46"/>
      <c r="DY127" s="46"/>
      <c r="DZ127" s="46"/>
      <c r="EA127" s="46"/>
      <c r="EB127" s="46"/>
      <c r="EC127" s="46"/>
      <c r="ED127" s="75">
        <f t="shared" si="97"/>
        <v>0</v>
      </c>
      <c r="EE127" s="124"/>
      <c r="EF127" s="46"/>
      <c r="EG127" s="46"/>
      <c r="EH127" s="46"/>
      <c r="EI127" s="46"/>
      <c r="EJ127" s="46"/>
      <c r="EK127" s="46"/>
      <c r="EL127" s="75">
        <f t="shared" si="98"/>
        <v>0</v>
      </c>
      <c r="EM127" s="124"/>
      <c r="EN127" s="46"/>
      <c r="EO127" s="46"/>
      <c r="EP127" s="46"/>
      <c r="EQ127" s="46"/>
      <c r="ER127" s="46"/>
      <c r="ES127" s="46"/>
      <c r="ET127" s="75">
        <f t="shared" si="99"/>
        <v>0</v>
      </c>
      <c r="EU127" s="124"/>
      <c r="EV127" s="46"/>
      <c r="EW127" s="46"/>
      <c r="EX127" s="46"/>
      <c r="EY127" s="46"/>
      <c r="EZ127" s="46"/>
      <c r="FA127" s="46"/>
      <c r="FB127" s="75">
        <f t="shared" si="100"/>
        <v>0</v>
      </c>
      <c r="FC127" s="124"/>
      <c r="FD127" s="46"/>
      <c r="FE127" s="46"/>
      <c r="FF127" s="46"/>
      <c r="FG127" s="46"/>
      <c r="FH127" s="46"/>
      <c r="FI127" s="46"/>
      <c r="FJ127" s="75">
        <f t="shared" si="101"/>
        <v>0</v>
      </c>
      <c r="FK127" s="124"/>
      <c r="FL127" s="46"/>
      <c r="FM127" s="46"/>
      <c r="FN127" s="46"/>
      <c r="FO127" s="46"/>
      <c r="FP127" s="46"/>
      <c r="FQ127" s="46"/>
      <c r="FR127" s="75">
        <f t="shared" si="102"/>
        <v>0</v>
      </c>
      <c r="FS127" s="124"/>
      <c r="FT127" s="46"/>
      <c r="FU127" s="46"/>
      <c r="FV127" s="46"/>
      <c r="FW127" s="46"/>
      <c r="FX127" s="46"/>
      <c r="FY127" s="46"/>
      <c r="FZ127" s="75">
        <f t="shared" si="103"/>
        <v>0</v>
      </c>
      <c r="GA127" s="124"/>
      <c r="GB127" s="46"/>
      <c r="GC127" s="46"/>
      <c r="GD127" s="46"/>
      <c r="GE127" s="46"/>
      <c r="GF127" s="46"/>
      <c r="GG127" s="46"/>
      <c r="GH127" s="75">
        <f t="shared" si="104"/>
        <v>0</v>
      </c>
      <c r="GI127" s="124"/>
      <c r="GJ127" s="46"/>
      <c r="GK127" s="46"/>
      <c r="GL127" s="46"/>
      <c r="GM127" s="46"/>
      <c r="GN127" s="46"/>
      <c r="GO127" s="46"/>
      <c r="GP127" s="75">
        <f t="shared" si="105"/>
        <v>0</v>
      </c>
      <c r="GQ127" s="124"/>
      <c r="GR127" s="46"/>
      <c r="GS127" s="46"/>
      <c r="GT127" s="46"/>
      <c r="GU127" s="46"/>
      <c r="GV127" s="46"/>
      <c r="GW127" s="46"/>
      <c r="GX127" s="75">
        <f t="shared" si="106"/>
        <v>0</v>
      </c>
      <c r="GY127" s="124"/>
      <c r="GZ127" s="46"/>
      <c r="HA127" s="46"/>
      <c r="HB127" s="46"/>
      <c r="HC127" s="46"/>
      <c r="HD127" s="46"/>
      <c r="HE127" s="46"/>
      <c r="HF127" s="75">
        <f t="shared" si="107"/>
        <v>0</v>
      </c>
      <c r="HG127" s="124"/>
      <c r="HH127" s="46"/>
      <c r="HI127" s="46"/>
      <c r="HJ127" s="46"/>
      <c r="HK127" s="46"/>
      <c r="HL127" s="46"/>
      <c r="HM127" s="46"/>
      <c r="HN127" s="75">
        <f t="shared" si="108"/>
        <v>0</v>
      </c>
      <c r="HO127" s="124"/>
      <c r="HP127" s="46"/>
      <c r="HQ127" s="46"/>
      <c r="HR127" s="46"/>
      <c r="HS127" s="46"/>
      <c r="HT127" s="46"/>
      <c r="HU127" s="46"/>
      <c r="HV127" s="75">
        <f t="shared" si="109"/>
        <v>0</v>
      </c>
      <c r="HW127" s="124"/>
      <c r="HX127" s="46"/>
      <c r="HY127" s="46"/>
      <c r="HZ127" s="46"/>
      <c r="IA127" s="46"/>
      <c r="IB127" s="46"/>
      <c r="IC127" s="46"/>
      <c r="ID127" s="75">
        <f t="shared" si="110"/>
        <v>0</v>
      </c>
      <c r="IE127" s="124"/>
      <c r="IF127" s="46"/>
      <c r="IG127" s="46"/>
      <c r="IH127" s="46"/>
      <c r="II127" s="46"/>
      <c r="IJ127" s="46"/>
      <c r="IK127" s="46"/>
      <c r="IL127" s="75">
        <f t="shared" si="111"/>
        <v>0</v>
      </c>
      <c r="IM127" s="124"/>
      <c r="IN127" s="46"/>
      <c r="IO127" s="46"/>
      <c r="IP127" s="46"/>
      <c r="IQ127" s="46"/>
      <c r="IR127" s="46"/>
      <c r="IS127" s="46"/>
      <c r="IT127" s="75">
        <f t="shared" si="112"/>
        <v>0</v>
      </c>
      <c r="IU127" s="124"/>
      <c r="IV127" s="46"/>
      <c r="IW127" s="46"/>
      <c r="IX127" s="46"/>
      <c r="IY127" s="46"/>
      <c r="IZ127" s="46"/>
      <c r="JA127" s="46"/>
      <c r="JB127" s="75">
        <f t="shared" si="113"/>
        <v>0</v>
      </c>
      <c r="JD127" s="161">
        <f t="shared" si="121"/>
        <v>0</v>
      </c>
      <c r="JE127" s="89">
        <f t="shared" si="122"/>
        <v>0</v>
      </c>
      <c r="JF127" s="89">
        <f t="shared" si="123"/>
        <v>0</v>
      </c>
      <c r="JG127" s="89">
        <f t="shared" si="124"/>
        <v>0</v>
      </c>
      <c r="JH127" s="89">
        <f t="shared" si="125"/>
        <v>0</v>
      </c>
      <c r="JI127" s="89">
        <f t="shared" si="126"/>
        <v>0</v>
      </c>
      <c r="JJ127" s="89">
        <f t="shared" si="127"/>
        <v>0</v>
      </c>
      <c r="JK127" s="165">
        <f t="shared" si="128"/>
        <v>0</v>
      </c>
      <c r="JM127" s="65">
        <f t="shared" si="115"/>
        <v>0</v>
      </c>
      <c r="JO127" s="47">
        <f t="shared" si="114"/>
        <v>0</v>
      </c>
    </row>
    <row r="128" spans="2:275" ht="15">
      <c r="B128" s="387" t="s">
        <v>603</v>
      </c>
      <c r="C128" s="183" t="s">
        <v>237</v>
      </c>
      <c r="D128" s="174" t="s">
        <v>142</v>
      </c>
      <c r="E128" s="183" t="s">
        <v>245</v>
      </c>
      <c r="F128" s="369" t="s">
        <v>180</v>
      </c>
      <c r="G128" s="380" t="s">
        <v>99</v>
      </c>
      <c r="H128" s="380" t="s">
        <v>99</v>
      </c>
      <c r="I128" s="361" t="s">
        <v>95</v>
      </c>
      <c r="J128" s="356" t="s">
        <v>254</v>
      </c>
      <c r="K128" s="143">
        <v>7</v>
      </c>
      <c r="L128" s="144">
        <v>8</v>
      </c>
      <c r="M128" s="137" t="s">
        <v>4</v>
      </c>
      <c r="N128" s="165">
        <v>0</v>
      </c>
      <c r="O128" s="124"/>
      <c r="P128" s="46"/>
      <c r="Q128" s="46"/>
      <c r="R128" s="46"/>
      <c r="S128" s="46"/>
      <c r="T128" s="46"/>
      <c r="U128" s="46"/>
      <c r="V128" s="125">
        <f t="shared" si="133"/>
        <v>0</v>
      </c>
      <c r="W128" s="124"/>
      <c r="X128" s="46"/>
      <c r="Y128" s="46"/>
      <c r="Z128" s="46"/>
      <c r="AA128" s="46"/>
      <c r="AB128" s="46"/>
      <c r="AC128" s="46"/>
      <c r="AD128" s="75">
        <f t="shared" si="134"/>
        <v>0</v>
      </c>
      <c r="AE128" s="124"/>
      <c r="AF128" s="46"/>
      <c r="AG128" s="46"/>
      <c r="AH128" s="46"/>
      <c r="AI128" s="46"/>
      <c r="AJ128" s="46"/>
      <c r="AK128" s="46"/>
      <c r="AL128" s="75">
        <f t="shared" si="85"/>
        <v>0</v>
      </c>
      <c r="AM128" s="124"/>
      <c r="AN128" s="46"/>
      <c r="AO128" s="46"/>
      <c r="AP128" s="46"/>
      <c r="AQ128" s="46"/>
      <c r="AR128" s="46"/>
      <c r="AS128" s="46"/>
      <c r="AT128" s="75">
        <f t="shared" si="86"/>
        <v>0</v>
      </c>
      <c r="AU128" s="124"/>
      <c r="AV128" s="46"/>
      <c r="AW128" s="46"/>
      <c r="AX128" s="46"/>
      <c r="AY128" s="46"/>
      <c r="AZ128" s="46"/>
      <c r="BA128" s="46"/>
      <c r="BB128" s="75">
        <f t="shared" si="87"/>
        <v>0</v>
      </c>
      <c r="BC128" s="124"/>
      <c r="BD128" s="46"/>
      <c r="BE128" s="46"/>
      <c r="BF128" s="46"/>
      <c r="BG128" s="46"/>
      <c r="BH128" s="46"/>
      <c r="BI128" s="46"/>
      <c r="BJ128" s="75">
        <f t="shared" si="88"/>
        <v>0</v>
      </c>
      <c r="BK128" s="124"/>
      <c r="BL128" s="46"/>
      <c r="BM128" s="46"/>
      <c r="BN128" s="46"/>
      <c r="BO128" s="46"/>
      <c r="BP128" s="46"/>
      <c r="BQ128" s="46"/>
      <c r="BR128" s="75">
        <f t="shared" si="89"/>
        <v>0</v>
      </c>
      <c r="BS128" s="124"/>
      <c r="BT128" s="46"/>
      <c r="BU128" s="46"/>
      <c r="BV128" s="46"/>
      <c r="BW128" s="46"/>
      <c r="BX128" s="46"/>
      <c r="BY128" s="46"/>
      <c r="BZ128" s="75">
        <f t="shared" si="90"/>
        <v>0</v>
      </c>
      <c r="CA128" s="124"/>
      <c r="CB128" s="46"/>
      <c r="CC128" s="46"/>
      <c r="CD128" s="46"/>
      <c r="CE128" s="46"/>
      <c r="CF128" s="46"/>
      <c r="CG128" s="46"/>
      <c r="CH128" s="75">
        <f t="shared" si="91"/>
        <v>0</v>
      </c>
      <c r="CI128" s="124"/>
      <c r="CJ128" s="46"/>
      <c r="CK128" s="46"/>
      <c r="CL128" s="46"/>
      <c r="CM128" s="46"/>
      <c r="CN128" s="46"/>
      <c r="CO128" s="46"/>
      <c r="CP128" s="75">
        <f t="shared" si="92"/>
        <v>0</v>
      </c>
      <c r="CQ128" s="124"/>
      <c r="CR128" s="46"/>
      <c r="CS128" s="46"/>
      <c r="CT128" s="46"/>
      <c r="CU128" s="46"/>
      <c r="CV128" s="46"/>
      <c r="CW128" s="46"/>
      <c r="CX128" s="75">
        <f t="shared" si="93"/>
        <v>0</v>
      </c>
      <c r="CY128" s="124"/>
      <c r="CZ128" s="46"/>
      <c r="DA128" s="46"/>
      <c r="DB128" s="46"/>
      <c r="DC128" s="46"/>
      <c r="DD128" s="46"/>
      <c r="DE128" s="46"/>
      <c r="DF128" s="75">
        <f t="shared" si="94"/>
        <v>0</v>
      </c>
      <c r="DG128" s="124"/>
      <c r="DH128" s="46"/>
      <c r="DI128" s="46"/>
      <c r="DJ128" s="46"/>
      <c r="DK128" s="46"/>
      <c r="DL128" s="46"/>
      <c r="DM128" s="46"/>
      <c r="DN128" s="75">
        <f t="shared" si="95"/>
        <v>0</v>
      </c>
      <c r="DO128" s="124"/>
      <c r="DP128" s="46"/>
      <c r="DQ128" s="46"/>
      <c r="DR128" s="46"/>
      <c r="DS128" s="46"/>
      <c r="DT128" s="46"/>
      <c r="DU128" s="46"/>
      <c r="DV128" s="75">
        <f t="shared" si="96"/>
        <v>0</v>
      </c>
      <c r="DW128" s="124"/>
      <c r="DX128" s="46"/>
      <c r="DY128" s="46"/>
      <c r="DZ128" s="46"/>
      <c r="EA128" s="46"/>
      <c r="EB128" s="46"/>
      <c r="EC128" s="46"/>
      <c r="ED128" s="75">
        <f t="shared" si="97"/>
        <v>0</v>
      </c>
      <c r="EE128" s="124"/>
      <c r="EF128" s="46"/>
      <c r="EG128" s="46"/>
      <c r="EH128" s="46"/>
      <c r="EI128" s="46"/>
      <c r="EJ128" s="46"/>
      <c r="EK128" s="46"/>
      <c r="EL128" s="75">
        <f t="shared" si="98"/>
        <v>0</v>
      </c>
      <c r="EM128" s="124"/>
      <c r="EN128" s="46"/>
      <c r="EO128" s="46"/>
      <c r="EP128" s="46"/>
      <c r="EQ128" s="46"/>
      <c r="ER128" s="46"/>
      <c r="ES128" s="46"/>
      <c r="ET128" s="75">
        <f t="shared" si="99"/>
        <v>0</v>
      </c>
      <c r="EU128" s="124"/>
      <c r="EV128" s="46"/>
      <c r="EW128" s="46"/>
      <c r="EX128" s="46"/>
      <c r="EY128" s="46"/>
      <c r="EZ128" s="46"/>
      <c r="FA128" s="46"/>
      <c r="FB128" s="75">
        <f t="shared" si="100"/>
        <v>0</v>
      </c>
      <c r="FC128" s="124"/>
      <c r="FD128" s="46"/>
      <c r="FE128" s="46"/>
      <c r="FF128" s="46"/>
      <c r="FG128" s="46"/>
      <c r="FH128" s="46"/>
      <c r="FI128" s="46"/>
      <c r="FJ128" s="75">
        <f t="shared" si="101"/>
        <v>0</v>
      </c>
      <c r="FK128" s="124"/>
      <c r="FL128" s="46"/>
      <c r="FM128" s="46"/>
      <c r="FN128" s="46"/>
      <c r="FO128" s="46"/>
      <c r="FP128" s="46"/>
      <c r="FQ128" s="46"/>
      <c r="FR128" s="75">
        <f t="shared" si="102"/>
        <v>0</v>
      </c>
      <c r="FS128" s="124"/>
      <c r="FT128" s="46"/>
      <c r="FU128" s="46"/>
      <c r="FV128" s="46"/>
      <c r="FW128" s="46"/>
      <c r="FX128" s="46"/>
      <c r="FY128" s="46"/>
      <c r="FZ128" s="75">
        <f t="shared" si="103"/>
        <v>0</v>
      </c>
      <c r="GA128" s="124"/>
      <c r="GB128" s="46"/>
      <c r="GC128" s="46"/>
      <c r="GD128" s="46"/>
      <c r="GE128" s="46"/>
      <c r="GF128" s="46"/>
      <c r="GG128" s="46"/>
      <c r="GH128" s="75">
        <f t="shared" si="104"/>
        <v>0</v>
      </c>
      <c r="GI128" s="124"/>
      <c r="GJ128" s="46"/>
      <c r="GK128" s="46"/>
      <c r="GL128" s="46"/>
      <c r="GM128" s="46"/>
      <c r="GN128" s="46"/>
      <c r="GO128" s="46"/>
      <c r="GP128" s="75">
        <f t="shared" si="105"/>
        <v>0</v>
      </c>
      <c r="GQ128" s="124"/>
      <c r="GR128" s="46"/>
      <c r="GS128" s="46"/>
      <c r="GT128" s="46"/>
      <c r="GU128" s="46"/>
      <c r="GV128" s="46"/>
      <c r="GW128" s="46"/>
      <c r="GX128" s="75">
        <f t="shared" si="106"/>
        <v>0</v>
      </c>
      <c r="GY128" s="124"/>
      <c r="GZ128" s="46"/>
      <c r="HA128" s="46"/>
      <c r="HB128" s="46"/>
      <c r="HC128" s="46"/>
      <c r="HD128" s="46"/>
      <c r="HE128" s="46"/>
      <c r="HF128" s="75">
        <f t="shared" si="107"/>
        <v>0</v>
      </c>
      <c r="HG128" s="124"/>
      <c r="HH128" s="46"/>
      <c r="HI128" s="46"/>
      <c r="HJ128" s="46"/>
      <c r="HK128" s="46"/>
      <c r="HL128" s="46"/>
      <c r="HM128" s="46"/>
      <c r="HN128" s="75">
        <f t="shared" si="108"/>
        <v>0</v>
      </c>
      <c r="HO128" s="124"/>
      <c r="HP128" s="46"/>
      <c r="HQ128" s="46"/>
      <c r="HR128" s="46"/>
      <c r="HS128" s="46"/>
      <c r="HT128" s="46"/>
      <c r="HU128" s="46"/>
      <c r="HV128" s="75">
        <f t="shared" si="109"/>
        <v>0</v>
      </c>
      <c r="HW128" s="124"/>
      <c r="HX128" s="46"/>
      <c r="HY128" s="46"/>
      <c r="HZ128" s="46"/>
      <c r="IA128" s="46"/>
      <c r="IB128" s="46"/>
      <c r="IC128" s="46"/>
      <c r="ID128" s="75">
        <f t="shared" si="110"/>
        <v>0</v>
      </c>
      <c r="IE128" s="124"/>
      <c r="IF128" s="46"/>
      <c r="IG128" s="46"/>
      <c r="IH128" s="46"/>
      <c r="II128" s="46"/>
      <c r="IJ128" s="46"/>
      <c r="IK128" s="46"/>
      <c r="IL128" s="75">
        <f t="shared" si="111"/>
        <v>0</v>
      </c>
      <c r="IM128" s="124"/>
      <c r="IN128" s="46"/>
      <c r="IO128" s="46"/>
      <c r="IP128" s="46"/>
      <c r="IQ128" s="46"/>
      <c r="IR128" s="46"/>
      <c r="IS128" s="46"/>
      <c r="IT128" s="75">
        <f t="shared" si="112"/>
        <v>0</v>
      </c>
      <c r="IU128" s="124"/>
      <c r="IV128" s="46"/>
      <c r="IW128" s="46"/>
      <c r="IX128" s="46"/>
      <c r="IY128" s="46"/>
      <c r="IZ128" s="46"/>
      <c r="JA128" s="46"/>
      <c r="JB128" s="75">
        <f t="shared" si="113"/>
        <v>0</v>
      </c>
      <c r="JD128" s="161">
        <f t="shared" si="121"/>
        <v>0</v>
      </c>
      <c r="JE128" s="89">
        <f t="shared" si="122"/>
        <v>0</v>
      </c>
      <c r="JF128" s="89">
        <f t="shared" si="123"/>
        <v>0</v>
      </c>
      <c r="JG128" s="89">
        <f t="shared" si="124"/>
        <v>0</v>
      </c>
      <c r="JH128" s="89">
        <f t="shared" si="125"/>
        <v>0</v>
      </c>
      <c r="JI128" s="89">
        <f t="shared" si="126"/>
        <v>0</v>
      </c>
      <c r="JJ128" s="89">
        <f t="shared" si="127"/>
        <v>0</v>
      </c>
      <c r="JK128" s="165">
        <f t="shared" si="128"/>
        <v>0</v>
      </c>
      <c r="JM128" s="65">
        <f t="shared" si="115"/>
        <v>0</v>
      </c>
      <c r="JO128" s="47">
        <f t="shared" si="114"/>
        <v>0</v>
      </c>
    </row>
    <row r="129" spans="2:275" ht="15.75" customHeight="1">
      <c r="B129" s="387" t="s">
        <v>603</v>
      </c>
      <c r="C129" s="184" t="s">
        <v>238</v>
      </c>
      <c r="D129" s="176" t="s">
        <v>141</v>
      </c>
      <c r="E129" s="182" t="s">
        <v>246</v>
      </c>
      <c r="F129" s="370" t="s">
        <v>180</v>
      </c>
      <c r="G129" s="380" t="s">
        <v>99</v>
      </c>
      <c r="H129" s="380" t="s">
        <v>99</v>
      </c>
      <c r="I129" s="166" t="s">
        <v>94</v>
      </c>
      <c r="J129" s="374" t="s">
        <v>254</v>
      </c>
      <c r="K129" s="143">
        <v>7</v>
      </c>
      <c r="L129" s="144">
        <v>8</v>
      </c>
      <c r="M129" s="137" t="s">
        <v>4</v>
      </c>
      <c r="N129" s="165">
        <v>0</v>
      </c>
      <c r="O129" s="124"/>
      <c r="P129" s="46"/>
      <c r="Q129" s="46"/>
      <c r="R129" s="46"/>
      <c r="S129" s="46"/>
      <c r="T129" s="46"/>
      <c r="U129" s="46"/>
      <c r="V129" s="125">
        <f t="shared" si="133"/>
        <v>0</v>
      </c>
      <c r="W129" s="124"/>
      <c r="X129" s="46"/>
      <c r="Y129" s="46"/>
      <c r="Z129" s="46"/>
      <c r="AA129" s="46"/>
      <c r="AB129" s="46"/>
      <c r="AC129" s="46"/>
      <c r="AD129" s="75">
        <f t="shared" si="134"/>
        <v>0</v>
      </c>
      <c r="AE129" s="124"/>
      <c r="AF129" s="46"/>
      <c r="AG129" s="46"/>
      <c r="AH129" s="46"/>
      <c r="AI129" s="46"/>
      <c r="AJ129" s="46"/>
      <c r="AK129" s="46"/>
      <c r="AL129" s="75">
        <f t="shared" si="85"/>
        <v>0</v>
      </c>
      <c r="AM129" s="124"/>
      <c r="AN129" s="46"/>
      <c r="AO129" s="46"/>
      <c r="AP129" s="46"/>
      <c r="AQ129" s="46"/>
      <c r="AR129" s="46"/>
      <c r="AS129" s="46"/>
      <c r="AT129" s="75">
        <f t="shared" si="86"/>
        <v>0</v>
      </c>
      <c r="AU129" s="124"/>
      <c r="AV129" s="46"/>
      <c r="AW129" s="46"/>
      <c r="AX129" s="46"/>
      <c r="AY129" s="46"/>
      <c r="AZ129" s="46"/>
      <c r="BA129" s="46"/>
      <c r="BB129" s="75">
        <f t="shared" si="87"/>
        <v>0</v>
      </c>
      <c r="BC129" s="124"/>
      <c r="BD129" s="46"/>
      <c r="BE129" s="46"/>
      <c r="BF129" s="46"/>
      <c r="BG129" s="46"/>
      <c r="BH129" s="46"/>
      <c r="BI129" s="46"/>
      <c r="BJ129" s="75">
        <f t="shared" si="88"/>
        <v>0</v>
      </c>
      <c r="BK129" s="124"/>
      <c r="BL129" s="46"/>
      <c r="BM129" s="46"/>
      <c r="BN129" s="46"/>
      <c r="BO129" s="46"/>
      <c r="BP129" s="46"/>
      <c r="BQ129" s="46"/>
      <c r="BR129" s="75">
        <f t="shared" si="89"/>
        <v>0</v>
      </c>
      <c r="BS129" s="124"/>
      <c r="BT129" s="46"/>
      <c r="BU129" s="46"/>
      <c r="BV129" s="46"/>
      <c r="BW129" s="46"/>
      <c r="BX129" s="46"/>
      <c r="BY129" s="46"/>
      <c r="BZ129" s="75">
        <f t="shared" si="90"/>
        <v>0</v>
      </c>
      <c r="CA129" s="124"/>
      <c r="CB129" s="46"/>
      <c r="CC129" s="46"/>
      <c r="CD129" s="46"/>
      <c r="CE129" s="46"/>
      <c r="CF129" s="46"/>
      <c r="CG129" s="46"/>
      <c r="CH129" s="75">
        <f t="shared" si="91"/>
        <v>0</v>
      </c>
      <c r="CI129" s="124"/>
      <c r="CJ129" s="46"/>
      <c r="CK129" s="46"/>
      <c r="CL129" s="46"/>
      <c r="CM129" s="46"/>
      <c r="CN129" s="46"/>
      <c r="CO129" s="46"/>
      <c r="CP129" s="75">
        <f t="shared" si="92"/>
        <v>0</v>
      </c>
      <c r="CQ129" s="124"/>
      <c r="CR129" s="46"/>
      <c r="CS129" s="46"/>
      <c r="CT129" s="46"/>
      <c r="CU129" s="46"/>
      <c r="CV129" s="46"/>
      <c r="CW129" s="46"/>
      <c r="CX129" s="75">
        <f t="shared" si="93"/>
        <v>0</v>
      </c>
      <c r="CY129" s="124"/>
      <c r="CZ129" s="46"/>
      <c r="DA129" s="46"/>
      <c r="DB129" s="46"/>
      <c r="DC129" s="46"/>
      <c r="DD129" s="46"/>
      <c r="DE129" s="46"/>
      <c r="DF129" s="75">
        <f t="shared" si="94"/>
        <v>0</v>
      </c>
      <c r="DG129" s="124"/>
      <c r="DH129" s="46"/>
      <c r="DI129" s="46"/>
      <c r="DJ129" s="46"/>
      <c r="DK129" s="46"/>
      <c r="DL129" s="46"/>
      <c r="DM129" s="46"/>
      <c r="DN129" s="75">
        <f t="shared" si="95"/>
        <v>0</v>
      </c>
      <c r="DO129" s="124"/>
      <c r="DP129" s="46"/>
      <c r="DQ129" s="46"/>
      <c r="DR129" s="46"/>
      <c r="DS129" s="46"/>
      <c r="DT129" s="46"/>
      <c r="DU129" s="46"/>
      <c r="DV129" s="75">
        <f t="shared" si="96"/>
        <v>0</v>
      </c>
      <c r="DW129" s="124"/>
      <c r="DX129" s="46"/>
      <c r="DY129" s="46"/>
      <c r="DZ129" s="46"/>
      <c r="EA129" s="46"/>
      <c r="EB129" s="46"/>
      <c r="EC129" s="46"/>
      <c r="ED129" s="75">
        <f t="shared" si="97"/>
        <v>0</v>
      </c>
      <c r="EE129" s="124"/>
      <c r="EF129" s="46"/>
      <c r="EG129" s="46"/>
      <c r="EH129" s="46"/>
      <c r="EI129" s="46"/>
      <c r="EJ129" s="46"/>
      <c r="EK129" s="46"/>
      <c r="EL129" s="75">
        <f t="shared" si="98"/>
        <v>0</v>
      </c>
      <c r="EM129" s="124"/>
      <c r="EN129" s="46"/>
      <c r="EO129" s="46"/>
      <c r="EP129" s="46"/>
      <c r="EQ129" s="46"/>
      <c r="ER129" s="46"/>
      <c r="ES129" s="46"/>
      <c r="ET129" s="75">
        <f t="shared" si="99"/>
        <v>0</v>
      </c>
      <c r="EU129" s="124"/>
      <c r="EV129" s="46"/>
      <c r="EW129" s="46"/>
      <c r="EX129" s="46"/>
      <c r="EY129" s="46"/>
      <c r="EZ129" s="46"/>
      <c r="FA129" s="46"/>
      <c r="FB129" s="75">
        <f t="shared" si="100"/>
        <v>0</v>
      </c>
      <c r="FC129" s="124"/>
      <c r="FD129" s="46"/>
      <c r="FE129" s="46"/>
      <c r="FF129" s="46"/>
      <c r="FG129" s="46"/>
      <c r="FH129" s="46"/>
      <c r="FI129" s="46"/>
      <c r="FJ129" s="75">
        <f t="shared" si="101"/>
        <v>0</v>
      </c>
      <c r="FK129" s="124"/>
      <c r="FL129" s="46"/>
      <c r="FM129" s="46"/>
      <c r="FN129" s="46"/>
      <c r="FO129" s="46"/>
      <c r="FP129" s="46"/>
      <c r="FQ129" s="46"/>
      <c r="FR129" s="75">
        <f t="shared" si="102"/>
        <v>0</v>
      </c>
      <c r="FS129" s="124"/>
      <c r="FT129" s="46"/>
      <c r="FU129" s="46"/>
      <c r="FV129" s="46"/>
      <c r="FW129" s="46"/>
      <c r="FX129" s="46"/>
      <c r="FY129" s="46"/>
      <c r="FZ129" s="75">
        <f t="shared" si="103"/>
        <v>0</v>
      </c>
      <c r="GA129" s="124"/>
      <c r="GB129" s="46"/>
      <c r="GC129" s="46"/>
      <c r="GD129" s="46"/>
      <c r="GE129" s="46"/>
      <c r="GF129" s="46"/>
      <c r="GG129" s="46"/>
      <c r="GH129" s="75">
        <f t="shared" si="104"/>
        <v>0</v>
      </c>
      <c r="GI129" s="124"/>
      <c r="GJ129" s="46"/>
      <c r="GK129" s="46"/>
      <c r="GL129" s="46"/>
      <c r="GM129" s="46"/>
      <c r="GN129" s="46"/>
      <c r="GO129" s="46"/>
      <c r="GP129" s="75">
        <f t="shared" si="105"/>
        <v>0</v>
      </c>
      <c r="GQ129" s="124"/>
      <c r="GR129" s="46"/>
      <c r="GS129" s="46"/>
      <c r="GT129" s="46"/>
      <c r="GU129" s="46"/>
      <c r="GV129" s="46"/>
      <c r="GW129" s="46"/>
      <c r="GX129" s="75">
        <f t="shared" si="106"/>
        <v>0</v>
      </c>
      <c r="GY129" s="124"/>
      <c r="GZ129" s="46"/>
      <c r="HA129" s="46"/>
      <c r="HB129" s="46"/>
      <c r="HC129" s="46"/>
      <c r="HD129" s="46"/>
      <c r="HE129" s="46"/>
      <c r="HF129" s="75">
        <f t="shared" si="107"/>
        <v>0</v>
      </c>
      <c r="HG129" s="124"/>
      <c r="HH129" s="46"/>
      <c r="HI129" s="46"/>
      <c r="HJ129" s="46"/>
      <c r="HK129" s="46"/>
      <c r="HL129" s="46"/>
      <c r="HM129" s="46"/>
      <c r="HN129" s="75">
        <f t="shared" si="108"/>
        <v>0</v>
      </c>
      <c r="HO129" s="124"/>
      <c r="HP129" s="46"/>
      <c r="HQ129" s="46"/>
      <c r="HR129" s="46"/>
      <c r="HS129" s="46"/>
      <c r="HT129" s="46"/>
      <c r="HU129" s="46"/>
      <c r="HV129" s="75">
        <f t="shared" si="109"/>
        <v>0</v>
      </c>
      <c r="HW129" s="124"/>
      <c r="HX129" s="46"/>
      <c r="HY129" s="46"/>
      <c r="HZ129" s="46"/>
      <c r="IA129" s="46"/>
      <c r="IB129" s="46"/>
      <c r="IC129" s="46"/>
      <c r="ID129" s="75">
        <f t="shared" si="110"/>
        <v>0</v>
      </c>
      <c r="IE129" s="124"/>
      <c r="IF129" s="46"/>
      <c r="IG129" s="46"/>
      <c r="IH129" s="46"/>
      <c r="II129" s="46"/>
      <c r="IJ129" s="46"/>
      <c r="IK129" s="46"/>
      <c r="IL129" s="75">
        <f t="shared" si="111"/>
        <v>0</v>
      </c>
      <c r="IM129" s="124"/>
      <c r="IN129" s="46"/>
      <c r="IO129" s="46"/>
      <c r="IP129" s="46"/>
      <c r="IQ129" s="46"/>
      <c r="IR129" s="46"/>
      <c r="IS129" s="46"/>
      <c r="IT129" s="75">
        <f t="shared" si="112"/>
        <v>0</v>
      </c>
      <c r="IU129" s="124"/>
      <c r="IV129" s="46"/>
      <c r="IW129" s="46"/>
      <c r="IX129" s="46"/>
      <c r="IY129" s="46"/>
      <c r="IZ129" s="46"/>
      <c r="JA129" s="46"/>
      <c r="JB129" s="75">
        <f t="shared" si="113"/>
        <v>0</v>
      </c>
      <c r="JD129" s="161">
        <f t="shared" si="121"/>
        <v>0</v>
      </c>
      <c r="JE129" s="89">
        <f t="shared" si="122"/>
        <v>0</v>
      </c>
      <c r="JF129" s="89">
        <f t="shared" si="123"/>
        <v>0</v>
      </c>
      <c r="JG129" s="89">
        <f t="shared" si="124"/>
        <v>0</v>
      </c>
      <c r="JH129" s="89">
        <f t="shared" si="125"/>
        <v>0</v>
      </c>
      <c r="JI129" s="89">
        <f t="shared" si="126"/>
        <v>0</v>
      </c>
      <c r="JJ129" s="89">
        <f t="shared" si="127"/>
        <v>0</v>
      </c>
      <c r="JK129" s="165">
        <f t="shared" si="128"/>
        <v>0</v>
      </c>
      <c r="JM129" s="65">
        <f t="shared" si="115"/>
        <v>0</v>
      </c>
      <c r="JO129" s="47">
        <f t="shared" si="114"/>
        <v>0</v>
      </c>
    </row>
    <row r="130" spans="2:275" ht="15">
      <c r="B130" s="387" t="s">
        <v>603</v>
      </c>
      <c r="C130" s="389" t="s">
        <v>663</v>
      </c>
      <c r="D130" s="176" t="s">
        <v>608</v>
      </c>
      <c r="E130" s="182"/>
      <c r="F130" s="370" t="s">
        <v>181</v>
      </c>
      <c r="G130" s="380" t="s">
        <v>99</v>
      </c>
      <c r="H130" s="380" t="s">
        <v>99</v>
      </c>
      <c r="I130" s="166" t="s">
        <v>94</v>
      </c>
      <c r="J130" s="375"/>
      <c r="K130" s="143">
        <v>4</v>
      </c>
      <c r="L130" s="144">
        <v>5</v>
      </c>
      <c r="M130" s="137" t="s">
        <v>4</v>
      </c>
      <c r="N130" s="165">
        <v>0</v>
      </c>
      <c r="O130" s="124"/>
      <c r="P130" s="46"/>
      <c r="Q130" s="46"/>
      <c r="R130" s="46"/>
      <c r="S130" s="46"/>
      <c r="T130" s="46"/>
      <c r="U130" s="46"/>
      <c r="V130" s="125">
        <f t="shared" si="133"/>
        <v>0</v>
      </c>
      <c r="W130" s="124"/>
      <c r="X130" s="46"/>
      <c r="Y130" s="46"/>
      <c r="Z130" s="46"/>
      <c r="AA130" s="46"/>
      <c r="AB130" s="46"/>
      <c r="AC130" s="46"/>
      <c r="AD130" s="75">
        <f t="shared" si="134"/>
        <v>0</v>
      </c>
      <c r="AE130" s="124"/>
      <c r="AF130" s="46"/>
      <c r="AG130" s="46"/>
      <c r="AH130" s="46"/>
      <c r="AI130" s="46"/>
      <c r="AJ130" s="46"/>
      <c r="AK130" s="46"/>
      <c r="AL130" s="75">
        <f t="shared" si="85"/>
        <v>0</v>
      </c>
      <c r="AM130" s="124"/>
      <c r="AN130" s="46"/>
      <c r="AO130" s="46"/>
      <c r="AP130" s="46"/>
      <c r="AQ130" s="46"/>
      <c r="AR130" s="46"/>
      <c r="AS130" s="46"/>
      <c r="AT130" s="75">
        <f t="shared" si="86"/>
        <v>0</v>
      </c>
      <c r="AU130" s="124"/>
      <c r="AV130" s="46"/>
      <c r="AW130" s="46"/>
      <c r="AX130" s="46"/>
      <c r="AY130" s="46"/>
      <c r="AZ130" s="46"/>
      <c r="BA130" s="46"/>
      <c r="BB130" s="75">
        <f t="shared" si="87"/>
        <v>0</v>
      </c>
      <c r="BC130" s="124"/>
      <c r="BD130" s="46"/>
      <c r="BE130" s="46"/>
      <c r="BF130" s="46"/>
      <c r="BG130" s="46"/>
      <c r="BH130" s="46"/>
      <c r="BI130" s="46"/>
      <c r="BJ130" s="75">
        <f t="shared" si="88"/>
        <v>0</v>
      </c>
      <c r="BK130" s="124"/>
      <c r="BL130" s="46"/>
      <c r="BM130" s="46"/>
      <c r="BN130" s="46"/>
      <c r="BO130" s="46"/>
      <c r="BP130" s="46"/>
      <c r="BQ130" s="46"/>
      <c r="BR130" s="75">
        <f t="shared" si="89"/>
        <v>0</v>
      </c>
      <c r="BS130" s="124"/>
      <c r="BT130" s="46"/>
      <c r="BU130" s="46"/>
      <c r="BV130" s="46"/>
      <c r="BW130" s="46"/>
      <c r="BX130" s="46"/>
      <c r="BY130" s="46"/>
      <c r="BZ130" s="75">
        <f t="shared" si="90"/>
        <v>0</v>
      </c>
      <c r="CA130" s="124"/>
      <c r="CB130" s="46"/>
      <c r="CC130" s="46"/>
      <c r="CD130" s="46"/>
      <c r="CE130" s="46"/>
      <c r="CF130" s="46"/>
      <c r="CG130" s="46"/>
      <c r="CH130" s="75">
        <f t="shared" si="91"/>
        <v>0</v>
      </c>
      <c r="CI130" s="124"/>
      <c r="CJ130" s="46"/>
      <c r="CK130" s="46"/>
      <c r="CL130" s="46"/>
      <c r="CM130" s="46"/>
      <c r="CN130" s="46"/>
      <c r="CO130" s="46"/>
      <c r="CP130" s="75">
        <f t="shared" si="92"/>
        <v>0</v>
      </c>
      <c r="CQ130" s="124"/>
      <c r="CR130" s="46"/>
      <c r="CS130" s="46"/>
      <c r="CT130" s="46"/>
      <c r="CU130" s="46"/>
      <c r="CV130" s="46"/>
      <c r="CW130" s="46"/>
      <c r="CX130" s="75">
        <f t="shared" si="93"/>
        <v>0</v>
      </c>
      <c r="CY130" s="124"/>
      <c r="CZ130" s="46"/>
      <c r="DA130" s="46"/>
      <c r="DB130" s="46"/>
      <c r="DC130" s="46"/>
      <c r="DD130" s="46"/>
      <c r="DE130" s="46"/>
      <c r="DF130" s="75">
        <f t="shared" si="94"/>
        <v>0</v>
      </c>
      <c r="DG130" s="124"/>
      <c r="DH130" s="46"/>
      <c r="DI130" s="46"/>
      <c r="DJ130" s="46"/>
      <c r="DK130" s="46"/>
      <c r="DL130" s="46"/>
      <c r="DM130" s="46"/>
      <c r="DN130" s="75">
        <f t="shared" si="95"/>
        <v>0</v>
      </c>
      <c r="DO130" s="124"/>
      <c r="DP130" s="46"/>
      <c r="DQ130" s="46"/>
      <c r="DR130" s="46"/>
      <c r="DS130" s="46"/>
      <c r="DT130" s="46"/>
      <c r="DU130" s="46"/>
      <c r="DV130" s="75">
        <f t="shared" si="96"/>
        <v>0</v>
      </c>
      <c r="DW130" s="124"/>
      <c r="DX130" s="46"/>
      <c r="DY130" s="46"/>
      <c r="DZ130" s="46"/>
      <c r="EA130" s="46"/>
      <c r="EB130" s="46"/>
      <c r="EC130" s="46"/>
      <c r="ED130" s="75">
        <f t="shared" si="97"/>
        <v>0</v>
      </c>
      <c r="EE130" s="124"/>
      <c r="EF130" s="46"/>
      <c r="EG130" s="46"/>
      <c r="EH130" s="46"/>
      <c r="EI130" s="46"/>
      <c r="EJ130" s="46"/>
      <c r="EK130" s="46"/>
      <c r="EL130" s="75">
        <f t="shared" si="98"/>
        <v>0</v>
      </c>
      <c r="EM130" s="124"/>
      <c r="EN130" s="46"/>
      <c r="EO130" s="46"/>
      <c r="EP130" s="46"/>
      <c r="EQ130" s="46"/>
      <c r="ER130" s="46"/>
      <c r="ES130" s="46"/>
      <c r="ET130" s="75">
        <f t="shared" si="99"/>
        <v>0</v>
      </c>
      <c r="EU130" s="124"/>
      <c r="EV130" s="46"/>
      <c r="EW130" s="46"/>
      <c r="EX130" s="46"/>
      <c r="EY130" s="46"/>
      <c r="EZ130" s="46"/>
      <c r="FA130" s="46"/>
      <c r="FB130" s="75">
        <f t="shared" si="100"/>
        <v>0</v>
      </c>
      <c r="FC130" s="124"/>
      <c r="FD130" s="46"/>
      <c r="FE130" s="46"/>
      <c r="FF130" s="46"/>
      <c r="FG130" s="46"/>
      <c r="FH130" s="46"/>
      <c r="FI130" s="46"/>
      <c r="FJ130" s="75">
        <f t="shared" si="101"/>
        <v>0</v>
      </c>
      <c r="FK130" s="124"/>
      <c r="FL130" s="46"/>
      <c r="FM130" s="46"/>
      <c r="FN130" s="46"/>
      <c r="FO130" s="46"/>
      <c r="FP130" s="46"/>
      <c r="FQ130" s="46"/>
      <c r="FR130" s="75">
        <f t="shared" si="102"/>
        <v>0</v>
      </c>
      <c r="FS130" s="124"/>
      <c r="FT130" s="46"/>
      <c r="FU130" s="46"/>
      <c r="FV130" s="46"/>
      <c r="FW130" s="46"/>
      <c r="FX130" s="46"/>
      <c r="FY130" s="46"/>
      <c r="FZ130" s="75">
        <f t="shared" si="103"/>
        <v>0</v>
      </c>
      <c r="GA130" s="124"/>
      <c r="GB130" s="46"/>
      <c r="GC130" s="46"/>
      <c r="GD130" s="46"/>
      <c r="GE130" s="46"/>
      <c r="GF130" s="46"/>
      <c r="GG130" s="46"/>
      <c r="GH130" s="75">
        <f t="shared" si="104"/>
        <v>0</v>
      </c>
      <c r="GI130" s="124"/>
      <c r="GJ130" s="46"/>
      <c r="GK130" s="46"/>
      <c r="GL130" s="46"/>
      <c r="GM130" s="46"/>
      <c r="GN130" s="46"/>
      <c r="GO130" s="46"/>
      <c r="GP130" s="75">
        <f t="shared" si="105"/>
        <v>0</v>
      </c>
      <c r="GQ130" s="124"/>
      <c r="GR130" s="46"/>
      <c r="GS130" s="46"/>
      <c r="GT130" s="46"/>
      <c r="GU130" s="46"/>
      <c r="GV130" s="46"/>
      <c r="GW130" s="46"/>
      <c r="GX130" s="75">
        <f t="shared" si="106"/>
        <v>0</v>
      </c>
      <c r="GY130" s="124"/>
      <c r="GZ130" s="46"/>
      <c r="HA130" s="46"/>
      <c r="HB130" s="46"/>
      <c r="HC130" s="46"/>
      <c r="HD130" s="46"/>
      <c r="HE130" s="46"/>
      <c r="HF130" s="75">
        <f t="shared" si="107"/>
        <v>0</v>
      </c>
      <c r="HG130" s="124"/>
      <c r="HH130" s="46"/>
      <c r="HI130" s="46"/>
      <c r="HJ130" s="46"/>
      <c r="HK130" s="46"/>
      <c r="HL130" s="46"/>
      <c r="HM130" s="46"/>
      <c r="HN130" s="75">
        <f t="shared" si="108"/>
        <v>0</v>
      </c>
      <c r="HO130" s="124"/>
      <c r="HP130" s="46"/>
      <c r="HQ130" s="46"/>
      <c r="HR130" s="46"/>
      <c r="HS130" s="46"/>
      <c r="HT130" s="46"/>
      <c r="HU130" s="46"/>
      <c r="HV130" s="75">
        <f t="shared" si="109"/>
        <v>0</v>
      </c>
      <c r="HW130" s="124"/>
      <c r="HX130" s="46"/>
      <c r="HY130" s="46"/>
      <c r="HZ130" s="46"/>
      <c r="IA130" s="46"/>
      <c r="IB130" s="46"/>
      <c r="IC130" s="46"/>
      <c r="ID130" s="75">
        <f t="shared" si="110"/>
        <v>0</v>
      </c>
      <c r="IE130" s="124"/>
      <c r="IF130" s="46"/>
      <c r="IG130" s="46"/>
      <c r="IH130" s="46"/>
      <c r="II130" s="46"/>
      <c r="IJ130" s="46"/>
      <c r="IK130" s="46"/>
      <c r="IL130" s="75">
        <f t="shared" si="111"/>
        <v>0</v>
      </c>
      <c r="IM130" s="124"/>
      <c r="IN130" s="46"/>
      <c r="IO130" s="46"/>
      <c r="IP130" s="46"/>
      <c r="IQ130" s="46"/>
      <c r="IR130" s="46"/>
      <c r="IS130" s="46"/>
      <c r="IT130" s="75">
        <f t="shared" si="112"/>
        <v>0</v>
      </c>
      <c r="IU130" s="124"/>
      <c r="IV130" s="46"/>
      <c r="IW130" s="46"/>
      <c r="IX130" s="46"/>
      <c r="IY130" s="46"/>
      <c r="IZ130" s="46"/>
      <c r="JA130" s="46"/>
      <c r="JB130" s="75">
        <f t="shared" si="113"/>
        <v>0</v>
      </c>
      <c r="JD130" s="161">
        <f t="shared" si="121"/>
        <v>0</v>
      </c>
      <c r="JE130" s="89">
        <f t="shared" si="122"/>
        <v>0</v>
      </c>
      <c r="JF130" s="89">
        <f t="shared" si="123"/>
        <v>0</v>
      </c>
      <c r="JG130" s="89">
        <f t="shared" si="124"/>
        <v>0</v>
      </c>
      <c r="JH130" s="89">
        <f t="shared" si="125"/>
        <v>0</v>
      </c>
      <c r="JI130" s="89">
        <f t="shared" si="126"/>
        <v>0</v>
      </c>
      <c r="JJ130" s="89">
        <f t="shared" si="127"/>
        <v>0</v>
      </c>
      <c r="JK130" s="165">
        <f t="shared" si="128"/>
        <v>0</v>
      </c>
      <c r="JM130" s="65">
        <f t="shared" si="115"/>
        <v>0</v>
      </c>
      <c r="JO130" s="47">
        <f t="shared" si="114"/>
        <v>0</v>
      </c>
    </row>
    <row r="131" spans="2:275" ht="15">
      <c r="B131" s="387" t="s">
        <v>603</v>
      </c>
      <c r="C131" s="389" t="s">
        <v>662</v>
      </c>
      <c r="D131" s="176" t="s">
        <v>609</v>
      </c>
      <c r="E131" s="170"/>
      <c r="F131" s="370" t="s">
        <v>181</v>
      </c>
      <c r="G131" s="380" t="s">
        <v>99</v>
      </c>
      <c r="H131" s="380" t="s">
        <v>99</v>
      </c>
      <c r="I131" s="166" t="s">
        <v>94</v>
      </c>
      <c r="J131" s="375"/>
      <c r="K131" s="143">
        <v>4</v>
      </c>
      <c r="L131" s="144" t="s">
        <v>604</v>
      </c>
      <c r="M131" s="137" t="s">
        <v>4</v>
      </c>
      <c r="N131" s="165">
        <v>29</v>
      </c>
      <c r="O131" s="124"/>
      <c r="P131" s="46"/>
      <c r="Q131" s="46"/>
      <c r="R131" s="46"/>
      <c r="S131" s="46"/>
      <c r="T131" s="46"/>
      <c r="U131" s="46"/>
      <c r="V131" s="125">
        <f t="shared" si="133"/>
        <v>29</v>
      </c>
      <c r="W131" s="124"/>
      <c r="X131" s="46"/>
      <c r="Y131" s="46"/>
      <c r="Z131" s="46"/>
      <c r="AA131" s="46"/>
      <c r="AB131" s="46"/>
      <c r="AC131" s="46"/>
      <c r="AD131" s="75">
        <f t="shared" si="134"/>
        <v>29</v>
      </c>
      <c r="AE131" s="124"/>
      <c r="AF131" s="46"/>
      <c r="AG131" s="46"/>
      <c r="AH131" s="46"/>
      <c r="AI131" s="46"/>
      <c r="AJ131" s="46"/>
      <c r="AK131" s="46"/>
      <c r="AL131" s="75">
        <f t="shared" si="85"/>
        <v>29</v>
      </c>
      <c r="AM131" s="124"/>
      <c r="AN131" s="46"/>
      <c r="AO131" s="46"/>
      <c r="AP131" s="46"/>
      <c r="AQ131" s="46"/>
      <c r="AR131" s="46"/>
      <c r="AS131" s="46"/>
      <c r="AT131" s="75">
        <f t="shared" si="86"/>
        <v>29</v>
      </c>
      <c r="AU131" s="124"/>
      <c r="AV131" s="46"/>
      <c r="AW131" s="46"/>
      <c r="AX131" s="46"/>
      <c r="AY131" s="46"/>
      <c r="AZ131" s="46"/>
      <c r="BA131" s="46"/>
      <c r="BB131" s="75">
        <f t="shared" si="87"/>
        <v>29</v>
      </c>
      <c r="BC131" s="124"/>
      <c r="BD131" s="46"/>
      <c r="BE131" s="46"/>
      <c r="BF131" s="46"/>
      <c r="BG131" s="46"/>
      <c r="BH131" s="46"/>
      <c r="BI131" s="46"/>
      <c r="BJ131" s="75">
        <f t="shared" si="88"/>
        <v>29</v>
      </c>
      <c r="BK131" s="124"/>
      <c r="BL131" s="46"/>
      <c r="BM131" s="46"/>
      <c r="BN131" s="46"/>
      <c r="BO131" s="46"/>
      <c r="BP131" s="46"/>
      <c r="BQ131" s="46"/>
      <c r="BR131" s="75">
        <f t="shared" si="89"/>
        <v>29</v>
      </c>
      <c r="BS131" s="124"/>
      <c r="BT131" s="46"/>
      <c r="BU131" s="46"/>
      <c r="BV131" s="46"/>
      <c r="BW131" s="46"/>
      <c r="BX131" s="46"/>
      <c r="BY131" s="46"/>
      <c r="BZ131" s="75">
        <f t="shared" si="90"/>
        <v>29</v>
      </c>
      <c r="CA131" s="124"/>
      <c r="CB131" s="46"/>
      <c r="CC131" s="46"/>
      <c r="CD131" s="46"/>
      <c r="CE131" s="46"/>
      <c r="CF131" s="46"/>
      <c r="CG131" s="46"/>
      <c r="CH131" s="75">
        <f t="shared" si="91"/>
        <v>29</v>
      </c>
      <c r="CI131" s="124"/>
      <c r="CJ131" s="46"/>
      <c r="CK131" s="46"/>
      <c r="CL131" s="46"/>
      <c r="CM131" s="46"/>
      <c r="CN131" s="46"/>
      <c r="CO131" s="46"/>
      <c r="CP131" s="75">
        <f t="shared" si="92"/>
        <v>29</v>
      </c>
      <c r="CQ131" s="124"/>
      <c r="CR131" s="46"/>
      <c r="CS131" s="46"/>
      <c r="CT131" s="46"/>
      <c r="CU131" s="46"/>
      <c r="CV131" s="46"/>
      <c r="CW131" s="46"/>
      <c r="CX131" s="75">
        <f t="shared" si="93"/>
        <v>29</v>
      </c>
      <c r="CY131" s="124"/>
      <c r="CZ131" s="46"/>
      <c r="DA131" s="46"/>
      <c r="DB131" s="46"/>
      <c r="DC131" s="46"/>
      <c r="DD131" s="46"/>
      <c r="DE131" s="46"/>
      <c r="DF131" s="75">
        <f t="shared" si="94"/>
        <v>29</v>
      </c>
      <c r="DG131" s="124"/>
      <c r="DH131" s="46"/>
      <c r="DI131" s="46"/>
      <c r="DJ131" s="46"/>
      <c r="DK131" s="46"/>
      <c r="DL131" s="46"/>
      <c r="DM131" s="46"/>
      <c r="DN131" s="75">
        <f t="shared" si="95"/>
        <v>29</v>
      </c>
      <c r="DO131" s="124"/>
      <c r="DP131" s="46"/>
      <c r="DQ131" s="46"/>
      <c r="DR131" s="46"/>
      <c r="DS131" s="46"/>
      <c r="DT131" s="46"/>
      <c r="DU131" s="46"/>
      <c r="DV131" s="75">
        <f t="shared" si="96"/>
        <v>29</v>
      </c>
      <c r="DW131" s="124"/>
      <c r="DX131" s="46"/>
      <c r="DY131" s="46"/>
      <c r="DZ131" s="46"/>
      <c r="EA131" s="46"/>
      <c r="EB131" s="46"/>
      <c r="EC131" s="46"/>
      <c r="ED131" s="75">
        <f t="shared" si="97"/>
        <v>29</v>
      </c>
      <c r="EE131" s="124"/>
      <c r="EF131" s="46"/>
      <c r="EG131" s="46"/>
      <c r="EH131" s="46"/>
      <c r="EI131" s="46"/>
      <c r="EJ131" s="46"/>
      <c r="EK131" s="46"/>
      <c r="EL131" s="75">
        <f t="shared" si="98"/>
        <v>29</v>
      </c>
      <c r="EM131" s="124"/>
      <c r="EN131" s="46"/>
      <c r="EO131" s="46"/>
      <c r="EP131" s="46"/>
      <c r="EQ131" s="46"/>
      <c r="ER131" s="46"/>
      <c r="ES131" s="46"/>
      <c r="ET131" s="75">
        <f t="shared" si="99"/>
        <v>29</v>
      </c>
      <c r="EU131" s="124"/>
      <c r="EV131" s="46"/>
      <c r="EW131" s="46"/>
      <c r="EX131" s="46"/>
      <c r="EY131" s="46"/>
      <c r="EZ131" s="46"/>
      <c r="FA131" s="46"/>
      <c r="FB131" s="75">
        <f t="shared" si="100"/>
        <v>29</v>
      </c>
      <c r="FC131" s="124"/>
      <c r="FD131" s="46"/>
      <c r="FE131" s="46"/>
      <c r="FF131" s="46"/>
      <c r="FG131" s="46"/>
      <c r="FH131" s="46"/>
      <c r="FI131" s="46"/>
      <c r="FJ131" s="75">
        <f t="shared" si="101"/>
        <v>29</v>
      </c>
      <c r="FK131" s="124"/>
      <c r="FL131" s="46"/>
      <c r="FM131" s="46"/>
      <c r="FN131" s="46"/>
      <c r="FO131" s="46"/>
      <c r="FP131" s="46"/>
      <c r="FQ131" s="46"/>
      <c r="FR131" s="75">
        <f t="shared" si="102"/>
        <v>29</v>
      </c>
      <c r="FS131" s="124"/>
      <c r="FT131" s="46"/>
      <c r="FU131" s="46"/>
      <c r="FV131" s="46"/>
      <c r="FW131" s="46"/>
      <c r="FX131" s="46"/>
      <c r="FY131" s="46"/>
      <c r="FZ131" s="75">
        <f t="shared" si="103"/>
        <v>29</v>
      </c>
      <c r="GA131" s="124"/>
      <c r="GB131" s="46"/>
      <c r="GC131" s="46"/>
      <c r="GD131" s="46"/>
      <c r="GE131" s="46"/>
      <c r="GF131" s="46"/>
      <c r="GG131" s="46"/>
      <c r="GH131" s="75">
        <f t="shared" si="104"/>
        <v>29</v>
      </c>
      <c r="GI131" s="124"/>
      <c r="GJ131" s="46"/>
      <c r="GK131" s="46"/>
      <c r="GL131" s="46"/>
      <c r="GM131" s="46"/>
      <c r="GN131" s="46"/>
      <c r="GO131" s="46"/>
      <c r="GP131" s="75">
        <f t="shared" si="105"/>
        <v>29</v>
      </c>
      <c r="GQ131" s="124"/>
      <c r="GR131" s="46"/>
      <c r="GS131" s="46"/>
      <c r="GT131" s="46"/>
      <c r="GU131" s="46"/>
      <c r="GV131" s="46"/>
      <c r="GW131" s="46"/>
      <c r="GX131" s="75">
        <f t="shared" si="106"/>
        <v>29</v>
      </c>
      <c r="GY131" s="124"/>
      <c r="GZ131" s="46"/>
      <c r="HA131" s="46"/>
      <c r="HB131" s="46"/>
      <c r="HC131" s="46"/>
      <c r="HD131" s="46"/>
      <c r="HE131" s="46"/>
      <c r="HF131" s="75">
        <f t="shared" si="107"/>
        <v>29</v>
      </c>
      <c r="HG131" s="124"/>
      <c r="HH131" s="46"/>
      <c r="HI131" s="46"/>
      <c r="HJ131" s="46"/>
      <c r="HK131" s="46"/>
      <c r="HL131" s="46"/>
      <c r="HM131" s="46"/>
      <c r="HN131" s="75">
        <f t="shared" si="108"/>
        <v>29</v>
      </c>
      <c r="HO131" s="124"/>
      <c r="HP131" s="46"/>
      <c r="HQ131" s="46"/>
      <c r="HR131" s="46"/>
      <c r="HS131" s="46"/>
      <c r="HT131" s="46"/>
      <c r="HU131" s="46"/>
      <c r="HV131" s="75">
        <f t="shared" si="109"/>
        <v>29</v>
      </c>
      <c r="HW131" s="124"/>
      <c r="HX131" s="46"/>
      <c r="HY131" s="46"/>
      <c r="HZ131" s="46"/>
      <c r="IA131" s="46"/>
      <c r="IB131" s="46"/>
      <c r="IC131" s="46"/>
      <c r="ID131" s="75">
        <f t="shared" si="110"/>
        <v>29</v>
      </c>
      <c r="IE131" s="124"/>
      <c r="IF131" s="46"/>
      <c r="IG131" s="46"/>
      <c r="IH131" s="46"/>
      <c r="II131" s="46"/>
      <c r="IJ131" s="46"/>
      <c r="IK131" s="46"/>
      <c r="IL131" s="75">
        <f t="shared" si="111"/>
        <v>29</v>
      </c>
      <c r="IM131" s="124"/>
      <c r="IN131" s="46"/>
      <c r="IO131" s="46"/>
      <c r="IP131" s="46"/>
      <c r="IQ131" s="46"/>
      <c r="IR131" s="46"/>
      <c r="IS131" s="46"/>
      <c r="IT131" s="75">
        <f t="shared" si="112"/>
        <v>29</v>
      </c>
      <c r="IU131" s="124"/>
      <c r="IV131" s="46"/>
      <c r="IW131" s="46"/>
      <c r="IX131" s="46"/>
      <c r="IY131" s="46"/>
      <c r="IZ131" s="46"/>
      <c r="JA131" s="46"/>
      <c r="JB131" s="75">
        <f t="shared" si="113"/>
        <v>29</v>
      </c>
      <c r="JD131" s="161">
        <f t="shared" si="121"/>
        <v>0</v>
      </c>
      <c r="JE131" s="89">
        <f t="shared" si="122"/>
        <v>0</v>
      </c>
      <c r="JF131" s="89">
        <f t="shared" si="123"/>
        <v>0</v>
      </c>
      <c r="JG131" s="89">
        <f t="shared" si="124"/>
        <v>0</v>
      </c>
      <c r="JH131" s="89">
        <f t="shared" si="125"/>
        <v>0</v>
      </c>
      <c r="JI131" s="89">
        <f t="shared" si="126"/>
        <v>0</v>
      </c>
      <c r="JJ131" s="89">
        <f t="shared" si="127"/>
        <v>0</v>
      </c>
      <c r="JK131" s="165">
        <f t="shared" si="128"/>
        <v>29</v>
      </c>
      <c r="JM131" s="65">
        <f t="shared" si="115"/>
        <v>0</v>
      </c>
      <c r="JO131" s="47">
        <f t="shared" si="114"/>
        <v>0</v>
      </c>
    </row>
    <row r="132" spans="2:275" ht="16.5" customHeight="1">
      <c r="B132" s="387" t="s">
        <v>603</v>
      </c>
      <c r="C132" s="389" t="s">
        <v>661</v>
      </c>
      <c r="D132" s="176" t="s">
        <v>610</v>
      </c>
      <c r="E132" s="170"/>
      <c r="F132" s="370" t="s">
        <v>181</v>
      </c>
      <c r="G132" s="380" t="s">
        <v>99</v>
      </c>
      <c r="H132" s="380" t="s">
        <v>99</v>
      </c>
      <c r="I132" s="166" t="s">
        <v>94</v>
      </c>
      <c r="J132" s="375"/>
      <c r="K132" s="139" t="s">
        <v>605</v>
      </c>
      <c r="L132" s="140" t="s">
        <v>604</v>
      </c>
      <c r="M132" s="137" t="s">
        <v>4</v>
      </c>
      <c r="N132" s="165">
        <v>0</v>
      </c>
      <c r="O132" s="124"/>
      <c r="P132" s="46"/>
      <c r="Q132" s="46"/>
      <c r="R132" s="46"/>
      <c r="S132" s="46"/>
      <c r="T132" s="46"/>
      <c r="U132" s="46"/>
      <c r="V132" s="125">
        <f t="shared" ref="V132:V140" si="135">+N132+O132+P132+R132-S132-Q132-T132+U132</f>
        <v>0</v>
      </c>
      <c r="W132" s="124"/>
      <c r="X132" s="46"/>
      <c r="Y132" s="46"/>
      <c r="Z132" s="46"/>
      <c r="AA132" s="46"/>
      <c r="AB132" s="46"/>
      <c r="AC132" s="46"/>
      <c r="AD132" s="75">
        <f t="shared" ref="AD132:AD140" si="136">+V132+W132+X132-Y132+Z132-AA132-AB132+AC132</f>
        <v>0</v>
      </c>
      <c r="AE132" s="124"/>
      <c r="AF132" s="46"/>
      <c r="AG132" s="46"/>
      <c r="AH132" s="46"/>
      <c r="AI132" s="46"/>
      <c r="AJ132" s="46"/>
      <c r="AK132" s="46"/>
      <c r="AL132" s="75">
        <f t="shared" si="85"/>
        <v>0</v>
      </c>
      <c r="AM132" s="124"/>
      <c r="AN132" s="46"/>
      <c r="AO132" s="46"/>
      <c r="AP132" s="46"/>
      <c r="AQ132" s="46"/>
      <c r="AR132" s="46"/>
      <c r="AS132" s="46"/>
      <c r="AT132" s="75">
        <f t="shared" si="86"/>
        <v>0</v>
      </c>
      <c r="AU132" s="124"/>
      <c r="AV132" s="46"/>
      <c r="AW132" s="46"/>
      <c r="AX132" s="46"/>
      <c r="AY132" s="46"/>
      <c r="AZ132" s="46"/>
      <c r="BA132" s="46"/>
      <c r="BB132" s="75">
        <f t="shared" si="87"/>
        <v>0</v>
      </c>
      <c r="BC132" s="124"/>
      <c r="BD132" s="46"/>
      <c r="BE132" s="46"/>
      <c r="BF132" s="46"/>
      <c r="BG132" s="46"/>
      <c r="BH132" s="46"/>
      <c r="BI132" s="46"/>
      <c r="BJ132" s="75">
        <f t="shared" si="88"/>
        <v>0</v>
      </c>
      <c r="BK132" s="124"/>
      <c r="BL132" s="46"/>
      <c r="BM132" s="46"/>
      <c r="BN132" s="46"/>
      <c r="BO132" s="46"/>
      <c r="BP132" s="46"/>
      <c r="BQ132" s="46"/>
      <c r="BR132" s="75">
        <f t="shared" si="89"/>
        <v>0</v>
      </c>
      <c r="BS132" s="124"/>
      <c r="BT132" s="46"/>
      <c r="BU132" s="46"/>
      <c r="BV132" s="46"/>
      <c r="BW132" s="46"/>
      <c r="BX132" s="46"/>
      <c r="BY132" s="46"/>
      <c r="BZ132" s="75">
        <f t="shared" si="90"/>
        <v>0</v>
      </c>
      <c r="CA132" s="124"/>
      <c r="CB132" s="46"/>
      <c r="CC132" s="46"/>
      <c r="CD132" s="46"/>
      <c r="CE132" s="46"/>
      <c r="CF132" s="46"/>
      <c r="CG132" s="46"/>
      <c r="CH132" s="75">
        <f t="shared" si="91"/>
        <v>0</v>
      </c>
      <c r="CI132" s="124"/>
      <c r="CJ132" s="46"/>
      <c r="CK132" s="46"/>
      <c r="CL132" s="46"/>
      <c r="CM132" s="46"/>
      <c r="CN132" s="46"/>
      <c r="CO132" s="46"/>
      <c r="CP132" s="75">
        <f t="shared" si="92"/>
        <v>0</v>
      </c>
      <c r="CQ132" s="124"/>
      <c r="CR132" s="46"/>
      <c r="CS132" s="46"/>
      <c r="CT132" s="46"/>
      <c r="CU132" s="46"/>
      <c r="CV132" s="46"/>
      <c r="CW132" s="46"/>
      <c r="CX132" s="75">
        <f t="shared" si="93"/>
        <v>0</v>
      </c>
      <c r="CY132" s="124"/>
      <c r="CZ132" s="46"/>
      <c r="DA132" s="46"/>
      <c r="DB132" s="46"/>
      <c r="DC132" s="46"/>
      <c r="DD132" s="46"/>
      <c r="DE132" s="46"/>
      <c r="DF132" s="75">
        <f t="shared" si="94"/>
        <v>0</v>
      </c>
      <c r="DG132" s="124"/>
      <c r="DH132" s="46"/>
      <c r="DI132" s="46"/>
      <c r="DJ132" s="46"/>
      <c r="DK132" s="46"/>
      <c r="DL132" s="46"/>
      <c r="DM132" s="46"/>
      <c r="DN132" s="75">
        <f t="shared" si="95"/>
        <v>0</v>
      </c>
      <c r="DO132" s="124"/>
      <c r="DP132" s="46"/>
      <c r="DQ132" s="46"/>
      <c r="DR132" s="46"/>
      <c r="DS132" s="46"/>
      <c r="DT132" s="46"/>
      <c r="DU132" s="46"/>
      <c r="DV132" s="75">
        <f t="shared" si="96"/>
        <v>0</v>
      </c>
      <c r="DW132" s="124"/>
      <c r="DX132" s="46"/>
      <c r="DY132" s="46"/>
      <c r="DZ132" s="46"/>
      <c r="EA132" s="46"/>
      <c r="EB132" s="46"/>
      <c r="EC132" s="46"/>
      <c r="ED132" s="75">
        <f t="shared" si="97"/>
        <v>0</v>
      </c>
      <c r="EE132" s="124"/>
      <c r="EF132" s="46"/>
      <c r="EG132" s="46"/>
      <c r="EH132" s="46"/>
      <c r="EI132" s="46"/>
      <c r="EJ132" s="46"/>
      <c r="EK132" s="46"/>
      <c r="EL132" s="75">
        <f t="shared" si="98"/>
        <v>0</v>
      </c>
      <c r="EM132" s="124"/>
      <c r="EN132" s="46"/>
      <c r="EO132" s="46"/>
      <c r="EP132" s="46"/>
      <c r="EQ132" s="46"/>
      <c r="ER132" s="46"/>
      <c r="ES132" s="46"/>
      <c r="ET132" s="75">
        <f t="shared" si="99"/>
        <v>0</v>
      </c>
      <c r="EU132" s="124"/>
      <c r="EV132" s="46"/>
      <c r="EW132" s="46"/>
      <c r="EX132" s="46"/>
      <c r="EY132" s="46"/>
      <c r="EZ132" s="46"/>
      <c r="FA132" s="46"/>
      <c r="FB132" s="75">
        <f t="shared" si="100"/>
        <v>0</v>
      </c>
      <c r="FC132" s="124"/>
      <c r="FD132" s="46"/>
      <c r="FE132" s="46"/>
      <c r="FF132" s="46"/>
      <c r="FG132" s="46"/>
      <c r="FH132" s="46"/>
      <c r="FI132" s="46"/>
      <c r="FJ132" s="75">
        <f t="shared" si="101"/>
        <v>0</v>
      </c>
      <c r="FK132" s="124"/>
      <c r="FL132" s="46"/>
      <c r="FM132" s="46"/>
      <c r="FN132" s="46"/>
      <c r="FO132" s="46"/>
      <c r="FP132" s="46"/>
      <c r="FQ132" s="46"/>
      <c r="FR132" s="75">
        <f t="shared" si="102"/>
        <v>0</v>
      </c>
      <c r="FS132" s="124"/>
      <c r="FT132" s="46"/>
      <c r="FU132" s="46"/>
      <c r="FV132" s="46"/>
      <c r="FW132" s="46"/>
      <c r="FX132" s="46"/>
      <c r="FY132" s="46"/>
      <c r="FZ132" s="75">
        <f t="shared" si="103"/>
        <v>0</v>
      </c>
      <c r="GA132" s="124"/>
      <c r="GB132" s="46"/>
      <c r="GC132" s="46"/>
      <c r="GD132" s="46"/>
      <c r="GE132" s="46"/>
      <c r="GF132" s="46"/>
      <c r="GG132" s="46"/>
      <c r="GH132" s="75">
        <f t="shared" si="104"/>
        <v>0</v>
      </c>
      <c r="GI132" s="124"/>
      <c r="GJ132" s="46"/>
      <c r="GK132" s="46"/>
      <c r="GL132" s="46"/>
      <c r="GM132" s="46"/>
      <c r="GN132" s="46"/>
      <c r="GO132" s="46"/>
      <c r="GP132" s="75">
        <f t="shared" si="105"/>
        <v>0</v>
      </c>
      <c r="GQ132" s="124"/>
      <c r="GR132" s="46"/>
      <c r="GS132" s="46"/>
      <c r="GT132" s="46"/>
      <c r="GU132" s="46"/>
      <c r="GV132" s="46"/>
      <c r="GW132" s="46"/>
      <c r="GX132" s="75">
        <f t="shared" si="106"/>
        <v>0</v>
      </c>
      <c r="GY132" s="124"/>
      <c r="GZ132" s="46"/>
      <c r="HA132" s="46"/>
      <c r="HB132" s="46"/>
      <c r="HC132" s="46"/>
      <c r="HD132" s="46"/>
      <c r="HE132" s="46"/>
      <c r="HF132" s="75">
        <f t="shared" si="107"/>
        <v>0</v>
      </c>
      <c r="HG132" s="124"/>
      <c r="HH132" s="46"/>
      <c r="HI132" s="46"/>
      <c r="HJ132" s="46"/>
      <c r="HK132" s="46"/>
      <c r="HL132" s="46"/>
      <c r="HM132" s="46"/>
      <c r="HN132" s="75">
        <f t="shared" si="108"/>
        <v>0</v>
      </c>
      <c r="HO132" s="124"/>
      <c r="HP132" s="46"/>
      <c r="HQ132" s="46"/>
      <c r="HR132" s="46"/>
      <c r="HS132" s="46"/>
      <c r="HT132" s="46"/>
      <c r="HU132" s="46"/>
      <c r="HV132" s="75">
        <f t="shared" si="109"/>
        <v>0</v>
      </c>
      <c r="HW132" s="124"/>
      <c r="HX132" s="46"/>
      <c r="HY132" s="46"/>
      <c r="HZ132" s="46"/>
      <c r="IA132" s="46"/>
      <c r="IB132" s="46"/>
      <c r="IC132" s="46"/>
      <c r="ID132" s="75">
        <f t="shared" si="110"/>
        <v>0</v>
      </c>
      <c r="IE132" s="124"/>
      <c r="IF132" s="46"/>
      <c r="IG132" s="46"/>
      <c r="IH132" s="46"/>
      <c r="II132" s="46"/>
      <c r="IJ132" s="46"/>
      <c r="IK132" s="46"/>
      <c r="IL132" s="75">
        <f t="shared" si="111"/>
        <v>0</v>
      </c>
      <c r="IM132" s="124"/>
      <c r="IN132" s="46"/>
      <c r="IO132" s="46"/>
      <c r="IP132" s="46"/>
      <c r="IQ132" s="46"/>
      <c r="IR132" s="46"/>
      <c r="IS132" s="46"/>
      <c r="IT132" s="75">
        <f t="shared" si="112"/>
        <v>0</v>
      </c>
      <c r="IU132" s="124"/>
      <c r="IV132" s="46"/>
      <c r="IW132" s="46"/>
      <c r="IX132" s="46"/>
      <c r="IY132" s="46"/>
      <c r="IZ132" s="46"/>
      <c r="JA132" s="46"/>
      <c r="JB132" s="75">
        <f t="shared" si="113"/>
        <v>0</v>
      </c>
      <c r="JD132" s="161">
        <f t="shared" si="121"/>
        <v>0</v>
      </c>
      <c r="JE132" s="89">
        <f t="shared" si="122"/>
        <v>0</v>
      </c>
      <c r="JF132" s="89">
        <f t="shared" si="123"/>
        <v>0</v>
      </c>
      <c r="JG132" s="89">
        <f t="shared" si="124"/>
        <v>0</v>
      </c>
      <c r="JH132" s="89">
        <f t="shared" si="125"/>
        <v>0</v>
      </c>
      <c r="JI132" s="89">
        <f t="shared" si="126"/>
        <v>0</v>
      </c>
      <c r="JJ132" s="89">
        <f t="shared" si="127"/>
        <v>0</v>
      </c>
      <c r="JK132" s="165">
        <f t="shared" si="128"/>
        <v>0</v>
      </c>
      <c r="JM132" s="65">
        <f t="shared" si="115"/>
        <v>0</v>
      </c>
      <c r="JO132" s="47">
        <f t="shared" si="114"/>
        <v>0</v>
      </c>
    </row>
    <row r="133" spans="2:275" ht="15">
      <c r="B133" s="387" t="s">
        <v>603</v>
      </c>
      <c r="C133" s="389" t="s">
        <v>261</v>
      </c>
      <c r="D133" s="176" t="s">
        <v>611</v>
      </c>
      <c r="E133" s="170"/>
      <c r="F133" s="370" t="s">
        <v>181</v>
      </c>
      <c r="G133" s="380" t="s">
        <v>99</v>
      </c>
      <c r="H133" s="380" t="s">
        <v>99</v>
      </c>
      <c r="I133" s="166" t="s">
        <v>94</v>
      </c>
      <c r="J133" s="375"/>
      <c r="K133" s="143">
        <v>4</v>
      </c>
      <c r="L133" s="144" t="s">
        <v>604</v>
      </c>
      <c r="M133" s="137" t="s">
        <v>4</v>
      </c>
      <c r="N133" s="165">
        <v>0</v>
      </c>
      <c r="O133" s="124"/>
      <c r="P133" s="46"/>
      <c r="Q133" s="46"/>
      <c r="R133" s="46"/>
      <c r="S133" s="46"/>
      <c r="T133" s="46"/>
      <c r="U133" s="46"/>
      <c r="V133" s="125">
        <f t="shared" si="135"/>
        <v>0</v>
      </c>
      <c r="W133" s="124"/>
      <c r="X133" s="46"/>
      <c r="Y133" s="46"/>
      <c r="Z133" s="46"/>
      <c r="AA133" s="46"/>
      <c r="AB133" s="46"/>
      <c r="AC133" s="46"/>
      <c r="AD133" s="75">
        <f t="shared" si="136"/>
        <v>0</v>
      </c>
      <c r="AE133" s="124"/>
      <c r="AF133" s="46"/>
      <c r="AG133" s="46"/>
      <c r="AH133" s="46"/>
      <c r="AI133" s="46"/>
      <c r="AJ133" s="46"/>
      <c r="AK133" s="46"/>
      <c r="AL133" s="75">
        <f t="shared" si="85"/>
        <v>0</v>
      </c>
      <c r="AM133" s="124"/>
      <c r="AN133" s="46"/>
      <c r="AO133" s="46"/>
      <c r="AP133" s="46"/>
      <c r="AQ133" s="46"/>
      <c r="AR133" s="46"/>
      <c r="AS133" s="46"/>
      <c r="AT133" s="75">
        <f t="shared" si="86"/>
        <v>0</v>
      </c>
      <c r="AU133" s="124"/>
      <c r="AV133" s="46"/>
      <c r="AW133" s="46"/>
      <c r="AX133" s="46"/>
      <c r="AY133" s="46"/>
      <c r="AZ133" s="46"/>
      <c r="BA133" s="46"/>
      <c r="BB133" s="75">
        <f t="shared" si="87"/>
        <v>0</v>
      </c>
      <c r="BC133" s="124"/>
      <c r="BD133" s="46"/>
      <c r="BE133" s="46"/>
      <c r="BF133" s="46"/>
      <c r="BG133" s="46"/>
      <c r="BH133" s="46"/>
      <c r="BI133" s="46"/>
      <c r="BJ133" s="75">
        <f t="shared" si="88"/>
        <v>0</v>
      </c>
      <c r="BK133" s="124"/>
      <c r="BL133" s="46"/>
      <c r="BM133" s="46"/>
      <c r="BN133" s="46"/>
      <c r="BO133" s="46"/>
      <c r="BP133" s="46"/>
      <c r="BQ133" s="46"/>
      <c r="BR133" s="75">
        <f t="shared" si="89"/>
        <v>0</v>
      </c>
      <c r="BS133" s="124"/>
      <c r="BT133" s="46"/>
      <c r="BU133" s="46"/>
      <c r="BV133" s="46"/>
      <c r="BW133" s="46"/>
      <c r="BX133" s="46"/>
      <c r="BY133" s="46"/>
      <c r="BZ133" s="75">
        <f t="shared" si="90"/>
        <v>0</v>
      </c>
      <c r="CA133" s="124"/>
      <c r="CB133" s="46"/>
      <c r="CC133" s="46"/>
      <c r="CD133" s="46"/>
      <c r="CE133" s="46"/>
      <c r="CF133" s="46"/>
      <c r="CG133" s="46"/>
      <c r="CH133" s="75">
        <f t="shared" si="91"/>
        <v>0</v>
      </c>
      <c r="CI133" s="124"/>
      <c r="CJ133" s="46"/>
      <c r="CK133" s="46"/>
      <c r="CL133" s="46"/>
      <c r="CM133" s="46"/>
      <c r="CN133" s="46"/>
      <c r="CO133" s="46"/>
      <c r="CP133" s="75">
        <f t="shared" si="92"/>
        <v>0</v>
      </c>
      <c r="CQ133" s="124"/>
      <c r="CR133" s="46"/>
      <c r="CS133" s="46"/>
      <c r="CT133" s="46"/>
      <c r="CU133" s="46"/>
      <c r="CV133" s="46"/>
      <c r="CW133" s="46"/>
      <c r="CX133" s="75">
        <f t="shared" si="93"/>
        <v>0</v>
      </c>
      <c r="CY133" s="124"/>
      <c r="CZ133" s="46"/>
      <c r="DA133" s="46"/>
      <c r="DB133" s="46"/>
      <c r="DC133" s="46"/>
      <c r="DD133" s="46"/>
      <c r="DE133" s="46"/>
      <c r="DF133" s="75">
        <f t="shared" si="94"/>
        <v>0</v>
      </c>
      <c r="DG133" s="124"/>
      <c r="DH133" s="46"/>
      <c r="DI133" s="46"/>
      <c r="DJ133" s="46"/>
      <c r="DK133" s="46"/>
      <c r="DL133" s="46"/>
      <c r="DM133" s="46"/>
      <c r="DN133" s="75">
        <f t="shared" si="95"/>
        <v>0</v>
      </c>
      <c r="DO133" s="124"/>
      <c r="DP133" s="46"/>
      <c r="DQ133" s="46"/>
      <c r="DR133" s="46"/>
      <c r="DS133" s="46"/>
      <c r="DT133" s="46"/>
      <c r="DU133" s="46"/>
      <c r="DV133" s="75">
        <f t="shared" si="96"/>
        <v>0</v>
      </c>
      <c r="DW133" s="124"/>
      <c r="DX133" s="46"/>
      <c r="DY133" s="46"/>
      <c r="DZ133" s="46"/>
      <c r="EA133" s="46"/>
      <c r="EB133" s="46"/>
      <c r="EC133" s="46"/>
      <c r="ED133" s="75">
        <f t="shared" si="97"/>
        <v>0</v>
      </c>
      <c r="EE133" s="124"/>
      <c r="EF133" s="46"/>
      <c r="EG133" s="46"/>
      <c r="EH133" s="46"/>
      <c r="EI133" s="46"/>
      <c r="EJ133" s="46"/>
      <c r="EK133" s="46"/>
      <c r="EL133" s="75">
        <f t="shared" si="98"/>
        <v>0</v>
      </c>
      <c r="EM133" s="124"/>
      <c r="EN133" s="46"/>
      <c r="EO133" s="46"/>
      <c r="EP133" s="46"/>
      <c r="EQ133" s="46"/>
      <c r="ER133" s="46"/>
      <c r="ES133" s="46"/>
      <c r="ET133" s="75">
        <f t="shared" si="99"/>
        <v>0</v>
      </c>
      <c r="EU133" s="124"/>
      <c r="EV133" s="46"/>
      <c r="EW133" s="46"/>
      <c r="EX133" s="46"/>
      <c r="EY133" s="46"/>
      <c r="EZ133" s="46"/>
      <c r="FA133" s="46"/>
      <c r="FB133" s="75">
        <f t="shared" si="100"/>
        <v>0</v>
      </c>
      <c r="FC133" s="124"/>
      <c r="FD133" s="46"/>
      <c r="FE133" s="46"/>
      <c r="FF133" s="46"/>
      <c r="FG133" s="46"/>
      <c r="FH133" s="46"/>
      <c r="FI133" s="46"/>
      <c r="FJ133" s="75">
        <f t="shared" si="101"/>
        <v>0</v>
      </c>
      <c r="FK133" s="124"/>
      <c r="FL133" s="46"/>
      <c r="FM133" s="46"/>
      <c r="FN133" s="46"/>
      <c r="FO133" s="46"/>
      <c r="FP133" s="46"/>
      <c r="FQ133" s="46"/>
      <c r="FR133" s="75">
        <f t="shared" si="102"/>
        <v>0</v>
      </c>
      <c r="FS133" s="124"/>
      <c r="FT133" s="46"/>
      <c r="FU133" s="46"/>
      <c r="FV133" s="46"/>
      <c r="FW133" s="46"/>
      <c r="FX133" s="46"/>
      <c r="FY133" s="46"/>
      <c r="FZ133" s="75">
        <f t="shared" si="103"/>
        <v>0</v>
      </c>
      <c r="GA133" s="124"/>
      <c r="GB133" s="46"/>
      <c r="GC133" s="46"/>
      <c r="GD133" s="46"/>
      <c r="GE133" s="46"/>
      <c r="GF133" s="46"/>
      <c r="GG133" s="46"/>
      <c r="GH133" s="75">
        <f t="shared" si="104"/>
        <v>0</v>
      </c>
      <c r="GI133" s="124"/>
      <c r="GJ133" s="46"/>
      <c r="GK133" s="46"/>
      <c r="GL133" s="46"/>
      <c r="GM133" s="46"/>
      <c r="GN133" s="46"/>
      <c r="GO133" s="46"/>
      <c r="GP133" s="75">
        <f t="shared" si="105"/>
        <v>0</v>
      </c>
      <c r="GQ133" s="124"/>
      <c r="GR133" s="46"/>
      <c r="GS133" s="46"/>
      <c r="GT133" s="46"/>
      <c r="GU133" s="46"/>
      <c r="GV133" s="46"/>
      <c r="GW133" s="46"/>
      <c r="GX133" s="75">
        <f t="shared" si="106"/>
        <v>0</v>
      </c>
      <c r="GY133" s="124"/>
      <c r="GZ133" s="46"/>
      <c r="HA133" s="46"/>
      <c r="HB133" s="46"/>
      <c r="HC133" s="46"/>
      <c r="HD133" s="46"/>
      <c r="HE133" s="46"/>
      <c r="HF133" s="75">
        <f t="shared" si="107"/>
        <v>0</v>
      </c>
      <c r="HG133" s="124"/>
      <c r="HH133" s="46"/>
      <c r="HI133" s="46"/>
      <c r="HJ133" s="46"/>
      <c r="HK133" s="46"/>
      <c r="HL133" s="46"/>
      <c r="HM133" s="46"/>
      <c r="HN133" s="75">
        <f t="shared" si="108"/>
        <v>0</v>
      </c>
      <c r="HO133" s="124"/>
      <c r="HP133" s="46"/>
      <c r="HQ133" s="46"/>
      <c r="HR133" s="46"/>
      <c r="HS133" s="46"/>
      <c r="HT133" s="46"/>
      <c r="HU133" s="46"/>
      <c r="HV133" s="75">
        <f t="shared" si="109"/>
        <v>0</v>
      </c>
      <c r="HW133" s="124"/>
      <c r="HX133" s="46"/>
      <c r="HY133" s="46"/>
      <c r="HZ133" s="46"/>
      <c r="IA133" s="46"/>
      <c r="IB133" s="46"/>
      <c r="IC133" s="46"/>
      <c r="ID133" s="75">
        <f t="shared" si="110"/>
        <v>0</v>
      </c>
      <c r="IE133" s="124"/>
      <c r="IF133" s="46"/>
      <c r="IG133" s="46"/>
      <c r="IH133" s="46"/>
      <c r="II133" s="46"/>
      <c r="IJ133" s="46"/>
      <c r="IK133" s="46"/>
      <c r="IL133" s="75">
        <f t="shared" si="111"/>
        <v>0</v>
      </c>
      <c r="IM133" s="124"/>
      <c r="IN133" s="46"/>
      <c r="IO133" s="46"/>
      <c r="IP133" s="46"/>
      <c r="IQ133" s="46"/>
      <c r="IR133" s="46"/>
      <c r="IS133" s="46"/>
      <c r="IT133" s="75">
        <f t="shared" si="112"/>
        <v>0</v>
      </c>
      <c r="IU133" s="124"/>
      <c r="IV133" s="46"/>
      <c r="IW133" s="46"/>
      <c r="IX133" s="46"/>
      <c r="IY133" s="46"/>
      <c r="IZ133" s="46"/>
      <c r="JA133" s="46"/>
      <c r="JB133" s="75">
        <f t="shared" si="113"/>
        <v>0</v>
      </c>
      <c r="JD133" s="161">
        <f t="shared" si="121"/>
        <v>0</v>
      </c>
      <c r="JE133" s="89">
        <f t="shared" si="122"/>
        <v>0</v>
      </c>
      <c r="JF133" s="89">
        <f t="shared" si="123"/>
        <v>0</v>
      </c>
      <c r="JG133" s="89">
        <f t="shared" si="124"/>
        <v>0</v>
      </c>
      <c r="JH133" s="89">
        <f t="shared" si="125"/>
        <v>0</v>
      </c>
      <c r="JI133" s="89">
        <f t="shared" si="126"/>
        <v>0</v>
      </c>
      <c r="JJ133" s="89">
        <f t="shared" si="127"/>
        <v>0</v>
      </c>
      <c r="JK133" s="165">
        <f t="shared" si="128"/>
        <v>0</v>
      </c>
      <c r="JM133" s="65">
        <f t="shared" si="115"/>
        <v>0</v>
      </c>
      <c r="JO133" s="47">
        <f t="shared" si="114"/>
        <v>0</v>
      </c>
    </row>
    <row r="134" spans="2:275" ht="15">
      <c r="B134" s="387" t="s">
        <v>603</v>
      </c>
      <c r="C134" s="389" t="s">
        <v>664</v>
      </c>
      <c r="D134" s="176" t="s">
        <v>612</v>
      </c>
      <c r="E134" s="170"/>
      <c r="F134" s="370" t="s">
        <v>181</v>
      </c>
      <c r="G134" s="380" t="s">
        <v>99</v>
      </c>
      <c r="H134" s="380" t="s">
        <v>99</v>
      </c>
      <c r="I134" s="166" t="s">
        <v>94</v>
      </c>
      <c r="J134" s="375"/>
      <c r="K134" s="143">
        <v>4</v>
      </c>
      <c r="L134" s="144">
        <v>5</v>
      </c>
      <c r="M134" s="137" t="s">
        <v>4</v>
      </c>
      <c r="N134" s="165">
        <v>0</v>
      </c>
      <c r="O134" s="124"/>
      <c r="P134" s="46"/>
      <c r="Q134" s="46"/>
      <c r="R134" s="46"/>
      <c r="S134" s="46"/>
      <c r="T134" s="46"/>
      <c r="U134" s="46"/>
      <c r="V134" s="125">
        <f t="shared" si="135"/>
        <v>0</v>
      </c>
      <c r="W134" s="124"/>
      <c r="X134" s="46"/>
      <c r="Y134" s="46"/>
      <c r="Z134" s="46"/>
      <c r="AA134" s="46"/>
      <c r="AB134" s="46"/>
      <c r="AC134" s="46"/>
      <c r="AD134" s="75">
        <f t="shared" si="136"/>
        <v>0</v>
      </c>
      <c r="AE134" s="124"/>
      <c r="AF134" s="46"/>
      <c r="AG134" s="46"/>
      <c r="AH134" s="46"/>
      <c r="AI134" s="46"/>
      <c r="AJ134" s="46"/>
      <c r="AK134" s="46"/>
      <c r="AL134" s="75">
        <f t="shared" si="85"/>
        <v>0</v>
      </c>
      <c r="AM134" s="124"/>
      <c r="AN134" s="46"/>
      <c r="AO134" s="46"/>
      <c r="AP134" s="46"/>
      <c r="AQ134" s="46"/>
      <c r="AR134" s="46"/>
      <c r="AS134" s="46"/>
      <c r="AT134" s="75">
        <f t="shared" si="86"/>
        <v>0</v>
      </c>
      <c r="AU134" s="124"/>
      <c r="AV134" s="46"/>
      <c r="AW134" s="46"/>
      <c r="AX134" s="46"/>
      <c r="AY134" s="46"/>
      <c r="AZ134" s="46"/>
      <c r="BA134" s="46"/>
      <c r="BB134" s="75">
        <f t="shared" si="87"/>
        <v>0</v>
      </c>
      <c r="BC134" s="124"/>
      <c r="BD134" s="46"/>
      <c r="BE134" s="46"/>
      <c r="BF134" s="46"/>
      <c r="BG134" s="46"/>
      <c r="BH134" s="46"/>
      <c r="BI134" s="46"/>
      <c r="BJ134" s="75">
        <f t="shared" si="88"/>
        <v>0</v>
      </c>
      <c r="BK134" s="124"/>
      <c r="BL134" s="46"/>
      <c r="BM134" s="46"/>
      <c r="BN134" s="46"/>
      <c r="BO134" s="46"/>
      <c r="BP134" s="46"/>
      <c r="BQ134" s="46"/>
      <c r="BR134" s="75">
        <f t="shared" si="89"/>
        <v>0</v>
      </c>
      <c r="BS134" s="124"/>
      <c r="BT134" s="46"/>
      <c r="BU134" s="46"/>
      <c r="BV134" s="46"/>
      <c r="BW134" s="46"/>
      <c r="BX134" s="46"/>
      <c r="BY134" s="46"/>
      <c r="BZ134" s="75">
        <f t="shared" si="90"/>
        <v>0</v>
      </c>
      <c r="CA134" s="124"/>
      <c r="CB134" s="46"/>
      <c r="CC134" s="46"/>
      <c r="CD134" s="46"/>
      <c r="CE134" s="46"/>
      <c r="CF134" s="46"/>
      <c r="CG134" s="46"/>
      <c r="CH134" s="75">
        <f t="shared" si="91"/>
        <v>0</v>
      </c>
      <c r="CI134" s="124"/>
      <c r="CJ134" s="46"/>
      <c r="CK134" s="46"/>
      <c r="CL134" s="46"/>
      <c r="CM134" s="46"/>
      <c r="CN134" s="46"/>
      <c r="CO134" s="46"/>
      <c r="CP134" s="75">
        <f t="shared" si="92"/>
        <v>0</v>
      </c>
      <c r="CQ134" s="124"/>
      <c r="CR134" s="46"/>
      <c r="CS134" s="46"/>
      <c r="CT134" s="46"/>
      <c r="CU134" s="46"/>
      <c r="CV134" s="46"/>
      <c r="CW134" s="46"/>
      <c r="CX134" s="75">
        <f t="shared" si="93"/>
        <v>0</v>
      </c>
      <c r="CY134" s="124"/>
      <c r="CZ134" s="46"/>
      <c r="DA134" s="46"/>
      <c r="DB134" s="46"/>
      <c r="DC134" s="46"/>
      <c r="DD134" s="46"/>
      <c r="DE134" s="46"/>
      <c r="DF134" s="75">
        <f t="shared" si="94"/>
        <v>0</v>
      </c>
      <c r="DG134" s="124"/>
      <c r="DH134" s="46"/>
      <c r="DI134" s="46"/>
      <c r="DJ134" s="46"/>
      <c r="DK134" s="46"/>
      <c r="DL134" s="46"/>
      <c r="DM134" s="46"/>
      <c r="DN134" s="75">
        <f t="shared" si="95"/>
        <v>0</v>
      </c>
      <c r="DO134" s="124"/>
      <c r="DP134" s="46"/>
      <c r="DQ134" s="46"/>
      <c r="DR134" s="46"/>
      <c r="DS134" s="46"/>
      <c r="DT134" s="46"/>
      <c r="DU134" s="46"/>
      <c r="DV134" s="75">
        <f t="shared" si="96"/>
        <v>0</v>
      </c>
      <c r="DW134" s="124"/>
      <c r="DX134" s="46"/>
      <c r="DY134" s="46"/>
      <c r="DZ134" s="46"/>
      <c r="EA134" s="46"/>
      <c r="EB134" s="46"/>
      <c r="EC134" s="46"/>
      <c r="ED134" s="75">
        <f t="shared" si="97"/>
        <v>0</v>
      </c>
      <c r="EE134" s="124"/>
      <c r="EF134" s="46"/>
      <c r="EG134" s="46"/>
      <c r="EH134" s="46"/>
      <c r="EI134" s="46"/>
      <c r="EJ134" s="46"/>
      <c r="EK134" s="46"/>
      <c r="EL134" s="75">
        <f t="shared" si="98"/>
        <v>0</v>
      </c>
      <c r="EM134" s="124"/>
      <c r="EN134" s="46"/>
      <c r="EO134" s="46"/>
      <c r="EP134" s="46"/>
      <c r="EQ134" s="46"/>
      <c r="ER134" s="46"/>
      <c r="ES134" s="46"/>
      <c r="ET134" s="75">
        <f t="shared" si="99"/>
        <v>0</v>
      </c>
      <c r="EU134" s="124"/>
      <c r="EV134" s="46"/>
      <c r="EW134" s="46"/>
      <c r="EX134" s="46"/>
      <c r="EY134" s="46"/>
      <c r="EZ134" s="46"/>
      <c r="FA134" s="46"/>
      <c r="FB134" s="75">
        <f t="shared" si="100"/>
        <v>0</v>
      </c>
      <c r="FC134" s="124"/>
      <c r="FD134" s="46"/>
      <c r="FE134" s="46"/>
      <c r="FF134" s="46"/>
      <c r="FG134" s="46"/>
      <c r="FH134" s="46"/>
      <c r="FI134" s="46"/>
      <c r="FJ134" s="75">
        <f t="shared" si="101"/>
        <v>0</v>
      </c>
      <c r="FK134" s="124"/>
      <c r="FL134" s="46"/>
      <c r="FM134" s="46"/>
      <c r="FN134" s="46"/>
      <c r="FO134" s="46"/>
      <c r="FP134" s="46"/>
      <c r="FQ134" s="46"/>
      <c r="FR134" s="75">
        <f t="shared" si="102"/>
        <v>0</v>
      </c>
      <c r="FS134" s="124"/>
      <c r="FT134" s="46"/>
      <c r="FU134" s="46"/>
      <c r="FV134" s="46"/>
      <c r="FW134" s="46"/>
      <c r="FX134" s="46"/>
      <c r="FY134" s="46"/>
      <c r="FZ134" s="75">
        <f t="shared" si="103"/>
        <v>0</v>
      </c>
      <c r="GA134" s="124"/>
      <c r="GB134" s="46"/>
      <c r="GC134" s="46"/>
      <c r="GD134" s="46"/>
      <c r="GE134" s="46"/>
      <c r="GF134" s="46"/>
      <c r="GG134" s="46"/>
      <c r="GH134" s="75">
        <f t="shared" si="104"/>
        <v>0</v>
      </c>
      <c r="GI134" s="124"/>
      <c r="GJ134" s="46"/>
      <c r="GK134" s="46"/>
      <c r="GL134" s="46"/>
      <c r="GM134" s="46"/>
      <c r="GN134" s="46"/>
      <c r="GO134" s="46"/>
      <c r="GP134" s="75">
        <f t="shared" si="105"/>
        <v>0</v>
      </c>
      <c r="GQ134" s="124"/>
      <c r="GR134" s="46"/>
      <c r="GS134" s="46"/>
      <c r="GT134" s="46"/>
      <c r="GU134" s="46"/>
      <c r="GV134" s="46"/>
      <c r="GW134" s="46"/>
      <c r="GX134" s="75">
        <f t="shared" si="106"/>
        <v>0</v>
      </c>
      <c r="GY134" s="124"/>
      <c r="GZ134" s="46"/>
      <c r="HA134" s="46"/>
      <c r="HB134" s="46"/>
      <c r="HC134" s="46"/>
      <c r="HD134" s="46"/>
      <c r="HE134" s="46"/>
      <c r="HF134" s="75">
        <f t="shared" si="107"/>
        <v>0</v>
      </c>
      <c r="HG134" s="124"/>
      <c r="HH134" s="46"/>
      <c r="HI134" s="46"/>
      <c r="HJ134" s="46"/>
      <c r="HK134" s="46"/>
      <c r="HL134" s="46"/>
      <c r="HM134" s="46"/>
      <c r="HN134" s="75">
        <f t="shared" si="108"/>
        <v>0</v>
      </c>
      <c r="HO134" s="124"/>
      <c r="HP134" s="46"/>
      <c r="HQ134" s="46"/>
      <c r="HR134" s="46"/>
      <c r="HS134" s="46"/>
      <c r="HT134" s="46"/>
      <c r="HU134" s="46"/>
      <c r="HV134" s="75">
        <f t="shared" si="109"/>
        <v>0</v>
      </c>
      <c r="HW134" s="124"/>
      <c r="HX134" s="46"/>
      <c r="HY134" s="46"/>
      <c r="HZ134" s="46"/>
      <c r="IA134" s="46"/>
      <c r="IB134" s="46"/>
      <c r="IC134" s="46"/>
      <c r="ID134" s="75">
        <f t="shared" si="110"/>
        <v>0</v>
      </c>
      <c r="IE134" s="124"/>
      <c r="IF134" s="46"/>
      <c r="IG134" s="46"/>
      <c r="IH134" s="46"/>
      <c r="II134" s="46"/>
      <c r="IJ134" s="46"/>
      <c r="IK134" s="46"/>
      <c r="IL134" s="75">
        <f t="shared" si="111"/>
        <v>0</v>
      </c>
      <c r="IM134" s="124"/>
      <c r="IN134" s="46"/>
      <c r="IO134" s="46"/>
      <c r="IP134" s="46"/>
      <c r="IQ134" s="46"/>
      <c r="IR134" s="46"/>
      <c r="IS134" s="46"/>
      <c r="IT134" s="75">
        <f t="shared" si="112"/>
        <v>0</v>
      </c>
      <c r="IU134" s="124"/>
      <c r="IV134" s="46"/>
      <c r="IW134" s="46"/>
      <c r="IX134" s="46"/>
      <c r="IY134" s="46"/>
      <c r="IZ134" s="46"/>
      <c r="JA134" s="46"/>
      <c r="JB134" s="75">
        <f t="shared" si="113"/>
        <v>0</v>
      </c>
      <c r="JD134" s="161">
        <f t="shared" si="121"/>
        <v>0</v>
      </c>
      <c r="JE134" s="89">
        <f t="shared" si="122"/>
        <v>0</v>
      </c>
      <c r="JF134" s="89">
        <f t="shared" si="123"/>
        <v>0</v>
      </c>
      <c r="JG134" s="89">
        <f t="shared" si="124"/>
        <v>0</v>
      </c>
      <c r="JH134" s="89">
        <f t="shared" si="125"/>
        <v>0</v>
      </c>
      <c r="JI134" s="89">
        <f t="shared" si="126"/>
        <v>0</v>
      </c>
      <c r="JJ134" s="89">
        <f t="shared" si="127"/>
        <v>0</v>
      </c>
      <c r="JK134" s="165">
        <f t="shared" si="128"/>
        <v>0</v>
      </c>
      <c r="JM134" s="65">
        <f t="shared" si="115"/>
        <v>0</v>
      </c>
      <c r="JO134" s="47">
        <f t="shared" si="114"/>
        <v>0</v>
      </c>
    </row>
    <row r="135" spans="2:275" ht="15">
      <c r="B135" s="387" t="s">
        <v>603</v>
      </c>
      <c r="C135" s="389" t="s">
        <v>665</v>
      </c>
      <c r="D135" s="176" t="s">
        <v>613</v>
      </c>
      <c r="E135" s="170"/>
      <c r="F135" s="370" t="s">
        <v>181</v>
      </c>
      <c r="G135" s="380" t="s">
        <v>99</v>
      </c>
      <c r="H135" s="380" t="s">
        <v>99</v>
      </c>
      <c r="I135" s="166" t="s">
        <v>94</v>
      </c>
      <c r="J135" s="375"/>
      <c r="K135" s="143">
        <v>5</v>
      </c>
      <c r="L135" s="144">
        <v>5</v>
      </c>
      <c r="M135" s="137" t="s">
        <v>4</v>
      </c>
      <c r="N135" s="165">
        <v>40</v>
      </c>
      <c r="O135" s="124"/>
      <c r="P135" s="46"/>
      <c r="Q135" s="46"/>
      <c r="R135" s="46"/>
      <c r="S135" s="46"/>
      <c r="T135" s="46"/>
      <c r="U135" s="46"/>
      <c r="V135" s="125">
        <f t="shared" si="135"/>
        <v>40</v>
      </c>
      <c r="W135" s="124"/>
      <c r="X135" s="46"/>
      <c r="Y135" s="46"/>
      <c r="Z135" s="46"/>
      <c r="AA135" s="46"/>
      <c r="AB135" s="46"/>
      <c r="AC135" s="46"/>
      <c r="AD135" s="75">
        <f t="shared" si="136"/>
        <v>40</v>
      </c>
      <c r="AE135" s="124"/>
      <c r="AF135" s="46"/>
      <c r="AG135" s="46"/>
      <c r="AH135" s="46"/>
      <c r="AI135" s="46"/>
      <c r="AJ135" s="46"/>
      <c r="AK135" s="46"/>
      <c r="AL135" s="75">
        <f t="shared" ref="AL135:AL144" si="137">+AD135+AE135+AF135-AG135+AH135-AI135-AJ135+AK135</f>
        <v>40</v>
      </c>
      <c r="AM135" s="124"/>
      <c r="AN135" s="46"/>
      <c r="AO135" s="46"/>
      <c r="AP135" s="46"/>
      <c r="AQ135" s="46"/>
      <c r="AR135" s="46"/>
      <c r="AS135" s="46"/>
      <c r="AT135" s="75">
        <f t="shared" ref="AT135:AT144" si="138">+AL135+AM135+AN135-AO135+AP135-AQ135-AR135+AS135</f>
        <v>40</v>
      </c>
      <c r="AU135" s="124"/>
      <c r="AV135" s="46"/>
      <c r="AW135" s="46"/>
      <c r="AX135" s="46"/>
      <c r="AY135" s="46"/>
      <c r="AZ135" s="46"/>
      <c r="BA135" s="46"/>
      <c r="BB135" s="75">
        <f t="shared" ref="BB135:BB144" si="139">+AT135+AU135+AV135-AW135+AX135-AY135-AZ135+BA135</f>
        <v>40</v>
      </c>
      <c r="BC135" s="124"/>
      <c r="BD135" s="46"/>
      <c r="BE135" s="46"/>
      <c r="BF135" s="46"/>
      <c r="BG135" s="46"/>
      <c r="BH135" s="46"/>
      <c r="BI135" s="46"/>
      <c r="BJ135" s="75">
        <f t="shared" ref="BJ135:BJ144" si="140">+BB135+BC135+BD135-BE135+BF135-BG135-BH135+BI135</f>
        <v>40</v>
      </c>
      <c r="BK135" s="124"/>
      <c r="BL135" s="46"/>
      <c r="BM135" s="46"/>
      <c r="BN135" s="46"/>
      <c r="BO135" s="46"/>
      <c r="BP135" s="46"/>
      <c r="BQ135" s="46"/>
      <c r="BR135" s="75">
        <f t="shared" ref="BR135:BR144" si="141">+BJ135+BK135+BL135-BM135+BN135-BO135-BP135+BQ135</f>
        <v>40</v>
      </c>
      <c r="BS135" s="124"/>
      <c r="BT135" s="46"/>
      <c r="BU135" s="46"/>
      <c r="BV135" s="46"/>
      <c r="BW135" s="46"/>
      <c r="BX135" s="46"/>
      <c r="BY135" s="46"/>
      <c r="BZ135" s="75">
        <f t="shared" ref="BZ135:BZ144" si="142">+BR135+BS135+BT135-BU135+BV135-BW135-BX135+BY135</f>
        <v>40</v>
      </c>
      <c r="CA135" s="124"/>
      <c r="CB135" s="46"/>
      <c r="CC135" s="46"/>
      <c r="CD135" s="46"/>
      <c r="CE135" s="46"/>
      <c r="CF135" s="46"/>
      <c r="CG135" s="46"/>
      <c r="CH135" s="75">
        <f t="shared" ref="CH135:CH144" si="143">+BZ135+CA135+CB135-CC135+CD135-CE135-CF135+CG135</f>
        <v>40</v>
      </c>
      <c r="CI135" s="124"/>
      <c r="CJ135" s="46"/>
      <c r="CK135" s="46"/>
      <c r="CL135" s="46"/>
      <c r="CM135" s="46"/>
      <c r="CN135" s="46"/>
      <c r="CO135" s="46"/>
      <c r="CP135" s="75">
        <f t="shared" ref="CP135:CP144" si="144">+CH135+CI135+CJ135-CK135+CL135-CM135-CN135+CO135</f>
        <v>40</v>
      </c>
      <c r="CQ135" s="124"/>
      <c r="CR135" s="46"/>
      <c r="CS135" s="46"/>
      <c r="CT135" s="46"/>
      <c r="CU135" s="46"/>
      <c r="CV135" s="46"/>
      <c r="CW135" s="46"/>
      <c r="CX135" s="75">
        <f t="shared" ref="CX135:CX144" si="145">+CP135+CQ135+CR135-CS135+CT135-CU135-CV135+CW135</f>
        <v>40</v>
      </c>
      <c r="CY135" s="124"/>
      <c r="CZ135" s="46"/>
      <c r="DA135" s="46"/>
      <c r="DB135" s="46"/>
      <c r="DC135" s="46"/>
      <c r="DD135" s="46"/>
      <c r="DE135" s="46"/>
      <c r="DF135" s="75">
        <f t="shared" ref="DF135:DF144" si="146">+CX135+CY135+CZ135-DA135+DB135-DC135-DD135+DE135</f>
        <v>40</v>
      </c>
      <c r="DG135" s="124"/>
      <c r="DH135" s="46"/>
      <c r="DI135" s="46"/>
      <c r="DJ135" s="46"/>
      <c r="DK135" s="46"/>
      <c r="DL135" s="46"/>
      <c r="DM135" s="46"/>
      <c r="DN135" s="75">
        <f t="shared" ref="DN135:DN144" si="147">+DF135+DG135+DH135-DI135+DJ135-DK135-DL135+DM135</f>
        <v>40</v>
      </c>
      <c r="DO135" s="124"/>
      <c r="DP135" s="46"/>
      <c r="DQ135" s="46"/>
      <c r="DR135" s="46"/>
      <c r="DS135" s="46"/>
      <c r="DT135" s="46"/>
      <c r="DU135" s="46"/>
      <c r="DV135" s="75">
        <f t="shared" ref="DV135:DV144" si="148">+DN135+DO135+DP135-DQ135+DR135-DS135-DT135+DU135</f>
        <v>40</v>
      </c>
      <c r="DW135" s="124"/>
      <c r="DX135" s="46"/>
      <c r="DY135" s="46"/>
      <c r="DZ135" s="46"/>
      <c r="EA135" s="46"/>
      <c r="EB135" s="46"/>
      <c r="EC135" s="46"/>
      <c r="ED135" s="75">
        <f t="shared" ref="ED135:ED144" si="149">+DV135+DW135+DX135-DY135+DZ135-EA135-EB135+EC135</f>
        <v>40</v>
      </c>
      <c r="EE135" s="124"/>
      <c r="EF135" s="46"/>
      <c r="EG135" s="46"/>
      <c r="EH135" s="46"/>
      <c r="EI135" s="46"/>
      <c r="EJ135" s="46"/>
      <c r="EK135" s="46"/>
      <c r="EL135" s="75">
        <f t="shared" ref="EL135:EL144" si="150">+ED135+EE135+EF135-EG135+EH135-EI135-EJ135+EK135</f>
        <v>40</v>
      </c>
      <c r="EM135" s="124"/>
      <c r="EN135" s="46"/>
      <c r="EO135" s="46"/>
      <c r="EP135" s="46"/>
      <c r="EQ135" s="46"/>
      <c r="ER135" s="46"/>
      <c r="ES135" s="46"/>
      <c r="ET135" s="75">
        <f t="shared" ref="ET135:ET144" si="151">+EL135+EM135+EN135-EO135+EP135-EQ135-ER135+ES135</f>
        <v>40</v>
      </c>
      <c r="EU135" s="124"/>
      <c r="EV135" s="46"/>
      <c r="EW135" s="46"/>
      <c r="EX135" s="46"/>
      <c r="EY135" s="46"/>
      <c r="EZ135" s="46"/>
      <c r="FA135" s="46"/>
      <c r="FB135" s="75">
        <f t="shared" ref="FB135:FB144" si="152">+ET135+EU135+EV135-EW135+EX135-EY135-EZ135+FA135</f>
        <v>40</v>
      </c>
      <c r="FC135" s="124"/>
      <c r="FD135" s="46"/>
      <c r="FE135" s="46"/>
      <c r="FF135" s="46"/>
      <c r="FG135" s="46"/>
      <c r="FH135" s="46"/>
      <c r="FI135" s="46"/>
      <c r="FJ135" s="75">
        <f t="shared" ref="FJ135:FJ144" si="153">+FB135+FC135+FD135-FE135+FF135-FG135-FH135+FI135</f>
        <v>40</v>
      </c>
      <c r="FK135" s="124"/>
      <c r="FL135" s="46"/>
      <c r="FM135" s="46"/>
      <c r="FN135" s="46"/>
      <c r="FO135" s="46"/>
      <c r="FP135" s="46"/>
      <c r="FQ135" s="46"/>
      <c r="FR135" s="75">
        <f t="shared" ref="FR135:FR144" si="154">+FJ135+FK135+FL135-FM135+FN135-FO135-FP135+FQ135</f>
        <v>40</v>
      </c>
      <c r="FS135" s="124"/>
      <c r="FT135" s="46"/>
      <c r="FU135" s="46"/>
      <c r="FV135" s="46"/>
      <c r="FW135" s="46"/>
      <c r="FX135" s="46"/>
      <c r="FY135" s="46"/>
      <c r="FZ135" s="75">
        <f t="shared" ref="FZ135:FZ144" si="155">+FR135+FS135+FT135-FU135+FV135-FW135-FX135+FY135</f>
        <v>40</v>
      </c>
      <c r="GA135" s="124"/>
      <c r="GB135" s="46"/>
      <c r="GC135" s="46"/>
      <c r="GD135" s="46"/>
      <c r="GE135" s="46"/>
      <c r="GF135" s="46"/>
      <c r="GG135" s="46"/>
      <c r="GH135" s="75">
        <f t="shared" ref="GH135:GH144" si="156">+FZ135+GA135+GB135-GC135+GD135-GE135-GF135+GG135</f>
        <v>40</v>
      </c>
      <c r="GI135" s="124"/>
      <c r="GJ135" s="46"/>
      <c r="GK135" s="46"/>
      <c r="GL135" s="46"/>
      <c r="GM135" s="46"/>
      <c r="GN135" s="46"/>
      <c r="GO135" s="46"/>
      <c r="GP135" s="75">
        <f t="shared" ref="GP135:GP144" si="157">+GH135+GI135+GJ135-GK135+GL135-GM135-GN135+GO135</f>
        <v>40</v>
      </c>
      <c r="GQ135" s="124"/>
      <c r="GR135" s="46"/>
      <c r="GS135" s="46"/>
      <c r="GT135" s="46"/>
      <c r="GU135" s="46"/>
      <c r="GV135" s="46"/>
      <c r="GW135" s="46"/>
      <c r="GX135" s="75">
        <f t="shared" ref="GX135:GX144" si="158">+GP135+GQ135+GR135-GS135+GT135-GU135-GV135+GW135</f>
        <v>40</v>
      </c>
      <c r="GY135" s="124"/>
      <c r="GZ135" s="46"/>
      <c r="HA135" s="46"/>
      <c r="HB135" s="46"/>
      <c r="HC135" s="46"/>
      <c r="HD135" s="46"/>
      <c r="HE135" s="46"/>
      <c r="HF135" s="75">
        <f t="shared" ref="HF135:HF144" si="159">+GX135+GY135+GZ135-HA135+HB135-HC135-HD135+HE135</f>
        <v>40</v>
      </c>
      <c r="HG135" s="124"/>
      <c r="HH135" s="46"/>
      <c r="HI135" s="46"/>
      <c r="HJ135" s="46"/>
      <c r="HK135" s="46"/>
      <c r="HL135" s="46"/>
      <c r="HM135" s="46"/>
      <c r="HN135" s="75">
        <f t="shared" ref="HN135:HN144" si="160">+HF135+HG135+HH135-HI135+HJ135-HK135-HL135+HM135</f>
        <v>40</v>
      </c>
      <c r="HO135" s="124"/>
      <c r="HP135" s="46"/>
      <c r="HQ135" s="46"/>
      <c r="HR135" s="46"/>
      <c r="HS135" s="46"/>
      <c r="HT135" s="46"/>
      <c r="HU135" s="46"/>
      <c r="HV135" s="75">
        <f t="shared" ref="HV135:HV144" si="161">+HN135+HO135+HP135-HQ135+HR135-HS135-HT135+HU135</f>
        <v>40</v>
      </c>
      <c r="HW135" s="124"/>
      <c r="HX135" s="46"/>
      <c r="HY135" s="46"/>
      <c r="HZ135" s="46"/>
      <c r="IA135" s="46"/>
      <c r="IB135" s="46"/>
      <c r="IC135" s="46"/>
      <c r="ID135" s="75">
        <f t="shared" ref="ID135:ID144" si="162">+HV135+HW135+HX135-HY135+HZ135-IA135-IB135+IC135</f>
        <v>40</v>
      </c>
      <c r="IE135" s="124"/>
      <c r="IF135" s="46"/>
      <c r="IG135" s="46"/>
      <c r="IH135" s="46"/>
      <c r="II135" s="46"/>
      <c r="IJ135" s="46"/>
      <c r="IK135" s="46"/>
      <c r="IL135" s="75">
        <f t="shared" ref="IL135:IL144" si="163">+ID135+IE135+IF135-IG135+IH135-II135-IJ135+IK135</f>
        <v>40</v>
      </c>
      <c r="IM135" s="124"/>
      <c r="IN135" s="46"/>
      <c r="IO135" s="46"/>
      <c r="IP135" s="46"/>
      <c r="IQ135" s="46"/>
      <c r="IR135" s="46"/>
      <c r="IS135" s="46"/>
      <c r="IT135" s="75">
        <f t="shared" ref="IT135:IT144" si="164">+IL135+IM135+IN135-IO135+IP135-IQ135-IR135+IS135</f>
        <v>40</v>
      </c>
      <c r="IU135" s="124"/>
      <c r="IV135" s="46"/>
      <c r="IW135" s="46"/>
      <c r="IX135" s="46"/>
      <c r="IY135" s="46"/>
      <c r="IZ135" s="46"/>
      <c r="JA135" s="46"/>
      <c r="JB135" s="75">
        <f t="shared" ref="JB135:JB144" si="165">+IT135+IU135+IV135-IW135+IX135-IY135-IZ135+JA135</f>
        <v>40</v>
      </c>
      <c r="JD135" s="161">
        <f t="shared" si="121"/>
        <v>0</v>
      </c>
      <c r="JE135" s="89">
        <f t="shared" si="122"/>
        <v>0</v>
      </c>
      <c r="JF135" s="89">
        <f t="shared" si="123"/>
        <v>0</v>
      </c>
      <c r="JG135" s="89">
        <f t="shared" si="124"/>
        <v>0</v>
      </c>
      <c r="JH135" s="89">
        <f t="shared" si="125"/>
        <v>0</v>
      </c>
      <c r="JI135" s="89">
        <f t="shared" si="126"/>
        <v>0</v>
      </c>
      <c r="JJ135" s="89">
        <f t="shared" si="127"/>
        <v>0</v>
      </c>
      <c r="JK135" s="165">
        <f t="shared" si="128"/>
        <v>40</v>
      </c>
      <c r="JM135" s="65">
        <f t="shared" si="115"/>
        <v>0</v>
      </c>
      <c r="JO135" s="47">
        <f t="shared" ref="JO135:JO144" si="166">+JD135*((K135+L135)*6)</f>
        <v>0</v>
      </c>
    </row>
    <row r="136" spans="2:275" ht="15">
      <c r="B136" s="387" t="s">
        <v>603</v>
      </c>
      <c r="C136" s="389" t="s">
        <v>666</v>
      </c>
      <c r="D136" s="176" t="s">
        <v>614</v>
      </c>
      <c r="E136" s="170"/>
      <c r="F136" s="370" t="s">
        <v>198</v>
      </c>
      <c r="G136" s="380" t="s">
        <v>99</v>
      </c>
      <c r="H136" s="380" t="s">
        <v>99</v>
      </c>
      <c r="I136" s="166" t="s">
        <v>94</v>
      </c>
      <c r="J136" s="375"/>
      <c r="K136" s="143">
        <v>5</v>
      </c>
      <c r="L136" s="144">
        <v>5</v>
      </c>
      <c r="M136" s="137" t="s">
        <v>4</v>
      </c>
      <c r="N136" s="165">
        <v>207</v>
      </c>
      <c r="O136" s="124"/>
      <c r="P136" s="46"/>
      <c r="Q136" s="46"/>
      <c r="R136" s="46"/>
      <c r="S136" s="46"/>
      <c r="T136" s="46"/>
      <c r="U136" s="46"/>
      <c r="V136" s="125">
        <f t="shared" si="135"/>
        <v>207</v>
      </c>
      <c r="W136" s="124"/>
      <c r="X136" s="46"/>
      <c r="Y136" s="46"/>
      <c r="Z136" s="46"/>
      <c r="AA136" s="46"/>
      <c r="AB136" s="46"/>
      <c r="AC136" s="46"/>
      <c r="AD136" s="75">
        <f t="shared" si="136"/>
        <v>207</v>
      </c>
      <c r="AE136" s="124"/>
      <c r="AF136" s="46"/>
      <c r="AG136" s="46"/>
      <c r="AH136" s="46"/>
      <c r="AI136" s="46"/>
      <c r="AJ136" s="46"/>
      <c r="AK136" s="46"/>
      <c r="AL136" s="75">
        <f t="shared" si="137"/>
        <v>207</v>
      </c>
      <c r="AM136" s="124"/>
      <c r="AN136" s="46"/>
      <c r="AO136" s="46"/>
      <c r="AP136" s="46"/>
      <c r="AQ136" s="46"/>
      <c r="AR136" s="46"/>
      <c r="AS136" s="46"/>
      <c r="AT136" s="75">
        <f t="shared" si="138"/>
        <v>207</v>
      </c>
      <c r="AU136" s="124"/>
      <c r="AV136" s="46"/>
      <c r="AW136" s="46"/>
      <c r="AX136" s="46"/>
      <c r="AY136" s="46"/>
      <c r="AZ136" s="46"/>
      <c r="BA136" s="46"/>
      <c r="BB136" s="75">
        <f t="shared" si="139"/>
        <v>207</v>
      </c>
      <c r="BC136" s="124"/>
      <c r="BD136" s="46"/>
      <c r="BE136" s="46"/>
      <c r="BF136" s="46"/>
      <c r="BG136" s="46"/>
      <c r="BH136" s="46"/>
      <c r="BI136" s="46"/>
      <c r="BJ136" s="75">
        <f t="shared" si="140"/>
        <v>207</v>
      </c>
      <c r="BK136" s="124"/>
      <c r="BL136" s="46"/>
      <c r="BM136" s="46"/>
      <c r="BN136" s="46"/>
      <c r="BO136" s="46"/>
      <c r="BP136" s="46"/>
      <c r="BQ136" s="46"/>
      <c r="BR136" s="75">
        <f t="shared" si="141"/>
        <v>207</v>
      </c>
      <c r="BS136" s="124"/>
      <c r="BT136" s="46"/>
      <c r="BU136" s="46"/>
      <c r="BV136" s="46"/>
      <c r="BW136" s="46"/>
      <c r="BX136" s="46"/>
      <c r="BY136" s="46"/>
      <c r="BZ136" s="75">
        <f t="shared" si="142"/>
        <v>207</v>
      </c>
      <c r="CA136" s="124"/>
      <c r="CB136" s="46"/>
      <c r="CC136" s="46"/>
      <c r="CD136" s="46"/>
      <c r="CE136" s="46"/>
      <c r="CF136" s="46"/>
      <c r="CG136" s="46"/>
      <c r="CH136" s="75">
        <f t="shared" si="143"/>
        <v>207</v>
      </c>
      <c r="CI136" s="124"/>
      <c r="CJ136" s="46"/>
      <c r="CK136" s="46"/>
      <c r="CL136" s="46"/>
      <c r="CM136" s="46"/>
      <c r="CN136" s="46"/>
      <c r="CO136" s="46"/>
      <c r="CP136" s="75">
        <f t="shared" si="144"/>
        <v>207</v>
      </c>
      <c r="CQ136" s="124"/>
      <c r="CR136" s="46"/>
      <c r="CS136" s="46"/>
      <c r="CT136" s="46"/>
      <c r="CU136" s="46"/>
      <c r="CV136" s="46"/>
      <c r="CW136" s="46"/>
      <c r="CX136" s="75">
        <f t="shared" si="145"/>
        <v>207</v>
      </c>
      <c r="CY136" s="124"/>
      <c r="CZ136" s="46"/>
      <c r="DA136" s="46"/>
      <c r="DB136" s="46"/>
      <c r="DC136" s="46"/>
      <c r="DD136" s="46"/>
      <c r="DE136" s="46"/>
      <c r="DF136" s="75">
        <f t="shared" si="146"/>
        <v>207</v>
      </c>
      <c r="DG136" s="124"/>
      <c r="DH136" s="46"/>
      <c r="DI136" s="46"/>
      <c r="DJ136" s="46"/>
      <c r="DK136" s="46"/>
      <c r="DL136" s="46"/>
      <c r="DM136" s="46"/>
      <c r="DN136" s="75">
        <f t="shared" si="147"/>
        <v>207</v>
      </c>
      <c r="DO136" s="124"/>
      <c r="DP136" s="46"/>
      <c r="DQ136" s="46"/>
      <c r="DR136" s="46"/>
      <c r="DS136" s="46"/>
      <c r="DT136" s="46"/>
      <c r="DU136" s="46"/>
      <c r="DV136" s="75">
        <f t="shared" si="148"/>
        <v>207</v>
      </c>
      <c r="DW136" s="124"/>
      <c r="DX136" s="46"/>
      <c r="DY136" s="46"/>
      <c r="DZ136" s="46"/>
      <c r="EA136" s="46"/>
      <c r="EB136" s="46"/>
      <c r="EC136" s="46"/>
      <c r="ED136" s="75">
        <f t="shared" si="149"/>
        <v>207</v>
      </c>
      <c r="EE136" s="124"/>
      <c r="EF136" s="46"/>
      <c r="EG136" s="46"/>
      <c r="EH136" s="46"/>
      <c r="EI136" s="46"/>
      <c r="EJ136" s="46"/>
      <c r="EK136" s="46"/>
      <c r="EL136" s="75">
        <f t="shared" si="150"/>
        <v>207</v>
      </c>
      <c r="EM136" s="124"/>
      <c r="EN136" s="46"/>
      <c r="EO136" s="46"/>
      <c r="EP136" s="46"/>
      <c r="EQ136" s="46"/>
      <c r="ER136" s="46"/>
      <c r="ES136" s="46"/>
      <c r="ET136" s="75">
        <f t="shared" si="151"/>
        <v>207</v>
      </c>
      <c r="EU136" s="124"/>
      <c r="EV136" s="46"/>
      <c r="EW136" s="46"/>
      <c r="EX136" s="46"/>
      <c r="EY136" s="46"/>
      <c r="EZ136" s="46"/>
      <c r="FA136" s="46"/>
      <c r="FB136" s="75">
        <f t="shared" si="152"/>
        <v>207</v>
      </c>
      <c r="FC136" s="124"/>
      <c r="FD136" s="46"/>
      <c r="FE136" s="46"/>
      <c r="FF136" s="46"/>
      <c r="FG136" s="46"/>
      <c r="FH136" s="46"/>
      <c r="FI136" s="46"/>
      <c r="FJ136" s="75">
        <f t="shared" si="153"/>
        <v>207</v>
      </c>
      <c r="FK136" s="124"/>
      <c r="FL136" s="46"/>
      <c r="FM136" s="46"/>
      <c r="FN136" s="46"/>
      <c r="FO136" s="46"/>
      <c r="FP136" s="46"/>
      <c r="FQ136" s="46"/>
      <c r="FR136" s="75">
        <f t="shared" si="154"/>
        <v>207</v>
      </c>
      <c r="FS136" s="124"/>
      <c r="FT136" s="46"/>
      <c r="FU136" s="46"/>
      <c r="FV136" s="46"/>
      <c r="FW136" s="46"/>
      <c r="FX136" s="46"/>
      <c r="FY136" s="46"/>
      <c r="FZ136" s="75">
        <f t="shared" si="155"/>
        <v>207</v>
      </c>
      <c r="GA136" s="124"/>
      <c r="GB136" s="46"/>
      <c r="GC136" s="46"/>
      <c r="GD136" s="46"/>
      <c r="GE136" s="46"/>
      <c r="GF136" s="46"/>
      <c r="GG136" s="46"/>
      <c r="GH136" s="75">
        <f t="shared" si="156"/>
        <v>207</v>
      </c>
      <c r="GI136" s="124"/>
      <c r="GJ136" s="46"/>
      <c r="GK136" s="46"/>
      <c r="GL136" s="46"/>
      <c r="GM136" s="46"/>
      <c r="GN136" s="46"/>
      <c r="GO136" s="46"/>
      <c r="GP136" s="75">
        <f t="shared" si="157"/>
        <v>207</v>
      </c>
      <c r="GQ136" s="124"/>
      <c r="GR136" s="46"/>
      <c r="GS136" s="46"/>
      <c r="GT136" s="46"/>
      <c r="GU136" s="46"/>
      <c r="GV136" s="46"/>
      <c r="GW136" s="46"/>
      <c r="GX136" s="75">
        <f t="shared" si="158"/>
        <v>207</v>
      </c>
      <c r="GY136" s="124"/>
      <c r="GZ136" s="46"/>
      <c r="HA136" s="46"/>
      <c r="HB136" s="46"/>
      <c r="HC136" s="46"/>
      <c r="HD136" s="46"/>
      <c r="HE136" s="46"/>
      <c r="HF136" s="75">
        <f t="shared" si="159"/>
        <v>207</v>
      </c>
      <c r="HG136" s="124"/>
      <c r="HH136" s="46"/>
      <c r="HI136" s="46"/>
      <c r="HJ136" s="46"/>
      <c r="HK136" s="46"/>
      <c r="HL136" s="46"/>
      <c r="HM136" s="46"/>
      <c r="HN136" s="75">
        <f t="shared" si="160"/>
        <v>207</v>
      </c>
      <c r="HO136" s="124"/>
      <c r="HP136" s="46"/>
      <c r="HQ136" s="46"/>
      <c r="HR136" s="46"/>
      <c r="HS136" s="46"/>
      <c r="HT136" s="46"/>
      <c r="HU136" s="46"/>
      <c r="HV136" s="75">
        <f t="shared" si="161"/>
        <v>207</v>
      </c>
      <c r="HW136" s="124"/>
      <c r="HX136" s="46"/>
      <c r="HY136" s="46"/>
      <c r="HZ136" s="46"/>
      <c r="IA136" s="46"/>
      <c r="IB136" s="46"/>
      <c r="IC136" s="46"/>
      <c r="ID136" s="75">
        <f t="shared" si="162"/>
        <v>207</v>
      </c>
      <c r="IE136" s="124"/>
      <c r="IF136" s="46"/>
      <c r="IG136" s="46"/>
      <c r="IH136" s="46"/>
      <c r="II136" s="46"/>
      <c r="IJ136" s="46"/>
      <c r="IK136" s="46"/>
      <c r="IL136" s="75">
        <f t="shared" si="163"/>
        <v>207</v>
      </c>
      <c r="IM136" s="124"/>
      <c r="IN136" s="46"/>
      <c r="IO136" s="46"/>
      <c r="IP136" s="46"/>
      <c r="IQ136" s="46"/>
      <c r="IR136" s="46"/>
      <c r="IS136" s="46"/>
      <c r="IT136" s="75">
        <f t="shared" si="164"/>
        <v>207</v>
      </c>
      <c r="IU136" s="124"/>
      <c r="IV136" s="46"/>
      <c r="IW136" s="46"/>
      <c r="IX136" s="46"/>
      <c r="IY136" s="46"/>
      <c r="IZ136" s="46"/>
      <c r="JA136" s="46"/>
      <c r="JB136" s="75">
        <f t="shared" si="165"/>
        <v>207</v>
      </c>
      <c r="JD136" s="161">
        <f t="shared" si="121"/>
        <v>0</v>
      </c>
      <c r="JE136" s="89">
        <f t="shared" si="122"/>
        <v>0</v>
      </c>
      <c r="JF136" s="89">
        <f t="shared" si="123"/>
        <v>0</v>
      </c>
      <c r="JG136" s="89">
        <f t="shared" si="124"/>
        <v>0</v>
      </c>
      <c r="JH136" s="89">
        <f t="shared" si="125"/>
        <v>0</v>
      </c>
      <c r="JI136" s="89">
        <f t="shared" si="126"/>
        <v>0</v>
      </c>
      <c r="JJ136" s="89">
        <f t="shared" si="127"/>
        <v>0</v>
      </c>
      <c r="JK136" s="165">
        <f t="shared" si="128"/>
        <v>207</v>
      </c>
      <c r="JM136" s="65">
        <f t="shared" ref="JM136:JM144" si="167">+JK136-JB136</f>
        <v>0</v>
      </c>
      <c r="JO136" s="47">
        <f t="shared" si="166"/>
        <v>0</v>
      </c>
    </row>
    <row r="137" spans="2:275" ht="15">
      <c r="B137" s="387" t="s">
        <v>603</v>
      </c>
      <c r="C137" s="389" t="s">
        <v>667</v>
      </c>
      <c r="D137" s="176" t="s">
        <v>615</v>
      </c>
      <c r="E137" s="170"/>
      <c r="F137" s="370" t="s">
        <v>198</v>
      </c>
      <c r="G137" s="380" t="s">
        <v>99</v>
      </c>
      <c r="H137" s="380" t="s">
        <v>99</v>
      </c>
      <c r="I137" s="166" t="s">
        <v>94</v>
      </c>
      <c r="J137" s="375"/>
      <c r="K137" s="143">
        <v>5</v>
      </c>
      <c r="L137" s="144">
        <v>6</v>
      </c>
      <c r="M137" s="137" t="s">
        <v>4</v>
      </c>
      <c r="N137" s="165">
        <v>139</v>
      </c>
      <c r="O137" s="124"/>
      <c r="P137" s="46"/>
      <c r="Q137" s="46"/>
      <c r="R137" s="46"/>
      <c r="S137" s="46"/>
      <c r="T137" s="46"/>
      <c r="U137" s="46"/>
      <c r="V137" s="125">
        <f t="shared" si="135"/>
        <v>139</v>
      </c>
      <c r="W137" s="124"/>
      <c r="X137" s="46"/>
      <c r="Y137" s="46"/>
      <c r="Z137" s="46"/>
      <c r="AA137" s="46"/>
      <c r="AB137" s="46"/>
      <c r="AC137" s="46"/>
      <c r="AD137" s="75">
        <f t="shared" si="136"/>
        <v>139</v>
      </c>
      <c r="AE137" s="124"/>
      <c r="AF137" s="46"/>
      <c r="AG137" s="46"/>
      <c r="AH137" s="46"/>
      <c r="AI137" s="46"/>
      <c r="AJ137" s="46"/>
      <c r="AK137" s="46"/>
      <c r="AL137" s="75">
        <f t="shared" si="137"/>
        <v>139</v>
      </c>
      <c r="AM137" s="124"/>
      <c r="AN137" s="46"/>
      <c r="AO137" s="46"/>
      <c r="AP137" s="46"/>
      <c r="AQ137" s="46"/>
      <c r="AR137" s="46"/>
      <c r="AS137" s="46"/>
      <c r="AT137" s="75">
        <f t="shared" si="138"/>
        <v>139</v>
      </c>
      <c r="AU137" s="124"/>
      <c r="AV137" s="46"/>
      <c r="AW137" s="46"/>
      <c r="AX137" s="46"/>
      <c r="AY137" s="46"/>
      <c r="AZ137" s="46"/>
      <c r="BA137" s="46"/>
      <c r="BB137" s="75">
        <f t="shared" si="139"/>
        <v>139</v>
      </c>
      <c r="BC137" s="124"/>
      <c r="BD137" s="46"/>
      <c r="BE137" s="46"/>
      <c r="BF137" s="46"/>
      <c r="BG137" s="46"/>
      <c r="BH137" s="46"/>
      <c r="BI137" s="46"/>
      <c r="BJ137" s="75">
        <f t="shared" si="140"/>
        <v>139</v>
      </c>
      <c r="BK137" s="124"/>
      <c r="BL137" s="46"/>
      <c r="BM137" s="46"/>
      <c r="BN137" s="46"/>
      <c r="BO137" s="46"/>
      <c r="BP137" s="46"/>
      <c r="BQ137" s="46"/>
      <c r="BR137" s="75">
        <f t="shared" si="141"/>
        <v>139</v>
      </c>
      <c r="BS137" s="124"/>
      <c r="BT137" s="46"/>
      <c r="BU137" s="46"/>
      <c r="BV137" s="46"/>
      <c r="BW137" s="46"/>
      <c r="BX137" s="46"/>
      <c r="BY137" s="46"/>
      <c r="BZ137" s="75">
        <f t="shared" si="142"/>
        <v>139</v>
      </c>
      <c r="CA137" s="124"/>
      <c r="CB137" s="46"/>
      <c r="CC137" s="46"/>
      <c r="CD137" s="46"/>
      <c r="CE137" s="46"/>
      <c r="CF137" s="46"/>
      <c r="CG137" s="46"/>
      <c r="CH137" s="75">
        <f t="shared" si="143"/>
        <v>139</v>
      </c>
      <c r="CI137" s="124"/>
      <c r="CJ137" s="46"/>
      <c r="CK137" s="46"/>
      <c r="CL137" s="46"/>
      <c r="CM137" s="46"/>
      <c r="CN137" s="46"/>
      <c r="CO137" s="46"/>
      <c r="CP137" s="75">
        <f t="shared" si="144"/>
        <v>139</v>
      </c>
      <c r="CQ137" s="124"/>
      <c r="CR137" s="46"/>
      <c r="CS137" s="46"/>
      <c r="CT137" s="46"/>
      <c r="CU137" s="46"/>
      <c r="CV137" s="46"/>
      <c r="CW137" s="46"/>
      <c r="CX137" s="75">
        <f t="shared" si="145"/>
        <v>139</v>
      </c>
      <c r="CY137" s="124"/>
      <c r="CZ137" s="46"/>
      <c r="DA137" s="46"/>
      <c r="DB137" s="46"/>
      <c r="DC137" s="46"/>
      <c r="DD137" s="46"/>
      <c r="DE137" s="46"/>
      <c r="DF137" s="75">
        <f t="shared" si="146"/>
        <v>139</v>
      </c>
      <c r="DG137" s="124"/>
      <c r="DH137" s="46"/>
      <c r="DI137" s="46"/>
      <c r="DJ137" s="46"/>
      <c r="DK137" s="46"/>
      <c r="DL137" s="46"/>
      <c r="DM137" s="46"/>
      <c r="DN137" s="75">
        <f t="shared" si="147"/>
        <v>139</v>
      </c>
      <c r="DO137" s="124"/>
      <c r="DP137" s="46"/>
      <c r="DQ137" s="46"/>
      <c r="DR137" s="46"/>
      <c r="DS137" s="46"/>
      <c r="DT137" s="46"/>
      <c r="DU137" s="46"/>
      <c r="DV137" s="75">
        <f t="shared" si="148"/>
        <v>139</v>
      </c>
      <c r="DW137" s="124"/>
      <c r="DX137" s="46"/>
      <c r="DY137" s="46"/>
      <c r="DZ137" s="46"/>
      <c r="EA137" s="46"/>
      <c r="EB137" s="46"/>
      <c r="EC137" s="46"/>
      <c r="ED137" s="75">
        <f t="shared" si="149"/>
        <v>139</v>
      </c>
      <c r="EE137" s="124"/>
      <c r="EF137" s="46"/>
      <c r="EG137" s="46"/>
      <c r="EH137" s="46"/>
      <c r="EI137" s="46"/>
      <c r="EJ137" s="46"/>
      <c r="EK137" s="46"/>
      <c r="EL137" s="75">
        <f t="shared" si="150"/>
        <v>139</v>
      </c>
      <c r="EM137" s="124"/>
      <c r="EN137" s="46"/>
      <c r="EO137" s="46"/>
      <c r="EP137" s="46"/>
      <c r="EQ137" s="46"/>
      <c r="ER137" s="46"/>
      <c r="ES137" s="46"/>
      <c r="ET137" s="75">
        <f t="shared" si="151"/>
        <v>139</v>
      </c>
      <c r="EU137" s="124"/>
      <c r="EV137" s="46"/>
      <c r="EW137" s="46"/>
      <c r="EX137" s="46"/>
      <c r="EY137" s="46"/>
      <c r="EZ137" s="46"/>
      <c r="FA137" s="46"/>
      <c r="FB137" s="75">
        <f t="shared" si="152"/>
        <v>139</v>
      </c>
      <c r="FC137" s="124"/>
      <c r="FD137" s="46"/>
      <c r="FE137" s="46"/>
      <c r="FF137" s="46"/>
      <c r="FG137" s="46"/>
      <c r="FH137" s="46"/>
      <c r="FI137" s="46"/>
      <c r="FJ137" s="75">
        <f t="shared" si="153"/>
        <v>139</v>
      </c>
      <c r="FK137" s="124"/>
      <c r="FL137" s="46"/>
      <c r="FM137" s="46"/>
      <c r="FN137" s="46"/>
      <c r="FO137" s="46"/>
      <c r="FP137" s="46"/>
      <c r="FQ137" s="46"/>
      <c r="FR137" s="75">
        <f t="shared" si="154"/>
        <v>139</v>
      </c>
      <c r="FS137" s="124"/>
      <c r="FT137" s="46"/>
      <c r="FU137" s="46"/>
      <c r="FV137" s="46"/>
      <c r="FW137" s="46"/>
      <c r="FX137" s="46"/>
      <c r="FY137" s="46"/>
      <c r="FZ137" s="75">
        <f t="shared" si="155"/>
        <v>139</v>
      </c>
      <c r="GA137" s="124"/>
      <c r="GB137" s="46"/>
      <c r="GC137" s="46"/>
      <c r="GD137" s="46"/>
      <c r="GE137" s="46"/>
      <c r="GF137" s="46"/>
      <c r="GG137" s="46"/>
      <c r="GH137" s="75">
        <f t="shared" si="156"/>
        <v>139</v>
      </c>
      <c r="GI137" s="124"/>
      <c r="GJ137" s="46"/>
      <c r="GK137" s="46"/>
      <c r="GL137" s="46"/>
      <c r="GM137" s="46"/>
      <c r="GN137" s="46"/>
      <c r="GO137" s="46"/>
      <c r="GP137" s="75">
        <f t="shared" si="157"/>
        <v>139</v>
      </c>
      <c r="GQ137" s="124"/>
      <c r="GR137" s="46"/>
      <c r="GS137" s="46"/>
      <c r="GT137" s="46"/>
      <c r="GU137" s="46"/>
      <c r="GV137" s="46"/>
      <c r="GW137" s="46"/>
      <c r="GX137" s="75">
        <f t="shared" si="158"/>
        <v>139</v>
      </c>
      <c r="GY137" s="124"/>
      <c r="GZ137" s="46"/>
      <c r="HA137" s="46"/>
      <c r="HB137" s="46"/>
      <c r="HC137" s="46"/>
      <c r="HD137" s="46"/>
      <c r="HE137" s="46"/>
      <c r="HF137" s="75">
        <f t="shared" si="159"/>
        <v>139</v>
      </c>
      <c r="HG137" s="124"/>
      <c r="HH137" s="46"/>
      <c r="HI137" s="46"/>
      <c r="HJ137" s="46"/>
      <c r="HK137" s="46"/>
      <c r="HL137" s="46"/>
      <c r="HM137" s="46"/>
      <c r="HN137" s="75">
        <f t="shared" si="160"/>
        <v>139</v>
      </c>
      <c r="HO137" s="124"/>
      <c r="HP137" s="46"/>
      <c r="HQ137" s="46"/>
      <c r="HR137" s="46"/>
      <c r="HS137" s="46"/>
      <c r="HT137" s="46"/>
      <c r="HU137" s="46"/>
      <c r="HV137" s="75">
        <f t="shared" si="161"/>
        <v>139</v>
      </c>
      <c r="HW137" s="124"/>
      <c r="HX137" s="46"/>
      <c r="HY137" s="46"/>
      <c r="HZ137" s="46"/>
      <c r="IA137" s="46"/>
      <c r="IB137" s="46"/>
      <c r="IC137" s="46"/>
      <c r="ID137" s="75">
        <f t="shared" si="162"/>
        <v>139</v>
      </c>
      <c r="IE137" s="124"/>
      <c r="IF137" s="46"/>
      <c r="IG137" s="46"/>
      <c r="IH137" s="46"/>
      <c r="II137" s="46"/>
      <c r="IJ137" s="46"/>
      <c r="IK137" s="46"/>
      <c r="IL137" s="75">
        <f t="shared" si="163"/>
        <v>139</v>
      </c>
      <c r="IM137" s="124"/>
      <c r="IN137" s="46"/>
      <c r="IO137" s="46"/>
      <c r="IP137" s="46"/>
      <c r="IQ137" s="46"/>
      <c r="IR137" s="46"/>
      <c r="IS137" s="46"/>
      <c r="IT137" s="75">
        <f t="shared" si="164"/>
        <v>139</v>
      </c>
      <c r="IU137" s="124"/>
      <c r="IV137" s="46"/>
      <c r="IW137" s="46"/>
      <c r="IX137" s="46"/>
      <c r="IY137" s="46"/>
      <c r="IZ137" s="46"/>
      <c r="JA137" s="46"/>
      <c r="JB137" s="75">
        <f t="shared" si="165"/>
        <v>139</v>
      </c>
      <c r="JD137" s="161">
        <f t="shared" si="121"/>
        <v>0</v>
      </c>
      <c r="JE137" s="89">
        <f t="shared" si="122"/>
        <v>0</v>
      </c>
      <c r="JF137" s="89">
        <f t="shared" si="123"/>
        <v>0</v>
      </c>
      <c r="JG137" s="89">
        <f t="shared" si="124"/>
        <v>0</v>
      </c>
      <c r="JH137" s="89">
        <f t="shared" si="125"/>
        <v>0</v>
      </c>
      <c r="JI137" s="89">
        <f t="shared" si="126"/>
        <v>0</v>
      </c>
      <c r="JJ137" s="89">
        <f t="shared" si="127"/>
        <v>0</v>
      </c>
      <c r="JK137" s="165">
        <f t="shared" si="128"/>
        <v>139</v>
      </c>
      <c r="JM137" s="65">
        <f t="shared" si="167"/>
        <v>0</v>
      </c>
      <c r="JO137" s="47">
        <f t="shared" si="166"/>
        <v>0</v>
      </c>
    </row>
    <row r="138" spans="2:275" ht="15">
      <c r="B138" s="387" t="s">
        <v>603</v>
      </c>
      <c r="C138" s="389" t="s">
        <v>262</v>
      </c>
      <c r="D138" s="176" t="s">
        <v>616</v>
      </c>
      <c r="E138" s="170"/>
      <c r="F138" s="370" t="s">
        <v>198</v>
      </c>
      <c r="G138" s="380" t="s">
        <v>99</v>
      </c>
      <c r="H138" s="380" t="s">
        <v>99</v>
      </c>
      <c r="I138" s="166" t="s">
        <v>94</v>
      </c>
      <c r="J138" s="375"/>
      <c r="K138" s="143">
        <v>5</v>
      </c>
      <c r="L138" s="144">
        <v>5</v>
      </c>
      <c r="M138" s="137" t="s">
        <v>4</v>
      </c>
      <c r="N138" s="165">
        <v>0</v>
      </c>
      <c r="O138" s="124"/>
      <c r="P138" s="46"/>
      <c r="Q138" s="46"/>
      <c r="R138" s="46"/>
      <c r="S138" s="46"/>
      <c r="T138" s="46"/>
      <c r="U138" s="46"/>
      <c r="V138" s="125">
        <f t="shared" si="135"/>
        <v>0</v>
      </c>
      <c r="W138" s="124"/>
      <c r="X138" s="46"/>
      <c r="Y138" s="46"/>
      <c r="Z138" s="46"/>
      <c r="AA138" s="46"/>
      <c r="AB138" s="46"/>
      <c r="AC138" s="46"/>
      <c r="AD138" s="75">
        <f t="shared" si="136"/>
        <v>0</v>
      </c>
      <c r="AE138" s="124"/>
      <c r="AF138" s="46"/>
      <c r="AG138" s="46"/>
      <c r="AH138" s="46"/>
      <c r="AI138" s="46"/>
      <c r="AJ138" s="46"/>
      <c r="AK138" s="46"/>
      <c r="AL138" s="75">
        <f t="shared" si="137"/>
        <v>0</v>
      </c>
      <c r="AM138" s="124"/>
      <c r="AN138" s="46"/>
      <c r="AO138" s="46"/>
      <c r="AP138" s="46"/>
      <c r="AQ138" s="46"/>
      <c r="AR138" s="46"/>
      <c r="AS138" s="46"/>
      <c r="AT138" s="75">
        <f t="shared" si="138"/>
        <v>0</v>
      </c>
      <c r="AU138" s="124"/>
      <c r="AV138" s="46"/>
      <c r="AW138" s="46"/>
      <c r="AX138" s="46"/>
      <c r="AY138" s="46"/>
      <c r="AZ138" s="46"/>
      <c r="BA138" s="46"/>
      <c r="BB138" s="75">
        <f t="shared" si="139"/>
        <v>0</v>
      </c>
      <c r="BC138" s="124"/>
      <c r="BD138" s="46"/>
      <c r="BE138" s="46"/>
      <c r="BF138" s="46"/>
      <c r="BG138" s="46"/>
      <c r="BH138" s="46"/>
      <c r="BI138" s="46"/>
      <c r="BJ138" s="75">
        <f t="shared" si="140"/>
        <v>0</v>
      </c>
      <c r="BK138" s="124"/>
      <c r="BL138" s="46"/>
      <c r="BM138" s="46"/>
      <c r="BN138" s="46"/>
      <c r="BO138" s="46"/>
      <c r="BP138" s="46"/>
      <c r="BQ138" s="46"/>
      <c r="BR138" s="75">
        <f t="shared" si="141"/>
        <v>0</v>
      </c>
      <c r="BS138" s="124"/>
      <c r="BT138" s="46"/>
      <c r="BU138" s="46"/>
      <c r="BV138" s="46"/>
      <c r="BW138" s="46"/>
      <c r="BX138" s="46"/>
      <c r="BY138" s="46"/>
      <c r="BZ138" s="75">
        <f t="shared" si="142"/>
        <v>0</v>
      </c>
      <c r="CA138" s="124"/>
      <c r="CB138" s="46"/>
      <c r="CC138" s="46"/>
      <c r="CD138" s="46"/>
      <c r="CE138" s="46"/>
      <c r="CF138" s="46"/>
      <c r="CG138" s="46"/>
      <c r="CH138" s="75">
        <f t="shared" si="143"/>
        <v>0</v>
      </c>
      <c r="CI138" s="124"/>
      <c r="CJ138" s="46"/>
      <c r="CK138" s="46"/>
      <c r="CL138" s="46"/>
      <c r="CM138" s="46"/>
      <c r="CN138" s="46"/>
      <c r="CO138" s="46"/>
      <c r="CP138" s="75">
        <f t="shared" si="144"/>
        <v>0</v>
      </c>
      <c r="CQ138" s="124"/>
      <c r="CR138" s="46"/>
      <c r="CS138" s="46"/>
      <c r="CT138" s="46"/>
      <c r="CU138" s="46"/>
      <c r="CV138" s="46"/>
      <c r="CW138" s="46"/>
      <c r="CX138" s="75">
        <f t="shared" si="145"/>
        <v>0</v>
      </c>
      <c r="CY138" s="124"/>
      <c r="CZ138" s="46"/>
      <c r="DA138" s="46"/>
      <c r="DB138" s="46"/>
      <c r="DC138" s="46"/>
      <c r="DD138" s="46"/>
      <c r="DE138" s="46"/>
      <c r="DF138" s="75">
        <f t="shared" si="146"/>
        <v>0</v>
      </c>
      <c r="DG138" s="124"/>
      <c r="DH138" s="46"/>
      <c r="DI138" s="46"/>
      <c r="DJ138" s="46"/>
      <c r="DK138" s="46"/>
      <c r="DL138" s="46"/>
      <c r="DM138" s="46"/>
      <c r="DN138" s="75">
        <f t="shared" si="147"/>
        <v>0</v>
      </c>
      <c r="DO138" s="124"/>
      <c r="DP138" s="46"/>
      <c r="DQ138" s="46"/>
      <c r="DR138" s="46"/>
      <c r="DS138" s="46"/>
      <c r="DT138" s="46"/>
      <c r="DU138" s="46"/>
      <c r="DV138" s="75">
        <f t="shared" si="148"/>
        <v>0</v>
      </c>
      <c r="DW138" s="124"/>
      <c r="DX138" s="46"/>
      <c r="DY138" s="46"/>
      <c r="DZ138" s="46"/>
      <c r="EA138" s="46"/>
      <c r="EB138" s="46"/>
      <c r="EC138" s="46"/>
      <c r="ED138" s="75">
        <f t="shared" si="149"/>
        <v>0</v>
      </c>
      <c r="EE138" s="124"/>
      <c r="EF138" s="46"/>
      <c r="EG138" s="46"/>
      <c r="EH138" s="46"/>
      <c r="EI138" s="46"/>
      <c r="EJ138" s="46"/>
      <c r="EK138" s="46"/>
      <c r="EL138" s="75">
        <f t="shared" si="150"/>
        <v>0</v>
      </c>
      <c r="EM138" s="124"/>
      <c r="EN138" s="46"/>
      <c r="EO138" s="46"/>
      <c r="EP138" s="46"/>
      <c r="EQ138" s="46"/>
      <c r="ER138" s="46"/>
      <c r="ES138" s="46"/>
      <c r="ET138" s="75">
        <f t="shared" si="151"/>
        <v>0</v>
      </c>
      <c r="EU138" s="124"/>
      <c r="EV138" s="46"/>
      <c r="EW138" s="46"/>
      <c r="EX138" s="46"/>
      <c r="EY138" s="46"/>
      <c r="EZ138" s="46"/>
      <c r="FA138" s="46"/>
      <c r="FB138" s="75">
        <f t="shared" si="152"/>
        <v>0</v>
      </c>
      <c r="FC138" s="124"/>
      <c r="FD138" s="46"/>
      <c r="FE138" s="46"/>
      <c r="FF138" s="46"/>
      <c r="FG138" s="46"/>
      <c r="FH138" s="46"/>
      <c r="FI138" s="46"/>
      <c r="FJ138" s="75">
        <f t="shared" si="153"/>
        <v>0</v>
      </c>
      <c r="FK138" s="124"/>
      <c r="FL138" s="46"/>
      <c r="FM138" s="46"/>
      <c r="FN138" s="46"/>
      <c r="FO138" s="46"/>
      <c r="FP138" s="46"/>
      <c r="FQ138" s="46"/>
      <c r="FR138" s="75">
        <f t="shared" si="154"/>
        <v>0</v>
      </c>
      <c r="FS138" s="124"/>
      <c r="FT138" s="46"/>
      <c r="FU138" s="46"/>
      <c r="FV138" s="46"/>
      <c r="FW138" s="46"/>
      <c r="FX138" s="46"/>
      <c r="FY138" s="46"/>
      <c r="FZ138" s="75">
        <f t="shared" si="155"/>
        <v>0</v>
      </c>
      <c r="GA138" s="124"/>
      <c r="GB138" s="46"/>
      <c r="GC138" s="46"/>
      <c r="GD138" s="46"/>
      <c r="GE138" s="46"/>
      <c r="GF138" s="46"/>
      <c r="GG138" s="46"/>
      <c r="GH138" s="75">
        <f t="shared" si="156"/>
        <v>0</v>
      </c>
      <c r="GI138" s="124"/>
      <c r="GJ138" s="46"/>
      <c r="GK138" s="46"/>
      <c r="GL138" s="46"/>
      <c r="GM138" s="46"/>
      <c r="GN138" s="46"/>
      <c r="GO138" s="46"/>
      <c r="GP138" s="75">
        <f t="shared" si="157"/>
        <v>0</v>
      </c>
      <c r="GQ138" s="124"/>
      <c r="GR138" s="46"/>
      <c r="GS138" s="46"/>
      <c r="GT138" s="46"/>
      <c r="GU138" s="46"/>
      <c r="GV138" s="46"/>
      <c r="GW138" s="46"/>
      <c r="GX138" s="75">
        <f t="shared" si="158"/>
        <v>0</v>
      </c>
      <c r="GY138" s="124"/>
      <c r="GZ138" s="46"/>
      <c r="HA138" s="46"/>
      <c r="HB138" s="46"/>
      <c r="HC138" s="46"/>
      <c r="HD138" s="46"/>
      <c r="HE138" s="46"/>
      <c r="HF138" s="75">
        <f t="shared" si="159"/>
        <v>0</v>
      </c>
      <c r="HG138" s="124"/>
      <c r="HH138" s="46"/>
      <c r="HI138" s="46"/>
      <c r="HJ138" s="46"/>
      <c r="HK138" s="46"/>
      <c r="HL138" s="46"/>
      <c r="HM138" s="46"/>
      <c r="HN138" s="75">
        <f t="shared" si="160"/>
        <v>0</v>
      </c>
      <c r="HO138" s="124"/>
      <c r="HP138" s="46"/>
      <c r="HQ138" s="46"/>
      <c r="HR138" s="46"/>
      <c r="HS138" s="46"/>
      <c r="HT138" s="46"/>
      <c r="HU138" s="46"/>
      <c r="HV138" s="75">
        <f t="shared" si="161"/>
        <v>0</v>
      </c>
      <c r="HW138" s="124"/>
      <c r="HX138" s="46"/>
      <c r="HY138" s="46"/>
      <c r="HZ138" s="46"/>
      <c r="IA138" s="46"/>
      <c r="IB138" s="46"/>
      <c r="IC138" s="46"/>
      <c r="ID138" s="75">
        <f t="shared" si="162"/>
        <v>0</v>
      </c>
      <c r="IE138" s="124"/>
      <c r="IF138" s="46"/>
      <c r="IG138" s="46"/>
      <c r="IH138" s="46"/>
      <c r="II138" s="46"/>
      <c r="IJ138" s="46"/>
      <c r="IK138" s="46"/>
      <c r="IL138" s="75">
        <f t="shared" si="163"/>
        <v>0</v>
      </c>
      <c r="IM138" s="124"/>
      <c r="IN138" s="46"/>
      <c r="IO138" s="46"/>
      <c r="IP138" s="46"/>
      <c r="IQ138" s="46"/>
      <c r="IR138" s="46"/>
      <c r="IS138" s="46"/>
      <c r="IT138" s="75">
        <f t="shared" si="164"/>
        <v>0</v>
      </c>
      <c r="IU138" s="124"/>
      <c r="IV138" s="46"/>
      <c r="IW138" s="46"/>
      <c r="IX138" s="46"/>
      <c r="IY138" s="46"/>
      <c r="IZ138" s="46"/>
      <c r="JA138" s="46"/>
      <c r="JB138" s="75">
        <f t="shared" si="165"/>
        <v>0</v>
      </c>
      <c r="JD138" s="161">
        <f t="shared" si="121"/>
        <v>0</v>
      </c>
      <c r="JE138" s="89">
        <f t="shared" si="122"/>
        <v>0</v>
      </c>
      <c r="JF138" s="89">
        <f t="shared" si="123"/>
        <v>0</v>
      </c>
      <c r="JG138" s="89">
        <f t="shared" si="124"/>
        <v>0</v>
      </c>
      <c r="JH138" s="89">
        <f t="shared" si="125"/>
        <v>0</v>
      </c>
      <c r="JI138" s="89">
        <f t="shared" si="126"/>
        <v>0</v>
      </c>
      <c r="JJ138" s="89">
        <f t="shared" si="127"/>
        <v>0</v>
      </c>
      <c r="JK138" s="165">
        <f t="shared" si="128"/>
        <v>0</v>
      </c>
      <c r="JM138" s="65">
        <f t="shared" si="167"/>
        <v>0</v>
      </c>
      <c r="JO138" s="47">
        <f t="shared" si="166"/>
        <v>0</v>
      </c>
    </row>
    <row r="139" spans="2:275" ht="15">
      <c r="B139" s="387" t="s">
        <v>603</v>
      </c>
      <c r="C139" s="389" t="s">
        <v>668</v>
      </c>
      <c r="D139" s="176" t="s">
        <v>617</v>
      </c>
      <c r="E139" s="170"/>
      <c r="F139" s="370" t="s">
        <v>198</v>
      </c>
      <c r="G139" s="380" t="s">
        <v>99</v>
      </c>
      <c r="H139" s="380" t="s">
        <v>99</v>
      </c>
      <c r="I139" s="166" t="s">
        <v>94</v>
      </c>
      <c r="J139" s="375"/>
      <c r="K139" s="143">
        <v>5</v>
      </c>
      <c r="L139" s="144">
        <v>6</v>
      </c>
      <c r="M139" s="137" t="s">
        <v>4</v>
      </c>
      <c r="N139" s="165">
        <v>0</v>
      </c>
      <c r="O139" s="124"/>
      <c r="P139" s="46"/>
      <c r="Q139" s="46"/>
      <c r="R139" s="46"/>
      <c r="S139" s="46"/>
      <c r="T139" s="46"/>
      <c r="U139" s="46"/>
      <c r="V139" s="125">
        <f t="shared" si="135"/>
        <v>0</v>
      </c>
      <c r="W139" s="124"/>
      <c r="X139" s="46"/>
      <c r="Y139" s="46"/>
      <c r="Z139" s="46"/>
      <c r="AA139" s="46"/>
      <c r="AB139" s="46"/>
      <c r="AC139" s="46"/>
      <c r="AD139" s="75">
        <f t="shared" si="136"/>
        <v>0</v>
      </c>
      <c r="AE139" s="124"/>
      <c r="AF139" s="46"/>
      <c r="AG139" s="46"/>
      <c r="AH139" s="46"/>
      <c r="AI139" s="46"/>
      <c r="AJ139" s="46"/>
      <c r="AK139" s="46"/>
      <c r="AL139" s="75">
        <f t="shared" si="137"/>
        <v>0</v>
      </c>
      <c r="AM139" s="124"/>
      <c r="AN139" s="46"/>
      <c r="AO139" s="46"/>
      <c r="AP139" s="46"/>
      <c r="AQ139" s="46"/>
      <c r="AR139" s="46"/>
      <c r="AS139" s="46"/>
      <c r="AT139" s="75">
        <f t="shared" si="138"/>
        <v>0</v>
      </c>
      <c r="AU139" s="124"/>
      <c r="AV139" s="46"/>
      <c r="AW139" s="46"/>
      <c r="AX139" s="46"/>
      <c r="AY139" s="46"/>
      <c r="AZ139" s="46"/>
      <c r="BA139" s="46"/>
      <c r="BB139" s="75">
        <f t="shared" si="139"/>
        <v>0</v>
      </c>
      <c r="BC139" s="124"/>
      <c r="BD139" s="46"/>
      <c r="BE139" s="46"/>
      <c r="BF139" s="46"/>
      <c r="BG139" s="46"/>
      <c r="BH139" s="46"/>
      <c r="BI139" s="46"/>
      <c r="BJ139" s="75">
        <f t="shared" si="140"/>
        <v>0</v>
      </c>
      <c r="BK139" s="124"/>
      <c r="BL139" s="46"/>
      <c r="BM139" s="46"/>
      <c r="BN139" s="46"/>
      <c r="BO139" s="46"/>
      <c r="BP139" s="46"/>
      <c r="BQ139" s="46"/>
      <c r="BR139" s="75">
        <f t="shared" si="141"/>
        <v>0</v>
      </c>
      <c r="BS139" s="124"/>
      <c r="BT139" s="46"/>
      <c r="BU139" s="46"/>
      <c r="BV139" s="46"/>
      <c r="BW139" s="46"/>
      <c r="BX139" s="46"/>
      <c r="BY139" s="46"/>
      <c r="BZ139" s="75">
        <f t="shared" si="142"/>
        <v>0</v>
      </c>
      <c r="CA139" s="124"/>
      <c r="CB139" s="46"/>
      <c r="CC139" s="46"/>
      <c r="CD139" s="46"/>
      <c r="CE139" s="46"/>
      <c r="CF139" s="46"/>
      <c r="CG139" s="46"/>
      <c r="CH139" s="75">
        <f t="shared" si="143"/>
        <v>0</v>
      </c>
      <c r="CI139" s="124"/>
      <c r="CJ139" s="46"/>
      <c r="CK139" s="46"/>
      <c r="CL139" s="46"/>
      <c r="CM139" s="46"/>
      <c r="CN139" s="46"/>
      <c r="CO139" s="46"/>
      <c r="CP139" s="75">
        <f t="shared" si="144"/>
        <v>0</v>
      </c>
      <c r="CQ139" s="124"/>
      <c r="CR139" s="46"/>
      <c r="CS139" s="46"/>
      <c r="CT139" s="46"/>
      <c r="CU139" s="46"/>
      <c r="CV139" s="46"/>
      <c r="CW139" s="46"/>
      <c r="CX139" s="75">
        <f t="shared" si="145"/>
        <v>0</v>
      </c>
      <c r="CY139" s="124"/>
      <c r="CZ139" s="46"/>
      <c r="DA139" s="46"/>
      <c r="DB139" s="46"/>
      <c r="DC139" s="46"/>
      <c r="DD139" s="46"/>
      <c r="DE139" s="46"/>
      <c r="DF139" s="75">
        <f t="shared" si="146"/>
        <v>0</v>
      </c>
      <c r="DG139" s="124"/>
      <c r="DH139" s="46"/>
      <c r="DI139" s="46"/>
      <c r="DJ139" s="46"/>
      <c r="DK139" s="46"/>
      <c r="DL139" s="46"/>
      <c r="DM139" s="46"/>
      <c r="DN139" s="75">
        <f t="shared" si="147"/>
        <v>0</v>
      </c>
      <c r="DO139" s="124"/>
      <c r="DP139" s="46"/>
      <c r="DQ139" s="46"/>
      <c r="DR139" s="46"/>
      <c r="DS139" s="46"/>
      <c r="DT139" s="46"/>
      <c r="DU139" s="46"/>
      <c r="DV139" s="75">
        <f t="shared" si="148"/>
        <v>0</v>
      </c>
      <c r="DW139" s="124"/>
      <c r="DX139" s="46"/>
      <c r="DY139" s="46"/>
      <c r="DZ139" s="46"/>
      <c r="EA139" s="46"/>
      <c r="EB139" s="46"/>
      <c r="EC139" s="46"/>
      <c r="ED139" s="75">
        <f t="shared" si="149"/>
        <v>0</v>
      </c>
      <c r="EE139" s="124"/>
      <c r="EF139" s="46"/>
      <c r="EG139" s="46"/>
      <c r="EH139" s="46"/>
      <c r="EI139" s="46"/>
      <c r="EJ139" s="46"/>
      <c r="EK139" s="46"/>
      <c r="EL139" s="75">
        <f t="shared" si="150"/>
        <v>0</v>
      </c>
      <c r="EM139" s="124"/>
      <c r="EN139" s="46"/>
      <c r="EO139" s="46"/>
      <c r="EP139" s="46"/>
      <c r="EQ139" s="46"/>
      <c r="ER139" s="46"/>
      <c r="ES139" s="46"/>
      <c r="ET139" s="75">
        <f t="shared" si="151"/>
        <v>0</v>
      </c>
      <c r="EU139" s="124"/>
      <c r="EV139" s="46"/>
      <c r="EW139" s="46"/>
      <c r="EX139" s="46"/>
      <c r="EY139" s="46"/>
      <c r="EZ139" s="46"/>
      <c r="FA139" s="46"/>
      <c r="FB139" s="75">
        <f t="shared" si="152"/>
        <v>0</v>
      </c>
      <c r="FC139" s="124"/>
      <c r="FD139" s="46"/>
      <c r="FE139" s="46"/>
      <c r="FF139" s="46"/>
      <c r="FG139" s="46"/>
      <c r="FH139" s="46"/>
      <c r="FI139" s="46"/>
      <c r="FJ139" s="75">
        <f t="shared" si="153"/>
        <v>0</v>
      </c>
      <c r="FK139" s="124"/>
      <c r="FL139" s="46"/>
      <c r="FM139" s="46"/>
      <c r="FN139" s="46"/>
      <c r="FO139" s="46"/>
      <c r="FP139" s="46"/>
      <c r="FQ139" s="46"/>
      <c r="FR139" s="75">
        <f t="shared" si="154"/>
        <v>0</v>
      </c>
      <c r="FS139" s="124"/>
      <c r="FT139" s="46"/>
      <c r="FU139" s="46"/>
      <c r="FV139" s="46"/>
      <c r="FW139" s="46"/>
      <c r="FX139" s="46"/>
      <c r="FY139" s="46"/>
      <c r="FZ139" s="75">
        <f t="shared" si="155"/>
        <v>0</v>
      </c>
      <c r="GA139" s="124"/>
      <c r="GB139" s="46"/>
      <c r="GC139" s="46"/>
      <c r="GD139" s="46"/>
      <c r="GE139" s="46"/>
      <c r="GF139" s="46"/>
      <c r="GG139" s="46"/>
      <c r="GH139" s="75">
        <f t="shared" si="156"/>
        <v>0</v>
      </c>
      <c r="GI139" s="124"/>
      <c r="GJ139" s="46"/>
      <c r="GK139" s="46"/>
      <c r="GL139" s="46"/>
      <c r="GM139" s="46"/>
      <c r="GN139" s="46"/>
      <c r="GO139" s="46"/>
      <c r="GP139" s="75">
        <f t="shared" si="157"/>
        <v>0</v>
      </c>
      <c r="GQ139" s="124"/>
      <c r="GR139" s="46"/>
      <c r="GS139" s="46"/>
      <c r="GT139" s="46"/>
      <c r="GU139" s="46"/>
      <c r="GV139" s="46"/>
      <c r="GW139" s="46"/>
      <c r="GX139" s="75">
        <f t="shared" si="158"/>
        <v>0</v>
      </c>
      <c r="GY139" s="124"/>
      <c r="GZ139" s="46"/>
      <c r="HA139" s="46"/>
      <c r="HB139" s="46"/>
      <c r="HC139" s="46"/>
      <c r="HD139" s="46"/>
      <c r="HE139" s="46"/>
      <c r="HF139" s="75">
        <f t="shared" si="159"/>
        <v>0</v>
      </c>
      <c r="HG139" s="124"/>
      <c r="HH139" s="46"/>
      <c r="HI139" s="46"/>
      <c r="HJ139" s="46"/>
      <c r="HK139" s="46"/>
      <c r="HL139" s="46"/>
      <c r="HM139" s="46"/>
      <c r="HN139" s="75">
        <f t="shared" si="160"/>
        <v>0</v>
      </c>
      <c r="HO139" s="124"/>
      <c r="HP139" s="46"/>
      <c r="HQ139" s="46"/>
      <c r="HR139" s="46"/>
      <c r="HS139" s="46"/>
      <c r="HT139" s="46"/>
      <c r="HU139" s="46"/>
      <c r="HV139" s="75">
        <f t="shared" si="161"/>
        <v>0</v>
      </c>
      <c r="HW139" s="124"/>
      <c r="HX139" s="46"/>
      <c r="HY139" s="46"/>
      <c r="HZ139" s="46"/>
      <c r="IA139" s="46"/>
      <c r="IB139" s="46"/>
      <c r="IC139" s="46"/>
      <c r="ID139" s="75">
        <f t="shared" si="162"/>
        <v>0</v>
      </c>
      <c r="IE139" s="124"/>
      <c r="IF139" s="46"/>
      <c r="IG139" s="46"/>
      <c r="IH139" s="46"/>
      <c r="II139" s="46"/>
      <c r="IJ139" s="46"/>
      <c r="IK139" s="46"/>
      <c r="IL139" s="75">
        <f t="shared" si="163"/>
        <v>0</v>
      </c>
      <c r="IM139" s="124"/>
      <c r="IN139" s="46"/>
      <c r="IO139" s="46"/>
      <c r="IP139" s="46"/>
      <c r="IQ139" s="46"/>
      <c r="IR139" s="46"/>
      <c r="IS139" s="46"/>
      <c r="IT139" s="75">
        <f t="shared" si="164"/>
        <v>0</v>
      </c>
      <c r="IU139" s="124"/>
      <c r="IV139" s="46"/>
      <c r="IW139" s="46"/>
      <c r="IX139" s="46"/>
      <c r="IY139" s="46"/>
      <c r="IZ139" s="46"/>
      <c r="JA139" s="46"/>
      <c r="JB139" s="75">
        <f t="shared" si="165"/>
        <v>0</v>
      </c>
      <c r="JD139" s="161">
        <f t="shared" si="121"/>
        <v>0</v>
      </c>
      <c r="JE139" s="89">
        <f t="shared" si="122"/>
        <v>0</v>
      </c>
      <c r="JF139" s="89">
        <f t="shared" si="123"/>
        <v>0</v>
      </c>
      <c r="JG139" s="89">
        <f t="shared" si="124"/>
        <v>0</v>
      </c>
      <c r="JH139" s="89">
        <f t="shared" si="125"/>
        <v>0</v>
      </c>
      <c r="JI139" s="89">
        <f t="shared" si="126"/>
        <v>0</v>
      </c>
      <c r="JJ139" s="89">
        <f t="shared" si="127"/>
        <v>0</v>
      </c>
      <c r="JK139" s="165">
        <f t="shared" si="128"/>
        <v>0</v>
      </c>
      <c r="JM139" s="65">
        <f t="shared" si="167"/>
        <v>0</v>
      </c>
      <c r="JO139" s="47">
        <f t="shared" si="166"/>
        <v>0</v>
      </c>
    </row>
    <row r="140" spans="2:275" ht="15">
      <c r="B140" s="387" t="s">
        <v>603</v>
      </c>
      <c r="C140" s="389" t="s">
        <v>669</v>
      </c>
      <c r="D140" s="176" t="s">
        <v>618</v>
      </c>
      <c r="E140" s="170"/>
      <c r="F140" s="370" t="s">
        <v>198</v>
      </c>
      <c r="G140" s="380" t="s">
        <v>99</v>
      </c>
      <c r="H140" s="380" t="s">
        <v>99</v>
      </c>
      <c r="I140" s="166" t="s">
        <v>94</v>
      </c>
      <c r="J140" s="375"/>
      <c r="K140" s="143">
        <v>6</v>
      </c>
      <c r="L140" s="144">
        <v>6</v>
      </c>
      <c r="M140" s="137" t="s">
        <v>4</v>
      </c>
      <c r="N140" s="165">
        <v>0</v>
      </c>
      <c r="O140" s="124"/>
      <c r="P140" s="46"/>
      <c r="Q140" s="46"/>
      <c r="R140" s="46"/>
      <c r="S140" s="46"/>
      <c r="T140" s="46"/>
      <c r="U140" s="46"/>
      <c r="V140" s="125">
        <f t="shared" si="135"/>
        <v>0</v>
      </c>
      <c r="W140" s="124"/>
      <c r="X140" s="46"/>
      <c r="Y140" s="46"/>
      <c r="Z140" s="46"/>
      <c r="AA140" s="46"/>
      <c r="AB140" s="46"/>
      <c r="AC140" s="46"/>
      <c r="AD140" s="75">
        <f t="shared" si="136"/>
        <v>0</v>
      </c>
      <c r="AE140" s="124"/>
      <c r="AF140" s="46"/>
      <c r="AG140" s="46"/>
      <c r="AH140" s="46"/>
      <c r="AI140" s="46"/>
      <c r="AJ140" s="46"/>
      <c r="AK140" s="46"/>
      <c r="AL140" s="75">
        <f t="shared" si="137"/>
        <v>0</v>
      </c>
      <c r="AM140" s="124"/>
      <c r="AN140" s="46"/>
      <c r="AO140" s="46"/>
      <c r="AP140" s="46"/>
      <c r="AQ140" s="46"/>
      <c r="AR140" s="46"/>
      <c r="AS140" s="46"/>
      <c r="AT140" s="75">
        <f t="shared" si="138"/>
        <v>0</v>
      </c>
      <c r="AU140" s="124"/>
      <c r="AV140" s="46"/>
      <c r="AW140" s="46"/>
      <c r="AX140" s="46"/>
      <c r="AY140" s="46"/>
      <c r="AZ140" s="46"/>
      <c r="BA140" s="46"/>
      <c r="BB140" s="75">
        <f t="shared" si="139"/>
        <v>0</v>
      </c>
      <c r="BC140" s="124"/>
      <c r="BD140" s="46"/>
      <c r="BE140" s="46"/>
      <c r="BF140" s="46"/>
      <c r="BG140" s="46"/>
      <c r="BH140" s="46"/>
      <c r="BI140" s="46"/>
      <c r="BJ140" s="75">
        <f t="shared" si="140"/>
        <v>0</v>
      </c>
      <c r="BK140" s="124"/>
      <c r="BL140" s="46"/>
      <c r="BM140" s="46"/>
      <c r="BN140" s="46"/>
      <c r="BO140" s="46"/>
      <c r="BP140" s="46"/>
      <c r="BQ140" s="46"/>
      <c r="BR140" s="75">
        <f t="shared" si="141"/>
        <v>0</v>
      </c>
      <c r="BS140" s="124"/>
      <c r="BT140" s="46"/>
      <c r="BU140" s="46"/>
      <c r="BV140" s="46"/>
      <c r="BW140" s="46"/>
      <c r="BX140" s="46"/>
      <c r="BY140" s="46"/>
      <c r="BZ140" s="75">
        <f t="shared" si="142"/>
        <v>0</v>
      </c>
      <c r="CA140" s="124"/>
      <c r="CB140" s="46"/>
      <c r="CC140" s="46"/>
      <c r="CD140" s="46"/>
      <c r="CE140" s="46"/>
      <c r="CF140" s="46"/>
      <c r="CG140" s="46"/>
      <c r="CH140" s="75">
        <f t="shared" si="143"/>
        <v>0</v>
      </c>
      <c r="CI140" s="124"/>
      <c r="CJ140" s="46"/>
      <c r="CK140" s="46"/>
      <c r="CL140" s="46"/>
      <c r="CM140" s="46"/>
      <c r="CN140" s="46"/>
      <c r="CO140" s="46"/>
      <c r="CP140" s="75">
        <f t="shared" si="144"/>
        <v>0</v>
      </c>
      <c r="CQ140" s="124"/>
      <c r="CR140" s="46"/>
      <c r="CS140" s="46"/>
      <c r="CT140" s="46"/>
      <c r="CU140" s="46"/>
      <c r="CV140" s="46"/>
      <c r="CW140" s="46"/>
      <c r="CX140" s="75">
        <f t="shared" si="145"/>
        <v>0</v>
      </c>
      <c r="CY140" s="124"/>
      <c r="CZ140" s="46"/>
      <c r="DA140" s="46"/>
      <c r="DB140" s="46"/>
      <c r="DC140" s="46"/>
      <c r="DD140" s="46"/>
      <c r="DE140" s="46"/>
      <c r="DF140" s="75">
        <f t="shared" si="146"/>
        <v>0</v>
      </c>
      <c r="DG140" s="124"/>
      <c r="DH140" s="46"/>
      <c r="DI140" s="46"/>
      <c r="DJ140" s="46"/>
      <c r="DK140" s="46"/>
      <c r="DL140" s="46"/>
      <c r="DM140" s="46"/>
      <c r="DN140" s="75">
        <f t="shared" si="147"/>
        <v>0</v>
      </c>
      <c r="DO140" s="124"/>
      <c r="DP140" s="46"/>
      <c r="DQ140" s="46"/>
      <c r="DR140" s="46"/>
      <c r="DS140" s="46"/>
      <c r="DT140" s="46"/>
      <c r="DU140" s="46"/>
      <c r="DV140" s="75">
        <f t="shared" si="148"/>
        <v>0</v>
      </c>
      <c r="DW140" s="124"/>
      <c r="DX140" s="46"/>
      <c r="DY140" s="46"/>
      <c r="DZ140" s="46"/>
      <c r="EA140" s="46"/>
      <c r="EB140" s="46"/>
      <c r="EC140" s="46"/>
      <c r="ED140" s="75">
        <f t="shared" si="149"/>
        <v>0</v>
      </c>
      <c r="EE140" s="124"/>
      <c r="EF140" s="46"/>
      <c r="EG140" s="46"/>
      <c r="EH140" s="46"/>
      <c r="EI140" s="46"/>
      <c r="EJ140" s="46"/>
      <c r="EK140" s="46"/>
      <c r="EL140" s="75">
        <f t="shared" si="150"/>
        <v>0</v>
      </c>
      <c r="EM140" s="124"/>
      <c r="EN140" s="46"/>
      <c r="EO140" s="46"/>
      <c r="EP140" s="46"/>
      <c r="EQ140" s="46"/>
      <c r="ER140" s="46"/>
      <c r="ES140" s="46"/>
      <c r="ET140" s="75">
        <f t="shared" si="151"/>
        <v>0</v>
      </c>
      <c r="EU140" s="124"/>
      <c r="EV140" s="46"/>
      <c r="EW140" s="46"/>
      <c r="EX140" s="46"/>
      <c r="EY140" s="46"/>
      <c r="EZ140" s="46"/>
      <c r="FA140" s="46"/>
      <c r="FB140" s="75">
        <f t="shared" si="152"/>
        <v>0</v>
      </c>
      <c r="FC140" s="124"/>
      <c r="FD140" s="46"/>
      <c r="FE140" s="46"/>
      <c r="FF140" s="46"/>
      <c r="FG140" s="46"/>
      <c r="FH140" s="46"/>
      <c r="FI140" s="46"/>
      <c r="FJ140" s="75">
        <f t="shared" si="153"/>
        <v>0</v>
      </c>
      <c r="FK140" s="124"/>
      <c r="FL140" s="46"/>
      <c r="FM140" s="46"/>
      <c r="FN140" s="46"/>
      <c r="FO140" s="46"/>
      <c r="FP140" s="46"/>
      <c r="FQ140" s="46"/>
      <c r="FR140" s="75">
        <f t="shared" si="154"/>
        <v>0</v>
      </c>
      <c r="FS140" s="124"/>
      <c r="FT140" s="46"/>
      <c r="FU140" s="46"/>
      <c r="FV140" s="46"/>
      <c r="FW140" s="46"/>
      <c r="FX140" s="46"/>
      <c r="FY140" s="46"/>
      <c r="FZ140" s="75">
        <f t="shared" si="155"/>
        <v>0</v>
      </c>
      <c r="GA140" s="124"/>
      <c r="GB140" s="46"/>
      <c r="GC140" s="46"/>
      <c r="GD140" s="46"/>
      <c r="GE140" s="46"/>
      <c r="GF140" s="46"/>
      <c r="GG140" s="46"/>
      <c r="GH140" s="75">
        <f t="shared" si="156"/>
        <v>0</v>
      </c>
      <c r="GI140" s="124"/>
      <c r="GJ140" s="46"/>
      <c r="GK140" s="46"/>
      <c r="GL140" s="46"/>
      <c r="GM140" s="46"/>
      <c r="GN140" s="46"/>
      <c r="GO140" s="46"/>
      <c r="GP140" s="75">
        <f t="shared" si="157"/>
        <v>0</v>
      </c>
      <c r="GQ140" s="124"/>
      <c r="GR140" s="46"/>
      <c r="GS140" s="46"/>
      <c r="GT140" s="46"/>
      <c r="GU140" s="46"/>
      <c r="GV140" s="46"/>
      <c r="GW140" s="46"/>
      <c r="GX140" s="75">
        <f t="shared" si="158"/>
        <v>0</v>
      </c>
      <c r="GY140" s="124"/>
      <c r="GZ140" s="46"/>
      <c r="HA140" s="46"/>
      <c r="HB140" s="46"/>
      <c r="HC140" s="46"/>
      <c r="HD140" s="46"/>
      <c r="HE140" s="46"/>
      <c r="HF140" s="75">
        <f t="shared" si="159"/>
        <v>0</v>
      </c>
      <c r="HG140" s="124"/>
      <c r="HH140" s="46"/>
      <c r="HI140" s="46"/>
      <c r="HJ140" s="46"/>
      <c r="HK140" s="46"/>
      <c r="HL140" s="46"/>
      <c r="HM140" s="46"/>
      <c r="HN140" s="75">
        <f t="shared" si="160"/>
        <v>0</v>
      </c>
      <c r="HO140" s="124"/>
      <c r="HP140" s="46"/>
      <c r="HQ140" s="46"/>
      <c r="HR140" s="46"/>
      <c r="HS140" s="46"/>
      <c r="HT140" s="46"/>
      <c r="HU140" s="46"/>
      <c r="HV140" s="75">
        <f t="shared" si="161"/>
        <v>0</v>
      </c>
      <c r="HW140" s="124"/>
      <c r="HX140" s="46"/>
      <c r="HY140" s="46"/>
      <c r="HZ140" s="46"/>
      <c r="IA140" s="46"/>
      <c r="IB140" s="46"/>
      <c r="IC140" s="46"/>
      <c r="ID140" s="75">
        <f t="shared" si="162"/>
        <v>0</v>
      </c>
      <c r="IE140" s="124"/>
      <c r="IF140" s="46"/>
      <c r="IG140" s="46"/>
      <c r="IH140" s="46"/>
      <c r="II140" s="46"/>
      <c r="IJ140" s="46"/>
      <c r="IK140" s="46"/>
      <c r="IL140" s="75">
        <f t="shared" si="163"/>
        <v>0</v>
      </c>
      <c r="IM140" s="124"/>
      <c r="IN140" s="46"/>
      <c r="IO140" s="46"/>
      <c r="IP140" s="46"/>
      <c r="IQ140" s="46"/>
      <c r="IR140" s="46"/>
      <c r="IS140" s="46"/>
      <c r="IT140" s="75">
        <f t="shared" si="164"/>
        <v>0</v>
      </c>
      <c r="IU140" s="124"/>
      <c r="IV140" s="46"/>
      <c r="IW140" s="46"/>
      <c r="IX140" s="46"/>
      <c r="IY140" s="46"/>
      <c r="IZ140" s="46"/>
      <c r="JA140" s="46"/>
      <c r="JB140" s="75">
        <f t="shared" si="165"/>
        <v>0</v>
      </c>
      <c r="JD140" s="161">
        <f t="shared" si="121"/>
        <v>0</v>
      </c>
      <c r="JE140" s="89">
        <f t="shared" si="122"/>
        <v>0</v>
      </c>
      <c r="JF140" s="89">
        <f t="shared" si="123"/>
        <v>0</v>
      </c>
      <c r="JG140" s="89">
        <f t="shared" si="124"/>
        <v>0</v>
      </c>
      <c r="JH140" s="89">
        <f t="shared" si="125"/>
        <v>0</v>
      </c>
      <c r="JI140" s="89">
        <f t="shared" si="126"/>
        <v>0</v>
      </c>
      <c r="JJ140" s="89">
        <f t="shared" si="127"/>
        <v>0</v>
      </c>
      <c r="JK140" s="165">
        <f t="shared" si="128"/>
        <v>0</v>
      </c>
      <c r="JM140" s="65">
        <f t="shared" si="167"/>
        <v>0</v>
      </c>
      <c r="JO140" s="47">
        <f t="shared" si="166"/>
        <v>0</v>
      </c>
    </row>
    <row r="141" spans="2:275" ht="15">
      <c r="B141" s="387" t="s">
        <v>603</v>
      </c>
      <c r="C141" s="389" t="s">
        <v>264</v>
      </c>
      <c r="D141" s="176" t="s">
        <v>619</v>
      </c>
      <c r="E141" s="170"/>
      <c r="F141" s="370" t="s">
        <v>182</v>
      </c>
      <c r="G141" s="380" t="s">
        <v>99</v>
      </c>
      <c r="H141" s="380" t="s">
        <v>99</v>
      </c>
      <c r="I141" s="166" t="s">
        <v>94</v>
      </c>
      <c r="J141" s="375"/>
      <c r="K141" s="143">
        <v>6</v>
      </c>
      <c r="L141" s="144">
        <v>6</v>
      </c>
      <c r="M141" s="137" t="s">
        <v>4</v>
      </c>
      <c r="N141" s="165">
        <v>0</v>
      </c>
      <c r="O141" s="124"/>
      <c r="P141" s="46"/>
      <c r="Q141" s="46"/>
      <c r="R141" s="46"/>
      <c r="S141" s="46"/>
      <c r="T141" s="46"/>
      <c r="U141" s="46"/>
      <c r="V141" s="125">
        <f t="shared" ref="V141:V143" si="168">+N141+O141+P141+R141-S141-Q141-T141+U141</f>
        <v>0</v>
      </c>
      <c r="W141" s="124"/>
      <c r="X141" s="46"/>
      <c r="Y141" s="46"/>
      <c r="Z141" s="46"/>
      <c r="AA141" s="46"/>
      <c r="AB141" s="46"/>
      <c r="AC141" s="46"/>
      <c r="AD141" s="75">
        <f t="shared" ref="AD141:AD143" si="169">+V141+W141+X141-Y141+Z141-AA141-AB141+AC141</f>
        <v>0</v>
      </c>
      <c r="AE141" s="124"/>
      <c r="AF141" s="46"/>
      <c r="AG141" s="46"/>
      <c r="AH141" s="46"/>
      <c r="AI141" s="46"/>
      <c r="AJ141" s="46"/>
      <c r="AK141" s="46"/>
      <c r="AL141" s="75">
        <f t="shared" si="137"/>
        <v>0</v>
      </c>
      <c r="AM141" s="124"/>
      <c r="AN141" s="46"/>
      <c r="AO141" s="46"/>
      <c r="AP141" s="46"/>
      <c r="AQ141" s="46"/>
      <c r="AR141" s="46"/>
      <c r="AS141" s="46"/>
      <c r="AT141" s="75">
        <f t="shared" si="138"/>
        <v>0</v>
      </c>
      <c r="AU141" s="124"/>
      <c r="AV141" s="46"/>
      <c r="AW141" s="46"/>
      <c r="AX141" s="46"/>
      <c r="AY141" s="46"/>
      <c r="AZ141" s="46"/>
      <c r="BA141" s="46"/>
      <c r="BB141" s="75">
        <f t="shared" si="139"/>
        <v>0</v>
      </c>
      <c r="BC141" s="124"/>
      <c r="BD141" s="46"/>
      <c r="BE141" s="46"/>
      <c r="BF141" s="46"/>
      <c r="BG141" s="46"/>
      <c r="BH141" s="46"/>
      <c r="BI141" s="46"/>
      <c r="BJ141" s="75">
        <f t="shared" si="140"/>
        <v>0</v>
      </c>
      <c r="BK141" s="124"/>
      <c r="BL141" s="46"/>
      <c r="BM141" s="46"/>
      <c r="BN141" s="46"/>
      <c r="BO141" s="46"/>
      <c r="BP141" s="46"/>
      <c r="BQ141" s="46"/>
      <c r="BR141" s="75">
        <f t="shared" si="141"/>
        <v>0</v>
      </c>
      <c r="BS141" s="124"/>
      <c r="BT141" s="46"/>
      <c r="BU141" s="46"/>
      <c r="BV141" s="46"/>
      <c r="BW141" s="46"/>
      <c r="BX141" s="46"/>
      <c r="BY141" s="46"/>
      <c r="BZ141" s="75">
        <f t="shared" si="142"/>
        <v>0</v>
      </c>
      <c r="CA141" s="124"/>
      <c r="CB141" s="46"/>
      <c r="CC141" s="46"/>
      <c r="CD141" s="46"/>
      <c r="CE141" s="46"/>
      <c r="CF141" s="46"/>
      <c r="CG141" s="46"/>
      <c r="CH141" s="75">
        <f t="shared" si="143"/>
        <v>0</v>
      </c>
      <c r="CI141" s="124"/>
      <c r="CJ141" s="46"/>
      <c r="CK141" s="46"/>
      <c r="CL141" s="46"/>
      <c r="CM141" s="46"/>
      <c r="CN141" s="46"/>
      <c r="CO141" s="46"/>
      <c r="CP141" s="75">
        <f t="shared" si="144"/>
        <v>0</v>
      </c>
      <c r="CQ141" s="124"/>
      <c r="CR141" s="46"/>
      <c r="CS141" s="46"/>
      <c r="CT141" s="46"/>
      <c r="CU141" s="46"/>
      <c r="CV141" s="46"/>
      <c r="CW141" s="46"/>
      <c r="CX141" s="75">
        <f t="shared" si="145"/>
        <v>0</v>
      </c>
      <c r="CY141" s="124"/>
      <c r="CZ141" s="46"/>
      <c r="DA141" s="46"/>
      <c r="DB141" s="46"/>
      <c r="DC141" s="46"/>
      <c r="DD141" s="46"/>
      <c r="DE141" s="46"/>
      <c r="DF141" s="75">
        <f t="shared" si="146"/>
        <v>0</v>
      </c>
      <c r="DG141" s="124"/>
      <c r="DH141" s="46"/>
      <c r="DI141" s="46"/>
      <c r="DJ141" s="46"/>
      <c r="DK141" s="46"/>
      <c r="DL141" s="46"/>
      <c r="DM141" s="46"/>
      <c r="DN141" s="75">
        <f t="shared" si="147"/>
        <v>0</v>
      </c>
      <c r="DO141" s="124"/>
      <c r="DP141" s="46"/>
      <c r="DQ141" s="46"/>
      <c r="DR141" s="46"/>
      <c r="DS141" s="46"/>
      <c r="DT141" s="46"/>
      <c r="DU141" s="46"/>
      <c r="DV141" s="75">
        <f t="shared" si="148"/>
        <v>0</v>
      </c>
      <c r="DW141" s="124"/>
      <c r="DX141" s="46"/>
      <c r="DY141" s="46"/>
      <c r="DZ141" s="46"/>
      <c r="EA141" s="46"/>
      <c r="EB141" s="46"/>
      <c r="EC141" s="46"/>
      <c r="ED141" s="75">
        <f t="shared" si="149"/>
        <v>0</v>
      </c>
      <c r="EE141" s="124"/>
      <c r="EF141" s="46"/>
      <c r="EG141" s="46"/>
      <c r="EH141" s="46"/>
      <c r="EI141" s="46"/>
      <c r="EJ141" s="46"/>
      <c r="EK141" s="46"/>
      <c r="EL141" s="75">
        <f t="shared" si="150"/>
        <v>0</v>
      </c>
      <c r="EM141" s="124"/>
      <c r="EN141" s="46"/>
      <c r="EO141" s="46"/>
      <c r="EP141" s="46"/>
      <c r="EQ141" s="46"/>
      <c r="ER141" s="46"/>
      <c r="ES141" s="46"/>
      <c r="ET141" s="75">
        <f t="shared" si="151"/>
        <v>0</v>
      </c>
      <c r="EU141" s="124"/>
      <c r="EV141" s="46"/>
      <c r="EW141" s="46"/>
      <c r="EX141" s="46"/>
      <c r="EY141" s="46"/>
      <c r="EZ141" s="46"/>
      <c r="FA141" s="46"/>
      <c r="FB141" s="75">
        <f t="shared" si="152"/>
        <v>0</v>
      </c>
      <c r="FC141" s="124"/>
      <c r="FD141" s="46"/>
      <c r="FE141" s="46"/>
      <c r="FF141" s="46"/>
      <c r="FG141" s="46"/>
      <c r="FH141" s="46"/>
      <c r="FI141" s="46"/>
      <c r="FJ141" s="75">
        <f t="shared" si="153"/>
        <v>0</v>
      </c>
      <c r="FK141" s="124"/>
      <c r="FL141" s="46"/>
      <c r="FM141" s="46"/>
      <c r="FN141" s="46"/>
      <c r="FO141" s="46"/>
      <c r="FP141" s="46"/>
      <c r="FQ141" s="46"/>
      <c r="FR141" s="75">
        <f t="shared" si="154"/>
        <v>0</v>
      </c>
      <c r="FS141" s="124"/>
      <c r="FT141" s="46"/>
      <c r="FU141" s="46"/>
      <c r="FV141" s="46"/>
      <c r="FW141" s="46"/>
      <c r="FX141" s="46"/>
      <c r="FY141" s="46"/>
      <c r="FZ141" s="75">
        <f t="shared" si="155"/>
        <v>0</v>
      </c>
      <c r="GA141" s="124"/>
      <c r="GB141" s="46"/>
      <c r="GC141" s="46"/>
      <c r="GD141" s="46"/>
      <c r="GE141" s="46"/>
      <c r="GF141" s="46"/>
      <c r="GG141" s="46"/>
      <c r="GH141" s="75">
        <f t="shared" si="156"/>
        <v>0</v>
      </c>
      <c r="GI141" s="124"/>
      <c r="GJ141" s="46"/>
      <c r="GK141" s="46"/>
      <c r="GL141" s="46"/>
      <c r="GM141" s="46"/>
      <c r="GN141" s="46"/>
      <c r="GO141" s="46"/>
      <c r="GP141" s="75">
        <f t="shared" si="157"/>
        <v>0</v>
      </c>
      <c r="GQ141" s="124"/>
      <c r="GR141" s="46"/>
      <c r="GS141" s="46"/>
      <c r="GT141" s="46"/>
      <c r="GU141" s="46"/>
      <c r="GV141" s="46"/>
      <c r="GW141" s="46"/>
      <c r="GX141" s="75">
        <f t="shared" si="158"/>
        <v>0</v>
      </c>
      <c r="GY141" s="124"/>
      <c r="GZ141" s="46"/>
      <c r="HA141" s="46"/>
      <c r="HB141" s="46"/>
      <c r="HC141" s="46"/>
      <c r="HD141" s="46"/>
      <c r="HE141" s="46"/>
      <c r="HF141" s="75">
        <f t="shared" si="159"/>
        <v>0</v>
      </c>
      <c r="HG141" s="124"/>
      <c r="HH141" s="46"/>
      <c r="HI141" s="46"/>
      <c r="HJ141" s="46"/>
      <c r="HK141" s="46"/>
      <c r="HL141" s="46"/>
      <c r="HM141" s="46"/>
      <c r="HN141" s="75">
        <f t="shared" si="160"/>
        <v>0</v>
      </c>
      <c r="HO141" s="124"/>
      <c r="HP141" s="46"/>
      <c r="HQ141" s="46"/>
      <c r="HR141" s="46"/>
      <c r="HS141" s="46"/>
      <c r="HT141" s="46"/>
      <c r="HU141" s="46"/>
      <c r="HV141" s="75">
        <f t="shared" si="161"/>
        <v>0</v>
      </c>
      <c r="HW141" s="124"/>
      <c r="HX141" s="46"/>
      <c r="HY141" s="46"/>
      <c r="HZ141" s="46"/>
      <c r="IA141" s="46"/>
      <c r="IB141" s="46"/>
      <c r="IC141" s="46"/>
      <c r="ID141" s="75">
        <f t="shared" si="162"/>
        <v>0</v>
      </c>
      <c r="IE141" s="124"/>
      <c r="IF141" s="46"/>
      <c r="IG141" s="46"/>
      <c r="IH141" s="46"/>
      <c r="II141" s="46"/>
      <c r="IJ141" s="46"/>
      <c r="IK141" s="46"/>
      <c r="IL141" s="75">
        <f t="shared" si="163"/>
        <v>0</v>
      </c>
      <c r="IM141" s="124"/>
      <c r="IN141" s="46"/>
      <c r="IO141" s="46"/>
      <c r="IP141" s="46"/>
      <c r="IQ141" s="46"/>
      <c r="IR141" s="46"/>
      <c r="IS141" s="46"/>
      <c r="IT141" s="75">
        <f t="shared" si="164"/>
        <v>0</v>
      </c>
      <c r="IU141" s="124"/>
      <c r="IV141" s="46"/>
      <c r="IW141" s="46"/>
      <c r="IX141" s="46"/>
      <c r="IY141" s="46"/>
      <c r="IZ141" s="46"/>
      <c r="JA141" s="46"/>
      <c r="JB141" s="75">
        <f t="shared" si="165"/>
        <v>0</v>
      </c>
      <c r="JD141" s="161">
        <f t="shared" si="121"/>
        <v>0</v>
      </c>
      <c r="JE141" s="89">
        <f t="shared" si="122"/>
        <v>0</v>
      </c>
      <c r="JF141" s="89">
        <f t="shared" si="123"/>
        <v>0</v>
      </c>
      <c r="JG141" s="89">
        <f t="shared" si="124"/>
        <v>0</v>
      </c>
      <c r="JH141" s="89">
        <f t="shared" si="125"/>
        <v>0</v>
      </c>
      <c r="JI141" s="89">
        <f t="shared" si="126"/>
        <v>0</v>
      </c>
      <c r="JJ141" s="89">
        <f t="shared" si="127"/>
        <v>0</v>
      </c>
      <c r="JK141" s="165">
        <f t="shared" si="128"/>
        <v>0</v>
      </c>
      <c r="JM141" s="65">
        <f t="shared" si="167"/>
        <v>0</v>
      </c>
      <c r="JO141" s="47">
        <f t="shared" si="166"/>
        <v>0</v>
      </c>
    </row>
    <row r="142" spans="2:275" ht="15">
      <c r="B142" s="387" t="s">
        <v>603</v>
      </c>
      <c r="C142" s="389" t="s">
        <v>670</v>
      </c>
      <c r="D142" s="176" t="s">
        <v>620</v>
      </c>
      <c r="E142" s="170"/>
      <c r="F142" s="370" t="s">
        <v>182</v>
      </c>
      <c r="G142" s="380" t="s">
        <v>99</v>
      </c>
      <c r="H142" s="380" t="s">
        <v>99</v>
      </c>
      <c r="I142" s="166" t="s">
        <v>94</v>
      </c>
      <c r="J142" s="375"/>
      <c r="K142" s="143">
        <v>6</v>
      </c>
      <c r="L142" s="144">
        <v>7</v>
      </c>
      <c r="M142" s="137" t="s">
        <v>4</v>
      </c>
      <c r="N142" s="165">
        <v>378</v>
      </c>
      <c r="O142" s="124"/>
      <c r="P142" s="46"/>
      <c r="Q142" s="46"/>
      <c r="R142" s="46"/>
      <c r="S142" s="46"/>
      <c r="T142" s="46"/>
      <c r="U142" s="46"/>
      <c r="V142" s="125">
        <f t="shared" si="168"/>
        <v>378</v>
      </c>
      <c r="W142" s="124"/>
      <c r="X142" s="46"/>
      <c r="Y142" s="46"/>
      <c r="Z142" s="46"/>
      <c r="AA142" s="46"/>
      <c r="AB142" s="46"/>
      <c r="AC142" s="46"/>
      <c r="AD142" s="75">
        <f t="shared" si="169"/>
        <v>378</v>
      </c>
      <c r="AE142" s="124"/>
      <c r="AF142" s="46"/>
      <c r="AG142" s="46"/>
      <c r="AH142" s="46"/>
      <c r="AI142" s="46"/>
      <c r="AJ142" s="46"/>
      <c r="AK142" s="46"/>
      <c r="AL142" s="75">
        <f t="shared" si="137"/>
        <v>378</v>
      </c>
      <c r="AM142" s="124"/>
      <c r="AN142" s="46"/>
      <c r="AO142" s="46"/>
      <c r="AP142" s="46"/>
      <c r="AQ142" s="46"/>
      <c r="AR142" s="46"/>
      <c r="AS142" s="46"/>
      <c r="AT142" s="75">
        <f t="shared" si="138"/>
        <v>378</v>
      </c>
      <c r="AU142" s="124"/>
      <c r="AV142" s="46"/>
      <c r="AW142" s="46"/>
      <c r="AX142" s="46"/>
      <c r="AY142" s="46"/>
      <c r="AZ142" s="46"/>
      <c r="BA142" s="46"/>
      <c r="BB142" s="75">
        <f t="shared" si="139"/>
        <v>378</v>
      </c>
      <c r="BC142" s="124"/>
      <c r="BD142" s="46"/>
      <c r="BE142" s="46"/>
      <c r="BF142" s="46"/>
      <c r="BG142" s="46"/>
      <c r="BH142" s="46"/>
      <c r="BI142" s="46"/>
      <c r="BJ142" s="75">
        <f t="shared" si="140"/>
        <v>378</v>
      </c>
      <c r="BK142" s="124"/>
      <c r="BL142" s="46"/>
      <c r="BM142" s="46"/>
      <c r="BN142" s="46"/>
      <c r="BO142" s="46"/>
      <c r="BP142" s="46"/>
      <c r="BQ142" s="46"/>
      <c r="BR142" s="75">
        <f t="shared" si="141"/>
        <v>378</v>
      </c>
      <c r="BS142" s="124"/>
      <c r="BT142" s="46"/>
      <c r="BU142" s="46"/>
      <c r="BV142" s="46"/>
      <c r="BW142" s="46"/>
      <c r="BX142" s="46"/>
      <c r="BY142" s="46"/>
      <c r="BZ142" s="75">
        <f t="shared" si="142"/>
        <v>378</v>
      </c>
      <c r="CA142" s="124"/>
      <c r="CB142" s="46"/>
      <c r="CC142" s="46"/>
      <c r="CD142" s="46"/>
      <c r="CE142" s="46"/>
      <c r="CF142" s="46"/>
      <c r="CG142" s="46"/>
      <c r="CH142" s="75">
        <f t="shared" si="143"/>
        <v>378</v>
      </c>
      <c r="CI142" s="124"/>
      <c r="CJ142" s="46"/>
      <c r="CK142" s="46"/>
      <c r="CL142" s="46"/>
      <c r="CM142" s="46"/>
      <c r="CN142" s="46"/>
      <c r="CO142" s="46"/>
      <c r="CP142" s="75">
        <f t="shared" si="144"/>
        <v>378</v>
      </c>
      <c r="CQ142" s="124"/>
      <c r="CR142" s="46"/>
      <c r="CS142" s="46"/>
      <c r="CT142" s="46"/>
      <c r="CU142" s="46"/>
      <c r="CV142" s="46"/>
      <c r="CW142" s="46"/>
      <c r="CX142" s="75">
        <f t="shared" si="145"/>
        <v>378</v>
      </c>
      <c r="CY142" s="124"/>
      <c r="CZ142" s="46"/>
      <c r="DA142" s="46"/>
      <c r="DB142" s="46"/>
      <c r="DC142" s="46"/>
      <c r="DD142" s="46"/>
      <c r="DE142" s="46"/>
      <c r="DF142" s="75">
        <f t="shared" si="146"/>
        <v>378</v>
      </c>
      <c r="DG142" s="124"/>
      <c r="DH142" s="46"/>
      <c r="DI142" s="46"/>
      <c r="DJ142" s="46"/>
      <c r="DK142" s="46"/>
      <c r="DL142" s="46"/>
      <c r="DM142" s="46"/>
      <c r="DN142" s="75">
        <f t="shared" si="147"/>
        <v>378</v>
      </c>
      <c r="DO142" s="124"/>
      <c r="DP142" s="46"/>
      <c r="DQ142" s="46"/>
      <c r="DR142" s="46"/>
      <c r="DS142" s="46"/>
      <c r="DT142" s="46"/>
      <c r="DU142" s="46"/>
      <c r="DV142" s="75">
        <f t="shared" si="148"/>
        <v>378</v>
      </c>
      <c r="DW142" s="124"/>
      <c r="DX142" s="46"/>
      <c r="DY142" s="46"/>
      <c r="DZ142" s="46"/>
      <c r="EA142" s="46"/>
      <c r="EB142" s="46"/>
      <c r="EC142" s="46"/>
      <c r="ED142" s="75">
        <f t="shared" si="149"/>
        <v>378</v>
      </c>
      <c r="EE142" s="124"/>
      <c r="EF142" s="46"/>
      <c r="EG142" s="46"/>
      <c r="EH142" s="46"/>
      <c r="EI142" s="46"/>
      <c r="EJ142" s="46"/>
      <c r="EK142" s="46"/>
      <c r="EL142" s="75">
        <f t="shared" si="150"/>
        <v>378</v>
      </c>
      <c r="EM142" s="124"/>
      <c r="EN142" s="46"/>
      <c r="EO142" s="46"/>
      <c r="EP142" s="46"/>
      <c r="EQ142" s="46"/>
      <c r="ER142" s="46"/>
      <c r="ES142" s="46"/>
      <c r="ET142" s="75">
        <f t="shared" si="151"/>
        <v>378</v>
      </c>
      <c r="EU142" s="124"/>
      <c r="EV142" s="46"/>
      <c r="EW142" s="46"/>
      <c r="EX142" s="46"/>
      <c r="EY142" s="46"/>
      <c r="EZ142" s="46"/>
      <c r="FA142" s="46"/>
      <c r="FB142" s="75">
        <f t="shared" si="152"/>
        <v>378</v>
      </c>
      <c r="FC142" s="124"/>
      <c r="FD142" s="46"/>
      <c r="FE142" s="46"/>
      <c r="FF142" s="46"/>
      <c r="FG142" s="46"/>
      <c r="FH142" s="46"/>
      <c r="FI142" s="46"/>
      <c r="FJ142" s="75">
        <f t="shared" si="153"/>
        <v>378</v>
      </c>
      <c r="FK142" s="124"/>
      <c r="FL142" s="46"/>
      <c r="FM142" s="46"/>
      <c r="FN142" s="46"/>
      <c r="FO142" s="46"/>
      <c r="FP142" s="46"/>
      <c r="FQ142" s="46"/>
      <c r="FR142" s="75">
        <f t="shared" si="154"/>
        <v>378</v>
      </c>
      <c r="FS142" s="124"/>
      <c r="FT142" s="46"/>
      <c r="FU142" s="46"/>
      <c r="FV142" s="46"/>
      <c r="FW142" s="46"/>
      <c r="FX142" s="46"/>
      <c r="FY142" s="46"/>
      <c r="FZ142" s="75">
        <f t="shared" si="155"/>
        <v>378</v>
      </c>
      <c r="GA142" s="124"/>
      <c r="GB142" s="46"/>
      <c r="GC142" s="46"/>
      <c r="GD142" s="46"/>
      <c r="GE142" s="46"/>
      <c r="GF142" s="46"/>
      <c r="GG142" s="46"/>
      <c r="GH142" s="75">
        <f t="shared" si="156"/>
        <v>378</v>
      </c>
      <c r="GI142" s="124"/>
      <c r="GJ142" s="46"/>
      <c r="GK142" s="46"/>
      <c r="GL142" s="46"/>
      <c r="GM142" s="46"/>
      <c r="GN142" s="46"/>
      <c r="GO142" s="46"/>
      <c r="GP142" s="75">
        <f t="shared" si="157"/>
        <v>378</v>
      </c>
      <c r="GQ142" s="124"/>
      <c r="GR142" s="46"/>
      <c r="GS142" s="46"/>
      <c r="GT142" s="46"/>
      <c r="GU142" s="46"/>
      <c r="GV142" s="46"/>
      <c r="GW142" s="46"/>
      <c r="GX142" s="75">
        <f t="shared" si="158"/>
        <v>378</v>
      </c>
      <c r="GY142" s="124"/>
      <c r="GZ142" s="46"/>
      <c r="HA142" s="46"/>
      <c r="HB142" s="46"/>
      <c r="HC142" s="46"/>
      <c r="HD142" s="46"/>
      <c r="HE142" s="46"/>
      <c r="HF142" s="75">
        <f t="shared" si="159"/>
        <v>378</v>
      </c>
      <c r="HG142" s="124"/>
      <c r="HH142" s="46"/>
      <c r="HI142" s="46"/>
      <c r="HJ142" s="46"/>
      <c r="HK142" s="46"/>
      <c r="HL142" s="46"/>
      <c r="HM142" s="46"/>
      <c r="HN142" s="75">
        <f t="shared" si="160"/>
        <v>378</v>
      </c>
      <c r="HO142" s="124"/>
      <c r="HP142" s="46"/>
      <c r="HQ142" s="46"/>
      <c r="HR142" s="46"/>
      <c r="HS142" s="46"/>
      <c r="HT142" s="46"/>
      <c r="HU142" s="46"/>
      <c r="HV142" s="75">
        <f t="shared" si="161"/>
        <v>378</v>
      </c>
      <c r="HW142" s="124"/>
      <c r="HX142" s="46"/>
      <c r="HY142" s="46"/>
      <c r="HZ142" s="46"/>
      <c r="IA142" s="46"/>
      <c r="IB142" s="46"/>
      <c r="IC142" s="46"/>
      <c r="ID142" s="75">
        <f t="shared" si="162"/>
        <v>378</v>
      </c>
      <c r="IE142" s="124"/>
      <c r="IF142" s="46"/>
      <c r="IG142" s="46"/>
      <c r="IH142" s="46"/>
      <c r="II142" s="46"/>
      <c r="IJ142" s="46"/>
      <c r="IK142" s="46"/>
      <c r="IL142" s="75">
        <f t="shared" si="163"/>
        <v>378</v>
      </c>
      <c r="IM142" s="124"/>
      <c r="IN142" s="46"/>
      <c r="IO142" s="46"/>
      <c r="IP142" s="46"/>
      <c r="IQ142" s="46"/>
      <c r="IR142" s="46"/>
      <c r="IS142" s="46"/>
      <c r="IT142" s="75">
        <f t="shared" si="164"/>
        <v>378</v>
      </c>
      <c r="IU142" s="124"/>
      <c r="IV142" s="46"/>
      <c r="IW142" s="46"/>
      <c r="IX142" s="46"/>
      <c r="IY142" s="46"/>
      <c r="IZ142" s="46"/>
      <c r="JA142" s="46"/>
      <c r="JB142" s="75">
        <f t="shared" si="165"/>
        <v>378</v>
      </c>
      <c r="JD142" s="161">
        <f t="shared" si="121"/>
        <v>0</v>
      </c>
      <c r="JE142" s="89">
        <f t="shared" si="122"/>
        <v>0</v>
      </c>
      <c r="JF142" s="89">
        <f t="shared" si="123"/>
        <v>0</v>
      </c>
      <c r="JG142" s="89">
        <f t="shared" si="124"/>
        <v>0</v>
      </c>
      <c r="JH142" s="89">
        <f t="shared" si="125"/>
        <v>0</v>
      </c>
      <c r="JI142" s="89">
        <f t="shared" si="126"/>
        <v>0</v>
      </c>
      <c r="JJ142" s="89">
        <f t="shared" si="127"/>
        <v>0</v>
      </c>
      <c r="JK142" s="165">
        <f t="shared" si="128"/>
        <v>378</v>
      </c>
      <c r="JM142" s="65">
        <f t="shared" si="167"/>
        <v>0</v>
      </c>
      <c r="JO142" s="47">
        <f t="shared" si="166"/>
        <v>0</v>
      </c>
    </row>
    <row r="143" spans="2:275" ht="15">
      <c r="B143" s="387" t="s">
        <v>603</v>
      </c>
      <c r="C143" s="389" t="s">
        <v>671</v>
      </c>
      <c r="D143" s="176" t="s">
        <v>621</v>
      </c>
      <c r="E143" s="170"/>
      <c r="F143" s="370" t="s">
        <v>182</v>
      </c>
      <c r="G143" s="380" t="s">
        <v>99</v>
      </c>
      <c r="H143" s="380" t="s">
        <v>99</v>
      </c>
      <c r="I143" s="166" t="s">
        <v>94</v>
      </c>
      <c r="J143" s="375"/>
      <c r="K143" s="143">
        <v>7</v>
      </c>
      <c r="L143" s="144">
        <v>7</v>
      </c>
      <c r="M143" s="137" t="s">
        <v>4</v>
      </c>
      <c r="N143" s="165">
        <v>31</v>
      </c>
      <c r="O143" s="124"/>
      <c r="P143" s="46"/>
      <c r="Q143" s="46"/>
      <c r="R143" s="46"/>
      <c r="S143" s="46"/>
      <c r="T143" s="46"/>
      <c r="U143" s="46"/>
      <c r="V143" s="125">
        <f t="shared" si="168"/>
        <v>31</v>
      </c>
      <c r="W143" s="124"/>
      <c r="X143" s="46"/>
      <c r="Y143" s="46"/>
      <c r="Z143" s="46"/>
      <c r="AA143" s="46"/>
      <c r="AB143" s="46"/>
      <c r="AC143" s="46"/>
      <c r="AD143" s="75">
        <f t="shared" si="169"/>
        <v>31</v>
      </c>
      <c r="AE143" s="124"/>
      <c r="AF143" s="46"/>
      <c r="AG143" s="46"/>
      <c r="AH143" s="46"/>
      <c r="AI143" s="46"/>
      <c r="AJ143" s="46"/>
      <c r="AK143" s="46"/>
      <c r="AL143" s="75">
        <f t="shared" si="137"/>
        <v>31</v>
      </c>
      <c r="AM143" s="124"/>
      <c r="AN143" s="46"/>
      <c r="AO143" s="46"/>
      <c r="AP143" s="46"/>
      <c r="AQ143" s="46"/>
      <c r="AR143" s="46"/>
      <c r="AS143" s="46"/>
      <c r="AT143" s="75">
        <f t="shared" si="138"/>
        <v>31</v>
      </c>
      <c r="AU143" s="124"/>
      <c r="AV143" s="46"/>
      <c r="AW143" s="46"/>
      <c r="AX143" s="46"/>
      <c r="AY143" s="46"/>
      <c r="AZ143" s="46"/>
      <c r="BA143" s="46"/>
      <c r="BB143" s="75">
        <f t="shared" si="139"/>
        <v>31</v>
      </c>
      <c r="BC143" s="124"/>
      <c r="BD143" s="46"/>
      <c r="BE143" s="46"/>
      <c r="BF143" s="46"/>
      <c r="BG143" s="46"/>
      <c r="BH143" s="46"/>
      <c r="BI143" s="46"/>
      <c r="BJ143" s="75">
        <f t="shared" si="140"/>
        <v>31</v>
      </c>
      <c r="BK143" s="124"/>
      <c r="BL143" s="46"/>
      <c r="BM143" s="46"/>
      <c r="BN143" s="46"/>
      <c r="BO143" s="46"/>
      <c r="BP143" s="46"/>
      <c r="BQ143" s="46"/>
      <c r="BR143" s="75">
        <f t="shared" si="141"/>
        <v>31</v>
      </c>
      <c r="BS143" s="124"/>
      <c r="BT143" s="46"/>
      <c r="BU143" s="46"/>
      <c r="BV143" s="46"/>
      <c r="BW143" s="46"/>
      <c r="BX143" s="46"/>
      <c r="BY143" s="46"/>
      <c r="BZ143" s="75">
        <f t="shared" si="142"/>
        <v>31</v>
      </c>
      <c r="CA143" s="124"/>
      <c r="CB143" s="46"/>
      <c r="CC143" s="46"/>
      <c r="CD143" s="46"/>
      <c r="CE143" s="46"/>
      <c r="CF143" s="46"/>
      <c r="CG143" s="46"/>
      <c r="CH143" s="75">
        <f t="shared" si="143"/>
        <v>31</v>
      </c>
      <c r="CI143" s="124"/>
      <c r="CJ143" s="46"/>
      <c r="CK143" s="46"/>
      <c r="CL143" s="46"/>
      <c r="CM143" s="46"/>
      <c r="CN143" s="46"/>
      <c r="CO143" s="46"/>
      <c r="CP143" s="75">
        <f t="shared" si="144"/>
        <v>31</v>
      </c>
      <c r="CQ143" s="124"/>
      <c r="CR143" s="46"/>
      <c r="CS143" s="46"/>
      <c r="CT143" s="46"/>
      <c r="CU143" s="46"/>
      <c r="CV143" s="46"/>
      <c r="CW143" s="46"/>
      <c r="CX143" s="75">
        <f t="shared" si="145"/>
        <v>31</v>
      </c>
      <c r="CY143" s="124"/>
      <c r="CZ143" s="46"/>
      <c r="DA143" s="46"/>
      <c r="DB143" s="46"/>
      <c r="DC143" s="46"/>
      <c r="DD143" s="46"/>
      <c r="DE143" s="46"/>
      <c r="DF143" s="75">
        <f t="shared" si="146"/>
        <v>31</v>
      </c>
      <c r="DG143" s="124"/>
      <c r="DH143" s="46"/>
      <c r="DI143" s="46"/>
      <c r="DJ143" s="46"/>
      <c r="DK143" s="46"/>
      <c r="DL143" s="46"/>
      <c r="DM143" s="46"/>
      <c r="DN143" s="75">
        <f t="shared" si="147"/>
        <v>31</v>
      </c>
      <c r="DO143" s="124"/>
      <c r="DP143" s="46"/>
      <c r="DQ143" s="46"/>
      <c r="DR143" s="46"/>
      <c r="DS143" s="46"/>
      <c r="DT143" s="46"/>
      <c r="DU143" s="46"/>
      <c r="DV143" s="75">
        <f t="shared" si="148"/>
        <v>31</v>
      </c>
      <c r="DW143" s="124"/>
      <c r="DX143" s="46"/>
      <c r="DY143" s="46"/>
      <c r="DZ143" s="46"/>
      <c r="EA143" s="46"/>
      <c r="EB143" s="46"/>
      <c r="EC143" s="46"/>
      <c r="ED143" s="75">
        <f t="shared" si="149"/>
        <v>31</v>
      </c>
      <c r="EE143" s="124"/>
      <c r="EF143" s="46"/>
      <c r="EG143" s="46"/>
      <c r="EH143" s="46"/>
      <c r="EI143" s="46"/>
      <c r="EJ143" s="46"/>
      <c r="EK143" s="46"/>
      <c r="EL143" s="75">
        <f t="shared" si="150"/>
        <v>31</v>
      </c>
      <c r="EM143" s="124"/>
      <c r="EN143" s="46"/>
      <c r="EO143" s="46"/>
      <c r="EP143" s="46"/>
      <c r="EQ143" s="46"/>
      <c r="ER143" s="46"/>
      <c r="ES143" s="46"/>
      <c r="ET143" s="75">
        <f t="shared" si="151"/>
        <v>31</v>
      </c>
      <c r="EU143" s="124"/>
      <c r="EV143" s="46"/>
      <c r="EW143" s="46"/>
      <c r="EX143" s="46"/>
      <c r="EY143" s="46"/>
      <c r="EZ143" s="46"/>
      <c r="FA143" s="46"/>
      <c r="FB143" s="75">
        <f t="shared" si="152"/>
        <v>31</v>
      </c>
      <c r="FC143" s="124"/>
      <c r="FD143" s="46"/>
      <c r="FE143" s="46"/>
      <c r="FF143" s="46"/>
      <c r="FG143" s="46"/>
      <c r="FH143" s="46"/>
      <c r="FI143" s="46"/>
      <c r="FJ143" s="75">
        <f t="shared" si="153"/>
        <v>31</v>
      </c>
      <c r="FK143" s="124"/>
      <c r="FL143" s="46"/>
      <c r="FM143" s="46"/>
      <c r="FN143" s="46"/>
      <c r="FO143" s="46"/>
      <c r="FP143" s="46"/>
      <c r="FQ143" s="46"/>
      <c r="FR143" s="75">
        <f t="shared" si="154"/>
        <v>31</v>
      </c>
      <c r="FS143" s="124"/>
      <c r="FT143" s="46"/>
      <c r="FU143" s="46"/>
      <c r="FV143" s="46"/>
      <c r="FW143" s="46"/>
      <c r="FX143" s="46"/>
      <c r="FY143" s="46"/>
      <c r="FZ143" s="75">
        <f t="shared" si="155"/>
        <v>31</v>
      </c>
      <c r="GA143" s="124"/>
      <c r="GB143" s="46"/>
      <c r="GC143" s="46"/>
      <c r="GD143" s="46"/>
      <c r="GE143" s="46"/>
      <c r="GF143" s="46"/>
      <c r="GG143" s="46"/>
      <c r="GH143" s="75">
        <f t="shared" si="156"/>
        <v>31</v>
      </c>
      <c r="GI143" s="124"/>
      <c r="GJ143" s="46"/>
      <c r="GK143" s="46"/>
      <c r="GL143" s="46"/>
      <c r="GM143" s="46"/>
      <c r="GN143" s="46"/>
      <c r="GO143" s="46"/>
      <c r="GP143" s="75">
        <f t="shared" si="157"/>
        <v>31</v>
      </c>
      <c r="GQ143" s="124"/>
      <c r="GR143" s="46"/>
      <c r="GS143" s="46"/>
      <c r="GT143" s="46"/>
      <c r="GU143" s="46"/>
      <c r="GV143" s="46"/>
      <c r="GW143" s="46"/>
      <c r="GX143" s="75">
        <f t="shared" si="158"/>
        <v>31</v>
      </c>
      <c r="GY143" s="124"/>
      <c r="GZ143" s="46"/>
      <c r="HA143" s="46"/>
      <c r="HB143" s="46"/>
      <c r="HC143" s="46"/>
      <c r="HD143" s="46"/>
      <c r="HE143" s="46"/>
      <c r="HF143" s="75">
        <f t="shared" si="159"/>
        <v>31</v>
      </c>
      <c r="HG143" s="124"/>
      <c r="HH143" s="46"/>
      <c r="HI143" s="46"/>
      <c r="HJ143" s="46"/>
      <c r="HK143" s="46"/>
      <c r="HL143" s="46"/>
      <c r="HM143" s="46"/>
      <c r="HN143" s="75">
        <f t="shared" si="160"/>
        <v>31</v>
      </c>
      <c r="HO143" s="124"/>
      <c r="HP143" s="46"/>
      <c r="HQ143" s="46"/>
      <c r="HR143" s="46"/>
      <c r="HS143" s="46"/>
      <c r="HT143" s="46"/>
      <c r="HU143" s="46"/>
      <c r="HV143" s="75">
        <f t="shared" si="161"/>
        <v>31</v>
      </c>
      <c r="HW143" s="124"/>
      <c r="HX143" s="46"/>
      <c r="HY143" s="46"/>
      <c r="HZ143" s="46"/>
      <c r="IA143" s="46"/>
      <c r="IB143" s="46"/>
      <c r="IC143" s="46"/>
      <c r="ID143" s="75">
        <f t="shared" si="162"/>
        <v>31</v>
      </c>
      <c r="IE143" s="124"/>
      <c r="IF143" s="46"/>
      <c r="IG143" s="46"/>
      <c r="IH143" s="46"/>
      <c r="II143" s="46"/>
      <c r="IJ143" s="46"/>
      <c r="IK143" s="46"/>
      <c r="IL143" s="75">
        <f t="shared" si="163"/>
        <v>31</v>
      </c>
      <c r="IM143" s="124"/>
      <c r="IN143" s="46"/>
      <c r="IO143" s="46"/>
      <c r="IP143" s="46"/>
      <c r="IQ143" s="46"/>
      <c r="IR143" s="46"/>
      <c r="IS143" s="46"/>
      <c r="IT143" s="75">
        <f t="shared" si="164"/>
        <v>31</v>
      </c>
      <c r="IU143" s="124"/>
      <c r="IV143" s="46"/>
      <c r="IW143" s="46"/>
      <c r="IX143" s="46"/>
      <c r="IY143" s="46"/>
      <c r="IZ143" s="46"/>
      <c r="JA143" s="46"/>
      <c r="JB143" s="75">
        <f t="shared" si="165"/>
        <v>31</v>
      </c>
      <c r="JD143" s="161">
        <f t="shared" si="121"/>
        <v>0</v>
      </c>
      <c r="JE143" s="89">
        <f t="shared" si="122"/>
        <v>0</v>
      </c>
      <c r="JF143" s="89">
        <f t="shared" si="123"/>
        <v>0</v>
      </c>
      <c r="JG143" s="89">
        <f t="shared" si="124"/>
        <v>0</v>
      </c>
      <c r="JH143" s="89">
        <f t="shared" si="125"/>
        <v>0</v>
      </c>
      <c r="JI143" s="89">
        <f t="shared" si="126"/>
        <v>0</v>
      </c>
      <c r="JJ143" s="89">
        <f t="shared" si="127"/>
        <v>0</v>
      </c>
      <c r="JK143" s="165">
        <f t="shared" si="128"/>
        <v>31</v>
      </c>
      <c r="JM143" s="65">
        <f t="shared" si="167"/>
        <v>0</v>
      </c>
      <c r="JO143" s="47">
        <f t="shared" si="166"/>
        <v>0</v>
      </c>
    </row>
    <row r="144" spans="2:275" ht="15">
      <c r="B144" s="387" t="s">
        <v>603</v>
      </c>
      <c r="C144" s="389" t="s">
        <v>263</v>
      </c>
      <c r="D144" s="176" t="s">
        <v>622</v>
      </c>
      <c r="E144" s="170"/>
      <c r="F144" s="370" t="s">
        <v>182</v>
      </c>
      <c r="G144" s="380" t="s">
        <v>99</v>
      </c>
      <c r="H144" s="380" t="s">
        <v>99</v>
      </c>
      <c r="I144" s="166" t="s">
        <v>94</v>
      </c>
      <c r="J144" s="375"/>
      <c r="K144" s="143">
        <v>6</v>
      </c>
      <c r="L144" s="144" t="s">
        <v>606</v>
      </c>
      <c r="M144" s="137" t="s">
        <v>4</v>
      </c>
      <c r="N144" s="165">
        <v>0</v>
      </c>
      <c r="O144" s="124"/>
      <c r="P144" s="46"/>
      <c r="Q144" s="46"/>
      <c r="R144" s="46"/>
      <c r="S144" s="46"/>
      <c r="T144" s="46"/>
      <c r="U144" s="46"/>
      <c r="V144" s="125">
        <f t="shared" si="133"/>
        <v>0</v>
      </c>
      <c r="W144" s="124"/>
      <c r="X144" s="46"/>
      <c r="Y144" s="46"/>
      <c r="Z144" s="46"/>
      <c r="AA144" s="46"/>
      <c r="AB144" s="46"/>
      <c r="AC144" s="46"/>
      <c r="AD144" s="75">
        <f t="shared" si="134"/>
        <v>0</v>
      </c>
      <c r="AE144" s="124"/>
      <c r="AF144" s="46"/>
      <c r="AG144" s="46"/>
      <c r="AH144" s="46"/>
      <c r="AI144" s="46"/>
      <c r="AJ144" s="46"/>
      <c r="AK144" s="46"/>
      <c r="AL144" s="75">
        <f t="shared" si="137"/>
        <v>0</v>
      </c>
      <c r="AM144" s="124"/>
      <c r="AN144" s="46"/>
      <c r="AO144" s="46"/>
      <c r="AP144" s="46"/>
      <c r="AQ144" s="46"/>
      <c r="AR144" s="46"/>
      <c r="AS144" s="46"/>
      <c r="AT144" s="75">
        <f t="shared" si="138"/>
        <v>0</v>
      </c>
      <c r="AU144" s="124"/>
      <c r="AV144" s="46"/>
      <c r="AW144" s="46"/>
      <c r="AX144" s="46"/>
      <c r="AY144" s="46"/>
      <c r="AZ144" s="46"/>
      <c r="BA144" s="46"/>
      <c r="BB144" s="75">
        <f t="shared" si="139"/>
        <v>0</v>
      </c>
      <c r="BC144" s="124"/>
      <c r="BD144" s="46"/>
      <c r="BE144" s="46"/>
      <c r="BF144" s="46"/>
      <c r="BG144" s="46"/>
      <c r="BH144" s="46"/>
      <c r="BI144" s="46"/>
      <c r="BJ144" s="75">
        <f t="shared" si="140"/>
        <v>0</v>
      </c>
      <c r="BK144" s="124"/>
      <c r="BL144" s="46"/>
      <c r="BM144" s="46"/>
      <c r="BN144" s="46"/>
      <c r="BO144" s="46"/>
      <c r="BP144" s="46"/>
      <c r="BQ144" s="46"/>
      <c r="BR144" s="75">
        <f t="shared" si="141"/>
        <v>0</v>
      </c>
      <c r="BS144" s="124"/>
      <c r="BT144" s="46"/>
      <c r="BU144" s="46"/>
      <c r="BV144" s="46"/>
      <c r="BW144" s="46"/>
      <c r="BX144" s="46"/>
      <c r="BY144" s="46"/>
      <c r="BZ144" s="75">
        <f t="shared" si="142"/>
        <v>0</v>
      </c>
      <c r="CA144" s="124"/>
      <c r="CB144" s="46"/>
      <c r="CC144" s="46"/>
      <c r="CD144" s="46"/>
      <c r="CE144" s="46"/>
      <c r="CF144" s="46"/>
      <c r="CG144" s="46"/>
      <c r="CH144" s="75">
        <f t="shared" si="143"/>
        <v>0</v>
      </c>
      <c r="CI144" s="124"/>
      <c r="CJ144" s="46"/>
      <c r="CK144" s="46"/>
      <c r="CL144" s="46"/>
      <c r="CM144" s="46"/>
      <c r="CN144" s="46"/>
      <c r="CO144" s="46"/>
      <c r="CP144" s="75">
        <f t="shared" si="144"/>
        <v>0</v>
      </c>
      <c r="CQ144" s="124"/>
      <c r="CR144" s="46"/>
      <c r="CS144" s="46"/>
      <c r="CT144" s="46"/>
      <c r="CU144" s="46"/>
      <c r="CV144" s="46"/>
      <c r="CW144" s="46"/>
      <c r="CX144" s="75">
        <f t="shared" si="145"/>
        <v>0</v>
      </c>
      <c r="CY144" s="124"/>
      <c r="CZ144" s="46"/>
      <c r="DA144" s="46"/>
      <c r="DB144" s="46"/>
      <c r="DC144" s="46"/>
      <c r="DD144" s="46"/>
      <c r="DE144" s="46"/>
      <c r="DF144" s="75">
        <f t="shared" si="146"/>
        <v>0</v>
      </c>
      <c r="DG144" s="124"/>
      <c r="DH144" s="46"/>
      <c r="DI144" s="46"/>
      <c r="DJ144" s="46"/>
      <c r="DK144" s="46"/>
      <c r="DL144" s="46"/>
      <c r="DM144" s="46"/>
      <c r="DN144" s="75">
        <f t="shared" si="147"/>
        <v>0</v>
      </c>
      <c r="DO144" s="124"/>
      <c r="DP144" s="46"/>
      <c r="DQ144" s="46"/>
      <c r="DR144" s="46"/>
      <c r="DS144" s="46"/>
      <c r="DT144" s="46"/>
      <c r="DU144" s="46"/>
      <c r="DV144" s="75">
        <f t="shared" si="148"/>
        <v>0</v>
      </c>
      <c r="DW144" s="124"/>
      <c r="DX144" s="46"/>
      <c r="DY144" s="46"/>
      <c r="DZ144" s="46"/>
      <c r="EA144" s="46"/>
      <c r="EB144" s="46"/>
      <c r="EC144" s="46"/>
      <c r="ED144" s="75">
        <f t="shared" si="149"/>
        <v>0</v>
      </c>
      <c r="EE144" s="124"/>
      <c r="EF144" s="46"/>
      <c r="EG144" s="46"/>
      <c r="EH144" s="46"/>
      <c r="EI144" s="46"/>
      <c r="EJ144" s="46"/>
      <c r="EK144" s="46"/>
      <c r="EL144" s="75">
        <f t="shared" si="150"/>
        <v>0</v>
      </c>
      <c r="EM144" s="124"/>
      <c r="EN144" s="46"/>
      <c r="EO144" s="46"/>
      <c r="EP144" s="46"/>
      <c r="EQ144" s="46"/>
      <c r="ER144" s="46"/>
      <c r="ES144" s="46"/>
      <c r="ET144" s="75">
        <f t="shared" si="151"/>
        <v>0</v>
      </c>
      <c r="EU144" s="124"/>
      <c r="EV144" s="46"/>
      <c r="EW144" s="46"/>
      <c r="EX144" s="46"/>
      <c r="EY144" s="46"/>
      <c r="EZ144" s="46"/>
      <c r="FA144" s="46"/>
      <c r="FB144" s="75">
        <f t="shared" si="152"/>
        <v>0</v>
      </c>
      <c r="FC144" s="124"/>
      <c r="FD144" s="46"/>
      <c r="FE144" s="46"/>
      <c r="FF144" s="46"/>
      <c r="FG144" s="46"/>
      <c r="FH144" s="46"/>
      <c r="FI144" s="46"/>
      <c r="FJ144" s="75">
        <f t="shared" si="153"/>
        <v>0</v>
      </c>
      <c r="FK144" s="124"/>
      <c r="FL144" s="46"/>
      <c r="FM144" s="46"/>
      <c r="FN144" s="46"/>
      <c r="FO144" s="46"/>
      <c r="FP144" s="46"/>
      <c r="FQ144" s="46"/>
      <c r="FR144" s="75">
        <f t="shared" si="154"/>
        <v>0</v>
      </c>
      <c r="FS144" s="124"/>
      <c r="FT144" s="46"/>
      <c r="FU144" s="46"/>
      <c r="FV144" s="46"/>
      <c r="FW144" s="46"/>
      <c r="FX144" s="46"/>
      <c r="FY144" s="46"/>
      <c r="FZ144" s="75">
        <f t="shared" si="155"/>
        <v>0</v>
      </c>
      <c r="GA144" s="124"/>
      <c r="GB144" s="46"/>
      <c r="GC144" s="46"/>
      <c r="GD144" s="46"/>
      <c r="GE144" s="46"/>
      <c r="GF144" s="46"/>
      <c r="GG144" s="46"/>
      <c r="GH144" s="75">
        <f t="shared" si="156"/>
        <v>0</v>
      </c>
      <c r="GI144" s="124"/>
      <c r="GJ144" s="46"/>
      <c r="GK144" s="46"/>
      <c r="GL144" s="46"/>
      <c r="GM144" s="46"/>
      <c r="GN144" s="46"/>
      <c r="GO144" s="46"/>
      <c r="GP144" s="75">
        <f t="shared" si="157"/>
        <v>0</v>
      </c>
      <c r="GQ144" s="124"/>
      <c r="GR144" s="46"/>
      <c r="GS144" s="46"/>
      <c r="GT144" s="46"/>
      <c r="GU144" s="46"/>
      <c r="GV144" s="46"/>
      <c r="GW144" s="46"/>
      <c r="GX144" s="75">
        <f t="shared" si="158"/>
        <v>0</v>
      </c>
      <c r="GY144" s="124"/>
      <c r="GZ144" s="46"/>
      <c r="HA144" s="46"/>
      <c r="HB144" s="46"/>
      <c r="HC144" s="46"/>
      <c r="HD144" s="46"/>
      <c r="HE144" s="46"/>
      <c r="HF144" s="75">
        <f t="shared" si="159"/>
        <v>0</v>
      </c>
      <c r="HG144" s="124"/>
      <c r="HH144" s="46"/>
      <c r="HI144" s="46"/>
      <c r="HJ144" s="46"/>
      <c r="HK144" s="46"/>
      <c r="HL144" s="46"/>
      <c r="HM144" s="46"/>
      <c r="HN144" s="75">
        <f t="shared" si="160"/>
        <v>0</v>
      </c>
      <c r="HO144" s="124"/>
      <c r="HP144" s="46"/>
      <c r="HQ144" s="46"/>
      <c r="HR144" s="46"/>
      <c r="HS144" s="46"/>
      <c r="HT144" s="46"/>
      <c r="HU144" s="46"/>
      <c r="HV144" s="75">
        <f t="shared" si="161"/>
        <v>0</v>
      </c>
      <c r="HW144" s="124"/>
      <c r="HX144" s="46"/>
      <c r="HY144" s="46"/>
      <c r="HZ144" s="46"/>
      <c r="IA144" s="46"/>
      <c r="IB144" s="46"/>
      <c r="IC144" s="46"/>
      <c r="ID144" s="75">
        <f t="shared" si="162"/>
        <v>0</v>
      </c>
      <c r="IE144" s="124"/>
      <c r="IF144" s="46"/>
      <c r="IG144" s="46"/>
      <c r="IH144" s="46"/>
      <c r="II144" s="46"/>
      <c r="IJ144" s="46"/>
      <c r="IK144" s="46"/>
      <c r="IL144" s="75">
        <f t="shared" si="163"/>
        <v>0</v>
      </c>
      <c r="IM144" s="124"/>
      <c r="IN144" s="46"/>
      <c r="IO144" s="46"/>
      <c r="IP144" s="46"/>
      <c r="IQ144" s="46"/>
      <c r="IR144" s="46"/>
      <c r="IS144" s="46"/>
      <c r="IT144" s="75">
        <f t="shared" si="164"/>
        <v>0</v>
      </c>
      <c r="IU144" s="124"/>
      <c r="IV144" s="46"/>
      <c r="IW144" s="46"/>
      <c r="IX144" s="46"/>
      <c r="IY144" s="46"/>
      <c r="IZ144" s="46"/>
      <c r="JA144" s="46"/>
      <c r="JB144" s="75">
        <f t="shared" si="165"/>
        <v>0</v>
      </c>
      <c r="JD144" s="161">
        <f t="shared" si="121"/>
        <v>0</v>
      </c>
      <c r="JE144" s="89">
        <f t="shared" si="122"/>
        <v>0</v>
      </c>
      <c r="JF144" s="89">
        <f t="shared" si="123"/>
        <v>0</v>
      </c>
      <c r="JG144" s="89">
        <f t="shared" si="124"/>
        <v>0</v>
      </c>
      <c r="JH144" s="89">
        <f t="shared" si="125"/>
        <v>0</v>
      </c>
      <c r="JI144" s="89">
        <f t="shared" si="126"/>
        <v>0</v>
      </c>
      <c r="JJ144" s="89">
        <f t="shared" si="127"/>
        <v>0</v>
      </c>
      <c r="JK144" s="165">
        <f t="shared" si="128"/>
        <v>0</v>
      </c>
      <c r="JM144" s="65">
        <f t="shared" si="167"/>
        <v>0</v>
      </c>
      <c r="JO144" s="47">
        <f t="shared" si="166"/>
        <v>0</v>
      </c>
    </row>
    <row r="145" spans="2:275" ht="15">
      <c r="B145" s="387" t="s">
        <v>603</v>
      </c>
      <c r="C145" s="389" t="s">
        <v>672</v>
      </c>
      <c r="D145" s="176" t="s">
        <v>623</v>
      </c>
      <c r="E145" s="170"/>
      <c r="F145" s="370" t="s">
        <v>182</v>
      </c>
      <c r="G145" s="380" t="s">
        <v>99</v>
      </c>
      <c r="H145" s="380" t="s">
        <v>99</v>
      </c>
      <c r="I145" s="166" t="s">
        <v>94</v>
      </c>
      <c r="J145" s="375"/>
      <c r="K145" s="143">
        <v>6</v>
      </c>
      <c r="L145" s="144">
        <v>7</v>
      </c>
      <c r="M145" s="137" t="s">
        <v>4</v>
      </c>
      <c r="N145" s="165">
        <v>0</v>
      </c>
      <c r="O145" s="124"/>
      <c r="P145" s="46"/>
      <c r="Q145" s="46"/>
      <c r="R145" s="46"/>
      <c r="S145" s="46"/>
      <c r="T145" s="46"/>
      <c r="U145" s="46"/>
      <c r="V145" s="125">
        <f t="shared" ref="V145:V165" si="170">+N145+O145+P145+R145-S145-Q145-T145+U145</f>
        <v>0</v>
      </c>
      <c r="W145" s="124"/>
      <c r="X145" s="46"/>
      <c r="Y145" s="46"/>
      <c r="Z145" s="46"/>
      <c r="AA145" s="46"/>
      <c r="AB145" s="46"/>
      <c r="AC145" s="46"/>
      <c r="AD145" s="75">
        <f t="shared" ref="AD145:AD165" si="171">+V145+W145+X145-Y145+Z145-AA145-AB145+AC145</f>
        <v>0</v>
      </c>
      <c r="AE145" s="124"/>
      <c r="AF145" s="46"/>
      <c r="AG145" s="46"/>
      <c r="AH145" s="46"/>
      <c r="AI145" s="46"/>
      <c r="AJ145" s="46"/>
      <c r="AK145" s="46"/>
      <c r="AL145" s="75">
        <f t="shared" ref="AL145:AL165" si="172">+AD145+AE145+AF145-AG145+AH145-AI145-AJ145+AK145</f>
        <v>0</v>
      </c>
      <c r="AM145" s="124"/>
      <c r="AN145" s="46"/>
      <c r="AO145" s="46"/>
      <c r="AP145" s="46"/>
      <c r="AQ145" s="46"/>
      <c r="AR145" s="46"/>
      <c r="AS145" s="46"/>
      <c r="AT145" s="75">
        <f t="shared" ref="AT145:AT165" si="173">+AL145+AM145+AN145-AO145+AP145-AQ145-AR145+AS145</f>
        <v>0</v>
      </c>
      <c r="AU145" s="124"/>
      <c r="AV145" s="46"/>
      <c r="AW145" s="46"/>
      <c r="AX145" s="46"/>
      <c r="AY145" s="46"/>
      <c r="AZ145" s="46"/>
      <c r="BA145" s="46"/>
      <c r="BB145" s="75">
        <f t="shared" ref="BB145:BB165" si="174">+AT145+AU145+AV145-AW145+AX145-AY145-AZ145+BA145</f>
        <v>0</v>
      </c>
      <c r="BC145" s="124"/>
      <c r="BD145" s="46"/>
      <c r="BE145" s="46"/>
      <c r="BF145" s="46"/>
      <c r="BG145" s="46"/>
      <c r="BH145" s="46"/>
      <c r="BI145" s="46"/>
      <c r="BJ145" s="75">
        <f t="shared" ref="BJ145:BJ165" si="175">+BB145+BC145+BD145-BE145+BF145-BG145-BH145+BI145</f>
        <v>0</v>
      </c>
      <c r="BK145" s="124"/>
      <c r="BL145" s="46"/>
      <c r="BM145" s="46"/>
      <c r="BN145" s="46"/>
      <c r="BO145" s="46"/>
      <c r="BP145" s="46"/>
      <c r="BQ145" s="46"/>
      <c r="BR145" s="75">
        <f t="shared" ref="BR145:BR165" si="176">+BJ145+BK145+BL145-BM145+BN145-BO145-BP145+BQ145</f>
        <v>0</v>
      </c>
      <c r="BS145" s="124"/>
      <c r="BT145" s="46"/>
      <c r="BU145" s="46"/>
      <c r="BV145" s="46"/>
      <c r="BW145" s="46"/>
      <c r="BX145" s="46"/>
      <c r="BY145" s="46"/>
      <c r="BZ145" s="75">
        <f t="shared" ref="BZ145:BZ165" si="177">+BR145+BS145+BT145-BU145+BV145-BW145-BX145+BY145</f>
        <v>0</v>
      </c>
      <c r="CA145" s="124"/>
      <c r="CB145" s="46"/>
      <c r="CC145" s="46"/>
      <c r="CD145" s="46"/>
      <c r="CE145" s="46"/>
      <c r="CF145" s="46"/>
      <c r="CG145" s="46"/>
      <c r="CH145" s="75">
        <f t="shared" ref="CH145:CH165" si="178">+BZ145+CA145+CB145-CC145+CD145-CE145-CF145+CG145</f>
        <v>0</v>
      </c>
      <c r="CI145" s="124"/>
      <c r="CJ145" s="46"/>
      <c r="CK145" s="46"/>
      <c r="CL145" s="46"/>
      <c r="CM145" s="46"/>
      <c r="CN145" s="46"/>
      <c r="CO145" s="46"/>
      <c r="CP145" s="75">
        <f t="shared" ref="CP145:CP165" si="179">+CH145+CI145+CJ145-CK145+CL145-CM145-CN145+CO145</f>
        <v>0</v>
      </c>
      <c r="CQ145" s="124"/>
      <c r="CR145" s="46"/>
      <c r="CS145" s="46"/>
      <c r="CT145" s="46"/>
      <c r="CU145" s="46"/>
      <c r="CV145" s="46"/>
      <c r="CW145" s="46"/>
      <c r="CX145" s="75">
        <f t="shared" ref="CX145:CX165" si="180">+CP145+CQ145+CR145-CS145+CT145-CU145-CV145+CW145</f>
        <v>0</v>
      </c>
      <c r="CY145" s="124"/>
      <c r="CZ145" s="46"/>
      <c r="DA145" s="46"/>
      <c r="DB145" s="46"/>
      <c r="DC145" s="46"/>
      <c r="DD145" s="46"/>
      <c r="DE145" s="46"/>
      <c r="DF145" s="75">
        <f t="shared" ref="DF145:DF165" si="181">+CX145+CY145+CZ145-DA145+DB145-DC145-DD145+DE145</f>
        <v>0</v>
      </c>
      <c r="DG145" s="124"/>
      <c r="DH145" s="46"/>
      <c r="DI145" s="46"/>
      <c r="DJ145" s="46"/>
      <c r="DK145" s="46"/>
      <c r="DL145" s="46"/>
      <c r="DM145" s="46"/>
      <c r="DN145" s="75">
        <f t="shared" ref="DN145:DN165" si="182">+DF145+DG145+DH145-DI145+DJ145-DK145-DL145+DM145</f>
        <v>0</v>
      </c>
      <c r="DO145" s="124"/>
      <c r="DP145" s="46"/>
      <c r="DQ145" s="46"/>
      <c r="DR145" s="46"/>
      <c r="DS145" s="46"/>
      <c r="DT145" s="46"/>
      <c r="DU145" s="46"/>
      <c r="DV145" s="75">
        <f t="shared" ref="DV145:DV165" si="183">+DN145+DO145+DP145-DQ145+DR145-DS145-DT145+DU145</f>
        <v>0</v>
      </c>
      <c r="DW145" s="124"/>
      <c r="DX145" s="46"/>
      <c r="DY145" s="46"/>
      <c r="DZ145" s="46"/>
      <c r="EA145" s="46"/>
      <c r="EB145" s="46"/>
      <c r="EC145" s="46"/>
      <c r="ED145" s="75">
        <f t="shared" ref="ED145:ED165" si="184">+DV145+DW145+DX145-DY145+DZ145-EA145-EB145+EC145</f>
        <v>0</v>
      </c>
      <c r="EE145" s="124"/>
      <c r="EF145" s="46"/>
      <c r="EG145" s="46"/>
      <c r="EH145" s="46"/>
      <c r="EI145" s="46"/>
      <c r="EJ145" s="46"/>
      <c r="EK145" s="46"/>
      <c r="EL145" s="75">
        <f t="shared" ref="EL145:EL165" si="185">+ED145+EE145+EF145-EG145+EH145-EI145-EJ145+EK145</f>
        <v>0</v>
      </c>
      <c r="EM145" s="124"/>
      <c r="EN145" s="46"/>
      <c r="EO145" s="46"/>
      <c r="EP145" s="46"/>
      <c r="EQ145" s="46"/>
      <c r="ER145" s="46"/>
      <c r="ES145" s="46"/>
      <c r="ET145" s="75">
        <f t="shared" ref="ET145:ET165" si="186">+EL145+EM145+EN145-EO145+EP145-EQ145-ER145+ES145</f>
        <v>0</v>
      </c>
      <c r="EU145" s="124"/>
      <c r="EV145" s="46"/>
      <c r="EW145" s="46"/>
      <c r="EX145" s="46"/>
      <c r="EY145" s="46"/>
      <c r="EZ145" s="46"/>
      <c r="FA145" s="46"/>
      <c r="FB145" s="75">
        <f t="shared" ref="FB145:FB165" si="187">+ET145+EU145+EV145-EW145+EX145-EY145-EZ145+FA145</f>
        <v>0</v>
      </c>
      <c r="FC145" s="124"/>
      <c r="FD145" s="46"/>
      <c r="FE145" s="46"/>
      <c r="FF145" s="46"/>
      <c r="FG145" s="46"/>
      <c r="FH145" s="46"/>
      <c r="FI145" s="46"/>
      <c r="FJ145" s="75">
        <f t="shared" ref="FJ145:FJ165" si="188">+FB145+FC145+FD145-FE145+FF145-FG145-FH145+FI145</f>
        <v>0</v>
      </c>
      <c r="FK145" s="124"/>
      <c r="FL145" s="46"/>
      <c r="FM145" s="46"/>
      <c r="FN145" s="46"/>
      <c r="FO145" s="46"/>
      <c r="FP145" s="46"/>
      <c r="FQ145" s="46"/>
      <c r="FR145" s="75">
        <f t="shared" ref="FR145:FR165" si="189">+FJ145+FK145+FL145-FM145+FN145-FO145-FP145+FQ145</f>
        <v>0</v>
      </c>
      <c r="FS145" s="124"/>
      <c r="FT145" s="46"/>
      <c r="FU145" s="46"/>
      <c r="FV145" s="46"/>
      <c r="FW145" s="46"/>
      <c r="FX145" s="46"/>
      <c r="FY145" s="46"/>
      <c r="FZ145" s="75">
        <f t="shared" ref="FZ145:FZ165" si="190">+FR145+FS145+FT145-FU145+FV145-FW145-FX145+FY145</f>
        <v>0</v>
      </c>
      <c r="GA145" s="124"/>
      <c r="GB145" s="46"/>
      <c r="GC145" s="46"/>
      <c r="GD145" s="46"/>
      <c r="GE145" s="46"/>
      <c r="GF145" s="46"/>
      <c r="GG145" s="46"/>
      <c r="GH145" s="75">
        <f t="shared" ref="GH145:GH165" si="191">+FZ145+GA145+GB145-GC145+GD145-GE145-GF145+GG145</f>
        <v>0</v>
      </c>
      <c r="GI145" s="124"/>
      <c r="GJ145" s="46"/>
      <c r="GK145" s="46"/>
      <c r="GL145" s="46"/>
      <c r="GM145" s="46"/>
      <c r="GN145" s="46"/>
      <c r="GO145" s="46"/>
      <c r="GP145" s="75">
        <f t="shared" ref="GP145:GP165" si="192">+GH145+GI145+GJ145-GK145+GL145-GM145-GN145+GO145</f>
        <v>0</v>
      </c>
      <c r="GQ145" s="124"/>
      <c r="GR145" s="46"/>
      <c r="GS145" s="46"/>
      <c r="GT145" s="46"/>
      <c r="GU145" s="46"/>
      <c r="GV145" s="46"/>
      <c r="GW145" s="46"/>
      <c r="GX145" s="75">
        <f t="shared" ref="GX145:GX165" si="193">+GP145+GQ145+GR145-GS145+GT145-GU145-GV145+GW145</f>
        <v>0</v>
      </c>
      <c r="GY145" s="124"/>
      <c r="GZ145" s="46"/>
      <c r="HA145" s="46"/>
      <c r="HB145" s="46"/>
      <c r="HC145" s="46"/>
      <c r="HD145" s="46"/>
      <c r="HE145" s="46"/>
      <c r="HF145" s="75">
        <f t="shared" ref="HF145:HF165" si="194">+GX145+GY145+GZ145-HA145+HB145-HC145-HD145+HE145</f>
        <v>0</v>
      </c>
      <c r="HG145" s="124"/>
      <c r="HH145" s="46"/>
      <c r="HI145" s="46"/>
      <c r="HJ145" s="46"/>
      <c r="HK145" s="46"/>
      <c r="HL145" s="46"/>
      <c r="HM145" s="46"/>
      <c r="HN145" s="75">
        <f t="shared" ref="HN145:HN165" si="195">+HF145+HG145+HH145-HI145+HJ145-HK145-HL145+HM145</f>
        <v>0</v>
      </c>
      <c r="HO145" s="124"/>
      <c r="HP145" s="46"/>
      <c r="HQ145" s="46"/>
      <c r="HR145" s="46"/>
      <c r="HS145" s="46"/>
      <c r="HT145" s="46"/>
      <c r="HU145" s="46"/>
      <c r="HV145" s="75">
        <f t="shared" ref="HV145:HV165" si="196">+HN145+HO145+HP145-HQ145+HR145-HS145-HT145+HU145</f>
        <v>0</v>
      </c>
      <c r="HW145" s="124"/>
      <c r="HX145" s="46"/>
      <c r="HY145" s="46"/>
      <c r="HZ145" s="46"/>
      <c r="IA145" s="46"/>
      <c r="IB145" s="46"/>
      <c r="IC145" s="46"/>
      <c r="ID145" s="75">
        <f t="shared" ref="ID145:ID165" si="197">+HV145+HW145+HX145-HY145+HZ145-IA145-IB145+IC145</f>
        <v>0</v>
      </c>
      <c r="IE145" s="124"/>
      <c r="IF145" s="46"/>
      <c r="IG145" s="46"/>
      <c r="IH145" s="46"/>
      <c r="II145" s="46"/>
      <c r="IJ145" s="46"/>
      <c r="IK145" s="46"/>
      <c r="IL145" s="75">
        <f t="shared" ref="IL145:IL165" si="198">+ID145+IE145+IF145-IG145+IH145-II145-IJ145+IK145</f>
        <v>0</v>
      </c>
      <c r="IM145" s="124"/>
      <c r="IN145" s="46"/>
      <c r="IO145" s="46"/>
      <c r="IP145" s="46"/>
      <c r="IQ145" s="46"/>
      <c r="IR145" s="46"/>
      <c r="IS145" s="46"/>
      <c r="IT145" s="75">
        <f t="shared" ref="IT145:IT165" si="199">+IL145+IM145+IN145-IO145+IP145-IQ145-IR145+IS145</f>
        <v>0</v>
      </c>
      <c r="IU145" s="124"/>
      <c r="IV145" s="46"/>
      <c r="IW145" s="46"/>
      <c r="IX145" s="46"/>
      <c r="IY145" s="46"/>
      <c r="IZ145" s="46"/>
      <c r="JA145" s="46"/>
      <c r="JB145" s="75">
        <f t="shared" ref="JB145:JB165" si="200">+IT145+IU145+IV145-IW145+IX145-IY145-IZ145+JA145</f>
        <v>0</v>
      </c>
      <c r="JD145" s="161">
        <f t="shared" ref="JD145:JD165" si="201">+O145+W145+AE145+AM145+AU145+BC145+BK145+BS145+CA145+CI145+CQ145+CY145+DG145+DO145+DW145+EE145+EM145+EU145+FC145+FK145+FS145+GA145+GI145+GQ145+GY145+HG145+HO145+HW145+IE145+IM145+IU145</f>
        <v>0</v>
      </c>
      <c r="JE145" s="89">
        <f t="shared" ref="JE145:JE165" si="202">+P145+X145+AF145+AN145+AV145+BD145+BL145+BT145+CB145+CJ145+CR145+CZ145+DH145+DP145+DX145+EF145+EN145+EV145+FD145+FL145+FT145+GB145+GJ145+GR145+GZ145+HH145+HP145+HX145+IF145+IN145+IV145</f>
        <v>0</v>
      </c>
      <c r="JF145" s="89">
        <f t="shared" ref="JF145:JF165" si="203">+Q145+Y145+AG145+AO145+AW145+BE145+BM145+BU145+CC145+CK145+CS145+DA145+DI145+DQ145+DY145+EG145+EO145+EW145+FE145+FM145+FU145+GC145+GK145+GS145+HA145+HI145+HQ145+HY145+IG145+IO145+IW145</f>
        <v>0</v>
      </c>
      <c r="JG145" s="89">
        <f t="shared" ref="JG145:JG165" si="204">+R145+Z145+AH145+AP145+AX145+BF145+BN145+BV145+CD145+CL145+CT145+DB145+DJ145+DR145+DZ145+EH145+EP145+EX145+FF145+FN145+FV145+GD145+GL145+GT145+HB145+HJ145+HR145+HZ145+IH145+IP145+IX145</f>
        <v>0</v>
      </c>
      <c r="JH145" s="89">
        <f t="shared" ref="JH145:JH165" si="205">+S145+AA145+AI145+AQ145+AY145+BG145+BO145+BW145+CE145+CM145+CU145+DC145+DK145+DS145+EA145+EI145+EQ145+EY145+FG145+FO145+FW145+GE145+GM145+GU145+HC145+HK145+HS145+IA145+II145+IQ145+IY145</f>
        <v>0</v>
      </c>
      <c r="JI145" s="89">
        <f t="shared" ref="JI145:JI165" si="206">+T145+AB145+AJ145+AR145+AZ145+BH145+BP145+BX145+CF145+CN145+CV145+DD145+DL145+DT145+EB145+EJ145+ER145+EZ145+FH145+FP145+FX145+GF145+GN145+GV145+HD145+HL145+HT145+IB145+IJ145+IR145+IZ145</f>
        <v>0</v>
      </c>
      <c r="JJ145" s="89">
        <f t="shared" ref="JJ145:JJ165" si="207">+U145+AC145+AK145+AS145+BA145+BI145+BQ145+BY145+CG145+CO145+CW145+DE145+DM145+DU145+EC145+EK145+ES145+FA145+FI145+FQ145+FY145+GG145+GO145+GW145+HE145+HM145+HU145+IC145+IK145+IS145+JA145</f>
        <v>0</v>
      </c>
      <c r="JK145" s="165">
        <f t="shared" ref="JK145:JK165" si="208">+N145+JD145+JE145-JF145+JG145-JH145-JI145+JJ145</f>
        <v>0</v>
      </c>
      <c r="JM145" s="65">
        <f t="shared" ref="JM145:JM165" si="209">+JK145-JB145</f>
        <v>0</v>
      </c>
      <c r="JO145" s="47">
        <f t="shared" ref="JO145:JO165" si="210">+JD145*((K145+L145)*6)</f>
        <v>0</v>
      </c>
    </row>
    <row r="146" spans="2:275" ht="15">
      <c r="B146" s="387" t="s">
        <v>603</v>
      </c>
      <c r="C146" s="389" t="s">
        <v>673</v>
      </c>
      <c r="D146" s="176" t="s">
        <v>624</v>
      </c>
      <c r="E146" s="170"/>
      <c r="F146" s="370" t="s">
        <v>182</v>
      </c>
      <c r="G146" s="380" t="s">
        <v>99</v>
      </c>
      <c r="H146" s="380" t="s">
        <v>99</v>
      </c>
      <c r="I146" s="166" t="s">
        <v>94</v>
      </c>
      <c r="J146" s="375"/>
      <c r="K146" s="143">
        <v>7</v>
      </c>
      <c r="L146" s="144">
        <v>7</v>
      </c>
      <c r="M146" s="137" t="s">
        <v>4</v>
      </c>
      <c r="N146" s="165">
        <v>0</v>
      </c>
      <c r="O146" s="124"/>
      <c r="P146" s="46"/>
      <c r="Q146" s="46"/>
      <c r="R146" s="46"/>
      <c r="S146" s="46"/>
      <c r="T146" s="46"/>
      <c r="U146" s="46"/>
      <c r="V146" s="125">
        <f t="shared" si="170"/>
        <v>0</v>
      </c>
      <c r="W146" s="124"/>
      <c r="X146" s="46"/>
      <c r="Y146" s="46"/>
      <c r="Z146" s="46"/>
      <c r="AA146" s="46"/>
      <c r="AB146" s="46"/>
      <c r="AC146" s="46"/>
      <c r="AD146" s="75">
        <f t="shared" si="171"/>
        <v>0</v>
      </c>
      <c r="AE146" s="124"/>
      <c r="AF146" s="46"/>
      <c r="AG146" s="46"/>
      <c r="AH146" s="46"/>
      <c r="AI146" s="46"/>
      <c r="AJ146" s="46"/>
      <c r="AK146" s="46"/>
      <c r="AL146" s="75">
        <f t="shared" si="172"/>
        <v>0</v>
      </c>
      <c r="AM146" s="124"/>
      <c r="AN146" s="46"/>
      <c r="AO146" s="46"/>
      <c r="AP146" s="46"/>
      <c r="AQ146" s="46"/>
      <c r="AR146" s="46"/>
      <c r="AS146" s="46"/>
      <c r="AT146" s="75">
        <f t="shared" si="173"/>
        <v>0</v>
      </c>
      <c r="AU146" s="124"/>
      <c r="AV146" s="46"/>
      <c r="AW146" s="46"/>
      <c r="AX146" s="46"/>
      <c r="AY146" s="46"/>
      <c r="AZ146" s="46"/>
      <c r="BA146" s="46"/>
      <c r="BB146" s="75">
        <f t="shared" si="174"/>
        <v>0</v>
      </c>
      <c r="BC146" s="124"/>
      <c r="BD146" s="46"/>
      <c r="BE146" s="46"/>
      <c r="BF146" s="46"/>
      <c r="BG146" s="46"/>
      <c r="BH146" s="46"/>
      <c r="BI146" s="46"/>
      <c r="BJ146" s="75">
        <f t="shared" si="175"/>
        <v>0</v>
      </c>
      <c r="BK146" s="124"/>
      <c r="BL146" s="46"/>
      <c r="BM146" s="46"/>
      <c r="BN146" s="46"/>
      <c r="BO146" s="46"/>
      <c r="BP146" s="46"/>
      <c r="BQ146" s="46"/>
      <c r="BR146" s="75">
        <f t="shared" si="176"/>
        <v>0</v>
      </c>
      <c r="BS146" s="124"/>
      <c r="BT146" s="46"/>
      <c r="BU146" s="46"/>
      <c r="BV146" s="46"/>
      <c r="BW146" s="46"/>
      <c r="BX146" s="46"/>
      <c r="BY146" s="46"/>
      <c r="BZ146" s="75">
        <f t="shared" si="177"/>
        <v>0</v>
      </c>
      <c r="CA146" s="124"/>
      <c r="CB146" s="46"/>
      <c r="CC146" s="46"/>
      <c r="CD146" s="46"/>
      <c r="CE146" s="46"/>
      <c r="CF146" s="46"/>
      <c r="CG146" s="46"/>
      <c r="CH146" s="75">
        <f t="shared" si="178"/>
        <v>0</v>
      </c>
      <c r="CI146" s="124"/>
      <c r="CJ146" s="46"/>
      <c r="CK146" s="46"/>
      <c r="CL146" s="46"/>
      <c r="CM146" s="46"/>
      <c r="CN146" s="46"/>
      <c r="CO146" s="46"/>
      <c r="CP146" s="75">
        <f t="shared" si="179"/>
        <v>0</v>
      </c>
      <c r="CQ146" s="124"/>
      <c r="CR146" s="46"/>
      <c r="CS146" s="46"/>
      <c r="CT146" s="46"/>
      <c r="CU146" s="46"/>
      <c r="CV146" s="46"/>
      <c r="CW146" s="46"/>
      <c r="CX146" s="75">
        <f t="shared" si="180"/>
        <v>0</v>
      </c>
      <c r="CY146" s="124"/>
      <c r="CZ146" s="46"/>
      <c r="DA146" s="46"/>
      <c r="DB146" s="46"/>
      <c r="DC146" s="46"/>
      <c r="DD146" s="46"/>
      <c r="DE146" s="46"/>
      <c r="DF146" s="75">
        <f t="shared" si="181"/>
        <v>0</v>
      </c>
      <c r="DG146" s="124"/>
      <c r="DH146" s="46"/>
      <c r="DI146" s="46"/>
      <c r="DJ146" s="46"/>
      <c r="DK146" s="46"/>
      <c r="DL146" s="46"/>
      <c r="DM146" s="46"/>
      <c r="DN146" s="75">
        <f t="shared" si="182"/>
        <v>0</v>
      </c>
      <c r="DO146" s="124"/>
      <c r="DP146" s="46"/>
      <c r="DQ146" s="46"/>
      <c r="DR146" s="46"/>
      <c r="DS146" s="46"/>
      <c r="DT146" s="46"/>
      <c r="DU146" s="46"/>
      <c r="DV146" s="75">
        <f t="shared" si="183"/>
        <v>0</v>
      </c>
      <c r="DW146" s="124"/>
      <c r="DX146" s="46"/>
      <c r="DY146" s="46"/>
      <c r="DZ146" s="46"/>
      <c r="EA146" s="46"/>
      <c r="EB146" s="46"/>
      <c r="EC146" s="46"/>
      <c r="ED146" s="75">
        <f t="shared" si="184"/>
        <v>0</v>
      </c>
      <c r="EE146" s="124"/>
      <c r="EF146" s="46"/>
      <c r="EG146" s="46"/>
      <c r="EH146" s="46"/>
      <c r="EI146" s="46"/>
      <c r="EJ146" s="46"/>
      <c r="EK146" s="46"/>
      <c r="EL146" s="75">
        <f t="shared" si="185"/>
        <v>0</v>
      </c>
      <c r="EM146" s="124"/>
      <c r="EN146" s="46"/>
      <c r="EO146" s="46"/>
      <c r="EP146" s="46"/>
      <c r="EQ146" s="46"/>
      <c r="ER146" s="46"/>
      <c r="ES146" s="46"/>
      <c r="ET146" s="75">
        <f t="shared" si="186"/>
        <v>0</v>
      </c>
      <c r="EU146" s="124"/>
      <c r="EV146" s="46"/>
      <c r="EW146" s="46"/>
      <c r="EX146" s="46"/>
      <c r="EY146" s="46"/>
      <c r="EZ146" s="46"/>
      <c r="FA146" s="46"/>
      <c r="FB146" s="75">
        <f t="shared" si="187"/>
        <v>0</v>
      </c>
      <c r="FC146" s="124"/>
      <c r="FD146" s="46"/>
      <c r="FE146" s="46"/>
      <c r="FF146" s="46"/>
      <c r="FG146" s="46"/>
      <c r="FH146" s="46"/>
      <c r="FI146" s="46"/>
      <c r="FJ146" s="75">
        <f t="shared" si="188"/>
        <v>0</v>
      </c>
      <c r="FK146" s="124"/>
      <c r="FL146" s="46"/>
      <c r="FM146" s="46"/>
      <c r="FN146" s="46"/>
      <c r="FO146" s="46"/>
      <c r="FP146" s="46"/>
      <c r="FQ146" s="46"/>
      <c r="FR146" s="75">
        <f t="shared" si="189"/>
        <v>0</v>
      </c>
      <c r="FS146" s="124"/>
      <c r="FT146" s="46"/>
      <c r="FU146" s="46"/>
      <c r="FV146" s="46"/>
      <c r="FW146" s="46"/>
      <c r="FX146" s="46"/>
      <c r="FY146" s="46"/>
      <c r="FZ146" s="75">
        <f t="shared" si="190"/>
        <v>0</v>
      </c>
      <c r="GA146" s="124"/>
      <c r="GB146" s="46"/>
      <c r="GC146" s="46"/>
      <c r="GD146" s="46"/>
      <c r="GE146" s="46"/>
      <c r="GF146" s="46"/>
      <c r="GG146" s="46"/>
      <c r="GH146" s="75">
        <f t="shared" si="191"/>
        <v>0</v>
      </c>
      <c r="GI146" s="124"/>
      <c r="GJ146" s="46"/>
      <c r="GK146" s="46"/>
      <c r="GL146" s="46"/>
      <c r="GM146" s="46"/>
      <c r="GN146" s="46"/>
      <c r="GO146" s="46"/>
      <c r="GP146" s="75">
        <f t="shared" si="192"/>
        <v>0</v>
      </c>
      <c r="GQ146" s="124"/>
      <c r="GR146" s="46"/>
      <c r="GS146" s="46"/>
      <c r="GT146" s="46"/>
      <c r="GU146" s="46"/>
      <c r="GV146" s="46"/>
      <c r="GW146" s="46"/>
      <c r="GX146" s="75">
        <f t="shared" si="193"/>
        <v>0</v>
      </c>
      <c r="GY146" s="124"/>
      <c r="GZ146" s="46"/>
      <c r="HA146" s="46"/>
      <c r="HB146" s="46"/>
      <c r="HC146" s="46"/>
      <c r="HD146" s="46"/>
      <c r="HE146" s="46"/>
      <c r="HF146" s="75">
        <f t="shared" si="194"/>
        <v>0</v>
      </c>
      <c r="HG146" s="124"/>
      <c r="HH146" s="46"/>
      <c r="HI146" s="46"/>
      <c r="HJ146" s="46"/>
      <c r="HK146" s="46"/>
      <c r="HL146" s="46"/>
      <c r="HM146" s="46"/>
      <c r="HN146" s="75">
        <f t="shared" si="195"/>
        <v>0</v>
      </c>
      <c r="HO146" s="124"/>
      <c r="HP146" s="46"/>
      <c r="HQ146" s="46"/>
      <c r="HR146" s="46"/>
      <c r="HS146" s="46"/>
      <c r="HT146" s="46"/>
      <c r="HU146" s="46"/>
      <c r="HV146" s="75">
        <f t="shared" si="196"/>
        <v>0</v>
      </c>
      <c r="HW146" s="124"/>
      <c r="HX146" s="46"/>
      <c r="HY146" s="46"/>
      <c r="HZ146" s="46"/>
      <c r="IA146" s="46"/>
      <c r="IB146" s="46"/>
      <c r="IC146" s="46"/>
      <c r="ID146" s="75">
        <f t="shared" si="197"/>
        <v>0</v>
      </c>
      <c r="IE146" s="124"/>
      <c r="IF146" s="46"/>
      <c r="IG146" s="46"/>
      <c r="IH146" s="46"/>
      <c r="II146" s="46"/>
      <c r="IJ146" s="46"/>
      <c r="IK146" s="46"/>
      <c r="IL146" s="75">
        <f t="shared" si="198"/>
        <v>0</v>
      </c>
      <c r="IM146" s="124"/>
      <c r="IN146" s="46"/>
      <c r="IO146" s="46"/>
      <c r="IP146" s="46"/>
      <c r="IQ146" s="46"/>
      <c r="IR146" s="46"/>
      <c r="IS146" s="46"/>
      <c r="IT146" s="75">
        <f t="shared" si="199"/>
        <v>0</v>
      </c>
      <c r="IU146" s="124"/>
      <c r="IV146" s="46"/>
      <c r="IW146" s="46"/>
      <c r="IX146" s="46"/>
      <c r="IY146" s="46"/>
      <c r="IZ146" s="46"/>
      <c r="JA146" s="46"/>
      <c r="JB146" s="75">
        <f t="shared" si="200"/>
        <v>0</v>
      </c>
      <c r="JD146" s="161">
        <f t="shared" si="201"/>
        <v>0</v>
      </c>
      <c r="JE146" s="89">
        <f t="shared" si="202"/>
        <v>0</v>
      </c>
      <c r="JF146" s="89">
        <f t="shared" si="203"/>
        <v>0</v>
      </c>
      <c r="JG146" s="89">
        <f t="shared" si="204"/>
        <v>0</v>
      </c>
      <c r="JH146" s="89">
        <f t="shared" si="205"/>
        <v>0</v>
      </c>
      <c r="JI146" s="89">
        <f t="shared" si="206"/>
        <v>0</v>
      </c>
      <c r="JJ146" s="89">
        <f t="shared" si="207"/>
        <v>0</v>
      </c>
      <c r="JK146" s="165">
        <f t="shared" si="208"/>
        <v>0</v>
      </c>
      <c r="JM146" s="65">
        <f t="shared" si="209"/>
        <v>0</v>
      </c>
      <c r="JO146" s="47">
        <f t="shared" si="210"/>
        <v>0</v>
      </c>
    </row>
    <row r="147" spans="2:275" ht="15">
      <c r="B147" s="387" t="s">
        <v>603</v>
      </c>
      <c r="C147" s="389" t="s">
        <v>674</v>
      </c>
      <c r="D147" s="176" t="s">
        <v>625</v>
      </c>
      <c r="E147" s="170"/>
      <c r="F147" s="370" t="s">
        <v>182</v>
      </c>
      <c r="G147" s="380" t="s">
        <v>99</v>
      </c>
      <c r="H147" s="380" t="s">
        <v>99</v>
      </c>
      <c r="I147" s="166" t="s">
        <v>94</v>
      </c>
      <c r="J147" s="375"/>
      <c r="K147" s="143">
        <v>7</v>
      </c>
      <c r="L147" s="144">
        <v>8</v>
      </c>
      <c r="M147" s="137" t="s">
        <v>4</v>
      </c>
      <c r="N147" s="165">
        <v>0</v>
      </c>
      <c r="O147" s="124"/>
      <c r="P147" s="46"/>
      <c r="Q147" s="46"/>
      <c r="R147" s="46"/>
      <c r="S147" s="46"/>
      <c r="T147" s="46"/>
      <c r="U147" s="46"/>
      <c r="V147" s="125">
        <f t="shared" si="170"/>
        <v>0</v>
      </c>
      <c r="W147" s="124"/>
      <c r="X147" s="46"/>
      <c r="Y147" s="46"/>
      <c r="Z147" s="46"/>
      <c r="AA147" s="46"/>
      <c r="AB147" s="46"/>
      <c r="AC147" s="46"/>
      <c r="AD147" s="75">
        <f t="shared" si="171"/>
        <v>0</v>
      </c>
      <c r="AE147" s="124"/>
      <c r="AF147" s="46"/>
      <c r="AG147" s="46"/>
      <c r="AH147" s="46"/>
      <c r="AI147" s="46"/>
      <c r="AJ147" s="46"/>
      <c r="AK147" s="46"/>
      <c r="AL147" s="75">
        <f t="shared" si="172"/>
        <v>0</v>
      </c>
      <c r="AM147" s="124"/>
      <c r="AN147" s="46"/>
      <c r="AO147" s="46"/>
      <c r="AP147" s="46"/>
      <c r="AQ147" s="46"/>
      <c r="AR147" s="46"/>
      <c r="AS147" s="46"/>
      <c r="AT147" s="75">
        <f t="shared" si="173"/>
        <v>0</v>
      </c>
      <c r="AU147" s="124"/>
      <c r="AV147" s="46"/>
      <c r="AW147" s="46"/>
      <c r="AX147" s="46"/>
      <c r="AY147" s="46"/>
      <c r="AZ147" s="46"/>
      <c r="BA147" s="46"/>
      <c r="BB147" s="75">
        <f t="shared" si="174"/>
        <v>0</v>
      </c>
      <c r="BC147" s="124"/>
      <c r="BD147" s="46"/>
      <c r="BE147" s="46"/>
      <c r="BF147" s="46"/>
      <c r="BG147" s="46"/>
      <c r="BH147" s="46"/>
      <c r="BI147" s="46"/>
      <c r="BJ147" s="75">
        <f t="shared" si="175"/>
        <v>0</v>
      </c>
      <c r="BK147" s="124"/>
      <c r="BL147" s="46"/>
      <c r="BM147" s="46"/>
      <c r="BN147" s="46"/>
      <c r="BO147" s="46"/>
      <c r="BP147" s="46"/>
      <c r="BQ147" s="46"/>
      <c r="BR147" s="75">
        <f t="shared" si="176"/>
        <v>0</v>
      </c>
      <c r="BS147" s="124"/>
      <c r="BT147" s="46"/>
      <c r="BU147" s="46"/>
      <c r="BV147" s="46"/>
      <c r="BW147" s="46"/>
      <c r="BX147" s="46"/>
      <c r="BY147" s="46"/>
      <c r="BZ147" s="75">
        <f t="shared" si="177"/>
        <v>0</v>
      </c>
      <c r="CA147" s="124"/>
      <c r="CB147" s="46"/>
      <c r="CC147" s="46"/>
      <c r="CD147" s="46"/>
      <c r="CE147" s="46"/>
      <c r="CF147" s="46"/>
      <c r="CG147" s="46"/>
      <c r="CH147" s="75">
        <f t="shared" si="178"/>
        <v>0</v>
      </c>
      <c r="CI147" s="124"/>
      <c r="CJ147" s="46"/>
      <c r="CK147" s="46"/>
      <c r="CL147" s="46"/>
      <c r="CM147" s="46"/>
      <c r="CN147" s="46"/>
      <c r="CO147" s="46"/>
      <c r="CP147" s="75">
        <f t="shared" si="179"/>
        <v>0</v>
      </c>
      <c r="CQ147" s="124"/>
      <c r="CR147" s="46"/>
      <c r="CS147" s="46"/>
      <c r="CT147" s="46"/>
      <c r="CU147" s="46"/>
      <c r="CV147" s="46"/>
      <c r="CW147" s="46"/>
      <c r="CX147" s="75">
        <f t="shared" si="180"/>
        <v>0</v>
      </c>
      <c r="CY147" s="124"/>
      <c r="CZ147" s="46"/>
      <c r="DA147" s="46"/>
      <c r="DB147" s="46"/>
      <c r="DC147" s="46"/>
      <c r="DD147" s="46"/>
      <c r="DE147" s="46"/>
      <c r="DF147" s="75">
        <f t="shared" si="181"/>
        <v>0</v>
      </c>
      <c r="DG147" s="124"/>
      <c r="DH147" s="46"/>
      <c r="DI147" s="46"/>
      <c r="DJ147" s="46"/>
      <c r="DK147" s="46"/>
      <c r="DL147" s="46"/>
      <c r="DM147" s="46"/>
      <c r="DN147" s="75">
        <f t="shared" si="182"/>
        <v>0</v>
      </c>
      <c r="DO147" s="124"/>
      <c r="DP147" s="46"/>
      <c r="DQ147" s="46"/>
      <c r="DR147" s="46"/>
      <c r="DS147" s="46"/>
      <c r="DT147" s="46"/>
      <c r="DU147" s="46"/>
      <c r="DV147" s="75">
        <f t="shared" si="183"/>
        <v>0</v>
      </c>
      <c r="DW147" s="124"/>
      <c r="DX147" s="46"/>
      <c r="DY147" s="46"/>
      <c r="DZ147" s="46"/>
      <c r="EA147" s="46"/>
      <c r="EB147" s="46"/>
      <c r="EC147" s="46"/>
      <c r="ED147" s="75">
        <f t="shared" si="184"/>
        <v>0</v>
      </c>
      <c r="EE147" s="124"/>
      <c r="EF147" s="46"/>
      <c r="EG147" s="46"/>
      <c r="EH147" s="46"/>
      <c r="EI147" s="46"/>
      <c r="EJ147" s="46"/>
      <c r="EK147" s="46"/>
      <c r="EL147" s="75">
        <f t="shared" si="185"/>
        <v>0</v>
      </c>
      <c r="EM147" s="124"/>
      <c r="EN147" s="46"/>
      <c r="EO147" s="46"/>
      <c r="EP147" s="46"/>
      <c r="EQ147" s="46"/>
      <c r="ER147" s="46"/>
      <c r="ES147" s="46"/>
      <c r="ET147" s="75">
        <f t="shared" si="186"/>
        <v>0</v>
      </c>
      <c r="EU147" s="124"/>
      <c r="EV147" s="46"/>
      <c r="EW147" s="46"/>
      <c r="EX147" s="46"/>
      <c r="EY147" s="46"/>
      <c r="EZ147" s="46"/>
      <c r="FA147" s="46"/>
      <c r="FB147" s="75">
        <f t="shared" si="187"/>
        <v>0</v>
      </c>
      <c r="FC147" s="124"/>
      <c r="FD147" s="46"/>
      <c r="FE147" s="46"/>
      <c r="FF147" s="46"/>
      <c r="FG147" s="46"/>
      <c r="FH147" s="46"/>
      <c r="FI147" s="46"/>
      <c r="FJ147" s="75">
        <f t="shared" si="188"/>
        <v>0</v>
      </c>
      <c r="FK147" s="124"/>
      <c r="FL147" s="46"/>
      <c r="FM147" s="46"/>
      <c r="FN147" s="46"/>
      <c r="FO147" s="46"/>
      <c r="FP147" s="46"/>
      <c r="FQ147" s="46"/>
      <c r="FR147" s="75">
        <f t="shared" si="189"/>
        <v>0</v>
      </c>
      <c r="FS147" s="124"/>
      <c r="FT147" s="46"/>
      <c r="FU147" s="46"/>
      <c r="FV147" s="46"/>
      <c r="FW147" s="46"/>
      <c r="FX147" s="46"/>
      <c r="FY147" s="46"/>
      <c r="FZ147" s="75">
        <f t="shared" si="190"/>
        <v>0</v>
      </c>
      <c r="GA147" s="124"/>
      <c r="GB147" s="46"/>
      <c r="GC147" s="46"/>
      <c r="GD147" s="46"/>
      <c r="GE147" s="46"/>
      <c r="GF147" s="46"/>
      <c r="GG147" s="46"/>
      <c r="GH147" s="75">
        <f t="shared" si="191"/>
        <v>0</v>
      </c>
      <c r="GI147" s="124"/>
      <c r="GJ147" s="46"/>
      <c r="GK147" s="46"/>
      <c r="GL147" s="46"/>
      <c r="GM147" s="46"/>
      <c r="GN147" s="46"/>
      <c r="GO147" s="46"/>
      <c r="GP147" s="75">
        <f t="shared" si="192"/>
        <v>0</v>
      </c>
      <c r="GQ147" s="124"/>
      <c r="GR147" s="46"/>
      <c r="GS147" s="46"/>
      <c r="GT147" s="46"/>
      <c r="GU147" s="46"/>
      <c r="GV147" s="46"/>
      <c r="GW147" s="46"/>
      <c r="GX147" s="75">
        <f t="shared" si="193"/>
        <v>0</v>
      </c>
      <c r="GY147" s="124"/>
      <c r="GZ147" s="46"/>
      <c r="HA147" s="46"/>
      <c r="HB147" s="46"/>
      <c r="HC147" s="46"/>
      <c r="HD147" s="46"/>
      <c r="HE147" s="46"/>
      <c r="HF147" s="75">
        <f t="shared" si="194"/>
        <v>0</v>
      </c>
      <c r="HG147" s="124"/>
      <c r="HH147" s="46"/>
      <c r="HI147" s="46"/>
      <c r="HJ147" s="46"/>
      <c r="HK147" s="46"/>
      <c r="HL147" s="46"/>
      <c r="HM147" s="46"/>
      <c r="HN147" s="75">
        <f t="shared" si="195"/>
        <v>0</v>
      </c>
      <c r="HO147" s="124"/>
      <c r="HP147" s="46"/>
      <c r="HQ147" s="46"/>
      <c r="HR147" s="46"/>
      <c r="HS147" s="46"/>
      <c r="HT147" s="46"/>
      <c r="HU147" s="46"/>
      <c r="HV147" s="75">
        <f t="shared" si="196"/>
        <v>0</v>
      </c>
      <c r="HW147" s="124"/>
      <c r="HX147" s="46"/>
      <c r="HY147" s="46"/>
      <c r="HZ147" s="46"/>
      <c r="IA147" s="46"/>
      <c r="IB147" s="46"/>
      <c r="IC147" s="46"/>
      <c r="ID147" s="75">
        <f t="shared" si="197"/>
        <v>0</v>
      </c>
      <c r="IE147" s="124"/>
      <c r="IF147" s="46"/>
      <c r="IG147" s="46"/>
      <c r="IH147" s="46"/>
      <c r="II147" s="46"/>
      <c r="IJ147" s="46"/>
      <c r="IK147" s="46"/>
      <c r="IL147" s="75">
        <f t="shared" si="198"/>
        <v>0</v>
      </c>
      <c r="IM147" s="124"/>
      <c r="IN147" s="46"/>
      <c r="IO147" s="46"/>
      <c r="IP147" s="46"/>
      <c r="IQ147" s="46"/>
      <c r="IR147" s="46"/>
      <c r="IS147" s="46"/>
      <c r="IT147" s="75">
        <f t="shared" si="199"/>
        <v>0</v>
      </c>
      <c r="IU147" s="124"/>
      <c r="IV147" s="46"/>
      <c r="IW147" s="46"/>
      <c r="IX147" s="46"/>
      <c r="IY147" s="46"/>
      <c r="IZ147" s="46"/>
      <c r="JA147" s="46"/>
      <c r="JB147" s="75">
        <f t="shared" si="200"/>
        <v>0</v>
      </c>
      <c r="JD147" s="161">
        <f t="shared" si="201"/>
        <v>0</v>
      </c>
      <c r="JE147" s="89">
        <f t="shared" si="202"/>
        <v>0</v>
      </c>
      <c r="JF147" s="89">
        <f t="shared" si="203"/>
        <v>0</v>
      </c>
      <c r="JG147" s="89">
        <f t="shared" si="204"/>
        <v>0</v>
      </c>
      <c r="JH147" s="89">
        <f t="shared" si="205"/>
        <v>0</v>
      </c>
      <c r="JI147" s="89">
        <f t="shared" si="206"/>
        <v>0</v>
      </c>
      <c r="JJ147" s="89">
        <f t="shared" si="207"/>
        <v>0</v>
      </c>
      <c r="JK147" s="165">
        <f t="shared" si="208"/>
        <v>0</v>
      </c>
      <c r="JM147" s="65">
        <f t="shared" si="209"/>
        <v>0</v>
      </c>
      <c r="JO147" s="47">
        <f t="shared" si="210"/>
        <v>0</v>
      </c>
    </row>
    <row r="148" spans="2:275" ht="15">
      <c r="B148" s="387" t="s">
        <v>603</v>
      </c>
      <c r="C148" s="389" t="s">
        <v>265</v>
      </c>
      <c r="D148" s="176" t="s">
        <v>626</v>
      </c>
      <c r="E148" s="170"/>
      <c r="F148" s="370" t="s">
        <v>199</v>
      </c>
      <c r="G148" s="380" t="s">
        <v>99</v>
      </c>
      <c r="H148" s="380" t="s">
        <v>99</v>
      </c>
      <c r="I148" s="166" t="s">
        <v>94</v>
      </c>
      <c r="J148" s="375"/>
      <c r="K148" s="143">
        <v>8</v>
      </c>
      <c r="L148" s="144">
        <v>8</v>
      </c>
      <c r="M148" s="137" t="s">
        <v>4</v>
      </c>
      <c r="N148" s="165">
        <v>0</v>
      </c>
      <c r="O148" s="124"/>
      <c r="P148" s="46"/>
      <c r="Q148" s="46"/>
      <c r="R148" s="46"/>
      <c r="S148" s="46"/>
      <c r="T148" s="46"/>
      <c r="U148" s="46"/>
      <c r="V148" s="125">
        <f t="shared" si="170"/>
        <v>0</v>
      </c>
      <c r="W148" s="124"/>
      <c r="X148" s="46"/>
      <c r="Y148" s="46"/>
      <c r="Z148" s="46"/>
      <c r="AA148" s="46"/>
      <c r="AB148" s="46"/>
      <c r="AC148" s="46"/>
      <c r="AD148" s="75">
        <f t="shared" si="171"/>
        <v>0</v>
      </c>
      <c r="AE148" s="124"/>
      <c r="AF148" s="46"/>
      <c r="AG148" s="46"/>
      <c r="AH148" s="46"/>
      <c r="AI148" s="46"/>
      <c r="AJ148" s="46"/>
      <c r="AK148" s="46"/>
      <c r="AL148" s="75">
        <f t="shared" si="172"/>
        <v>0</v>
      </c>
      <c r="AM148" s="124"/>
      <c r="AN148" s="46"/>
      <c r="AO148" s="46"/>
      <c r="AP148" s="46"/>
      <c r="AQ148" s="46"/>
      <c r="AR148" s="46"/>
      <c r="AS148" s="46"/>
      <c r="AT148" s="75">
        <f t="shared" si="173"/>
        <v>0</v>
      </c>
      <c r="AU148" s="124"/>
      <c r="AV148" s="46"/>
      <c r="AW148" s="46"/>
      <c r="AX148" s="46"/>
      <c r="AY148" s="46"/>
      <c r="AZ148" s="46"/>
      <c r="BA148" s="46"/>
      <c r="BB148" s="75">
        <f t="shared" si="174"/>
        <v>0</v>
      </c>
      <c r="BC148" s="124"/>
      <c r="BD148" s="46"/>
      <c r="BE148" s="46"/>
      <c r="BF148" s="46"/>
      <c r="BG148" s="46"/>
      <c r="BH148" s="46"/>
      <c r="BI148" s="46"/>
      <c r="BJ148" s="75">
        <f t="shared" si="175"/>
        <v>0</v>
      </c>
      <c r="BK148" s="124"/>
      <c r="BL148" s="46"/>
      <c r="BM148" s="46"/>
      <c r="BN148" s="46"/>
      <c r="BO148" s="46"/>
      <c r="BP148" s="46"/>
      <c r="BQ148" s="46"/>
      <c r="BR148" s="75">
        <f t="shared" si="176"/>
        <v>0</v>
      </c>
      <c r="BS148" s="124"/>
      <c r="BT148" s="46"/>
      <c r="BU148" s="46"/>
      <c r="BV148" s="46"/>
      <c r="BW148" s="46"/>
      <c r="BX148" s="46"/>
      <c r="BY148" s="46"/>
      <c r="BZ148" s="75">
        <f t="shared" si="177"/>
        <v>0</v>
      </c>
      <c r="CA148" s="124"/>
      <c r="CB148" s="46"/>
      <c r="CC148" s="46"/>
      <c r="CD148" s="46"/>
      <c r="CE148" s="46"/>
      <c r="CF148" s="46"/>
      <c r="CG148" s="46"/>
      <c r="CH148" s="75">
        <f t="shared" si="178"/>
        <v>0</v>
      </c>
      <c r="CI148" s="124"/>
      <c r="CJ148" s="46"/>
      <c r="CK148" s="46"/>
      <c r="CL148" s="46"/>
      <c r="CM148" s="46"/>
      <c r="CN148" s="46"/>
      <c r="CO148" s="46"/>
      <c r="CP148" s="75">
        <f t="shared" si="179"/>
        <v>0</v>
      </c>
      <c r="CQ148" s="124"/>
      <c r="CR148" s="46"/>
      <c r="CS148" s="46"/>
      <c r="CT148" s="46"/>
      <c r="CU148" s="46"/>
      <c r="CV148" s="46"/>
      <c r="CW148" s="46"/>
      <c r="CX148" s="75">
        <f t="shared" si="180"/>
        <v>0</v>
      </c>
      <c r="CY148" s="124"/>
      <c r="CZ148" s="46"/>
      <c r="DA148" s="46"/>
      <c r="DB148" s="46"/>
      <c r="DC148" s="46"/>
      <c r="DD148" s="46"/>
      <c r="DE148" s="46"/>
      <c r="DF148" s="75">
        <f t="shared" si="181"/>
        <v>0</v>
      </c>
      <c r="DG148" s="124"/>
      <c r="DH148" s="46"/>
      <c r="DI148" s="46"/>
      <c r="DJ148" s="46"/>
      <c r="DK148" s="46"/>
      <c r="DL148" s="46"/>
      <c r="DM148" s="46"/>
      <c r="DN148" s="75">
        <f t="shared" si="182"/>
        <v>0</v>
      </c>
      <c r="DO148" s="124"/>
      <c r="DP148" s="46"/>
      <c r="DQ148" s="46"/>
      <c r="DR148" s="46"/>
      <c r="DS148" s="46"/>
      <c r="DT148" s="46"/>
      <c r="DU148" s="46"/>
      <c r="DV148" s="75">
        <f t="shared" si="183"/>
        <v>0</v>
      </c>
      <c r="DW148" s="124"/>
      <c r="DX148" s="46"/>
      <c r="DY148" s="46"/>
      <c r="DZ148" s="46"/>
      <c r="EA148" s="46"/>
      <c r="EB148" s="46"/>
      <c r="EC148" s="46"/>
      <c r="ED148" s="75">
        <f t="shared" si="184"/>
        <v>0</v>
      </c>
      <c r="EE148" s="124"/>
      <c r="EF148" s="46"/>
      <c r="EG148" s="46"/>
      <c r="EH148" s="46"/>
      <c r="EI148" s="46"/>
      <c r="EJ148" s="46"/>
      <c r="EK148" s="46"/>
      <c r="EL148" s="75">
        <f t="shared" si="185"/>
        <v>0</v>
      </c>
      <c r="EM148" s="124"/>
      <c r="EN148" s="46"/>
      <c r="EO148" s="46"/>
      <c r="EP148" s="46"/>
      <c r="EQ148" s="46"/>
      <c r="ER148" s="46"/>
      <c r="ES148" s="46"/>
      <c r="ET148" s="75">
        <f t="shared" si="186"/>
        <v>0</v>
      </c>
      <c r="EU148" s="124"/>
      <c r="EV148" s="46"/>
      <c r="EW148" s="46"/>
      <c r="EX148" s="46"/>
      <c r="EY148" s="46"/>
      <c r="EZ148" s="46"/>
      <c r="FA148" s="46"/>
      <c r="FB148" s="75">
        <f t="shared" si="187"/>
        <v>0</v>
      </c>
      <c r="FC148" s="124"/>
      <c r="FD148" s="46"/>
      <c r="FE148" s="46"/>
      <c r="FF148" s="46"/>
      <c r="FG148" s="46"/>
      <c r="FH148" s="46"/>
      <c r="FI148" s="46"/>
      <c r="FJ148" s="75">
        <f t="shared" si="188"/>
        <v>0</v>
      </c>
      <c r="FK148" s="124"/>
      <c r="FL148" s="46"/>
      <c r="FM148" s="46"/>
      <c r="FN148" s="46"/>
      <c r="FO148" s="46"/>
      <c r="FP148" s="46"/>
      <c r="FQ148" s="46"/>
      <c r="FR148" s="75">
        <f t="shared" si="189"/>
        <v>0</v>
      </c>
      <c r="FS148" s="124"/>
      <c r="FT148" s="46"/>
      <c r="FU148" s="46"/>
      <c r="FV148" s="46"/>
      <c r="FW148" s="46"/>
      <c r="FX148" s="46"/>
      <c r="FY148" s="46"/>
      <c r="FZ148" s="75">
        <f t="shared" si="190"/>
        <v>0</v>
      </c>
      <c r="GA148" s="124"/>
      <c r="GB148" s="46"/>
      <c r="GC148" s="46"/>
      <c r="GD148" s="46"/>
      <c r="GE148" s="46"/>
      <c r="GF148" s="46"/>
      <c r="GG148" s="46"/>
      <c r="GH148" s="75">
        <f t="shared" si="191"/>
        <v>0</v>
      </c>
      <c r="GI148" s="124"/>
      <c r="GJ148" s="46"/>
      <c r="GK148" s="46"/>
      <c r="GL148" s="46"/>
      <c r="GM148" s="46"/>
      <c r="GN148" s="46"/>
      <c r="GO148" s="46"/>
      <c r="GP148" s="75">
        <f t="shared" si="192"/>
        <v>0</v>
      </c>
      <c r="GQ148" s="124"/>
      <c r="GR148" s="46"/>
      <c r="GS148" s="46"/>
      <c r="GT148" s="46"/>
      <c r="GU148" s="46"/>
      <c r="GV148" s="46"/>
      <c r="GW148" s="46"/>
      <c r="GX148" s="75">
        <f t="shared" si="193"/>
        <v>0</v>
      </c>
      <c r="GY148" s="124"/>
      <c r="GZ148" s="46"/>
      <c r="HA148" s="46"/>
      <c r="HB148" s="46"/>
      <c r="HC148" s="46"/>
      <c r="HD148" s="46"/>
      <c r="HE148" s="46"/>
      <c r="HF148" s="75">
        <f t="shared" si="194"/>
        <v>0</v>
      </c>
      <c r="HG148" s="124"/>
      <c r="HH148" s="46"/>
      <c r="HI148" s="46"/>
      <c r="HJ148" s="46"/>
      <c r="HK148" s="46"/>
      <c r="HL148" s="46"/>
      <c r="HM148" s="46"/>
      <c r="HN148" s="75">
        <f t="shared" si="195"/>
        <v>0</v>
      </c>
      <c r="HO148" s="124"/>
      <c r="HP148" s="46"/>
      <c r="HQ148" s="46"/>
      <c r="HR148" s="46"/>
      <c r="HS148" s="46"/>
      <c r="HT148" s="46"/>
      <c r="HU148" s="46"/>
      <c r="HV148" s="75">
        <f t="shared" si="196"/>
        <v>0</v>
      </c>
      <c r="HW148" s="124"/>
      <c r="HX148" s="46"/>
      <c r="HY148" s="46"/>
      <c r="HZ148" s="46"/>
      <c r="IA148" s="46"/>
      <c r="IB148" s="46"/>
      <c r="IC148" s="46"/>
      <c r="ID148" s="75">
        <f t="shared" si="197"/>
        <v>0</v>
      </c>
      <c r="IE148" s="124"/>
      <c r="IF148" s="46"/>
      <c r="IG148" s="46"/>
      <c r="IH148" s="46"/>
      <c r="II148" s="46"/>
      <c r="IJ148" s="46"/>
      <c r="IK148" s="46"/>
      <c r="IL148" s="75">
        <f t="shared" si="198"/>
        <v>0</v>
      </c>
      <c r="IM148" s="124"/>
      <c r="IN148" s="46"/>
      <c r="IO148" s="46"/>
      <c r="IP148" s="46"/>
      <c r="IQ148" s="46"/>
      <c r="IR148" s="46"/>
      <c r="IS148" s="46"/>
      <c r="IT148" s="75">
        <f t="shared" si="199"/>
        <v>0</v>
      </c>
      <c r="IU148" s="124"/>
      <c r="IV148" s="46"/>
      <c r="IW148" s="46"/>
      <c r="IX148" s="46"/>
      <c r="IY148" s="46"/>
      <c r="IZ148" s="46"/>
      <c r="JA148" s="46"/>
      <c r="JB148" s="75">
        <f t="shared" si="200"/>
        <v>0</v>
      </c>
      <c r="JD148" s="161">
        <f t="shared" si="201"/>
        <v>0</v>
      </c>
      <c r="JE148" s="89">
        <f t="shared" si="202"/>
        <v>0</v>
      </c>
      <c r="JF148" s="89">
        <f t="shared" si="203"/>
        <v>0</v>
      </c>
      <c r="JG148" s="89">
        <f t="shared" si="204"/>
        <v>0</v>
      </c>
      <c r="JH148" s="89">
        <f t="shared" si="205"/>
        <v>0</v>
      </c>
      <c r="JI148" s="89">
        <f t="shared" si="206"/>
        <v>0</v>
      </c>
      <c r="JJ148" s="89">
        <f t="shared" si="207"/>
        <v>0</v>
      </c>
      <c r="JK148" s="165">
        <f t="shared" si="208"/>
        <v>0</v>
      </c>
      <c r="JM148" s="65">
        <f t="shared" si="209"/>
        <v>0</v>
      </c>
      <c r="JO148" s="47">
        <f t="shared" si="210"/>
        <v>0</v>
      </c>
    </row>
    <row r="149" spans="2:275" ht="15">
      <c r="B149" s="387" t="s">
        <v>603</v>
      </c>
      <c r="C149" s="389" t="s">
        <v>675</v>
      </c>
      <c r="D149" s="176" t="s">
        <v>627</v>
      </c>
      <c r="E149" s="170"/>
      <c r="F149" s="370" t="s">
        <v>199</v>
      </c>
      <c r="G149" s="380" t="s">
        <v>99</v>
      </c>
      <c r="H149" s="380" t="s">
        <v>99</v>
      </c>
      <c r="I149" s="166" t="s">
        <v>94</v>
      </c>
      <c r="J149" s="375"/>
      <c r="K149" s="143">
        <v>8</v>
      </c>
      <c r="L149" s="144">
        <v>8</v>
      </c>
      <c r="M149" s="137" t="s">
        <v>4</v>
      </c>
      <c r="N149" s="165">
        <v>0</v>
      </c>
      <c r="O149" s="124"/>
      <c r="P149" s="46"/>
      <c r="Q149" s="46"/>
      <c r="R149" s="46"/>
      <c r="S149" s="46"/>
      <c r="T149" s="46"/>
      <c r="U149" s="46"/>
      <c r="V149" s="125">
        <f t="shared" si="170"/>
        <v>0</v>
      </c>
      <c r="W149" s="124"/>
      <c r="X149" s="46"/>
      <c r="Y149" s="46"/>
      <c r="Z149" s="46"/>
      <c r="AA149" s="46"/>
      <c r="AB149" s="46"/>
      <c r="AC149" s="46"/>
      <c r="AD149" s="75">
        <f t="shared" si="171"/>
        <v>0</v>
      </c>
      <c r="AE149" s="124"/>
      <c r="AF149" s="46"/>
      <c r="AG149" s="46"/>
      <c r="AH149" s="46"/>
      <c r="AI149" s="46"/>
      <c r="AJ149" s="46"/>
      <c r="AK149" s="46"/>
      <c r="AL149" s="75">
        <f t="shared" si="172"/>
        <v>0</v>
      </c>
      <c r="AM149" s="124"/>
      <c r="AN149" s="46"/>
      <c r="AO149" s="46"/>
      <c r="AP149" s="46"/>
      <c r="AQ149" s="46"/>
      <c r="AR149" s="46"/>
      <c r="AS149" s="46"/>
      <c r="AT149" s="75">
        <f t="shared" si="173"/>
        <v>0</v>
      </c>
      <c r="AU149" s="124"/>
      <c r="AV149" s="46"/>
      <c r="AW149" s="46"/>
      <c r="AX149" s="46"/>
      <c r="AY149" s="46"/>
      <c r="AZ149" s="46"/>
      <c r="BA149" s="46"/>
      <c r="BB149" s="75">
        <f t="shared" si="174"/>
        <v>0</v>
      </c>
      <c r="BC149" s="124"/>
      <c r="BD149" s="46"/>
      <c r="BE149" s="46"/>
      <c r="BF149" s="46"/>
      <c r="BG149" s="46"/>
      <c r="BH149" s="46"/>
      <c r="BI149" s="46"/>
      <c r="BJ149" s="75">
        <f t="shared" si="175"/>
        <v>0</v>
      </c>
      <c r="BK149" s="124"/>
      <c r="BL149" s="46"/>
      <c r="BM149" s="46"/>
      <c r="BN149" s="46"/>
      <c r="BO149" s="46"/>
      <c r="BP149" s="46"/>
      <c r="BQ149" s="46"/>
      <c r="BR149" s="75">
        <f t="shared" si="176"/>
        <v>0</v>
      </c>
      <c r="BS149" s="124"/>
      <c r="BT149" s="46"/>
      <c r="BU149" s="46"/>
      <c r="BV149" s="46"/>
      <c r="BW149" s="46"/>
      <c r="BX149" s="46"/>
      <c r="BY149" s="46"/>
      <c r="BZ149" s="75">
        <f t="shared" si="177"/>
        <v>0</v>
      </c>
      <c r="CA149" s="124"/>
      <c r="CB149" s="46"/>
      <c r="CC149" s="46"/>
      <c r="CD149" s="46"/>
      <c r="CE149" s="46"/>
      <c r="CF149" s="46"/>
      <c r="CG149" s="46"/>
      <c r="CH149" s="75">
        <f t="shared" si="178"/>
        <v>0</v>
      </c>
      <c r="CI149" s="124"/>
      <c r="CJ149" s="46"/>
      <c r="CK149" s="46"/>
      <c r="CL149" s="46"/>
      <c r="CM149" s="46"/>
      <c r="CN149" s="46"/>
      <c r="CO149" s="46"/>
      <c r="CP149" s="75">
        <f t="shared" si="179"/>
        <v>0</v>
      </c>
      <c r="CQ149" s="124"/>
      <c r="CR149" s="46"/>
      <c r="CS149" s="46"/>
      <c r="CT149" s="46"/>
      <c r="CU149" s="46"/>
      <c r="CV149" s="46"/>
      <c r="CW149" s="46"/>
      <c r="CX149" s="75">
        <f t="shared" si="180"/>
        <v>0</v>
      </c>
      <c r="CY149" s="124"/>
      <c r="CZ149" s="46"/>
      <c r="DA149" s="46"/>
      <c r="DB149" s="46"/>
      <c r="DC149" s="46"/>
      <c r="DD149" s="46"/>
      <c r="DE149" s="46"/>
      <c r="DF149" s="75">
        <f t="shared" si="181"/>
        <v>0</v>
      </c>
      <c r="DG149" s="124"/>
      <c r="DH149" s="46"/>
      <c r="DI149" s="46"/>
      <c r="DJ149" s="46"/>
      <c r="DK149" s="46"/>
      <c r="DL149" s="46"/>
      <c r="DM149" s="46"/>
      <c r="DN149" s="75">
        <f t="shared" si="182"/>
        <v>0</v>
      </c>
      <c r="DO149" s="124"/>
      <c r="DP149" s="46"/>
      <c r="DQ149" s="46"/>
      <c r="DR149" s="46"/>
      <c r="DS149" s="46"/>
      <c r="DT149" s="46"/>
      <c r="DU149" s="46"/>
      <c r="DV149" s="75">
        <f t="shared" si="183"/>
        <v>0</v>
      </c>
      <c r="DW149" s="124"/>
      <c r="DX149" s="46"/>
      <c r="DY149" s="46"/>
      <c r="DZ149" s="46"/>
      <c r="EA149" s="46"/>
      <c r="EB149" s="46"/>
      <c r="EC149" s="46"/>
      <c r="ED149" s="75">
        <f t="shared" si="184"/>
        <v>0</v>
      </c>
      <c r="EE149" s="124"/>
      <c r="EF149" s="46"/>
      <c r="EG149" s="46"/>
      <c r="EH149" s="46"/>
      <c r="EI149" s="46"/>
      <c r="EJ149" s="46"/>
      <c r="EK149" s="46"/>
      <c r="EL149" s="75">
        <f t="shared" si="185"/>
        <v>0</v>
      </c>
      <c r="EM149" s="124"/>
      <c r="EN149" s="46"/>
      <c r="EO149" s="46"/>
      <c r="EP149" s="46"/>
      <c r="EQ149" s="46"/>
      <c r="ER149" s="46"/>
      <c r="ES149" s="46"/>
      <c r="ET149" s="75">
        <f t="shared" si="186"/>
        <v>0</v>
      </c>
      <c r="EU149" s="124"/>
      <c r="EV149" s="46"/>
      <c r="EW149" s="46"/>
      <c r="EX149" s="46"/>
      <c r="EY149" s="46"/>
      <c r="EZ149" s="46"/>
      <c r="FA149" s="46"/>
      <c r="FB149" s="75">
        <f t="shared" si="187"/>
        <v>0</v>
      </c>
      <c r="FC149" s="124"/>
      <c r="FD149" s="46"/>
      <c r="FE149" s="46"/>
      <c r="FF149" s="46"/>
      <c r="FG149" s="46"/>
      <c r="FH149" s="46"/>
      <c r="FI149" s="46"/>
      <c r="FJ149" s="75">
        <f t="shared" si="188"/>
        <v>0</v>
      </c>
      <c r="FK149" s="124"/>
      <c r="FL149" s="46"/>
      <c r="FM149" s="46"/>
      <c r="FN149" s="46"/>
      <c r="FO149" s="46"/>
      <c r="FP149" s="46"/>
      <c r="FQ149" s="46"/>
      <c r="FR149" s="75">
        <f t="shared" si="189"/>
        <v>0</v>
      </c>
      <c r="FS149" s="124"/>
      <c r="FT149" s="46"/>
      <c r="FU149" s="46"/>
      <c r="FV149" s="46"/>
      <c r="FW149" s="46"/>
      <c r="FX149" s="46"/>
      <c r="FY149" s="46"/>
      <c r="FZ149" s="75">
        <f t="shared" si="190"/>
        <v>0</v>
      </c>
      <c r="GA149" s="124"/>
      <c r="GB149" s="46"/>
      <c r="GC149" s="46"/>
      <c r="GD149" s="46"/>
      <c r="GE149" s="46"/>
      <c r="GF149" s="46"/>
      <c r="GG149" s="46"/>
      <c r="GH149" s="75">
        <f t="shared" si="191"/>
        <v>0</v>
      </c>
      <c r="GI149" s="124"/>
      <c r="GJ149" s="46"/>
      <c r="GK149" s="46"/>
      <c r="GL149" s="46"/>
      <c r="GM149" s="46"/>
      <c r="GN149" s="46"/>
      <c r="GO149" s="46"/>
      <c r="GP149" s="75">
        <f t="shared" si="192"/>
        <v>0</v>
      </c>
      <c r="GQ149" s="124"/>
      <c r="GR149" s="46"/>
      <c r="GS149" s="46"/>
      <c r="GT149" s="46"/>
      <c r="GU149" s="46"/>
      <c r="GV149" s="46"/>
      <c r="GW149" s="46"/>
      <c r="GX149" s="75">
        <f t="shared" si="193"/>
        <v>0</v>
      </c>
      <c r="GY149" s="124"/>
      <c r="GZ149" s="46"/>
      <c r="HA149" s="46"/>
      <c r="HB149" s="46"/>
      <c r="HC149" s="46"/>
      <c r="HD149" s="46"/>
      <c r="HE149" s="46"/>
      <c r="HF149" s="75">
        <f t="shared" si="194"/>
        <v>0</v>
      </c>
      <c r="HG149" s="124"/>
      <c r="HH149" s="46"/>
      <c r="HI149" s="46"/>
      <c r="HJ149" s="46"/>
      <c r="HK149" s="46"/>
      <c r="HL149" s="46"/>
      <c r="HM149" s="46"/>
      <c r="HN149" s="75">
        <f t="shared" si="195"/>
        <v>0</v>
      </c>
      <c r="HO149" s="124"/>
      <c r="HP149" s="46"/>
      <c r="HQ149" s="46"/>
      <c r="HR149" s="46"/>
      <c r="HS149" s="46"/>
      <c r="HT149" s="46"/>
      <c r="HU149" s="46"/>
      <c r="HV149" s="75">
        <f t="shared" si="196"/>
        <v>0</v>
      </c>
      <c r="HW149" s="124"/>
      <c r="HX149" s="46"/>
      <c r="HY149" s="46"/>
      <c r="HZ149" s="46"/>
      <c r="IA149" s="46"/>
      <c r="IB149" s="46"/>
      <c r="IC149" s="46"/>
      <c r="ID149" s="75">
        <f t="shared" si="197"/>
        <v>0</v>
      </c>
      <c r="IE149" s="124"/>
      <c r="IF149" s="46"/>
      <c r="IG149" s="46"/>
      <c r="IH149" s="46"/>
      <c r="II149" s="46"/>
      <c r="IJ149" s="46"/>
      <c r="IK149" s="46"/>
      <c r="IL149" s="75">
        <f t="shared" si="198"/>
        <v>0</v>
      </c>
      <c r="IM149" s="124"/>
      <c r="IN149" s="46"/>
      <c r="IO149" s="46"/>
      <c r="IP149" s="46"/>
      <c r="IQ149" s="46"/>
      <c r="IR149" s="46"/>
      <c r="IS149" s="46"/>
      <c r="IT149" s="75">
        <f t="shared" si="199"/>
        <v>0</v>
      </c>
      <c r="IU149" s="124"/>
      <c r="IV149" s="46"/>
      <c r="IW149" s="46"/>
      <c r="IX149" s="46"/>
      <c r="IY149" s="46"/>
      <c r="IZ149" s="46"/>
      <c r="JA149" s="46"/>
      <c r="JB149" s="75">
        <f t="shared" si="200"/>
        <v>0</v>
      </c>
      <c r="JD149" s="161">
        <f t="shared" si="201"/>
        <v>0</v>
      </c>
      <c r="JE149" s="89">
        <f t="shared" si="202"/>
        <v>0</v>
      </c>
      <c r="JF149" s="89">
        <f t="shared" si="203"/>
        <v>0</v>
      </c>
      <c r="JG149" s="89">
        <f t="shared" si="204"/>
        <v>0</v>
      </c>
      <c r="JH149" s="89">
        <f t="shared" si="205"/>
        <v>0</v>
      </c>
      <c r="JI149" s="89">
        <f t="shared" si="206"/>
        <v>0</v>
      </c>
      <c r="JJ149" s="89">
        <f t="shared" si="207"/>
        <v>0</v>
      </c>
      <c r="JK149" s="165">
        <f t="shared" si="208"/>
        <v>0</v>
      </c>
      <c r="JM149" s="65">
        <f t="shared" si="209"/>
        <v>0</v>
      </c>
      <c r="JO149" s="47">
        <f t="shared" si="210"/>
        <v>0</v>
      </c>
    </row>
    <row r="150" spans="2:275" ht="15">
      <c r="B150" s="387" t="s">
        <v>603</v>
      </c>
      <c r="C150" s="389" t="s">
        <v>676</v>
      </c>
      <c r="D150" s="176" t="s">
        <v>628</v>
      </c>
      <c r="E150" s="170"/>
      <c r="F150" s="370" t="s">
        <v>199</v>
      </c>
      <c r="G150" s="380" t="s">
        <v>99</v>
      </c>
      <c r="H150" s="380" t="s">
        <v>99</v>
      </c>
      <c r="I150" s="166" t="s">
        <v>94</v>
      </c>
      <c r="J150" s="375"/>
      <c r="K150" s="143">
        <v>8</v>
      </c>
      <c r="L150" s="144" t="s">
        <v>607</v>
      </c>
      <c r="M150" s="137" t="s">
        <v>4</v>
      </c>
      <c r="N150" s="165">
        <v>0</v>
      </c>
      <c r="O150" s="124"/>
      <c r="P150" s="46"/>
      <c r="Q150" s="46"/>
      <c r="R150" s="46"/>
      <c r="S150" s="46"/>
      <c r="T150" s="46"/>
      <c r="U150" s="46"/>
      <c r="V150" s="125">
        <f t="shared" si="170"/>
        <v>0</v>
      </c>
      <c r="W150" s="124"/>
      <c r="X150" s="46"/>
      <c r="Y150" s="46"/>
      <c r="Z150" s="46"/>
      <c r="AA150" s="46"/>
      <c r="AB150" s="46"/>
      <c r="AC150" s="46"/>
      <c r="AD150" s="75">
        <f t="shared" si="171"/>
        <v>0</v>
      </c>
      <c r="AE150" s="124"/>
      <c r="AF150" s="46"/>
      <c r="AG150" s="46"/>
      <c r="AH150" s="46"/>
      <c r="AI150" s="46"/>
      <c r="AJ150" s="46"/>
      <c r="AK150" s="46"/>
      <c r="AL150" s="75">
        <f t="shared" si="172"/>
        <v>0</v>
      </c>
      <c r="AM150" s="124"/>
      <c r="AN150" s="46"/>
      <c r="AO150" s="46"/>
      <c r="AP150" s="46"/>
      <c r="AQ150" s="46"/>
      <c r="AR150" s="46"/>
      <c r="AS150" s="46"/>
      <c r="AT150" s="75">
        <f t="shared" si="173"/>
        <v>0</v>
      </c>
      <c r="AU150" s="124"/>
      <c r="AV150" s="46"/>
      <c r="AW150" s="46"/>
      <c r="AX150" s="46"/>
      <c r="AY150" s="46"/>
      <c r="AZ150" s="46"/>
      <c r="BA150" s="46"/>
      <c r="BB150" s="75">
        <f t="shared" si="174"/>
        <v>0</v>
      </c>
      <c r="BC150" s="124"/>
      <c r="BD150" s="46"/>
      <c r="BE150" s="46"/>
      <c r="BF150" s="46"/>
      <c r="BG150" s="46"/>
      <c r="BH150" s="46"/>
      <c r="BI150" s="46"/>
      <c r="BJ150" s="75">
        <f t="shared" si="175"/>
        <v>0</v>
      </c>
      <c r="BK150" s="124"/>
      <c r="BL150" s="46"/>
      <c r="BM150" s="46"/>
      <c r="BN150" s="46"/>
      <c r="BO150" s="46"/>
      <c r="BP150" s="46"/>
      <c r="BQ150" s="46"/>
      <c r="BR150" s="75">
        <f t="shared" si="176"/>
        <v>0</v>
      </c>
      <c r="BS150" s="124"/>
      <c r="BT150" s="46"/>
      <c r="BU150" s="46"/>
      <c r="BV150" s="46"/>
      <c r="BW150" s="46"/>
      <c r="BX150" s="46"/>
      <c r="BY150" s="46"/>
      <c r="BZ150" s="75">
        <f t="shared" si="177"/>
        <v>0</v>
      </c>
      <c r="CA150" s="124"/>
      <c r="CB150" s="46"/>
      <c r="CC150" s="46"/>
      <c r="CD150" s="46"/>
      <c r="CE150" s="46"/>
      <c r="CF150" s="46"/>
      <c r="CG150" s="46"/>
      <c r="CH150" s="75">
        <f t="shared" si="178"/>
        <v>0</v>
      </c>
      <c r="CI150" s="124"/>
      <c r="CJ150" s="46"/>
      <c r="CK150" s="46"/>
      <c r="CL150" s="46"/>
      <c r="CM150" s="46"/>
      <c r="CN150" s="46"/>
      <c r="CO150" s="46"/>
      <c r="CP150" s="75">
        <f t="shared" si="179"/>
        <v>0</v>
      </c>
      <c r="CQ150" s="124"/>
      <c r="CR150" s="46"/>
      <c r="CS150" s="46"/>
      <c r="CT150" s="46"/>
      <c r="CU150" s="46"/>
      <c r="CV150" s="46"/>
      <c r="CW150" s="46"/>
      <c r="CX150" s="75">
        <f t="shared" si="180"/>
        <v>0</v>
      </c>
      <c r="CY150" s="124"/>
      <c r="CZ150" s="46"/>
      <c r="DA150" s="46"/>
      <c r="DB150" s="46"/>
      <c r="DC150" s="46"/>
      <c r="DD150" s="46"/>
      <c r="DE150" s="46"/>
      <c r="DF150" s="75">
        <f t="shared" si="181"/>
        <v>0</v>
      </c>
      <c r="DG150" s="124"/>
      <c r="DH150" s="46"/>
      <c r="DI150" s="46"/>
      <c r="DJ150" s="46"/>
      <c r="DK150" s="46"/>
      <c r="DL150" s="46"/>
      <c r="DM150" s="46"/>
      <c r="DN150" s="75">
        <f t="shared" si="182"/>
        <v>0</v>
      </c>
      <c r="DO150" s="124"/>
      <c r="DP150" s="46"/>
      <c r="DQ150" s="46"/>
      <c r="DR150" s="46"/>
      <c r="DS150" s="46"/>
      <c r="DT150" s="46"/>
      <c r="DU150" s="46"/>
      <c r="DV150" s="75">
        <f t="shared" si="183"/>
        <v>0</v>
      </c>
      <c r="DW150" s="124"/>
      <c r="DX150" s="46"/>
      <c r="DY150" s="46"/>
      <c r="DZ150" s="46"/>
      <c r="EA150" s="46"/>
      <c r="EB150" s="46"/>
      <c r="EC150" s="46"/>
      <c r="ED150" s="75">
        <f t="shared" si="184"/>
        <v>0</v>
      </c>
      <c r="EE150" s="124"/>
      <c r="EF150" s="46"/>
      <c r="EG150" s="46"/>
      <c r="EH150" s="46"/>
      <c r="EI150" s="46"/>
      <c r="EJ150" s="46"/>
      <c r="EK150" s="46"/>
      <c r="EL150" s="75">
        <f t="shared" si="185"/>
        <v>0</v>
      </c>
      <c r="EM150" s="124"/>
      <c r="EN150" s="46"/>
      <c r="EO150" s="46"/>
      <c r="EP150" s="46"/>
      <c r="EQ150" s="46"/>
      <c r="ER150" s="46"/>
      <c r="ES150" s="46"/>
      <c r="ET150" s="75">
        <f t="shared" si="186"/>
        <v>0</v>
      </c>
      <c r="EU150" s="124"/>
      <c r="EV150" s="46"/>
      <c r="EW150" s="46"/>
      <c r="EX150" s="46"/>
      <c r="EY150" s="46"/>
      <c r="EZ150" s="46"/>
      <c r="FA150" s="46"/>
      <c r="FB150" s="75">
        <f t="shared" si="187"/>
        <v>0</v>
      </c>
      <c r="FC150" s="124"/>
      <c r="FD150" s="46"/>
      <c r="FE150" s="46"/>
      <c r="FF150" s="46"/>
      <c r="FG150" s="46"/>
      <c r="FH150" s="46"/>
      <c r="FI150" s="46"/>
      <c r="FJ150" s="75">
        <f t="shared" si="188"/>
        <v>0</v>
      </c>
      <c r="FK150" s="124"/>
      <c r="FL150" s="46"/>
      <c r="FM150" s="46"/>
      <c r="FN150" s="46"/>
      <c r="FO150" s="46"/>
      <c r="FP150" s="46"/>
      <c r="FQ150" s="46"/>
      <c r="FR150" s="75">
        <f t="shared" si="189"/>
        <v>0</v>
      </c>
      <c r="FS150" s="124"/>
      <c r="FT150" s="46"/>
      <c r="FU150" s="46"/>
      <c r="FV150" s="46"/>
      <c r="FW150" s="46"/>
      <c r="FX150" s="46"/>
      <c r="FY150" s="46"/>
      <c r="FZ150" s="75">
        <f t="shared" si="190"/>
        <v>0</v>
      </c>
      <c r="GA150" s="124"/>
      <c r="GB150" s="46"/>
      <c r="GC150" s="46"/>
      <c r="GD150" s="46"/>
      <c r="GE150" s="46"/>
      <c r="GF150" s="46"/>
      <c r="GG150" s="46"/>
      <c r="GH150" s="75">
        <f t="shared" si="191"/>
        <v>0</v>
      </c>
      <c r="GI150" s="124"/>
      <c r="GJ150" s="46"/>
      <c r="GK150" s="46"/>
      <c r="GL150" s="46"/>
      <c r="GM150" s="46"/>
      <c r="GN150" s="46"/>
      <c r="GO150" s="46"/>
      <c r="GP150" s="75">
        <f t="shared" si="192"/>
        <v>0</v>
      </c>
      <c r="GQ150" s="124"/>
      <c r="GR150" s="46"/>
      <c r="GS150" s="46"/>
      <c r="GT150" s="46"/>
      <c r="GU150" s="46"/>
      <c r="GV150" s="46"/>
      <c r="GW150" s="46"/>
      <c r="GX150" s="75">
        <f t="shared" si="193"/>
        <v>0</v>
      </c>
      <c r="GY150" s="124"/>
      <c r="GZ150" s="46"/>
      <c r="HA150" s="46"/>
      <c r="HB150" s="46"/>
      <c r="HC150" s="46"/>
      <c r="HD150" s="46"/>
      <c r="HE150" s="46"/>
      <c r="HF150" s="75">
        <f t="shared" si="194"/>
        <v>0</v>
      </c>
      <c r="HG150" s="124"/>
      <c r="HH150" s="46"/>
      <c r="HI150" s="46"/>
      <c r="HJ150" s="46"/>
      <c r="HK150" s="46"/>
      <c r="HL150" s="46"/>
      <c r="HM150" s="46"/>
      <c r="HN150" s="75">
        <f t="shared" si="195"/>
        <v>0</v>
      </c>
      <c r="HO150" s="124"/>
      <c r="HP150" s="46"/>
      <c r="HQ150" s="46"/>
      <c r="HR150" s="46"/>
      <c r="HS150" s="46"/>
      <c r="HT150" s="46"/>
      <c r="HU150" s="46"/>
      <c r="HV150" s="75">
        <f t="shared" si="196"/>
        <v>0</v>
      </c>
      <c r="HW150" s="124"/>
      <c r="HX150" s="46"/>
      <c r="HY150" s="46"/>
      <c r="HZ150" s="46"/>
      <c r="IA150" s="46"/>
      <c r="IB150" s="46"/>
      <c r="IC150" s="46"/>
      <c r="ID150" s="75">
        <f t="shared" si="197"/>
        <v>0</v>
      </c>
      <c r="IE150" s="124"/>
      <c r="IF150" s="46"/>
      <c r="IG150" s="46"/>
      <c r="IH150" s="46"/>
      <c r="II150" s="46"/>
      <c r="IJ150" s="46"/>
      <c r="IK150" s="46"/>
      <c r="IL150" s="75">
        <f t="shared" si="198"/>
        <v>0</v>
      </c>
      <c r="IM150" s="124"/>
      <c r="IN150" s="46"/>
      <c r="IO150" s="46"/>
      <c r="IP150" s="46"/>
      <c r="IQ150" s="46"/>
      <c r="IR150" s="46"/>
      <c r="IS150" s="46"/>
      <c r="IT150" s="75">
        <f t="shared" si="199"/>
        <v>0</v>
      </c>
      <c r="IU150" s="124"/>
      <c r="IV150" s="46"/>
      <c r="IW150" s="46"/>
      <c r="IX150" s="46"/>
      <c r="IY150" s="46"/>
      <c r="IZ150" s="46"/>
      <c r="JA150" s="46"/>
      <c r="JB150" s="75">
        <f t="shared" si="200"/>
        <v>0</v>
      </c>
      <c r="JD150" s="161">
        <f t="shared" si="201"/>
        <v>0</v>
      </c>
      <c r="JE150" s="89">
        <f t="shared" si="202"/>
        <v>0</v>
      </c>
      <c r="JF150" s="89">
        <f t="shared" si="203"/>
        <v>0</v>
      </c>
      <c r="JG150" s="89">
        <f t="shared" si="204"/>
        <v>0</v>
      </c>
      <c r="JH150" s="89">
        <f t="shared" si="205"/>
        <v>0</v>
      </c>
      <c r="JI150" s="89">
        <f t="shared" si="206"/>
        <v>0</v>
      </c>
      <c r="JJ150" s="89">
        <f t="shared" si="207"/>
        <v>0</v>
      </c>
      <c r="JK150" s="165">
        <f t="shared" si="208"/>
        <v>0</v>
      </c>
      <c r="JM150" s="65">
        <f t="shared" si="209"/>
        <v>0</v>
      </c>
      <c r="JO150" s="47">
        <f t="shared" si="210"/>
        <v>0</v>
      </c>
    </row>
    <row r="151" spans="2:275" ht="15">
      <c r="B151" s="387" t="s">
        <v>603</v>
      </c>
      <c r="C151" s="389" t="s">
        <v>677</v>
      </c>
      <c r="D151" s="176" t="s">
        <v>629</v>
      </c>
      <c r="E151" s="170"/>
      <c r="F151" s="370" t="s">
        <v>199</v>
      </c>
      <c r="G151" s="380" t="s">
        <v>99</v>
      </c>
      <c r="H151" s="380" t="s">
        <v>99</v>
      </c>
      <c r="I151" s="166" t="s">
        <v>94</v>
      </c>
      <c r="J151" s="375"/>
      <c r="K151" s="143">
        <v>8</v>
      </c>
      <c r="L151" s="144">
        <v>9</v>
      </c>
      <c r="M151" s="137" t="s">
        <v>4</v>
      </c>
      <c r="N151" s="165">
        <v>0</v>
      </c>
      <c r="O151" s="124"/>
      <c r="P151" s="46"/>
      <c r="Q151" s="46"/>
      <c r="R151" s="46"/>
      <c r="S151" s="46"/>
      <c r="T151" s="46"/>
      <c r="U151" s="46"/>
      <c r="V151" s="125">
        <f t="shared" si="170"/>
        <v>0</v>
      </c>
      <c r="W151" s="124"/>
      <c r="X151" s="46"/>
      <c r="Y151" s="46"/>
      <c r="Z151" s="46"/>
      <c r="AA151" s="46"/>
      <c r="AB151" s="46"/>
      <c r="AC151" s="46"/>
      <c r="AD151" s="75">
        <f t="shared" si="171"/>
        <v>0</v>
      </c>
      <c r="AE151" s="124"/>
      <c r="AF151" s="46"/>
      <c r="AG151" s="46"/>
      <c r="AH151" s="46"/>
      <c r="AI151" s="46"/>
      <c r="AJ151" s="46"/>
      <c r="AK151" s="46"/>
      <c r="AL151" s="75">
        <f t="shared" si="172"/>
        <v>0</v>
      </c>
      <c r="AM151" s="124"/>
      <c r="AN151" s="46"/>
      <c r="AO151" s="46"/>
      <c r="AP151" s="46"/>
      <c r="AQ151" s="46"/>
      <c r="AR151" s="46"/>
      <c r="AS151" s="46"/>
      <c r="AT151" s="75">
        <f t="shared" si="173"/>
        <v>0</v>
      </c>
      <c r="AU151" s="124"/>
      <c r="AV151" s="46"/>
      <c r="AW151" s="46"/>
      <c r="AX151" s="46"/>
      <c r="AY151" s="46"/>
      <c r="AZ151" s="46"/>
      <c r="BA151" s="46"/>
      <c r="BB151" s="75">
        <f t="shared" si="174"/>
        <v>0</v>
      </c>
      <c r="BC151" s="124"/>
      <c r="BD151" s="46"/>
      <c r="BE151" s="46"/>
      <c r="BF151" s="46"/>
      <c r="BG151" s="46"/>
      <c r="BH151" s="46"/>
      <c r="BI151" s="46"/>
      <c r="BJ151" s="75">
        <f t="shared" si="175"/>
        <v>0</v>
      </c>
      <c r="BK151" s="124"/>
      <c r="BL151" s="46"/>
      <c r="BM151" s="46"/>
      <c r="BN151" s="46"/>
      <c r="BO151" s="46"/>
      <c r="BP151" s="46"/>
      <c r="BQ151" s="46"/>
      <c r="BR151" s="75">
        <f t="shared" si="176"/>
        <v>0</v>
      </c>
      <c r="BS151" s="124"/>
      <c r="BT151" s="46"/>
      <c r="BU151" s="46"/>
      <c r="BV151" s="46"/>
      <c r="BW151" s="46"/>
      <c r="BX151" s="46"/>
      <c r="BY151" s="46"/>
      <c r="BZ151" s="75">
        <f t="shared" si="177"/>
        <v>0</v>
      </c>
      <c r="CA151" s="124"/>
      <c r="CB151" s="46"/>
      <c r="CC151" s="46"/>
      <c r="CD151" s="46"/>
      <c r="CE151" s="46"/>
      <c r="CF151" s="46"/>
      <c r="CG151" s="46"/>
      <c r="CH151" s="75">
        <f t="shared" si="178"/>
        <v>0</v>
      </c>
      <c r="CI151" s="124"/>
      <c r="CJ151" s="46"/>
      <c r="CK151" s="46"/>
      <c r="CL151" s="46"/>
      <c r="CM151" s="46"/>
      <c r="CN151" s="46"/>
      <c r="CO151" s="46"/>
      <c r="CP151" s="75">
        <f t="shared" si="179"/>
        <v>0</v>
      </c>
      <c r="CQ151" s="124"/>
      <c r="CR151" s="46"/>
      <c r="CS151" s="46"/>
      <c r="CT151" s="46"/>
      <c r="CU151" s="46"/>
      <c r="CV151" s="46"/>
      <c r="CW151" s="46"/>
      <c r="CX151" s="75">
        <f t="shared" si="180"/>
        <v>0</v>
      </c>
      <c r="CY151" s="124"/>
      <c r="CZ151" s="46"/>
      <c r="DA151" s="46"/>
      <c r="DB151" s="46"/>
      <c r="DC151" s="46"/>
      <c r="DD151" s="46"/>
      <c r="DE151" s="46"/>
      <c r="DF151" s="75">
        <f t="shared" si="181"/>
        <v>0</v>
      </c>
      <c r="DG151" s="124"/>
      <c r="DH151" s="46"/>
      <c r="DI151" s="46"/>
      <c r="DJ151" s="46"/>
      <c r="DK151" s="46"/>
      <c r="DL151" s="46"/>
      <c r="DM151" s="46"/>
      <c r="DN151" s="75">
        <f t="shared" si="182"/>
        <v>0</v>
      </c>
      <c r="DO151" s="124"/>
      <c r="DP151" s="46"/>
      <c r="DQ151" s="46"/>
      <c r="DR151" s="46"/>
      <c r="DS151" s="46"/>
      <c r="DT151" s="46"/>
      <c r="DU151" s="46"/>
      <c r="DV151" s="75">
        <f t="shared" si="183"/>
        <v>0</v>
      </c>
      <c r="DW151" s="124"/>
      <c r="DX151" s="46"/>
      <c r="DY151" s="46"/>
      <c r="DZ151" s="46"/>
      <c r="EA151" s="46"/>
      <c r="EB151" s="46"/>
      <c r="EC151" s="46"/>
      <c r="ED151" s="75">
        <f t="shared" si="184"/>
        <v>0</v>
      </c>
      <c r="EE151" s="124"/>
      <c r="EF151" s="46"/>
      <c r="EG151" s="46"/>
      <c r="EH151" s="46"/>
      <c r="EI151" s="46"/>
      <c r="EJ151" s="46"/>
      <c r="EK151" s="46"/>
      <c r="EL151" s="75">
        <f t="shared" si="185"/>
        <v>0</v>
      </c>
      <c r="EM151" s="124"/>
      <c r="EN151" s="46"/>
      <c r="EO151" s="46"/>
      <c r="EP151" s="46"/>
      <c r="EQ151" s="46"/>
      <c r="ER151" s="46"/>
      <c r="ES151" s="46"/>
      <c r="ET151" s="75">
        <f t="shared" si="186"/>
        <v>0</v>
      </c>
      <c r="EU151" s="124"/>
      <c r="EV151" s="46"/>
      <c r="EW151" s="46"/>
      <c r="EX151" s="46"/>
      <c r="EY151" s="46"/>
      <c r="EZ151" s="46"/>
      <c r="FA151" s="46"/>
      <c r="FB151" s="75">
        <f t="shared" si="187"/>
        <v>0</v>
      </c>
      <c r="FC151" s="124"/>
      <c r="FD151" s="46"/>
      <c r="FE151" s="46"/>
      <c r="FF151" s="46"/>
      <c r="FG151" s="46"/>
      <c r="FH151" s="46"/>
      <c r="FI151" s="46"/>
      <c r="FJ151" s="75">
        <f t="shared" si="188"/>
        <v>0</v>
      </c>
      <c r="FK151" s="124"/>
      <c r="FL151" s="46"/>
      <c r="FM151" s="46"/>
      <c r="FN151" s="46"/>
      <c r="FO151" s="46"/>
      <c r="FP151" s="46"/>
      <c r="FQ151" s="46"/>
      <c r="FR151" s="75">
        <f t="shared" si="189"/>
        <v>0</v>
      </c>
      <c r="FS151" s="124"/>
      <c r="FT151" s="46"/>
      <c r="FU151" s="46"/>
      <c r="FV151" s="46"/>
      <c r="FW151" s="46"/>
      <c r="FX151" s="46"/>
      <c r="FY151" s="46"/>
      <c r="FZ151" s="75">
        <f t="shared" si="190"/>
        <v>0</v>
      </c>
      <c r="GA151" s="124"/>
      <c r="GB151" s="46"/>
      <c r="GC151" s="46"/>
      <c r="GD151" s="46"/>
      <c r="GE151" s="46"/>
      <c r="GF151" s="46"/>
      <c r="GG151" s="46"/>
      <c r="GH151" s="75">
        <f t="shared" si="191"/>
        <v>0</v>
      </c>
      <c r="GI151" s="124"/>
      <c r="GJ151" s="46"/>
      <c r="GK151" s="46"/>
      <c r="GL151" s="46"/>
      <c r="GM151" s="46"/>
      <c r="GN151" s="46"/>
      <c r="GO151" s="46"/>
      <c r="GP151" s="75">
        <f t="shared" si="192"/>
        <v>0</v>
      </c>
      <c r="GQ151" s="124"/>
      <c r="GR151" s="46"/>
      <c r="GS151" s="46"/>
      <c r="GT151" s="46"/>
      <c r="GU151" s="46"/>
      <c r="GV151" s="46"/>
      <c r="GW151" s="46"/>
      <c r="GX151" s="75">
        <f t="shared" si="193"/>
        <v>0</v>
      </c>
      <c r="GY151" s="124"/>
      <c r="GZ151" s="46"/>
      <c r="HA151" s="46"/>
      <c r="HB151" s="46"/>
      <c r="HC151" s="46"/>
      <c r="HD151" s="46"/>
      <c r="HE151" s="46"/>
      <c r="HF151" s="75">
        <f t="shared" si="194"/>
        <v>0</v>
      </c>
      <c r="HG151" s="124"/>
      <c r="HH151" s="46"/>
      <c r="HI151" s="46"/>
      <c r="HJ151" s="46"/>
      <c r="HK151" s="46"/>
      <c r="HL151" s="46"/>
      <c r="HM151" s="46"/>
      <c r="HN151" s="75">
        <f t="shared" si="195"/>
        <v>0</v>
      </c>
      <c r="HO151" s="124"/>
      <c r="HP151" s="46"/>
      <c r="HQ151" s="46"/>
      <c r="HR151" s="46"/>
      <c r="HS151" s="46"/>
      <c r="HT151" s="46"/>
      <c r="HU151" s="46"/>
      <c r="HV151" s="75">
        <f t="shared" si="196"/>
        <v>0</v>
      </c>
      <c r="HW151" s="124"/>
      <c r="HX151" s="46"/>
      <c r="HY151" s="46"/>
      <c r="HZ151" s="46"/>
      <c r="IA151" s="46"/>
      <c r="IB151" s="46"/>
      <c r="IC151" s="46"/>
      <c r="ID151" s="75">
        <f t="shared" si="197"/>
        <v>0</v>
      </c>
      <c r="IE151" s="124"/>
      <c r="IF151" s="46"/>
      <c r="IG151" s="46"/>
      <c r="IH151" s="46"/>
      <c r="II151" s="46"/>
      <c r="IJ151" s="46"/>
      <c r="IK151" s="46"/>
      <c r="IL151" s="75">
        <f t="shared" si="198"/>
        <v>0</v>
      </c>
      <c r="IM151" s="124"/>
      <c r="IN151" s="46"/>
      <c r="IO151" s="46"/>
      <c r="IP151" s="46"/>
      <c r="IQ151" s="46"/>
      <c r="IR151" s="46"/>
      <c r="IS151" s="46"/>
      <c r="IT151" s="75">
        <f t="shared" si="199"/>
        <v>0</v>
      </c>
      <c r="IU151" s="124"/>
      <c r="IV151" s="46"/>
      <c r="IW151" s="46"/>
      <c r="IX151" s="46"/>
      <c r="IY151" s="46"/>
      <c r="IZ151" s="46"/>
      <c r="JA151" s="46"/>
      <c r="JB151" s="75">
        <f t="shared" si="200"/>
        <v>0</v>
      </c>
      <c r="JD151" s="161">
        <f t="shared" si="201"/>
        <v>0</v>
      </c>
      <c r="JE151" s="89">
        <f t="shared" si="202"/>
        <v>0</v>
      </c>
      <c r="JF151" s="89">
        <f t="shared" si="203"/>
        <v>0</v>
      </c>
      <c r="JG151" s="89">
        <f t="shared" si="204"/>
        <v>0</v>
      </c>
      <c r="JH151" s="89">
        <f t="shared" si="205"/>
        <v>0</v>
      </c>
      <c r="JI151" s="89">
        <f t="shared" si="206"/>
        <v>0</v>
      </c>
      <c r="JJ151" s="89">
        <f t="shared" si="207"/>
        <v>0</v>
      </c>
      <c r="JK151" s="165">
        <f t="shared" si="208"/>
        <v>0</v>
      </c>
      <c r="JM151" s="65">
        <f t="shared" si="209"/>
        <v>0</v>
      </c>
      <c r="JO151" s="47">
        <f t="shared" si="210"/>
        <v>0</v>
      </c>
    </row>
    <row r="152" spans="2:275" ht="15">
      <c r="B152" s="387" t="s">
        <v>603</v>
      </c>
      <c r="C152" s="389" t="s">
        <v>678</v>
      </c>
      <c r="D152" s="176" t="s">
        <v>630</v>
      </c>
      <c r="E152" s="170"/>
      <c r="F152" s="370" t="s">
        <v>199</v>
      </c>
      <c r="G152" s="380" t="s">
        <v>99</v>
      </c>
      <c r="H152" s="380" t="s">
        <v>99</v>
      </c>
      <c r="I152" s="166" t="s">
        <v>94</v>
      </c>
      <c r="J152" s="375"/>
      <c r="K152" s="143">
        <v>9</v>
      </c>
      <c r="L152" s="144">
        <v>10</v>
      </c>
      <c r="M152" s="137" t="s">
        <v>4</v>
      </c>
      <c r="N152" s="165">
        <v>0</v>
      </c>
      <c r="O152" s="124"/>
      <c r="P152" s="46"/>
      <c r="Q152" s="46"/>
      <c r="R152" s="46"/>
      <c r="S152" s="46"/>
      <c r="T152" s="46"/>
      <c r="U152" s="46"/>
      <c r="V152" s="125">
        <f t="shared" si="170"/>
        <v>0</v>
      </c>
      <c r="W152" s="124"/>
      <c r="X152" s="46"/>
      <c r="Y152" s="46"/>
      <c r="Z152" s="46"/>
      <c r="AA152" s="46"/>
      <c r="AB152" s="46"/>
      <c r="AC152" s="46"/>
      <c r="AD152" s="75">
        <f t="shared" si="171"/>
        <v>0</v>
      </c>
      <c r="AE152" s="124"/>
      <c r="AF152" s="46"/>
      <c r="AG152" s="46"/>
      <c r="AH152" s="46"/>
      <c r="AI152" s="46"/>
      <c r="AJ152" s="46"/>
      <c r="AK152" s="46"/>
      <c r="AL152" s="75">
        <f t="shared" si="172"/>
        <v>0</v>
      </c>
      <c r="AM152" s="124"/>
      <c r="AN152" s="46"/>
      <c r="AO152" s="46"/>
      <c r="AP152" s="46"/>
      <c r="AQ152" s="46"/>
      <c r="AR152" s="46"/>
      <c r="AS152" s="46"/>
      <c r="AT152" s="75">
        <f t="shared" si="173"/>
        <v>0</v>
      </c>
      <c r="AU152" s="124"/>
      <c r="AV152" s="46"/>
      <c r="AW152" s="46"/>
      <c r="AX152" s="46"/>
      <c r="AY152" s="46"/>
      <c r="AZ152" s="46"/>
      <c r="BA152" s="46"/>
      <c r="BB152" s="75">
        <f t="shared" si="174"/>
        <v>0</v>
      </c>
      <c r="BC152" s="124"/>
      <c r="BD152" s="46"/>
      <c r="BE152" s="46"/>
      <c r="BF152" s="46"/>
      <c r="BG152" s="46"/>
      <c r="BH152" s="46"/>
      <c r="BI152" s="46"/>
      <c r="BJ152" s="75">
        <f t="shared" si="175"/>
        <v>0</v>
      </c>
      <c r="BK152" s="124"/>
      <c r="BL152" s="46"/>
      <c r="BM152" s="46"/>
      <c r="BN152" s="46"/>
      <c r="BO152" s="46"/>
      <c r="BP152" s="46"/>
      <c r="BQ152" s="46"/>
      <c r="BR152" s="75">
        <f t="shared" si="176"/>
        <v>0</v>
      </c>
      <c r="BS152" s="124"/>
      <c r="BT152" s="46"/>
      <c r="BU152" s="46"/>
      <c r="BV152" s="46"/>
      <c r="BW152" s="46"/>
      <c r="BX152" s="46"/>
      <c r="BY152" s="46"/>
      <c r="BZ152" s="75">
        <f t="shared" si="177"/>
        <v>0</v>
      </c>
      <c r="CA152" s="124"/>
      <c r="CB152" s="46"/>
      <c r="CC152" s="46"/>
      <c r="CD152" s="46"/>
      <c r="CE152" s="46"/>
      <c r="CF152" s="46"/>
      <c r="CG152" s="46"/>
      <c r="CH152" s="75">
        <f t="shared" si="178"/>
        <v>0</v>
      </c>
      <c r="CI152" s="124"/>
      <c r="CJ152" s="46"/>
      <c r="CK152" s="46"/>
      <c r="CL152" s="46"/>
      <c r="CM152" s="46"/>
      <c r="CN152" s="46"/>
      <c r="CO152" s="46"/>
      <c r="CP152" s="75">
        <f t="shared" si="179"/>
        <v>0</v>
      </c>
      <c r="CQ152" s="124"/>
      <c r="CR152" s="46"/>
      <c r="CS152" s="46"/>
      <c r="CT152" s="46"/>
      <c r="CU152" s="46"/>
      <c r="CV152" s="46"/>
      <c r="CW152" s="46"/>
      <c r="CX152" s="75">
        <f t="shared" si="180"/>
        <v>0</v>
      </c>
      <c r="CY152" s="124"/>
      <c r="CZ152" s="46"/>
      <c r="DA152" s="46"/>
      <c r="DB152" s="46"/>
      <c r="DC152" s="46"/>
      <c r="DD152" s="46"/>
      <c r="DE152" s="46"/>
      <c r="DF152" s="75">
        <f t="shared" si="181"/>
        <v>0</v>
      </c>
      <c r="DG152" s="124"/>
      <c r="DH152" s="46"/>
      <c r="DI152" s="46"/>
      <c r="DJ152" s="46"/>
      <c r="DK152" s="46"/>
      <c r="DL152" s="46"/>
      <c r="DM152" s="46"/>
      <c r="DN152" s="75">
        <f t="shared" si="182"/>
        <v>0</v>
      </c>
      <c r="DO152" s="124"/>
      <c r="DP152" s="46"/>
      <c r="DQ152" s="46"/>
      <c r="DR152" s="46"/>
      <c r="DS152" s="46"/>
      <c r="DT152" s="46"/>
      <c r="DU152" s="46"/>
      <c r="DV152" s="75">
        <f t="shared" si="183"/>
        <v>0</v>
      </c>
      <c r="DW152" s="124"/>
      <c r="DX152" s="46"/>
      <c r="DY152" s="46"/>
      <c r="DZ152" s="46"/>
      <c r="EA152" s="46"/>
      <c r="EB152" s="46"/>
      <c r="EC152" s="46"/>
      <c r="ED152" s="75">
        <f t="shared" si="184"/>
        <v>0</v>
      </c>
      <c r="EE152" s="124"/>
      <c r="EF152" s="46"/>
      <c r="EG152" s="46"/>
      <c r="EH152" s="46"/>
      <c r="EI152" s="46"/>
      <c r="EJ152" s="46"/>
      <c r="EK152" s="46"/>
      <c r="EL152" s="75">
        <f t="shared" si="185"/>
        <v>0</v>
      </c>
      <c r="EM152" s="124"/>
      <c r="EN152" s="46"/>
      <c r="EO152" s="46"/>
      <c r="EP152" s="46"/>
      <c r="EQ152" s="46"/>
      <c r="ER152" s="46"/>
      <c r="ES152" s="46"/>
      <c r="ET152" s="75">
        <f t="shared" si="186"/>
        <v>0</v>
      </c>
      <c r="EU152" s="124"/>
      <c r="EV152" s="46"/>
      <c r="EW152" s="46"/>
      <c r="EX152" s="46"/>
      <c r="EY152" s="46"/>
      <c r="EZ152" s="46"/>
      <c r="FA152" s="46"/>
      <c r="FB152" s="75">
        <f t="shared" si="187"/>
        <v>0</v>
      </c>
      <c r="FC152" s="124"/>
      <c r="FD152" s="46"/>
      <c r="FE152" s="46"/>
      <c r="FF152" s="46"/>
      <c r="FG152" s="46"/>
      <c r="FH152" s="46"/>
      <c r="FI152" s="46"/>
      <c r="FJ152" s="75">
        <f t="shared" si="188"/>
        <v>0</v>
      </c>
      <c r="FK152" s="124"/>
      <c r="FL152" s="46"/>
      <c r="FM152" s="46"/>
      <c r="FN152" s="46"/>
      <c r="FO152" s="46"/>
      <c r="FP152" s="46"/>
      <c r="FQ152" s="46"/>
      <c r="FR152" s="75">
        <f t="shared" si="189"/>
        <v>0</v>
      </c>
      <c r="FS152" s="124"/>
      <c r="FT152" s="46"/>
      <c r="FU152" s="46"/>
      <c r="FV152" s="46"/>
      <c r="FW152" s="46"/>
      <c r="FX152" s="46"/>
      <c r="FY152" s="46"/>
      <c r="FZ152" s="75">
        <f t="shared" si="190"/>
        <v>0</v>
      </c>
      <c r="GA152" s="124"/>
      <c r="GB152" s="46"/>
      <c r="GC152" s="46"/>
      <c r="GD152" s="46"/>
      <c r="GE152" s="46"/>
      <c r="GF152" s="46"/>
      <c r="GG152" s="46"/>
      <c r="GH152" s="75">
        <f t="shared" si="191"/>
        <v>0</v>
      </c>
      <c r="GI152" s="124"/>
      <c r="GJ152" s="46"/>
      <c r="GK152" s="46"/>
      <c r="GL152" s="46"/>
      <c r="GM152" s="46"/>
      <c r="GN152" s="46"/>
      <c r="GO152" s="46"/>
      <c r="GP152" s="75">
        <f t="shared" si="192"/>
        <v>0</v>
      </c>
      <c r="GQ152" s="124"/>
      <c r="GR152" s="46"/>
      <c r="GS152" s="46"/>
      <c r="GT152" s="46"/>
      <c r="GU152" s="46"/>
      <c r="GV152" s="46"/>
      <c r="GW152" s="46"/>
      <c r="GX152" s="75">
        <f t="shared" si="193"/>
        <v>0</v>
      </c>
      <c r="GY152" s="124"/>
      <c r="GZ152" s="46"/>
      <c r="HA152" s="46"/>
      <c r="HB152" s="46"/>
      <c r="HC152" s="46"/>
      <c r="HD152" s="46"/>
      <c r="HE152" s="46"/>
      <c r="HF152" s="75">
        <f t="shared" si="194"/>
        <v>0</v>
      </c>
      <c r="HG152" s="124"/>
      <c r="HH152" s="46"/>
      <c r="HI152" s="46"/>
      <c r="HJ152" s="46"/>
      <c r="HK152" s="46"/>
      <c r="HL152" s="46"/>
      <c r="HM152" s="46"/>
      <c r="HN152" s="75">
        <f t="shared" si="195"/>
        <v>0</v>
      </c>
      <c r="HO152" s="124"/>
      <c r="HP152" s="46"/>
      <c r="HQ152" s="46"/>
      <c r="HR152" s="46"/>
      <c r="HS152" s="46"/>
      <c r="HT152" s="46"/>
      <c r="HU152" s="46"/>
      <c r="HV152" s="75">
        <f t="shared" si="196"/>
        <v>0</v>
      </c>
      <c r="HW152" s="124"/>
      <c r="HX152" s="46"/>
      <c r="HY152" s="46"/>
      <c r="HZ152" s="46"/>
      <c r="IA152" s="46"/>
      <c r="IB152" s="46"/>
      <c r="IC152" s="46"/>
      <c r="ID152" s="75">
        <f t="shared" si="197"/>
        <v>0</v>
      </c>
      <c r="IE152" s="124"/>
      <c r="IF152" s="46"/>
      <c r="IG152" s="46"/>
      <c r="IH152" s="46"/>
      <c r="II152" s="46"/>
      <c r="IJ152" s="46"/>
      <c r="IK152" s="46"/>
      <c r="IL152" s="75">
        <f t="shared" si="198"/>
        <v>0</v>
      </c>
      <c r="IM152" s="124"/>
      <c r="IN152" s="46"/>
      <c r="IO152" s="46"/>
      <c r="IP152" s="46"/>
      <c r="IQ152" s="46"/>
      <c r="IR152" s="46"/>
      <c r="IS152" s="46"/>
      <c r="IT152" s="75">
        <f t="shared" si="199"/>
        <v>0</v>
      </c>
      <c r="IU152" s="124"/>
      <c r="IV152" s="46"/>
      <c r="IW152" s="46"/>
      <c r="IX152" s="46"/>
      <c r="IY152" s="46"/>
      <c r="IZ152" s="46"/>
      <c r="JA152" s="46"/>
      <c r="JB152" s="75">
        <f t="shared" si="200"/>
        <v>0</v>
      </c>
      <c r="JD152" s="161">
        <f t="shared" si="201"/>
        <v>0</v>
      </c>
      <c r="JE152" s="89">
        <f t="shared" si="202"/>
        <v>0</v>
      </c>
      <c r="JF152" s="89">
        <f t="shared" si="203"/>
        <v>0</v>
      </c>
      <c r="JG152" s="89">
        <f t="shared" si="204"/>
        <v>0</v>
      </c>
      <c r="JH152" s="89">
        <f t="shared" si="205"/>
        <v>0</v>
      </c>
      <c r="JI152" s="89">
        <f t="shared" si="206"/>
        <v>0</v>
      </c>
      <c r="JJ152" s="89">
        <f t="shared" si="207"/>
        <v>0</v>
      </c>
      <c r="JK152" s="165">
        <f t="shared" si="208"/>
        <v>0</v>
      </c>
      <c r="JM152" s="65">
        <f t="shared" si="209"/>
        <v>0</v>
      </c>
      <c r="JO152" s="47">
        <f t="shared" si="210"/>
        <v>0</v>
      </c>
    </row>
    <row r="153" spans="2:275" ht="15">
      <c r="B153" s="387" t="s">
        <v>603</v>
      </c>
      <c r="C153" s="389" t="s">
        <v>679</v>
      </c>
      <c r="D153" s="176" t="s">
        <v>631</v>
      </c>
      <c r="E153" s="170"/>
      <c r="F153" s="370" t="s">
        <v>199</v>
      </c>
      <c r="G153" s="380" t="s">
        <v>99</v>
      </c>
      <c r="H153" s="380" t="s">
        <v>99</v>
      </c>
      <c r="I153" s="166" t="s">
        <v>94</v>
      </c>
      <c r="J153" s="375"/>
      <c r="K153" s="143">
        <v>9</v>
      </c>
      <c r="L153" s="144">
        <v>9</v>
      </c>
      <c r="M153" s="137" t="s">
        <v>4</v>
      </c>
      <c r="N153" s="165">
        <v>0</v>
      </c>
      <c r="O153" s="124"/>
      <c r="P153" s="46"/>
      <c r="Q153" s="46"/>
      <c r="R153" s="46"/>
      <c r="S153" s="46"/>
      <c r="T153" s="46"/>
      <c r="U153" s="46"/>
      <c r="V153" s="125">
        <f t="shared" si="170"/>
        <v>0</v>
      </c>
      <c r="W153" s="124"/>
      <c r="X153" s="46"/>
      <c r="Y153" s="46"/>
      <c r="Z153" s="46"/>
      <c r="AA153" s="46"/>
      <c r="AB153" s="46"/>
      <c r="AC153" s="46"/>
      <c r="AD153" s="75">
        <f t="shared" si="171"/>
        <v>0</v>
      </c>
      <c r="AE153" s="124"/>
      <c r="AF153" s="46"/>
      <c r="AG153" s="46"/>
      <c r="AH153" s="46"/>
      <c r="AI153" s="46"/>
      <c r="AJ153" s="46"/>
      <c r="AK153" s="46"/>
      <c r="AL153" s="75">
        <f t="shared" si="172"/>
        <v>0</v>
      </c>
      <c r="AM153" s="124"/>
      <c r="AN153" s="46"/>
      <c r="AO153" s="46"/>
      <c r="AP153" s="46"/>
      <c r="AQ153" s="46"/>
      <c r="AR153" s="46"/>
      <c r="AS153" s="46"/>
      <c r="AT153" s="75">
        <f t="shared" si="173"/>
        <v>0</v>
      </c>
      <c r="AU153" s="124"/>
      <c r="AV153" s="46"/>
      <c r="AW153" s="46"/>
      <c r="AX153" s="46"/>
      <c r="AY153" s="46"/>
      <c r="AZ153" s="46"/>
      <c r="BA153" s="46"/>
      <c r="BB153" s="75">
        <f t="shared" si="174"/>
        <v>0</v>
      </c>
      <c r="BC153" s="124"/>
      <c r="BD153" s="46"/>
      <c r="BE153" s="46"/>
      <c r="BF153" s="46"/>
      <c r="BG153" s="46"/>
      <c r="BH153" s="46"/>
      <c r="BI153" s="46"/>
      <c r="BJ153" s="75">
        <f t="shared" si="175"/>
        <v>0</v>
      </c>
      <c r="BK153" s="124"/>
      <c r="BL153" s="46"/>
      <c r="BM153" s="46"/>
      <c r="BN153" s="46"/>
      <c r="BO153" s="46"/>
      <c r="BP153" s="46"/>
      <c r="BQ153" s="46"/>
      <c r="BR153" s="75">
        <f t="shared" si="176"/>
        <v>0</v>
      </c>
      <c r="BS153" s="124"/>
      <c r="BT153" s="46"/>
      <c r="BU153" s="46"/>
      <c r="BV153" s="46"/>
      <c r="BW153" s="46"/>
      <c r="BX153" s="46"/>
      <c r="BY153" s="46"/>
      <c r="BZ153" s="75">
        <f t="shared" si="177"/>
        <v>0</v>
      </c>
      <c r="CA153" s="124"/>
      <c r="CB153" s="46"/>
      <c r="CC153" s="46"/>
      <c r="CD153" s="46"/>
      <c r="CE153" s="46"/>
      <c r="CF153" s="46"/>
      <c r="CG153" s="46"/>
      <c r="CH153" s="75">
        <f t="shared" si="178"/>
        <v>0</v>
      </c>
      <c r="CI153" s="124"/>
      <c r="CJ153" s="46"/>
      <c r="CK153" s="46"/>
      <c r="CL153" s="46"/>
      <c r="CM153" s="46"/>
      <c r="CN153" s="46"/>
      <c r="CO153" s="46"/>
      <c r="CP153" s="75">
        <f t="shared" si="179"/>
        <v>0</v>
      </c>
      <c r="CQ153" s="124"/>
      <c r="CR153" s="46"/>
      <c r="CS153" s="46"/>
      <c r="CT153" s="46"/>
      <c r="CU153" s="46"/>
      <c r="CV153" s="46"/>
      <c r="CW153" s="46"/>
      <c r="CX153" s="75">
        <f t="shared" si="180"/>
        <v>0</v>
      </c>
      <c r="CY153" s="124"/>
      <c r="CZ153" s="46"/>
      <c r="DA153" s="46"/>
      <c r="DB153" s="46"/>
      <c r="DC153" s="46"/>
      <c r="DD153" s="46"/>
      <c r="DE153" s="46"/>
      <c r="DF153" s="75">
        <f t="shared" si="181"/>
        <v>0</v>
      </c>
      <c r="DG153" s="124"/>
      <c r="DH153" s="46"/>
      <c r="DI153" s="46"/>
      <c r="DJ153" s="46"/>
      <c r="DK153" s="46"/>
      <c r="DL153" s="46"/>
      <c r="DM153" s="46"/>
      <c r="DN153" s="75">
        <f t="shared" si="182"/>
        <v>0</v>
      </c>
      <c r="DO153" s="124"/>
      <c r="DP153" s="46"/>
      <c r="DQ153" s="46"/>
      <c r="DR153" s="46"/>
      <c r="DS153" s="46"/>
      <c r="DT153" s="46"/>
      <c r="DU153" s="46"/>
      <c r="DV153" s="75">
        <f t="shared" si="183"/>
        <v>0</v>
      </c>
      <c r="DW153" s="124"/>
      <c r="DX153" s="46"/>
      <c r="DY153" s="46"/>
      <c r="DZ153" s="46"/>
      <c r="EA153" s="46"/>
      <c r="EB153" s="46"/>
      <c r="EC153" s="46"/>
      <c r="ED153" s="75">
        <f t="shared" si="184"/>
        <v>0</v>
      </c>
      <c r="EE153" s="124"/>
      <c r="EF153" s="46"/>
      <c r="EG153" s="46"/>
      <c r="EH153" s="46"/>
      <c r="EI153" s="46"/>
      <c r="EJ153" s="46"/>
      <c r="EK153" s="46"/>
      <c r="EL153" s="75">
        <f t="shared" si="185"/>
        <v>0</v>
      </c>
      <c r="EM153" s="124"/>
      <c r="EN153" s="46"/>
      <c r="EO153" s="46"/>
      <c r="EP153" s="46"/>
      <c r="EQ153" s="46"/>
      <c r="ER153" s="46"/>
      <c r="ES153" s="46"/>
      <c r="ET153" s="75">
        <f t="shared" si="186"/>
        <v>0</v>
      </c>
      <c r="EU153" s="124"/>
      <c r="EV153" s="46"/>
      <c r="EW153" s="46"/>
      <c r="EX153" s="46"/>
      <c r="EY153" s="46"/>
      <c r="EZ153" s="46"/>
      <c r="FA153" s="46"/>
      <c r="FB153" s="75">
        <f t="shared" si="187"/>
        <v>0</v>
      </c>
      <c r="FC153" s="124"/>
      <c r="FD153" s="46"/>
      <c r="FE153" s="46"/>
      <c r="FF153" s="46"/>
      <c r="FG153" s="46"/>
      <c r="FH153" s="46"/>
      <c r="FI153" s="46"/>
      <c r="FJ153" s="75">
        <f t="shared" si="188"/>
        <v>0</v>
      </c>
      <c r="FK153" s="124"/>
      <c r="FL153" s="46"/>
      <c r="FM153" s="46"/>
      <c r="FN153" s="46"/>
      <c r="FO153" s="46"/>
      <c r="FP153" s="46"/>
      <c r="FQ153" s="46"/>
      <c r="FR153" s="75">
        <f t="shared" si="189"/>
        <v>0</v>
      </c>
      <c r="FS153" s="124"/>
      <c r="FT153" s="46"/>
      <c r="FU153" s="46"/>
      <c r="FV153" s="46"/>
      <c r="FW153" s="46"/>
      <c r="FX153" s="46"/>
      <c r="FY153" s="46"/>
      <c r="FZ153" s="75">
        <f t="shared" si="190"/>
        <v>0</v>
      </c>
      <c r="GA153" s="124"/>
      <c r="GB153" s="46"/>
      <c r="GC153" s="46"/>
      <c r="GD153" s="46"/>
      <c r="GE153" s="46"/>
      <c r="GF153" s="46"/>
      <c r="GG153" s="46"/>
      <c r="GH153" s="75">
        <f t="shared" si="191"/>
        <v>0</v>
      </c>
      <c r="GI153" s="124"/>
      <c r="GJ153" s="46"/>
      <c r="GK153" s="46"/>
      <c r="GL153" s="46"/>
      <c r="GM153" s="46"/>
      <c r="GN153" s="46"/>
      <c r="GO153" s="46"/>
      <c r="GP153" s="75">
        <f t="shared" si="192"/>
        <v>0</v>
      </c>
      <c r="GQ153" s="124"/>
      <c r="GR153" s="46"/>
      <c r="GS153" s="46"/>
      <c r="GT153" s="46"/>
      <c r="GU153" s="46"/>
      <c r="GV153" s="46"/>
      <c r="GW153" s="46"/>
      <c r="GX153" s="75">
        <f t="shared" si="193"/>
        <v>0</v>
      </c>
      <c r="GY153" s="124"/>
      <c r="GZ153" s="46"/>
      <c r="HA153" s="46"/>
      <c r="HB153" s="46"/>
      <c r="HC153" s="46"/>
      <c r="HD153" s="46"/>
      <c r="HE153" s="46"/>
      <c r="HF153" s="75">
        <f t="shared" si="194"/>
        <v>0</v>
      </c>
      <c r="HG153" s="124"/>
      <c r="HH153" s="46"/>
      <c r="HI153" s="46"/>
      <c r="HJ153" s="46"/>
      <c r="HK153" s="46"/>
      <c r="HL153" s="46"/>
      <c r="HM153" s="46"/>
      <c r="HN153" s="75">
        <f t="shared" si="195"/>
        <v>0</v>
      </c>
      <c r="HO153" s="124"/>
      <c r="HP153" s="46"/>
      <c r="HQ153" s="46"/>
      <c r="HR153" s="46"/>
      <c r="HS153" s="46"/>
      <c r="HT153" s="46"/>
      <c r="HU153" s="46"/>
      <c r="HV153" s="75">
        <f t="shared" si="196"/>
        <v>0</v>
      </c>
      <c r="HW153" s="124"/>
      <c r="HX153" s="46"/>
      <c r="HY153" s="46"/>
      <c r="HZ153" s="46"/>
      <c r="IA153" s="46"/>
      <c r="IB153" s="46"/>
      <c r="IC153" s="46"/>
      <c r="ID153" s="75">
        <f t="shared" si="197"/>
        <v>0</v>
      </c>
      <c r="IE153" s="124"/>
      <c r="IF153" s="46"/>
      <c r="IG153" s="46"/>
      <c r="IH153" s="46"/>
      <c r="II153" s="46"/>
      <c r="IJ153" s="46"/>
      <c r="IK153" s="46"/>
      <c r="IL153" s="75">
        <f t="shared" si="198"/>
        <v>0</v>
      </c>
      <c r="IM153" s="124"/>
      <c r="IN153" s="46"/>
      <c r="IO153" s="46"/>
      <c r="IP153" s="46"/>
      <c r="IQ153" s="46"/>
      <c r="IR153" s="46"/>
      <c r="IS153" s="46"/>
      <c r="IT153" s="75">
        <f t="shared" si="199"/>
        <v>0</v>
      </c>
      <c r="IU153" s="124"/>
      <c r="IV153" s="46"/>
      <c r="IW153" s="46"/>
      <c r="IX153" s="46"/>
      <c r="IY153" s="46"/>
      <c r="IZ153" s="46"/>
      <c r="JA153" s="46"/>
      <c r="JB153" s="75">
        <f t="shared" si="200"/>
        <v>0</v>
      </c>
      <c r="JD153" s="161">
        <f t="shared" si="201"/>
        <v>0</v>
      </c>
      <c r="JE153" s="89">
        <f t="shared" si="202"/>
        <v>0</v>
      </c>
      <c r="JF153" s="89">
        <f t="shared" si="203"/>
        <v>0</v>
      </c>
      <c r="JG153" s="89">
        <f t="shared" si="204"/>
        <v>0</v>
      </c>
      <c r="JH153" s="89">
        <f t="shared" si="205"/>
        <v>0</v>
      </c>
      <c r="JI153" s="89">
        <f t="shared" si="206"/>
        <v>0</v>
      </c>
      <c r="JJ153" s="89">
        <f t="shared" si="207"/>
        <v>0</v>
      </c>
      <c r="JK153" s="165">
        <f t="shared" si="208"/>
        <v>0</v>
      </c>
      <c r="JM153" s="65">
        <f t="shared" si="209"/>
        <v>0</v>
      </c>
      <c r="JO153" s="47">
        <f t="shared" si="210"/>
        <v>0</v>
      </c>
    </row>
    <row r="154" spans="2:275" ht="15">
      <c r="B154" s="388" t="s">
        <v>650</v>
      </c>
      <c r="C154" s="150"/>
      <c r="D154" s="176" t="s">
        <v>649</v>
      </c>
      <c r="E154" s="170"/>
      <c r="F154" s="370" t="s">
        <v>57</v>
      </c>
      <c r="G154" s="380" t="s">
        <v>99</v>
      </c>
      <c r="H154" s="380" t="s">
        <v>99</v>
      </c>
      <c r="I154" s="166" t="s">
        <v>94</v>
      </c>
      <c r="J154" s="375"/>
      <c r="K154" s="143">
        <v>5</v>
      </c>
      <c r="L154" s="144">
        <v>5</v>
      </c>
      <c r="M154" s="137" t="s">
        <v>4</v>
      </c>
      <c r="N154" s="165">
        <v>134</v>
      </c>
      <c r="O154" s="124"/>
      <c r="P154" s="46"/>
      <c r="Q154" s="46"/>
      <c r="R154" s="46"/>
      <c r="S154" s="46"/>
      <c r="T154" s="46"/>
      <c r="U154" s="46"/>
      <c r="V154" s="125">
        <f t="shared" si="170"/>
        <v>134</v>
      </c>
      <c r="W154" s="124"/>
      <c r="X154" s="46"/>
      <c r="Y154" s="46"/>
      <c r="Z154" s="46"/>
      <c r="AA154" s="46"/>
      <c r="AB154" s="46"/>
      <c r="AC154" s="46"/>
      <c r="AD154" s="75">
        <f t="shared" si="171"/>
        <v>134</v>
      </c>
      <c r="AE154" s="124"/>
      <c r="AF154" s="46"/>
      <c r="AG154" s="46"/>
      <c r="AH154" s="46"/>
      <c r="AI154" s="46"/>
      <c r="AJ154" s="46"/>
      <c r="AK154" s="46"/>
      <c r="AL154" s="75">
        <f t="shared" si="172"/>
        <v>134</v>
      </c>
      <c r="AM154" s="124"/>
      <c r="AN154" s="46"/>
      <c r="AO154" s="46"/>
      <c r="AP154" s="46"/>
      <c r="AQ154" s="46"/>
      <c r="AR154" s="46"/>
      <c r="AS154" s="46"/>
      <c r="AT154" s="75">
        <f t="shared" si="173"/>
        <v>134</v>
      </c>
      <c r="AU154" s="124"/>
      <c r="AV154" s="46"/>
      <c r="AW154" s="46"/>
      <c r="AX154" s="46"/>
      <c r="AY154" s="46"/>
      <c r="AZ154" s="46"/>
      <c r="BA154" s="46"/>
      <c r="BB154" s="75">
        <f t="shared" si="174"/>
        <v>134</v>
      </c>
      <c r="BC154" s="124"/>
      <c r="BD154" s="46"/>
      <c r="BE154" s="46"/>
      <c r="BF154" s="46"/>
      <c r="BG154" s="46"/>
      <c r="BH154" s="46"/>
      <c r="BI154" s="46"/>
      <c r="BJ154" s="75">
        <f t="shared" si="175"/>
        <v>134</v>
      </c>
      <c r="BK154" s="124"/>
      <c r="BL154" s="46"/>
      <c r="BM154" s="46"/>
      <c r="BN154" s="46"/>
      <c r="BO154" s="46"/>
      <c r="BP154" s="46"/>
      <c r="BQ154" s="46"/>
      <c r="BR154" s="75">
        <f t="shared" si="176"/>
        <v>134</v>
      </c>
      <c r="BS154" s="124"/>
      <c r="BT154" s="46"/>
      <c r="BU154" s="46"/>
      <c r="BV154" s="46"/>
      <c r="BW154" s="46"/>
      <c r="BX154" s="46"/>
      <c r="BY154" s="46"/>
      <c r="BZ154" s="75">
        <f t="shared" si="177"/>
        <v>134</v>
      </c>
      <c r="CA154" s="124"/>
      <c r="CB154" s="46"/>
      <c r="CC154" s="46"/>
      <c r="CD154" s="46"/>
      <c r="CE154" s="46"/>
      <c r="CF154" s="46"/>
      <c r="CG154" s="46"/>
      <c r="CH154" s="75">
        <f t="shared" si="178"/>
        <v>134</v>
      </c>
      <c r="CI154" s="124"/>
      <c r="CJ154" s="46"/>
      <c r="CK154" s="46"/>
      <c r="CL154" s="46"/>
      <c r="CM154" s="46"/>
      <c r="CN154" s="46"/>
      <c r="CO154" s="46"/>
      <c r="CP154" s="75">
        <f t="shared" si="179"/>
        <v>134</v>
      </c>
      <c r="CQ154" s="124"/>
      <c r="CR154" s="46"/>
      <c r="CS154" s="46"/>
      <c r="CT154" s="46"/>
      <c r="CU154" s="46"/>
      <c r="CV154" s="46"/>
      <c r="CW154" s="46"/>
      <c r="CX154" s="75">
        <f t="shared" si="180"/>
        <v>134</v>
      </c>
      <c r="CY154" s="124"/>
      <c r="CZ154" s="46"/>
      <c r="DA154" s="46"/>
      <c r="DB154" s="46"/>
      <c r="DC154" s="46"/>
      <c r="DD154" s="46"/>
      <c r="DE154" s="46"/>
      <c r="DF154" s="75">
        <f t="shared" si="181"/>
        <v>134</v>
      </c>
      <c r="DG154" s="124"/>
      <c r="DH154" s="46"/>
      <c r="DI154" s="46"/>
      <c r="DJ154" s="46"/>
      <c r="DK154" s="46"/>
      <c r="DL154" s="46"/>
      <c r="DM154" s="46"/>
      <c r="DN154" s="75">
        <f t="shared" si="182"/>
        <v>134</v>
      </c>
      <c r="DO154" s="124"/>
      <c r="DP154" s="46"/>
      <c r="DQ154" s="46"/>
      <c r="DR154" s="46"/>
      <c r="DS154" s="46"/>
      <c r="DT154" s="46"/>
      <c r="DU154" s="46"/>
      <c r="DV154" s="75">
        <f t="shared" si="183"/>
        <v>134</v>
      </c>
      <c r="DW154" s="124"/>
      <c r="DX154" s="46"/>
      <c r="DY154" s="46"/>
      <c r="DZ154" s="46"/>
      <c r="EA154" s="46"/>
      <c r="EB154" s="46"/>
      <c r="EC154" s="46"/>
      <c r="ED154" s="75">
        <f t="shared" si="184"/>
        <v>134</v>
      </c>
      <c r="EE154" s="124"/>
      <c r="EF154" s="46"/>
      <c r="EG154" s="46"/>
      <c r="EH154" s="46"/>
      <c r="EI154" s="46"/>
      <c r="EJ154" s="46"/>
      <c r="EK154" s="46"/>
      <c r="EL154" s="75">
        <f t="shared" si="185"/>
        <v>134</v>
      </c>
      <c r="EM154" s="124"/>
      <c r="EN154" s="46"/>
      <c r="EO154" s="46"/>
      <c r="EP154" s="46"/>
      <c r="EQ154" s="46"/>
      <c r="ER154" s="46"/>
      <c r="ES154" s="46"/>
      <c r="ET154" s="75">
        <f t="shared" si="186"/>
        <v>134</v>
      </c>
      <c r="EU154" s="124"/>
      <c r="EV154" s="46"/>
      <c r="EW154" s="46"/>
      <c r="EX154" s="46"/>
      <c r="EY154" s="46"/>
      <c r="EZ154" s="46"/>
      <c r="FA154" s="46"/>
      <c r="FB154" s="75">
        <f t="shared" si="187"/>
        <v>134</v>
      </c>
      <c r="FC154" s="124"/>
      <c r="FD154" s="46"/>
      <c r="FE154" s="46"/>
      <c r="FF154" s="46"/>
      <c r="FG154" s="46"/>
      <c r="FH154" s="46"/>
      <c r="FI154" s="46"/>
      <c r="FJ154" s="75">
        <f t="shared" si="188"/>
        <v>134</v>
      </c>
      <c r="FK154" s="124"/>
      <c r="FL154" s="46"/>
      <c r="FM154" s="46"/>
      <c r="FN154" s="46"/>
      <c r="FO154" s="46"/>
      <c r="FP154" s="46"/>
      <c r="FQ154" s="46"/>
      <c r="FR154" s="75">
        <f t="shared" si="189"/>
        <v>134</v>
      </c>
      <c r="FS154" s="124"/>
      <c r="FT154" s="46"/>
      <c r="FU154" s="46"/>
      <c r="FV154" s="46"/>
      <c r="FW154" s="46"/>
      <c r="FX154" s="46"/>
      <c r="FY154" s="46"/>
      <c r="FZ154" s="75">
        <f t="shared" si="190"/>
        <v>134</v>
      </c>
      <c r="GA154" s="124"/>
      <c r="GB154" s="46"/>
      <c r="GC154" s="46"/>
      <c r="GD154" s="46"/>
      <c r="GE154" s="46"/>
      <c r="GF154" s="46"/>
      <c r="GG154" s="46"/>
      <c r="GH154" s="75">
        <f t="shared" si="191"/>
        <v>134</v>
      </c>
      <c r="GI154" s="124"/>
      <c r="GJ154" s="46"/>
      <c r="GK154" s="46"/>
      <c r="GL154" s="46"/>
      <c r="GM154" s="46"/>
      <c r="GN154" s="46"/>
      <c r="GO154" s="46"/>
      <c r="GP154" s="75">
        <f t="shared" si="192"/>
        <v>134</v>
      </c>
      <c r="GQ154" s="124"/>
      <c r="GR154" s="46"/>
      <c r="GS154" s="46"/>
      <c r="GT154" s="46"/>
      <c r="GU154" s="46"/>
      <c r="GV154" s="46"/>
      <c r="GW154" s="46"/>
      <c r="GX154" s="75">
        <f t="shared" si="193"/>
        <v>134</v>
      </c>
      <c r="GY154" s="124"/>
      <c r="GZ154" s="46"/>
      <c r="HA154" s="46"/>
      <c r="HB154" s="46"/>
      <c r="HC154" s="46"/>
      <c r="HD154" s="46"/>
      <c r="HE154" s="46"/>
      <c r="HF154" s="75">
        <f t="shared" si="194"/>
        <v>134</v>
      </c>
      <c r="HG154" s="124"/>
      <c r="HH154" s="46"/>
      <c r="HI154" s="46"/>
      <c r="HJ154" s="46"/>
      <c r="HK154" s="46"/>
      <c r="HL154" s="46"/>
      <c r="HM154" s="46"/>
      <c r="HN154" s="75">
        <f t="shared" si="195"/>
        <v>134</v>
      </c>
      <c r="HO154" s="124"/>
      <c r="HP154" s="46"/>
      <c r="HQ154" s="46"/>
      <c r="HR154" s="46"/>
      <c r="HS154" s="46"/>
      <c r="HT154" s="46"/>
      <c r="HU154" s="46"/>
      <c r="HV154" s="75">
        <f t="shared" si="196"/>
        <v>134</v>
      </c>
      <c r="HW154" s="124"/>
      <c r="HX154" s="46"/>
      <c r="HY154" s="46"/>
      <c r="HZ154" s="46"/>
      <c r="IA154" s="46"/>
      <c r="IB154" s="46"/>
      <c r="IC154" s="46"/>
      <c r="ID154" s="75">
        <f t="shared" si="197"/>
        <v>134</v>
      </c>
      <c r="IE154" s="124"/>
      <c r="IF154" s="46"/>
      <c r="IG154" s="46"/>
      <c r="IH154" s="46"/>
      <c r="II154" s="46"/>
      <c r="IJ154" s="46"/>
      <c r="IK154" s="46"/>
      <c r="IL154" s="75">
        <f t="shared" si="198"/>
        <v>134</v>
      </c>
      <c r="IM154" s="124"/>
      <c r="IN154" s="46"/>
      <c r="IO154" s="46"/>
      <c r="IP154" s="46"/>
      <c r="IQ154" s="46"/>
      <c r="IR154" s="46"/>
      <c r="IS154" s="46"/>
      <c r="IT154" s="75">
        <f t="shared" si="199"/>
        <v>134</v>
      </c>
      <c r="IU154" s="124"/>
      <c r="IV154" s="46"/>
      <c r="IW154" s="46"/>
      <c r="IX154" s="46"/>
      <c r="IY154" s="46"/>
      <c r="IZ154" s="46"/>
      <c r="JA154" s="46"/>
      <c r="JB154" s="75">
        <f t="shared" si="200"/>
        <v>134</v>
      </c>
      <c r="JD154" s="161">
        <f t="shared" si="201"/>
        <v>0</v>
      </c>
      <c r="JE154" s="89">
        <f t="shared" si="202"/>
        <v>0</v>
      </c>
      <c r="JF154" s="89">
        <f t="shared" si="203"/>
        <v>0</v>
      </c>
      <c r="JG154" s="89">
        <f t="shared" si="204"/>
        <v>0</v>
      </c>
      <c r="JH154" s="89">
        <f t="shared" si="205"/>
        <v>0</v>
      </c>
      <c r="JI154" s="89">
        <f t="shared" si="206"/>
        <v>0</v>
      </c>
      <c r="JJ154" s="89">
        <f t="shared" si="207"/>
        <v>0</v>
      </c>
      <c r="JK154" s="165">
        <f t="shared" si="208"/>
        <v>134</v>
      </c>
      <c r="JM154" s="65">
        <f t="shared" si="209"/>
        <v>0</v>
      </c>
      <c r="JO154" s="47">
        <f t="shared" si="210"/>
        <v>0</v>
      </c>
    </row>
    <row r="155" spans="2:275" ht="15">
      <c r="B155" s="388" t="s">
        <v>650</v>
      </c>
      <c r="C155" s="150"/>
      <c r="D155" s="176" t="s">
        <v>651</v>
      </c>
      <c r="E155" s="170"/>
      <c r="F155" s="370" t="s">
        <v>175</v>
      </c>
      <c r="G155" s="380" t="s">
        <v>99</v>
      </c>
      <c r="H155" s="380" t="s">
        <v>99</v>
      </c>
      <c r="I155" s="166" t="s">
        <v>94</v>
      </c>
      <c r="J155" s="375"/>
      <c r="K155" s="143">
        <v>4</v>
      </c>
      <c r="L155" s="144">
        <v>5</v>
      </c>
      <c r="M155" s="137" t="s">
        <v>4</v>
      </c>
      <c r="N155" s="165">
        <v>267</v>
      </c>
      <c r="O155" s="124"/>
      <c r="P155" s="46"/>
      <c r="Q155" s="46"/>
      <c r="R155" s="46"/>
      <c r="S155" s="46"/>
      <c r="T155" s="46"/>
      <c r="U155" s="46"/>
      <c r="V155" s="125">
        <f t="shared" si="170"/>
        <v>267</v>
      </c>
      <c r="W155" s="124"/>
      <c r="X155" s="46"/>
      <c r="Y155" s="46"/>
      <c r="Z155" s="46"/>
      <c r="AA155" s="46"/>
      <c r="AB155" s="46"/>
      <c r="AC155" s="46"/>
      <c r="AD155" s="75">
        <f t="shared" si="171"/>
        <v>267</v>
      </c>
      <c r="AE155" s="124"/>
      <c r="AF155" s="46"/>
      <c r="AG155" s="46"/>
      <c r="AH155" s="46"/>
      <c r="AI155" s="46"/>
      <c r="AJ155" s="46"/>
      <c r="AK155" s="46"/>
      <c r="AL155" s="75">
        <f t="shared" si="172"/>
        <v>267</v>
      </c>
      <c r="AM155" s="124"/>
      <c r="AN155" s="46"/>
      <c r="AO155" s="46"/>
      <c r="AP155" s="46"/>
      <c r="AQ155" s="46"/>
      <c r="AR155" s="46"/>
      <c r="AS155" s="46"/>
      <c r="AT155" s="75">
        <f t="shared" si="173"/>
        <v>267</v>
      </c>
      <c r="AU155" s="124"/>
      <c r="AV155" s="46"/>
      <c r="AW155" s="46"/>
      <c r="AX155" s="46"/>
      <c r="AY155" s="46"/>
      <c r="AZ155" s="46"/>
      <c r="BA155" s="46"/>
      <c r="BB155" s="75">
        <f t="shared" si="174"/>
        <v>267</v>
      </c>
      <c r="BC155" s="124"/>
      <c r="BD155" s="46"/>
      <c r="BE155" s="46"/>
      <c r="BF155" s="46"/>
      <c r="BG155" s="46"/>
      <c r="BH155" s="46"/>
      <c r="BI155" s="46"/>
      <c r="BJ155" s="75">
        <f t="shared" si="175"/>
        <v>267</v>
      </c>
      <c r="BK155" s="124"/>
      <c r="BL155" s="46"/>
      <c r="BM155" s="46"/>
      <c r="BN155" s="46"/>
      <c r="BO155" s="46"/>
      <c r="BP155" s="46"/>
      <c r="BQ155" s="46"/>
      <c r="BR155" s="75">
        <f t="shared" si="176"/>
        <v>267</v>
      </c>
      <c r="BS155" s="124"/>
      <c r="BT155" s="46"/>
      <c r="BU155" s="46"/>
      <c r="BV155" s="46"/>
      <c r="BW155" s="46"/>
      <c r="BX155" s="46"/>
      <c r="BY155" s="46"/>
      <c r="BZ155" s="75">
        <f t="shared" si="177"/>
        <v>267</v>
      </c>
      <c r="CA155" s="124"/>
      <c r="CB155" s="46"/>
      <c r="CC155" s="46"/>
      <c r="CD155" s="46"/>
      <c r="CE155" s="46"/>
      <c r="CF155" s="46"/>
      <c r="CG155" s="46"/>
      <c r="CH155" s="75">
        <f t="shared" si="178"/>
        <v>267</v>
      </c>
      <c r="CI155" s="124"/>
      <c r="CJ155" s="46"/>
      <c r="CK155" s="46"/>
      <c r="CL155" s="46"/>
      <c r="CM155" s="46"/>
      <c r="CN155" s="46"/>
      <c r="CO155" s="46"/>
      <c r="CP155" s="75">
        <f t="shared" si="179"/>
        <v>267</v>
      </c>
      <c r="CQ155" s="124"/>
      <c r="CR155" s="46"/>
      <c r="CS155" s="46"/>
      <c r="CT155" s="46"/>
      <c r="CU155" s="46"/>
      <c r="CV155" s="46"/>
      <c r="CW155" s="46"/>
      <c r="CX155" s="75">
        <f t="shared" si="180"/>
        <v>267</v>
      </c>
      <c r="CY155" s="124"/>
      <c r="CZ155" s="46"/>
      <c r="DA155" s="46"/>
      <c r="DB155" s="46"/>
      <c r="DC155" s="46"/>
      <c r="DD155" s="46"/>
      <c r="DE155" s="46"/>
      <c r="DF155" s="75">
        <f t="shared" si="181"/>
        <v>267</v>
      </c>
      <c r="DG155" s="124"/>
      <c r="DH155" s="46"/>
      <c r="DI155" s="46"/>
      <c r="DJ155" s="46"/>
      <c r="DK155" s="46"/>
      <c r="DL155" s="46"/>
      <c r="DM155" s="46"/>
      <c r="DN155" s="75">
        <f t="shared" si="182"/>
        <v>267</v>
      </c>
      <c r="DO155" s="124"/>
      <c r="DP155" s="46"/>
      <c r="DQ155" s="46"/>
      <c r="DR155" s="46"/>
      <c r="DS155" s="46"/>
      <c r="DT155" s="46"/>
      <c r="DU155" s="46"/>
      <c r="DV155" s="75">
        <f t="shared" si="183"/>
        <v>267</v>
      </c>
      <c r="DW155" s="124"/>
      <c r="DX155" s="46"/>
      <c r="DY155" s="46"/>
      <c r="DZ155" s="46"/>
      <c r="EA155" s="46"/>
      <c r="EB155" s="46"/>
      <c r="EC155" s="46"/>
      <c r="ED155" s="75">
        <f t="shared" si="184"/>
        <v>267</v>
      </c>
      <c r="EE155" s="124"/>
      <c r="EF155" s="46"/>
      <c r="EG155" s="46"/>
      <c r="EH155" s="46"/>
      <c r="EI155" s="46"/>
      <c r="EJ155" s="46"/>
      <c r="EK155" s="46"/>
      <c r="EL155" s="75">
        <f t="shared" si="185"/>
        <v>267</v>
      </c>
      <c r="EM155" s="124"/>
      <c r="EN155" s="46"/>
      <c r="EO155" s="46"/>
      <c r="EP155" s="46"/>
      <c r="EQ155" s="46"/>
      <c r="ER155" s="46"/>
      <c r="ES155" s="46"/>
      <c r="ET155" s="75">
        <f t="shared" si="186"/>
        <v>267</v>
      </c>
      <c r="EU155" s="124"/>
      <c r="EV155" s="46"/>
      <c r="EW155" s="46"/>
      <c r="EX155" s="46"/>
      <c r="EY155" s="46"/>
      <c r="EZ155" s="46"/>
      <c r="FA155" s="46"/>
      <c r="FB155" s="75">
        <f t="shared" si="187"/>
        <v>267</v>
      </c>
      <c r="FC155" s="124"/>
      <c r="FD155" s="46"/>
      <c r="FE155" s="46"/>
      <c r="FF155" s="46"/>
      <c r="FG155" s="46"/>
      <c r="FH155" s="46"/>
      <c r="FI155" s="46"/>
      <c r="FJ155" s="75">
        <f t="shared" si="188"/>
        <v>267</v>
      </c>
      <c r="FK155" s="124"/>
      <c r="FL155" s="46"/>
      <c r="FM155" s="46"/>
      <c r="FN155" s="46"/>
      <c r="FO155" s="46"/>
      <c r="FP155" s="46"/>
      <c r="FQ155" s="46"/>
      <c r="FR155" s="75">
        <f t="shared" si="189"/>
        <v>267</v>
      </c>
      <c r="FS155" s="124"/>
      <c r="FT155" s="46"/>
      <c r="FU155" s="46"/>
      <c r="FV155" s="46"/>
      <c r="FW155" s="46"/>
      <c r="FX155" s="46"/>
      <c r="FY155" s="46"/>
      <c r="FZ155" s="75">
        <f t="shared" si="190"/>
        <v>267</v>
      </c>
      <c r="GA155" s="124"/>
      <c r="GB155" s="46"/>
      <c r="GC155" s="46"/>
      <c r="GD155" s="46"/>
      <c r="GE155" s="46"/>
      <c r="GF155" s="46"/>
      <c r="GG155" s="46"/>
      <c r="GH155" s="75">
        <f t="shared" si="191"/>
        <v>267</v>
      </c>
      <c r="GI155" s="124"/>
      <c r="GJ155" s="46"/>
      <c r="GK155" s="46"/>
      <c r="GL155" s="46"/>
      <c r="GM155" s="46"/>
      <c r="GN155" s="46"/>
      <c r="GO155" s="46"/>
      <c r="GP155" s="75">
        <f t="shared" si="192"/>
        <v>267</v>
      </c>
      <c r="GQ155" s="124"/>
      <c r="GR155" s="46"/>
      <c r="GS155" s="46"/>
      <c r="GT155" s="46"/>
      <c r="GU155" s="46"/>
      <c r="GV155" s="46"/>
      <c r="GW155" s="46"/>
      <c r="GX155" s="75">
        <f t="shared" si="193"/>
        <v>267</v>
      </c>
      <c r="GY155" s="124"/>
      <c r="GZ155" s="46"/>
      <c r="HA155" s="46"/>
      <c r="HB155" s="46"/>
      <c r="HC155" s="46"/>
      <c r="HD155" s="46"/>
      <c r="HE155" s="46"/>
      <c r="HF155" s="75">
        <f t="shared" si="194"/>
        <v>267</v>
      </c>
      <c r="HG155" s="124"/>
      <c r="HH155" s="46"/>
      <c r="HI155" s="46"/>
      <c r="HJ155" s="46"/>
      <c r="HK155" s="46"/>
      <c r="HL155" s="46"/>
      <c r="HM155" s="46"/>
      <c r="HN155" s="75">
        <f t="shared" si="195"/>
        <v>267</v>
      </c>
      <c r="HO155" s="124"/>
      <c r="HP155" s="46"/>
      <c r="HQ155" s="46"/>
      <c r="HR155" s="46"/>
      <c r="HS155" s="46"/>
      <c r="HT155" s="46"/>
      <c r="HU155" s="46"/>
      <c r="HV155" s="75">
        <f t="shared" si="196"/>
        <v>267</v>
      </c>
      <c r="HW155" s="124"/>
      <c r="HX155" s="46"/>
      <c r="HY155" s="46"/>
      <c r="HZ155" s="46"/>
      <c r="IA155" s="46"/>
      <c r="IB155" s="46"/>
      <c r="IC155" s="46"/>
      <c r="ID155" s="75">
        <f t="shared" si="197"/>
        <v>267</v>
      </c>
      <c r="IE155" s="124"/>
      <c r="IF155" s="46"/>
      <c r="IG155" s="46"/>
      <c r="IH155" s="46"/>
      <c r="II155" s="46"/>
      <c r="IJ155" s="46"/>
      <c r="IK155" s="46"/>
      <c r="IL155" s="75">
        <f t="shared" si="198"/>
        <v>267</v>
      </c>
      <c r="IM155" s="124"/>
      <c r="IN155" s="46"/>
      <c r="IO155" s="46"/>
      <c r="IP155" s="46"/>
      <c r="IQ155" s="46"/>
      <c r="IR155" s="46"/>
      <c r="IS155" s="46"/>
      <c r="IT155" s="75">
        <f t="shared" si="199"/>
        <v>267</v>
      </c>
      <c r="IU155" s="124"/>
      <c r="IV155" s="46"/>
      <c r="IW155" s="46"/>
      <c r="IX155" s="46"/>
      <c r="IY155" s="46"/>
      <c r="IZ155" s="46"/>
      <c r="JA155" s="46"/>
      <c r="JB155" s="75">
        <f t="shared" si="200"/>
        <v>267</v>
      </c>
      <c r="JD155" s="161">
        <f t="shared" si="201"/>
        <v>0</v>
      </c>
      <c r="JE155" s="89">
        <f t="shared" si="202"/>
        <v>0</v>
      </c>
      <c r="JF155" s="89">
        <f t="shared" si="203"/>
        <v>0</v>
      </c>
      <c r="JG155" s="89">
        <f t="shared" si="204"/>
        <v>0</v>
      </c>
      <c r="JH155" s="89">
        <f t="shared" si="205"/>
        <v>0</v>
      </c>
      <c r="JI155" s="89">
        <f t="shared" si="206"/>
        <v>0</v>
      </c>
      <c r="JJ155" s="89">
        <f t="shared" si="207"/>
        <v>0</v>
      </c>
      <c r="JK155" s="165">
        <f t="shared" si="208"/>
        <v>267</v>
      </c>
      <c r="JM155" s="65">
        <f t="shared" si="209"/>
        <v>0</v>
      </c>
      <c r="JO155" s="47">
        <f t="shared" si="210"/>
        <v>0</v>
      </c>
    </row>
    <row r="156" spans="2:275" ht="15">
      <c r="B156" s="388" t="s">
        <v>650</v>
      </c>
      <c r="C156" s="150"/>
      <c r="D156" s="176" t="s">
        <v>652</v>
      </c>
      <c r="E156" s="170"/>
      <c r="F156" s="370" t="s">
        <v>175</v>
      </c>
      <c r="G156" s="380" t="s">
        <v>99</v>
      </c>
      <c r="H156" s="380" t="s">
        <v>99</v>
      </c>
      <c r="I156" s="361" t="s">
        <v>95</v>
      </c>
      <c r="J156" s="375"/>
      <c r="K156" s="143">
        <v>4</v>
      </c>
      <c r="L156" s="144">
        <v>5</v>
      </c>
      <c r="M156" s="137" t="s">
        <v>4</v>
      </c>
      <c r="N156" s="165">
        <v>39</v>
      </c>
      <c r="O156" s="124"/>
      <c r="P156" s="46"/>
      <c r="Q156" s="46"/>
      <c r="R156" s="46"/>
      <c r="S156" s="46"/>
      <c r="T156" s="46"/>
      <c r="U156" s="46"/>
      <c r="V156" s="125">
        <f t="shared" si="170"/>
        <v>39</v>
      </c>
      <c r="W156" s="124"/>
      <c r="X156" s="46"/>
      <c r="Y156" s="46"/>
      <c r="Z156" s="46"/>
      <c r="AA156" s="46"/>
      <c r="AB156" s="46"/>
      <c r="AC156" s="46"/>
      <c r="AD156" s="75">
        <f t="shared" si="171"/>
        <v>39</v>
      </c>
      <c r="AE156" s="124"/>
      <c r="AF156" s="46"/>
      <c r="AG156" s="46"/>
      <c r="AH156" s="46"/>
      <c r="AI156" s="46"/>
      <c r="AJ156" s="46"/>
      <c r="AK156" s="46"/>
      <c r="AL156" s="75">
        <f t="shared" si="172"/>
        <v>39</v>
      </c>
      <c r="AM156" s="124"/>
      <c r="AN156" s="46"/>
      <c r="AO156" s="46"/>
      <c r="AP156" s="46"/>
      <c r="AQ156" s="46"/>
      <c r="AR156" s="46"/>
      <c r="AS156" s="46"/>
      <c r="AT156" s="75">
        <f t="shared" si="173"/>
        <v>39</v>
      </c>
      <c r="AU156" s="124"/>
      <c r="AV156" s="46"/>
      <c r="AW156" s="46"/>
      <c r="AX156" s="46"/>
      <c r="AY156" s="46"/>
      <c r="AZ156" s="46"/>
      <c r="BA156" s="46"/>
      <c r="BB156" s="75">
        <f t="shared" si="174"/>
        <v>39</v>
      </c>
      <c r="BC156" s="124"/>
      <c r="BD156" s="46"/>
      <c r="BE156" s="46"/>
      <c r="BF156" s="46"/>
      <c r="BG156" s="46"/>
      <c r="BH156" s="46"/>
      <c r="BI156" s="46"/>
      <c r="BJ156" s="75">
        <f t="shared" si="175"/>
        <v>39</v>
      </c>
      <c r="BK156" s="124"/>
      <c r="BL156" s="46"/>
      <c r="BM156" s="46"/>
      <c r="BN156" s="46"/>
      <c r="BO156" s="46"/>
      <c r="BP156" s="46"/>
      <c r="BQ156" s="46"/>
      <c r="BR156" s="75">
        <f t="shared" si="176"/>
        <v>39</v>
      </c>
      <c r="BS156" s="124"/>
      <c r="BT156" s="46"/>
      <c r="BU156" s="46"/>
      <c r="BV156" s="46"/>
      <c r="BW156" s="46"/>
      <c r="BX156" s="46"/>
      <c r="BY156" s="46"/>
      <c r="BZ156" s="75">
        <f t="shared" si="177"/>
        <v>39</v>
      </c>
      <c r="CA156" s="124"/>
      <c r="CB156" s="46"/>
      <c r="CC156" s="46"/>
      <c r="CD156" s="46"/>
      <c r="CE156" s="46"/>
      <c r="CF156" s="46"/>
      <c r="CG156" s="46"/>
      <c r="CH156" s="75">
        <f t="shared" si="178"/>
        <v>39</v>
      </c>
      <c r="CI156" s="124"/>
      <c r="CJ156" s="46"/>
      <c r="CK156" s="46"/>
      <c r="CL156" s="46"/>
      <c r="CM156" s="46"/>
      <c r="CN156" s="46"/>
      <c r="CO156" s="46"/>
      <c r="CP156" s="75">
        <f t="shared" si="179"/>
        <v>39</v>
      </c>
      <c r="CQ156" s="124"/>
      <c r="CR156" s="46"/>
      <c r="CS156" s="46"/>
      <c r="CT156" s="46"/>
      <c r="CU156" s="46"/>
      <c r="CV156" s="46"/>
      <c r="CW156" s="46"/>
      <c r="CX156" s="75">
        <f t="shared" si="180"/>
        <v>39</v>
      </c>
      <c r="CY156" s="124"/>
      <c r="CZ156" s="46"/>
      <c r="DA156" s="46"/>
      <c r="DB156" s="46"/>
      <c r="DC156" s="46"/>
      <c r="DD156" s="46"/>
      <c r="DE156" s="46"/>
      <c r="DF156" s="75">
        <f t="shared" si="181"/>
        <v>39</v>
      </c>
      <c r="DG156" s="124"/>
      <c r="DH156" s="46"/>
      <c r="DI156" s="46"/>
      <c r="DJ156" s="46"/>
      <c r="DK156" s="46"/>
      <c r="DL156" s="46"/>
      <c r="DM156" s="46"/>
      <c r="DN156" s="75">
        <f t="shared" si="182"/>
        <v>39</v>
      </c>
      <c r="DO156" s="124"/>
      <c r="DP156" s="46"/>
      <c r="DQ156" s="46"/>
      <c r="DR156" s="46"/>
      <c r="DS156" s="46"/>
      <c r="DT156" s="46"/>
      <c r="DU156" s="46"/>
      <c r="DV156" s="75">
        <f t="shared" si="183"/>
        <v>39</v>
      </c>
      <c r="DW156" s="124"/>
      <c r="DX156" s="46"/>
      <c r="DY156" s="46"/>
      <c r="DZ156" s="46"/>
      <c r="EA156" s="46"/>
      <c r="EB156" s="46"/>
      <c r="EC156" s="46"/>
      <c r="ED156" s="75">
        <f t="shared" si="184"/>
        <v>39</v>
      </c>
      <c r="EE156" s="124"/>
      <c r="EF156" s="46"/>
      <c r="EG156" s="46"/>
      <c r="EH156" s="46"/>
      <c r="EI156" s="46"/>
      <c r="EJ156" s="46"/>
      <c r="EK156" s="46"/>
      <c r="EL156" s="75">
        <f t="shared" si="185"/>
        <v>39</v>
      </c>
      <c r="EM156" s="124"/>
      <c r="EN156" s="46"/>
      <c r="EO156" s="46"/>
      <c r="EP156" s="46"/>
      <c r="EQ156" s="46"/>
      <c r="ER156" s="46"/>
      <c r="ES156" s="46"/>
      <c r="ET156" s="75">
        <f t="shared" si="186"/>
        <v>39</v>
      </c>
      <c r="EU156" s="124"/>
      <c r="EV156" s="46"/>
      <c r="EW156" s="46"/>
      <c r="EX156" s="46"/>
      <c r="EY156" s="46"/>
      <c r="EZ156" s="46"/>
      <c r="FA156" s="46"/>
      <c r="FB156" s="75">
        <f t="shared" si="187"/>
        <v>39</v>
      </c>
      <c r="FC156" s="124"/>
      <c r="FD156" s="46"/>
      <c r="FE156" s="46"/>
      <c r="FF156" s="46"/>
      <c r="FG156" s="46"/>
      <c r="FH156" s="46"/>
      <c r="FI156" s="46"/>
      <c r="FJ156" s="75">
        <f t="shared" si="188"/>
        <v>39</v>
      </c>
      <c r="FK156" s="124"/>
      <c r="FL156" s="46"/>
      <c r="FM156" s="46"/>
      <c r="FN156" s="46"/>
      <c r="FO156" s="46"/>
      <c r="FP156" s="46"/>
      <c r="FQ156" s="46"/>
      <c r="FR156" s="75">
        <f t="shared" si="189"/>
        <v>39</v>
      </c>
      <c r="FS156" s="124"/>
      <c r="FT156" s="46"/>
      <c r="FU156" s="46"/>
      <c r="FV156" s="46"/>
      <c r="FW156" s="46"/>
      <c r="FX156" s="46"/>
      <c r="FY156" s="46"/>
      <c r="FZ156" s="75">
        <f t="shared" si="190"/>
        <v>39</v>
      </c>
      <c r="GA156" s="124"/>
      <c r="GB156" s="46"/>
      <c r="GC156" s="46"/>
      <c r="GD156" s="46"/>
      <c r="GE156" s="46"/>
      <c r="GF156" s="46"/>
      <c r="GG156" s="46"/>
      <c r="GH156" s="75">
        <f t="shared" si="191"/>
        <v>39</v>
      </c>
      <c r="GI156" s="124"/>
      <c r="GJ156" s="46"/>
      <c r="GK156" s="46"/>
      <c r="GL156" s="46"/>
      <c r="GM156" s="46"/>
      <c r="GN156" s="46"/>
      <c r="GO156" s="46"/>
      <c r="GP156" s="75">
        <f t="shared" si="192"/>
        <v>39</v>
      </c>
      <c r="GQ156" s="124"/>
      <c r="GR156" s="46"/>
      <c r="GS156" s="46"/>
      <c r="GT156" s="46"/>
      <c r="GU156" s="46"/>
      <c r="GV156" s="46"/>
      <c r="GW156" s="46"/>
      <c r="GX156" s="75">
        <f t="shared" si="193"/>
        <v>39</v>
      </c>
      <c r="GY156" s="124"/>
      <c r="GZ156" s="46"/>
      <c r="HA156" s="46"/>
      <c r="HB156" s="46"/>
      <c r="HC156" s="46"/>
      <c r="HD156" s="46"/>
      <c r="HE156" s="46"/>
      <c r="HF156" s="75">
        <f t="shared" si="194"/>
        <v>39</v>
      </c>
      <c r="HG156" s="124"/>
      <c r="HH156" s="46"/>
      <c r="HI156" s="46"/>
      <c r="HJ156" s="46"/>
      <c r="HK156" s="46"/>
      <c r="HL156" s="46"/>
      <c r="HM156" s="46"/>
      <c r="HN156" s="75">
        <f t="shared" si="195"/>
        <v>39</v>
      </c>
      <c r="HO156" s="124"/>
      <c r="HP156" s="46"/>
      <c r="HQ156" s="46"/>
      <c r="HR156" s="46"/>
      <c r="HS156" s="46"/>
      <c r="HT156" s="46"/>
      <c r="HU156" s="46"/>
      <c r="HV156" s="75">
        <f t="shared" si="196"/>
        <v>39</v>
      </c>
      <c r="HW156" s="124"/>
      <c r="HX156" s="46"/>
      <c r="HY156" s="46"/>
      <c r="HZ156" s="46"/>
      <c r="IA156" s="46"/>
      <c r="IB156" s="46"/>
      <c r="IC156" s="46"/>
      <c r="ID156" s="75">
        <f t="shared" si="197"/>
        <v>39</v>
      </c>
      <c r="IE156" s="124"/>
      <c r="IF156" s="46"/>
      <c r="IG156" s="46"/>
      <c r="IH156" s="46"/>
      <c r="II156" s="46"/>
      <c r="IJ156" s="46"/>
      <c r="IK156" s="46"/>
      <c r="IL156" s="75">
        <f t="shared" si="198"/>
        <v>39</v>
      </c>
      <c r="IM156" s="124"/>
      <c r="IN156" s="46"/>
      <c r="IO156" s="46"/>
      <c r="IP156" s="46"/>
      <c r="IQ156" s="46"/>
      <c r="IR156" s="46"/>
      <c r="IS156" s="46"/>
      <c r="IT156" s="75">
        <f t="shared" si="199"/>
        <v>39</v>
      </c>
      <c r="IU156" s="124"/>
      <c r="IV156" s="46"/>
      <c r="IW156" s="46"/>
      <c r="IX156" s="46"/>
      <c r="IY156" s="46"/>
      <c r="IZ156" s="46"/>
      <c r="JA156" s="46"/>
      <c r="JB156" s="75">
        <f t="shared" si="200"/>
        <v>39</v>
      </c>
      <c r="JD156" s="161">
        <f t="shared" si="201"/>
        <v>0</v>
      </c>
      <c r="JE156" s="89">
        <f t="shared" si="202"/>
        <v>0</v>
      </c>
      <c r="JF156" s="89">
        <f t="shared" si="203"/>
        <v>0</v>
      </c>
      <c r="JG156" s="89">
        <f t="shared" si="204"/>
        <v>0</v>
      </c>
      <c r="JH156" s="89">
        <f t="shared" si="205"/>
        <v>0</v>
      </c>
      <c r="JI156" s="89">
        <f t="shared" si="206"/>
        <v>0</v>
      </c>
      <c r="JJ156" s="89">
        <f t="shared" si="207"/>
        <v>0</v>
      </c>
      <c r="JK156" s="165">
        <f t="shared" si="208"/>
        <v>39</v>
      </c>
      <c r="JM156" s="65">
        <f t="shared" si="209"/>
        <v>0</v>
      </c>
      <c r="JO156" s="47">
        <f t="shared" si="210"/>
        <v>0</v>
      </c>
    </row>
    <row r="157" spans="2:275" ht="15">
      <c r="B157" s="388" t="s">
        <v>650</v>
      </c>
      <c r="C157" s="150"/>
      <c r="D157" s="176" t="s">
        <v>655</v>
      </c>
      <c r="E157" s="170"/>
      <c r="F157" s="370" t="s">
        <v>248</v>
      </c>
      <c r="G157" s="380" t="s">
        <v>99</v>
      </c>
      <c r="H157" s="380" t="s">
        <v>99</v>
      </c>
      <c r="I157" s="361" t="s">
        <v>95</v>
      </c>
      <c r="J157" s="375"/>
      <c r="K157" s="143">
        <v>4</v>
      </c>
      <c r="L157" s="144">
        <v>5</v>
      </c>
      <c r="M157" s="137" t="s">
        <v>4</v>
      </c>
      <c r="N157" s="165">
        <f>462+47</f>
        <v>509</v>
      </c>
      <c r="O157" s="124"/>
      <c r="P157" s="46"/>
      <c r="Q157" s="46"/>
      <c r="R157" s="46"/>
      <c r="S157" s="46"/>
      <c r="T157" s="46"/>
      <c r="U157" s="46"/>
      <c r="V157" s="125">
        <f t="shared" si="170"/>
        <v>509</v>
      </c>
      <c r="W157" s="124"/>
      <c r="X157" s="46"/>
      <c r="Y157" s="46"/>
      <c r="Z157" s="46"/>
      <c r="AA157" s="46"/>
      <c r="AB157" s="46"/>
      <c r="AC157" s="46"/>
      <c r="AD157" s="75">
        <f t="shared" si="171"/>
        <v>509</v>
      </c>
      <c r="AE157" s="124"/>
      <c r="AF157" s="46"/>
      <c r="AG157" s="46"/>
      <c r="AH157" s="46"/>
      <c r="AI157" s="46"/>
      <c r="AJ157" s="46">
        <v>417</v>
      </c>
      <c r="AK157" s="46"/>
      <c r="AL157" s="75">
        <f t="shared" si="172"/>
        <v>92</v>
      </c>
      <c r="AM157" s="124"/>
      <c r="AN157" s="46"/>
      <c r="AO157" s="46"/>
      <c r="AP157" s="46"/>
      <c r="AQ157" s="46"/>
      <c r="AR157" s="46"/>
      <c r="AS157" s="46"/>
      <c r="AT157" s="75">
        <f t="shared" si="173"/>
        <v>92</v>
      </c>
      <c r="AU157" s="124">
        <v>14</v>
      </c>
      <c r="AV157" s="46"/>
      <c r="AW157" s="46"/>
      <c r="AX157" s="46"/>
      <c r="AY157" s="46"/>
      <c r="AZ157" s="46"/>
      <c r="BA157" s="46"/>
      <c r="BB157" s="75">
        <f t="shared" si="174"/>
        <v>106</v>
      </c>
      <c r="BC157" s="124"/>
      <c r="BD157" s="46"/>
      <c r="BE157" s="46"/>
      <c r="BF157" s="46"/>
      <c r="BG157" s="46"/>
      <c r="BH157" s="46"/>
      <c r="BI157" s="46"/>
      <c r="BJ157" s="75">
        <f t="shared" si="175"/>
        <v>106</v>
      </c>
      <c r="BK157" s="124"/>
      <c r="BL157" s="46"/>
      <c r="BM157" s="46"/>
      <c r="BN157" s="46"/>
      <c r="BO157" s="46"/>
      <c r="BP157" s="46"/>
      <c r="BQ157" s="46"/>
      <c r="BR157" s="75">
        <f t="shared" si="176"/>
        <v>106</v>
      </c>
      <c r="BS157" s="124"/>
      <c r="BT157" s="46"/>
      <c r="BU157" s="46"/>
      <c r="BV157" s="46"/>
      <c r="BW157" s="46"/>
      <c r="BX157" s="46"/>
      <c r="BY157" s="46"/>
      <c r="BZ157" s="75">
        <f t="shared" si="177"/>
        <v>106</v>
      </c>
      <c r="CA157" s="124"/>
      <c r="CB157" s="46"/>
      <c r="CC157" s="46"/>
      <c r="CD157" s="46"/>
      <c r="CE157" s="46"/>
      <c r="CF157" s="46"/>
      <c r="CG157" s="46"/>
      <c r="CH157" s="75">
        <f t="shared" si="178"/>
        <v>106</v>
      </c>
      <c r="CI157" s="124"/>
      <c r="CJ157" s="46"/>
      <c r="CK157" s="46"/>
      <c r="CL157" s="46"/>
      <c r="CM157" s="46"/>
      <c r="CN157" s="46"/>
      <c r="CO157" s="46"/>
      <c r="CP157" s="75">
        <f t="shared" si="179"/>
        <v>106</v>
      </c>
      <c r="CQ157" s="124"/>
      <c r="CR157" s="46"/>
      <c r="CS157" s="46"/>
      <c r="CT157" s="46"/>
      <c r="CU157" s="46"/>
      <c r="CV157" s="46"/>
      <c r="CW157" s="46"/>
      <c r="CX157" s="75">
        <f t="shared" si="180"/>
        <v>106</v>
      </c>
      <c r="CY157" s="124"/>
      <c r="CZ157" s="46"/>
      <c r="DA157" s="46"/>
      <c r="DB157" s="46"/>
      <c r="DC157" s="46"/>
      <c r="DD157" s="46"/>
      <c r="DE157" s="46"/>
      <c r="DF157" s="75">
        <f t="shared" si="181"/>
        <v>106</v>
      </c>
      <c r="DG157" s="124"/>
      <c r="DH157" s="46"/>
      <c r="DI157" s="46"/>
      <c r="DJ157" s="46"/>
      <c r="DK157" s="46"/>
      <c r="DL157" s="46"/>
      <c r="DM157" s="46"/>
      <c r="DN157" s="75">
        <f t="shared" si="182"/>
        <v>106</v>
      </c>
      <c r="DO157" s="124"/>
      <c r="DP157" s="46"/>
      <c r="DQ157" s="46"/>
      <c r="DR157" s="46"/>
      <c r="DS157" s="46"/>
      <c r="DT157" s="46"/>
      <c r="DU157" s="46"/>
      <c r="DV157" s="75">
        <f t="shared" si="183"/>
        <v>106</v>
      </c>
      <c r="DW157" s="124"/>
      <c r="DX157" s="46"/>
      <c r="DY157" s="46"/>
      <c r="DZ157" s="46"/>
      <c r="EA157" s="46"/>
      <c r="EB157" s="46"/>
      <c r="EC157" s="46"/>
      <c r="ED157" s="75">
        <f t="shared" si="184"/>
        <v>106</v>
      </c>
      <c r="EE157" s="124"/>
      <c r="EF157" s="46"/>
      <c r="EG157" s="46"/>
      <c r="EH157" s="46"/>
      <c r="EI157" s="46"/>
      <c r="EJ157" s="46"/>
      <c r="EK157" s="46"/>
      <c r="EL157" s="75">
        <f t="shared" si="185"/>
        <v>106</v>
      </c>
      <c r="EM157" s="124"/>
      <c r="EN157" s="46"/>
      <c r="EO157" s="46"/>
      <c r="EP157" s="46"/>
      <c r="EQ157" s="46"/>
      <c r="ER157" s="46"/>
      <c r="ES157" s="46"/>
      <c r="ET157" s="75">
        <f t="shared" si="186"/>
        <v>106</v>
      </c>
      <c r="EU157" s="124"/>
      <c r="EV157" s="46"/>
      <c r="EW157" s="46"/>
      <c r="EX157" s="46"/>
      <c r="EY157" s="46"/>
      <c r="EZ157" s="46"/>
      <c r="FA157" s="46"/>
      <c r="FB157" s="75">
        <f t="shared" si="187"/>
        <v>106</v>
      </c>
      <c r="FC157" s="124"/>
      <c r="FD157" s="46"/>
      <c r="FE157" s="46"/>
      <c r="FF157" s="46"/>
      <c r="FG157" s="46"/>
      <c r="FH157" s="46"/>
      <c r="FI157" s="46"/>
      <c r="FJ157" s="75">
        <f t="shared" si="188"/>
        <v>106</v>
      </c>
      <c r="FK157" s="124"/>
      <c r="FL157" s="46"/>
      <c r="FM157" s="46"/>
      <c r="FN157" s="46"/>
      <c r="FO157" s="46"/>
      <c r="FP157" s="46"/>
      <c r="FQ157" s="46"/>
      <c r="FR157" s="75">
        <f t="shared" si="189"/>
        <v>106</v>
      </c>
      <c r="FS157" s="124"/>
      <c r="FT157" s="46"/>
      <c r="FU157" s="46"/>
      <c r="FV157" s="46"/>
      <c r="FW157" s="46"/>
      <c r="FX157" s="46"/>
      <c r="FY157" s="46"/>
      <c r="FZ157" s="75">
        <f t="shared" si="190"/>
        <v>106</v>
      </c>
      <c r="GA157" s="124"/>
      <c r="GB157" s="46"/>
      <c r="GC157" s="46"/>
      <c r="GD157" s="46"/>
      <c r="GE157" s="46"/>
      <c r="GF157" s="46"/>
      <c r="GG157" s="46"/>
      <c r="GH157" s="75">
        <f t="shared" si="191"/>
        <v>106</v>
      </c>
      <c r="GI157" s="124"/>
      <c r="GJ157" s="46"/>
      <c r="GK157" s="46"/>
      <c r="GL157" s="46"/>
      <c r="GM157" s="46"/>
      <c r="GN157" s="46"/>
      <c r="GO157" s="46"/>
      <c r="GP157" s="75">
        <f t="shared" si="192"/>
        <v>106</v>
      </c>
      <c r="GQ157" s="124"/>
      <c r="GR157" s="46"/>
      <c r="GS157" s="46"/>
      <c r="GT157" s="46"/>
      <c r="GU157" s="46"/>
      <c r="GV157" s="46"/>
      <c r="GW157" s="46"/>
      <c r="GX157" s="75">
        <f t="shared" si="193"/>
        <v>106</v>
      </c>
      <c r="GY157" s="124"/>
      <c r="GZ157" s="46"/>
      <c r="HA157" s="46"/>
      <c r="HB157" s="46"/>
      <c r="HC157" s="46"/>
      <c r="HD157" s="46"/>
      <c r="HE157" s="46"/>
      <c r="HF157" s="75">
        <f t="shared" si="194"/>
        <v>106</v>
      </c>
      <c r="HG157" s="124"/>
      <c r="HH157" s="46"/>
      <c r="HI157" s="46"/>
      <c r="HJ157" s="46"/>
      <c r="HK157" s="46"/>
      <c r="HL157" s="46"/>
      <c r="HM157" s="46"/>
      <c r="HN157" s="75">
        <f t="shared" si="195"/>
        <v>106</v>
      </c>
      <c r="HO157" s="124"/>
      <c r="HP157" s="46"/>
      <c r="HQ157" s="46"/>
      <c r="HR157" s="46"/>
      <c r="HS157" s="46"/>
      <c r="HT157" s="46"/>
      <c r="HU157" s="46"/>
      <c r="HV157" s="75">
        <f t="shared" si="196"/>
        <v>106</v>
      </c>
      <c r="HW157" s="124"/>
      <c r="HX157" s="46"/>
      <c r="HY157" s="46"/>
      <c r="HZ157" s="46"/>
      <c r="IA157" s="46"/>
      <c r="IB157" s="46"/>
      <c r="IC157" s="46"/>
      <c r="ID157" s="75">
        <f t="shared" si="197"/>
        <v>106</v>
      </c>
      <c r="IE157" s="124"/>
      <c r="IF157" s="46"/>
      <c r="IG157" s="46"/>
      <c r="IH157" s="46"/>
      <c r="II157" s="46"/>
      <c r="IJ157" s="46"/>
      <c r="IK157" s="46"/>
      <c r="IL157" s="75">
        <f t="shared" si="198"/>
        <v>106</v>
      </c>
      <c r="IM157" s="124"/>
      <c r="IN157" s="46"/>
      <c r="IO157" s="46"/>
      <c r="IP157" s="46"/>
      <c r="IQ157" s="46"/>
      <c r="IR157" s="46"/>
      <c r="IS157" s="46"/>
      <c r="IT157" s="75">
        <f t="shared" si="199"/>
        <v>106</v>
      </c>
      <c r="IU157" s="124"/>
      <c r="IV157" s="46"/>
      <c r="IW157" s="46"/>
      <c r="IX157" s="46"/>
      <c r="IY157" s="46"/>
      <c r="IZ157" s="46"/>
      <c r="JA157" s="46"/>
      <c r="JB157" s="75">
        <f t="shared" si="200"/>
        <v>106</v>
      </c>
      <c r="JD157" s="161">
        <f t="shared" si="201"/>
        <v>14</v>
      </c>
      <c r="JE157" s="89">
        <f t="shared" si="202"/>
        <v>0</v>
      </c>
      <c r="JF157" s="89">
        <f t="shared" si="203"/>
        <v>0</v>
      </c>
      <c r="JG157" s="89">
        <f t="shared" si="204"/>
        <v>0</v>
      </c>
      <c r="JH157" s="89">
        <f t="shared" si="205"/>
        <v>0</v>
      </c>
      <c r="JI157" s="89">
        <f t="shared" si="206"/>
        <v>417</v>
      </c>
      <c r="JJ157" s="89">
        <f t="shared" si="207"/>
        <v>0</v>
      </c>
      <c r="JK157" s="165">
        <f t="shared" si="208"/>
        <v>106</v>
      </c>
      <c r="JM157" s="65">
        <f t="shared" si="209"/>
        <v>0</v>
      </c>
      <c r="JO157" s="47">
        <f t="shared" si="210"/>
        <v>756</v>
      </c>
    </row>
    <row r="158" spans="2:275" ht="15">
      <c r="B158" s="388" t="s">
        <v>650</v>
      </c>
      <c r="C158" s="150"/>
      <c r="D158" s="176" t="s">
        <v>656</v>
      </c>
      <c r="E158" s="170"/>
      <c r="F158" s="370" t="s">
        <v>248</v>
      </c>
      <c r="G158" s="380" t="s">
        <v>99</v>
      </c>
      <c r="H158" s="380" t="s">
        <v>99</v>
      </c>
      <c r="I158" s="361" t="s">
        <v>95</v>
      </c>
      <c r="J158" s="375"/>
      <c r="K158" s="143">
        <v>6</v>
      </c>
      <c r="L158" s="144">
        <v>6</v>
      </c>
      <c r="M158" s="137" t="s">
        <v>4</v>
      </c>
      <c r="N158" s="165">
        <v>240</v>
      </c>
      <c r="O158" s="124"/>
      <c r="P158" s="46"/>
      <c r="Q158" s="46"/>
      <c r="R158" s="46"/>
      <c r="S158" s="46"/>
      <c r="T158" s="46"/>
      <c r="U158" s="46"/>
      <c r="V158" s="125">
        <f t="shared" si="170"/>
        <v>240</v>
      </c>
      <c r="W158" s="124"/>
      <c r="X158" s="46"/>
      <c r="Y158" s="46"/>
      <c r="Z158" s="46"/>
      <c r="AA158" s="46"/>
      <c r="AB158" s="46"/>
      <c r="AC158" s="46"/>
      <c r="AD158" s="75">
        <f t="shared" si="171"/>
        <v>240</v>
      </c>
      <c r="AE158" s="124"/>
      <c r="AF158" s="46"/>
      <c r="AG158" s="46"/>
      <c r="AH158" s="46"/>
      <c r="AI158" s="46"/>
      <c r="AJ158" s="46">
        <v>240</v>
      </c>
      <c r="AK158" s="46"/>
      <c r="AL158" s="75">
        <f t="shared" si="172"/>
        <v>0</v>
      </c>
      <c r="AM158" s="124"/>
      <c r="AN158" s="46"/>
      <c r="AO158" s="46"/>
      <c r="AP158" s="46"/>
      <c r="AQ158" s="46"/>
      <c r="AR158" s="46"/>
      <c r="AS158" s="46"/>
      <c r="AT158" s="75">
        <f t="shared" si="173"/>
        <v>0</v>
      </c>
      <c r="AU158" s="124"/>
      <c r="AV158" s="46"/>
      <c r="AW158" s="46"/>
      <c r="AX158" s="46"/>
      <c r="AY158" s="46"/>
      <c r="AZ158" s="46"/>
      <c r="BA158" s="46"/>
      <c r="BB158" s="75">
        <f t="shared" si="174"/>
        <v>0</v>
      </c>
      <c r="BC158" s="124"/>
      <c r="BD158" s="46"/>
      <c r="BE158" s="46"/>
      <c r="BF158" s="46"/>
      <c r="BG158" s="46"/>
      <c r="BH158" s="46"/>
      <c r="BI158" s="46"/>
      <c r="BJ158" s="75">
        <f t="shared" si="175"/>
        <v>0</v>
      </c>
      <c r="BK158" s="124"/>
      <c r="BL158" s="46"/>
      <c r="BM158" s="46"/>
      <c r="BN158" s="46"/>
      <c r="BO158" s="46"/>
      <c r="BP158" s="46"/>
      <c r="BQ158" s="46"/>
      <c r="BR158" s="75">
        <f t="shared" si="176"/>
        <v>0</v>
      </c>
      <c r="BS158" s="124"/>
      <c r="BT158" s="46"/>
      <c r="BU158" s="46"/>
      <c r="BV158" s="46"/>
      <c r="BW158" s="46"/>
      <c r="BX158" s="46"/>
      <c r="BY158" s="46"/>
      <c r="BZ158" s="75">
        <f t="shared" si="177"/>
        <v>0</v>
      </c>
      <c r="CA158" s="124"/>
      <c r="CB158" s="46"/>
      <c r="CC158" s="46"/>
      <c r="CD158" s="46"/>
      <c r="CE158" s="46"/>
      <c r="CF158" s="46"/>
      <c r="CG158" s="46"/>
      <c r="CH158" s="75">
        <f t="shared" si="178"/>
        <v>0</v>
      </c>
      <c r="CI158" s="124"/>
      <c r="CJ158" s="46"/>
      <c r="CK158" s="46"/>
      <c r="CL158" s="46"/>
      <c r="CM158" s="46"/>
      <c r="CN158" s="46"/>
      <c r="CO158" s="46"/>
      <c r="CP158" s="75">
        <f t="shared" si="179"/>
        <v>0</v>
      </c>
      <c r="CQ158" s="124"/>
      <c r="CR158" s="46"/>
      <c r="CS158" s="46"/>
      <c r="CT158" s="46"/>
      <c r="CU158" s="46"/>
      <c r="CV158" s="46"/>
      <c r="CW158" s="46"/>
      <c r="CX158" s="75">
        <f t="shared" si="180"/>
        <v>0</v>
      </c>
      <c r="CY158" s="124"/>
      <c r="CZ158" s="46"/>
      <c r="DA158" s="46"/>
      <c r="DB158" s="46"/>
      <c r="DC158" s="46"/>
      <c r="DD158" s="46"/>
      <c r="DE158" s="46"/>
      <c r="DF158" s="75">
        <f t="shared" si="181"/>
        <v>0</v>
      </c>
      <c r="DG158" s="124"/>
      <c r="DH158" s="46"/>
      <c r="DI158" s="46"/>
      <c r="DJ158" s="46"/>
      <c r="DK158" s="46"/>
      <c r="DL158" s="46"/>
      <c r="DM158" s="46"/>
      <c r="DN158" s="75">
        <f t="shared" si="182"/>
        <v>0</v>
      </c>
      <c r="DO158" s="124"/>
      <c r="DP158" s="46"/>
      <c r="DQ158" s="46"/>
      <c r="DR158" s="46"/>
      <c r="DS158" s="46"/>
      <c r="DT158" s="46"/>
      <c r="DU158" s="46"/>
      <c r="DV158" s="75">
        <f t="shared" si="183"/>
        <v>0</v>
      </c>
      <c r="DW158" s="124"/>
      <c r="DX158" s="46"/>
      <c r="DY158" s="46"/>
      <c r="DZ158" s="46"/>
      <c r="EA158" s="46"/>
      <c r="EB158" s="46"/>
      <c r="EC158" s="46"/>
      <c r="ED158" s="75">
        <f t="shared" si="184"/>
        <v>0</v>
      </c>
      <c r="EE158" s="124"/>
      <c r="EF158" s="46"/>
      <c r="EG158" s="46"/>
      <c r="EH158" s="46"/>
      <c r="EI158" s="46"/>
      <c r="EJ158" s="46"/>
      <c r="EK158" s="46"/>
      <c r="EL158" s="75">
        <f t="shared" si="185"/>
        <v>0</v>
      </c>
      <c r="EM158" s="124"/>
      <c r="EN158" s="46"/>
      <c r="EO158" s="46"/>
      <c r="EP158" s="46"/>
      <c r="EQ158" s="46"/>
      <c r="ER158" s="46"/>
      <c r="ES158" s="46"/>
      <c r="ET158" s="75">
        <f t="shared" si="186"/>
        <v>0</v>
      </c>
      <c r="EU158" s="124"/>
      <c r="EV158" s="46"/>
      <c r="EW158" s="46"/>
      <c r="EX158" s="46"/>
      <c r="EY158" s="46"/>
      <c r="EZ158" s="46"/>
      <c r="FA158" s="46"/>
      <c r="FB158" s="75">
        <f t="shared" si="187"/>
        <v>0</v>
      </c>
      <c r="FC158" s="124"/>
      <c r="FD158" s="46"/>
      <c r="FE158" s="46"/>
      <c r="FF158" s="46"/>
      <c r="FG158" s="46"/>
      <c r="FH158" s="46"/>
      <c r="FI158" s="46"/>
      <c r="FJ158" s="75">
        <f t="shared" si="188"/>
        <v>0</v>
      </c>
      <c r="FK158" s="124"/>
      <c r="FL158" s="46"/>
      <c r="FM158" s="46"/>
      <c r="FN158" s="46"/>
      <c r="FO158" s="46"/>
      <c r="FP158" s="46"/>
      <c r="FQ158" s="46"/>
      <c r="FR158" s="75">
        <f t="shared" si="189"/>
        <v>0</v>
      </c>
      <c r="FS158" s="124"/>
      <c r="FT158" s="46"/>
      <c r="FU158" s="46"/>
      <c r="FV158" s="46"/>
      <c r="FW158" s="46"/>
      <c r="FX158" s="46"/>
      <c r="FY158" s="46"/>
      <c r="FZ158" s="75">
        <f t="shared" si="190"/>
        <v>0</v>
      </c>
      <c r="GA158" s="124"/>
      <c r="GB158" s="46"/>
      <c r="GC158" s="46"/>
      <c r="GD158" s="46"/>
      <c r="GE158" s="46"/>
      <c r="GF158" s="46"/>
      <c r="GG158" s="46"/>
      <c r="GH158" s="75">
        <f t="shared" si="191"/>
        <v>0</v>
      </c>
      <c r="GI158" s="124"/>
      <c r="GJ158" s="46"/>
      <c r="GK158" s="46"/>
      <c r="GL158" s="46"/>
      <c r="GM158" s="46"/>
      <c r="GN158" s="46"/>
      <c r="GO158" s="46"/>
      <c r="GP158" s="75">
        <f t="shared" si="192"/>
        <v>0</v>
      </c>
      <c r="GQ158" s="124"/>
      <c r="GR158" s="46"/>
      <c r="GS158" s="46"/>
      <c r="GT158" s="46"/>
      <c r="GU158" s="46"/>
      <c r="GV158" s="46"/>
      <c r="GW158" s="46"/>
      <c r="GX158" s="75">
        <f t="shared" si="193"/>
        <v>0</v>
      </c>
      <c r="GY158" s="124"/>
      <c r="GZ158" s="46"/>
      <c r="HA158" s="46"/>
      <c r="HB158" s="46"/>
      <c r="HC158" s="46"/>
      <c r="HD158" s="46"/>
      <c r="HE158" s="46"/>
      <c r="HF158" s="75">
        <f t="shared" si="194"/>
        <v>0</v>
      </c>
      <c r="HG158" s="124"/>
      <c r="HH158" s="46"/>
      <c r="HI158" s="46"/>
      <c r="HJ158" s="46"/>
      <c r="HK158" s="46"/>
      <c r="HL158" s="46"/>
      <c r="HM158" s="46"/>
      <c r="HN158" s="75">
        <f t="shared" si="195"/>
        <v>0</v>
      </c>
      <c r="HO158" s="124"/>
      <c r="HP158" s="46"/>
      <c r="HQ158" s="46"/>
      <c r="HR158" s="46"/>
      <c r="HS158" s="46"/>
      <c r="HT158" s="46"/>
      <c r="HU158" s="46"/>
      <c r="HV158" s="75">
        <f t="shared" si="196"/>
        <v>0</v>
      </c>
      <c r="HW158" s="124"/>
      <c r="HX158" s="46"/>
      <c r="HY158" s="46"/>
      <c r="HZ158" s="46"/>
      <c r="IA158" s="46"/>
      <c r="IB158" s="46"/>
      <c r="IC158" s="46"/>
      <c r="ID158" s="75">
        <f t="shared" si="197"/>
        <v>0</v>
      </c>
      <c r="IE158" s="124"/>
      <c r="IF158" s="46"/>
      <c r="IG158" s="46"/>
      <c r="IH158" s="46"/>
      <c r="II158" s="46"/>
      <c r="IJ158" s="46"/>
      <c r="IK158" s="46"/>
      <c r="IL158" s="75">
        <f t="shared" si="198"/>
        <v>0</v>
      </c>
      <c r="IM158" s="124"/>
      <c r="IN158" s="46"/>
      <c r="IO158" s="46"/>
      <c r="IP158" s="46"/>
      <c r="IQ158" s="46"/>
      <c r="IR158" s="46"/>
      <c r="IS158" s="46"/>
      <c r="IT158" s="75">
        <f t="shared" si="199"/>
        <v>0</v>
      </c>
      <c r="IU158" s="124"/>
      <c r="IV158" s="46"/>
      <c r="IW158" s="46"/>
      <c r="IX158" s="46"/>
      <c r="IY158" s="46"/>
      <c r="IZ158" s="46"/>
      <c r="JA158" s="46"/>
      <c r="JB158" s="75">
        <f t="shared" si="200"/>
        <v>0</v>
      </c>
      <c r="JD158" s="161">
        <f t="shared" si="201"/>
        <v>0</v>
      </c>
      <c r="JE158" s="89">
        <f t="shared" si="202"/>
        <v>0</v>
      </c>
      <c r="JF158" s="89">
        <f t="shared" si="203"/>
        <v>0</v>
      </c>
      <c r="JG158" s="89">
        <f t="shared" si="204"/>
        <v>0</v>
      </c>
      <c r="JH158" s="89">
        <f t="shared" si="205"/>
        <v>0</v>
      </c>
      <c r="JI158" s="89">
        <f t="shared" si="206"/>
        <v>240</v>
      </c>
      <c r="JJ158" s="89">
        <f t="shared" si="207"/>
        <v>0</v>
      </c>
      <c r="JK158" s="165">
        <f t="shared" si="208"/>
        <v>0</v>
      </c>
      <c r="JM158" s="65">
        <f t="shared" si="209"/>
        <v>0</v>
      </c>
      <c r="JO158" s="47">
        <f t="shared" si="210"/>
        <v>0</v>
      </c>
    </row>
    <row r="159" spans="2:275" ht="15">
      <c r="B159" s="388" t="s">
        <v>650</v>
      </c>
      <c r="C159" s="150"/>
      <c r="D159" s="176" t="s">
        <v>657</v>
      </c>
      <c r="E159" s="170"/>
      <c r="F159" s="370" t="s">
        <v>248</v>
      </c>
      <c r="G159" s="380" t="s">
        <v>99</v>
      </c>
      <c r="H159" s="380" t="s">
        <v>99</v>
      </c>
      <c r="I159" s="166" t="s">
        <v>94</v>
      </c>
      <c r="J159" s="375"/>
      <c r="K159" s="143">
        <v>4</v>
      </c>
      <c r="L159" s="144">
        <v>5</v>
      </c>
      <c r="M159" s="137" t="s">
        <v>4</v>
      </c>
      <c r="N159" s="165">
        <f>39+75</f>
        <v>114</v>
      </c>
      <c r="O159" s="124"/>
      <c r="P159" s="46"/>
      <c r="Q159" s="46"/>
      <c r="R159" s="46"/>
      <c r="S159" s="46"/>
      <c r="T159" s="46"/>
      <c r="U159" s="46"/>
      <c r="V159" s="125">
        <f t="shared" si="170"/>
        <v>114</v>
      </c>
      <c r="W159" s="124"/>
      <c r="X159" s="46"/>
      <c r="Y159" s="46"/>
      <c r="Z159" s="46"/>
      <c r="AA159" s="46"/>
      <c r="AB159" s="46"/>
      <c r="AC159" s="46"/>
      <c r="AD159" s="75">
        <f t="shared" si="171"/>
        <v>114</v>
      </c>
      <c r="AE159" s="124"/>
      <c r="AF159" s="46"/>
      <c r="AG159" s="46"/>
      <c r="AH159" s="46"/>
      <c r="AI159" s="46"/>
      <c r="AJ159" s="46"/>
      <c r="AK159" s="46"/>
      <c r="AL159" s="75">
        <f t="shared" si="172"/>
        <v>114</v>
      </c>
      <c r="AM159" s="124"/>
      <c r="AN159" s="46"/>
      <c r="AO159" s="46"/>
      <c r="AP159" s="46"/>
      <c r="AQ159" s="46"/>
      <c r="AR159" s="46"/>
      <c r="AS159" s="46"/>
      <c r="AT159" s="75">
        <f t="shared" si="173"/>
        <v>114</v>
      </c>
      <c r="AU159" s="124"/>
      <c r="AV159" s="46"/>
      <c r="AW159" s="46"/>
      <c r="AX159" s="46"/>
      <c r="AY159" s="46"/>
      <c r="AZ159" s="46"/>
      <c r="BA159" s="46"/>
      <c r="BB159" s="75">
        <f t="shared" si="174"/>
        <v>114</v>
      </c>
      <c r="BC159" s="124"/>
      <c r="BD159" s="46"/>
      <c r="BE159" s="46"/>
      <c r="BF159" s="46"/>
      <c r="BG159" s="46"/>
      <c r="BH159" s="46"/>
      <c r="BI159" s="46"/>
      <c r="BJ159" s="75">
        <f t="shared" si="175"/>
        <v>114</v>
      </c>
      <c r="BK159" s="124"/>
      <c r="BL159" s="46"/>
      <c r="BM159" s="46"/>
      <c r="BN159" s="46"/>
      <c r="BO159" s="46"/>
      <c r="BP159" s="46"/>
      <c r="BQ159" s="46"/>
      <c r="BR159" s="75">
        <f t="shared" si="176"/>
        <v>114</v>
      </c>
      <c r="BS159" s="124"/>
      <c r="BT159" s="46"/>
      <c r="BU159" s="46"/>
      <c r="BV159" s="46"/>
      <c r="BW159" s="46"/>
      <c r="BX159" s="46"/>
      <c r="BY159" s="46"/>
      <c r="BZ159" s="75">
        <f t="shared" si="177"/>
        <v>114</v>
      </c>
      <c r="CA159" s="124"/>
      <c r="CB159" s="46"/>
      <c r="CC159" s="46"/>
      <c r="CD159" s="46"/>
      <c r="CE159" s="46"/>
      <c r="CF159" s="46"/>
      <c r="CG159" s="46"/>
      <c r="CH159" s="75">
        <f t="shared" si="178"/>
        <v>114</v>
      </c>
      <c r="CI159" s="124"/>
      <c r="CJ159" s="46"/>
      <c r="CK159" s="46"/>
      <c r="CL159" s="46"/>
      <c r="CM159" s="46"/>
      <c r="CN159" s="46"/>
      <c r="CO159" s="46"/>
      <c r="CP159" s="75">
        <f t="shared" si="179"/>
        <v>114</v>
      </c>
      <c r="CQ159" s="124"/>
      <c r="CR159" s="46"/>
      <c r="CS159" s="46"/>
      <c r="CT159" s="46"/>
      <c r="CU159" s="46"/>
      <c r="CV159" s="46"/>
      <c r="CW159" s="46"/>
      <c r="CX159" s="75">
        <f t="shared" si="180"/>
        <v>114</v>
      </c>
      <c r="CY159" s="124"/>
      <c r="CZ159" s="46"/>
      <c r="DA159" s="46"/>
      <c r="DB159" s="46"/>
      <c r="DC159" s="46"/>
      <c r="DD159" s="46"/>
      <c r="DE159" s="46"/>
      <c r="DF159" s="75">
        <f t="shared" si="181"/>
        <v>114</v>
      </c>
      <c r="DG159" s="124"/>
      <c r="DH159" s="46"/>
      <c r="DI159" s="46"/>
      <c r="DJ159" s="46"/>
      <c r="DK159" s="46"/>
      <c r="DL159" s="46"/>
      <c r="DM159" s="46"/>
      <c r="DN159" s="75">
        <f t="shared" si="182"/>
        <v>114</v>
      </c>
      <c r="DO159" s="124"/>
      <c r="DP159" s="46"/>
      <c r="DQ159" s="46"/>
      <c r="DR159" s="46"/>
      <c r="DS159" s="46"/>
      <c r="DT159" s="46"/>
      <c r="DU159" s="46"/>
      <c r="DV159" s="75">
        <f t="shared" si="183"/>
        <v>114</v>
      </c>
      <c r="DW159" s="124"/>
      <c r="DX159" s="46"/>
      <c r="DY159" s="46"/>
      <c r="DZ159" s="46"/>
      <c r="EA159" s="46"/>
      <c r="EB159" s="46"/>
      <c r="EC159" s="46"/>
      <c r="ED159" s="75">
        <f t="shared" si="184"/>
        <v>114</v>
      </c>
      <c r="EE159" s="124"/>
      <c r="EF159" s="46"/>
      <c r="EG159" s="46"/>
      <c r="EH159" s="46"/>
      <c r="EI159" s="46"/>
      <c r="EJ159" s="46"/>
      <c r="EK159" s="46"/>
      <c r="EL159" s="75">
        <f t="shared" si="185"/>
        <v>114</v>
      </c>
      <c r="EM159" s="124"/>
      <c r="EN159" s="46"/>
      <c r="EO159" s="46"/>
      <c r="EP159" s="46"/>
      <c r="EQ159" s="46"/>
      <c r="ER159" s="46"/>
      <c r="ES159" s="46"/>
      <c r="ET159" s="75">
        <f t="shared" si="186"/>
        <v>114</v>
      </c>
      <c r="EU159" s="124"/>
      <c r="EV159" s="46"/>
      <c r="EW159" s="46"/>
      <c r="EX159" s="46"/>
      <c r="EY159" s="46"/>
      <c r="EZ159" s="46"/>
      <c r="FA159" s="46"/>
      <c r="FB159" s="75">
        <f t="shared" si="187"/>
        <v>114</v>
      </c>
      <c r="FC159" s="124"/>
      <c r="FD159" s="46"/>
      <c r="FE159" s="46"/>
      <c r="FF159" s="46"/>
      <c r="FG159" s="46"/>
      <c r="FH159" s="46"/>
      <c r="FI159" s="46"/>
      <c r="FJ159" s="75">
        <f t="shared" si="188"/>
        <v>114</v>
      </c>
      <c r="FK159" s="124"/>
      <c r="FL159" s="46"/>
      <c r="FM159" s="46"/>
      <c r="FN159" s="46"/>
      <c r="FO159" s="46"/>
      <c r="FP159" s="46"/>
      <c r="FQ159" s="46"/>
      <c r="FR159" s="75">
        <f t="shared" si="189"/>
        <v>114</v>
      </c>
      <c r="FS159" s="124"/>
      <c r="FT159" s="46"/>
      <c r="FU159" s="46"/>
      <c r="FV159" s="46"/>
      <c r="FW159" s="46"/>
      <c r="FX159" s="46"/>
      <c r="FY159" s="46"/>
      <c r="FZ159" s="75">
        <f t="shared" si="190"/>
        <v>114</v>
      </c>
      <c r="GA159" s="124"/>
      <c r="GB159" s="46"/>
      <c r="GC159" s="46"/>
      <c r="GD159" s="46"/>
      <c r="GE159" s="46"/>
      <c r="GF159" s="46"/>
      <c r="GG159" s="46"/>
      <c r="GH159" s="75">
        <f t="shared" si="191"/>
        <v>114</v>
      </c>
      <c r="GI159" s="124"/>
      <c r="GJ159" s="46"/>
      <c r="GK159" s="46"/>
      <c r="GL159" s="46"/>
      <c r="GM159" s="46"/>
      <c r="GN159" s="46"/>
      <c r="GO159" s="46"/>
      <c r="GP159" s="75">
        <f t="shared" si="192"/>
        <v>114</v>
      </c>
      <c r="GQ159" s="124"/>
      <c r="GR159" s="46"/>
      <c r="GS159" s="46"/>
      <c r="GT159" s="46"/>
      <c r="GU159" s="46"/>
      <c r="GV159" s="46"/>
      <c r="GW159" s="46"/>
      <c r="GX159" s="75">
        <f t="shared" si="193"/>
        <v>114</v>
      </c>
      <c r="GY159" s="124"/>
      <c r="GZ159" s="46"/>
      <c r="HA159" s="46"/>
      <c r="HB159" s="46"/>
      <c r="HC159" s="46"/>
      <c r="HD159" s="46"/>
      <c r="HE159" s="46"/>
      <c r="HF159" s="75">
        <f t="shared" si="194"/>
        <v>114</v>
      </c>
      <c r="HG159" s="124"/>
      <c r="HH159" s="46"/>
      <c r="HI159" s="46"/>
      <c r="HJ159" s="46"/>
      <c r="HK159" s="46"/>
      <c r="HL159" s="46"/>
      <c r="HM159" s="46"/>
      <c r="HN159" s="75">
        <f t="shared" si="195"/>
        <v>114</v>
      </c>
      <c r="HO159" s="124"/>
      <c r="HP159" s="46"/>
      <c r="HQ159" s="46"/>
      <c r="HR159" s="46"/>
      <c r="HS159" s="46"/>
      <c r="HT159" s="46"/>
      <c r="HU159" s="46"/>
      <c r="HV159" s="75">
        <f t="shared" si="196"/>
        <v>114</v>
      </c>
      <c r="HW159" s="124"/>
      <c r="HX159" s="46"/>
      <c r="HY159" s="46"/>
      <c r="HZ159" s="46"/>
      <c r="IA159" s="46"/>
      <c r="IB159" s="46"/>
      <c r="IC159" s="46"/>
      <c r="ID159" s="75">
        <f t="shared" si="197"/>
        <v>114</v>
      </c>
      <c r="IE159" s="124"/>
      <c r="IF159" s="46"/>
      <c r="IG159" s="46"/>
      <c r="IH159" s="46"/>
      <c r="II159" s="46"/>
      <c r="IJ159" s="46"/>
      <c r="IK159" s="46"/>
      <c r="IL159" s="75">
        <f t="shared" si="198"/>
        <v>114</v>
      </c>
      <c r="IM159" s="124"/>
      <c r="IN159" s="46"/>
      <c r="IO159" s="46"/>
      <c r="IP159" s="46"/>
      <c r="IQ159" s="46"/>
      <c r="IR159" s="46"/>
      <c r="IS159" s="46"/>
      <c r="IT159" s="75">
        <f t="shared" si="199"/>
        <v>114</v>
      </c>
      <c r="IU159" s="124"/>
      <c r="IV159" s="46"/>
      <c r="IW159" s="46"/>
      <c r="IX159" s="46"/>
      <c r="IY159" s="46"/>
      <c r="IZ159" s="46"/>
      <c r="JA159" s="46"/>
      <c r="JB159" s="75">
        <f t="shared" si="200"/>
        <v>114</v>
      </c>
      <c r="JD159" s="161">
        <f t="shared" si="201"/>
        <v>0</v>
      </c>
      <c r="JE159" s="89">
        <f t="shared" si="202"/>
        <v>0</v>
      </c>
      <c r="JF159" s="89">
        <f t="shared" si="203"/>
        <v>0</v>
      </c>
      <c r="JG159" s="89">
        <f t="shared" si="204"/>
        <v>0</v>
      </c>
      <c r="JH159" s="89">
        <f t="shared" si="205"/>
        <v>0</v>
      </c>
      <c r="JI159" s="89">
        <f t="shared" si="206"/>
        <v>0</v>
      </c>
      <c r="JJ159" s="89">
        <f t="shared" si="207"/>
        <v>0</v>
      </c>
      <c r="JK159" s="165">
        <f t="shared" si="208"/>
        <v>114</v>
      </c>
      <c r="JM159" s="65">
        <f t="shared" si="209"/>
        <v>0</v>
      </c>
      <c r="JO159" s="47">
        <f t="shared" si="210"/>
        <v>0</v>
      </c>
    </row>
    <row r="160" spans="2:275" ht="15">
      <c r="B160" s="388" t="s">
        <v>650</v>
      </c>
      <c r="C160" s="150"/>
      <c r="D160" s="176" t="s">
        <v>658</v>
      </c>
      <c r="E160" s="170"/>
      <c r="F160" s="370" t="s">
        <v>180</v>
      </c>
      <c r="G160" s="380" t="s">
        <v>99</v>
      </c>
      <c r="H160" s="380" t="s">
        <v>99</v>
      </c>
      <c r="I160" s="361" t="s">
        <v>95</v>
      </c>
      <c r="J160" s="375"/>
      <c r="K160" s="143">
        <v>5</v>
      </c>
      <c r="L160" s="144">
        <v>5</v>
      </c>
      <c r="M160" s="137" t="s">
        <v>4</v>
      </c>
      <c r="N160" s="165">
        <v>101</v>
      </c>
      <c r="O160" s="124"/>
      <c r="P160" s="46"/>
      <c r="Q160" s="46"/>
      <c r="R160" s="46"/>
      <c r="S160" s="46"/>
      <c r="T160" s="46"/>
      <c r="U160" s="46"/>
      <c r="V160" s="125">
        <f t="shared" si="170"/>
        <v>101</v>
      </c>
      <c r="W160" s="124"/>
      <c r="X160" s="46"/>
      <c r="Y160" s="46"/>
      <c r="Z160" s="46"/>
      <c r="AA160" s="46"/>
      <c r="AB160" s="46"/>
      <c r="AC160" s="46"/>
      <c r="AD160" s="75">
        <f t="shared" si="171"/>
        <v>101</v>
      </c>
      <c r="AE160" s="124"/>
      <c r="AF160" s="46"/>
      <c r="AG160" s="46"/>
      <c r="AH160" s="46"/>
      <c r="AI160" s="46"/>
      <c r="AJ160" s="46"/>
      <c r="AK160" s="46"/>
      <c r="AL160" s="75">
        <f t="shared" si="172"/>
        <v>101</v>
      </c>
      <c r="AM160" s="124"/>
      <c r="AN160" s="46"/>
      <c r="AO160" s="46"/>
      <c r="AP160" s="46"/>
      <c r="AQ160" s="46"/>
      <c r="AR160" s="46"/>
      <c r="AS160" s="46"/>
      <c r="AT160" s="75">
        <f t="shared" si="173"/>
        <v>101</v>
      </c>
      <c r="AU160" s="124"/>
      <c r="AV160" s="46"/>
      <c r="AW160" s="46"/>
      <c r="AX160" s="46"/>
      <c r="AY160" s="46"/>
      <c r="AZ160" s="46"/>
      <c r="BA160" s="46"/>
      <c r="BB160" s="75">
        <f t="shared" si="174"/>
        <v>101</v>
      </c>
      <c r="BC160" s="124"/>
      <c r="BD160" s="46"/>
      <c r="BE160" s="46"/>
      <c r="BF160" s="46"/>
      <c r="BG160" s="46"/>
      <c r="BH160" s="46"/>
      <c r="BI160" s="46"/>
      <c r="BJ160" s="75">
        <f t="shared" si="175"/>
        <v>101</v>
      </c>
      <c r="BK160" s="124"/>
      <c r="BL160" s="46"/>
      <c r="BM160" s="46"/>
      <c r="BN160" s="46"/>
      <c r="BO160" s="46"/>
      <c r="BP160" s="46"/>
      <c r="BQ160" s="46"/>
      <c r="BR160" s="75">
        <f t="shared" si="176"/>
        <v>101</v>
      </c>
      <c r="BS160" s="124"/>
      <c r="BT160" s="46"/>
      <c r="BU160" s="46"/>
      <c r="BV160" s="46"/>
      <c r="BW160" s="46"/>
      <c r="BX160" s="46"/>
      <c r="BY160" s="46"/>
      <c r="BZ160" s="75">
        <f t="shared" si="177"/>
        <v>101</v>
      </c>
      <c r="CA160" s="124"/>
      <c r="CB160" s="46"/>
      <c r="CC160" s="46"/>
      <c r="CD160" s="46"/>
      <c r="CE160" s="46"/>
      <c r="CF160" s="46"/>
      <c r="CG160" s="46"/>
      <c r="CH160" s="75">
        <f t="shared" si="178"/>
        <v>101</v>
      </c>
      <c r="CI160" s="124"/>
      <c r="CJ160" s="46"/>
      <c r="CK160" s="46"/>
      <c r="CL160" s="46"/>
      <c r="CM160" s="46"/>
      <c r="CN160" s="46"/>
      <c r="CO160" s="46"/>
      <c r="CP160" s="75">
        <f t="shared" si="179"/>
        <v>101</v>
      </c>
      <c r="CQ160" s="124"/>
      <c r="CR160" s="46"/>
      <c r="CS160" s="46"/>
      <c r="CT160" s="46"/>
      <c r="CU160" s="46"/>
      <c r="CV160" s="46"/>
      <c r="CW160" s="46"/>
      <c r="CX160" s="75">
        <f t="shared" si="180"/>
        <v>101</v>
      </c>
      <c r="CY160" s="124"/>
      <c r="CZ160" s="46"/>
      <c r="DA160" s="46"/>
      <c r="DB160" s="46"/>
      <c r="DC160" s="46"/>
      <c r="DD160" s="46"/>
      <c r="DE160" s="46"/>
      <c r="DF160" s="75">
        <f t="shared" si="181"/>
        <v>101</v>
      </c>
      <c r="DG160" s="124"/>
      <c r="DH160" s="46"/>
      <c r="DI160" s="46"/>
      <c r="DJ160" s="46"/>
      <c r="DK160" s="46"/>
      <c r="DL160" s="46"/>
      <c r="DM160" s="46"/>
      <c r="DN160" s="75">
        <f t="shared" si="182"/>
        <v>101</v>
      </c>
      <c r="DO160" s="124"/>
      <c r="DP160" s="46"/>
      <c r="DQ160" s="46"/>
      <c r="DR160" s="46"/>
      <c r="DS160" s="46"/>
      <c r="DT160" s="46"/>
      <c r="DU160" s="46"/>
      <c r="DV160" s="75">
        <f t="shared" si="183"/>
        <v>101</v>
      </c>
      <c r="DW160" s="124"/>
      <c r="DX160" s="46"/>
      <c r="DY160" s="46"/>
      <c r="DZ160" s="46"/>
      <c r="EA160" s="46"/>
      <c r="EB160" s="46"/>
      <c r="EC160" s="46"/>
      <c r="ED160" s="75">
        <f t="shared" si="184"/>
        <v>101</v>
      </c>
      <c r="EE160" s="124"/>
      <c r="EF160" s="46"/>
      <c r="EG160" s="46"/>
      <c r="EH160" s="46"/>
      <c r="EI160" s="46"/>
      <c r="EJ160" s="46"/>
      <c r="EK160" s="46"/>
      <c r="EL160" s="75">
        <f t="shared" si="185"/>
        <v>101</v>
      </c>
      <c r="EM160" s="124"/>
      <c r="EN160" s="46"/>
      <c r="EO160" s="46"/>
      <c r="EP160" s="46"/>
      <c r="EQ160" s="46"/>
      <c r="ER160" s="46"/>
      <c r="ES160" s="46"/>
      <c r="ET160" s="75">
        <f t="shared" si="186"/>
        <v>101</v>
      </c>
      <c r="EU160" s="124"/>
      <c r="EV160" s="46"/>
      <c r="EW160" s="46"/>
      <c r="EX160" s="46"/>
      <c r="EY160" s="46"/>
      <c r="EZ160" s="46"/>
      <c r="FA160" s="46"/>
      <c r="FB160" s="75">
        <f t="shared" si="187"/>
        <v>101</v>
      </c>
      <c r="FC160" s="124"/>
      <c r="FD160" s="46"/>
      <c r="FE160" s="46"/>
      <c r="FF160" s="46"/>
      <c r="FG160" s="46"/>
      <c r="FH160" s="46"/>
      <c r="FI160" s="46"/>
      <c r="FJ160" s="75">
        <f t="shared" si="188"/>
        <v>101</v>
      </c>
      <c r="FK160" s="124"/>
      <c r="FL160" s="46"/>
      <c r="FM160" s="46"/>
      <c r="FN160" s="46"/>
      <c r="FO160" s="46"/>
      <c r="FP160" s="46"/>
      <c r="FQ160" s="46"/>
      <c r="FR160" s="75">
        <f t="shared" si="189"/>
        <v>101</v>
      </c>
      <c r="FS160" s="124"/>
      <c r="FT160" s="46"/>
      <c r="FU160" s="46"/>
      <c r="FV160" s="46"/>
      <c r="FW160" s="46"/>
      <c r="FX160" s="46"/>
      <c r="FY160" s="46"/>
      <c r="FZ160" s="75">
        <f t="shared" si="190"/>
        <v>101</v>
      </c>
      <c r="GA160" s="124"/>
      <c r="GB160" s="46"/>
      <c r="GC160" s="46"/>
      <c r="GD160" s="46"/>
      <c r="GE160" s="46"/>
      <c r="GF160" s="46"/>
      <c r="GG160" s="46"/>
      <c r="GH160" s="75">
        <f t="shared" si="191"/>
        <v>101</v>
      </c>
      <c r="GI160" s="124"/>
      <c r="GJ160" s="46"/>
      <c r="GK160" s="46"/>
      <c r="GL160" s="46"/>
      <c r="GM160" s="46"/>
      <c r="GN160" s="46"/>
      <c r="GO160" s="46"/>
      <c r="GP160" s="75">
        <f t="shared" si="192"/>
        <v>101</v>
      </c>
      <c r="GQ160" s="124"/>
      <c r="GR160" s="46"/>
      <c r="GS160" s="46"/>
      <c r="GT160" s="46"/>
      <c r="GU160" s="46"/>
      <c r="GV160" s="46"/>
      <c r="GW160" s="46"/>
      <c r="GX160" s="75">
        <f t="shared" si="193"/>
        <v>101</v>
      </c>
      <c r="GY160" s="124"/>
      <c r="GZ160" s="46"/>
      <c r="HA160" s="46"/>
      <c r="HB160" s="46"/>
      <c r="HC160" s="46"/>
      <c r="HD160" s="46"/>
      <c r="HE160" s="46"/>
      <c r="HF160" s="75">
        <f t="shared" si="194"/>
        <v>101</v>
      </c>
      <c r="HG160" s="124"/>
      <c r="HH160" s="46"/>
      <c r="HI160" s="46"/>
      <c r="HJ160" s="46"/>
      <c r="HK160" s="46"/>
      <c r="HL160" s="46"/>
      <c r="HM160" s="46"/>
      <c r="HN160" s="75">
        <f t="shared" si="195"/>
        <v>101</v>
      </c>
      <c r="HO160" s="124"/>
      <c r="HP160" s="46"/>
      <c r="HQ160" s="46"/>
      <c r="HR160" s="46"/>
      <c r="HS160" s="46"/>
      <c r="HT160" s="46"/>
      <c r="HU160" s="46"/>
      <c r="HV160" s="75">
        <f t="shared" si="196"/>
        <v>101</v>
      </c>
      <c r="HW160" s="124"/>
      <c r="HX160" s="46"/>
      <c r="HY160" s="46"/>
      <c r="HZ160" s="46"/>
      <c r="IA160" s="46"/>
      <c r="IB160" s="46"/>
      <c r="IC160" s="46"/>
      <c r="ID160" s="75">
        <f t="shared" si="197"/>
        <v>101</v>
      </c>
      <c r="IE160" s="124"/>
      <c r="IF160" s="46"/>
      <c r="IG160" s="46"/>
      <c r="IH160" s="46"/>
      <c r="II160" s="46"/>
      <c r="IJ160" s="46"/>
      <c r="IK160" s="46"/>
      <c r="IL160" s="75">
        <f t="shared" si="198"/>
        <v>101</v>
      </c>
      <c r="IM160" s="124"/>
      <c r="IN160" s="46"/>
      <c r="IO160" s="46"/>
      <c r="IP160" s="46"/>
      <c r="IQ160" s="46"/>
      <c r="IR160" s="46"/>
      <c r="IS160" s="46"/>
      <c r="IT160" s="75">
        <f t="shared" si="199"/>
        <v>101</v>
      </c>
      <c r="IU160" s="124"/>
      <c r="IV160" s="46"/>
      <c r="IW160" s="46"/>
      <c r="IX160" s="46"/>
      <c r="IY160" s="46"/>
      <c r="IZ160" s="46"/>
      <c r="JA160" s="46"/>
      <c r="JB160" s="75">
        <f t="shared" si="200"/>
        <v>101</v>
      </c>
      <c r="JD160" s="161">
        <f t="shared" si="201"/>
        <v>0</v>
      </c>
      <c r="JE160" s="89">
        <f t="shared" si="202"/>
        <v>0</v>
      </c>
      <c r="JF160" s="89">
        <f t="shared" si="203"/>
        <v>0</v>
      </c>
      <c r="JG160" s="89">
        <f t="shared" si="204"/>
        <v>0</v>
      </c>
      <c r="JH160" s="89">
        <f t="shared" si="205"/>
        <v>0</v>
      </c>
      <c r="JI160" s="89">
        <f t="shared" si="206"/>
        <v>0</v>
      </c>
      <c r="JJ160" s="89">
        <f t="shared" si="207"/>
        <v>0</v>
      </c>
      <c r="JK160" s="165">
        <f t="shared" si="208"/>
        <v>101</v>
      </c>
      <c r="JM160" s="65">
        <f t="shared" si="209"/>
        <v>0</v>
      </c>
      <c r="JO160" s="47">
        <f t="shared" si="210"/>
        <v>0</v>
      </c>
    </row>
    <row r="161" spans="2:275" ht="15">
      <c r="B161" s="388" t="s">
        <v>650</v>
      </c>
      <c r="C161" s="150"/>
      <c r="D161" s="176" t="s">
        <v>659</v>
      </c>
      <c r="E161" s="170"/>
      <c r="F161" s="370" t="s">
        <v>180</v>
      </c>
      <c r="G161" s="380" t="s">
        <v>99</v>
      </c>
      <c r="H161" s="380" t="s">
        <v>99</v>
      </c>
      <c r="I161" s="166" t="s">
        <v>94</v>
      </c>
      <c r="J161" s="375"/>
      <c r="K161" s="143">
        <v>5</v>
      </c>
      <c r="L161" s="144">
        <v>5</v>
      </c>
      <c r="M161" s="137" t="s">
        <v>4</v>
      </c>
      <c r="N161" s="165">
        <v>97</v>
      </c>
      <c r="O161" s="124"/>
      <c r="P161" s="46"/>
      <c r="Q161" s="46"/>
      <c r="R161" s="46"/>
      <c r="S161" s="46"/>
      <c r="T161" s="46"/>
      <c r="U161" s="46"/>
      <c r="V161" s="125">
        <f t="shared" si="170"/>
        <v>97</v>
      </c>
      <c r="W161" s="124"/>
      <c r="X161" s="46"/>
      <c r="Y161" s="46"/>
      <c r="Z161" s="46"/>
      <c r="AA161" s="46"/>
      <c r="AB161" s="46"/>
      <c r="AC161" s="46"/>
      <c r="AD161" s="75">
        <f t="shared" si="171"/>
        <v>97</v>
      </c>
      <c r="AE161" s="124"/>
      <c r="AF161" s="46"/>
      <c r="AG161" s="46"/>
      <c r="AH161" s="46"/>
      <c r="AI161" s="46"/>
      <c r="AJ161" s="46"/>
      <c r="AK161" s="46"/>
      <c r="AL161" s="75">
        <f t="shared" si="172"/>
        <v>97</v>
      </c>
      <c r="AM161" s="124"/>
      <c r="AN161" s="46"/>
      <c r="AO161" s="46"/>
      <c r="AP161" s="46"/>
      <c r="AQ161" s="46"/>
      <c r="AR161" s="46"/>
      <c r="AS161" s="46"/>
      <c r="AT161" s="75">
        <f t="shared" si="173"/>
        <v>97</v>
      </c>
      <c r="AU161" s="124"/>
      <c r="AV161" s="46"/>
      <c r="AW161" s="46"/>
      <c r="AX161" s="46"/>
      <c r="AY161" s="46"/>
      <c r="AZ161" s="46"/>
      <c r="BA161" s="46"/>
      <c r="BB161" s="75">
        <f t="shared" si="174"/>
        <v>97</v>
      </c>
      <c r="BC161" s="124"/>
      <c r="BD161" s="46"/>
      <c r="BE161" s="46"/>
      <c r="BF161" s="46"/>
      <c r="BG161" s="46"/>
      <c r="BH161" s="46"/>
      <c r="BI161" s="46"/>
      <c r="BJ161" s="75">
        <f t="shared" si="175"/>
        <v>97</v>
      </c>
      <c r="BK161" s="124"/>
      <c r="BL161" s="46"/>
      <c r="BM161" s="46"/>
      <c r="BN161" s="46"/>
      <c r="BO161" s="46"/>
      <c r="BP161" s="46"/>
      <c r="BQ161" s="46"/>
      <c r="BR161" s="75">
        <f t="shared" si="176"/>
        <v>97</v>
      </c>
      <c r="BS161" s="124"/>
      <c r="BT161" s="46"/>
      <c r="BU161" s="46"/>
      <c r="BV161" s="46"/>
      <c r="BW161" s="46"/>
      <c r="BX161" s="46"/>
      <c r="BY161" s="46"/>
      <c r="BZ161" s="75">
        <f t="shared" si="177"/>
        <v>97</v>
      </c>
      <c r="CA161" s="124"/>
      <c r="CB161" s="46"/>
      <c r="CC161" s="46"/>
      <c r="CD161" s="46"/>
      <c r="CE161" s="46"/>
      <c r="CF161" s="46"/>
      <c r="CG161" s="46"/>
      <c r="CH161" s="75">
        <f t="shared" si="178"/>
        <v>97</v>
      </c>
      <c r="CI161" s="124"/>
      <c r="CJ161" s="46"/>
      <c r="CK161" s="46"/>
      <c r="CL161" s="46"/>
      <c r="CM161" s="46"/>
      <c r="CN161" s="46"/>
      <c r="CO161" s="46"/>
      <c r="CP161" s="75">
        <f t="shared" si="179"/>
        <v>97</v>
      </c>
      <c r="CQ161" s="124"/>
      <c r="CR161" s="46"/>
      <c r="CS161" s="46"/>
      <c r="CT161" s="46"/>
      <c r="CU161" s="46"/>
      <c r="CV161" s="46"/>
      <c r="CW161" s="46"/>
      <c r="CX161" s="75">
        <f t="shared" si="180"/>
        <v>97</v>
      </c>
      <c r="CY161" s="124"/>
      <c r="CZ161" s="46"/>
      <c r="DA161" s="46"/>
      <c r="DB161" s="46"/>
      <c r="DC161" s="46"/>
      <c r="DD161" s="46"/>
      <c r="DE161" s="46"/>
      <c r="DF161" s="75">
        <f t="shared" si="181"/>
        <v>97</v>
      </c>
      <c r="DG161" s="124"/>
      <c r="DH161" s="46"/>
      <c r="DI161" s="46"/>
      <c r="DJ161" s="46"/>
      <c r="DK161" s="46"/>
      <c r="DL161" s="46"/>
      <c r="DM161" s="46"/>
      <c r="DN161" s="75">
        <f t="shared" si="182"/>
        <v>97</v>
      </c>
      <c r="DO161" s="124"/>
      <c r="DP161" s="46"/>
      <c r="DQ161" s="46"/>
      <c r="DR161" s="46"/>
      <c r="DS161" s="46"/>
      <c r="DT161" s="46"/>
      <c r="DU161" s="46"/>
      <c r="DV161" s="75">
        <f t="shared" si="183"/>
        <v>97</v>
      </c>
      <c r="DW161" s="124"/>
      <c r="DX161" s="46"/>
      <c r="DY161" s="46"/>
      <c r="DZ161" s="46"/>
      <c r="EA161" s="46"/>
      <c r="EB161" s="46"/>
      <c r="EC161" s="46"/>
      <c r="ED161" s="75">
        <f t="shared" si="184"/>
        <v>97</v>
      </c>
      <c r="EE161" s="124"/>
      <c r="EF161" s="46"/>
      <c r="EG161" s="46"/>
      <c r="EH161" s="46"/>
      <c r="EI161" s="46"/>
      <c r="EJ161" s="46"/>
      <c r="EK161" s="46"/>
      <c r="EL161" s="75">
        <f t="shared" si="185"/>
        <v>97</v>
      </c>
      <c r="EM161" s="124"/>
      <c r="EN161" s="46"/>
      <c r="EO161" s="46"/>
      <c r="EP161" s="46"/>
      <c r="EQ161" s="46"/>
      <c r="ER161" s="46"/>
      <c r="ES161" s="46"/>
      <c r="ET161" s="75">
        <f t="shared" si="186"/>
        <v>97</v>
      </c>
      <c r="EU161" s="124"/>
      <c r="EV161" s="46"/>
      <c r="EW161" s="46"/>
      <c r="EX161" s="46"/>
      <c r="EY161" s="46"/>
      <c r="EZ161" s="46"/>
      <c r="FA161" s="46"/>
      <c r="FB161" s="75">
        <f t="shared" si="187"/>
        <v>97</v>
      </c>
      <c r="FC161" s="124"/>
      <c r="FD161" s="46"/>
      <c r="FE161" s="46"/>
      <c r="FF161" s="46"/>
      <c r="FG161" s="46"/>
      <c r="FH161" s="46"/>
      <c r="FI161" s="46"/>
      <c r="FJ161" s="75">
        <f t="shared" si="188"/>
        <v>97</v>
      </c>
      <c r="FK161" s="124"/>
      <c r="FL161" s="46"/>
      <c r="FM161" s="46"/>
      <c r="FN161" s="46"/>
      <c r="FO161" s="46"/>
      <c r="FP161" s="46"/>
      <c r="FQ161" s="46"/>
      <c r="FR161" s="75">
        <f t="shared" si="189"/>
        <v>97</v>
      </c>
      <c r="FS161" s="124"/>
      <c r="FT161" s="46"/>
      <c r="FU161" s="46"/>
      <c r="FV161" s="46"/>
      <c r="FW161" s="46"/>
      <c r="FX161" s="46"/>
      <c r="FY161" s="46"/>
      <c r="FZ161" s="75">
        <f t="shared" si="190"/>
        <v>97</v>
      </c>
      <c r="GA161" s="124"/>
      <c r="GB161" s="46"/>
      <c r="GC161" s="46"/>
      <c r="GD161" s="46"/>
      <c r="GE161" s="46"/>
      <c r="GF161" s="46"/>
      <c r="GG161" s="46"/>
      <c r="GH161" s="75">
        <f t="shared" si="191"/>
        <v>97</v>
      </c>
      <c r="GI161" s="124"/>
      <c r="GJ161" s="46"/>
      <c r="GK161" s="46"/>
      <c r="GL161" s="46"/>
      <c r="GM161" s="46"/>
      <c r="GN161" s="46"/>
      <c r="GO161" s="46"/>
      <c r="GP161" s="75">
        <f t="shared" si="192"/>
        <v>97</v>
      </c>
      <c r="GQ161" s="124"/>
      <c r="GR161" s="46"/>
      <c r="GS161" s="46"/>
      <c r="GT161" s="46"/>
      <c r="GU161" s="46"/>
      <c r="GV161" s="46"/>
      <c r="GW161" s="46"/>
      <c r="GX161" s="75">
        <f t="shared" si="193"/>
        <v>97</v>
      </c>
      <c r="GY161" s="124"/>
      <c r="GZ161" s="46"/>
      <c r="HA161" s="46"/>
      <c r="HB161" s="46"/>
      <c r="HC161" s="46"/>
      <c r="HD161" s="46"/>
      <c r="HE161" s="46"/>
      <c r="HF161" s="75">
        <f t="shared" si="194"/>
        <v>97</v>
      </c>
      <c r="HG161" s="124"/>
      <c r="HH161" s="46"/>
      <c r="HI161" s="46"/>
      <c r="HJ161" s="46"/>
      <c r="HK161" s="46"/>
      <c r="HL161" s="46"/>
      <c r="HM161" s="46"/>
      <c r="HN161" s="75">
        <f t="shared" si="195"/>
        <v>97</v>
      </c>
      <c r="HO161" s="124"/>
      <c r="HP161" s="46"/>
      <c r="HQ161" s="46"/>
      <c r="HR161" s="46"/>
      <c r="HS161" s="46"/>
      <c r="HT161" s="46"/>
      <c r="HU161" s="46"/>
      <c r="HV161" s="75">
        <f t="shared" si="196"/>
        <v>97</v>
      </c>
      <c r="HW161" s="124"/>
      <c r="HX161" s="46"/>
      <c r="HY161" s="46"/>
      <c r="HZ161" s="46"/>
      <c r="IA161" s="46"/>
      <c r="IB161" s="46"/>
      <c r="IC161" s="46"/>
      <c r="ID161" s="75">
        <f t="shared" si="197"/>
        <v>97</v>
      </c>
      <c r="IE161" s="124"/>
      <c r="IF161" s="46"/>
      <c r="IG161" s="46"/>
      <c r="IH161" s="46"/>
      <c r="II161" s="46"/>
      <c r="IJ161" s="46"/>
      <c r="IK161" s="46"/>
      <c r="IL161" s="75">
        <f t="shared" si="198"/>
        <v>97</v>
      </c>
      <c r="IM161" s="124"/>
      <c r="IN161" s="46"/>
      <c r="IO161" s="46"/>
      <c r="IP161" s="46"/>
      <c r="IQ161" s="46"/>
      <c r="IR161" s="46"/>
      <c r="IS161" s="46"/>
      <c r="IT161" s="75">
        <f t="shared" si="199"/>
        <v>97</v>
      </c>
      <c r="IU161" s="124"/>
      <c r="IV161" s="46"/>
      <c r="IW161" s="46"/>
      <c r="IX161" s="46"/>
      <c r="IY161" s="46"/>
      <c r="IZ161" s="46"/>
      <c r="JA161" s="46"/>
      <c r="JB161" s="75">
        <f t="shared" si="200"/>
        <v>97</v>
      </c>
      <c r="JD161" s="161">
        <f t="shared" si="201"/>
        <v>0</v>
      </c>
      <c r="JE161" s="89">
        <f t="shared" si="202"/>
        <v>0</v>
      </c>
      <c r="JF161" s="89">
        <f t="shared" si="203"/>
        <v>0</v>
      </c>
      <c r="JG161" s="89">
        <f t="shared" si="204"/>
        <v>0</v>
      </c>
      <c r="JH161" s="89">
        <f t="shared" si="205"/>
        <v>0</v>
      </c>
      <c r="JI161" s="89">
        <f t="shared" si="206"/>
        <v>0</v>
      </c>
      <c r="JJ161" s="89">
        <f t="shared" si="207"/>
        <v>0</v>
      </c>
      <c r="JK161" s="165">
        <f t="shared" si="208"/>
        <v>97</v>
      </c>
      <c r="JM161" s="65">
        <f t="shared" si="209"/>
        <v>0</v>
      </c>
      <c r="JO161" s="47">
        <f t="shared" si="210"/>
        <v>0</v>
      </c>
    </row>
    <row r="162" spans="2:275" ht="15">
      <c r="B162" s="388" t="s">
        <v>650</v>
      </c>
      <c r="C162" s="150"/>
      <c r="D162" s="176" t="s">
        <v>680</v>
      </c>
      <c r="E162" s="170"/>
      <c r="F162" s="370" t="s">
        <v>198</v>
      </c>
      <c r="G162" s="380" t="s">
        <v>99</v>
      </c>
      <c r="H162" s="380" t="s">
        <v>99</v>
      </c>
      <c r="I162" s="166" t="s">
        <v>94</v>
      </c>
      <c r="J162" s="375"/>
      <c r="K162" s="143">
        <v>6</v>
      </c>
      <c r="L162" s="144">
        <v>6</v>
      </c>
      <c r="M162" s="137" t="s">
        <v>4</v>
      </c>
      <c r="N162" s="165">
        <v>0</v>
      </c>
      <c r="O162" s="124"/>
      <c r="P162" s="46"/>
      <c r="Q162" s="46"/>
      <c r="R162" s="46"/>
      <c r="S162" s="46"/>
      <c r="T162" s="46"/>
      <c r="U162" s="46"/>
      <c r="V162" s="125">
        <f t="shared" si="170"/>
        <v>0</v>
      </c>
      <c r="W162" s="124"/>
      <c r="X162" s="46"/>
      <c r="Y162" s="46"/>
      <c r="Z162" s="46"/>
      <c r="AA162" s="46"/>
      <c r="AB162" s="46"/>
      <c r="AC162" s="46"/>
      <c r="AD162" s="75">
        <f t="shared" si="171"/>
        <v>0</v>
      </c>
      <c r="AE162" s="124"/>
      <c r="AF162" s="46"/>
      <c r="AG162" s="46"/>
      <c r="AH162" s="46"/>
      <c r="AI162" s="46"/>
      <c r="AJ162" s="46"/>
      <c r="AK162" s="46"/>
      <c r="AL162" s="75">
        <f t="shared" si="172"/>
        <v>0</v>
      </c>
      <c r="AM162" s="124"/>
      <c r="AN162" s="46"/>
      <c r="AO162" s="46"/>
      <c r="AP162" s="46"/>
      <c r="AQ162" s="46"/>
      <c r="AR162" s="46"/>
      <c r="AS162" s="46"/>
      <c r="AT162" s="75">
        <f t="shared" si="173"/>
        <v>0</v>
      </c>
      <c r="AU162" s="124"/>
      <c r="AV162" s="46"/>
      <c r="AW162" s="46"/>
      <c r="AX162" s="46"/>
      <c r="AY162" s="46"/>
      <c r="AZ162" s="46"/>
      <c r="BA162" s="46"/>
      <c r="BB162" s="75">
        <f t="shared" si="174"/>
        <v>0</v>
      </c>
      <c r="BC162" s="124"/>
      <c r="BD162" s="46"/>
      <c r="BE162" s="46"/>
      <c r="BF162" s="46"/>
      <c r="BG162" s="46"/>
      <c r="BH162" s="46"/>
      <c r="BI162" s="46"/>
      <c r="BJ162" s="75">
        <f t="shared" si="175"/>
        <v>0</v>
      </c>
      <c r="BK162" s="124"/>
      <c r="BL162" s="46"/>
      <c r="BM162" s="46"/>
      <c r="BN162" s="46"/>
      <c r="BO162" s="46"/>
      <c r="BP162" s="46"/>
      <c r="BQ162" s="46"/>
      <c r="BR162" s="75">
        <f t="shared" si="176"/>
        <v>0</v>
      </c>
      <c r="BS162" s="124"/>
      <c r="BT162" s="46"/>
      <c r="BU162" s="46"/>
      <c r="BV162" s="46"/>
      <c r="BW162" s="46"/>
      <c r="BX162" s="46"/>
      <c r="BY162" s="46"/>
      <c r="BZ162" s="75">
        <f t="shared" si="177"/>
        <v>0</v>
      </c>
      <c r="CA162" s="124"/>
      <c r="CB162" s="46"/>
      <c r="CC162" s="46"/>
      <c r="CD162" s="46"/>
      <c r="CE162" s="46"/>
      <c r="CF162" s="46"/>
      <c r="CG162" s="46"/>
      <c r="CH162" s="75">
        <f t="shared" si="178"/>
        <v>0</v>
      </c>
      <c r="CI162" s="124"/>
      <c r="CJ162" s="46"/>
      <c r="CK162" s="46"/>
      <c r="CL162" s="46"/>
      <c r="CM162" s="46"/>
      <c r="CN162" s="46"/>
      <c r="CO162" s="46"/>
      <c r="CP162" s="75">
        <f t="shared" si="179"/>
        <v>0</v>
      </c>
      <c r="CQ162" s="124"/>
      <c r="CR162" s="46"/>
      <c r="CS162" s="46"/>
      <c r="CT162" s="46"/>
      <c r="CU162" s="46"/>
      <c r="CV162" s="46"/>
      <c r="CW162" s="46"/>
      <c r="CX162" s="75">
        <f t="shared" si="180"/>
        <v>0</v>
      </c>
      <c r="CY162" s="124"/>
      <c r="CZ162" s="46"/>
      <c r="DA162" s="46"/>
      <c r="DB162" s="46"/>
      <c r="DC162" s="46"/>
      <c r="DD162" s="46"/>
      <c r="DE162" s="46"/>
      <c r="DF162" s="75">
        <f t="shared" si="181"/>
        <v>0</v>
      </c>
      <c r="DG162" s="124"/>
      <c r="DH162" s="46"/>
      <c r="DI162" s="46"/>
      <c r="DJ162" s="46"/>
      <c r="DK162" s="46"/>
      <c r="DL162" s="46"/>
      <c r="DM162" s="46"/>
      <c r="DN162" s="75">
        <f t="shared" si="182"/>
        <v>0</v>
      </c>
      <c r="DO162" s="124"/>
      <c r="DP162" s="46"/>
      <c r="DQ162" s="46"/>
      <c r="DR162" s="46"/>
      <c r="DS162" s="46"/>
      <c r="DT162" s="46"/>
      <c r="DU162" s="46"/>
      <c r="DV162" s="75">
        <f t="shared" si="183"/>
        <v>0</v>
      </c>
      <c r="DW162" s="124"/>
      <c r="DX162" s="46"/>
      <c r="DY162" s="46"/>
      <c r="DZ162" s="46"/>
      <c r="EA162" s="46"/>
      <c r="EB162" s="46"/>
      <c r="EC162" s="46"/>
      <c r="ED162" s="75">
        <f t="shared" si="184"/>
        <v>0</v>
      </c>
      <c r="EE162" s="124"/>
      <c r="EF162" s="46"/>
      <c r="EG162" s="46"/>
      <c r="EH162" s="46"/>
      <c r="EI162" s="46"/>
      <c r="EJ162" s="46"/>
      <c r="EK162" s="46"/>
      <c r="EL162" s="75">
        <f t="shared" si="185"/>
        <v>0</v>
      </c>
      <c r="EM162" s="124"/>
      <c r="EN162" s="46"/>
      <c r="EO162" s="46"/>
      <c r="EP162" s="46"/>
      <c r="EQ162" s="46"/>
      <c r="ER162" s="46"/>
      <c r="ES162" s="46"/>
      <c r="ET162" s="75">
        <f t="shared" si="186"/>
        <v>0</v>
      </c>
      <c r="EU162" s="124"/>
      <c r="EV162" s="46"/>
      <c r="EW162" s="46"/>
      <c r="EX162" s="46"/>
      <c r="EY162" s="46"/>
      <c r="EZ162" s="46"/>
      <c r="FA162" s="46"/>
      <c r="FB162" s="75">
        <f t="shared" si="187"/>
        <v>0</v>
      </c>
      <c r="FC162" s="124"/>
      <c r="FD162" s="46"/>
      <c r="FE162" s="46"/>
      <c r="FF162" s="46"/>
      <c r="FG162" s="46"/>
      <c r="FH162" s="46"/>
      <c r="FI162" s="46"/>
      <c r="FJ162" s="75">
        <f t="shared" si="188"/>
        <v>0</v>
      </c>
      <c r="FK162" s="124"/>
      <c r="FL162" s="46"/>
      <c r="FM162" s="46"/>
      <c r="FN162" s="46"/>
      <c r="FO162" s="46"/>
      <c r="FP162" s="46"/>
      <c r="FQ162" s="46"/>
      <c r="FR162" s="75">
        <f t="shared" si="189"/>
        <v>0</v>
      </c>
      <c r="FS162" s="124"/>
      <c r="FT162" s="46"/>
      <c r="FU162" s="46"/>
      <c r="FV162" s="46"/>
      <c r="FW162" s="46"/>
      <c r="FX162" s="46"/>
      <c r="FY162" s="46"/>
      <c r="FZ162" s="75">
        <f t="shared" si="190"/>
        <v>0</v>
      </c>
      <c r="GA162" s="124"/>
      <c r="GB162" s="46"/>
      <c r="GC162" s="46"/>
      <c r="GD162" s="46"/>
      <c r="GE162" s="46"/>
      <c r="GF162" s="46"/>
      <c r="GG162" s="46"/>
      <c r="GH162" s="75">
        <f t="shared" si="191"/>
        <v>0</v>
      </c>
      <c r="GI162" s="124"/>
      <c r="GJ162" s="46"/>
      <c r="GK162" s="46"/>
      <c r="GL162" s="46"/>
      <c r="GM162" s="46"/>
      <c r="GN162" s="46"/>
      <c r="GO162" s="46"/>
      <c r="GP162" s="75">
        <f t="shared" si="192"/>
        <v>0</v>
      </c>
      <c r="GQ162" s="124"/>
      <c r="GR162" s="46"/>
      <c r="GS162" s="46"/>
      <c r="GT162" s="46"/>
      <c r="GU162" s="46"/>
      <c r="GV162" s="46"/>
      <c r="GW162" s="46"/>
      <c r="GX162" s="75">
        <f t="shared" si="193"/>
        <v>0</v>
      </c>
      <c r="GY162" s="124"/>
      <c r="GZ162" s="46"/>
      <c r="HA162" s="46"/>
      <c r="HB162" s="46"/>
      <c r="HC162" s="46"/>
      <c r="HD162" s="46"/>
      <c r="HE162" s="46"/>
      <c r="HF162" s="75">
        <f t="shared" si="194"/>
        <v>0</v>
      </c>
      <c r="HG162" s="124"/>
      <c r="HH162" s="46"/>
      <c r="HI162" s="46"/>
      <c r="HJ162" s="46"/>
      <c r="HK162" s="46"/>
      <c r="HL162" s="46"/>
      <c r="HM162" s="46"/>
      <c r="HN162" s="75">
        <f t="shared" si="195"/>
        <v>0</v>
      </c>
      <c r="HO162" s="124"/>
      <c r="HP162" s="46"/>
      <c r="HQ162" s="46"/>
      <c r="HR162" s="46"/>
      <c r="HS162" s="46"/>
      <c r="HT162" s="46"/>
      <c r="HU162" s="46"/>
      <c r="HV162" s="75">
        <f t="shared" si="196"/>
        <v>0</v>
      </c>
      <c r="HW162" s="124"/>
      <c r="HX162" s="46"/>
      <c r="HY162" s="46"/>
      <c r="HZ162" s="46"/>
      <c r="IA162" s="46"/>
      <c r="IB162" s="46"/>
      <c r="IC162" s="46"/>
      <c r="ID162" s="75">
        <f t="shared" si="197"/>
        <v>0</v>
      </c>
      <c r="IE162" s="124"/>
      <c r="IF162" s="46"/>
      <c r="IG162" s="46"/>
      <c r="IH162" s="46"/>
      <c r="II162" s="46"/>
      <c r="IJ162" s="46"/>
      <c r="IK162" s="46"/>
      <c r="IL162" s="75">
        <f t="shared" si="198"/>
        <v>0</v>
      </c>
      <c r="IM162" s="124"/>
      <c r="IN162" s="46"/>
      <c r="IO162" s="46"/>
      <c r="IP162" s="46"/>
      <c r="IQ162" s="46"/>
      <c r="IR162" s="46"/>
      <c r="IS162" s="46"/>
      <c r="IT162" s="75">
        <f t="shared" si="199"/>
        <v>0</v>
      </c>
      <c r="IU162" s="124"/>
      <c r="IV162" s="46"/>
      <c r="IW162" s="46"/>
      <c r="IX162" s="46"/>
      <c r="IY162" s="46"/>
      <c r="IZ162" s="46"/>
      <c r="JA162" s="46"/>
      <c r="JB162" s="75">
        <f t="shared" si="200"/>
        <v>0</v>
      </c>
      <c r="JD162" s="161">
        <f t="shared" si="201"/>
        <v>0</v>
      </c>
      <c r="JE162" s="89">
        <f t="shared" si="202"/>
        <v>0</v>
      </c>
      <c r="JF162" s="89">
        <f t="shared" si="203"/>
        <v>0</v>
      </c>
      <c r="JG162" s="89">
        <f t="shared" si="204"/>
        <v>0</v>
      </c>
      <c r="JH162" s="89">
        <f t="shared" si="205"/>
        <v>0</v>
      </c>
      <c r="JI162" s="89">
        <f t="shared" si="206"/>
        <v>0</v>
      </c>
      <c r="JJ162" s="89">
        <f t="shared" si="207"/>
        <v>0</v>
      </c>
      <c r="JK162" s="165">
        <f t="shared" si="208"/>
        <v>0</v>
      </c>
      <c r="JM162" s="65">
        <f t="shared" si="209"/>
        <v>0</v>
      </c>
      <c r="JO162" s="47">
        <f t="shared" si="210"/>
        <v>0</v>
      </c>
    </row>
    <row r="163" spans="2:275" ht="15">
      <c r="B163" s="388" t="s">
        <v>650</v>
      </c>
      <c r="C163" s="150"/>
      <c r="D163" s="176" t="s">
        <v>681</v>
      </c>
      <c r="E163" s="170"/>
      <c r="F163" s="370" t="s">
        <v>199</v>
      </c>
      <c r="G163" s="380" t="s">
        <v>99</v>
      </c>
      <c r="H163" s="380" t="s">
        <v>99</v>
      </c>
      <c r="I163" s="166" t="s">
        <v>94</v>
      </c>
      <c r="J163" s="375"/>
      <c r="K163" s="143">
        <v>8</v>
      </c>
      <c r="L163" s="144">
        <v>9</v>
      </c>
      <c r="M163" s="137" t="s">
        <v>4</v>
      </c>
      <c r="N163" s="165">
        <v>0</v>
      </c>
      <c r="O163" s="124"/>
      <c r="P163" s="46"/>
      <c r="Q163" s="46"/>
      <c r="R163" s="46"/>
      <c r="S163" s="46"/>
      <c r="T163" s="46"/>
      <c r="U163" s="46"/>
      <c r="V163" s="125">
        <f t="shared" si="170"/>
        <v>0</v>
      </c>
      <c r="W163" s="124"/>
      <c r="X163" s="46"/>
      <c r="Y163" s="46"/>
      <c r="Z163" s="46"/>
      <c r="AA163" s="46"/>
      <c r="AB163" s="46"/>
      <c r="AC163" s="46"/>
      <c r="AD163" s="75">
        <f t="shared" si="171"/>
        <v>0</v>
      </c>
      <c r="AE163" s="124"/>
      <c r="AF163" s="46"/>
      <c r="AG163" s="46"/>
      <c r="AH163" s="46"/>
      <c r="AI163" s="46"/>
      <c r="AJ163" s="46"/>
      <c r="AK163" s="46"/>
      <c r="AL163" s="75">
        <f t="shared" si="172"/>
        <v>0</v>
      </c>
      <c r="AM163" s="124"/>
      <c r="AN163" s="46"/>
      <c r="AO163" s="46"/>
      <c r="AP163" s="46"/>
      <c r="AQ163" s="46"/>
      <c r="AR163" s="46"/>
      <c r="AS163" s="46"/>
      <c r="AT163" s="75">
        <f t="shared" si="173"/>
        <v>0</v>
      </c>
      <c r="AU163" s="124"/>
      <c r="AV163" s="46"/>
      <c r="AW163" s="46"/>
      <c r="AX163" s="46"/>
      <c r="AY163" s="46"/>
      <c r="AZ163" s="46"/>
      <c r="BA163" s="46"/>
      <c r="BB163" s="75">
        <f t="shared" si="174"/>
        <v>0</v>
      </c>
      <c r="BC163" s="124"/>
      <c r="BD163" s="46"/>
      <c r="BE163" s="46"/>
      <c r="BF163" s="46"/>
      <c r="BG163" s="46"/>
      <c r="BH163" s="46"/>
      <c r="BI163" s="46"/>
      <c r="BJ163" s="75">
        <f t="shared" si="175"/>
        <v>0</v>
      </c>
      <c r="BK163" s="124"/>
      <c r="BL163" s="46"/>
      <c r="BM163" s="46"/>
      <c r="BN163" s="46"/>
      <c r="BO163" s="46"/>
      <c r="BP163" s="46"/>
      <c r="BQ163" s="46"/>
      <c r="BR163" s="75">
        <f t="shared" si="176"/>
        <v>0</v>
      </c>
      <c r="BS163" s="124"/>
      <c r="BT163" s="46"/>
      <c r="BU163" s="46"/>
      <c r="BV163" s="46"/>
      <c r="BW163" s="46"/>
      <c r="BX163" s="46"/>
      <c r="BY163" s="46"/>
      <c r="BZ163" s="75">
        <f t="shared" si="177"/>
        <v>0</v>
      </c>
      <c r="CA163" s="124"/>
      <c r="CB163" s="46"/>
      <c r="CC163" s="46"/>
      <c r="CD163" s="46"/>
      <c r="CE163" s="46"/>
      <c r="CF163" s="46"/>
      <c r="CG163" s="46"/>
      <c r="CH163" s="75">
        <f t="shared" si="178"/>
        <v>0</v>
      </c>
      <c r="CI163" s="124"/>
      <c r="CJ163" s="46"/>
      <c r="CK163" s="46"/>
      <c r="CL163" s="46"/>
      <c r="CM163" s="46"/>
      <c r="CN163" s="46"/>
      <c r="CO163" s="46"/>
      <c r="CP163" s="75">
        <f t="shared" si="179"/>
        <v>0</v>
      </c>
      <c r="CQ163" s="124"/>
      <c r="CR163" s="46"/>
      <c r="CS163" s="46"/>
      <c r="CT163" s="46"/>
      <c r="CU163" s="46"/>
      <c r="CV163" s="46"/>
      <c r="CW163" s="46"/>
      <c r="CX163" s="75">
        <f t="shared" si="180"/>
        <v>0</v>
      </c>
      <c r="CY163" s="124"/>
      <c r="CZ163" s="46"/>
      <c r="DA163" s="46"/>
      <c r="DB163" s="46"/>
      <c r="DC163" s="46"/>
      <c r="DD163" s="46"/>
      <c r="DE163" s="46"/>
      <c r="DF163" s="75">
        <f t="shared" si="181"/>
        <v>0</v>
      </c>
      <c r="DG163" s="124"/>
      <c r="DH163" s="46"/>
      <c r="DI163" s="46"/>
      <c r="DJ163" s="46"/>
      <c r="DK163" s="46"/>
      <c r="DL163" s="46"/>
      <c r="DM163" s="46"/>
      <c r="DN163" s="75">
        <f t="shared" si="182"/>
        <v>0</v>
      </c>
      <c r="DO163" s="124"/>
      <c r="DP163" s="46"/>
      <c r="DQ163" s="46"/>
      <c r="DR163" s="46"/>
      <c r="DS163" s="46"/>
      <c r="DT163" s="46"/>
      <c r="DU163" s="46"/>
      <c r="DV163" s="75">
        <f t="shared" si="183"/>
        <v>0</v>
      </c>
      <c r="DW163" s="124"/>
      <c r="DX163" s="46"/>
      <c r="DY163" s="46"/>
      <c r="DZ163" s="46"/>
      <c r="EA163" s="46"/>
      <c r="EB163" s="46"/>
      <c r="EC163" s="46"/>
      <c r="ED163" s="75">
        <f t="shared" si="184"/>
        <v>0</v>
      </c>
      <c r="EE163" s="124"/>
      <c r="EF163" s="46"/>
      <c r="EG163" s="46"/>
      <c r="EH163" s="46"/>
      <c r="EI163" s="46"/>
      <c r="EJ163" s="46"/>
      <c r="EK163" s="46"/>
      <c r="EL163" s="75">
        <f t="shared" si="185"/>
        <v>0</v>
      </c>
      <c r="EM163" s="124"/>
      <c r="EN163" s="46"/>
      <c r="EO163" s="46"/>
      <c r="EP163" s="46"/>
      <c r="EQ163" s="46"/>
      <c r="ER163" s="46"/>
      <c r="ES163" s="46"/>
      <c r="ET163" s="75">
        <f t="shared" si="186"/>
        <v>0</v>
      </c>
      <c r="EU163" s="124"/>
      <c r="EV163" s="46"/>
      <c r="EW163" s="46"/>
      <c r="EX163" s="46"/>
      <c r="EY163" s="46"/>
      <c r="EZ163" s="46"/>
      <c r="FA163" s="46"/>
      <c r="FB163" s="75">
        <f t="shared" si="187"/>
        <v>0</v>
      </c>
      <c r="FC163" s="124"/>
      <c r="FD163" s="46"/>
      <c r="FE163" s="46"/>
      <c r="FF163" s="46"/>
      <c r="FG163" s="46"/>
      <c r="FH163" s="46"/>
      <c r="FI163" s="46"/>
      <c r="FJ163" s="75">
        <f t="shared" si="188"/>
        <v>0</v>
      </c>
      <c r="FK163" s="124"/>
      <c r="FL163" s="46"/>
      <c r="FM163" s="46"/>
      <c r="FN163" s="46"/>
      <c r="FO163" s="46"/>
      <c r="FP163" s="46"/>
      <c r="FQ163" s="46"/>
      <c r="FR163" s="75">
        <f t="shared" si="189"/>
        <v>0</v>
      </c>
      <c r="FS163" s="124"/>
      <c r="FT163" s="46"/>
      <c r="FU163" s="46"/>
      <c r="FV163" s="46"/>
      <c r="FW163" s="46"/>
      <c r="FX163" s="46"/>
      <c r="FY163" s="46"/>
      <c r="FZ163" s="75">
        <f t="shared" si="190"/>
        <v>0</v>
      </c>
      <c r="GA163" s="124"/>
      <c r="GB163" s="46"/>
      <c r="GC163" s="46"/>
      <c r="GD163" s="46"/>
      <c r="GE163" s="46"/>
      <c r="GF163" s="46"/>
      <c r="GG163" s="46"/>
      <c r="GH163" s="75">
        <f t="shared" si="191"/>
        <v>0</v>
      </c>
      <c r="GI163" s="124"/>
      <c r="GJ163" s="46"/>
      <c r="GK163" s="46"/>
      <c r="GL163" s="46"/>
      <c r="GM163" s="46"/>
      <c r="GN163" s="46"/>
      <c r="GO163" s="46"/>
      <c r="GP163" s="75">
        <f t="shared" si="192"/>
        <v>0</v>
      </c>
      <c r="GQ163" s="124"/>
      <c r="GR163" s="46"/>
      <c r="GS163" s="46"/>
      <c r="GT163" s="46"/>
      <c r="GU163" s="46"/>
      <c r="GV163" s="46"/>
      <c r="GW163" s="46"/>
      <c r="GX163" s="75">
        <f t="shared" si="193"/>
        <v>0</v>
      </c>
      <c r="GY163" s="124"/>
      <c r="GZ163" s="46"/>
      <c r="HA163" s="46"/>
      <c r="HB163" s="46"/>
      <c r="HC163" s="46"/>
      <c r="HD163" s="46"/>
      <c r="HE163" s="46"/>
      <c r="HF163" s="75">
        <f t="shared" si="194"/>
        <v>0</v>
      </c>
      <c r="HG163" s="124"/>
      <c r="HH163" s="46"/>
      <c r="HI163" s="46"/>
      <c r="HJ163" s="46"/>
      <c r="HK163" s="46"/>
      <c r="HL163" s="46"/>
      <c r="HM163" s="46"/>
      <c r="HN163" s="75">
        <f t="shared" si="195"/>
        <v>0</v>
      </c>
      <c r="HO163" s="124"/>
      <c r="HP163" s="46"/>
      <c r="HQ163" s="46"/>
      <c r="HR163" s="46"/>
      <c r="HS163" s="46"/>
      <c r="HT163" s="46"/>
      <c r="HU163" s="46"/>
      <c r="HV163" s="75">
        <f t="shared" si="196"/>
        <v>0</v>
      </c>
      <c r="HW163" s="124"/>
      <c r="HX163" s="46"/>
      <c r="HY163" s="46"/>
      <c r="HZ163" s="46"/>
      <c r="IA163" s="46"/>
      <c r="IB163" s="46"/>
      <c r="IC163" s="46"/>
      <c r="ID163" s="75">
        <f t="shared" si="197"/>
        <v>0</v>
      </c>
      <c r="IE163" s="124"/>
      <c r="IF163" s="46"/>
      <c r="IG163" s="46"/>
      <c r="IH163" s="46"/>
      <c r="II163" s="46"/>
      <c r="IJ163" s="46"/>
      <c r="IK163" s="46"/>
      <c r="IL163" s="75">
        <f t="shared" si="198"/>
        <v>0</v>
      </c>
      <c r="IM163" s="124"/>
      <c r="IN163" s="46"/>
      <c r="IO163" s="46"/>
      <c r="IP163" s="46"/>
      <c r="IQ163" s="46"/>
      <c r="IR163" s="46"/>
      <c r="IS163" s="46"/>
      <c r="IT163" s="75">
        <f t="shared" si="199"/>
        <v>0</v>
      </c>
      <c r="IU163" s="124"/>
      <c r="IV163" s="46"/>
      <c r="IW163" s="46"/>
      <c r="IX163" s="46"/>
      <c r="IY163" s="46"/>
      <c r="IZ163" s="46"/>
      <c r="JA163" s="46"/>
      <c r="JB163" s="75">
        <f t="shared" si="200"/>
        <v>0</v>
      </c>
      <c r="JD163" s="161">
        <f t="shared" si="201"/>
        <v>0</v>
      </c>
      <c r="JE163" s="89">
        <f t="shared" si="202"/>
        <v>0</v>
      </c>
      <c r="JF163" s="89">
        <f t="shared" si="203"/>
        <v>0</v>
      </c>
      <c r="JG163" s="89">
        <f t="shared" si="204"/>
        <v>0</v>
      </c>
      <c r="JH163" s="89">
        <f t="shared" si="205"/>
        <v>0</v>
      </c>
      <c r="JI163" s="89">
        <f t="shared" si="206"/>
        <v>0</v>
      </c>
      <c r="JJ163" s="89">
        <f t="shared" si="207"/>
        <v>0</v>
      </c>
      <c r="JK163" s="165">
        <f t="shared" si="208"/>
        <v>0</v>
      </c>
      <c r="JM163" s="65">
        <f t="shared" si="209"/>
        <v>0</v>
      </c>
      <c r="JO163" s="47">
        <f t="shared" si="210"/>
        <v>0</v>
      </c>
    </row>
    <row r="164" spans="2:275" ht="15">
      <c r="B164" s="388" t="s">
        <v>650</v>
      </c>
      <c r="C164" s="150"/>
      <c r="D164" s="176" t="s">
        <v>682</v>
      </c>
      <c r="E164" s="170"/>
      <c r="F164" s="370" t="s">
        <v>199</v>
      </c>
      <c r="G164" s="380" t="s">
        <v>99</v>
      </c>
      <c r="H164" s="380" t="s">
        <v>99</v>
      </c>
      <c r="I164" s="166" t="s">
        <v>94</v>
      </c>
      <c r="J164" s="375"/>
      <c r="K164" s="143">
        <v>9</v>
      </c>
      <c r="L164" s="144">
        <v>10</v>
      </c>
      <c r="M164" s="137" t="s">
        <v>4</v>
      </c>
      <c r="N164" s="165">
        <v>0</v>
      </c>
      <c r="O164" s="124"/>
      <c r="P164" s="46"/>
      <c r="Q164" s="46"/>
      <c r="R164" s="46"/>
      <c r="S164" s="46"/>
      <c r="T164" s="46"/>
      <c r="U164" s="46"/>
      <c r="V164" s="125">
        <f t="shared" si="170"/>
        <v>0</v>
      </c>
      <c r="W164" s="124"/>
      <c r="X164" s="46"/>
      <c r="Y164" s="46"/>
      <c r="Z164" s="46"/>
      <c r="AA164" s="46"/>
      <c r="AB164" s="46"/>
      <c r="AC164" s="46"/>
      <c r="AD164" s="75">
        <f t="shared" si="171"/>
        <v>0</v>
      </c>
      <c r="AE164" s="124"/>
      <c r="AF164" s="46"/>
      <c r="AG164" s="46"/>
      <c r="AH164" s="46"/>
      <c r="AI164" s="46"/>
      <c r="AJ164" s="46"/>
      <c r="AK164" s="46"/>
      <c r="AL164" s="75">
        <f t="shared" si="172"/>
        <v>0</v>
      </c>
      <c r="AM164" s="124"/>
      <c r="AN164" s="46"/>
      <c r="AO164" s="46"/>
      <c r="AP164" s="46"/>
      <c r="AQ164" s="46"/>
      <c r="AR164" s="46"/>
      <c r="AS164" s="46"/>
      <c r="AT164" s="75">
        <f t="shared" si="173"/>
        <v>0</v>
      </c>
      <c r="AU164" s="124"/>
      <c r="AV164" s="46"/>
      <c r="AW164" s="46"/>
      <c r="AX164" s="46"/>
      <c r="AY164" s="46"/>
      <c r="AZ164" s="46"/>
      <c r="BA164" s="46"/>
      <c r="BB164" s="75">
        <f t="shared" si="174"/>
        <v>0</v>
      </c>
      <c r="BC164" s="124"/>
      <c r="BD164" s="46"/>
      <c r="BE164" s="46"/>
      <c r="BF164" s="46"/>
      <c r="BG164" s="46"/>
      <c r="BH164" s="46"/>
      <c r="BI164" s="46"/>
      <c r="BJ164" s="75">
        <f t="shared" si="175"/>
        <v>0</v>
      </c>
      <c r="BK164" s="124"/>
      <c r="BL164" s="46"/>
      <c r="BM164" s="46"/>
      <c r="BN164" s="46"/>
      <c r="BO164" s="46"/>
      <c r="BP164" s="46"/>
      <c r="BQ164" s="46"/>
      <c r="BR164" s="75">
        <f t="shared" si="176"/>
        <v>0</v>
      </c>
      <c r="BS164" s="124"/>
      <c r="BT164" s="46"/>
      <c r="BU164" s="46"/>
      <c r="BV164" s="46"/>
      <c r="BW164" s="46"/>
      <c r="BX164" s="46"/>
      <c r="BY164" s="46"/>
      <c r="BZ164" s="75">
        <f t="shared" si="177"/>
        <v>0</v>
      </c>
      <c r="CA164" s="124"/>
      <c r="CB164" s="46"/>
      <c r="CC164" s="46"/>
      <c r="CD164" s="46"/>
      <c r="CE164" s="46"/>
      <c r="CF164" s="46"/>
      <c r="CG164" s="46"/>
      <c r="CH164" s="75">
        <f t="shared" si="178"/>
        <v>0</v>
      </c>
      <c r="CI164" s="124"/>
      <c r="CJ164" s="46"/>
      <c r="CK164" s="46"/>
      <c r="CL164" s="46"/>
      <c r="CM164" s="46"/>
      <c r="CN164" s="46"/>
      <c r="CO164" s="46"/>
      <c r="CP164" s="75">
        <f t="shared" si="179"/>
        <v>0</v>
      </c>
      <c r="CQ164" s="124"/>
      <c r="CR164" s="46"/>
      <c r="CS164" s="46"/>
      <c r="CT164" s="46"/>
      <c r="CU164" s="46"/>
      <c r="CV164" s="46"/>
      <c r="CW164" s="46"/>
      <c r="CX164" s="75">
        <f t="shared" si="180"/>
        <v>0</v>
      </c>
      <c r="CY164" s="124"/>
      <c r="CZ164" s="46"/>
      <c r="DA164" s="46"/>
      <c r="DB164" s="46"/>
      <c r="DC164" s="46"/>
      <c r="DD164" s="46"/>
      <c r="DE164" s="46"/>
      <c r="DF164" s="75">
        <f t="shared" si="181"/>
        <v>0</v>
      </c>
      <c r="DG164" s="124"/>
      <c r="DH164" s="46"/>
      <c r="DI164" s="46"/>
      <c r="DJ164" s="46"/>
      <c r="DK164" s="46"/>
      <c r="DL164" s="46"/>
      <c r="DM164" s="46"/>
      <c r="DN164" s="75">
        <f t="shared" si="182"/>
        <v>0</v>
      </c>
      <c r="DO164" s="124"/>
      <c r="DP164" s="46"/>
      <c r="DQ164" s="46"/>
      <c r="DR164" s="46"/>
      <c r="DS164" s="46"/>
      <c r="DT164" s="46"/>
      <c r="DU164" s="46"/>
      <c r="DV164" s="75">
        <f t="shared" si="183"/>
        <v>0</v>
      </c>
      <c r="DW164" s="124"/>
      <c r="DX164" s="46"/>
      <c r="DY164" s="46"/>
      <c r="DZ164" s="46"/>
      <c r="EA164" s="46"/>
      <c r="EB164" s="46"/>
      <c r="EC164" s="46"/>
      <c r="ED164" s="75">
        <f t="shared" si="184"/>
        <v>0</v>
      </c>
      <c r="EE164" s="124"/>
      <c r="EF164" s="46"/>
      <c r="EG164" s="46"/>
      <c r="EH164" s="46"/>
      <c r="EI164" s="46"/>
      <c r="EJ164" s="46"/>
      <c r="EK164" s="46"/>
      <c r="EL164" s="75">
        <f t="shared" si="185"/>
        <v>0</v>
      </c>
      <c r="EM164" s="124"/>
      <c r="EN164" s="46"/>
      <c r="EO164" s="46"/>
      <c r="EP164" s="46"/>
      <c r="EQ164" s="46"/>
      <c r="ER164" s="46"/>
      <c r="ES164" s="46"/>
      <c r="ET164" s="75">
        <f t="shared" si="186"/>
        <v>0</v>
      </c>
      <c r="EU164" s="124"/>
      <c r="EV164" s="46"/>
      <c r="EW164" s="46"/>
      <c r="EX164" s="46"/>
      <c r="EY164" s="46"/>
      <c r="EZ164" s="46"/>
      <c r="FA164" s="46"/>
      <c r="FB164" s="75">
        <f t="shared" si="187"/>
        <v>0</v>
      </c>
      <c r="FC164" s="124"/>
      <c r="FD164" s="46"/>
      <c r="FE164" s="46"/>
      <c r="FF164" s="46"/>
      <c r="FG164" s="46"/>
      <c r="FH164" s="46"/>
      <c r="FI164" s="46"/>
      <c r="FJ164" s="75">
        <f t="shared" si="188"/>
        <v>0</v>
      </c>
      <c r="FK164" s="124"/>
      <c r="FL164" s="46"/>
      <c r="FM164" s="46"/>
      <c r="FN164" s="46"/>
      <c r="FO164" s="46"/>
      <c r="FP164" s="46"/>
      <c r="FQ164" s="46"/>
      <c r="FR164" s="75">
        <f t="shared" si="189"/>
        <v>0</v>
      </c>
      <c r="FS164" s="124"/>
      <c r="FT164" s="46"/>
      <c r="FU164" s="46"/>
      <c r="FV164" s="46"/>
      <c r="FW164" s="46"/>
      <c r="FX164" s="46"/>
      <c r="FY164" s="46"/>
      <c r="FZ164" s="75">
        <f t="shared" si="190"/>
        <v>0</v>
      </c>
      <c r="GA164" s="124"/>
      <c r="GB164" s="46"/>
      <c r="GC164" s="46"/>
      <c r="GD164" s="46"/>
      <c r="GE164" s="46"/>
      <c r="GF164" s="46"/>
      <c r="GG164" s="46"/>
      <c r="GH164" s="75">
        <f t="shared" si="191"/>
        <v>0</v>
      </c>
      <c r="GI164" s="124"/>
      <c r="GJ164" s="46"/>
      <c r="GK164" s="46"/>
      <c r="GL164" s="46"/>
      <c r="GM164" s="46"/>
      <c r="GN164" s="46"/>
      <c r="GO164" s="46"/>
      <c r="GP164" s="75">
        <f t="shared" si="192"/>
        <v>0</v>
      </c>
      <c r="GQ164" s="124"/>
      <c r="GR164" s="46"/>
      <c r="GS164" s="46"/>
      <c r="GT164" s="46"/>
      <c r="GU164" s="46"/>
      <c r="GV164" s="46"/>
      <c r="GW164" s="46"/>
      <c r="GX164" s="75">
        <f t="shared" si="193"/>
        <v>0</v>
      </c>
      <c r="GY164" s="124"/>
      <c r="GZ164" s="46"/>
      <c r="HA164" s="46"/>
      <c r="HB164" s="46"/>
      <c r="HC164" s="46"/>
      <c r="HD164" s="46"/>
      <c r="HE164" s="46"/>
      <c r="HF164" s="75">
        <f t="shared" si="194"/>
        <v>0</v>
      </c>
      <c r="HG164" s="124"/>
      <c r="HH164" s="46"/>
      <c r="HI164" s="46"/>
      <c r="HJ164" s="46"/>
      <c r="HK164" s="46"/>
      <c r="HL164" s="46"/>
      <c r="HM164" s="46"/>
      <c r="HN164" s="75">
        <f t="shared" si="195"/>
        <v>0</v>
      </c>
      <c r="HO164" s="124"/>
      <c r="HP164" s="46"/>
      <c r="HQ164" s="46"/>
      <c r="HR164" s="46"/>
      <c r="HS164" s="46"/>
      <c r="HT164" s="46"/>
      <c r="HU164" s="46"/>
      <c r="HV164" s="75">
        <f t="shared" si="196"/>
        <v>0</v>
      </c>
      <c r="HW164" s="124"/>
      <c r="HX164" s="46"/>
      <c r="HY164" s="46"/>
      <c r="HZ164" s="46"/>
      <c r="IA164" s="46"/>
      <c r="IB164" s="46"/>
      <c r="IC164" s="46"/>
      <c r="ID164" s="75">
        <f t="shared" si="197"/>
        <v>0</v>
      </c>
      <c r="IE164" s="124"/>
      <c r="IF164" s="46"/>
      <c r="IG164" s="46"/>
      <c r="IH164" s="46"/>
      <c r="II164" s="46"/>
      <c r="IJ164" s="46"/>
      <c r="IK164" s="46"/>
      <c r="IL164" s="75">
        <f t="shared" si="198"/>
        <v>0</v>
      </c>
      <c r="IM164" s="124"/>
      <c r="IN164" s="46"/>
      <c r="IO164" s="46"/>
      <c r="IP164" s="46"/>
      <c r="IQ164" s="46"/>
      <c r="IR164" s="46"/>
      <c r="IS164" s="46"/>
      <c r="IT164" s="75">
        <f t="shared" si="199"/>
        <v>0</v>
      </c>
      <c r="IU164" s="124"/>
      <c r="IV164" s="46"/>
      <c r="IW164" s="46"/>
      <c r="IX164" s="46"/>
      <c r="IY164" s="46"/>
      <c r="IZ164" s="46"/>
      <c r="JA164" s="46"/>
      <c r="JB164" s="75">
        <f t="shared" si="200"/>
        <v>0</v>
      </c>
      <c r="JD164" s="161">
        <f t="shared" si="201"/>
        <v>0</v>
      </c>
      <c r="JE164" s="89">
        <f t="shared" si="202"/>
        <v>0</v>
      </c>
      <c r="JF164" s="89">
        <f t="shared" si="203"/>
        <v>0</v>
      </c>
      <c r="JG164" s="89">
        <f t="shared" si="204"/>
        <v>0</v>
      </c>
      <c r="JH164" s="89">
        <f t="shared" si="205"/>
        <v>0</v>
      </c>
      <c r="JI164" s="89">
        <f t="shared" si="206"/>
        <v>0</v>
      </c>
      <c r="JJ164" s="89">
        <f t="shared" si="207"/>
        <v>0</v>
      </c>
      <c r="JK164" s="165">
        <f t="shared" si="208"/>
        <v>0</v>
      </c>
      <c r="JM164" s="65">
        <f t="shared" si="209"/>
        <v>0</v>
      </c>
      <c r="JO164" s="47">
        <f t="shared" si="210"/>
        <v>0</v>
      </c>
    </row>
    <row r="165" spans="2:275" ht="15">
      <c r="B165" s="388" t="s">
        <v>650</v>
      </c>
      <c r="C165" s="150"/>
      <c r="D165" s="176" t="s">
        <v>683</v>
      </c>
      <c r="E165" s="170"/>
      <c r="F165" s="370" t="s">
        <v>57</v>
      </c>
      <c r="G165" s="380" t="s">
        <v>99</v>
      </c>
      <c r="H165" s="380" t="s">
        <v>99</v>
      </c>
      <c r="I165" s="361" t="s">
        <v>95</v>
      </c>
      <c r="J165" s="375"/>
      <c r="K165" s="143">
        <v>5</v>
      </c>
      <c r="L165" s="144">
        <v>5</v>
      </c>
      <c r="M165" s="137" t="s">
        <v>4</v>
      </c>
      <c r="N165" s="165">
        <v>0</v>
      </c>
      <c r="O165" s="124"/>
      <c r="P165" s="46"/>
      <c r="Q165" s="46"/>
      <c r="R165" s="46"/>
      <c r="S165" s="46"/>
      <c r="T165" s="46"/>
      <c r="U165" s="46"/>
      <c r="V165" s="125">
        <f t="shared" si="170"/>
        <v>0</v>
      </c>
      <c r="W165" s="124"/>
      <c r="X165" s="46"/>
      <c r="Y165" s="46"/>
      <c r="Z165" s="46"/>
      <c r="AA165" s="46"/>
      <c r="AB165" s="46"/>
      <c r="AC165" s="46"/>
      <c r="AD165" s="75">
        <f t="shared" si="171"/>
        <v>0</v>
      </c>
      <c r="AE165" s="124"/>
      <c r="AF165" s="46"/>
      <c r="AG165" s="46"/>
      <c r="AH165" s="46"/>
      <c r="AI165" s="46"/>
      <c r="AJ165" s="46"/>
      <c r="AK165" s="46"/>
      <c r="AL165" s="75">
        <f t="shared" si="172"/>
        <v>0</v>
      </c>
      <c r="AM165" s="124"/>
      <c r="AN165" s="46"/>
      <c r="AO165" s="46"/>
      <c r="AP165" s="46"/>
      <c r="AQ165" s="46"/>
      <c r="AR165" s="46"/>
      <c r="AS165" s="46"/>
      <c r="AT165" s="75">
        <f t="shared" si="173"/>
        <v>0</v>
      </c>
      <c r="AU165" s="124"/>
      <c r="AV165" s="46"/>
      <c r="AW165" s="46"/>
      <c r="AX165" s="46"/>
      <c r="AY165" s="46"/>
      <c r="AZ165" s="46"/>
      <c r="BA165" s="46"/>
      <c r="BB165" s="75">
        <f t="shared" si="174"/>
        <v>0</v>
      </c>
      <c r="BC165" s="124"/>
      <c r="BD165" s="46"/>
      <c r="BE165" s="46"/>
      <c r="BF165" s="46"/>
      <c r="BG165" s="46"/>
      <c r="BH165" s="46"/>
      <c r="BI165" s="46"/>
      <c r="BJ165" s="75">
        <f t="shared" si="175"/>
        <v>0</v>
      </c>
      <c r="BK165" s="124"/>
      <c r="BL165" s="46"/>
      <c r="BM165" s="46"/>
      <c r="BN165" s="46"/>
      <c r="BO165" s="46"/>
      <c r="BP165" s="46"/>
      <c r="BQ165" s="46"/>
      <c r="BR165" s="75">
        <f t="shared" si="176"/>
        <v>0</v>
      </c>
      <c r="BS165" s="124"/>
      <c r="BT165" s="46"/>
      <c r="BU165" s="46"/>
      <c r="BV165" s="46"/>
      <c r="BW165" s="46"/>
      <c r="BX165" s="46"/>
      <c r="BY165" s="46"/>
      <c r="BZ165" s="75">
        <f t="shared" si="177"/>
        <v>0</v>
      </c>
      <c r="CA165" s="124"/>
      <c r="CB165" s="46"/>
      <c r="CC165" s="46"/>
      <c r="CD165" s="46"/>
      <c r="CE165" s="46"/>
      <c r="CF165" s="46"/>
      <c r="CG165" s="46"/>
      <c r="CH165" s="75">
        <f t="shared" si="178"/>
        <v>0</v>
      </c>
      <c r="CI165" s="124"/>
      <c r="CJ165" s="46"/>
      <c r="CK165" s="46"/>
      <c r="CL165" s="46"/>
      <c r="CM165" s="46"/>
      <c r="CN165" s="46"/>
      <c r="CO165" s="46"/>
      <c r="CP165" s="75">
        <f t="shared" si="179"/>
        <v>0</v>
      </c>
      <c r="CQ165" s="124"/>
      <c r="CR165" s="46"/>
      <c r="CS165" s="46"/>
      <c r="CT165" s="46"/>
      <c r="CU165" s="46"/>
      <c r="CV165" s="46"/>
      <c r="CW165" s="46"/>
      <c r="CX165" s="75">
        <f t="shared" si="180"/>
        <v>0</v>
      </c>
      <c r="CY165" s="124"/>
      <c r="CZ165" s="46"/>
      <c r="DA165" s="46"/>
      <c r="DB165" s="46"/>
      <c r="DC165" s="46"/>
      <c r="DD165" s="46"/>
      <c r="DE165" s="46"/>
      <c r="DF165" s="75">
        <f t="shared" si="181"/>
        <v>0</v>
      </c>
      <c r="DG165" s="124"/>
      <c r="DH165" s="46"/>
      <c r="DI165" s="46"/>
      <c r="DJ165" s="46"/>
      <c r="DK165" s="46"/>
      <c r="DL165" s="46"/>
      <c r="DM165" s="46"/>
      <c r="DN165" s="75">
        <f t="shared" si="182"/>
        <v>0</v>
      </c>
      <c r="DO165" s="124"/>
      <c r="DP165" s="46"/>
      <c r="DQ165" s="46"/>
      <c r="DR165" s="46"/>
      <c r="DS165" s="46"/>
      <c r="DT165" s="46"/>
      <c r="DU165" s="46"/>
      <c r="DV165" s="75">
        <f t="shared" si="183"/>
        <v>0</v>
      </c>
      <c r="DW165" s="124"/>
      <c r="DX165" s="46"/>
      <c r="DY165" s="46"/>
      <c r="DZ165" s="46"/>
      <c r="EA165" s="46"/>
      <c r="EB165" s="46"/>
      <c r="EC165" s="46"/>
      <c r="ED165" s="75">
        <f t="shared" si="184"/>
        <v>0</v>
      </c>
      <c r="EE165" s="124"/>
      <c r="EF165" s="46"/>
      <c r="EG165" s="46"/>
      <c r="EH165" s="46"/>
      <c r="EI165" s="46"/>
      <c r="EJ165" s="46"/>
      <c r="EK165" s="46"/>
      <c r="EL165" s="75">
        <f t="shared" si="185"/>
        <v>0</v>
      </c>
      <c r="EM165" s="124"/>
      <c r="EN165" s="46"/>
      <c r="EO165" s="46"/>
      <c r="EP165" s="46"/>
      <c r="EQ165" s="46"/>
      <c r="ER165" s="46"/>
      <c r="ES165" s="46"/>
      <c r="ET165" s="75">
        <f t="shared" si="186"/>
        <v>0</v>
      </c>
      <c r="EU165" s="124"/>
      <c r="EV165" s="46"/>
      <c r="EW165" s="46"/>
      <c r="EX165" s="46"/>
      <c r="EY165" s="46"/>
      <c r="EZ165" s="46"/>
      <c r="FA165" s="46"/>
      <c r="FB165" s="75">
        <f t="shared" si="187"/>
        <v>0</v>
      </c>
      <c r="FC165" s="124"/>
      <c r="FD165" s="46"/>
      <c r="FE165" s="46"/>
      <c r="FF165" s="46"/>
      <c r="FG165" s="46"/>
      <c r="FH165" s="46"/>
      <c r="FI165" s="46"/>
      <c r="FJ165" s="75">
        <f t="shared" si="188"/>
        <v>0</v>
      </c>
      <c r="FK165" s="124"/>
      <c r="FL165" s="46"/>
      <c r="FM165" s="46"/>
      <c r="FN165" s="46"/>
      <c r="FO165" s="46"/>
      <c r="FP165" s="46"/>
      <c r="FQ165" s="46"/>
      <c r="FR165" s="75">
        <f t="shared" si="189"/>
        <v>0</v>
      </c>
      <c r="FS165" s="124"/>
      <c r="FT165" s="46"/>
      <c r="FU165" s="46"/>
      <c r="FV165" s="46"/>
      <c r="FW165" s="46"/>
      <c r="FX165" s="46"/>
      <c r="FY165" s="46"/>
      <c r="FZ165" s="75">
        <f t="shared" si="190"/>
        <v>0</v>
      </c>
      <c r="GA165" s="124"/>
      <c r="GB165" s="46"/>
      <c r="GC165" s="46"/>
      <c r="GD165" s="46"/>
      <c r="GE165" s="46"/>
      <c r="GF165" s="46"/>
      <c r="GG165" s="46"/>
      <c r="GH165" s="75">
        <f t="shared" si="191"/>
        <v>0</v>
      </c>
      <c r="GI165" s="124"/>
      <c r="GJ165" s="46"/>
      <c r="GK165" s="46"/>
      <c r="GL165" s="46"/>
      <c r="GM165" s="46"/>
      <c r="GN165" s="46"/>
      <c r="GO165" s="46"/>
      <c r="GP165" s="75">
        <f t="shared" si="192"/>
        <v>0</v>
      </c>
      <c r="GQ165" s="124"/>
      <c r="GR165" s="46"/>
      <c r="GS165" s="46"/>
      <c r="GT165" s="46"/>
      <c r="GU165" s="46"/>
      <c r="GV165" s="46"/>
      <c r="GW165" s="46"/>
      <c r="GX165" s="75">
        <f t="shared" si="193"/>
        <v>0</v>
      </c>
      <c r="GY165" s="124"/>
      <c r="GZ165" s="46"/>
      <c r="HA165" s="46"/>
      <c r="HB165" s="46"/>
      <c r="HC165" s="46"/>
      <c r="HD165" s="46"/>
      <c r="HE165" s="46"/>
      <c r="HF165" s="75">
        <f t="shared" si="194"/>
        <v>0</v>
      </c>
      <c r="HG165" s="124"/>
      <c r="HH165" s="46"/>
      <c r="HI165" s="46"/>
      <c r="HJ165" s="46"/>
      <c r="HK165" s="46"/>
      <c r="HL165" s="46"/>
      <c r="HM165" s="46"/>
      <c r="HN165" s="75">
        <f t="shared" si="195"/>
        <v>0</v>
      </c>
      <c r="HO165" s="124"/>
      <c r="HP165" s="46"/>
      <c r="HQ165" s="46"/>
      <c r="HR165" s="46"/>
      <c r="HS165" s="46"/>
      <c r="HT165" s="46"/>
      <c r="HU165" s="46"/>
      <c r="HV165" s="75">
        <f t="shared" si="196"/>
        <v>0</v>
      </c>
      <c r="HW165" s="124"/>
      <c r="HX165" s="46"/>
      <c r="HY165" s="46"/>
      <c r="HZ165" s="46"/>
      <c r="IA165" s="46"/>
      <c r="IB165" s="46"/>
      <c r="IC165" s="46"/>
      <c r="ID165" s="75">
        <f t="shared" si="197"/>
        <v>0</v>
      </c>
      <c r="IE165" s="124"/>
      <c r="IF165" s="46"/>
      <c r="IG165" s="46"/>
      <c r="IH165" s="46"/>
      <c r="II165" s="46"/>
      <c r="IJ165" s="46"/>
      <c r="IK165" s="46"/>
      <c r="IL165" s="75">
        <f t="shared" si="198"/>
        <v>0</v>
      </c>
      <c r="IM165" s="124"/>
      <c r="IN165" s="46"/>
      <c r="IO165" s="46"/>
      <c r="IP165" s="46"/>
      <c r="IQ165" s="46"/>
      <c r="IR165" s="46"/>
      <c r="IS165" s="46"/>
      <c r="IT165" s="75">
        <f t="shared" si="199"/>
        <v>0</v>
      </c>
      <c r="IU165" s="124"/>
      <c r="IV165" s="46"/>
      <c r="IW165" s="46"/>
      <c r="IX165" s="46"/>
      <c r="IY165" s="46"/>
      <c r="IZ165" s="46"/>
      <c r="JA165" s="46"/>
      <c r="JB165" s="75">
        <f t="shared" si="200"/>
        <v>0</v>
      </c>
      <c r="JD165" s="161">
        <f t="shared" si="201"/>
        <v>0</v>
      </c>
      <c r="JE165" s="89">
        <f t="shared" si="202"/>
        <v>0</v>
      </c>
      <c r="JF165" s="89">
        <f t="shared" si="203"/>
        <v>0</v>
      </c>
      <c r="JG165" s="89">
        <f t="shared" si="204"/>
        <v>0</v>
      </c>
      <c r="JH165" s="89">
        <f t="shared" si="205"/>
        <v>0</v>
      </c>
      <c r="JI165" s="89">
        <f t="shared" si="206"/>
        <v>0</v>
      </c>
      <c r="JJ165" s="89">
        <f t="shared" si="207"/>
        <v>0</v>
      </c>
      <c r="JK165" s="165">
        <f t="shared" si="208"/>
        <v>0</v>
      </c>
      <c r="JM165" s="65">
        <f t="shared" si="209"/>
        <v>0</v>
      </c>
      <c r="JO165" s="47">
        <f t="shared" si="210"/>
        <v>0</v>
      </c>
    </row>
    <row r="166" spans="2:275" ht="15.75">
      <c r="B166" s="510" t="s">
        <v>144</v>
      </c>
      <c r="N166" s="145">
        <f>SUBTOTAL(9,N7:N165)</f>
        <v>18853</v>
      </c>
      <c r="O166" s="145">
        <f t="shared" ref="O166:BZ166" si="211">SUBTOTAL(9,O7:O165)</f>
        <v>0</v>
      </c>
      <c r="P166" s="145">
        <f t="shared" si="211"/>
        <v>0</v>
      </c>
      <c r="Q166" s="145">
        <f t="shared" si="211"/>
        <v>0</v>
      </c>
      <c r="R166" s="145">
        <f t="shared" si="211"/>
        <v>0</v>
      </c>
      <c r="S166" s="145">
        <f t="shared" si="211"/>
        <v>0</v>
      </c>
      <c r="T166" s="145">
        <f t="shared" si="211"/>
        <v>1518</v>
      </c>
      <c r="U166" s="145">
        <f t="shared" si="211"/>
        <v>0</v>
      </c>
      <c r="V166" s="145">
        <f t="shared" si="211"/>
        <v>17335</v>
      </c>
      <c r="W166" s="145">
        <f t="shared" si="211"/>
        <v>0</v>
      </c>
      <c r="X166" s="145">
        <f t="shared" si="211"/>
        <v>0</v>
      </c>
      <c r="Y166" s="145">
        <f t="shared" si="211"/>
        <v>0</v>
      </c>
      <c r="Z166" s="145">
        <f t="shared" si="211"/>
        <v>0</v>
      </c>
      <c r="AA166" s="145">
        <f t="shared" si="211"/>
        <v>0</v>
      </c>
      <c r="AB166" s="145">
        <f t="shared" si="211"/>
        <v>0</v>
      </c>
      <c r="AC166" s="145">
        <f t="shared" si="211"/>
        <v>0</v>
      </c>
      <c r="AD166" s="145">
        <f t="shared" si="211"/>
        <v>17335</v>
      </c>
      <c r="AE166" s="145">
        <f t="shared" si="211"/>
        <v>618</v>
      </c>
      <c r="AF166" s="145">
        <f t="shared" si="211"/>
        <v>147</v>
      </c>
      <c r="AG166" s="145">
        <f t="shared" si="211"/>
        <v>0</v>
      </c>
      <c r="AH166" s="145">
        <f t="shared" si="211"/>
        <v>0</v>
      </c>
      <c r="AI166" s="145">
        <f t="shared" si="211"/>
        <v>0</v>
      </c>
      <c r="AJ166" s="145">
        <f t="shared" si="211"/>
        <v>804</v>
      </c>
      <c r="AK166" s="145">
        <f t="shared" si="211"/>
        <v>0</v>
      </c>
      <c r="AL166" s="145">
        <f t="shared" si="211"/>
        <v>17296</v>
      </c>
      <c r="AM166" s="145">
        <f t="shared" si="211"/>
        <v>1155</v>
      </c>
      <c r="AN166" s="145">
        <f t="shared" si="211"/>
        <v>0</v>
      </c>
      <c r="AO166" s="145">
        <f t="shared" si="211"/>
        <v>0</v>
      </c>
      <c r="AP166" s="145">
        <f t="shared" si="211"/>
        <v>0</v>
      </c>
      <c r="AQ166" s="145">
        <f t="shared" si="211"/>
        <v>0</v>
      </c>
      <c r="AR166" s="145">
        <f t="shared" si="211"/>
        <v>623</v>
      </c>
      <c r="AS166" s="145">
        <f t="shared" si="211"/>
        <v>0</v>
      </c>
      <c r="AT166" s="145">
        <f t="shared" si="211"/>
        <v>17828</v>
      </c>
      <c r="AU166" s="145">
        <f t="shared" si="211"/>
        <v>1421</v>
      </c>
      <c r="AV166" s="145">
        <f t="shared" si="211"/>
        <v>0</v>
      </c>
      <c r="AW166" s="145">
        <f t="shared" si="211"/>
        <v>0</v>
      </c>
      <c r="AX166" s="145">
        <f t="shared" si="211"/>
        <v>0</v>
      </c>
      <c r="AY166" s="145">
        <f t="shared" si="211"/>
        <v>0</v>
      </c>
      <c r="AZ166" s="145">
        <f t="shared" si="211"/>
        <v>977</v>
      </c>
      <c r="BA166" s="145">
        <f t="shared" si="211"/>
        <v>0</v>
      </c>
      <c r="BB166" s="145">
        <f t="shared" si="211"/>
        <v>18272</v>
      </c>
      <c r="BC166" s="145">
        <f t="shared" si="211"/>
        <v>1371</v>
      </c>
      <c r="BD166" s="145">
        <f t="shared" si="211"/>
        <v>0</v>
      </c>
      <c r="BE166" s="145">
        <f t="shared" si="211"/>
        <v>0</v>
      </c>
      <c r="BF166" s="145">
        <f t="shared" si="211"/>
        <v>0</v>
      </c>
      <c r="BG166" s="145">
        <f t="shared" si="211"/>
        <v>0</v>
      </c>
      <c r="BH166" s="145">
        <f t="shared" si="211"/>
        <v>963</v>
      </c>
      <c r="BI166" s="145">
        <f t="shared" si="211"/>
        <v>0</v>
      </c>
      <c r="BJ166" s="145">
        <f t="shared" si="211"/>
        <v>18680</v>
      </c>
      <c r="BK166" s="145">
        <f t="shared" si="211"/>
        <v>1681</v>
      </c>
      <c r="BL166" s="145">
        <f t="shared" si="211"/>
        <v>0</v>
      </c>
      <c r="BM166" s="145">
        <f t="shared" si="211"/>
        <v>0</v>
      </c>
      <c r="BN166" s="145">
        <f t="shared" si="211"/>
        <v>0</v>
      </c>
      <c r="BO166" s="145">
        <f t="shared" si="211"/>
        <v>0</v>
      </c>
      <c r="BP166" s="145">
        <f t="shared" si="211"/>
        <v>501</v>
      </c>
      <c r="BQ166" s="145">
        <f t="shared" si="211"/>
        <v>18</v>
      </c>
      <c r="BR166" s="145">
        <f t="shared" si="211"/>
        <v>19878</v>
      </c>
      <c r="BS166" s="145">
        <f t="shared" si="211"/>
        <v>0</v>
      </c>
      <c r="BT166" s="145">
        <f t="shared" si="211"/>
        <v>0</v>
      </c>
      <c r="BU166" s="145">
        <f t="shared" si="211"/>
        <v>0</v>
      </c>
      <c r="BV166" s="145">
        <f t="shared" si="211"/>
        <v>0</v>
      </c>
      <c r="BW166" s="145">
        <f t="shared" si="211"/>
        <v>0</v>
      </c>
      <c r="BX166" s="145">
        <f t="shared" si="211"/>
        <v>0</v>
      </c>
      <c r="BY166" s="145">
        <f t="shared" si="211"/>
        <v>0</v>
      </c>
      <c r="BZ166" s="145">
        <f t="shared" si="211"/>
        <v>19878</v>
      </c>
      <c r="CA166" s="145">
        <f t="shared" ref="CA166:EL166" si="212">SUBTOTAL(9,CA7:CA165)</f>
        <v>0</v>
      </c>
      <c r="CB166" s="145">
        <f t="shared" si="212"/>
        <v>0</v>
      </c>
      <c r="CC166" s="145">
        <f t="shared" si="212"/>
        <v>0</v>
      </c>
      <c r="CD166" s="145">
        <f t="shared" si="212"/>
        <v>0</v>
      </c>
      <c r="CE166" s="145">
        <f t="shared" si="212"/>
        <v>0</v>
      </c>
      <c r="CF166" s="145">
        <f t="shared" si="212"/>
        <v>0</v>
      </c>
      <c r="CG166" s="145">
        <f t="shared" si="212"/>
        <v>0</v>
      </c>
      <c r="CH166" s="145">
        <f t="shared" si="212"/>
        <v>19878</v>
      </c>
      <c r="CI166" s="145">
        <f t="shared" si="212"/>
        <v>1727</v>
      </c>
      <c r="CJ166" s="145">
        <f t="shared" si="212"/>
        <v>0</v>
      </c>
      <c r="CK166" s="145">
        <f t="shared" si="212"/>
        <v>0</v>
      </c>
      <c r="CL166" s="145">
        <f t="shared" si="212"/>
        <v>0</v>
      </c>
      <c r="CM166" s="145">
        <f t="shared" si="212"/>
        <v>0</v>
      </c>
      <c r="CN166" s="145">
        <f t="shared" si="212"/>
        <v>535</v>
      </c>
      <c r="CO166" s="145">
        <f t="shared" si="212"/>
        <v>0</v>
      </c>
      <c r="CP166" s="145">
        <f t="shared" si="212"/>
        <v>21070</v>
      </c>
      <c r="CQ166" s="145">
        <f t="shared" si="212"/>
        <v>2312</v>
      </c>
      <c r="CR166" s="145">
        <f t="shared" si="212"/>
        <v>0</v>
      </c>
      <c r="CS166" s="145">
        <f t="shared" si="212"/>
        <v>0</v>
      </c>
      <c r="CT166" s="145">
        <f t="shared" si="212"/>
        <v>0</v>
      </c>
      <c r="CU166" s="145">
        <f t="shared" si="212"/>
        <v>0</v>
      </c>
      <c r="CV166" s="145">
        <f t="shared" si="212"/>
        <v>280</v>
      </c>
      <c r="CW166" s="145">
        <f t="shared" si="212"/>
        <v>0</v>
      </c>
      <c r="CX166" s="145">
        <f t="shared" si="212"/>
        <v>23102</v>
      </c>
      <c r="CY166" s="145">
        <f t="shared" si="212"/>
        <v>1990</v>
      </c>
      <c r="CZ166" s="145">
        <f t="shared" si="212"/>
        <v>0</v>
      </c>
      <c r="DA166" s="145">
        <f t="shared" si="212"/>
        <v>0</v>
      </c>
      <c r="DB166" s="145">
        <f t="shared" si="212"/>
        <v>0</v>
      </c>
      <c r="DC166" s="145">
        <f t="shared" si="212"/>
        <v>0</v>
      </c>
      <c r="DD166" s="145">
        <f t="shared" si="212"/>
        <v>1627</v>
      </c>
      <c r="DE166" s="145">
        <f t="shared" si="212"/>
        <v>0</v>
      </c>
      <c r="DF166" s="145">
        <f t="shared" si="212"/>
        <v>23465</v>
      </c>
      <c r="DG166" s="145">
        <f t="shared" si="212"/>
        <v>0</v>
      </c>
      <c r="DH166" s="145">
        <f t="shared" si="212"/>
        <v>0</v>
      </c>
      <c r="DI166" s="145">
        <f t="shared" si="212"/>
        <v>0</v>
      </c>
      <c r="DJ166" s="145">
        <f t="shared" si="212"/>
        <v>0</v>
      </c>
      <c r="DK166" s="145">
        <f t="shared" si="212"/>
        <v>0</v>
      </c>
      <c r="DL166" s="145">
        <f t="shared" si="212"/>
        <v>0</v>
      </c>
      <c r="DM166" s="145">
        <f t="shared" si="212"/>
        <v>0</v>
      </c>
      <c r="DN166" s="145">
        <f t="shared" si="212"/>
        <v>23465</v>
      </c>
      <c r="DO166" s="145">
        <f t="shared" si="212"/>
        <v>0</v>
      </c>
      <c r="DP166" s="145">
        <f t="shared" si="212"/>
        <v>0</v>
      </c>
      <c r="DQ166" s="145">
        <f t="shared" si="212"/>
        <v>0</v>
      </c>
      <c r="DR166" s="145">
        <f t="shared" si="212"/>
        <v>0</v>
      </c>
      <c r="DS166" s="145">
        <f t="shared" si="212"/>
        <v>0</v>
      </c>
      <c r="DT166" s="145">
        <f t="shared" si="212"/>
        <v>0</v>
      </c>
      <c r="DU166" s="145">
        <f t="shared" si="212"/>
        <v>0</v>
      </c>
      <c r="DV166" s="145">
        <f t="shared" si="212"/>
        <v>23465</v>
      </c>
      <c r="DW166" s="145">
        <f t="shared" si="212"/>
        <v>0</v>
      </c>
      <c r="DX166" s="145">
        <f t="shared" si="212"/>
        <v>0</v>
      </c>
      <c r="DY166" s="145">
        <f t="shared" si="212"/>
        <v>0</v>
      </c>
      <c r="DZ166" s="145">
        <f t="shared" si="212"/>
        <v>0</v>
      </c>
      <c r="EA166" s="145">
        <f t="shared" si="212"/>
        <v>0</v>
      </c>
      <c r="EB166" s="145">
        <f t="shared" si="212"/>
        <v>0</v>
      </c>
      <c r="EC166" s="145">
        <f t="shared" si="212"/>
        <v>0</v>
      </c>
      <c r="ED166" s="145">
        <f t="shared" si="212"/>
        <v>23465</v>
      </c>
      <c r="EE166" s="145">
        <f t="shared" si="212"/>
        <v>0</v>
      </c>
      <c r="EF166" s="145">
        <f t="shared" si="212"/>
        <v>0</v>
      </c>
      <c r="EG166" s="145">
        <f t="shared" si="212"/>
        <v>0</v>
      </c>
      <c r="EH166" s="145">
        <f t="shared" si="212"/>
        <v>0</v>
      </c>
      <c r="EI166" s="145">
        <f t="shared" si="212"/>
        <v>0</v>
      </c>
      <c r="EJ166" s="145">
        <f t="shared" si="212"/>
        <v>0</v>
      </c>
      <c r="EK166" s="145">
        <f t="shared" si="212"/>
        <v>0</v>
      </c>
      <c r="EL166" s="145">
        <f t="shared" si="212"/>
        <v>23465</v>
      </c>
      <c r="EM166" s="145">
        <f t="shared" ref="EM166:GX166" si="213">SUBTOTAL(9,EM7:EM165)</f>
        <v>0</v>
      </c>
      <c r="EN166" s="145">
        <f t="shared" si="213"/>
        <v>0</v>
      </c>
      <c r="EO166" s="145">
        <f t="shared" si="213"/>
        <v>0</v>
      </c>
      <c r="EP166" s="145">
        <f t="shared" si="213"/>
        <v>0</v>
      </c>
      <c r="EQ166" s="145">
        <f t="shared" si="213"/>
        <v>0</v>
      </c>
      <c r="ER166" s="145">
        <f t="shared" si="213"/>
        <v>0</v>
      </c>
      <c r="ES166" s="145">
        <f t="shared" si="213"/>
        <v>0</v>
      </c>
      <c r="ET166" s="145">
        <f t="shared" si="213"/>
        <v>23465</v>
      </c>
      <c r="EU166" s="145">
        <f t="shared" si="213"/>
        <v>0</v>
      </c>
      <c r="EV166" s="145">
        <f t="shared" si="213"/>
        <v>0</v>
      </c>
      <c r="EW166" s="145">
        <f t="shared" si="213"/>
        <v>0</v>
      </c>
      <c r="EX166" s="145">
        <f t="shared" si="213"/>
        <v>0</v>
      </c>
      <c r="EY166" s="145">
        <f t="shared" si="213"/>
        <v>0</v>
      </c>
      <c r="EZ166" s="145">
        <f t="shared" si="213"/>
        <v>0</v>
      </c>
      <c r="FA166" s="145">
        <f t="shared" si="213"/>
        <v>0</v>
      </c>
      <c r="FB166" s="145">
        <f t="shared" si="213"/>
        <v>23465</v>
      </c>
      <c r="FC166" s="145">
        <f t="shared" si="213"/>
        <v>0</v>
      </c>
      <c r="FD166" s="145">
        <f t="shared" si="213"/>
        <v>0</v>
      </c>
      <c r="FE166" s="145">
        <f t="shared" si="213"/>
        <v>0</v>
      </c>
      <c r="FF166" s="145">
        <f t="shared" si="213"/>
        <v>0</v>
      </c>
      <c r="FG166" s="145">
        <f t="shared" si="213"/>
        <v>0</v>
      </c>
      <c r="FH166" s="145">
        <f t="shared" si="213"/>
        <v>0</v>
      </c>
      <c r="FI166" s="145">
        <f t="shared" si="213"/>
        <v>0</v>
      </c>
      <c r="FJ166" s="145">
        <f t="shared" si="213"/>
        <v>23465</v>
      </c>
      <c r="FK166" s="145">
        <f t="shared" si="213"/>
        <v>0</v>
      </c>
      <c r="FL166" s="145">
        <f t="shared" si="213"/>
        <v>0</v>
      </c>
      <c r="FM166" s="145">
        <f t="shared" si="213"/>
        <v>0</v>
      </c>
      <c r="FN166" s="145">
        <f t="shared" si="213"/>
        <v>0</v>
      </c>
      <c r="FO166" s="145">
        <f t="shared" si="213"/>
        <v>0</v>
      </c>
      <c r="FP166" s="145">
        <f t="shared" si="213"/>
        <v>0</v>
      </c>
      <c r="FQ166" s="145">
        <f t="shared" si="213"/>
        <v>0</v>
      </c>
      <c r="FR166" s="145">
        <f t="shared" si="213"/>
        <v>23465</v>
      </c>
      <c r="FS166" s="145">
        <f t="shared" si="213"/>
        <v>0</v>
      </c>
      <c r="FT166" s="145">
        <f t="shared" si="213"/>
        <v>0</v>
      </c>
      <c r="FU166" s="145">
        <f t="shared" si="213"/>
        <v>0</v>
      </c>
      <c r="FV166" s="145">
        <f t="shared" si="213"/>
        <v>0</v>
      </c>
      <c r="FW166" s="145">
        <f t="shared" si="213"/>
        <v>0</v>
      </c>
      <c r="FX166" s="145">
        <f t="shared" si="213"/>
        <v>0</v>
      </c>
      <c r="FY166" s="145">
        <f t="shared" si="213"/>
        <v>0</v>
      </c>
      <c r="FZ166" s="145">
        <f t="shared" si="213"/>
        <v>23465</v>
      </c>
      <c r="GA166" s="145">
        <f t="shared" si="213"/>
        <v>0</v>
      </c>
      <c r="GB166" s="145">
        <f t="shared" si="213"/>
        <v>0</v>
      </c>
      <c r="GC166" s="145">
        <f t="shared" si="213"/>
        <v>0</v>
      </c>
      <c r="GD166" s="145">
        <f t="shared" si="213"/>
        <v>0</v>
      </c>
      <c r="GE166" s="145">
        <f t="shared" si="213"/>
        <v>0</v>
      </c>
      <c r="GF166" s="145">
        <f t="shared" si="213"/>
        <v>0</v>
      </c>
      <c r="GG166" s="145">
        <f t="shared" si="213"/>
        <v>0</v>
      </c>
      <c r="GH166" s="145">
        <f t="shared" si="213"/>
        <v>23465</v>
      </c>
      <c r="GI166" s="145">
        <f t="shared" si="213"/>
        <v>0</v>
      </c>
      <c r="GJ166" s="145">
        <f t="shared" si="213"/>
        <v>0</v>
      </c>
      <c r="GK166" s="145">
        <f t="shared" si="213"/>
        <v>0</v>
      </c>
      <c r="GL166" s="145">
        <f t="shared" si="213"/>
        <v>0</v>
      </c>
      <c r="GM166" s="145">
        <f t="shared" si="213"/>
        <v>0</v>
      </c>
      <c r="GN166" s="145">
        <f t="shared" si="213"/>
        <v>0</v>
      </c>
      <c r="GO166" s="145">
        <f t="shared" si="213"/>
        <v>0</v>
      </c>
      <c r="GP166" s="145">
        <f t="shared" si="213"/>
        <v>23465</v>
      </c>
      <c r="GQ166" s="145">
        <f t="shared" si="213"/>
        <v>0</v>
      </c>
      <c r="GR166" s="145">
        <f t="shared" si="213"/>
        <v>0</v>
      </c>
      <c r="GS166" s="145">
        <f t="shared" si="213"/>
        <v>0</v>
      </c>
      <c r="GT166" s="145">
        <f t="shared" si="213"/>
        <v>0</v>
      </c>
      <c r="GU166" s="145">
        <f t="shared" si="213"/>
        <v>0</v>
      </c>
      <c r="GV166" s="145">
        <f t="shared" si="213"/>
        <v>0</v>
      </c>
      <c r="GW166" s="145">
        <f t="shared" si="213"/>
        <v>0</v>
      </c>
      <c r="GX166" s="145">
        <f t="shared" si="213"/>
        <v>23465</v>
      </c>
      <c r="GY166" s="145">
        <f t="shared" ref="GY166:JJ166" si="214">SUBTOTAL(9,GY7:GY165)</f>
        <v>0</v>
      </c>
      <c r="GZ166" s="145">
        <f t="shared" si="214"/>
        <v>0</v>
      </c>
      <c r="HA166" s="145">
        <f t="shared" si="214"/>
        <v>0</v>
      </c>
      <c r="HB166" s="145">
        <f t="shared" si="214"/>
        <v>0</v>
      </c>
      <c r="HC166" s="145">
        <f t="shared" si="214"/>
        <v>0</v>
      </c>
      <c r="HD166" s="145">
        <f t="shared" si="214"/>
        <v>0</v>
      </c>
      <c r="HE166" s="145">
        <f t="shared" si="214"/>
        <v>0</v>
      </c>
      <c r="HF166" s="145">
        <f t="shared" si="214"/>
        <v>23465</v>
      </c>
      <c r="HG166" s="145">
        <f t="shared" si="214"/>
        <v>0</v>
      </c>
      <c r="HH166" s="145">
        <f t="shared" si="214"/>
        <v>0</v>
      </c>
      <c r="HI166" s="145">
        <f t="shared" si="214"/>
        <v>0</v>
      </c>
      <c r="HJ166" s="145">
        <f t="shared" si="214"/>
        <v>0</v>
      </c>
      <c r="HK166" s="145">
        <f t="shared" si="214"/>
        <v>0</v>
      </c>
      <c r="HL166" s="145">
        <f t="shared" si="214"/>
        <v>0</v>
      </c>
      <c r="HM166" s="145">
        <f t="shared" si="214"/>
        <v>0</v>
      </c>
      <c r="HN166" s="145">
        <f t="shared" si="214"/>
        <v>23465</v>
      </c>
      <c r="HO166" s="145">
        <f t="shared" si="214"/>
        <v>0</v>
      </c>
      <c r="HP166" s="145">
        <f t="shared" si="214"/>
        <v>0</v>
      </c>
      <c r="HQ166" s="145">
        <f t="shared" si="214"/>
        <v>0</v>
      </c>
      <c r="HR166" s="145">
        <f t="shared" si="214"/>
        <v>0</v>
      </c>
      <c r="HS166" s="145">
        <f t="shared" si="214"/>
        <v>0</v>
      </c>
      <c r="HT166" s="145">
        <f t="shared" si="214"/>
        <v>0</v>
      </c>
      <c r="HU166" s="145">
        <f t="shared" si="214"/>
        <v>0</v>
      </c>
      <c r="HV166" s="145">
        <f t="shared" si="214"/>
        <v>23465</v>
      </c>
      <c r="HW166" s="145">
        <f t="shared" si="214"/>
        <v>0</v>
      </c>
      <c r="HX166" s="145">
        <f t="shared" si="214"/>
        <v>0</v>
      </c>
      <c r="HY166" s="145">
        <f t="shared" si="214"/>
        <v>0</v>
      </c>
      <c r="HZ166" s="145">
        <f t="shared" si="214"/>
        <v>0</v>
      </c>
      <c r="IA166" s="145">
        <f t="shared" si="214"/>
        <v>0</v>
      </c>
      <c r="IB166" s="145">
        <f t="shared" si="214"/>
        <v>0</v>
      </c>
      <c r="IC166" s="145">
        <f t="shared" si="214"/>
        <v>0</v>
      </c>
      <c r="ID166" s="145">
        <f t="shared" si="214"/>
        <v>23465</v>
      </c>
      <c r="IE166" s="145">
        <f t="shared" si="214"/>
        <v>0</v>
      </c>
      <c r="IF166" s="145">
        <f t="shared" si="214"/>
        <v>0</v>
      </c>
      <c r="IG166" s="145">
        <f t="shared" si="214"/>
        <v>0</v>
      </c>
      <c r="IH166" s="145">
        <f t="shared" si="214"/>
        <v>0</v>
      </c>
      <c r="II166" s="145">
        <f t="shared" si="214"/>
        <v>0</v>
      </c>
      <c r="IJ166" s="145">
        <f t="shared" si="214"/>
        <v>0</v>
      </c>
      <c r="IK166" s="145">
        <f t="shared" si="214"/>
        <v>0</v>
      </c>
      <c r="IL166" s="145">
        <f t="shared" si="214"/>
        <v>23465</v>
      </c>
      <c r="IM166" s="145">
        <f t="shared" si="214"/>
        <v>0</v>
      </c>
      <c r="IN166" s="145">
        <f t="shared" si="214"/>
        <v>0</v>
      </c>
      <c r="IO166" s="145">
        <f t="shared" si="214"/>
        <v>0</v>
      </c>
      <c r="IP166" s="145">
        <f t="shared" si="214"/>
        <v>0</v>
      </c>
      <c r="IQ166" s="145">
        <f t="shared" si="214"/>
        <v>0</v>
      </c>
      <c r="IR166" s="145">
        <f t="shared" si="214"/>
        <v>0</v>
      </c>
      <c r="IS166" s="145">
        <f t="shared" si="214"/>
        <v>0</v>
      </c>
      <c r="IT166" s="145">
        <f t="shared" si="214"/>
        <v>23465</v>
      </c>
      <c r="IU166" s="145">
        <f t="shared" si="214"/>
        <v>0</v>
      </c>
      <c r="IV166" s="145">
        <f t="shared" si="214"/>
        <v>0</v>
      </c>
      <c r="IW166" s="145">
        <f t="shared" si="214"/>
        <v>0</v>
      </c>
      <c r="IX166" s="145">
        <f t="shared" si="214"/>
        <v>0</v>
      </c>
      <c r="IY166" s="145">
        <f t="shared" si="214"/>
        <v>0</v>
      </c>
      <c r="IZ166" s="145">
        <f t="shared" si="214"/>
        <v>0</v>
      </c>
      <c r="JA166" s="145">
        <f t="shared" si="214"/>
        <v>0</v>
      </c>
      <c r="JB166" s="145">
        <f t="shared" si="214"/>
        <v>23465</v>
      </c>
      <c r="JC166" s="145">
        <f t="shared" si="214"/>
        <v>0</v>
      </c>
      <c r="JD166" s="145">
        <f t="shared" si="214"/>
        <v>12275</v>
      </c>
      <c r="JE166" s="145">
        <f t="shared" si="214"/>
        <v>147</v>
      </c>
      <c r="JF166" s="145">
        <f t="shared" si="214"/>
        <v>0</v>
      </c>
      <c r="JG166" s="145">
        <f t="shared" si="214"/>
        <v>0</v>
      </c>
      <c r="JH166" s="145">
        <f t="shared" si="214"/>
        <v>0</v>
      </c>
      <c r="JI166" s="145">
        <f t="shared" si="214"/>
        <v>7828</v>
      </c>
      <c r="JJ166" s="145">
        <f t="shared" si="214"/>
        <v>18</v>
      </c>
      <c r="JK166" s="145">
        <f t="shared" ref="JK166:JO166" si="215">SUBTOTAL(9,JK7:JK165)</f>
        <v>23465</v>
      </c>
      <c r="JL166" s="145">
        <f t="shared" si="215"/>
        <v>0</v>
      </c>
      <c r="JM166" s="145">
        <f t="shared" si="215"/>
        <v>0</v>
      </c>
      <c r="JN166" s="145">
        <f t="shared" si="215"/>
        <v>0</v>
      </c>
      <c r="JO166" s="145">
        <f t="shared" si="215"/>
        <v>944280</v>
      </c>
    </row>
    <row r="167" spans="2:275" ht="15">
      <c r="N167" s="24"/>
      <c r="AB167" s="120"/>
      <c r="HO167" s="43"/>
    </row>
    <row r="168" spans="2:275" ht="15">
      <c r="N168" s="24"/>
      <c r="AB168" s="120"/>
      <c r="EZ168" s="135"/>
    </row>
    <row r="169" spans="2:275" ht="15">
      <c r="AB169" s="120"/>
      <c r="IT169" s="43"/>
      <c r="JD169" s="24"/>
    </row>
    <row r="170" spans="2:275" ht="15">
      <c r="Q170" s="131"/>
      <c r="AB170" s="120"/>
    </row>
    <row r="171" spans="2:275" ht="15">
      <c r="Q171" s="24"/>
      <c r="AB171" s="120"/>
    </row>
    <row r="172" spans="2:275" ht="15">
      <c r="AB172" s="120"/>
      <c r="FP172" s="24"/>
    </row>
    <row r="173" spans="2:275" ht="15">
      <c r="AB173" s="120"/>
      <c r="BC173" s="24"/>
      <c r="IZ173" s="24"/>
    </row>
    <row r="174" spans="2:275" ht="15">
      <c r="D174" s="24"/>
      <c r="AB174" s="120"/>
      <c r="IZ174" s="24"/>
    </row>
    <row r="175" spans="2:275" ht="15">
      <c r="AB175" s="120"/>
      <c r="IZ175" s="24"/>
      <c r="JI175" s="130"/>
    </row>
    <row r="176" spans="2:275" ht="15">
      <c r="AB176" s="120"/>
      <c r="GX176" s="162"/>
      <c r="IZ176" s="24"/>
    </row>
    <row r="177" spans="28:261" ht="15">
      <c r="AB177" s="120"/>
      <c r="IZ177" s="24"/>
    </row>
    <row r="178" spans="28:261">
      <c r="AB178" s="120"/>
    </row>
    <row r="179" spans="28:261" ht="15">
      <c r="AB179" s="120"/>
      <c r="IY179" s="24"/>
    </row>
    <row r="182" spans="28:261" ht="15">
      <c r="JA182" s="24"/>
    </row>
    <row r="183" spans="28:261" ht="15">
      <c r="AW183" s="24"/>
    </row>
  </sheetData>
  <autoFilter ref="A6:JO168" xr:uid="{00000000-0009-0000-0000-000002000000}"/>
  <mergeCells count="38">
    <mergeCell ref="JD5:JK5"/>
    <mergeCell ref="D3:N3"/>
    <mergeCell ref="L1:N1"/>
    <mergeCell ref="HW5:ID5"/>
    <mergeCell ref="IE5:IL5"/>
    <mergeCell ref="IM5:IT5"/>
    <mergeCell ref="EE5:EL5"/>
    <mergeCell ref="EM5:ET5"/>
    <mergeCell ref="EU5:FB5"/>
    <mergeCell ref="FC5:FJ5"/>
    <mergeCell ref="FK5:FR5"/>
    <mergeCell ref="FS5:FZ5"/>
    <mergeCell ref="CI5:CP5"/>
    <mergeCell ref="CQ5:CX5"/>
    <mergeCell ref="CY5:DF5"/>
    <mergeCell ref="GI5:GP5"/>
    <mergeCell ref="GQ5:GX5"/>
    <mergeCell ref="GY5:HF5"/>
    <mergeCell ref="HG5:HN5"/>
    <mergeCell ref="GA5:GH5"/>
    <mergeCell ref="DG5:DN5"/>
    <mergeCell ref="DW5:ED5"/>
    <mergeCell ref="HO5:HV5"/>
    <mergeCell ref="JO5:JO6"/>
    <mergeCell ref="CA5:CH5"/>
    <mergeCell ref="AE5:AL5"/>
    <mergeCell ref="G5:H5"/>
    <mergeCell ref="I5:J5"/>
    <mergeCell ref="K5:L5"/>
    <mergeCell ref="O5:V5"/>
    <mergeCell ref="W5:AD5"/>
    <mergeCell ref="AM5:AT5"/>
    <mergeCell ref="AU5:BB5"/>
    <mergeCell ref="BC5:BJ5"/>
    <mergeCell ref="BK5:BR5"/>
    <mergeCell ref="BS5:BZ5"/>
    <mergeCell ref="DO5:DV5"/>
    <mergeCell ref="IU5:JB5"/>
  </mergeCells>
  <phoneticPr fontId="25" type="noConversion"/>
  <conditionalFormatting sqref="A5:W5 JC5:XFD5 AE5 AM5 AU5 BC5 BK5 BS5 CA5 CI5 CQ5 CY5 DG5 DO5 DW5 EE5 EM5 EU5 FC5 FK5 FS5 GA5 GI5 GQ5 GY5 HG5 HO5 HW5 IE5 IM5 IU5 A1:XFD4 M11:V12 N14:N71 O13:V71 W7:CX7 N72:CX158 A167:XFD1048576 U10:V10 W8:AE9 AK8:CX9 AI8:AI9 AG8:AG9 M10:S10 M101:N118 M159:CX165 M13:N13 M14:M158 M7:V9 M6:XFD6 W10:CX71 A6:A166 C166:M166 O166:XFD166 DF7:XFD165">
    <cfRule type="cellIs" dxfId="282" priority="188" operator="lessThan">
      <formula>0</formula>
    </cfRule>
  </conditionalFormatting>
  <conditionalFormatting sqref="T10">
    <cfRule type="cellIs" dxfId="281" priority="64" operator="lessThan">
      <formula>0</formula>
    </cfRule>
  </conditionalFormatting>
  <conditionalFormatting sqref="AJ8:AJ9">
    <cfRule type="cellIs" dxfId="280" priority="63" operator="lessThan">
      <formula>0</formula>
    </cfRule>
  </conditionalFormatting>
  <conditionalFormatting sqref="AH8:AH9">
    <cfRule type="cellIs" dxfId="279" priority="62" operator="lessThan">
      <formula>0</formula>
    </cfRule>
  </conditionalFormatting>
  <conditionalFormatting sqref="AF8:AF9">
    <cfRule type="cellIs" dxfId="278" priority="61" operator="lessThan">
      <formula>0</formula>
    </cfRule>
  </conditionalFormatting>
  <conditionalFormatting sqref="B6:L77 F78:L78 B78:E96 B99:L119 B120:E129 F79:J96 K79:L98 F120:L158 B154:E158 B130:B153 D130:E153 B97:J98 B159:L165">
    <cfRule type="cellIs" dxfId="277" priority="60" operator="lessThan">
      <formula>0</formula>
    </cfRule>
  </conditionalFormatting>
  <conditionalFormatting sqref="C129 G129:I129 K129:L129">
    <cfRule type="cellIs" dxfId="276" priority="59" operator="lessThan">
      <formula>0</formula>
    </cfRule>
  </conditionalFormatting>
  <conditionalFormatting sqref="C29">
    <cfRule type="cellIs" dxfId="275" priority="58" operator="lessThan">
      <formula>0</formula>
    </cfRule>
  </conditionalFormatting>
  <conditionalFormatting sqref="C29">
    <cfRule type="duplicateValues" dxfId="274" priority="57"/>
  </conditionalFormatting>
  <conditionalFormatting sqref="C46:C48">
    <cfRule type="duplicateValues" dxfId="273" priority="56"/>
  </conditionalFormatting>
  <conditionalFormatting sqref="G141:I142">
    <cfRule type="cellIs" dxfId="272" priority="55" operator="lessThan">
      <formula>0</formula>
    </cfRule>
  </conditionalFormatting>
  <conditionalFormatting sqref="G141:I142">
    <cfRule type="cellIs" dxfId="271" priority="54" operator="lessThan">
      <formula>0</formula>
    </cfRule>
  </conditionalFormatting>
  <conditionalFormatting sqref="G141:I142">
    <cfRule type="cellIs" dxfId="270" priority="53" operator="lessThan">
      <formula>0</formula>
    </cfRule>
  </conditionalFormatting>
  <conditionalFormatting sqref="G141:I142">
    <cfRule type="cellIs" dxfId="269" priority="52" operator="lessThan">
      <formula>0</formula>
    </cfRule>
  </conditionalFormatting>
  <conditionalFormatting sqref="G141:I142">
    <cfRule type="cellIs" dxfId="268" priority="51" operator="lessThan">
      <formula>0</formula>
    </cfRule>
  </conditionalFormatting>
  <conditionalFormatting sqref="G141:I142">
    <cfRule type="cellIs" dxfId="267" priority="50" operator="lessThan">
      <formula>0</formula>
    </cfRule>
  </conditionalFormatting>
  <conditionalFormatting sqref="G141:I142">
    <cfRule type="cellIs" dxfId="266" priority="49" operator="lessThan">
      <formula>0</formula>
    </cfRule>
  </conditionalFormatting>
  <conditionalFormatting sqref="G141:I142">
    <cfRule type="cellIs" dxfId="265" priority="48" operator="lessThan">
      <formula>0</formula>
    </cfRule>
  </conditionalFormatting>
  <conditionalFormatting sqref="G141:I142">
    <cfRule type="cellIs" dxfId="264" priority="47" operator="lessThan">
      <formula>0</formula>
    </cfRule>
  </conditionalFormatting>
  <conditionalFormatting sqref="G141:I142">
    <cfRule type="cellIs" dxfId="263" priority="46" operator="lessThan">
      <formula>0</formula>
    </cfRule>
  </conditionalFormatting>
  <conditionalFormatting sqref="G141:I142">
    <cfRule type="cellIs" dxfId="262" priority="45" operator="lessThan">
      <formula>0</formula>
    </cfRule>
  </conditionalFormatting>
  <conditionalFormatting sqref="G141:I142">
    <cfRule type="cellIs" dxfId="261" priority="44" operator="lessThan">
      <formula>0</formula>
    </cfRule>
  </conditionalFormatting>
  <conditionalFormatting sqref="K141:L142">
    <cfRule type="cellIs" dxfId="260" priority="43" operator="lessThan">
      <formula>0</formula>
    </cfRule>
  </conditionalFormatting>
  <conditionalFormatting sqref="K141:L142">
    <cfRule type="cellIs" dxfId="259" priority="42" operator="lessThan">
      <formula>0</formula>
    </cfRule>
  </conditionalFormatting>
  <conditionalFormatting sqref="K141:L142">
    <cfRule type="cellIs" dxfId="258" priority="41" operator="lessThan">
      <formula>0</formula>
    </cfRule>
  </conditionalFormatting>
  <conditionalFormatting sqref="K141:L142">
    <cfRule type="cellIs" dxfId="257" priority="40" operator="lessThan">
      <formula>0</formula>
    </cfRule>
  </conditionalFormatting>
  <conditionalFormatting sqref="K141:L142">
    <cfRule type="cellIs" dxfId="256" priority="39" operator="lessThan">
      <formula>0</formula>
    </cfRule>
  </conditionalFormatting>
  <conditionalFormatting sqref="K141:L142">
    <cfRule type="cellIs" dxfId="255" priority="38" operator="lessThan">
      <formula>0</formula>
    </cfRule>
  </conditionalFormatting>
  <conditionalFormatting sqref="K141:L142">
    <cfRule type="cellIs" dxfId="254" priority="37" operator="lessThan">
      <formula>0</formula>
    </cfRule>
  </conditionalFormatting>
  <conditionalFormatting sqref="K141:L142">
    <cfRule type="cellIs" dxfId="253" priority="36" operator="lessThan">
      <formula>0</formula>
    </cfRule>
  </conditionalFormatting>
  <conditionalFormatting sqref="K141:L142">
    <cfRule type="cellIs" dxfId="252" priority="35" operator="lessThan">
      <formula>0</formula>
    </cfRule>
  </conditionalFormatting>
  <conditionalFormatting sqref="K141:L142">
    <cfRule type="cellIs" dxfId="251" priority="34" operator="lessThan">
      <formula>0</formula>
    </cfRule>
  </conditionalFormatting>
  <conditionalFormatting sqref="K141:L142">
    <cfRule type="cellIs" dxfId="250" priority="33" operator="lessThan">
      <formula>0</formula>
    </cfRule>
  </conditionalFormatting>
  <conditionalFormatting sqref="K141:L142">
    <cfRule type="cellIs" dxfId="249" priority="32" operator="lessThan">
      <formula>0</formula>
    </cfRule>
  </conditionalFormatting>
  <conditionalFormatting sqref="C44:C46">
    <cfRule type="duplicateValues" dxfId="248" priority="31"/>
  </conditionalFormatting>
  <conditionalFormatting sqref="C44:C46">
    <cfRule type="duplicateValues" dxfId="247" priority="30"/>
  </conditionalFormatting>
  <conditionalFormatting sqref="C42:C44">
    <cfRule type="duplicateValues" dxfId="246" priority="29"/>
  </conditionalFormatting>
  <conditionalFormatting sqref="G138:I138 K138:L138">
    <cfRule type="cellIs" dxfId="245" priority="28" operator="lessThan">
      <formula>0</formula>
    </cfRule>
  </conditionalFormatting>
  <conditionalFormatting sqref="G150:I151">
    <cfRule type="cellIs" dxfId="244" priority="27" operator="lessThan">
      <formula>0</formula>
    </cfRule>
  </conditionalFormatting>
  <conditionalFormatting sqref="G150:I151">
    <cfRule type="cellIs" dxfId="243" priority="26" operator="lessThan">
      <formula>0</formula>
    </cfRule>
  </conditionalFormatting>
  <conditionalFormatting sqref="G150:I151">
    <cfRule type="cellIs" dxfId="242" priority="25" operator="lessThan">
      <formula>0</formula>
    </cfRule>
  </conditionalFormatting>
  <conditionalFormatting sqref="G150:I151">
    <cfRule type="cellIs" dxfId="241" priority="24" operator="lessThan">
      <formula>0</formula>
    </cfRule>
  </conditionalFormatting>
  <conditionalFormatting sqref="G150:I151">
    <cfRule type="cellIs" dxfId="240" priority="23" operator="lessThan">
      <formula>0</formula>
    </cfRule>
  </conditionalFormatting>
  <conditionalFormatting sqref="G150:I151">
    <cfRule type="cellIs" dxfId="239" priority="22" operator="lessThan">
      <formula>0</formula>
    </cfRule>
  </conditionalFormatting>
  <conditionalFormatting sqref="G150:I151">
    <cfRule type="cellIs" dxfId="238" priority="21" operator="lessThan">
      <formula>0</formula>
    </cfRule>
  </conditionalFormatting>
  <conditionalFormatting sqref="G150:I151">
    <cfRule type="cellIs" dxfId="237" priority="20" operator="lessThan">
      <formula>0</formula>
    </cfRule>
  </conditionalFormatting>
  <conditionalFormatting sqref="G150:I151">
    <cfRule type="cellIs" dxfId="236" priority="19" operator="lessThan">
      <formula>0</formula>
    </cfRule>
  </conditionalFormatting>
  <conditionalFormatting sqref="G150:I151">
    <cfRule type="cellIs" dxfId="235" priority="18" operator="lessThan">
      <formula>0</formula>
    </cfRule>
  </conditionalFormatting>
  <conditionalFormatting sqref="G150:I151">
    <cfRule type="cellIs" dxfId="234" priority="17" operator="lessThan">
      <formula>0</formula>
    </cfRule>
  </conditionalFormatting>
  <conditionalFormatting sqref="G150:I151">
    <cfRule type="cellIs" dxfId="233" priority="16" operator="lessThan">
      <formula>0</formula>
    </cfRule>
  </conditionalFormatting>
  <conditionalFormatting sqref="K150:L151">
    <cfRule type="cellIs" dxfId="232" priority="15" operator="lessThan">
      <formula>0</formula>
    </cfRule>
  </conditionalFormatting>
  <conditionalFormatting sqref="K150:L151">
    <cfRule type="cellIs" dxfId="231" priority="14" operator="lessThan">
      <formula>0</formula>
    </cfRule>
  </conditionalFormatting>
  <conditionalFormatting sqref="K150:L151">
    <cfRule type="cellIs" dxfId="230" priority="13" operator="lessThan">
      <formula>0</formula>
    </cfRule>
  </conditionalFormatting>
  <conditionalFormatting sqref="K150:L151">
    <cfRule type="cellIs" dxfId="229" priority="12" operator="lessThan">
      <formula>0</formula>
    </cfRule>
  </conditionalFormatting>
  <conditionalFormatting sqref="K150:L151">
    <cfRule type="cellIs" dxfId="228" priority="11" operator="lessThan">
      <formula>0</formula>
    </cfRule>
  </conditionalFormatting>
  <conditionalFormatting sqref="K150:L151">
    <cfRule type="cellIs" dxfId="227" priority="10" operator="lessThan">
      <formula>0</formula>
    </cfRule>
  </conditionalFormatting>
  <conditionalFormatting sqref="K150:L151">
    <cfRule type="cellIs" dxfId="226" priority="9" operator="lessThan">
      <formula>0</formula>
    </cfRule>
  </conditionalFormatting>
  <conditionalFormatting sqref="K150:L151">
    <cfRule type="cellIs" dxfId="225" priority="8" operator="lessThan">
      <formula>0</formula>
    </cfRule>
  </conditionalFormatting>
  <conditionalFormatting sqref="K150:L151">
    <cfRule type="cellIs" dxfId="224" priority="7" operator="lessThan">
      <formula>0</formula>
    </cfRule>
  </conditionalFormatting>
  <conditionalFormatting sqref="K150:L151">
    <cfRule type="cellIs" dxfId="223" priority="6" operator="lessThan">
      <formula>0</formula>
    </cfRule>
  </conditionalFormatting>
  <conditionalFormatting sqref="K150:L151">
    <cfRule type="cellIs" dxfId="222" priority="5" operator="lessThan">
      <formula>0</formula>
    </cfRule>
  </conditionalFormatting>
  <conditionalFormatting sqref="K150:L151">
    <cfRule type="cellIs" dxfId="221" priority="4" operator="lessThan">
      <formula>0</formula>
    </cfRule>
  </conditionalFormatting>
  <conditionalFormatting sqref="B166">
    <cfRule type="cellIs" dxfId="220" priority="3" operator="lessThan">
      <formula>0</formula>
    </cfRule>
  </conditionalFormatting>
  <conditionalFormatting sqref="N166:JO166">
    <cfRule type="cellIs" dxfId="219" priority="2" operator="lessThan">
      <formula>0</formula>
    </cfRule>
  </conditionalFormatting>
  <conditionalFormatting sqref="CY7:DE165">
    <cfRule type="cellIs" dxfId="218" priority="1" operator="lessThan">
      <formula>0</formula>
    </cfRule>
  </conditionalFormatting>
  <pageMargins left="0.7" right="0.7" top="0.75" bottom="0.75" header="0.3" footer="0.3"/>
  <pageSetup paperSize="9" orientation="portrait" horizontalDpi="200" verticalDpi="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IK177"/>
  <sheetViews>
    <sheetView showGridLines="0" zoomScale="75" zoomScaleNormal="75" workbookViewId="0">
      <pane xSplit="16" ySplit="6" topLeftCell="CU153" activePane="bottomRight" state="frozen"/>
      <selection activeCell="JJ175" sqref="JJ175"/>
      <selection pane="topRight" activeCell="JJ175" sqref="JJ175"/>
      <selection pane="bottomLeft" activeCell="JJ175" sqref="JJ175"/>
      <selection pane="bottomRight" activeCell="CY7" sqref="CY7:DA165"/>
    </sheetView>
  </sheetViews>
  <sheetFormatPr baseColWidth="10" defaultRowHeight="12.75"/>
  <cols>
    <col min="1" max="1" width="1.42578125" style="47" customWidth="1"/>
    <col min="2" max="2" width="11.7109375" style="1" bestFit="1" customWidth="1"/>
    <col min="3" max="3" width="11.7109375" style="1" hidden="1" customWidth="1"/>
    <col min="4" max="4" width="24.5703125" style="2" customWidth="1"/>
    <col min="5" max="5" width="12.85546875" style="1" hidden="1" customWidth="1"/>
    <col min="6" max="6" width="10.140625" style="1" customWidth="1"/>
    <col min="7" max="8" width="4.42578125" style="1" customWidth="1"/>
    <col min="9" max="9" width="4.7109375" style="1" customWidth="1"/>
    <col min="10" max="10" width="14" style="1" customWidth="1"/>
    <col min="11" max="11" width="7.85546875" style="2" bestFit="1" customWidth="1"/>
    <col min="12" max="12" width="3.7109375" style="2" bestFit="1" customWidth="1"/>
    <col min="13" max="13" width="3.5703125" style="2" bestFit="1" customWidth="1"/>
    <col min="14" max="16" width="10.28515625" style="1" customWidth="1"/>
    <col min="17" max="17" width="10.5703125" style="1" bestFit="1" customWidth="1"/>
    <col min="18" max="18" width="10" style="1" bestFit="1" customWidth="1"/>
    <col min="19" max="22" width="11.5703125" style="1" customWidth="1"/>
    <col min="23" max="23" width="7.7109375" style="1" customWidth="1"/>
    <col min="24" max="24" width="10.5703125" style="1" bestFit="1" customWidth="1"/>
    <col min="25" max="25" width="10" style="1" bestFit="1" customWidth="1"/>
    <col min="26" max="29" width="11.5703125" style="1" customWidth="1"/>
    <col min="30" max="30" width="7.7109375" style="1" customWidth="1"/>
    <col min="31" max="31" width="10.5703125" style="1" bestFit="1" customWidth="1"/>
    <col min="32" max="32" width="10" style="1" bestFit="1" customWidth="1"/>
    <col min="33" max="35" width="11.5703125" style="1" customWidth="1"/>
    <col min="36" max="36" width="11.85546875" style="1" customWidth="1"/>
    <col min="37" max="37" width="11.7109375" style="1" bestFit="1" customWidth="1"/>
    <col min="38" max="38" width="10.5703125" style="1" bestFit="1" customWidth="1"/>
    <col min="39" max="39" width="10" style="1" bestFit="1" customWidth="1"/>
    <col min="40" max="43" width="11.5703125" style="1" customWidth="1"/>
    <col min="44" max="44" width="7.7109375" style="1" customWidth="1"/>
    <col min="45" max="45" width="10.5703125" style="1" bestFit="1" customWidth="1"/>
    <col min="46" max="46" width="10" style="1" bestFit="1" customWidth="1"/>
    <col min="47" max="50" width="11.5703125" style="1" customWidth="1"/>
    <col min="51" max="51" width="7.7109375" style="1" customWidth="1"/>
    <col min="52" max="52" width="10.5703125" style="1" bestFit="1" customWidth="1"/>
    <col min="53" max="53" width="10" style="1" bestFit="1" customWidth="1"/>
    <col min="54" max="57" width="11.5703125" style="1" customWidth="1"/>
    <col min="58" max="58" width="7.7109375" style="1" customWidth="1"/>
    <col min="59" max="59" width="10.5703125" style="1" bestFit="1" customWidth="1"/>
    <col min="60" max="60" width="10" style="1" bestFit="1" customWidth="1"/>
    <col min="61" max="64" width="11.5703125" style="1" customWidth="1"/>
    <col min="65" max="65" width="7.7109375" style="1" customWidth="1"/>
    <col min="66" max="66" width="10.5703125" style="1" bestFit="1" customWidth="1"/>
    <col min="67" max="67" width="10" style="1" customWidth="1"/>
    <col min="68" max="71" width="11.5703125" style="1" customWidth="1"/>
    <col min="72" max="72" width="7.7109375" style="1" customWidth="1"/>
    <col min="73" max="73" width="10.5703125" style="1" bestFit="1" customWidth="1"/>
    <col min="74" max="74" width="10" style="1" bestFit="1" customWidth="1"/>
    <col min="75" max="78" width="11.5703125" style="1" customWidth="1"/>
    <col min="79" max="79" width="7.7109375" style="1" customWidth="1"/>
    <col min="80" max="80" width="10.5703125" style="1" bestFit="1" customWidth="1"/>
    <col min="81" max="81" width="10" style="1" bestFit="1" customWidth="1"/>
    <col min="82" max="85" width="11.5703125" style="1" customWidth="1"/>
    <col min="86" max="86" width="7.7109375" style="1" customWidth="1"/>
    <col min="87" max="87" width="10.5703125" style="1" bestFit="1" customWidth="1"/>
    <col min="88" max="88" width="10" style="1" bestFit="1" customWidth="1"/>
    <col min="89" max="92" width="11.5703125" style="1" customWidth="1"/>
    <col min="93" max="93" width="7.7109375" style="1" customWidth="1"/>
    <col min="94" max="94" width="16.28515625" style="1" bestFit="1" customWidth="1"/>
    <col min="95" max="95" width="10" style="1" bestFit="1" customWidth="1"/>
    <col min="96" max="99" width="11.5703125" style="1" customWidth="1"/>
    <col min="100" max="100" width="7.7109375" style="1" customWidth="1"/>
    <col min="101" max="101" width="10.5703125" style="1" bestFit="1" customWidth="1"/>
    <col min="102" max="102" width="10" style="1" bestFit="1" customWidth="1"/>
    <col min="103" max="106" width="11.5703125" style="1" customWidth="1"/>
    <col min="107" max="107" width="7.7109375" style="1" customWidth="1"/>
    <col min="108" max="108" width="10.5703125" style="1" bestFit="1" customWidth="1"/>
    <col min="109" max="109" width="10" style="1" bestFit="1" customWidth="1"/>
    <col min="110" max="113" width="11.5703125" style="1" customWidth="1"/>
    <col min="114" max="114" width="7.7109375" style="1" customWidth="1"/>
    <col min="115" max="115" width="11" style="1" customWidth="1"/>
    <col min="116" max="116" width="10" style="1" bestFit="1" customWidth="1"/>
    <col min="117" max="120" width="11.5703125" style="1" customWidth="1"/>
    <col min="121" max="121" width="7.7109375" style="1" customWidth="1"/>
    <col min="122" max="122" width="10.5703125" style="1" bestFit="1" customWidth="1"/>
    <col min="123" max="123" width="10" style="1" bestFit="1" customWidth="1"/>
    <col min="124" max="127" width="11.5703125" style="1" customWidth="1"/>
    <col min="128" max="128" width="7.7109375" style="1" customWidth="1"/>
    <col min="129" max="129" width="10.5703125" style="1" bestFit="1" customWidth="1"/>
    <col min="130" max="130" width="10" style="1" bestFit="1" customWidth="1"/>
    <col min="131" max="134" width="11.5703125" style="1" customWidth="1"/>
    <col min="135" max="135" width="7.7109375" style="1" customWidth="1"/>
    <col min="136" max="136" width="10.5703125" style="1" bestFit="1" customWidth="1"/>
    <col min="137" max="137" width="10" style="1" bestFit="1" customWidth="1"/>
    <col min="138" max="141" width="11.5703125" style="1" customWidth="1"/>
    <col min="142" max="142" width="7.7109375" style="1" customWidth="1"/>
    <col min="143" max="143" width="10.5703125" style="1" bestFit="1" customWidth="1"/>
    <col min="144" max="144" width="10" style="1" bestFit="1" customWidth="1"/>
    <col min="145" max="148" width="11.5703125" style="1" customWidth="1"/>
    <col min="149" max="149" width="7.7109375" style="1" customWidth="1"/>
    <col min="150" max="150" width="10.5703125" style="1" bestFit="1" customWidth="1"/>
    <col min="151" max="151" width="10" style="1" bestFit="1" customWidth="1"/>
    <col min="152" max="155" width="11.5703125" style="1" customWidth="1"/>
    <col min="156" max="156" width="7.7109375" style="1" customWidth="1"/>
    <col min="157" max="157" width="10.5703125" style="1" bestFit="1" customWidth="1"/>
    <col min="158" max="158" width="10" style="1" bestFit="1" customWidth="1"/>
    <col min="159" max="162" width="11.5703125" style="1" customWidth="1"/>
    <col min="163" max="163" width="7.7109375" style="1" customWidth="1"/>
    <col min="164" max="164" width="10.5703125" style="1" bestFit="1" customWidth="1"/>
    <col min="165" max="165" width="10" style="1" bestFit="1" customWidth="1"/>
    <col min="166" max="169" width="11.5703125" style="1" customWidth="1"/>
    <col min="170" max="170" width="7.7109375" style="1" customWidth="1"/>
    <col min="171" max="171" width="10.5703125" style="1" bestFit="1" customWidth="1"/>
    <col min="172" max="172" width="10" style="1" bestFit="1" customWidth="1"/>
    <col min="173" max="176" width="11.5703125" style="1" customWidth="1"/>
    <col min="177" max="177" width="7.7109375" style="1" customWidth="1"/>
    <col min="178" max="178" width="10.5703125" style="1" bestFit="1" customWidth="1"/>
    <col min="179" max="179" width="10" style="1" bestFit="1" customWidth="1"/>
    <col min="180" max="183" width="11.5703125" style="1" customWidth="1"/>
    <col min="184" max="184" width="7.7109375" style="1" customWidth="1"/>
    <col min="185" max="185" width="10.5703125" style="1" bestFit="1" customWidth="1"/>
    <col min="186" max="186" width="10" style="1" bestFit="1" customWidth="1"/>
    <col min="187" max="190" width="11.5703125" style="1" customWidth="1"/>
    <col min="191" max="191" width="7.7109375" style="1" customWidth="1"/>
    <col min="192" max="192" width="10.5703125" style="1" bestFit="1" customWidth="1"/>
    <col min="193" max="193" width="10" style="1" bestFit="1" customWidth="1"/>
    <col min="194" max="197" width="11.5703125" style="1" customWidth="1"/>
    <col min="198" max="198" width="7.7109375" style="1" customWidth="1"/>
    <col min="199" max="199" width="10.5703125" style="1" bestFit="1" customWidth="1"/>
    <col min="200" max="200" width="10" style="1" bestFit="1" customWidth="1"/>
    <col min="201" max="204" width="11.5703125" style="1" customWidth="1"/>
    <col min="205" max="205" width="7.7109375" style="1" customWidth="1"/>
    <col min="206" max="206" width="10.5703125" style="1" bestFit="1" customWidth="1"/>
    <col min="207" max="207" width="10" style="1" bestFit="1" customWidth="1"/>
    <col min="208" max="211" width="11.5703125" style="1" customWidth="1"/>
    <col min="212" max="212" width="7.7109375" style="1" customWidth="1"/>
    <col min="213" max="213" width="10.5703125" style="1" bestFit="1" customWidth="1"/>
    <col min="214" max="214" width="10" style="1" bestFit="1" customWidth="1"/>
    <col min="215" max="218" width="11.5703125" style="1" customWidth="1"/>
    <col min="219" max="219" width="7.7109375" style="1" customWidth="1"/>
    <col min="220" max="220" width="10.5703125" style="1" bestFit="1" customWidth="1"/>
    <col min="221" max="221" width="10" style="1" bestFit="1" customWidth="1"/>
    <col min="222" max="225" width="11.5703125" style="1" customWidth="1"/>
    <col min="226" max="226" width="7.7109375" style="1" customWidth="1"/>
    <col min="227" max="227" width="10.5703125" style="1" bestFit="1" customWidth="1"/>
    <col min="228" max="228" width="10" style="1" bestFit="1" customWidth="1"/>
    <col min="229" max="232" width="11.5703125" style="1" customWidth="1"/>
    <col min="233" max="233" width="7.7109375" style="1" customWidth="1"/>
    <col min="234" max="234" width="1" style="1" customWidth="1"/>
    <col min="235" max="235" width="10.5703125" style="1" bestFit="1" customWidth="1"/>
    <col min="236" max="236" width="10" style="1" bestFit="1" customWidth="1"/>
    <col min="237" max="240" width="11.5703125" style="1" customWidth="1"/>
    <col min="241" max="241" width="7.7109375" style="1" customWidth="1"/>
    <col min="242" max="242" width="1.42578125" style="1" customWidth="1"/>
    <col min="243" max="245" width="5" style="2" bestFit="1" customWidth="1"/>
    <col min="246" max="16384" width="11.42578125" style="1"/>
  </cols>
  <sheetData>
    <row r="1" spans="1:245" ht="18.75" customHeight="1">
      <c r="L1" s="593">
        <v>45017</v>
      </c>
      <c r="M1" s="594"/>
      <c r="N1" s="594"/>
      <c r="BZ1" s="43"/>
    </row>
    <row r="2" spans="1:245" ht="13.5" thickBot="1"/>
    <row r="3" spans="1:245" ht="21.75" thickBot="1">
      <c r="D3" s="588" t="s">
        <v>127</v>
      </c>
      <c r="E3" s="589"/>
      <c r="F3" s="589"/>
      <c r="G3" s="589"/>
      <c r="H3" s="589"/>
      <c r="I3" s="589"/>
      <c r="J3" s="589"/>
      <c r="K3" s="589"/>
      <c r="L3" s="589"/>
      <c r="M3" s="589"/>
      <c r="N3" s="590"/>
      <c r="BY3" s="43"/>
    </row>
    <row r="4" spans="1:245" ht="13.5" thickBot="1">
      <c r="BF4" s="43"/>
    </row>
    <row r="5" spans="1:245" ht="15.75" thickBot="1">
      <c r="A5" s="123"/>
      <c r="G5" s="579" t="s">
        <v>89</v>
      </c>
      <c r="H5" s="581"/>
      <c r="I5" s="579" t="s">
        <v>90</v>
      </c>
      <c r="J5" s="581"/>
      <c r="K5" s="579" t="s">
        <v>91</v>
      </c>
      <c r="L5" s="581"/>
      <c r="N5" s="595" t="s">
        <v>113</v>
      </c>
      <c r="O5" s="596"/>
      <c r="P5" s="597"/>
      <c r="Q5" s="595">
        <v>45017</v>
      </c>
      <c r="R5" s="598"/>
      <c r="S5" s="598"/>
      <c r="T5" s="598"/>
      <c r="U5" s="598"/>
      <c r="V5" s="598"/>
      <c r="W5" s="597"/>
      <c r="X5" s="595">
        <f>+Q5+1</f>
        <v>45018</v>
      </c>
      <c r="Y5" s="598"/>
      <c r="Z5" s="598"/>
      <c r="AA5" s="598"/>
      <c r="AB5" s="598"/>
      <c r="AC5" s="598"/>
      <c r="AD5" s="597"/>
      <c r="AE5" s="595">
        <f t="shared" ref="AE5" si="0">+X5+1</f>
        <v>45019</v>
      </c>
      <c r="AF5" s="598"/>
      <c r="AG5" s="598"/>
      <c r="AH5" s="598"/>
      <c r="AI5" s="598"/>
      <c r="AJ5" s="598"/>
      <c r="AK5" s="597"/>
      <c r="AL5" s="595">
        <f t="shared" ref="AL5" si="1">+AE5+1</f>
        <v>45020</v>
      </c>
      <c r="AM5" s="598"/>
      <c r="AN5" s="598"/>
      <c r="AO5" s="598"/>
      <c r="AP5" s="598"/>
      <c r="AQ5" s="598"/>
      <c r="AR5" s="597"/>
      <c r="AS5" s="595">
        <f t="shared" ref="AS5" si="2">+AL5+1</f>
        <v>45021</v>
      </c>
      <c r="AT5" s="598"/>
      <c r="AU5" s="598"/>
      <c r="AV5" s="598"/>
      <c r="AW5" s="598"/>
      <c r="AX5" s="598"/>
      <c r="AY5" s="597"/>
      <c r="AZ5" s="595">
        <f t="shared" ref="AZ5" si="3">+AS5+1</f>
        <v>45022</v>
      </c>
      <c r="BA5" s="598"/>
      <c r="BB5" s="598"/>
      <c r="BC5" s="598"/>
      <c r="BD5" s="598"/>
      <c r="BE5" s="598"/>
      <c r="BF5" s="597"/>
      <c r="BG5" s="595">
        <f t="shared" ref="BG5" si="4">+AZ5+1</f>
        <v>45023</v>
      </c>
      <c r="BH5" s="598"/>
      <c r="BI5" s="598"/>
      <c r="BJ5" s="598"/>
      <c r="BK5" s="598"/>
      <c r="BL5" s="598"/>
      <c r="BM5" s="597"/>
      <c r="BN5" s="595">
        <f t="shared" ref="BN5" si="5">+BG5+1</f>
        <v>45024</v>
      </c>
      <c r="BO5" s="598"/>
      <c r="BP5" s="598"/>
      <c r="BQ5" s="598"/>
      <c r="BR5" s="598"/>
      <c r="BS5" s="598"/>
      <c r="BT5" s="597"/>
      <c r="BU5" s="595">
        <f t="shared" ref="BU5" si="6">+BN5+1</f>
        <v>45025</v>
      </c>
      <c r="BV5" s="598"/>
      <c r="BW5" s="598"/>
      <c r="BX5" s="598"/>
      <c r="BY5" s="598"/>
      <c r="BZ5" s="598"/>
      <c r="CA5" s="597"/>
      <c r="CB5" s="595">
        <f t="shared" ref="CB5" si="7">+BU5+1</f>
        <v>45026</v>
      </c>
      <c r="CC5" s="598"/>
      <c r="CD5" s="598"/>
      <c r="CE5" s="598"/>
      <c r="CF5" s="598"/>
      <c r="CG5" s="598"/>
      <c r="CH5" s="597"/>
      <c r="CI5" s="595">
        <f t="shared" ref="CI5" si="8">+CB5+1</f>
        <v>45027</v>
      </c>
      <c r="CJ5" s="598"/>
      <c r="CK5" s="598"/>
      <c r="CL5" s="598"/>
      <c r="CM5" s="598"/>
      <c r="CN5" s="598"/>
      <c r="CO5" s="597"/>
      <c r="CP5" s="595">
        <f t="shared" ref="CP5" si="9">+CI5+1</f>
        <v>45028</v>
      </c>
      <c r="CQ5" s="598"/>
      <c r="CR5" s="598"/>
      <c r="CS5" s="598"/>
      <c r="CT5" s="598"/>
      <c r="CU5" s="598"/>
      <c r="CV5" s="597"/>
      <c r="CW5" s="595">
        <f t="shared" ref="CW5" si="10">+CP5+1</f>
        <v>45029</v>
      </c>
      <c r="CX5" s="598"/>
      <c r="CY5" s="598"/>
      <c r="CZ5" s="598"/>
      <c r="DA5" s="598"/>
      <c r="DB5" s="598"/>
      <c r="DC5" s="597"/>
      <c r="DD5" s="595">
        <f t="shared" ref="DD5" si="11">+CW5+1</f>
        <v>45030</v>
      </c>
      <c r="DE5" s="598"/>
      <c r="DF5" s="598"/>
      <c r="DG5" s="598"/>
      <c r="DH5" s="598"/>
      <c r="DI5" s="598"/>
      <c r="DJ5" s="597"/>
      <c r="DK5" s="595">
        <f t="shared" ref="DK5" si="12">+DD5+1</f>
        <v>45031</v>
      </c>
      <c r="DL5" s="598"/>
      <c r="DM5" s="598"/>
      <c r="DN5" s="598"/>
      <c r="DO5" s="598"/>
      <c r="DP5" s="598"/>
      <c r="DQ5" s="597"/>
      <c r="DR5" s="595">
        <f t="shared" ref="DR5" si="13">+DK5+1</f>
        <v>45032</v>
      </c>
      <c r="DS5" s="598"/>
      <c r="DT5" s="598"/>
      <c r="DU5" s="598"/>
      <c r="DV5" s="598"/>
      <c r="DW5" s="598"/>
      <c r="DX5" s="597"/>
      <c r="DY5" s="595">
        <f t="shared" ref="DY5" si="14">+DR5+1</f>
        <v>45033</v>
      </c>
      <c r="DZ5" s="598"/>
      <c r="EA5" s="598"/>
      <c r="EB5" s="598"/>
      <c r="EC5" s="598"/>
      <c r="ED5" s="598"/>
      <c r="EE5" s="597"/>
      <c r="EF5" s="595">
        <f t="shared" ref="EF5" si="15">+DY5+1</f>
        <v>45034</v>
      </c>
      <c r="EG5" s="598"/>
      <c r="EH5" s="598"/>
      <c r="EI5" s="598"/>
      <c r="EJ5" s="598"/>
      <c r="EK5" s="598"/>
      <c r="EL5" s="597"/>
      <c r="EM5" s="595">
        <f t="shared" ref="EM5" si="16">+EF5+1</f>
        <v>45035</v>
      </c>
      <c r="EN5" s="598"/>
      <c r="EO5" s="598"/>
      <c r="EP5" s="598"/>
      <c r="EQ5" s="598"/>
      <c r="ER5" s="598"/>
      <c r="ES5" s="597"/>
      <c r="ET5" s="595">
        <f t="shared" ref="ET5" si="17">+EM5+1</f>
        <v>45036</v>
      </c>
      <c r="EU5" s="598"/>
      <c r="EV5" s="598"/>
      <c r="EW5" s="598"/>
      <c r="EX5" s="598"/>
      <c r="EY5" s="598"/>
      <c r="EZ5" s="597"/>
      <c r="FA5" s="595">
        <f t="shared" ref="FA5" si="18">+ET5+1</f>
        <v>45037</v>
      </c>
      <c r="FB5" s="598"/>
      <c r="FC5" s="598"/>
      <c r="FD5" s="598"/>
      <c r="FE5" s="598"/>
      <c r="FF5" s="598"/>
      <c r="FG5" s="597"/>
      <c r="FH5" s="595">
        <f t="shared" ref="FH5" si="19">+FA5+1</f>
        <v>45038</v>
      </c>
      <c r="FI5" s="598"/>
      <c r="FJ5" s="598"/>
      <c r="FK5" s="598"/>
      <c r="FL5" s="598"/>
      <c r="FM5" s="598"/>
      <c r="FN5" s="597"/>
      <c r="FO5" s="595">
        <f t="shared" ref="FO5" si="20">+FH5+1</f>
        <v>45039</v>
      </c>
      <c r="FP5" s="598"/>
      <c r="FQ5" s="598"/>
      <c r="FR5" s="598"/>
      <c r="FS5" s="598"/>
      <c r="FT5" s="598"/>
      <c r="FU5" s="597"/>
      <c r="FV5" s="595">
        <f t="shared" ref="FV5" si="21">+FO5+1</f>
        <v>45040</v>
      </c>
      <c r="FW5" s="598"/>
      <c r="FX5" s="598"/>
      <c r="FY5" s="598"/>
      <c r="FZ5" s="598"/>
      <c r="GA5" s="598"/>
      <c r="GB5" s="597"/>
      <c r="GC5" s="595">
        <f t="shared" ref="GC5" si="22">+FV5+1</f>
        <v>45041</v>
      </c>
      <c r="GD5" s="598"/>
      <c r="GE5" s="598"/>
      <c r="GF5" s="598"/>
      <c r="GG5" s="598"/>
      <c r="GH5" s="598"/>
      <c r="GI5" s="597"/>
      <c r="GJ5" s="595">
        <f t="shared" ref="GJ5" si="23">+GC5+1</f>
        <v>45042</v>
      </c>
      <c r="GK5" s="598"/>
      <c r="GL5" s="598"/>
      <c r="GM5" s="598"/>
      <c r="GN5" s="598"/>
      <c r="GO5" s="598"/>
      <c r="GP5" s="597"/>
      <c r="GQ5" s="595">
        <f t="shared" ref="GQ5" si="24">+GJ5+1</f>
        <v>45043</v>
      </c>
      <c r="GR5" s="598"/>
      <c r="GS5" s="598"/>
      <c r="GT5" s="598"/>
      <c r="GU5" s="598"/>
      <c r="GV5" s="598"/>
      <c r="GW5" s="597"/>
      <c r="GX5" s="595">
        <f t="shared" ref="GX5" si="25">+GQ5+1</f>
        <v>45044</v>
      </c>
      <c r="GY5" s="598"/>
      <c r="GZ5" s="598"/>
      <c r="HA5" s="598"/>
      <c r="HB5" s="598"/>
      <c r="HC5" s="598"/>
      <c r="HD5" s="597"/>
      <c r="HE5" s="595">
        <f t="shared" ref="HE5" si="26">+GX5+1</f>
        <v>45045</v>
      </c>
      <c r="HF5" s="598"/>
      <c r="HG5" s="598"/>
      <c r="HH5" s="598"/>
      <c r="HI5" s="598"/>
      <c r="HJ5" s="598"/>
      <c r="HK5" s="597"/>
      <c r="HL5" s="595">
        <f t="shared" ref="HL5" si="27">+HE5+1</f>
        <v>45046</v>
      </c>
      <c r="HM5" s="598"/>
      <c r="HN5" s="598"/>
      <c r="HO5" s="598"/>
      <c r="HP5" s="598"/>
      <c r="HQ5" s="598"/>
      <c r="HR5" s="597"/>
      <c r="HS5" s="595">
        <f t="shared" ref="HS5" si="28">+HL5+1</f>
        <v>45047</v>
      </c>
      <c r="HT5" s="598"/>
      <c r="HU5" s="598"/>
      <c r="HV5" s="598"/>
      <c r="HW5" s="598"/>
      <c r="HX5" s="598"/>
      <c r="HY5" s="597"/>
      <c r="IA5" s="595" t="s">
        <v>147</v>
      </c>
      <c r="IB5" s="598"/>
      <c r="IC5" s="598"/>
      <c r="ID5" s="598"/>
      <c r="IE5" s="598"/>
      <c r="IF5" s="598"/>
      <c r="IG5" s="597"/>
    </row>
    <row r="6" spans="1:245" ht="35.25" customHeight="1" thickBot="1">
      <c r="A6" s="49"/>
      <c r="B6" s="149" t="s">
        <v>0</v>
      </c>
      <c r="C6" s="149" t="s">
        <v>197</v>
      </c>
      <c r="D6" s="149" t="s">
        <v>187</v>
      </c>
      <c r="E6" s="149" t="s">
        <v>188</v>
      </c>
      <c r="F6" s="149" t="s">
        <v>92</v>
      </c>
      <c r="G6" s="392" t="s">
        <v>92</v>
      </c>
      <c r="H6" s="393" t="s">
        <v>93</v>
      </c>
      <c r="I6" s="394" t="s">
        <v>94</v>
      </c>
      <c r="J6" s="395" t="s">
        <v>204</v>
      </c>
      <c r="K6" s="396" t="s">
        <v>96</v>
      </c>
      <c r="L6" s="393" t="s">
        <v>97</v>
      </c>
      <c r="M6" s="14" t="s">
        <v>4</v>
      </c>
      <c r="N6" s="138" t="s">
        <v>122</v>
      </c>
      <c r="O6" s="138" t="s">
        <v>118</v>
      </c>
      <c r="P6" s="29" t="s">
        <v>123</v>
      </c>
      <c r="Q6" s="30" t="s">
        <v>122</v>
      </c>
      <c r="R6" s="31" t="s">
        <v>120</v>
      </c>
      <c r="S6" s="32" t="s">
        <v>125</v>
      </c>
      <c r="T6" s="32" t="s">
        <v>126</v>
      </c>
      <c r="U6" s="32" t="s">
        <v>121</v>
      </c>
      <c r="V6" s="33" t="s">
        <v>124</v>
      </c>
      <c r="W6" s="34" t="s">
        <v>123</v>
      </c>
      <c r="X6" s="26" t="s">
        <v>122</v>
      </c>
      <c r="Y6" s="25" t="s">
        <v>120</v>
      </c>
      <c r="Z6" s="32" t="s">
        <v>125</v>
      </c>
      <c r="AA6" s="32" t="s">
        <v>126</v>
      </c>
      <c r="AB6" s="32" t="s">
        <v>121</v>
      </c>
      <c r="AC6" s="33" t="s">
        <v>124</v>
      </c>
      <c r="AD6" s="34" t="s">
        <v>123</v>
      </c>
      <c r="AE6" s="30" t="s">
        <v>122</v>
      </c>
      <c r="AF6" s="31" t="s">
        <v>120</v>
      </c>
      <c r="AG6" s="32" t="s">
        <v>125</v>
      </c>
      <c r="AH6" s="32" t="s">
        <v>126</v>
      </c>
      <c r="AI6" s="32" t="s">
        <v>121</v>
      </c>
      <c r="AJ6" s="33" t="s">
        <v>124</v>
      </c>
      <c r="AK6" s="34" t="s">
        <v>123</v>
      </c>
      <c r="AL6" s="30" t="s">
        <v>122</v>
      </c>
      <c r="AM6" s="31" t="s">
        <v>120</v>
      </c>
      <c r="AN6" s="32" t="s">
        <v>125</v>
      </c>
      <c r="AO6" s="32" t="s">
        <v>126</v>
      </c>
      <c r="AP6" s="32" t="s">
        <v>121</v>
      </c>
      <c r="AQ6" s="33" t="s">
        <v>124</v>
      </c>
      <c r="AR6" s="34" t="s">
        <v>123</v>
      </c>
      <c r="AS6" s="30" t="s">
        <v>122</v>
      </c>
      <c r="AT6" s="31" t="s">
        <v>120</v>
      </c>
      <c r="AU6" s="390" t="s">
        <v>125</v>
      </c>
      <c r="AV6" s="32" t="s">
        <v>126</v>
      </c>
      <c r="AW6" s="32" t="s">
        <v>121</v>
      </c>
      <c r="AX6" s="33" t="s">
        <v>124</v>
      </c>
      <c r="AY6" s="34" t="s">
        <v>123</v>
      </c>
      <c r="AZ6" s="26" t="s">
        <v>122</v>
      </c>
      <c r="BA6" s="25" t="s">
        <v>120</v>
      </c>
      <c r="BB6" s="32" t="s">
        <v>125</v>
      </c>
      <c r="BC6" s="32" t="s">
        <v>126</v>
      </c>
      <c r="BD6" s="32" t="s">
        <v>121</v>
      </c>
      <c r="BE6" s="33" t="s">
        <v>124</v>
      </c>
      <c r="BF6" s="34" t="s">
        <v>123</v>
      </c>
      <c r="BG6" s="30" t="s">
        <v>122</v>
      </c>
      <c r="BH6" s="31" t="s">
        <v>120</v>
      </c>
      <c r="BI6" s="32" t="s">
        <v>125</v>
      </c>
      <c r="BJ6" s="32" t="s">
        <v>126</v>
      </c>
      <c r="BK6" s="32" t="s">
        <v>121</v>
      </c>
      <c r="BL6" s="33" t="s">
        <v>124</v>
      </c>
      <c r="BM6" s="34" t="s">
        <v>123</v>
      </c>
      <c r="BN6" s="30" t="s">
        <v>122</v>
      </c>
      <c r="BO6" s="31" t="s">
        <v>120</v>
      </c>
      <c r="BP6" s="32" t="s">
        <v>125</v>
      </c>
      <c r="BQ6" s="32" t="s">
        <v>126</v>
      </c>
      <c r="BR6" s="32" t="s">
        <v>121</v>
      </c>
      <c r="BS6" s="33" t="s">
        <v>124</v>
      </c>
      <c r="BT6" s="34" t="s">
        <v>123</v>
      </c>
      <c r="BU6" s="30" t="s">
        <v>122</v>
      </c>
      <c r="BV6" s="31" t="s">
        <v>120</v>
      </c>
      <c r="BW6" s="32" t="s">
        <v>125</v>
      </c>
      <c r="BX6" s="32" t="s">
        <v>126</v>
      </c>
      <c r="BY6" s="32" t="s">
        <v>121</v>
      </c>
      <c r="BZ6" s="33" t="s">
        <v>124</v>
      </c>
      <c r="CA6" s="34" t="s">
        <v>123</v>
      </c>
      <c r="CB6" s="30" t="s">
        <v>122</v>
      </c>
      <c r="CC6" s="31" t="s">
        <v>120</v>
      </c>
      <c r="CD6" s="32" t="s">
        <v>125</v>
      </c>
      <c r="CE6" s="32" t="s">
        <v>126</v>
      </c>
      <c r="CF6" s="32" t="s">
        <v>121</v>
      </c>
      <c r="CG6" s="33" t="s">
        <v>124</v>
      </c>
      <c r="CH6" s="34" t="s">
        <v>123</v>
      </c>
      <c r="CI6" s="30" t="s">
        <v>122</v>
      </c>
      <c r="CJ6" s="31" t="s">
        <v>120</v>
      </c>
      <c r="CK6" s="32" t="s">
        <v>125</v>
      </c>
      <c r="CL6" s="32" t="s">
        <v>126</v>
      </c>
      <c r="CM6" s="32" t="s">
        <v>121</v>
      </c>
      <c r="CN6" s="33" t="s">
        <v>124</v>
      </c>
      <c r="CO6" s="34" t="s">
        <v>123</v>
      </c>
      <c r="CP6" s="30" t="s">
        <v>122</v>
      </c>
      <c r="CQ6" s="31" t="s">
        <v>120</v>
      </c>
      <c r="CR6" s="32" t="s">
        <v>125</v>
      </c>
      <c r="CS6" s="32" t="s">
        <v>126</v>
      </c>
      <c r="CT6" s="32" t="s">
        <v>121</v>
      </c>
      <c r="CU6" s="33" t="s">
        <v>124</v>
      </c>
      <c r="CV6" s="34" t="s">
        <v>123</v>
      </c>
      <c r="CW6" s="30" t="s">
        <v>122</v>
      </c>
      <c r="CX6" s="31" t="s">
        <v>120</v>
      </c>
      <c r="CY6" s="32" t="s">
        <v>125</v>
      </c>
      <c r="CZ6" s="32" t="s">
        <v>126</v>
      </c>
      <c r="DA6" s="32" t="s">
        <v>121</v>
      </c>
      <c r="DB6" s="33" t="s">
        <v>124</v>
      </c>
      <c r="DC6" s="34" t="s">
        <v>123</v>
      </c>
      <c r="DD6" s="30" t="s">
        <v>122</v>
      </c>
      <c r="DE6" s="31" t="s">
        <v>120</v>
      </c>
      <c r="DF6" s="32" t="s">
        <v>125</v>
      </c>
      <c r="DG6" s="32" t="s">
        <v>126</v>
      </c>
      <c r="DH6" s="32" t="s">
        <v>121</v>
      </c>
      <c r="DI6" s="33" t="s">
        <v>124</v>
      </c>
      <c r="DJ6" s="34" t="s">
        <v>123</v>
      </c>
      <c r="DK6" s="30" t="s">
        <v>122</v>
      </c>
      <c r="DL6" s="31" t="s">
        <v>120</v>
      </c>
      <c r="DM6" s="32" t="s">
        <v>125</v>
      </c>
      <c r="DN6" s="32" t="s">
        <v>126</v>
      </c>
      <c r="DO6" s="32" t="s">
        <v>121</v>
      </c>
      <c r="DP6" s="33" t="s">
        <v>124</v>
      </c>
      <c r="DQ6" s="34" t="s">
        <v>123</v>
      </c>
      <c r="DR6" s="30" t="s">
        <v>122</v>
      </c>
      <c r="DS6" s="31" t="s">
        <v>120</v>
      </c>
      <c r="DT6" s="32" t="s">
        <v>125</v>
      </c>
      <c r="DU6" s="32" t="s">
        <v>126</v>
      </c>
      <c r="DV6" s="32" t="s">
        <v>121</v>
      </c>
      <c r="DW6" s="33" t="s">
        <v>124</v>
      </c>
      <c r="DX6" s="34" t="s">
        <v>123</v>
      </c>
      <c r="DY6" s="36" t="s">
        <v>122</v>
      </c>
      <c r="DZ6" s="31" t="s">
        <v>120</v>
      </c>
      <c r="EA6" s="32" t="s">
        <v>125</v>
      </c>
      <c r="EB6" s="32" t="s">
        <v>126</v>
      </c>
      <c r="EC6" s="32" t="s">
        <v>121</v>
      </c>
      <c r="ED6" s="33" t="s">
        <v>124</v>
      </c>
      <c r="EE6" s="34" t="s">
        <v>123</v>
      </c>
      <c r="EF6" s="26" t="s">
        <v>122</v>
      </c>
      <c r="EG6" s="35" t="s">
        <v>120</v>
      </c>
      <c r="EH6" s="32" t="s">
        <v>125</v>
      </c>
      <c r="EI6" s="32" t="s">
        <v>126</v>
      </c>
      <c r="EJ6" s="32" t="s">
        <v>121</v>
      </c>
      <c r="EK6" s="33" t="s">
        <v>124</v>
      </c>
      <c r="EL6" s="34" t="s">
        <v>123</v>
      </c>
      <c r="EM6" s="30" t="s">
        <v>122</v>
      </c>
      <c r="EN6" s="31" t="s">
        <v>120</v>
      </c>
      <c r="EO6" s="32" t="s">
        <v>125</v>
      </c>
      <c r="EP6" s="32" t="s">
        <v>126</v>
      </c>
      <c r="EQ6" s="32" t="s">
        <v>121</v>
      </c>
      <c r="ER6" s="33" t="s">
        <v>124</v>
      </c>
      <c r="ES6" s="34" t="s">
        <v>123</v>
      </c>
      <c r="ET6" s="30" t="s">
        <v>122</v>
      </c>
      <c r="EU6" s="31" t="s">
        <v>120</v>
      </c>
      <c r="EV6" s="32" t="s">
        <v>125</v>
      </c>
      <c r="EW6" s="32" t="s">
        <v>126</v>
      </c>
      <c r="EX6" s="32" t="s">
        <v>121</v>
      </c>
      <c r="EY6" s="33" t="s">
        <v>124</v>
      </c>
      <c r="EZ6" s="34" t="s">
        <v>123</v>
      </c>
      <c r="FA6" s="30" t="s">
        <v>122</v>
      </c>
      <c r="FB6" s="31" t="s">
        <v>120</v>
      </c>
      <c r="FC6" s="32" t="s">
        <v>125</v>
      </c>
      <c r="FD6" s="32" t="s">
        <v>126</v>
      </c>
      <c r="FE6" s="32" t="s">
        <v>121</v>
      </c>
      <c r="FF6" s="33" t="s">
        <v>124</v>
      </c>
      <c r="FG6" s="34" t="s">
        <v>123</v>
      </c>
      <c r="FH6" s="30" t="s">
        <v>122</v>
      </c>
      <c r="FI6" s="31" t="s">
        <v>120</v>
      </c>
      <c r="FJ6" s="32" t="s">
        <v>125</v>
      </c>
      <c r="FK6" s="32" t="s">
        <v>126</v>
      </c>
      <c r="FL6" s="32" t="s">
        <v>121</v>
      </c>
      <c r="FM6" s="33" t="s">
        <v>124</v>
      </c>
      <c r="FN6" s="34" t="s">
        <v>123</v>
      </c>
      <c r="FO6" s="30" t="s">
        <v>122</v>
      </c>
      <c r="FP6" s="31" t="s">
        <v>120</v>
      </c>
      <c r="FQ6" s="32" t="s">
        <v>125</v>
      </c>
      <c r="FR6" s="32" t="s">
        <v>126</v>
      </c>
      <c r="FS6" s="32" t="s">
        <v>121</v>
      </c>
      <c r="FT6" s="33" t="s">
        <v>124</v>
      </c>
      <c r="FU6" s="34" t="s">
        <v>123</v>
      </c>
      <c r="FV6" s="30" t="s">
        <v>122</v>
      </c>
      <c r="FW6" s="31" t="s">
        <v>120</v>
      </c>
      <c r="FX6" s="32" t="s">
        <v>125</v>
      </c>
      <c r="FY6" s="32" t="s">
        <v>126</v>
      </c>
      <c r="FZ6" s="32" t="s">
        <v>121</v>
      </c>
      <c r="GA6" s="33" t="s">
        <v>124</v>
      </c>
      <c r="GB6" s="34" t="s">
        <v>123</v>
      </c>
      <c r="GC6" s="30" t="s">
        <v>122</v>
      </c>
      <c r="GD6" s="31" t="s">
        <v>120</v>
      </c>
      <c r="GE6" s="32" t="s">
        <v>125</v>
      </c>
      <c r="GF6" s="32" t="s">
        <v>126</v>
      </c>
      <c r="GG6" s="32" t="s">
        <v>121</v>
      </c>
      <c r="GH6" s="33" t="s">
        <v>124</v>
      </c>
      <c r="GI6" s="34" t="s">
        <v>123</v>
      </c>
      <c r="GJ6" s="30" t="s">
        <v>122</v>
      </c>
      <c r="GK6" s="31" t="s">
        <v>120</v>
      </c>
      <c r="GL6" s="32" t="s">
        <v>125</v>
      </c>
      <c r="GM6" s="32" t="s">
        <v>126</v>
      </c>
      <c r="GN6" s="32" t="s">
        <v>121</v>
      </c>
      <c r="GO6" s="33" t="s">
        <v>124</v>
      </c>
      <c r="GP6" s="34" t="s">
        <v>123</v>
      </c>
      <c r="GQ6" s="30" t="s">
        <v>122</v>
      </c>
      <c r="GR6" s="31" t="s">
        <v>120</v>
      </c>
      <c r="GS6" s="32" t="s">
        <v>125</v>
      </c>
      <c r="GT6" s="32" t="s">
        <v>126</v>
      </c>
      <c r="GU6" s="32" t="s">
        <v>121</v>
      </c>
      <c r="GV6" s="33" t="s">
        <v>124</v>
      </c>
      <c r="GW6" s="34" t="s">
        <v>123</v>
      </c>
      <c r="GX6" s="30" t="s">
        <v>122</v>
      </c>
      <c r="GY6" s="31" t="s">
        <v>120</v>
      </c>
      <c r="GZ6" s="32" t="s">
        <v>125</v>
      </c>
      <c r="HA6" s="32" t="s">
        <v>126</v>
      </c>
      <c r="HB6" s="32" t="s">
        <v>121</v>
      </c>
      <c r="HC6" s="33" t="s">
        <v>124</v>
      </c>
      <c r="HD6" s="34" t="s">
        <v>123</v>
      </c>
      <c r="HE6" s="30" t="s">
        <v>122</v>
      </c>
      <c r="HF6" s="31" t="s">
        <v>120</v>
      </c>
      <c r="HG6" s="32" t="s">
        <v>125</v>
      </c>
      <c r="HH6" s="32" t="s">
        <v>126</v>
      </c>
      <c r="HI6" s="32" t="s">
        <v>121</v>
      </c>
      <c r="HJ6" s="33" t="s">
        <v>124</v>
      </c>
      <c r="HK6" s="34" t="s">
        <v>123</v>
      </c>
      <c r="HL6" s="30" t="s">
        <v>122</v>
      </c>
      <c r="HM6" s="31" t="s">
        <v>120</v>
      </c>
      <c r="HN6" s="32" t="s">
        <v>125</v>
      </c>
      <c r="HO6" s="32" t="s">
        <v>126</v>
      </c>
      <c r="HP6" s="32" t="s">
        <v>121</v>
      </c>
      <c r="HQ6" s="33" t="s">
        <v>124</v>
      </c>
      <c r="HR6" s="34" t="s">
        <v>123</v>
      </c>
      <c r="HS6" s="30" t="s">
        <v>122</v>
      </c>
      <c r="HT6" s="31" t="s">
        <v>120</v>
      </c>
      <c r="HU6" s="32" t="s">
        <v>125</v>
      </c>
      <c r="HV6" s="32" t="s">
        <v>126</v>
      </c>
      <c r="HW6" s="32" t="s">
        <v>121</v>
      </c>
      <c r="HX6" s="33" t="s">
        <v>124</v>
      </c>
      <c r="HY6" s="34" t="s">
        <v>123</v>
      </c>
      <c r="IA6" s="30" t="s">
        <v>122</v>
      </c>
      <c r="IB6" s="31" t="s">
        <v>120</v>
      </c>
      <c r="IC6" s="32" t="s">
        <v>125</v>
      </c>
      <c r="ID6" s="32" t="s">
        <v>126</v>
      </c>
      <c r="IE6" s="32" t="s">
        <v>121</v>
      </c>
      <c r="IF6" s="33" t="s">
        <v>124</v>
      </c>
      <c r="IG6" s="34" t="s">
        <v>123</v>
      </c>
    </row>
    <row r="7" spans="1:245" ht="15">
      <c r="A7" s="47">
        <v>1</v>
      </c>
      <c r="B7" s="383" t="s">
        <v>52</v>
      </c>
      <c r="C7" s="167" t="s">
        <v>193</v>
      </c>
      <c r="D7" s="178" t="s">
        <v>37</v>
      </c>
      <c r="E7" s="167" t="s">
        <v>189</v>
      </c>
      <c r="F7" s="362" t="s">
        <v>181</v>
      </c>
      <c r="G7" s="380" t="s">
        <v>99</v>
      </c>
      <c r="H7" s="380" t="s">
        <v>99</v>
      </c>
      <c r="I7" s="166" t="s">
        <v>94</v>
      </c>
      <c r="J7" s="358" t="s">
        <v>200</v>
      </c>
      <c r="K7" s="141">
        <v>5</v>
      </c>
      <c r="L7" s="142">
        <v>5</v>
      </c>
      <c r="M7" s="136" t="s">
        <v>4</v>
      </c>
      <c r="N7" s="347">
        <v>0</v>
      </c>
      <c r="O7" s="347">
        <v>26</v>
      </c>
      <c r="P7" s="94">
        <v>0</v>
      </c>
      <c r="Q7" s="77">
        <f>+N7-S7-'Stk BSF'!U7+'Stk BSF'!T7</f>
        <v>0</v>
      </c>
      <c r="R7" s="78">
        <f>+O7+S7-T7-U7</f>
        <v>26</v>
      </c>
      <c r="S7" s="46"/>
      <c r="T7" s="46"/>
      <c r="U7" s="46"/>
      <c r="V7" s="46">
        <f>+T7</f>
        <v>0</v>
      </c>
      <c r="W7" s="75">
        <f t="shared" ref="W7:W12" si="29">+P7+T7-V7</f>
        <v>0</v>
      </c>
      <c r="X7" s="77">
        <f>+Q7+'Stk BSF'!AB7-'Stk BSF'!AC7-'Stk CF '!Z7</f>
        <v>0</v>
      </c>
      <c r="Y7" s="78">
        <f>+R7+Z7-AA7-AB7</f>
        <v>26</v>
      </c>
      <c r="Z7" s="46"/>
      <c r="AA7" s="46"/>
      <c r="AB7" s="46"/>
      <c r="AC7" s="46">
        <f>+AA7</f>
        <v>0</v>
      </c>
      <c r="AD7" s="75">
        <f t="shared" ref="AD7:AD21" si="30">+W7+AA7-AC7</f>
        <v>0</v>
      </c>
      <c r="AE7" s="77">
        <f>+X7+'Stk BSF'!AJ7-'Stk BSF'!AK7-'Stk CF '!AG7</f>
        <v>0</v>
      </c>
      <c r="AF7" s="78">
        <f>+Y7+AG7-AH7-AI7</f>
        <v>26</v>
      </c>
      <c r="AG7" s="46"/>
      <c r="AH7" s="46"/>
      <c r="AI7" s="46"/>
      <c r="AJ7" s="46">
        <f>+AH7</f>
        <v>0</v>
      </c>
      <c r="AK7" s="75">
        <f t="shared" ref="AK7:AK21" si="31">+AD7+AH7-AJ7</f>
        <v>0</v>
      </c>
      <c r="AL7" s="77">
        <f>+AE7+'Stk BSF'!AR7-'Stk BSF'!AS7-'Stk CF '!AN7</f>
        <v>0</v>
      </c>
      <c r="AM7" s="78">
        <f>+AF7+AN7-AO7-AP7</f>
        <v>26</v>
      </c>
      <c r="AN7" s="46"/>
      <c r="AO7" s="46"/>
      <c r="AP7" s="46"/>
      <c r="AQ7" s="46">
        <f>+AO7</f>
        <v>0</v>
      </c>
      <c r="AR7" s="75">
        <f t="shared" ref="AR7:AR21" si="32">+AK7+AO7-AQ7</f>
        <v>0</v>
      </c>
      <c r="AS7" s="77">
        <f>+AL7+'Stk BSF'!AZ7-'Stk BSF'!BA7-'Stk CF '!AU7</f>
        <v>0</v>
      </c>
      <c r="AT7" s="78">
        <f>+AM7+AU7-AV7-AW7</f>
        <v>4</v>
      </c>
      <c r="AU7" s="46"/>
      <c r="AV7" s="46"/>
      <c r="AW7" s="46">
        <v>22</v>
      </c>
      <c r="AX7" s="46">
        <f>+AV7</f>
        <v>0</v>
      </c>
      <c r="AY7" s="75">
        <f t="shared" ref="AY7:AY21" si="33">+AR7+AV7-AX7</f>
        <v>0</v>
      </c>
      <c r="AZ7" s="77">
        <f>+AS7+'Stk BSF'!BH7-'Stk BSF'!BI7-'Stk CF '!BB7</f>
        <v>0</v>
      </c>
      <c r="BA7" s="78">
        <f>+AT7+BB7-BC7-BD7</f>
        <v>4</v>
      </c>
      <c r="BB7" s="46"/>
      <c r="BC7" s="46"/>
      <c r="BD7" s="46"/>
      <c r="BE7" s="46">
        <f>+BC7</f>
        <v>0</v>
      </c>
      <c r="BF7" s="75">
        <f t="shared" ref="BF7:BF21" si="34">+AY7+BC7-BE7</f>
        <v>0</v>
      </c>
      <c r="BG7" s="77">
        <f>+AZ7+'Stk BSF'!BP7-'Stk BSF'!BQ7-'Stk CF '!BI7</f>
        <v>0</v>
      </c>
      <c r="BH7" s="78">
        <f>+BA7+BI7-BJ7-BK7</f>
        <v>1</v>
      </c>
      <c r="BI7" s="46"/>
      <c r="BJ7" s="46"/>
      <c r="BK7" s="46">
        <v>3</v>
      </c>
      <c r="BL7" s="46">
        <f>+BJ7</f>
        <v>0</v>
      </c>
      <c r="BM7" s="75">
        <f t="shared" ref="BM7:BM21" si="35">+BF7+BJ7-BL7</f>
        <v>0</v>
      </c>
      <c r="BN7" s="77">
        <f>+BG7+'Stk BSF'!BX7-'Stk BSF'!BY7-'Stk CF '!BP7</f>
        <v>0</v>
      </c>
      <c r="BO7" s="78">
        <f>+BH7+BP7-BQ7-BR7</f>
        <v>1</v>
      </c>
      <c r="BP7" s="46"/>
      <c r="BQ7" s="46"/>
      <c r="BR7" s="46"/>
      <c r="BS7" s="46">
        <f>+BQ7</f>
        <v>0</v>
      </c>
      <c r="BT7" s="75">
        <f t="shared" ref="BT7:BT21" si="36">+BM7+BQ7-BS7</f>
        <v>0</v>
      </c>
      <c r="BU7" s="77">
        <f>+BN7+'Stk BSF'!CF7-'Stk BSF'!CG7-'Stk CF '!BW7</f>
        <v>0</v>
      </c>
      <c r="BV7" s="78">
        <f>+BO7+BW7-BX7-BY7</f>
        <v>1</v>
      </c>
      <c r="BW7" s="46"/>
      <c r="BX7" s="46"/>
      <c r="BY7" s="46"/>
      <c r="BZ7" s="46">
        <f>+BX7</f>
        <v>0</v>
      </c>
      <c r="CA7" s="75">
        <f t="shared" ref="CA7:CA21" si="37">+BT7+BX7-BZ7</f>
        <v>0</v>
      </c>
      <c r="CB7" s="77">
        <f>+BU7+'Stk BSF'!CN7-'Stk BSF'!CO7-'Stk CF '!CD7</f>
        <v>240</v>
      </c>
      <c r="CC7" s="78">
        <f>+BV7+CD7-CE7-CF7</f>
        <v>1</v>
      </c>
      <c r="CD7" s="46"/>
      <c r="CE7" s="46"/>
      <c r="CF7" s="46"/>
      <c r="CG7" s="46">
        <f>+CE7</f>
        <v>0</v>
      </c>
      <c r="CH7" s="75">
        <f t="shared" ref="CH7:CH21" si="38">+CA7+CE7-CG7</f>
        <v>0</v>
      </c>
      <c r="CI7" s="77">
        <f>+CB7+'Stk BSF'!CV7-'Stk BSF'!CW7-'Stk CF '!CK7</f>
        <v>288</v>
      </c>
      <c r="CJ7" s="78">
        <f>+CC7+CK7-CL7-CM7</f>
        <v>1</v>
      </c>
      <c r="CK7" s="46"/>
      <c r="CL7" s="46"/>
      <c r="CM7" s="46"/>
      <c r="CN7" s="46">
        <f>+CL7</f>
        <v>0</v>
      </c>
      <c r="CO7" s="75">
        <f t="shared" ref="CO7:CO21" si="39">+CH7+CL7-CN7</f>
        <v>0</v>
      </c>
      <c r="CP7" s="77">
        <f>+CI7+'Stk BSF'!DD7-'Stk BSF'!DE7-'Stk CF '!CR7</f>
        <v>288</v>
      </c>
      <c r="CQ7" s="78">
        <f>+CJ7+CR7-CS7-CT7</f>
        <v>1</v>
      </c>
      <c r="CR7" s="46"/>
      <c r="CS7" s="46"/>
      <c r="CT7" s="46"/>
      <c r="CU7" s="46">
        <f>+CS7</f>
        <v>0</v>
      </c>
      <c r="CV7" s="75">
        <f t="shared" ref="CV7:CV21" si="40">+CO7+CS7-CU7</f>
        <v>0</v>
      </c>
      <c r="CW7" s="78">
        <f>+CP7+'Stk BSF'!DL7-'Stk BSF'!DM7-'Stk CF '!CY7</f>
        <v>2</v>
      </c>
      <c r="CX7" s="78">
        <f>+CQ7+CY7-CZ7-DA7</f>
        <v>287</v>
      </c>
      <c r="CY7" s="46">
        <v>286</v>
      </c>
      <c r="CZ7" s="46"/>
      <c r="DA7" s="46"/>
      <c r="DB7" s="46">
        <f>+CZ7</f>
        <v>0</v>
      </c>
      <c r="DC7" s="75">
        <f t="shared" ref="DC7:DC21" si="41">+CV7+CZ7-DB7</f>
        <v>0</v>
      </c>
      <c r="DD7" s="77">
        <f>+CW7+'Stk BSF'!DT7-'Stk BSF'!DU7-'Stk CF '!DF7</f>
        <v>2</v>
      </c>
      <c r="DE7" s="78">
        <f>+CX7+DF7-DG7-DH7</f>
        <v>287</v>
      </c>
      <c r="DF7" s="46"/>
      <c r="DG7" s="46"/>
      <c r="DH7" s="46"/>
      <c r="DI7" s="46">
        <f>+DG7</f>
        <v>0</v>
      </c>
      <c r="DJ7" s="75">
        <f t="shared" ref="DJ7:DJ21" si="42">+DC7+DG7-DI7</f>
        <v>0</v>
      </c>
      <c r="DK7" s="77">
        <f>+DD7+'Stk BSF'!EB7-'Stk BSF'!EC7-'Stk CF '!DM7</f>
        <v>2</v>
      </c>
      <c r="DL7" s="78">
        <f>+DE7+DM7-DN7-DO7</f>
        <v>287</v>
      </c>
      <c r="DM7" s="46"/>
      <c r="DN7" s="46"/>
      <c r="DO7" s="46"/>
      <c r="DP7" s="46">
        <f>+DN7</f>
        <v>0</v>
      </c>
      <c r="DQ7" s="75">
        <f t="shared" ref="DQ7:DQ21" si="43">+DJ7+DN7-DP7</f>
        <v>0</v>
      </c>
      <c r="DR7" s="77">
        <f>+DK7+'Stk BSF'!EJ7-'Stk BSF'!EK7-'Stk CF '!DT7</f>
        <v>2</v>
      </c>
      <c r="DS7" s="78">
        <f>+DL7+DT7-DU7-DV7</f>
        <v>287</v>
      </c>
      <c r="DT7" s="46"/>
      <c r="DU7" s="46"/>
      <c r="DV7" s="46"/>
      <c r="DW7" s="46">
        <f>+DU7</f>
        <v>0</v>
      </c>
      <c r="DX7" s="75">
        <f t="shared" ref="DX7:DX21" si="44">+DQ7+DU7-DW7</f>
        <v>0</v>
      </c>
      <c r="DY7" s="77">
        <f>+DR7+'Stk BSF'!ER7-'Stk BSF'!ES7-'Stk CF '!EA7</f>
        <v>2</v>
      </c>
      <c r="DZ7" s="78">
        <f>+DS7+EA7-EB7-EC7</f>
        <v>287</v>
      </c>
      <c r="EA7" s="46"/>
      <c r="EB7" s="46"/>
      <c r="EC7" s="46"/>
      <c r="ED7" s="46">
        <f>+EB7</f>
        <v>0</v>
      </c>
      <c r="EE7" s="75">
        <f t="shared" ref="EE7:EE21" si="45">+DX7+EB7-ED7</f>
        <v>0</v>
      </c>
      <c r="EF7" s="77">
        <f>+DY7-EH7-'Stk BSF'!FA7+'Stk BSF'!EZ7</f>
        <v>2</v>
      </c>
      <c r="EG7" s="78">
        <f>+DZ7+EH7-EI7-EJ7</f>
        <v>287</v>
      </c>
      <c r="EH7" s="46"/>
      <c r="EI7" s="46"/>
      <c r="EJ7" s="46"/>
      <c r="EK7" s="46">
        <f>+EI7</f>
        <v>0</v>
      </c>
      <c r="EL7" s="75">
        <f t="shared" ref="EL7:EL21" si="46">+EE7+EI7-EK7</f>
        <v>0</v>
      </c>
      <c r="EM7" s="77">
        <f>+EF7+'Stk BSF'!FH7-'Stk BSF'!FI7-'Stk CF '!EO7</f>
        <v>2</v>
      </c>
      <c r="EN7" s="78">
        <f>+EG7+EO7-EP7-EQ7</f>
        <v>287</v>
      </c>
      <c r="EO7" s="46"/>
      <c r="EP7" s="46"/>
      <c r="EQ7" s="46"/>
      <c r="ER7" s="46">
        <f>+EP7</f>
        <v>0</v>
      </c>
      <c r="ES7" s="75">
        <f t="shared" ref="ES7:ES21" si="47">+EL7+EP7-ER7</f>
        <v>0</v>
      </c>
      <c r="ET7" s="77">
        <f>+EM7+'Stk BSF'!FP7-'Stk BSF'!FQ7-'Stk CF '!EV7</f>
        <v>2</v>
      </c>
      <c r="EU7" s="78">
        <f>+EN7+EV7-EW7-EX7</f>
        <v>287</v>
      </c>
      <c r="EV7" s="46"/>
      <c r="EW7" s="46"/>
      <c r="EX7" s="46"/>
      <c r="EY7" s="46">
        <f>+EW7</f>
        <v>0</v>
      </c>
      <c r="EZ7" s="75">
        <f t="shared" ref="EZ7:EZ21" si="48">+ES7+EW7-EY7</f>
        <v>0</v>
      </c>
      <c r="FA7" s="77">
        <f>+ET7+'Stk BSF'!FX7-'Stk BSF'!FY7-'Stk CF '!FC7</f>
        <v>2</v>
      </c>
      <c r="FB7" s="78">
        <f>+EU7+FC7-FD7-FE7</f>
        <v>287</v>
      </c>
      <c r="FC7" s="46"/>
      <c r="FD7" s="46"/>
      <c r="FE7" s="46"/>
      <c r="FF7" s="46">
        <f>+FD7</f>
        <v>0</v>
      </c>
      <c r="FG7" s="75">
        <f t="shared" ref="FG7:FG21" si="49">+EZ7+FD7-FF7</f>
        <v>0</v>
      </c>
      <c r="FH7" s="77">
        <f>+FA7+'Stk BSF'!GF7-'Stk BSF'!GG7-'Stk CF '!FJ7</f>
        <v>2</v>
      </c>
      <c r="FI7" s="78">
        <f>+FB7+FJ7-FK7-FL7</f>
        <v>287</v>
      </c>
      <c r="FJ7" s="46"/>
      <c r="FK7" s="46"/>
      <c r="FL7" s="46"/>
      <c r="FM7" s="46">
        <f>+FK7</f>
        <v>0</v>
      </c>
      <c r="FN7" s="75">
        <f t="shared" ref="FN7:FN21" si="50">+FG7+FK7-FM7</f>
        <v>0</v>
      </c>
      <c r="FO7" s="77">
        <f>+FH7+'Stk BSF'!GN7-'Stk BSF'!GO7-'Stk CF '!FQ7</f>
        <v>2</v>
      </c>
      <c r="FP7" s="78">
        <f>+FI7+FQ7-FR7-FS7</f>
        <v>287</v>
      </c>
      <c r="FQ7" s="46"/>
      <c r="FR7" s="46"/>
      <c r="FS7" s="46"/>
      <c r="FT7" s="46">
        <f>+FR7</f>
        <v>0</v>
      </c>
      <c r="FU7" s="75">
        <f t="shared" ref="FU7:FU21" si="51">+FN7+FR7-FT7</f>
        <v>0</v>
      </c>
      <c r="FV7" s="77">
        <f>+FO7+'Stk BSF'!GV7-'Stk BSF'!GW7-'Stk CF '!FX7</f>
        <v>2</v>
      </c>
      <c r="FW7" s="78">
        <f>+FP7+FX7-FY7-FZ7</f>
        <v>287</v>
      </c>
      <c r="FX7" s="46"/>
      <c r="FY7" s="46"/>
      <c r="FZ7" s="46"/>
      <c r="GA7" s="46">
        <f>+FY7</f>
        <v>0</v>
      </c>
      <c r="GB7" s="75">
        <f t="shared" ref="GB7:GB21" si="52">+FU7+FY7-GA7</f>
        <v>0</v>
      </c>
      <c r="GC7" s="77">
        <f>+FV7+'Stk BSF'!HD7-'Stk BSF'!HE7-'Stk CF '!GE7</f>
        <v>2</v>
      </c>
      <c r="GD7" s="78">
        <f>+FW7+GE7-GF7-GG7</f>
        <v>287</v>
      </c>
      <c r="GE7" s="46"/>
      <c r="GF7" s="46"/>
      <c r="GG7" s="46"/>
      <c r="GH7" s="46">
        <f>+GF7</f>
        <v>0</v>
      </c>
      <c r="GI7" s="75">
        <f t="shared" ref="GI7:GI21" si="53">+GB7+GF7-GH7</f>
        <v>0</v>
      </c>
      <c r="GJ7" s="77">
        <f>+GC7+'Stk BSF'!HL7-'Stk BSF'!HM7-'Stk CF '!GL7</f>
        <v>2</v>
      </c>
      <c r="GK7" s="78">
        <f>+GD7+GL7-GM7-GN7</f>
        <v>287</v>
      </c>
      <c r="GL7" s="46"/>
      <c r="GM7" s="46"/>
      <c r="GN7" s="46"/>
      <c r="GO7" s="46">
        <f>+GM7</f>
        <v>0</v>
      </c>
      <c r="GP7" s="75">
        <f t="shared" ref="GP7:GP21" si="54">+GI7+GM7-GO7</f>
        <v>0</v>
      </c>
      <c r="GQ7" s="77">
        <f>+GJ7+'Stk BSF'!HT7-'Stk BSF'!HU7-'Stk CF '!GS7</f>
        <v>2</v>
      </c>
      <c r="GR7" s="78">
        <f>+GK7+GS7-GT7-GU7</f>
        <v>287</v>
      </c>
      <c r="GS7" s="46"/>
      <c r="GT7" s="46"/>
      <c r="GU7" s="46"/>
      <c r="GV7" s="46">
        <f>+GT7</f>
        <v>0</v>
      </c>
      <c r="GW7" s="75">
        <f t="shared" ref="GW7:GW21" si="55">+GP7+GT7-GV7</f>
        <v>0</v>
      </c>
      <c r="GX7" s="77">
        <f>+GQ7+'Stk BSF'!IB7-'Stk BSF'!IC7-'Stk CF '!GZ7</f>
        <v>2</v>
      </c>
      <c r="GY7" s="78">
        <f>+GR7+GZ7-HA7-HB7</f>
        <v>287</v>
      </c>
      <c r="GZ7" s="46"/>
      <c r="HA7" s="46"/>
      <c r="HB7" s="46"/>
      <c r="HC7" s="46">
        <f>+HA7</f>
        <v>0</v>
      </c>
      <c r="HD7" s="75">
        <f t="shared" ref="HD7:HD21" si="56">+GW7+HA7-HC7</f>
        <v>0</v>
      </c>
      <c r="HE7" s="77">
        <f>+GX7+'Stk BSF'!IJ7-'Stk BSF'!IK7-'Stk CF '!HG7</f>
        <v>2</v>
      </c>
      <c r="HF7" s="78">
        <f>+GY7+HG7-HH7-HI7</f>
        <v>287</v>
      </c>
      <c r="HG7" s="46"/>
      <c r="HH7" s="46"/>
      <c r="HI7" s="46"/>
      <c r="HJ7" s="46">
        <f>+HH7</f>
        <v>0</v>
      </c>
      <c r="HK7" s="75">
        <f t="shared" ref="HK7:HK21" si="57">+HD7+HH7-HJ7</f>
        <v>0</v>
      </c>
      <c r="HL7" s="77">
        <f>+HE7+'Stk BSF'!IR7-'Stk BSF'!IS7-'Stk CF '!HN7</f>
        <v>2</v>
      </c>
      <c r="HM7" s="78">
        <f>+HF7+HN7-HO7-HP7</f>
        <v>287</v>
      </c>
      <c r="HN7" s="46"/>
      <c r="HO7" s="46"/>
      <c r="HP7" s="46"/>
      <c r="HQ7" s="46">
        <f>+HO7</f>
        <v>0</v>
      </c>
      <c r="HR7" s="75">
        <f t="shared" ref="HR7:HR21" si="58">+HK7+HO7-HQ7</f>
        <v>0</v>
      </c>
      <c r="HS7" s="85">
        <f>+HL7+'Stk BSF'!IZ7-'Stk BSF'!JA7-'Stk CF '!HU7</f>
        <v>2</v>
      </c>
      <c r="HT7" s="81">
        <f>+HM7+HU7-HV7-HW7</f>
        <v>287</v>
      </c>
      <c r="HU7" s="46"/>
      <c r="HV7" s="46"/>
      <c r="HW7" s="46"/>
      <c r="HX7" s="46">
        <f>+HV7</f>
        <v>0</v>
      </c>
      <c r="HY7" s="75">
        <f t="shared" ref="HY7:HY21" si="59">+HR7+HV7-HX7</f>
        <v>0</v>
      </c>
      <c r="IA7" s="99">
        <f t="shared" ref="IA7:IB10" si="60">+HS7</f>
        <v>2</v>
      </c>
      <c r="IB7" s="100">
        <f t="shared" si="60"/>
        <v>287</v>
      </c>
      <c r="IC7" s="98">
        <f t="shared" ref="IC7:IC37" si="61">+S7+Z7+AG7+AN7+AU7+BB7+BI7+BP7+BW7+CD7+CK7+CR7+CY7+DF7+DM7+DT7+EA7+EH7+EO7+EV7+FC7+FJ7+FQ7+FX7+GE7+GL7+GS7+GZ7+HG7+HN7+HU7</f>
        <v>286</v>
      </c>
      <c r="ID7" s="98">
        <f t="shared" ref="ID7:ID37" si="62">+T7+AA7+AH7+AO7+AV7+BC7+BJ7+BQ7+BX7+CE7+CL7+CS7+CZ7+DG7+DN7+DU7+EB7+EI7+EP7+EW7+FD7+FK7+FR7+FY7+GF7+GM7+GT7+HA7+HH7+HO7+HV7</f>
        <v>0</v>
      </c>
      <c r="IE7" s="147">
        <f>+U7+AB7+AI7+AP7+AW7+BD7+BK7+BR7+BY7+CF7+CM7+CT7+DA7+DH7+DO7+DV7+EC7+EJ7+EQ7+EX7+FE7+FL7+FS7+FZ7+GG7+GN7+GU7+HB7+HI7+HP7+HW7</f>
        <v>25</v>
      </c>
      <c r="IF7" s="98">
        <f t="shared" ref="IF7:IF37" si="63">+V7+AC7+AJ7+AQ7+AX7+BE7+BL7+BS7+BZ7+CG7+CN7+CU7+DB7+DI7+DP7+DW7+ED7+EK7+ER7+EY7+FF7+FM7+FT7+GA7+GH7+GO7+GV7+HC7+HJ7+HQ7+HX7</f>
        <v>0</v>
      </c>
      <c r="IG7" s="95">
        <f>+HY7</f>
        <v>0</v>
      </c>
      <c r="II7" s="64">
        <f t="shared" ref="II7:IJ9" si="64">+IA7-HS7</f>
        <v>0</v>
      </c>
      <c r="IJ7" s="64">
        <f t="shared" si="64"/>
        <v>0</v>
      </c>
      <c r="IK7" s="64">
        <f>+IG7-HY7</f>
        <v>0</v>
      </c>
    </row>
    <row r="8" spans="1:245" ht="15">
      <c r="B8" s="384" t="s">
        <v>52</v>
      </c>
      <c r="C8" s="168" t="s">
        <v>194</v>
      </c>
      <c r="D8" s="174" t="s">
        <v>38</v>
      </c>
      <c r="E8" s="168" t="s">
        <v>190</v>
      </c>
      <c r="F8" s="363" t="s">
        <v>198</v>
      </c>
      <c r="G8" s="380" t="s">
        <v>99</v>
      </c>
      <c r="H8" s="380" t="s">
        <v>99</v>
      </c>
      <c r="I8" s="166" t="s">
        <v>94</v>
      </c>
      <c r="J8" s="356" t="s">
        <v>201</v>
      </c>
      <c r="K8" s="143">
        <v>6</v>
      </c>
      <c r="L8" s="144">
        <v>6</v>
      </c>
      <c r="M8" s="137" t="s">
        <v>4</v>
      </c>
      <c r="N8" s="347">
        <v>0</v>
      </c>
      <c r="O8" s="347">
        <v>34</v>
      </c>
      <c r="P8" s="107">
        <v>0</v>
      </c>
      <c r="Q8" s="77">
        <f>+N8-S8-'Stk BSF'!U8+'Stk BSF'!T8</f>
        <v>0</v>
      </c>
      <c r="R8" s="78">
        <f t="shared" ref="R8:R51" si="65">+O8+S8-T8-U8</f>
        <v>34</v>
      </c>
      <c r="S8" s="46"/>
      <c r="T8" s="46"/>
      <c r="U8" s="46"/>
      <c r="V8" s="46">
        <f t="shared" ref="V8:V71" si="66">+T8</f>
        <v>0</v>
      </c>
      <c r="W8" s="75">
        <f t="shared" si="29"/>
        <v>0</v>
      </c>
      <c r="X8" s="77">
        <f>+Q8+'Stk BSF'!AB8-'Stk BSF'!AC8-'Stk CF '!Z8</f>
        <v>0</v>
      </c>
      <c r="Y8" s="78">
        <f t="shared" ref="Y8:Y13" si="67">+R8+Z8-AA8-AB8</f>
        <v>34</v>
      </c>
      <c r="Z8" s="46"/>
      <c r="AA8" s="46"/>
      <c r="AB8" s="46"/>
      <c r="AC8" s="46">
        <f t="shared" ref="AC8:AC71" si="68">+AA8</f>
        <v>0</v>
      </c>
      <c r="AD8" s="75">
        <f t="shared" si="30"/>
        <v>0</v>
      </c>
      <c r="AE8" s="77">
        <f>+X8+'Stk BSF'!AJ8-'Stk BSF'!AK8-'Stk CF '!AG8</f>
        <v>80</v>
      </c>
      <c r="AF8" s="78">
        <f t="shared" ref="AF8:AF70" si="69">+Y8+AG8-AH8-AI8</f>
        <v>34</v>
      </c>
      <c r="AG8" s="46"/>
      <c r="AH8" s="46"/>
      <c r="AI8" s="46"/>
      <c r="AJ8" s="46">
        <f t="shared" ref="AJ8:AJ71" si="70">+AH8</f>
        <v>0</v>
      </c>
      <c r="AK8" s="75">
        <f t="shared" si="31"/>
        <v>0</v>
      </c>
      <c r="AL8" s="77">
        <f>+AE8+'Stk BSF'!AR8-'Stk BSF'!AS8-'Stk CF '!AN8</f>
        <v>650</v>
      </c>
      <c r="AM8" s="78">
        <f t="shared" ref="AM8:AM13" si="71">+AF8+AN8-AO8-AP8</f>
        <v>34</v>
      </c>
      <c r="AN8" s="46"/>
      <c r="AO8" s="46"/>
      <c r="AP8" s="46"/>
      <c r="AQ8" s="46">
        <f t="shared" ref="AQ8:AQ71" si="72">+AO8</f>
        <v>0</v>
      </c>
      <c r="AR8" s="75">
        <f t="shared" si="32"/>
        <v>0</v>
      </c>
      <c r="AS8" s="77">
        <f>+AL8+'Stk BSF'!AZ8-'Stk BSF'!BA8-'Stk CF '!AU8</f>
        <v>71</v>
      </c>
      <c r="AT8" s="78">
        <f t="shared" ref="AT8:AT14" si="73">+AM8+AU8-AV8-AW8</f>
        <v>1581</v>
      </c>
      <c r="AU8" s="46">
        <f>636+920</f>
        <v>1556</v>
      </c>
      <c r="AV8" s="46">
        <v>5</v>
      </c>
      <c r="AW8" s="46">
        <v>4</v>
      </c>
      <c r="AX8" s="46">
        <f t="shared" ref="AX8:AX71" si="74">+AV8</f>
        <v>5</v>
      </c>
      <c r="AY8" s="75">
        <f t="shared" si="33"/>
        <v>0</v>
      </c>
      <c r="AZ8" s="77">
        <f>+AS8+'Stk BSF'!BH8-'Stk BSF'!BI8-'Stk CF '!BB8</f>
        <v>88</v>
      </c>
      <c r="BA8" s="78">
        <f t="shared" ref="BA8:BA15" si="75">+AT8+BB8-BC8-BD8</f>
        <v>294</v>
      </c>
      <c r="BB8" s="46">
        <v>154</v>
      </c>
      <c r="BC8" s="46">
        <f>1412+21</f>
        <v>1433</v>
      </c>
      <c r="BD8" s="46">
        <v>8</v>
      </c>
      <c r="BE8" s="46">
        <f t="shared" ref="BE8:BE71" si="76">+BC8</f>
        <v>1433</v>
      </c>
      <c r="BF8" s="75">
        <f t="shared" si="34"/>
        <v>0</v>
      </c>
      <c r="BG8" s="77">
        <f>+AZ8+'Stk BSF'!BP8-'Stk BSF'!BQ8-'Stk CF '!BI8</f>
        <v>0</v>
      </c>
      <c r="BH8" s="78">
        <f>+BA8+BI8-BJ8-BK8</f>
        <v>138</v>
      </c>
      <c r="BI8" s="401">
        <v>71</v>
      </c>
      <c r="BJ8" s="46">
        <v>210</v>
      </c>
      <c r="BK8" s="46">
        <v>17</v>
      </c>
      <c r="BL8" s="46">
        <f t="shared" ref="BL8:BL71" si="77">+BJ8</f>
        <v>210</v>
      </c>
      <c r="BM8" s="75">
        <f t="shared" si="35"/>
        <v>0</v>
      </c>
      <c r="BN8" s="77">
        <f>+BG8+'Stk BSF'!BX8-'Stk BSF'!BY8-'Stk CF '!BP8</f>
        <v>0</v>
      </c>
      <c r="BO8" s="78">
        <f>+BH8+BP8-BQ8-BR8</f>
        <v>138</v>
      </c>
      <c r="BP8" s="46"/>
      <c r="BQ8" s="46"/>
      <c r="BR8" s="46"/>
      <c r="BS8" s="46">
        <f t="shared" ref="BS8:BS71" si="78">+BQ8</f>
        <v>0</v>
      </c>
      <c r="BT8" s="75">
        <f t="shared" si="36"/>
        <v>0</v>
      </c>
      <c r="BU8" s="77">
        <f>+BN8+'Stk BSF'!CF8-'Stk BSF'!CG8-'Stk CF '!BW8</f>
        <v>0</v>
      </c>
      <c r="BV8" s="78">
        <f>+BO8+BW8-BX8-BY8</f>
        <v>138</v>
      </c>
      <c r="BW8" s="46"/>
      <c r="BX8" s="46"/>
      <c r="BY8" s="46"/>
      <c r="BZ8" s="46">
        <f t="shared" ref="BZ8:BZ71" si="79">+BX8</f>
        <v>0</v>
      </c>
      <c r="CA8" s="75">
        <f t="shared" si="37"/>
        <v>0</v>
      </c>
      <c r="CB8" s="77">
        <f>+BU8+'Stk BSF'!CN8-'Stk BSF'!CO8-'Stk CF '!CD8</f>
        <v>0</v>
      </c>
      <c r="CC8" s="78">
        <f>+BV8+CD8-CE8-CF8</f>
        <v>138</v>
      </c>
      <c r="CD8" s="46"/>
      <c r="CE8" s="46"/>
      <c r="CF8" s="46"/>
      <c r="CG8" s="46">
        <f t="shared" ref="CG8:CG71" si="80">+CE8</f>
        <v>0</v>
      </c>
      <c r="CH8" s="75">
        <f t="shared" si="38"/>
        <v>0</v>
      </c>
      <c r="CI8" s="77">
        <f>+CB8+'Stk BSF'!CV8-'Stk BSF'!CW8-'Stk CF '!CK8</f>
        <v>0</v>
      </c>
      <c r="CJ8" s="78">
        <f>+CC8+CK8-CL8-CM8</f>
        <v>138</v>
      </c>
      <c r="CK8" s="46"/>
      <c r="CL8" s="46"/>
      <c r="CM8" s="46"/>
      <c r="CN8" s="46">
        <f t="shared" ref="CN8:CN71" si="81">+CL8</f>
        <v>0</v>
      </c>
      <c r="CO8" s="75">
        <f t="shared" si="39"/>
        <v>0</v>
      </c>
      <c r="CP8" s="77">
        <f>+CI8+'Stk BSF'!DD8-'Stk BSF'!DE8-'Stk CF '!CR8</f>
        <v>0</v>
      </c>
      <c r="CQ8" s="78">
        <f>+CJ8+CR8-CS8-CT8</f>
        <v>138</v>
      </c>
      <c r="CR8" s="46"/>
      <c r="CS8" s="46"/>
      <c r="CT8" s="46"/>
      <c r="CU8" s="46">
        <f t="shared" ref="CU8:CU71" si="82">+CS8</f>
        <v>0</v>
      </c>
      <c r="CV8" s="75">
        <f t="shared" si="40"/>
        <v>0</v>
      </c>
      <c r="CW8" s="78">
        <f>+CP8+'Stk BSF'!DL8-'Stk BSF'!DM8-'Stk CF '!CY8</f>
        <v>0</v>
      </c>
      <c r="CX8" s="78">
        <f>+CQ8+CY8-CZ8-DA8</f>
        <v>138</v>
      </c>
      <c r="CY8" s="46"/>
      <c r="CZ8" s="46"/>
      <c r="DA8" s="46"/>
      <c r="DB8" s="46">
        <f t="shared" ref="DB8:DB71" si="83">+CZ8</f>
        <v>0</v>
      </c>
      <c r="DC8" s="75">
        <f t="shared" si="41"/>
        <v>0</v>
      </c>
      <c r="DD8" s="77">
        <f>+CW8+'Stk BSF'!DT8-'Stk BSF'!DU8-'Stk CF '!DF8</f>
        <v>0</v>
      </c>
      <c r="DE8" s="78">
        <f>+CX8+DF8-DG8-DH8</f>
        <v>138</v>
      </c>
      <c r="DF8" s="46"/>
      <c r="DG8" s="46"/>
      <c r="DH8" s="46"/>
      <c r="DI8" s="46">
        <f t="shared" ref="DI8:DI71" si="84">+DG8</f>
        <v>0</v>
      </c>
      <c r="DJ8" s="75">
        <f t="shared" si="42"/>
        <v>0</v>
      </c>
      <c r="DK8" s="77">
        <f>+DD8+'Stk BSF'!EB8-'Stk BSF'!EC8-'Stk CF '!DM8</f>
        <v>0</v>
      </c>
      <c r="DL8" s="78">
        <f>+DE8+DM8-DN8-DO8</f>
        <v>138</v>
      </c>
      <c r="DM8" s="46"/>
      <c r="DN8" s="46"/>
      <c r="DO8" s="46"/>
      <c r="DP8" s="46">
        <f t="shared" ref="DP8:DP71" si="85">+DN8</f>
        <v>0</v>
      </c>
      <c r="DQ8" s="75">
        <f t="shared" si="43"/>
        <v>0</v>
      </c>
      <c r="DR8" s="77">
        <f>+DK8+'Stk BSF'!EJ8-'Stk BSF'!EK8-'Stk CF '!DT8</f>
        <v>0</v>
      </c>
      <c r="DS8" s="78">
        <f>+DL8+DT8-DU8-DV8</f>
        <v>138</v>
      </c>
      <c r="DT8" s="46"/>
      <c r="DU8" s="46"/>
      <c r="DV8" s="46"/>
      <c r="DW8" s="46">
        <f t="shared" ref="DW8:DW71" si="86">+DU8</f>
        <v>0</v>
      </c>
      <c r="DX8" s="75">
        <f t="shared" si="44"/>
        <v>0</v>
      </c>
      <c r="DY8" s="77">
        <f>+DR8+'Stk BSF'!ER8-'Stk BSF'!ES8-'Stk CF '!EA8</f>
        <v>0</v>
      </c>
      <c r="DZ8" s="78">
        <f>+DS8+EA8-EB8-EC8</f>
        <v>138</v>
      </c>
      <c r="EA8" s="46"/>
      <c r="EB8" s="46"/>
      <c r="EC8" s="46"/>
      <c r="ED8" s="46">
        <f t="shared" ref="ED8:ED71" si="87">+EB8</f>
        <v>0</v>
      </c>
      <c r="EE8" s="75">
        <f t="shared" si="45"/>
        <v>0</v>
      </c>
      <c r="EF8" s="77">
        <f>+DY8-EH8-'Stk BSF'!FA8+'Stk BSF'!EZ8</f>
        <v>0</v>
      </c>
      <c r="EG8" s="78">
        <f>+DZ8+EH8-EI8-EJ8</f>
        <v>138</v>
      </c>
      <c r="EH8" s="46"/>
      <c r="EI8" s="46"/>
      <c r="EJ8" s="46"/>
      <c r="EK8" s="46">
        <f t="shared" ref="EK8:EK71" si="88">+EI8</f>
        <v>0</v>
      </c>
      <c r="EL8" s="75">
        <f t="shared" si="46"/>
        <v>0</v>
      </c>
      <c r="EM8" s="77">
        <f>+EF8+'Stk BSF'!FH8-'Stk BSF'!FI8-'Stk CF '!EO8</f>
        <v>0</v>
      </c>
      <c r="EN8" s="78">
        <f>+EG8+EO8-EP8-EQ8</f>
        <v>138</v>
      </c>
      <c r="EO8" s="46"/>
      <c r="EP8" s="46"/>
      <c r="EQ8" s="46"/>
      <c r="ER8" s="46">
        <f t="shared" ref="ER8:ER71" si="89">+EP8</f>
        <v>0</v>
      </c>
      <c r="ES8" s="75">
        <f t="shared" si="47"/>
        <v>0</v>
      </c>
      <c r="ET8" s="77">
        <f>+EM8+'Stk BSF'!FP8-'Stk BSF'!FQ8-'Stk CF '!EV8</f>
        <v>0</v>
      </c>
      <c r="EU8" s="78">
        <f>+EN8+EV8-EW8-EX8</f>
        <v>138</v>
      </c>
      <c r="EV8" s="46"/>
      <c r="EW8" s="46"/>
      <c r="EX8" s="46"/>
      <c r="EY8" s="46">
        <f t="shared" ref="EY8:EY71" si="90">+EW8</f>
        <v>0</v>
      </c>
      <c r="EZ8" s="75">
        <f t="shared" si="48"/>
        <v>0</v>
      </c>
      <c r="FA8" s="77">
        <f>+ET8+'Stk BSF'!FX8-'Stk BSF'!FY8-'Stk CF '!FC8</f>
        <v>0</v>
      </c>
      <c r="FB8" s="78">
        <f>+EU8+FC8-FD8-FE8</f>
        <v>138</v>
      </c>
      <c r="FC8" s="46"/>
      <c r="FD8" s="46"/>
      <c r="FE8" s="46"/>
      <c r="FF8" s="46">
        <f t="shared" ref="FF8:FF71" si="91">+FD8</f>
        <v>0</v>
      </c>
      <c r="FG8" s="75">
        <f t="shared" si="49"/>
        <v>0</v>
      </c>
      <c r="FH8" s="77">
        <f>+FA8+'Stk BSF'!GF8-'Stk BSF'!GG8-'Stk CF '!FJ8</f>
        <v>0</v>
      </c>
      <c r="FI8" s="78">
        <f>+FB8+FJ8-FK8-FL8</f>
        <v>138</v>
      </c>
      <c r="FJ8" s="46"/>
      <c r="FK8" s="46"/>
      <c r="FL8" s="46"/>
      <c r="FM8" s="46">
        <f t="shared" ref="FM8:FM71" si="92">+FK8</f>
        <v>0</v>
      </c>
      <c r="FN8" s="75">
        <f t="shared" si="50"/>
        <v>0</v>
      </c>
      <c r="FO8" s="77">
        <f>+FH8+'Stk BSF'!GN8-'Stk BSF'!GO8-'Stk CF '!FQ8</f>
        <v>0</v>
      </c>
      <c r="FP8" s="78">
        <f>+FI8+FQ8-FR8-FS8</f>
        <v>138</v>
      </c>
      <c r="FQ8" s="46"/>
      <c r="FR8" s="46"/>
      <c r="FS8" s="46"/>
      <c r="FT8" s="46">
        <f t="shared" ref="FT8:FT71" si="93">+FR8</f>
        <v>0</v>
      </c>
      <c r="FU8" s="75">
        <f t="shared" si="51"/>
        <v>0</v>
      </c>
      <c r="FV8" s="77">
        <f>+FO8+'Stk BSF'!GV8-'Stk BSF'!GW8-'Stk CF '!FX8</f>
        <v>0</v>
      </c>
      <c r="FW8" s="78">
        <f>+FP8+FX8-FY8-FZ8</f>
        <v>138</v>
      </c>
      <c r="FX8" s="46"/>
      <c r="FY8" s="46"/>
      <c r="FZ8" s="46"/>
      <c r="GA8" s="46">
        <f t="shared" ref="GA8:GA71" si="94">+FY8</f>
        <v>0</v>
      </c>
      <c r="GB8" s="75">
        <f t="shared" si="52"/>
        <v>0</v>
      </c>
      <c r="GC8" s="77">
        <f>+FV8+'Stk BSF'!HD8-'Stk BSF'!HE8-'Stk CF '!GE8</f>
        <v>0</v>
      </c>
      <c r="GD8" s="78">
        <f>+FW8+GE8-GF8-GG8</f>
        <v>138</v>
      </c>
      <c r="GE8" s="46"/>
      <c r="GF8" s="46"/>
      <c r="GG8" s="46"/>
      <c r="GH8" s="46">
        <f t="shared" ref="GH8:GH71" si="95">+GF8</f>
        <v>0</v>
      </c>
      <c r="GI8" s="75">
        <f t="shared" si="53"/>
        <v>0</v>
      </c>
      <c r="GJ8" s="77">
        <f>+GC8+'Stk BSF'!HL8-'Stk BSF'!HM8-'Stk CF '!GL8</f>
        <v>0</v>
      </c>
      <c r="GK8" s="78">
        <f>+GD8+GL8-GM8-GN8</f>
        <v>138</v>
      </c>
      <c r="GL8" s="46"/>
      <c r="GM8" s="46"/>
      <c r="GN8" s="46"/>
      <c r="GO8" s="46">
        <f t="shared" ref="GO8:GO71" si="96">+GM8</f>
        <v>0</v>
      </c>
      <c r="GP8" s="75">
        <f t="shared" si="54"/>
        <v>0</v>
      </c>
      <c r="GQ8" s="77">
        <f>+GJ8+'Stk BSF'!HT8-'Stk BSF'!HU8-'Stk CF '!GS8</f>
        <v>0</v>
      </c>
      <c r="GR8" s="78">
        <f>+GK8+GS8-GT8-GU8</f>
        <v>138</v>
      </c>
      <c r="GS8" s="46"/>
      <c r="GT8" s="46"/>
      <c r="GU8" s="46"/>
      <c r="GV8" s="46">
        <f t="shared" ref="GV8:GV71" si="97">+GT8</f>
        <v>0</v>
      </c>
      <c r="GW8" s="75">
        <f t="shared" si="55"/>
        <v>0</v>
      </c>
      <c r="GX8" s="77">
        <f>+GQ8+'Stk BSF'!IB8-'Stk BSF'!IC8-'Stk CF '!GZ8</f>
        <v>0</v>
      </c>
      <c r="GY8" s="78">
        <f>+GR8+GZ8-HA8-HB8</f>
        <v>138</v>
      </c>
      <c r="GZ8" s="46"/>
      <c r="HA8" s="46"/>
      <c r="HB8" s="46"/>
      <c r="HC8" s="46">
        <f t="shared" ref="HC8:HC71" si="98">+HA8</f>
        <v>0</v>
      </c>
      <c r="HD8" s="75">
        <f t="shared" si="56"/>
        <v>0</v>
      </c>
      <c r="HE8" s="77">
        <f>+GX8+'Stk BSF'!IJ8-'Stk BSF'!IK8-'Stk CF '!HG8</f>
        <v>0</v>
      </c>
      <c r="HF8" s="78">
        <f>+GY8+HG8-HH8-HI8</f>
        <v>138</v>
      </c>
      <c r="HG8" s="46"/>
      <c r="HH8" s="46"/>
      <c r="HI8" s="46"/>
      <c r="HJ8" s="46">
        <f t="shared" ref="HJ8:HJ71" si="99">+HH8</f>
        <v>0</v>
      </c>
      <c r="HK8" s="75">
        <f t="shared" si="57"/>
        <v>0</v>
      </c>
      <c r="HL8" s="77">
        <f>+HE8+'Stk BSF'!IR8-'Stk BSF'!IS8-'Stk CF '!HN8</f>
        <v>0</v>
      </c>
      <c r="HM8" s="78">
        <f>+HF8+HN8-HO8-HP8</f>
        <v>138</v>
      </c>
      <c r="HN8" s="46"/>
      <c r="HO8" s="46"/>
      <c r="HP8" s="46"/>
      <c r="HQ8" s="46">
        <f t="shared" ref="HQ8:HQ71" si="100">+HO8</f>
        <v>0</v>
      </c>
      <c r="HR8" s="75">
        <f t="shared" si="58"/>
        <v>0</v>
      </c>
      <c r="HS8" s="85">
        <f>+HL8+'Stk BSF'!IZ8-'Stk BSF'!JA8-'Stk CF '!HU8</f>
        <v>0</v>
      </c>
      <c r="HT8" s="86">
        <f>+HM8+HU8-HV8-HW8</f>
        <v>138</v>
      </c>
      <c r="HU8" s="46"/>
      <c r="HV8" s="46"/>
      <c r="HW8" s="46"/>
      <c r="HX8" s="46">
        <f t="shared" ref="HX8:HX71" si="101">+HV8</f>
        <v>0</v>
      </c>
      <c r="HY8" s="75">
        <f t="shared" si="59"/>
        <v>0</v>
      </c>
      <c r="IA8" s="82">
        <f t="shared" si="60"/>
        <v>0</v>
      </c>
      <c r="IB8" s="83">
        <f t="shared" si="60"/>
        <v>138</v>
      </c>
      <c r="IC8" s="81">
        <f t="shared" ref="IC8:IF9" si="102">+S8+Z8+AG8+AN8+AU8+BB8+BI8+BP8+BW8+CD8+CK8+CR8+CY8+DF8+DM8+DT8+EA8+EH8+EO8+EV8+FC8+FJ8+FQ8+FX8+GE8+GL8+GS8+GZ8+HG8+HN8+HU8</f>
        <v>1781</v>
      </c>
      <c r="ID8" s="81">
        <f t="shared" si="102"/>
        <v>1648</v>
      </c>
      <c r="IE8" s="81">
        <f>+U8+AB8+AI8+AP8+AW8+BD8+BK8+BR8+BY8+CF8+CM8+CT8+DA8+DH8+DO8+DV8+EC8+EJ8+EQ8+EX8+FE8+FL8+FS8+FZ8+GG8+GN8+GU8+HB8+HI8+HP8+HW8</f>
        <v>29</v>
      </c>
      <c r="IF8" s="81">
        <f t="shared" si="102"/>
        <v>1648</v>
      </c>
      <c r="IG8" s="84">
        <f>+HY8</f>
        <v>0</v>
      </c>
      <c r="II8" s="64">
        <f t="shared" si="64"/>
        <v>0</v>
      </c>
      <c r="IJ8" s="64">
        <f t="shared" si="64"/>
        <v>0</v>
      </c>
      <c r="IK8" s="64">
        <f>+IG8-HY8</f>
        <v>0</v>
      </c>
    </row>
    <row r="9" spans="1:245" ht="13.5" customHeight="1">
      <c r="B9" s="384" t="s">
        <v>52</v>
      </c>
      <c r="C9" s="167" t="s">
        <v>195</v>
      </c>
      <c r="D9" s="178" t="s">
        <v>39</v>
      </c>
      <c r="E9" s="167" t="s">
        <v>191</v>
      </c>
      <c r="F9" s="362" t="s">
        <v>182</v>
      </c>
      <c r="G9" s="380" t="s">
        <v>99</v>
      </c>
      <c r="H9" s="380" t="s">
        <v>99</v>
      </c>
      <c r="I9" s="166" t="s">
        <v>94</v>
      </c>
      <c r="J9" s="358" t="s">
        <v>202</v>
      </c>
      <c r="K9" s="143">
        <v>7</v>
      </c>
      <c r="L9" s="144">
        <v>7</v>
      </c>
      <c r="M9" s="137" t="s">
        <v>4</v>
      </c>
      <c r="N9" s="347">
        <v>0</v>
      </c>
      <c r="O9" s="347">
        <v>9</v>
      </c>
      <c r="P9" s="107">
        <v>0</v>
      </c>
      <c r="Q9" s="77">
        <f>+N9-S9-'Stk BSF'!U9+'Stk BSF'!T9</f>
        <v>0</v>
      </c>
      <c r="R9" s="78">
        <f t="shared" si="65"/>
        <v>9</v>
      </c>
      <c r="S9" s="46"/>
      <c r="T9" s="46"/>
      <c r="U9" s="46"/>
      <c r="V9" s="46">
        <f t="shared" si="66"/>
        <v>0</v>
      </c>
      <c r="W9" s="75">
        <f t="shared" si="29"/>
        <v>0</v>
      </c>
      <c r="X9" s="77">
        <f>+Q9+'Stk BSF'!AB9-'Stk BSF'!AC9-'Stk CF '!Z9</f>
        <v>0</v>
      </c>
      <c r="Y9" s="78">
        <f t="shared" si="67"/>
        <v>9</v>
      </c>
      <c r="Z9" s="46"/>
      <c r="AA9" s="46"/>
      <c r="AB9" s="46"/>
      <c r="AC9" s="46">
        <f t="shared" si="68"/>
        <v>0</v>
      </c>
      <c r="AD9" s="75">
        <f t="shared" si="30"/>
        <v>0</v>
      </c>
      <c r="AE9" s="77">
        <f>+X9+'Stk BSF'!AJ9-'Stk BSF'!AK9-'Stk CF '!AG9</f>
        <v>67</v>
      </c>
      <c r="AF9" s="78">
        <f t="shared" si="69"/>
        <v>9</v>
      </c>
      <c r="AG9" s="46"/>
      <c r="AH9" s="46"/>
      <c r="AI9" s="46"/>
      <c r="AJ9" s="46">
        <f t="shared" si="70"/>
        <v>0</v>
      </c>
      <c r="AK9" s="75">
        <f t="shared" si="31"/>
        <v>0</v>
      </c>
      <c r="AL9" s="77">
        <f>+AE9+'Stk BSF'!AR9-'Stk BSF'!AS9-'Stk CF '!AN9</f>
        <v>67</v>
      </c>
      <c r="AM9" s="78">
        <f t="shared" si="71"/>
        <v>9</v>
      </c>
      <c r="AN9" s="46"/>
      <c r="AO9" s="46"/>
      <c r="AP9" s="46"/>
      <c r="AQ9" s="46">
        <f t="shared" si="72"/>
        <v>0</v>
      </c>
      <c r="AR9" s="75">
        <f t="shared" si="32"/>
        <v>0</v>
      </c>
      <c r="AS9" s="77">
        <v>11</v>
      </c>
      <c r="AT9" s="78">
        <f t="shared" si="73"/>
        <v>11</v>
      </c>
      <c r="AU9" s="46">
        <v>7</v>
      </c>
      <c r="AV9" s="46">
        <v>2</v>
      </c>
      <c r="AW9" s="46">
        <v>3</v>
      </c>
      <c r="AX9" s="46">
        <f t="shared" si="74"/>
        <v>2</v>
      </c>
      <c r="AY9" s="75">
        <f t="shared" si="33"/>
        <v>0</v>
      </c>
      <c r="AZ9" s="77">
        <f>+AS9+'Stk BSF'!BH9-'Stk BSF'!BI9-'Stk CF '!BB9</f>
        <v>11</v>
      </c>
      <c r="BA9" s="78"/>
      <c r="BB9" s="46"/>
      <c r="BC9" s="46">
        <v>66</v>
      </c>
      <c r="BD9" s="46">
        <v>2</v>
      </c>
      <c r="BE9" s="46">
        <f t="shared" si="76"/>
        <v>66</v>
      </c>
      <c r="BF9" s="75">
        <f t="shared" si="34"/>
        <v>0</v>
      </c>
      <c r="BG9" s="77">
        <f>+AZ9+'Stk BSF'!BP9-'Stk BSF'!BQ9-'Stk CF '!BI9</f>
        <v>0</v>
      </c>
      <c r="BH9" s="78">
        <f>+BA9+BI9-BJ9-BK9</f>
        <v>11</v>
      </c>
      <c r="BI9" s="401">
        <v>11</v>
      </c>
      <c r="BJ9" s="46"/>
      <c r="BK9" s="46"/>
      <c r="BL9" s="46">
        <f t="shared" si="77"/>
        <v>0</v>
      </c>
      <c r="BM9" s="75">
        <f t="shared" si="35"/>
        <v>0</v>
      </c>
      <c r="BN9" s="77">
        <f>+BG9+'Stk BSF'!BX9-'Stk BSF'!BY9-'Stk CF '!BP9</f>
        <v>0</v>
      </c>
      <c r="BO9" s="78">
        <f>+BH9+BP9-BQ9-BR9</f>
        <v>11</v>
      </c>
      <c r="BP9" s="46"/>
      <c r="BQ9" s="46"/>
      <c r="BR9" s="46"/>
      <c r="BS9" s="46">
        <f t="shared" si="78"/>
        <v>0</v>
      </c>
      <c r="BT9" s="75">
        <f t="shared" si="36"/>
        <v>0</v>
      </c>
      <c r="BU9" s="77">
        <f>+BN9+'Stk BSF'!CF9-'Stk BSF'!CG9-'Stk CF '!BW9</f>
        <v>0</v>
      </c>
      <c r="BV9" s="78">
        <f>+BO9+BW9-BX9-BY9</f>
        <v>11</v>
      </c>
      <c r="BW9" s="46"/>
      <c r="BX9" s="46"/>
      <c r="BY9" s="46"/>
      <c r="BZ9" s="46">
        <f t="shared" si="79"/>
        <v>0</v>
      </c>
      <c r="CA9" s="75">
        <f t="shared" si="37"/>
        <v>0</v>
      </c>
      <c r="CB9" s="77">
        <f>+BU9+'Stk BSF'!CN9-'Stk BSF'!CO9-'Stk CF '!CD9</f>
        <v>0</v>
      </c>
      <c r="CC9" s="78">
        <f>+BV9+CD9-CE9-CF9</f>
        <v>11</v>
      </c>
      <c r="CD9" s="46"/>
      <c r="CE9" s="46"/>
      <c r="CF9" s="46"/>
      <c r="CG9" s="46">
        <f t="shared" si="80"/>
        <v>0</v>
      </c>
      <c r="CH9" s="75">
        <f t="shared" si="38"/>
        <v>0</v>
      </c>
      <c r="CI9" s="77">
        <f>+CB9+'Stk BSF'!CV9-'Stk BSF'!CW9-'Stk CF '!CK9</f>
        <v>160</v>
      </c>
      <c r="CJ9" s="78">
        <f>+CC9+CK9-CL9-CM9</f>
        <v>11</v>
      </c>
      <c r="CK9" s="46"/>
      <c r="CL9" s="46"/>
      <c r="CM9" s="46"/>
      <c r="CN9" s="46">
        <f t="shared" si="81"/>
        <v>0</v>
      </c>
      <c r="CO9" s="75">
        <f t="shared" si="39"/>
        <v>0</v>
      </c>
      <c r="CP9" s="77">
        <f>+CI9+'Stk BSF'!DD9-'Stk BSF'!DE9-'Stk CF '!CR9</f>
        <v>160</v>
      </c>
      <c r="CQ9" s="78">
        <f>+CJ9+CR9-CS9-CT9</f>
        <v>11</v>
      </c>
      <c r="CR9" s="46"/>
      <c r="CS9" s="46"/>
      <c r="CT9" s="46"/>
      <c r="CU9" s="46">
        <f t="shared" si="82"/>
        <v>0</v>
      </c>
      <c r="CV9" s="75">
        <f t="shared" si="40"/>
        <v>0</v>
      </c>
      <c r="CW9" s="78">
        <f>+CP9+'Stk BSF'!DL9-'Stk BSF'!DM9-'Stk CF '!CY9</f>
        <v>160</v>
      </c>
      <c r="CX9" s="78">
        <f>+CQ9+CY9-CZ9-DA9</f>
        <v>11</v>
      </c>
      <c r="CY9" s="46"/>
      <c r="CZ9" s="46"/>
      <c r="DA9" s="46"/>
      <c r="DB9" s="46">
        <f t="shared" si="83"/>
        <v>0</v>
      </c>
      <c r="DC9" s="75">
        <f t="shared" si="41"/>
        <v>0</v>
      </c>
      <c r="DD9" s="77">
        <f>+CW9+'Stk BSF'!DT9-'Stk BSF'!DU9-'Stk CF '!DF9</f>
        <v>160</v>
      </c>
      <c r="DE9" s="78">
        <f>+CX9+DF9-DG9-DH9</f>
        <v>11</v>
      </c>
      <c r="DF9" s="46"/>
      <c r="DG9" s="46"/>
      <c r="DH9" s="46"/>
      <c r="DI9" s="46">
        <f t="shared" si="84"/>
        <v>0</v>
      </c>
      <c r="DJ9" s="75">
        <f t="shared" si="42"/>
        <v>0</v>
      </c>
      <c r="DK9" s="77">
        <f>+DD9+'Stk BSF'!EB9-'Stk BSF'!EC9-'Stk CF '!DM9</f>
        <v>160</v>
      </c>
      <c r="DL9" s="78">
        <f>+DE9+DM9-DN9-DO9</f>
        <v>11</v>
      </c>
      <c r="DM9" s="46"/>
      <c r="DN9" s="46"/>
      <c r="DO9" s="46"/>
      <c r="DP9" s="46">
        <f t="shared" si="85"/>
        <v>0</v>
      </c>
      <c r="DQ9" s="75">
        <f t="shared" si="43"/>
        <v>0</v>
      </c>
      <c r="DR9" s="77">
        <f>+DK9+'Stk BSF'!EJ9-'Stk BSF'!EK9-'Stk CF '!DT9</f>
        <v>160</v>
      </c>
      <c r="DS9" s="78">
        <f>+DL9+DT9-DU9-DV9</f>
        <v>11</v>
      </c>
      <c r="DT9" s="46"/>
      <c r="DU9" s="46"/>
      <c r="DV9" s="46"/>
      <c r="DW9" s="46">
        <f t="shared" si="86"/>
        <v>0</v>
      </c>
      <c r="DX9" s="75">
        <f t="shared" si="44"/>
        <v>0</v>
      </c>
      <c r="DY9" s="77">
        <f>+DR9+'Stk BSF'!ER9-'Stk BSF'!ES9-'Stk CF '!EA9</f>
        <v>160</v>
      </c>
      <c r="DZ9" s="78">
        <f>+DS9+EA9-EB9-EC9</f>
        <v>11</v>
      </c>
      <c r="EA9" s="46"/>
      <c r="EB9" s="46"/>
      <c r="EC9" s="46"/>
      <c r="ED9" s="46">
        <f t="shared" si="87"/>
        <v>0</v>
      </c>
      <c r="EE9" s="75">
        <f t="shared" si="45"/>
        <v>0</v>
      </c>
      <c r="EF9" s="77">
        <f>+DY9-EH9-'Stk BSF'!FA9+'Stk BSF'!EZ9</f>
        <v>160</v>
      </c>
      <c r="EG9" s="78">
        <f>+DZ9+EH9-EI9-EJ9</f>
        <v>11</v>
      </c>
      <c r="EH9" s="46"/>
      <c r="EI9" s="46"/>
      <c r="EJ9" s="46"/>
      <c r="EK9" s="46">
        <f t="shared" si="88"/>
        <v>0</v>
      </c>
      <c r="EL9" s="75">
        <f t="shared" si="46"/>
        <v>0</v>
      </c>
      <c r="EM9" s="77">
        <f>+EF9+'Stk BSF'!FH9-'Stk BSF'!FI9-'Stk CF '!EO9</f>
        <v>160</v>
      </c>
      <c r="EN9" s="78">
        <f>+EG9+EO9-EP9-EQ9</f>
        <v>11</v>
      </c>
      <c r="EO9" s="46"/>
      <c r="EP9" s="46"/>
      <c r="EQ9" s="46"/>
      <c r="ER9" s="46">
        <f t="shared" si="89"/>
        <v>0</v>
      </c>
      <c r="ES9" s="75">
        <f t="shared" si="47"/>
        <v>0</v>
      </c>
      <c r="ET9" s="77">
        <f>+EM9+'Stk BSF'!FP9-'Stk BSF'!FQ9-'Stk CF '!EV9</f>
        <v>160</v>
      </c>
      <c r="EU9" s="78">
        <f>+EN9+EV9-EW9-EX9</f>
        <v>11</v>
      </c>
      <c r="EV9" s="46"/>
      <c r="EW9" s="46"/>
      <c r="EX9" s="46"/>
      <c r="EY9" s="46">
        <f t="shared" si="90"/>
        <v>0</v>
      </c>
      <c r="EZ9" s="75">
        <f t="shared" si="48"/>
        <v>0</v>
      </c>
      <c r="FA9" s="77">
        <f>+ET9+'Stk BSF'!FX9-'Stk BSF'!FY9-'Stk CF '!FC9</f>
        <v>160</v>
      </c>
      <c r="FB9" s="78">
        <f>+EU9+FC9-FD9-FE9</f>
        <v>11</v>
      </c>
      <c r="FC9" s="46"/>
      <c r="FD9" s="46"/>
      <c r="FE9" s="46"/>
      <c r="FF9" s="46">
        <f t="shared" si="91"/>
        <v>0</v>
      </c>
      <c r="FG9" s="75">
        <f t="shared" si="49"/>
        <v>0</v>
      </c>
      <c r="FH9" s="77">
        <f>+FA9+'Stk BSF'!GF9-'Stk BSF'!GG9-'Stk CF '!FJ9</f>
        <v>160</v>
      </c>
      <c r="FI9" s="78">
        <f>+FB9+FJ9-FK9-FL9</f>
        <v>11</v>
      </c>
      <c r="FJ9" s="46"/>
      <c r="FK9" s="46"/>
      <c r="FL9" s="46"/>
      <c r="FM9" s="46">
        <f t="shared" si="92"/>
        <v>0</v>
      </c>
      <c r="FN9" s="75">
        <f t="shared" si="50"/>
        <v>0</v>
      </c>
      <c r="FO9" s="77">
        <f>+FH9+'Stk BSF'!GN9-'Stk BSF'!GO9-'Stk CF '!FQ9</f>
        <v>160</v>
      </c>
      <c r="FP9" s="78">
        <f>+FI9+FQ9-FR9-FS9</f>
        <v>11</v>
      </c>
      <c r="FQ9" s="46"/>
      <c r="FR9" s="46"/>
      <c r="FS9" s="46"/>
      <c r="FT9" s="46">
        <f t="shared" si="93"/>
        <v>0</v>
      </c>
      <c r="FU9" s="75">
        <f t="shared" si="51"/>
        <v>0</v>
      </c>
      <c r="FV9" s="77">
        <f>+FO9+'Stk BSF'!GV9-'Stk BSF'!GW9-'Stk CF '!FX9</f>
        <v>160</v>
      </c>
      <c r="FW9" s="78">
        <f>+FP9+FX9-FY9-FZ9</f>
        <v>11</v>
      </c>
      <c r="FX9" s="46"/>
      <c r="FY9" s="46"/>
      <c r="FZ9" s="46"/>
      <c r="GA9" s="46">
        <f t="shared" si="94"/>
        <v>0</v>
      </c>
      <c r="GB9" s="75">
        <f t="shared" si="52"/>
        <v>0</v>
      </c>
      <c r="GC9" s="77">
        <f>+FV9+'Stk BSF'!HD9-'Stk BSF'!HE9-'Stk CF '!GE9</f>
        <v>160</v>
      </c>
      <c r="GD9" s="78">
        <f>+FW9+GE9-GF9-GG9</f>
        <v>11</v>
      </c>
      <c r="GE9" s="46"/>
      <c r="GF9" s="46"/>
      <c r="GG9" s="46"/>
      <c r="GH9" s="46">
        <f t="shared" si="95"/>
        <v>0</v>
      </c>
      <c r="GI9" s="75">
        <f t="shared" si="53"/>
        <v>0</v>
      </c>
      <c r="GJ9" s="77">
        <f>+GC9+'Stk BSF'!HL9-'Stk BSF'!HM9-'Stk CF '!GL9</f>
        <v>160</v>
      </c>
      <c r="GK9" s="78">
        <f>+GD9+GL9-GM9-GN9</f>
        <v>11</v>
      </c>
      <c r="GL9" s="46"/>
      <c r="GM9" s="46"/>
      <c r="GN9" s="46"/>
      <c r="GO9" s="46">
        <f t="shared" si="96"/>
        <v>0</v>
      </c>
      <c r="GP9" s="75">
        <f t="shared" si="54"/>
        <v>0</v>
      </c>
      <c r="GQ9" s="77">
        <f>+GJ9+'Stk BSF'!HT9-'Stk BSF'!HU9-'Stk CF '!GS9</f>
        <v>160</v>
      </c>
      <c r="GR9" s="78">
        <f>+GK9+GS9-GT9-GU9</f>
        <v>11</v>
      </c>
      <c r="GS9" s="46"/>
      <c r="GT9" s="46"/>
      <c r="GU9" s="46"/>
      <c r="GV9" s="46">
        <f t="shared" si="97"/>
        <v>0</v>
      </c>
      <c r="GW9" s="75">
        <f t="shared" si="55"/>
        <v>0</v>
      </c>
      <c r="GX9" s="77">
        <f>+GQ9+'Stk BSF'!IB9-'Stk BSF'!IC9-'Stk CF '!GZ9</f>
        <v>160</v>
      </c>
      <c r="GY9" s="78">
        <f>+GR9+GZ9-HA9-HB9</f>
        <v>11</v>
      </c>
      <c r="GZ9" s="46"/>
      <c r="HA9" s="46"/>
      <c r="HB9" s="46"/>
      <c r="HC9" s="46">
        <f t="shared" si="98"/>
        <v>0</v>
      </c>
      <c r="HD9" s="75">
        <f t="shared" si="56"/>
        <v>0</v>
      </c>
      <c r="HE9" s="77">
        <f>+GX9+'Stk BSF'!IJ9-'Stk BSF'!IK9-'Stk CF '!HG9</f>
        <v>160</v>
      </c>
      <c r="HF9" s="78">
        <f>+GY9+HG9-HH9-HI9</f>
        <v>11</v>
      </c>
      <c r="HG9" s="46"/>
      <c r="HH9" s="46"/>
      <c r="HI9" s="46"/>
      <c r="HJ9" s="46">
        <f t="shared" si="99"/>
        <v>0</v>
      </c>
      <c r="HK9" s="75">
        <f t="shared" si="57"/>
        <v>0</v>
      </c>
      <c r="HL9" s="77">
        <f>+HE9+'Stk BSF'!IR9-'Stk BSF'!IS9-'Stk CF '!HN9</f>
        <v>160</v>
      </c>
      <c r="HM9" s="78">
        <f>+HF9+HN9-HO9-HP9</f>
        <v>11</v>
      </c>
      <c r="HN9" s="46"/>
      <c r="HO9" s="46"/>
      <c r="HP9" s="46"/>
      <c r="HQ9" s="46">
        <f t="shared" si="100"/>
        <v>0</v>
      </c>
      <c r="HR9" s="75">
        <f t="shared" si="58"/>
        <v>0</v>
      </c>
      <c r="HS9" s="85">
        <f>+HL9+'Stk BSF'!IZ9-'Stk BSF'!JA9-'Stk CF '!HU9</f>
        <v>160</v>
      </c>
      <c r="HT9" s="86">
        <f t="shared" ref="HT9:HT10" si="103">+HM9+HU9-HV9-HW9</f>
        <v>11</v>
      </c>
      <c r="HU9" s="46"/>
      <c r="HV9" s="46"/>
      <c r="HW9" s="46"/>
      <c r="HX9" s="46">
        <f t="shared" si="101"/>
        <v>0</v>
      </c>
      <c r="HY9" s="75">
        <f t="shared" si="59"/>
        <v>0</v>
      </c>
      <c r="IA9" s="82">
        <f>+HS9</f>
        <v>160</v>
      </c>
      <c r="IB9" s="83">
        <f>+HT9</f>
        <v>11</v>
      </c>
      <c r="IC9" s="81">
        <f t="shared" si="102"/>
        <v>18</v>
      </c>
      <c r="ID9" s="81">
        <f t="shared" si="102"/>
        <v>68</v>
      </c>
      <c r="IE9" s="81">
        <f t="shared" ref="IE9:IE64" si="104">+U9+AB9+AI9+AP9+AW9+BD9+BK9+BR9+BY9+CF9+CM9+CT9+DA9+DH9+DO9+DV9+EC9+EJ9+EQ9+EX9+FE9+FL9+FS9+FZ9+GG9+GN9+GU9+HB9+HI9+HP9+HW9</f>
        <v>5</v>
      </c>
      <c r="IF9" s="81">
        <f t="shared" si="102"/>
        <v>68</v>
      </c>
      <c r="IG9" s="84">
        <f>+HY9</f>
        <v>0</v>
      </c>
      <c r="II9" s="64">
        <f t="shared" si="64"/>
        <v>0</v>
      </c>
      <c r="IJ9" s="64">
        <f t="shared" si="64"/>
        <v>0</v>
      </c>
      <c r="IK9" s="64">
        <f>+IG9-HY9</f>
        <v>0</v>
      </c>
    </row>
    <row r="10" spans="1:245" ht="14.25" customHeight="1">
      <c r="A10" s="47">
        <v>183</v>
      </c>
      <c r="B10" s="384" t="s">
        <v>52</v>
      </c>
      <c r="C10" s="168" t="s">
        <v>196</v>
      </c>
      <c r="D10" s="174" t="s">
        <v>40</v>
      </c>
      <c r="E10" s="168" t="s">
        <v>192</v>
      </c>
      <c r="F10" s="363" t="s">
        <v>199</v>
      </c>
      <c r="G10" s="380" t="s">
        <v>99</v>
      </c>
      <c r="H10" s="380" t="s">
        <v>99</v>
      </c>
      <c r="I10" s="166" t="s">
        <v>94</v>
      </c>
      <c r="J10" s="356" t="s">
        <v>203</v>
      </c>
      <c r="K10" s="143">
        <v>9</v>
      </c>
      <c r="L10" s="144">
        <v>10</v>
      </c>
      <c r="M10" s="137" t="s">
        <v>4</v>
      </c>
      <c r="N10" s="347">
        <v>141</v>
      </c>
      <c r="O10" s="347">
        <f>156-141</f>
        <v>15</v>
      </c>
      <c r="P10" s="76">
        <v>0</v>
      </c>
      <c r="Q10" s="77">
        <f>+N10-S10-'Stk BSF'!U10+'Stk BSF'!T10</f>
        <v>363</v>
      </c>
      <c r="R10" s="78">
        <f t="shared" si="65"/>
        <v>15</v>
      </c>
      <c r="S10" s="46"/>
      <c r="T10" s="46"/>
      <c r="U10" s="46"/>
      <c r="V10" s="46">
        <f t="shared" si="66"/>
        <v>0</v>
      </c>
      <c r="W10" s="75">
        <f t="shared" si="29"/>
        <v>0</v>
      </c>
      <c r="X10" s="77">
        <f>+Q10+'Stk BSF'!AB10-'Stk BSF'!AC10-'Stk CF '!Z10</f>
        <v>142</v>
      </c>
      <c r="Y10" s="78">
        <f>+R10+Z10-AA10-AB10</f>
        <v>236</v>
      </c>
      <c r="Z10" s="46">
        <f>124+169-72</f>
        <v>221</v>
      </c>
      <c r="AA10" s="46"/>
      <c r="AB10" s="46"/>
      <c r="AC10" s="46">
        <f t="shared" si="68"/>
        <v>0</v>
      </c>
      <c r="AD10" s="75">
        <f t="shared" si="30"/>
        <v>0</v>
      </c>
      <c r="AE10" s="77">
        <f>+X10+'Stk BSF'!AJ10-'Stk BSF'!AK10-'Stk CF '!AG10</f>
        <v>18</v>
      </c>
      <c r="AF10" s="78">
        <f t="shared" si="69"/>
        <v>350</v>
      </c>
      <c r="AG10" s="46">
        <v>124</v>
      </c>
      <c r="AH10" s="46"/>
      <c r="AI10" s="46">
        <v>10</v>
      </c>
      <c r="AJ10" s="46">
        <f t="shared" si="70"/>
        <v>0</v>
      </c>
      <c r="AK10" s="75">
        <f t="shared" si="31"/>
        <v>0</v>
      </c>
      <c r="AL10" s="77">
        <f>+AE10+'Stk BSF'!AR10-'Stk BSF'!AS10-'Stk CF '!AN10</f>
        <v>0</v>
      </c>
      <c r="AM10" s="78">
        <f t="shared" si="71"/>
        <v>48</v>
      </c>
      <c r="AN10" s="46">
        <v>18</v>
      </c>
      <c r="AO10" s="46">
        <f>325+64-72</f>
        <v>317</v>
      </c>
      <c r="AP10" s="46">
        <v>3</v>
      </c>
      <c r="AQ10" s="46">
        <f t="shared" si="72"/>
        <v>317</v>
      </c>
      <c r="AR10" s="75">
        <f t="shared" si="32"/>
        <v>0</v>
      </c>
      <c r="AS10" s="77">
        <f>+AL10+'Stk BSF'!AZ10-'Stk BSF'!BA10-'Stk CF '!AU10</f>
        <v>0</v>
      </c>
      <c r="AT10" s="78">
        <f t="shared" si="73"/>
        <v>39</v>
      </c>
      <c r="AU10" s="46"/>
      <c r="AV10" s="46">
        <v>9</v>
      </c>
      <c r="AW10" s="46"/>
      <c r="AX10" s="46">
        <f t="shared" si="74"/>
        <v>9</v>
      </c>
      <c r="AY10" s="75">
        <f t="shared" si="33"/>
        <v>0</v>
      </c>
      <c r="AZ10" s="77">
        <f>+AS10+'Stk BSF'!BH10-'Stk BSF'!BI10-'Stk CF '!BB10</f>
        <v>0</v>
      </c>
      <c r="BA10" s="78">
        <f t="shared" si="75"/>
        <v>175</v>
      </c>
      <c r="BB10" s="46">
        <v>144</v>
      </c>
      <c r="BC10" s="46">
        <v>8</v>
      </c>
      <c r="BD10" s="46"/>
      <c r="BE10" s="46">
        <f t="shared" si="76"/>
        <v>8</v>
      </c>
      <c r="BF10" s="75">
        <f t="shared" si="34"/>
        <v>0</v>
      </c>
      <c r="BG10" s="77">
        <f>+AZ10+'Stk BSF'!BP10-'Stk BSF'!BQ10-'Stk CF '!BI10</f>
        <v>0</v>
      </c>
      <c r="BH10" s="78">
        <f>+BA10+BI10-BJ10-BK10</f>
        <v>551</v>
      </c>
      <c r="BI10" s="401">
        <f>376</f>
        <v>376</v>
      </c>
      <c r="BJ10" s="46"/>
      <c r="BK10" s="46"/>
      <c r="BL10" s="46">
        <f t="shared" si="77"/>
        <v>0</v>
      </c>
      <c r="BM10" s="75">
        <f t="shared" si="35"/>
        <v>0</v>
      </c>
      <c r="BN10" s="77">
        <f>+BG10+'Stk BSF'!BX10-'Stk BSF'!BY10-'Stk CF '!BP10</f>
        <v>0</v>
      </c>
      <c r="BO10" s="78">
        <f>+BH10+BP10-BQ10-BR10</f>
        <v>551</v>
      </c>
      <c r="BP10" s="46"/>
      <c r="BQ10" s="46"/>
      <c r="BR10" s="46"/>
      <c r="BS10" s="46">
        <f t="shared" si="78"/>
        <v>0</v>
      </c>
      <c r="BT10" s="75">
        <f t="shared" si="36"/>
        <v>0</v>
      </c>
      <c r="BU10" s="77">
        <f>+BN10+'Stk BSF'!CF10-'Stk BSF'!CG10-'Stk CF '!BW10</f>
        <v>0</v>
      </c>
      <c r="BV10" s="78">
        <f>+BO10+BW10-BX10-BY10</f>
        <v>551</v>
      </c>
      <c r="BW10" s="46"/>
      <c r="BX10" s="46"/>
      <c r="BY10" s="46"/>
      <c r="BZ10" s="46">
        <f t="shared" si="79"/>
        <v>0</v>
      </c>
      <c r="CA10" s="75">
        <f t="shared" si="37"/>
        <v>0</v>
      </c>
      <c r="CB10" s="77">
        <f>+BU10+'Stk BSF'!CN10-'Stk BSF'!CO10-'Stk CF '!CD10</f>
        <v>0</v>
      </c>
      <c r="CC10" s="78">
        <f>+BV10+CD10-CE10-CF10</f>
        <v>551</v>
      </c>
      <c r="CD10" s="46"/>
      <c r="CE10" s="46"/>
      <c r="CF10" s="46"/>
      <c r="CG10" s="46">
        <f t="shared" si="80"/>
        <v>0</v>
      </c>
      <c r="CH10" s="75">
        <f t="shared" si="38"/>
        <v>0</v>
      </c>
      <c r="CI10" s="77">
        <f>+CB10+'Stk BSF'!CV10-'Stk BSF'!CW10-'Stk CF '!CK10</f>
        <v>0</v>
      </c>
      <c r="CJ10" s="78">
        <f>+CC10+CK10-CL10-CM10</f>
        <v>551</v>
      </c>
      <c r="CK10" s="46"/>
      <c r="CL10" s="46"/>
      <c r="CM10" s="46"/>
      <c r="CN10" s="46">
        <f t="shared" si="81"/>
        <v>0</v>
      </c>
      <c r="CO10" s="75">
        <f t="shared" si="39"/>
        <v>0</v>
      </c>
      <c r="CP10" s="77">
        <f>+CI10+'Stk BSF'!DD10-'Stk BSF'!DE10-'Stk CF '!CR10</f>
        <v>0</v>
      </c>
      <c r="CQ10" s="78">
        <f>+CJ10+CR10-CS10-CT10</f>
        <v>551</v>
      </c>
      <c r="CR10" s="46"/>
      <c r="CS10" s="46"/>
      <c r="CT10" s="46"/>
      <c r="CU10" s="46">
        <f t="shared" si="82"/>
        <v>0</v>
      </c>
      <c r="CV10" s="75">
        <f t="shared" si="40"/>
        <v>0</v>
      </c>
      <c r="CW10" s="78">
        <f>+CP10+'Stk BSF'!DL10-'Stk BSF'!DM10-'Stk CF '!CY10</f>
        <v>0</v>
      </c>
      <c r="CX10" s="78">
        <f t="shared" ref="CX10:CX62" si="105">+CQ10+CY10-CZ10-DA10</f>
        <v>551</v>
      </c>
      <c r="CY10" s="46"/>
      <c r="CZ10" s="46"/>
      <c r="DA10" s="46"/>
      <c r="DB10" s="46">
        <f t="shared" si="83"/>
        <v>0</v>
      </c>
      <c r="DC10" s="75">
        <f t="shared" si="41"/>
        <v>0</v>
      </c>
      <c r="DD10" s="77">
        <f>+CW10+'Stk BSF'!DT10-'Stk BSF'!DU10-'Stk CF '!DF10</f>
        <v>0</v>
      </c>
      <c r="DE10" s="78">
        <f>+CX10+DF10-DG10-DH10</f>
        <v>551</v>
      </c>
      <c r="DF10" s="46"/>
      <c r="DG10" s="46"/>
      <c r="DH10" s="46"/>
      <c r="DI10" s="46">
        <f t="shared" si="84"/>
        <v>0</v>
      </c>
      <c r="DJ10" s="75">
        <f t="shared" si="42"/>
        <v>0</v>
      </c>
      <c r="DK10" s="77">
        <f>+DD10+'Stk BSF'!EB10-'Stk BSF'!EC10-'Stk CF '!DM10</f>
        <v>0</v>
      </c>
      <c r="DL10" s="78">
        <f>+DE10+DM10-DN10-DO10</f>
        <v>551</v>
      </c>
      <c r="DM10" s="46"/>
      <c r="DN10" s="46"/>
      <c r="DO10" s="46"/>
      <c r="DP10" s="46">
        <f t="shared" si="85"/>
        <v>0</v>
      </c>
      <c r="DQ10" s="75">
        <f t="shared" si="43"/>
        <v>0</v>
      </c>
      <c r="DR10" s="77">
        <f>+DK10+'Stk BSF'!EJ10-'Stk BSF'!EK10-'Stk CF '!DT10</f>
        <v>0</v>
      </c>
      <c r="DS10" s="78">
        <f>+DL10+DT10-DU10-DV10</f>
        <v>551</v>
      </c>
      <c r="DT10" s="46"/>
      <c r="DU10" s="46"/>
      <c r="DV10" s="46"/>
      <c r="DW10" s="46">
        <f t="shared" si="86"/>
        <v>0</v>
      </c>
      <c r="DX10" s="75">
        <f t="shared" si="44"/>
        <v>0</v>
      </c>
      <c r="DY10" s="77">
        <f>+DR10+'Stk BSF'!ER10-'Stk BSF'!ES10-'Stk CF '!EA10</f>
        <v>0</v>
      </c>
      <c r="DZ10" s="78">
        <f>+DS10+EA10-EB10-EC10</f>
        <v>551</v>
      </c>
      <c r="EA10" s="46"/>
      <c r="EB10" s="46"/>
      <c r="EC10" s="46"/>
      <c r="ED10" s="46">
        <f t="shared" si="87"/>
        <v>0</v>
      </c>
      <c r="EE10" s="75">
        <f t="shared" si="45"/>
        <v>0</v>
      </c>
      <c r="EF10" s="77">
        <f>+DY10-EH10-'Stk BSF'!FA10+'Stk BSF'!EZ10</f>
        <v>0</v>
      </c>
      <c r="EG10" s="78">
        <f t="shared" ref="EG10:EG64" si="106">+DZ10+EH10-EI10-EJ10</f>
        <v>551</v>
      </c>
      <c r="EH10" s="46"/>
      <c r="EI10" s="46"/>
      <c r="EJ10" s="46"/>
      <c r="EK10" s="46">
        <f t="shared" si="88"/>
        <v>0</v>
      </c>
      <c r="EL10" s="75">
        <f t="shared" si="46"/>
        <v>0</v>
      </c>
      <c r="EM10" s="77">
        <f>+EF10+'Stk BSF'!FH10-'Stk BSF'!FI10-'Stk CF '!EO10</f>
        <v>0</v>
      </c>
      <c r="EN10" s="78">
        <f>+EG10+EO10-EP10-EQ10</f>
        <v>551</v>
      </c>
      <c r="EO10" s="46"/>
      <c r="EP10" s="46"/>
      <c r="EQ10" s="46"/>
      <c r="ER10" s="46">
        <f t="shared" si="89"/>
        <v>0</v>
      </c>
      <c r="ES10" s="75">
        <f t="shared" si="47"/>
        <v>0</v>
      </c>
      <c r="ET10" s="77">
        <f>+EM10+'Stk BSF'!FP10-'Stk BSF'!FQ10-'Stk CF '!EV10</f>
        <v>0</v>
      </c>
      <c r="EU10" s="78">
        <f>+EN10+EV10-EW10-EX10</f>
        <v>551</v>
      </c>
      <c r="EV10" s="46"/>
      <c r="EW10" s="46"/>
      <c r="EX10" s="46"/>
      <c r="EY10" s="46">
        <f t="shared" si="90"/>
        <v>0</v>
      </c>
      <c r="EZ10" s="75">
        <f t="shared" si="48"/>
        <v>0</v>
      </c>
      <c r="FA10" s="77">
        <f>+ET10+'Stk BSF'!FX10-'Stk BSF'!FY10-'Stk CF '!FC10</f>
        <v>0</v>
      </c>
      <c r="FB10" s="78">
        <f>+EU10+FC10-FD10-FE10</f>
        <v>551</v>
      </c>
      <c r="FC10" s="46"/>
      <c r="FD10" s="46"/>
      <c r="FE10" s="46"/>
      <c r="FF10" s="46">
        <f t="shared" si="91"/>
        <v>0</v>
      </c>
      <c r="FG10" s="75">
        <f t="shared" si="49"/>
        <v>0</v>
      </c>
      <c r="FH10" s="77">
        <f>+FA10+'Stk BSF'!GF10-'Stk BSF'!GG10-'Stk CF '!FJ10</f>
        <v>0</v>
      </c>
      <c r="FI10" s="78">
        <f>+FB10+FJ10-FK10-FL10</f>
        <v>551</v>
      </c>
      <c r="FJ10" s="46"/>
      <c r="FK10" s="46"/>
      <c r="FL10" s="46"/>
      <c r="FM10" s="46">
        <f t="shared" si="92"/>
        <v>0</v>
      </c>
      <c r="FN10" s="75">
        <f t="shared" si="50"/>
        <v>0</v>
      </c>
      <c r="FO10" s="77">
        <f>+FH10+'Stk BSF'!GN10-'Stk BSF'!GO10-'Stk CF '!FQ10</f>
        <v>0</v>
      </c>
      <c r="FP10" s="78">
        <f>+FI10+FQ10-FR10-FS10</f>
        <v>551</v>
      </c>
      <c r="FQ10" s="46"/>
      <c r="FR10" s="46"/>
      <c r="FS10" s="46"/>
      <c r="FT10" s="46">
        <f t="shared" si="93"/>
        <v>0</v>
      </c>
      <c r="FU10" s="75">
        <f t="shared" si="51"/>
        <v>0</v>
      </c>
      <c r="FV10" s="77">
        <f>+FO10+'Stk BSF'!GV10-'Stk BSF'!GW10-'Stk CF '!FX10</f>
        <v>0</v>
      </c>
      <c r="FW10" s="78">
        <f>+FP10+FX10-FY10-FZ10</f>
        <v>551</v>
      </c>
      <c r="FX10" s="46"/>
      <c r="FY10" s="46"/>
      <c r="FZ10" s="46"/>
      <c r="GA10" s="46">
        <f t="shared" si="94"/>
        <v>0</v>
      </c>
      <c r="GB10" s="75">
        <f t="shared" si="52"/>
        <v>0</v>
      </c>
      <c r="GC10" s="77">
        <f>+FV10+'Stk BSF'!HD10-'Stk BSF'!HE10-'Stk CF '!GE10</f>
        <v>0</v>
      </c>
      <c r="GD10" s="78">
        <f>+FW10+GE10-GF10-GG10</f>
        <v>551</v>
      </c>
      <c r="GE10" s="46"/>
      <c r="GF10" s="46"/>
      <c r="GG10" s="46"/>
      <c r="GH10" s="46">
        <f t="shared" si="95"/>
        <v>0</v>
      </c>
      <c r="GI10" s="75">
        <f t="shared" si="53"/>
        <v>0</v>
      </c>
      <c r="GJ10" s="77">
        <f>+GC10+'Stk BSF'!HL10-'Stk BSF'!HM10-'Stk CF '!GL10</f>
        <v>0</v>
      </c>
      <c r="GK10" s="78">
        <f>+GD10+GL10-GM10-GN10</f>
        <v>551</v>
      </c>
      <c r="GL10" s="46"/>
      <c r="GM10" s="46"/>
      <c r="GN10" s="46"/>
      <c r="GO10" s="46">
        <f t="shared" si="96"/>
        <v>0</v>
      </c>
      <c r="GP10" s="75">
        <f t="shared" si="54"/>
        <v>0</v>
      </c>
      <c r="GQ10" s="77">
        <f>+GJ10+'Stk BSF'!HT10-'Stk BSF'!HU10-'Stk CF '!GS10</f>
        <v>0</v>
      </c>
      <c r="GR10" s="78">
        <f>+GK10+GS10-GT10-GU10</f>
        <v>551</v>
      </c>
      <c r="GS10" s="46"/>
      <c r="GT10" s="46"/>
      <c r="GU10" s="46"/>
      <c r="GV10" s="46">
        <f t="shared" si="97"/>
        <v>0</v>
      </c>
      <c r="GW10" s="75">
        <f t="shared" si="55"/>
        <v>0</v>
      </c>
      <c r="GX10" s="77">
        <f>+GQ10+'Stk BSF'!IB10-'Stk BSF'!IC10-'Stk CF '!GZ10</f>
        <v>0</v>
      </c>
      <c r="GY10" s="78">
        <f>+GR10+GZ10-HA10-HB10</f>
        <v>551</v>
      </c>
      <c r="GZ10" s="46"/>
      <c r="HA10" s="46"/>
      <c r="HB10" s="46"/>
      <c r="HC10" s="46">
        <f t="shared" si="98"/>
        <v>0</v>
      </c>
      <c r="HD10" s="75">
        <f t="shared" si="56"/>
        <v>0</v>
      </c>
      <c r="HE10" s="77">
        <f>+GX10+'Stk BSF'!IJ10-'Stk BSF'!IK10-'Stk CF '!HG10</f>
        <v>0</v>
      </c>
      <c r="HF10" s="78">
        <f>+GY10+HG10-HH10-HI10</f>
        <v>551</v>
      </c>
      <c r="HG10" s="46"/>
      <c r="HH10" s="46"/>
      <c r="HI10" s="46"/>
      <c r="HJ10" s="46">
        <f t="shared" si="99"/>
        <v>0</v>
      </c>
      <c r="HK10" s="75">
        <f t="shared" si="57"/>
        <v>0</v>
      </c>
      <c r="HL10" s="77">
        <f>+HE10+'Stk BSF'!IR10-'Stk BSF'!IS10-'Stk CF '!HN10</f>
        <v>0</v>
      </c>
      <c r="HM10" s="78">
        <f t="shared" ref="HM10:HM49" si="107">+HF10+HN10-HO10-HP10</f>
        <v>551</v>
      </c>
      <c r="HN10" s="46"/>
      <c r="HO10" s="46"/>
      <c r="HP10" s="46"/>
      <c r="HQ10" s="46">
        <f t="shared" si="100"/>
        <v>0</v>
      </c>
      <c r="HR10" s="75">
        <f t="shared" si="58"/>
        <v>0</v>
      </c>
      <c r="HS10" s="85">
        <f>+HL10+'Stk BSF'!IZ10-'Stk BSF'!JA10-'Stk CF '!HU10</f>
        <v>0</v>
      </c>
      <c r="HT10" s="86">
        <f t="shared" si="103"/>
        <v>551</v>
      </c>
      <c r="HU10" s="46"/>
      <c r="HV10" s="46"/>
      <c r="HW10" s="46"/>
      <c r="HX10" s="46">
        <f t="shared" si="101"/>
        <v>0</v>
      </c>
      <c r="HY10" s="75">
        <f t="shared" si="59"/>
        <v>0</v>
      </c>
      <c r="IA10" s="82">
        <f t="shared" si="60"/>
        <v>0</v>
      </c>
      <c r="IB10" s="83">
        <f t="shared" si="60"/>
        <v>551</v>
      </c>
      <c r="IC10" s="81">
        <f t="shared" si="61"/>
        <v>883</v>
      </c>
      <c r="ID10" s="81">
        <f t="shared" si="62"/>
        <v>334</v>
      </c>
      <c r="IE10" s="81">
        <f t="shared" si="104"/>
        <v>13</v>
      </c>
      <c r="IF10" s="81">
        <f t="shared" si="63"/>
        <v>334</v>
      </c>
      <c r="IG10" s="84">
        <f>+HY10</f>
        <v>0</v>
      </c>
      <c r="II10" s="64">
        <f t="shared" ref="II10:II11" si="108">+IA10-HS10</f>
        <v>0</v>
      </c>
      <c r="IJ10" s="64">
        <f t="shared" ref="IJ10:IJ11" si="109">+IB10-HT10</f>
        <v>0</v>
      </c>
      <c r="IK10" s="64">
        <f t="shared" ref="IK10:IK11" si="110">+IG10-HY10</f>
        <v>0</v>
      </c>
    </row>
    <row r="11" spans="1:245" ht="15">
      <c r="A11" s="47">
        <v>1</v>
      </c>
      <c r="B11" s="384" t="s">
        <v>52</v>
      </c>
      <c r="C11" s="168" t="s">
        <v>215</v>
      </c>
      <c r="D11" s="174" t="s">
        <v>138</v>
      </c>
      <c r="E11" s="168" t="s">
        <v>205</v>
      </c>
      <c r="F11" s="363" t="s">
        <v>183</v>
      </c>
      <c r="G11" s="380" t="s">
        <v>99</v>
      </c>
      <c r="H11" s="380" t="s">
        <v>99</v>
      </c>
      <c r="I11" s="166" t="s">
        <v>94</v>
      </c>
      <c r="J11" s="356" t="s">
        <v>224</v>
      </c>
      <c r="K11" s="143">
        <v>4</v>
      </c>
      <c r="L11" s="144">
        <v>5</v>
      </c>
      <c r="M11" s="137" t="s">
        <v>4</v>
      </c>
      <c r="N11" s="347">
        <v>1</v>
      </c>
      <c r="O11" s="347">
        <v>6</v>
      </c>
      <c r="P11" s="76">
        <v>0</v>
      </c>
      <c r="Q11" s="77">
        <f>+N11-S11-'Stk BSF'!U11+'Stk BSF'!T11</f>
        <v>40</v>
      </c>
      <c r="R11" s="78">
        <f t="shared" si="65"/>
        <v>6</v>
      </c>
      <c r="S11" s="46"/>
      <c r="T11" s="46"/>
      <c r="U11" s="46"/>
      <c r="V11" s="46">
        <f t="shared" si="66"/>
        <v>0</v>
      </c>
      <c r="W11" s="75">
        <f t="shared" si="29"/>
        <v>0</v>
      </c>
      <c r="X11" s="77">
        <f>+Q11+'Stk BSF'!AB11-'Stk BSF'!AC11-'Stk CF '!Z11</f>
        <v>40</v>
      </c>
      <c r="Y11" s="78">
        <f t="shared" si="67"/>
        <v>6</v>
      </c>
      <c r="Z11" s="46"/>
      <c r="AA11" s="46"/>
      <c r="AB11" s="46"/>
      <c r="AC11" s="46">
        <f t="shared" si="68"/>
        <v>0</v>
      </c>
      <c r="AD11" s="75">
        <f t="shared" si="30"/>
        <v>0</v>
      </c>
      <c r="AE11" s="77">
        <f>+X11+'Stk BSF'!AJ11-'Stk BSF'!AK11-'Stk CF '!AG11</f>
        <v>40</v>
      </c>
      <c r="AF11" s="78">
        <f t="shared" si="69"/>
        <v>6</v>
      </c>
      <c r="AG11" s="46"/>
      <c r="AH11" s="46"/>
      <c r="AI11" s="46"/>
      <c r="AJ11" s="46">
        <f t="shared" si="70"/>
        <v>0</v>
      </c>
      <c r="AK11" s="75">
        <f t="shared" si="31"/>
        <v>0</v>
      </c>
      <c r="AL11" s="77">
        <f>+AE11+'Stk BSF'!AR11-'Stk BSF'!AS11-'Stk CF '!AN11</f>
        <v>40</v>
      </c>
      <c r="AM11" s="78">
        <f t="shared" si="71"/>
        <v>6</v>
      </c>
      <c r="AN11" s="46"/>
      <c r="AO11" s="46"/>
      <c r="AP11" s="46"/>
      <c r="AQ11" s="46">
        <f t="shared" si="72"/>
        <v>0</v>
      </c>
      <c r="AR11" s="75">
        <f t="shared" si="32"/>
        <v>0</v>
      </c>
      <c r="AS11" s="77">
        <f>+AL11+'Stk BSF'!AZ11-'Stk BSF'!BA11-'Stk CF '!AU11</f>
        <v>0</v>
      </c>
      <c r="AT11" s="78">
        <f t="shared" si="73"/>
        <v>45</v>
      </c>
      <c r="AU11" s="46">
        <v>40</v>
      </c>
      <c r="AV11" s="46"/>
      <c r="AW11" s="46">
        <v>1</v>
      </c>
      <c r="AX11" s="46">
        <f t="shared" si="74"/>
        <v>0</v>
      </c>
      <c r="AY11" s="75">
        <f t="shared" si="33"/>
        <v>0</v>
      </c>
      <c r="AZ11" s="77">
        <f>+AS11+'Stk BSF'!BH11-'Stk BSF'!BI11-'Stk CF '!BB11</f>
        <v>0</v>
      </c>
      <c r="BA11" s="78">
        <f t="shared" si="75"/>
        <v>45</v>
      </c>
      <c r="BB11" s="46"/>
      <c r="BC11" s="46"/>
      <c r="BD11" s="46"/>
      <c r="BE11" s="46">
        <f t="shared" si="76"/>
        <v>0</v>
      </c>
      <c r="BF11" s="75">
        <f t="shared" si="34"/>
        <v>0</v>
      </c>
      <c r="BG11" s="77">
        <f>+AZ11+'Stk BSF'!BP11-'Stk BSF'!BQ11-'Stk CF '!BI11</f>
        <v>0</v>
      </c>
      <c r="BH11" s="78">
        <f t="shared" ref="BH11:BH58" si="111">+BA11+BI11-BJ11-BK11</f>
        <v>8</v>
      </c>
      <c r="BI11" s="46"/>
      <c r="BJ11" s="46">
        <v>33</v>
      </c>
      <c r="BK11" s="46">
        <v>4</v>
      </c>
      <c r="BL11" s="46">
        <f t="shared" si="77"/>
        <v>33</v>
      </c>
      <c r="BM11" s="75">
        <f t="shared" si="35"/>
        <v>0</v>
      </c>
      <c r="BN11" s="77">
        <f>+BG11+'Stk BSF'!BX11-'Stk BSF'!BY11-'Stk CF '!BP11</f>
        <v>0</v>
      </c>
      <c r="BO11" s="78">
        <f>+BH11+BP11-BQ11-BR11</f>
        <v>8</v>
      </c>
      <c r="BP11" s="46"/>
      <c r="BQ11" s="46"/>
      <c r="BR11" s="46"/>
      <c r="BS11" s="46">
        <f t="shared" si="78"/>
        <v>0</v>
      </c>
      <c r="BT11" s="75">
        <f t="shared" si="36"/>
        <v>0</v>
      </c>
      <c r="BU11" s="77">
        <f>+BN11+'Stk BSF'!CF11-'Stk BSF'!CG11-'Stk CF '!BW11</f>
        <v>0</v>
      </c>
      <c r="BV11" s="78">
        <f t="shared" ref="BV11:BV65" si="112">+BO11+BW11-BX11-BY11</f>
        <v>8</v>
      </c>
      <c r="BW11" s="46"/>
      <c r="BX11" s="46"/>
      <c r="BY11" s="46"/>
      <c r="BZ11" s="46">
        <f t="shared" si="79"/>
        <v>0</v>
      </c>
      <c r="CA11" s="75">
        <f t="shared" si="37"/>
        <v>0</v>
      </c>
      <c r="CB11" s="77">
        <f>+BU11+'Stk BSF'!CN11-'Stk BSF'!CO11-'Stk CF '!CD11</f>
        <v>0</v>
      </c>
      <c r="CC11" s="78">
        <f>+BV11+CD11-CE11-CF11</f>
        <v>8</v>
      </c>
      <c r="CD11" s="46"/>
      <c r="CE11" s="46"/>
      <c r="CF11" s="46"/>
      <c r="CG11" s="46">
        <f t="shared" si="80"/>
        <v>0</v>
      </c>
      <c r="CH11" s="75">
        <f t="shared" si="38"/>
        <v>0</v>
      </c>
      <c r="CI11" s="77">
        <f>+CB11+'Stk BSF'!CV11-'Stk BSF'!CW11-'Stk CF '!CK11</f>
        <v>0</v>
      </c>
      <c r="CJ11" s="78">
        <f>+CC11+CK11-CL11-CM11</f>
        <v>8</v>
      </c>
      <c r="CK11" s="46"/>
      <c r="CL11" s="46"/>
      <c r="CM11" s="46"/>
      <c r="CN11" s="46">
        <f t="shared" si="81"/>
        <v>0</v>
      </c>
      <c r="CO11" s="75">
        <f t="shared" si="39"/>
        <v>0</v>
      </c>
      <c r="CP11" s="77">
        <f>+CI11+'Stk BSF'!DD11-'Stk BSF'!DE11-'Stk CF '!CR11</f>
        <v>0</v>
      </c>
      <c r="CQ11" s="78">
        <f>+CJ11+CR11-CS11-CT11</f>
        <v>8</v>
      </c>
      <c r="CR11" s="46"/>
      <c r="CS11" s="46"/>
      <c r="CT11" s="46"/>
      <c r="CU11" s="46">
        <f t="shared" si="82"/>
        <v>0</v>
      </c>
      <c r="CV11" s="75">
        <f t="shared" si="40"/>
        <v>0</v>
      </c>
      <c r="CW11" s="78">
        <f>+CP11+'Stk BSF'!DL11-'Stk BSF'!DM11-'Stk CF '!CY11</f>
        <v>0</v>
      </c>
      <c r="CX11" s="78">
        <f>+CQ11+CY11-CZ11-DA11</f>
        <v>8</v>
      </c>
      <c r="CY11" s="46"/>
      <c r="CZ11" s="46"/>
      <c r="DA11" s="46"/>
      <c r="DB11" s="46">
        <f t="shared" si="83"/>
        <v>0</v>
      </c>
      <c r="DC11" s="75">
        <f t="shared" si="41"/>
        <v>0</v>
      </c>
      <c r="DD11" s="77">
        <f>+CW11+'Stk BSF'!DT11-'Stk BSF'!DU11-'Stk CF '!DF11</f>
        <v>0</v>
      </c>
      <c r="DE11" s="78">
        <f>+CX11+DF11-DG11-DH11</f>
        <v>8</v>
      </c>
      <c r="DF11" s="46"/>
      <c r="DG11" s="46"/>
      <c r="DH11" s="46"/>
      <c r="DI11" s="46">
        <f t="shared" si="84"/>
        <v>0</v>
      </c>
      <c r="DJ11" s="75">
        <f t="shared" si="42"/>
        <v>0</v>
      </c>
      <c r="DK11" s="77">
        <f>+DD11+'Stk BSF'!EB11-'Stk BSF'!EC11-'Stk CF '!DM11</f>
        <v>0</v>
      </c>
      <c r="DL11" s="78">
        <f>+DE11+DM11-DN11-DO11</f>
        <v>8</v>
      </c>
      <c r="DM11" s="46"/>
      <c r="DN11" s="46"/>
      <c r="DO11" s="46"/>
      <c r="DP11" s="46">
        <f t="shared" si="85"/>
        <v>0</v>
      </c>
      <c r="DQ11" s="75">
        <f t="shared" si="43"/>
        <v>0</v>
      </c>
      <c r="DR11" s="77">
        <f>+DK11+'Stk BSF'!EJ11-'Stk BSF'!EK11-'Stk CF '!DT11</f>
        <v>0</v>
      </c>
      <c r="DS11" s="78">
        <f t="shared" ref="DS11:DS74" si="113">+DL11+DT11-DU11-DV11</f>
        <v>8</v>
      </c>
      <c r="DT11" s="46"/>
      <c r="DU11" s="46"/>
      <c r="DV11" s="46"/>
      <c r="DW11" s="46">
        <f t="shared" si="86"/>
        <v>0</v>
      </c>
      <c r="DX11" s="75">
        <f t="shared" si="44"/>
        <v>0</v>
      </c>
      <c r="DY11" s="77">
        <f>+DR11+'Stk BSF'!ER11-'Stk BSF'!ES11-'Stk CF '!EA11</f>
        <v>0</v>
      </c>
      <c r="DZ11" s="78">
        <f>+DS11+EA11-EB11-EC11</f>
        <v>8</v>
      </c>
      <c r="EA11" s="46"/>
      <c r="EB11" s="46"/>
      <c r="EC11" s="46"/>
      <c r="ED11" s="46">
        <f t="shared" si="87"/>
        <v>0</v>
      </c>
      <c r="EE11" s="75">
        <f t="shared" si="45"/>
        <v>0</v>
      </c>
      <c r="EF11" s="77">
        <f>+DY11-EH11-'Stk BSF'!FA11+'Stk BSF'!EZ11</f>
        <v>0</v>
      </c>
      <c r="EG11" s="78">
        <f t="shared" si="106"/>
        <v>8</v>
      </c>
      <c r="EH11" s="46"/>
      <c r="EI11" s="46"/>
      <c r="EJ11" s="46"/>
      <c r="EK11" s="46">
        <f t="shared" si="88"/>
        <v>0</v>
      </c>
      <c r="EL11" s="75">
        <f t="shared" si="46"/>
        <v>0</v>
      </c>
      <c r="EM11" s="77">
        <f>+EF11+'Stk BSF'!FH11-'Stk BSF'!FI11-'Stk CF '!EO11</f>
        <v>0</v>
      </c>
      <c r="EN11" s="78">
        <f>+EG11+EO11-EP11-EQ11</f>
        <v>8</v>
      </c>
      <c r="EO11" s="46"/>
      <c r="EP11" s="46"/>
      <c r="EQ11" s="46"/>
      <c r="ER11" s="46">
        <f t="shared" si="89"/>
        <v>0</v>
      </c>
      <c r="ES11" s="75">
        <f t="shared" si="47"/>
        <v>0</v>
      </c>
      <c r="ET11" s="77">
        <f>+EM11+'Stk BSF'!FP11-'Stk BSF'!FQ11-'Stk CF '!EV11</f>
        <v>0</v>
      </c>
      <c r="EU11" s="78">
        <f>+EN11+EV11-EW11-EX11</f>
        <v>8</v>
      </c>
      <c r="EV11" s="46"/>
      <c r="EW11" s="46"/>
      <c r="EX11" s="46"/>
      <c r="EY11" s="46">
        <f t="shared" si="90"/>
        <v>0</v>
      </c>
      <c r="EZ11" s="75">
        <f t="shared" si="48"/>
        <v>0</v>
      </c>
      <c r="FA11" s="77">
        <f>+ET11+'Stk BSF'!FX11-'Stk BSF'!FY11-'Stk CF '!FC11</f>
        <v>0</v>
      </c>
      <c r="FB11" s="78">
        <f>+EU11+FC11-FD11-FE11</f>
        <v>8</v>
      </c>
      <c r="FC11" s="46"/>
      <c r="FD11" s="46"/>
      <c r="FE11" s="46"/>
      <c r="FF11" s="46">
        <f t="shared" si="91"/>
        <v>0</v>
      </c>
      <c r="FG11" s="75">
        <f t="shared" si="49"/>
        <v>0</v>
      </c>
      <c r="FH11" s="77">
        <f>+FA11+'Stk BSF'!GF11-'Stk BSF'!GG11-'Stk CF '!FJ11</f>
        <v>0</v>
      </c>
      <c r="FI11" s="78">
        <f>+FB11+FJ11-FK11-FL11</f>
        <v>8</v>
      </c>
      <c r="FJ11" s="46"/>
      <c r="FK11" s="46"/>
      <c r="FL11" s="46"/>
      <c r="FM11" s="46">
        <f t="shared" si="92"/>
        <v>0</v>
      </c>
      <c r="FN11" s="75">
        <f t="shared" si="50"/>
        <v>0</v>
      </c>
      <c r="FO11" s="77">
        <f>+FH11+'Stk BSF'!GN11-'Stk BSF'!GO11-'Stk CF '!FQ11</f>
        <v>0</v>
      </c>
      <c r="FP11" s="78">
        <f>+FI11+FQ11-FR11-FS11</f>
        <v>8</v>
      </c>
      <c r="FQ11" s="46"/>
      <c r="FR11" s="46"/>
      <c r="FS11" s="46"/>
      <c r="FT11" s="46">
        <f t="shared" si="93"/>
        <v>0</v>
      </c>
      <c r="FU11" s="75">
        <f t="shared" si="51"/>
        <v>0</v>
      </c>
      <c r="FV11" s="77">
        <f>+FO11+'Stk BSF'!GV11-'Stk BSF'!GW11-'Stk CF '!FX11</f>
        <v>0</v>
      </c>
      <c r="FW11" s="78">
        <f>+FP11+FX11-FY11-FZ11</f>
        <v>8</v>
      </c>
      <c r="FX11" s="46"/>
      <c r="FY11" s="46"/>
      <c r="FZ11" s="46"/>
      <c r="GA11" s="46">
        <f t="shared" si="94"/>
        <v>0</v>
      </c>
      <c r="GB11" s="75">
        <f t="shared" si="52"/>
        <v>0</v>
      </c>
      <c r="GC11" s="77">
        <f>+FV11+'Stk BSF'!HD11-'Stk BSF'!HE11-'Stk CF '!GE11</f>
        <v>0</v>
      </c>
      <c r="GD11" s="78">
        <f>+FW11+GE11-GF11-GG11</f>
        <v>8</v>
      </c>
      <c r="GE11" s="46"/>
      <c r="GF11" s="46"/>
      <c r="GG11" s="46"/>
      <c r="GH11" s="46">
        <f t="shared" si="95"/>
        <v>0</v>
      </c>
      <c r="GI11" s="75">
        <f t="shared" si="53"/>
        <v>0</v>
      </c>
      <c r="GJ11" s="77">
        <f>+GC11+'Stk BSF'!HL11-'Stk BSF'!HM11-'Stk CF '!GL11</f>
        <v>0</v>
      </c>
      <c r="GK11" s="78">
        <f>+GD11+GL11-GM11-GN11</f>
        <v>8</v>
      </c>
      <c r="GL11" s="46"/>
      <c r="GM11" s="46"/>
      <c r="GN11" s="46"/>
      <c r="GO11" s="46">
        <f t="shared" si="96"/>
        <v>0</v>
      </c>
      <c r="GP11" s="75">
        <f t="shared" si="54"/>
        <v>0</v>
      </c>
      <c r="GQ11" s="77">
        <f>+GJ11+'Stk BSF'!HT11-'Stk BSF'!HU11-'Stk CF '!GS11</f>
        <v>0</v>
      </c>
      <c r="GR11" s="78">
        <f>+GK11+GS11-GT11-GU11</f>
        <v>8</v>
      </c>
      <c r="GS11" s="46"/>
      <c r="GT11" s="46"/>
      <c r="GU11" s="46"/>
      <c r="GV11" s="46">
        <f t="shared" si="97"/>
        <v>0</v>
      </c>
      <c r="GW11" s="75">
        <f t="shared" si="55"/>
        <v>0</v>
      </c>
      <c r="GX11" s="77">
        <f>+GQ11+'Stk BSF'!IB11-'Stk BSF'!IC11-'Stk CF '!GZ11</f>
        <v>0</v>
      </c>
      <c r="GY11" s="78">
        <f>+GR11+GZ11-HA11-HB11</f>
        <v>8</v>
      </c>
      <c r="GZ11" s="46"/>
      <c r="HA11" s="46"/>
      <c r="HB11" s="46"/>
      <c r="HC11" s="46">
        <f t="shared" si="98"/>
        <v>0</v>
      </c>
      <c r="HD11" s="75">
        <f t="shared" si="56"/>
        <v>0</v>
      </c>
      <c r="HE11" s="77">
        <f>+GX11+'Stk BSF'!IJ11-'Stk BSF'!IK11-'Stk CF '!HG11</f>
        <v>0</v>
      </c>
      <c r="HF11" s="78">
        <f>+GY11+HG11-HH11-HI11</f>
        <v>8</v>
      </c>
      <c r="HG11" s="46"/>
      <c r="HH11" s="46"/>
      <c r="HI11" s="46"/>
      <c r="HJ11" s="46">
        <f t="shared" si="99"/>
        <v>0</v>
      </c>
      <c r="HK11" s="75">
        <f t="shared" si="57"/>
        <v>0</v>
      </c>
      <c r="HL11" s="77">
        <f>+HE11+'Stk BSF'!IR11-'Stk BSF'!IS11-'Stk CF '!HN11</f>
        <v>0</v>
      </c>
      <c r="HM11" s="78">
        <f>+HF11+HN11-HO11-HP11</f>
        <v>8</v>
      </c>
      <c r="HN11" s="46"/>
      <c r="HO11" s="46"/>
      <c r="HP11" s="46"/>
      <c r="HQ11" s="46">
        <f t="shared" si="100"/>
        <v>0</v>
      </c>
      <c r="HR11" s="75">
        <f t="shared" si="58"/>
        <v>0</v>
      </c>
      <c r="HS11" s="85">
        <f>+HL11+'Stk BSF'!IZ11-'Stk BSF'!JA11-'Stk CF '!HU11</f>
        <v>0</v>
      </c>
      <c r="HT11" s="86">
        <f>+HM11+HU11-HV11-HW11</f>
        <v>8</v>
      </c>
      <c r="HU11" s="46"/>
      <c r="HV11" s="46"/>
      <c r="HW11" s="46"/>
      <c r="HX11" s="46">
        <f t="shared" si="101"/>
        <v>0</v>
      </c>
      <c r="HY11" s="75">
        <f t="shared" si="59"/>
        <v>0</v>
      </c>
      <c r="IA11" s="82">
        <f t="shared" ref="IA11:IA64" si="114">+HS11</f>
        <v>0</v>
      </c>
      <c r="IB11" s="83">
        <f t="shared" ref="IB11:IB64" si="115">+HT11</f>
        <v>8</v>
      </c>
      <c r="IC11" s="81">
        <f>+S11+Z11+AG11+AN11+AU11+BB11+BI11+BP11+BW11+CD11+CK11+CR11+CY11+DF11+DM11+DT11+EA11+EH11+EO11+EV11+FC11+FJ11+FQ11+FX11+GE11+GL11+GS11+GZ11+HG11+HN11+HU11</f>
        <v>40</v>
      </c>
      <c r="ID11" s="81">
        <f>+T11+AA11+AH11+AO11+AV11+BC11+BJ11+BQ11+BX11+CE11+CL11+CS11+CZ11+DG11+DN11+DU11+EB11+EI11+EP11+EW11+FD11+FK11+FR11+FY11+GF11+GM11+GT11+HA11+HH11+HO11+HV11</f>
        <v>33</v>
      </c>
      <c r="IE11" s="81">
        <f t="shared" si="104"/>
        <v>5</v>
      </c>
      <c r="IF11" s="81">
        <f>+V11+AC11+AJ11+AQ11+AX11+BE11+BL11+BS11+BZ11+CG11+CN11+CU11+DB11+DI11+DP11+DW11+ED11+EK11+ER11+EY11+FF11+FM11+FT11+GA11+GH11+GO11+GV11+HC11+HJ11+HQ11+HX11</f>
        <v>33</v>
      </c>
      <c r="IG11" s="84">
        <f>+HY11</f>
        <v>0</v>
      </c>
      <c r="II11" s="64">
        <f t="shared" si="108"/>
        <v>0</v>
      </c>
      <c r="IJ11" s="64">
        <f t="shared" si="109"/>
        <v>0</v>
      </c>
      <c r="IK11" s="64">
        <f t="shared" si="110"/>
        <v>0</v>
      </c>
    </row>
    <row r="12" spans="1:245" ht="15">
      <c r="B12" s="384" t="s">
        <v>52</v>
      </c>
      <c r="C12" s="171" t="s">
        <v>216</v>
      </c>
      <c r="D12" s="175" t="s">
        <v>212</v>
      </c>
      <c r="E12" s="171" t="s">
        <v>206</v>
      </c>
      <c r="F12" s="364" t="s">
        <v>181</v>
      </c>
      <c r="G12" s="380" t="s">
        <v>99</v>
      </c>
      <c r="H12" s="380" t="s">
        <v>99</v>
      </c>
      <c r="I12" s="166" t="s">
        <v>94</v>
      </c>
      <c r="J12" s="372" t="s">
        <v>225</v>
      </c>
      <c r="K12" s="143">
        <v>4</v>
      </c>
      <c r="L12" s="144">
        <v>5</v>
      </c>
      <c r="M12" s="137" t="s">
        <v>4</v>
      </c>
      <c r="N12" s="347">
        <v>6</v>
      </c>
      <c r="O12" s="347">
        <v>9</v>
      </c>
      <c r="P12" s="76">
        <v>0</v>
      </c>
      <c r="Q12" s="77">
        <f>+N12-S12-'Stk BSF'!U12+'Stk BSF'!T12</f>
        <v>6</v>
      </c>
      <c r="R12" s="78">
        <f t="shared" si="65"/>
        <v>9</v>
      </c>
      <c r="S12" s="46"/>
      <c r="T12" s="46"/>
      <c r="U12" s="46"/>
      <c r="V12" s="46">
        <f t="shared" si="66"/>
        <v>0</v>
      </c>
      <c r="W12" s="75">
        <f t="shared" si="29"/>
        <v>0</v>
      </c>
      <c r="X12" s="77">
        <f>+Q12+'Stk BSF'!AB12-'Stk BSF'!AC12-'Stk CF '!Z12</f>
        <v>6</v>
      </c>
      <c r="Y12" s="78">
        <f t="shared" si="67"/>
        <v>9</v>
      </c>
      <c r="Z12" s="46"/>
      <c r="AA12" s="46"/>
      <c r="AB12" s="46"/>
      <c r="AC12" s="46">
        <f t="shared" si="68"/>
        <v>0</v>
      </c>
      <c r="AD12" s="75">
        <f t="shared" si="30"/>
        <v>0</v>
      </c>
      <c r="AE12" s="77">
        <f>+X12+'Stk BSF'!AJ12-'Stk BSF'!AK12-'Stk CF '!AG12</f>
        <v>6</v>
      </c>
      <c r="AF12" s="78">
        <f t="shared" si="69"/>
        <v>9</v>
      </c>
      <c r="AG12" s="46"/>
      <c r="AH12" s="46"/>
      <c r="AI12" s="46"/>
      <c r="AJ12" s="46">
        <f t="shared" si="70"/>
        <v>0</v>
      </c>
      <c r="AK12" s="75">
        <f t="shared" si="31"/>
        <v>0</v>
      </c>
      <c r="AL12" s="77">
        <f>+AE12+'Stk BSF'!AR12-'Stk BSF'!AS12-'Stk CF '!AN12</f>
        <v>6</v>
      </c>
      <c r="AM12" s="78">
        <f t="shared" si="71"/>
        <v>9</v>
      </c>
      <c r="AN12" s="46"/>
      <c r="AO12" s="46"/>
      <c r="AP12" s="46"/>
      <c r="AQ12" s="46">
        <f t="shared" si="72"/>
        <v>0</v>
      </c>
      <c r="AR12" s="75">
        <f t="shared" si="32"/>
        <v>0</v>
      </c>
      <c r="AS12" s="77">
        <f>+AL12+'Stk BSF'!AZ12-'Stk BSF'!BA12-'Stk CF '!AU12</f>
        <v>0</v>
      </c>
      <c r="AT12" s="78">
        <f t="shared" si="73"/>
        <v>1</v>
      </c>
      <c r="AU12" s="46">
        <v>6</v>
      </c>
      <c r="AV12" s="46">
        <v>8</v>
      </c>
      <c r="AW12" s="46">
        <v>6</v>
      </c>
      <c r="AX12" s="46">
        <f t="shared" si="74"/>
        <v>8</v>
      </c>
      <c r="AY12" s="75">
        <f t="shared" si="33"/>
        <v>0</v>
      </c>
      <c r="AZ12" s="77">
        <f>+AS12+'Stk BSF'!BH12-'Stk BSF'!BI12-'Stk CF '!BB12</f>
        <v>0</v>
      </c>
      <c r="BA12" s="78">
        <f t="shared" si="75"/>
        <v>1</v>
      </c>
      <c r="BB12" s="46"/>
      <c r="BC12" s="46"/>
      <c r="BD12" s="46"/>
      <c r="BE12" s="46">
        <f t="shared" si="76"/>
        <v>0</v>
      </c>
      <c r="BF12" s="75">
        <f t="shared" si="34"/>
        <v>0</v>
      </c>
      <c r="BG12" s="77">
        <f>+AZ12+'Stk BSF'!BP12-'Stk BSF'!BQ12-'Stk CF '!BI12</f>
        <v>0</v>
      </c>
      <c r="BH12" s="78">
        <f t="shared" si="111"/>
        <v>1</v>
      </c>
      <c r="BI12" s="46">
        <v>0</v>
      </c>
      <c r="BJ12" s="46"/>
      <c r="BK12" s="46"/>
      <c r="BL12" s="46">
        <f t="shared" si="77"/>
        <v>0</v>
      </c>
      <c r="BM12" s="75">
        <f t="shared" si="35"/>
        <v>0</v>
      </c>
      <c r="BN12" s="77">
        <f>+BG12+'Stk BSF'!BX12-'Stk BSF'!BY12-'Stk CF '!BP12</f>
        <v>0</v>
      </c>
      <c r="BO12" s="78">
        <f t="shared" ref="BO12:BO64" si="116">+BH12+BP12-BQ12-BR12</f>
        <v>1</v>
      </c>
      <c r="BP12" s="46"/>
      <c r="BQ12" s="46"/>
      <c r="BR12" s="46"/>
      <c r="BS12" s="46">
        <f t="shared" si="78"/>
        <v>0</v>
      </c>
      <c r="BT12" s="75">
        <f t="shared" si="36"/>
        <v>0</v>
      </c>
      <c r="BU12" s="77">
        <f>+BN12+'Stk BSF'!CF12-'Stk BSF'!CG12-'Stk CF '!BW12</f>
        <v>0</v>
      </c>
      <c r="BV12" s="78">
        <f t="shared" si="112"/>
        <v>1</v>
      </c>
      <c r="BW12" s="46"/>
      <c r="BX12" s="46"/>
      <c r="BY12" s="46"/>
      <c r="BZ12" s="46">
        <f t="shared" si="79"/>
        <v>0</v>
      </c>
      <c r="CA12" s="75">
        <f t="shared" si="37"/>
        <v>0</v>
      </c>
      <c r="CB12" s="77">
        <f>+BU12+'Stk BSF'!CN12-'Stk BSF'!CO12-'Stk CF '!CD12</f>
        <v>0</v>
      </c>
      <c r="CC12" s="78">
        <f t="shared" ref="CC12:CC65" si="117">+BV12+CD12-CE12-CF12</f>
        <v>1</v>
      </c>
      <c r="CD12" s="46"/>
      <c r="CE12" s="46"/>
      <c r="CF12" s="46"/>
      <c r="CG12" s="46">
        <f t="shared" si="80"/>
        <v>0</v>
      </c>
      <c r="CH12" s="75">
        <f t="shared" si="38"/>
        <v>0</v>
      </c>
      <c r="CI12" s="77">
        <f>+CB12+'Stk BSF'!CV12-'Stk BSF'!CW12-'Stk CF '!CK12</f>
        <v>0</v>
      </c>
      <c r="CJ12" s="78">
        <f t="shared" ref="CJ12:CJ63" si="118">+CC12+CK12-CL12-CM12</f>
        <v>1</v>
      </c>
      <c r="CK12" s="46"/>
      <c r="CL12" s="46"/>
      <c r="CM12" s="46"/>
      <c r="CN12" s="46">
        <f t="shared" si="81"/>
        <v>0</v>
      </c>
      <c r="CO12" s="75">
        <f t="shared" si="39"/>
        <v>0</v>
      </c>
      <c r="CP12" s="77">
        <f>+CI12+'Stk BSF'!DD12-'Stk BSF'!DE12-'Stk CF '!CR12</f>
        <v>0</v>
      </c>
      <c r="CQ12" s="78">
        <f t="shared" ref="CQ12:CQ65" si="119">+CJ12+CR12-CS12-CT12</f>
        <v>1</v>
      </c>
      <c r="CR12" s="46"/>
      <c r="CS12" s="46"/>
      <c r="CT12" s="46"/>
      <c r="CU12" s="46">
        <f t="shared" si="82"/>
        <v>0</v>
      </c>
      <c r="CV12" s="75">
        <f t="shared" si="40"/>
        <v>0</v>
      </c>
      <c r="CW12" s="78">
        <f>+CP12+'Stk BSF'!DL12-'Stk BSF'!DM12-'Stk CF '!CY12</f>
        <v>0</v>
      </c>
      <c r="CX12" s="78">
        <f t="shared" si="105"/>
        <v>1</v>
      </c>
      <c r="CY12" s="46"/>
      <c r="CZ12" s="46"/>
      <c r="DA12" s="46"/>
      <c r="DB12" s="46">
        <f t="shared" si="83"/>
        <v>0</v>
      </c>
      <c r="DC12" s="75">
        <f t="shared" si="41"/>
        <v>0</v>
      </c>
      <c r="DD12" s="77">
        <f>+CW12+'Stk BSF'!DT12-'Stk BSF'!DU12-'Stk CF '!DF12</f>
        <v>0</v>
      </c>
      <c r="DE12" s="78">
        <f t="shared" ref="DE12:DE65" si="120">+CX12+DF12-DG12-DH12</f>
        <v>1</v>
      </c>
      <c r="DF12" s="46"/>
      <c r="DG12" s="46"/>
      <c r="DH12" s="46"/>
      <c r="DI12" s="46">
        <f t="shared" si="84"/>
        <v>0</v>
      </c>
      <c r="DJ12" s="75">
        <f t="shared" si="42"/>
        <v>0</v>
      </c>
      <c r="DK12" s="77">
        <f>+DD12+'Stk BSF'!EB12-'Stk BSF'!EC12-'Stk CF '!DM12</f>
        <v>0</v>
      </c>
      <c r="DL12" s="78">
        <f t="shared" ref="DL12:DL58" si="121">+DE12+DM12-DN12-DO12</f>
        <v>1</v>
      </c>
      <c r="DM12" s="46"/>
      <c r="DN12" s="46"/>
      <c r="DO12" s="46"/>
      <c r="DP12" s="46">
        <f t="shared" si="85"/>
        <v>0</v>
      </c>
      <c r="DQ12" s="75">
        <f t="shared" si="43"/>
        <v>0</v>
      </c>
      <c r="DR12" s="77">
        <f>+DK12+'Stk BSF'!EJ12-'Stk BSF'!EK12-'Stk CF '!DT12</f>
        <v>0</v>
      </c>
      <c r="DS12" s="78">
        <f t="shared" si="113"/>
        <v>1</v>
      </c>
      <c r="DT12" s="46"/>
      <c r="DU12" s="46"/>
      <c r="DV12" s="46"/>
      <c r="DW12" s="46">
        <f t="shared" si="86"/>
        <v>0</v>
      </c>
      <c r="DX12" s="75">
        <f t="shared" si="44"/>
        <v>0</v>
      </c>
      <c r="DY12" s="77">
        <f>+DR12+'Stk BSF'!ER12-'Stk BSF'!ES12-'Stk CF '!EA12</f>
        <v>0</v>
      </c>
      <c r="DZ12" s="78">
        <f t="shared" ref="DZ12:DZ63" si="122">+DS12+EA12-EB12-EC12</f>
        <v>1</v>
      </c>
      <c r="EA12" s="46"/>
      <c r="EB12" s="46"/>
      <c r="EC12" s="46"/>
      <c r="ED12" s="46">
        <f t="shared" si="87"/>
        <v>0</v>
      </c>
      <c r="EE12" s="75">
        <f t="shared" si="45"/>
        <v>0</v>
      </c>
      <c r="EF12" s="77">
        <f>+DY12-EH12-'Stk BSF'!FA12+'Stk BSF'!EZ12</f>
        <v>0</v>
      </c>
      <c r="EG12" s="78">
        <f t="shared" si="106"/>
        <v>1</v>
      </c>
      <c r="EH12" s="46"/>
      <c r="EI12" s="46"/>
      <c r="EJ12" s="46"/>
      <c r="EK12" s="46">
        <f t="shared" si="88"/>
        <v>0</v>
      </c>
      <c r="EL12" s="75">
        <f t="shared" si="46"/>
        <v>0</v>
      </c>
      <c r="EM12" s="77">
        <f>+EF12+'Stk BSF'!FH12-'Stk BSF'!FI12-'Stk CF '!EO12</f>
        <v>0</v>
      </c>
      <c r="EN12" s="78">
        <f t="shared" ref="EN12:EN65" si="123">+EG12+EO12-EP12-EQ12</f>
        <v>1</v>
      </c>
      <c r="EO12" s="46"/>
      <c r="EP12" s="46"/>
      <c r="EQ12" s="46"/>
      <c r="ER12" s="46">
        <f t="shared" si="89"/>
        <v>0</v>
      </c>
      <c r="ES12" s="75">
        <f t="shared" si="47"/>
        <v>0</v>
      </c>
      <c r="ET12" s="77">
        <f>+EM12+'Stk BSF'!FP12-'Stk BSF'!FQ12-'Stk CF '!EV12</f>
        <v>0</v>
      </c>
      <c r="EU12" s="78">
        <f t="shared" ref="EU12:EU65" si="124">+EN12+EV12-EW12-EX12</f>
        <v>1</v>
      </c>
      <c r="EV12" s="46"/>
      <c r="EW12" s="46"/>
      <c r="EX12" s="46"/>
      <c r="EY12" s="46">
        <f t="shared" si="90"/>
        <v>0</v>
      </c>
      <c r="EZ12" s="75">
        <f t="shared" si="48"/>
        <v>0</v>
      </c>
      <c r="FA12" s="77">
        <f>+ET12+'Stk BSF'!FX12-'Stk BSF'!FY12-'Stk CF '!FC12</f>
        <v>0</v>
      </c>
      <c r="FB12" s="78">
        <f t="shared" ref="FB12:FB56" si="125">+EU12+FC12-FD12-FE12</f>
        <v>1</v>
      </c>
      <c r="FC12" s="46"/>
      <c r="FD12" s="46"/>
      <c r="FE12" s="46"/>
      <c r="FF12" s="46">
        <f t="shared" si="91"/>
        <v>0</v>
      </c>
      <c r="FG12" s="75">
        <f t="shared" si="49"/>
        <v>0</v>
      </c>
      <c r="FH12" s="77">
        <f>+FA12+'Stk BSF'!GF12-'Stk BSF'!GG12-'Stk CF '!FJ12</f>
        <v>0</v>
      </c>
      <c r="FI12" s="78">
        <f t="shared" ref="FI12:FI65" si="126">+FB12+FJ12-FK12-FL12</f>
        <v>1</v>
      </c>
      <c r="FJ12" s="46"/>
      <c r="FK12" s="46"/>
      <c r="FL12" s="46"/>
      <c r="FM12" s="46">
        <f t="shared" si="92"/>
        <v>0</v>
      </c>
      <c r="FN12" s="75">
        <f t="shared" si="50"/>
        <v>0</v>
      </c>
      <c r="FO12" s="77">
        <f>+FH12+'Stk BSF'!GN12-'Stk BSF'!GO12-'Stk CF '!FQ12</f>
        <v>0</v>
      </c>
      <c r="FP12" s="78">
        <f t="shared" ref="FP12:FP58" si="127">+FI12+FQ12-FR12-FS12</f>
        <v>1</v>
      </c>
      <c r="FQ12" s="46"/>
      <c r="FR12" s="46"/>
      <c r="FS12" s="46"/>
      <c r="FT12" s="46">
        <f t="shared" si="93"/>
        <v>0</v>
      </c>
      <c r="FU12" s="75">
        <f t="shared" si="51"/>
        <v>0</v>
      </c>
      <c r="FV12" s="77">
        <f>+FO12+'Stk BSF'!GV12-'Stk BSF'!GW12-'Stk CF '!FX12</f>
        <v>0</v>
      </c>
      <c r="FW12" s="78">
        <f t="shared" ref="FW12:FW65" si="128">+FP12+FX12-FY12-FZ12</f>
        <v>1</v>
      </c>
      <c r="FX12" s="46"/>
      <c r="FY12" s="46"/>
      <c r="FZ12" s="46"/>
      <c r="GA12" s="46">
        <f t="shared" si="94"/>
        <v>0</v>
      </c>
      <c r="GB12" s="75">
        <f t="shared" si="52"/>
        <v>0</v>
      </c>
      <c r="GC12" s="77">
        <f>+FV12+'Stk BSF'!HD12-'Stk BSF'!HE12-'Stk CF '!GE12</f>
        <v>0</v>
      </c>
      <c r="GD12" s="78">
        <f t="shared" ref="GD12:GD65" si="129">+FW12+GE12-GF12-GG12</f>
        <v>1</v>
      </c>
      <c r="GE12" s="46"/>
      <c r="GF12" s="46"/>
      <c r="GG12" s="46"/>
      <c r="GH12" s="46">
        <f t="shared" si="95"/>
        <v>0</v>
      </c>
      <c r="GI12" s="75">
        <f t="shared" si="53"/>
        <v>0</v>
      </c>
      <c r="GJ12" s="77">
        <f>+GC12+'Stk BSF'!HL12-'Stk BSF'!HM12-'Stk CF '!GL12</f>
        <v>0</v>
      </c>
      <c r="GK12" s="78">
        <f t="shared" ref="GK12:GK65" si="130">+GD12+GL12-GM12-GN12</f>
        <v>1</v>
      </c>
      <c r="GL12" s="46"/>
      <c r="GM12" s="46"/>
      <c r="GN12" s="46"/>
      <c r="GO12" s="46">
        <f t="shared" si="96"/>
        <v>0</v>
      </c>
      <c r="GP12" s="75">
        <f t="shared" si="54"/>
        <v>0</v>
      </c>
      <c r="GQ12" s="77">
        <f>+GJ12+'Stk BSF'!HT12-'Stk BSF'!HU12-'Stk CF '!GS12</f>
        <v>0</v>
      </c>
      <c r="GR12" s="78">
        <f t="shared" ref="GR12:GR58" si="131">+GK12+GS12-GT12-GU12</f>
        <v>1</v>
      </c>
      <c r="GS12" s="46"/>
      <c r="GT12" s="46"/>
      <c r="GU12" s="46"/>
      <c r="GV12" s="46">
        <f t="shared" si="97"/>
        <v>0</v>
      </c>
      <c r="GW12" s="75">
        <f t="shared" si="55"/>
        <v>0</v>
      </c>
      <c r="GX12" s="77">
        <f>+GQ12+'Stk BSF'!IB12-'Stk BSF'!IC12-'Stk CF '!GZ12</f>
        <v>0</v>
      </c>
      <c r="GY12" s="78">
        <f t="shared" ref="GY12:GY65" si="132">+GR12+GZ12-HA12-HB12</f>
        <v>1</v>
      </c>
      <c r="GZ12" s="46"/>
      <c r="HA12" s="46"/>
      <c r="HB12" s="46"/>
      <c r="HC12" s="46">
        <f t="shared" si="98"/>
        <v>0</v>
      </c>
      <c r="HD12" s="75">
        <f t="shared" si="56"/>
        <v>0</v>
      </c>
      <c r="HE12" s="77">
        <f>+GX12+'Stk BSF'!IJ12-'Stk BSF'!IK12-'Stk CF '!HG12</f>
        <v>0</v>
      </c>
      <c r="HF12" s="78">
        <f t="shared" ref="HF12:HF50" si="133">+GY12+HG12-HH12-HI12</f>
        <v>1</v>
      </c>
      <c r="HG12" s="46"/>
      <c r="HH12" s="46"/>
      <c r="HI12" s="46"/>
      <c r="HJ12" s="46">
        <f t="shared" si="99"/>
        <v>0</v>
      </c>
      <c r="HK12" s="75">
        <f t="shared" si="57"/>
        <v>0</v>
      </c>
      <c r="HL12" s="77">
        <f>+HE12+'Stk BSF'!IR12-'Stk BSF'!IS12-'Stk CF '!HN12</f>
        <v>0</v>
      </c>
      <c r="HM12" s="78">
        <f t="shared" si="107"/>
        <v>1</v>
      </c>
      <c r="HN12" s="46"/>
      <c r="HO12" s="46"/>
      <c r="HP12" s="46"/>
      <c r="HQ12" s="46">
        <f t="shared" si="100"/>
        <v>0</v>
      </c>
      <c r="HR12" s="75">
        <f t="shared" si="58"/>
        <v>0</v>
      </c>
      <c r="HS12" s="85">
        <f>+HL12+'Stk BSF'!IZ12-'Stk BSF'!JA12-'Stk CF '!HU12</f>
        <v>0</v>
      </c>
      <c r="HT12" s="86">
        <f t="shared" ref="HT12:HT65" si="134">+HM12+HU12-HV12-HW12</f>
        <v>1</v>
      </c>
      <c r="HU12" s="46"/>
      <c r="HV12" s="46"/>
      <c r="HW12" s="46"/>
      <c r="HX12" s="46">
        <f t="shared" si="101"/>
        <v>0</v>
      </c>
      <c r="HY12" s="75">
        <f t="shared" si="59"/>
        <v>0</v>
      </c>
      <c r="IA12" s="82">
        <f t="shared" si="114"/>
        <v>0</v>
      </c>
      <c r="IB12" s="83">
        <f t="shared" si="115"/>
        <v>1</v>
      </c>
      <c r="IC12" s="81">
        <f t="shared" si="61"/>
        <v>6</v>
      </c>
      <c r="ID12" s="81">
        <f t="shared" si="62"/>
        <v>8</v>
      </c>
      <c r="IE12" s="81">
        <f t="shared" si="104"/>
        <v>6</v>
      </c>
      <c r="IF12" s="81">
        <f t="shared" si="63"/>
        <v>8</v>
      </c>
      <c r="IG12" s="84">
        <f t="shared" ref="IG12:IG63" si="135">+HY12</f>
        <v>0</v>
      </c>
      <c r="II12" s="64">
        <f t="shared" ref="II12:II75" si="136">+IA12-HS12</f>
        <v>0</v>
      </c>
      <c r="IJ12" s="64">
        <f t="shared" ref="IJ12:IJ75" si="137">+IB12-HT12</f>
        <v>0</v>
      </c>
      <c r="IK12" s="64">
        <f t="shared" ref="IK12:IK75" si="138">+IG12-HY12</f>
        <v>0</v>
      </c>
    </row>
    <row r="13" spans="1:245" ht="15">
      <c r="B13" s="384" t="s">
        <v>52</v>
      </c>
      <c r="C13" s="168" t="s">
        <v>217</v>
      </c>
      <c r="D13" s="174" t="s">
        <v>213</v>
      </c>
      <c r="E13" s="168"/>
      <c r="F13" s="363" t="s">
        <v>181</v>
      </c>
      <c r="G13" s="380" t="s">
        <v>99</v>
      </c>
      <c r="H13" s="380" t="s">
        <v>99</v>
      </c>
      <c r="I13" s="361" t="s">
        <v>95</v>
      </c>
      <c r="J13" s="356" t="s">
        <v>225</v>
      </c>
      <c r="K13" s="139">
        <v>4</v>
      </c>
      <c r="L13" s="140">
        <v>5</v>
      </c>
      <c r="M13" s="137" t="s">
        <v>4</v>
      </c>
      <c r="N13" s="347">
        <v>0</v>
      </c>
      <c r="O13" s="347">
        <v>0</v>
      </c>
      <c r="P13" s="76">
        <v>0</v>
      </c>
      <c r="Q13" s="77">
        <f>+N13-S13-'Stk BSF'!U13+'Stk BSF'!T13</f>
        <v>0</v>
      </c>
      <c r="R13" s="78">
        <f t="shared" si="65"/>
        <v>0</v>
      </c>
      <c r="S13" s="46"/>
      <c r="T13" s="46"/>
      <c r="U13" s="46"/>
      <c r="V13" s="46">
        <f t="shared" si="66"/>
        <v>0</v>
      </c>
      <c r="W13" s="75">
        <f t="shared" ref="W13:W37" si="139">+P13+T13-V13</f>
        <v>0</v>
      </c>
      <c r="X13" s="77">
        <f>+Q13+'Stk BSF'!AB13-'Stk BSF'!AC13-'Stk CF '!Z13</f>
        <v>0</v>
      </c>
      <c r="Y13" s="78">
        <f t="shared" si="67"/>
        <v>0</v>
      </c>
      <c r="Z13" s="46"/>
      <c r="AA13" s="46"/>
      <c r="AB13" s="46"/>
      <c r="AC13" s="46">
        <f t="shared" si="68"/>
        <v>0</v>
      </c>
      <c r="AD13" s="75">
        <f t="shared" si="30"/>
        <v>0</v>
      </c>
      <c r="AE13" s="77">
        <f>+X13+'Stk BSF'!AJ13-'Stk BSF'!AK13-'Stk CF '!AG13</f>
        <v>0</v>
      </c>
      <c r="AF13" s="78">
        <f t="shared" si="69"/>
        <v>0</v>
      </c>
      <c r="AG13" s="46"/>
      <c r="AH13" s="46"/>
      <c r="AI13" s="46"/>
      <c r="AJ13" s="46">
        <f t="shared" si="70"/>
        <v>0</v>
      </c>
      <c r="AK13" s="75">
        <f t="shared" si="31"/>
        <v>0</v>
      </c>
      <c r="AL13" s="77">
        <f>+AE13+'Stk BSF'!AR13-'Stk BSF'!AS13-'Stk CF '!AN13</f>
        <v>0</v>
      </c>
      <c r="AM13" s="78">
        <f t="shared" si="71"/>
        <v>0</v>
      </c>
      <c r="AN13" s="46"/>
      <c r="AO13" s="46"/>
      <c r="AP13" s="46"/>
      <c r="AQ13" s="46">
        <f t="shared" si="72"/>
        <v>0</v>
      </c>
      <c r="AR13" s="75">
        <f t="shared" si="32"/>
        <v>0</v>
      </c>
      <c r="AS13" s="77">
        <f>+AL13+'Stk BSF'!AZ13-'Stk BSF'!BA13-'Stk CF '!AU13</f>
        <v>0</v>
      </c>
      <c r="AT13" s="78">
        <f t="shared" si="73"/>
        <v>0</v>
      </c>
      <c r="AU13" s="46"/>
      <c r="AV13" s="46"/>
      <c r="AW13" s="46"/>
      <c r="AX13" s="46">
        <f t="shared" si="74"/>
        <v>0</v>
      </c>
      <c r="AY13" s="75">
        <f t="shared" si="33"/>
        <v>0</v>
      </c>
      <c r="AZ13" s="77">
        <f>+AS13+'Stk BSF'!BH13-'Stk BSF'!BI13-'Stk CF '!BB13</f>
        <v>0</v>
      </c>
      <c r="BA13" s="78">
        <f t="shared" si="75"/>
        <v>0</v>
      </c>
      <c r="BB13" s="46"/>
      <c r="BC13" s="46"/>
      <c r="BD13" s="46"/>
      <c r="BE13" s="46">
        <f t="shared" si="76"/>
        <v>0</v>
      </c>
      <c r="BF13" s="75">
        <f t="shared" si="34"/>
        <v>0</v>
      </c>
      <c r="BG13" s="77">
        <f>+AZ13+'Stk BSF'!BP13-'Stk BSF'!BQ13-'Stk CF '!BI13</f>
        <v>0</v>
      </c>
      <c r="BH13" s="78">
        <f t="shared" si="111"/>
        <v>0</v>
      </c>
      <c r="BI13" s="46"/>
      <c r="BJ13" s="46"/>
      <c r="BK13" s="46"/>
      <c r="BL13" s="46">
        <f t="shared" si="77"/>
        <v>0</v>
      </c>
      <c r="BM13" s="75">
        <f t="shared" si="35"/>
        <v>0</v>
      </c>
      <c r="BN13" s="77">
        <f>+BG13+'Stk BSF'!BX13-'Stk BSF'!BY13-'Stk CF '!BP13</f>
        <v>0</v>
      </c>
      <c r="BO13" s="78">
        <f t="shared" si="116"/>
        <v>0</v>
      </c>
      <c r="BP13" s="46"/>
      <c r="BQ13" s="46"/>
      <c r="BR13" s="46"/>
      <c r="BS13" s="46">
        <f t="shared" si="78"/>
        <v>0</v>
      </c>
      <c r="BT13" s="75">
        <f t="shared" si="36"/>
        <v>0</v>
      </c>
      <c r="BU13" s="77">
        <f>+BN13+'Stk BSF'!CF13-'Stk BSF'!CG13-'Stk CF '!BW13</f>
        <v>0</v>
      </c>
      <c r="BV13" s="78">
        <f t="shared" si="112"/>
        <v>0</v>
      </c>
      <c r="BW13" s="46"/>
      <c r="BX13" s="46"/>
      <c r="BY13" s="46"/>
      <c r="BZ13" s="46">
        <f t="shared" si="79"/>
        <v>0</v>
      </c>
      <c r="CA13" s="75">
        <f t="shared" si="37"/>
        <v>0</v>
      </c>
      <c r="CB13" s="77">
        <f>+BU13+'Stk BSF'!CN13-'Stk BSF'!CO13-'Stk CF '!CD13</f>
        <v>0</v>
      </c>
      <c r="CC13" s="78">
        <f t="shared" si="117"/>
        <v>0</v>
      </c>
      <c r="CD13" s="46"/>
      <c r="CE13" s="46"/>
      <c r="CF13" s="46"/>
      <c r="CG13" s="46">
        <f t="shared" si="80"/>
        <v>0</v>
      </c>
      <c r="CH13" s="75">
        <f t="shared" si="38"/>
        <v>0</v>
      </c>
      <c r="CI13" s="77">
        <f>+CB13+'Stk BSF'!CV13-'Stk BSF'!CW13-'Stk CF '!CK13</f>
        <v>0</v>
      </c>
      <c r="CJ13" s="78">
        <f t="shared" si="118"/>
        <v>0</v>
      </c>
      <c r="CK13" s="46"/>
      <c r="CL13" s="46"/>
      <c r="CM13" s="46"/>
      <c r="CN13" s="46">
        <f t="shared" si="81"/>
        <v>0</v>
      </c>
      <c r="CO13" s="75">
        <f t="shared" si="39"/>
        <v>0</v>
      </c>
      <c r="CP13" s="77">
        <f>+CI13+'Stk BSF'!DD13-'Stk BSF'!DE13-'Stk CF '!CR13</f>
        <v>0</v>
      </c>
      <c r="CQ13" s="78">
        <f t="shared" si="119"/>
        <v>0</v>
      </c>
      <c r="CR13" s="46"/>
      <c r="CS13" s="46"/>
      <c r="CT13" s="46"/>
      <c r="CU13" s="46">
        <f t="shared" si="82"/>
        <v>0</v>
      </c>
      <c r="CV13" s="75">
        <f t="shared" si="40"/>
        <v>0</v>
      </c>
      <c r="CW13" s="78">
        <f>+CP13+'Stk BSF'!DL13-'Stk BSF'!DM13-'Stk CF '!CY13</f>
        <v>0</v>
      </c>
      <c r="CX13" s="78">
        <f t="shared" si="105"/>
        <v>0</v>
      </c>
      <c r="CY13" s="46"/>
      <c r="CZ13" s="46"/>
      <c r="DA13" s="46"/>
      <c r="DB13" s="46">
        <f t="shared" si="83"/>
        <v>0</v>
      </c>
      <c r="DC13" s="75">
        <f t="shared" si="41"/>
        <v>0</v>
      </c>
      <c r="DD13" s="77">
        <f>+CW13+'Stk BSF'!DT13-'Stk BSF'!DU13-'Stk CF '!DF13</f>
        <v>0</v>
      </c>
      <c r="DE13" s="78">
        <f t="shared" si="120"/>
        <v>0</v>
      </c>
      <c r="DF13" s="46"/>
      <c r="DG13" s="46"/>
      <c r="DH13" s="46"/>
      <c r="DI13" s="46">
        <f t="shared" si="84"/>
        <v>0</v>
      </c>
      <c r="DJ13" s="75">
        <f t="shared" si="42"/>
        <v>0</v>
      </c>
      <c r="DK13" s="77">
        <f>+DD13+'Stk BSF'!EB13-'Stk BSF'!EC13-'Stk CF '!DM13</f>
        <v>0</v>
      </c>
      <c r="DL13" s="78">
        <f t="shared" si="121"/>
        <v>0</v>
      </c>
      <c r="DM13" s="46"/>
      <c r="DN13" s="46"/>
      <c r="DO13" s="46"/>
      <c r="DP13" s="46">
        <f t="shared" si="85"/>
        <v>0</v>
      </c>
      <c r="DQ13" s="75">
        <f t="shared" si="43"/>
        <v>0</v>
      </c>
      <c r="DR13" s="77">
        <f>+DK13+'Stk BSF'!EJ13-'Stk BSF'!EK13-'Stk CF '!DT13</f>
        <v>0</v>
      </c>
      <c r="DS13" s="78">
        <f t="shared" si="113"/>
        <v>0</v>
      </c>
      <c r="DT13" s="46"/>
      <c r="DU13" s="46"/>
      <c r="DV13" s="46"/>
      <c r="DW13" s="46">
        <f t="shared" si="86"/>
        <v>0</v>
      </c>
      <c r="DX13" s="75">
        <f t="shared" si="44"/>
        <v>0</v>
      </c>
      <c r="DY13" s="77">
        <f>+DR13+'Stk BSF'!ER13-'Stk BSF'!ES13-'Stk CF '!EA13</f>
        <v>0</v>
      </c>
      <c r="DZ13" s="78">
        <f t="shared" si="122"/>
        <v>0</v>
      </c>
      <c r="EA13" s="46"/>
      <c r="EB13" s="46"/>
      <c r="EC13" s="46"/>
      <c r="ED13" s="46">
        <f t="shared" si="87"/>
        <v>0</v>
      </c>
      <c r="EE13" s="75">
        <f t="shared" si="45"/>
        <v>0</v>
      </c>
      <c r="EF13" s="77">
        <f>+DY13-EH13-'Stk BSF'!FA13+'Stk BSF'!EZ13</f>
        <v>0</v>
      </c>
      <c r="EG13" s="78">
        <f t="shared" si="106"/>
        <v>0</v>
      </c>
      <c r="EH13" s="46"/>
      <c r="EI13" s="46"/>
      <c r="EJ13" s="46"/>
      <c r="EK13" s="46">
        <f t="shared" si="88"/>
        <v>0</v>
      </c>
      <c r="EL13" s="75">
        <f t="shared" si="46"/>
        <v>0</v>
      </c>
      <c r="EM13" s="77">
        <f>+EF13+'Stk BSF'!FH13-'Stk BSF'!FI13-'Stk CF '!EO13</f>
        <v>0</v>
      </c>
      <c r="EN13" s="78">
        <f t="shared" si="123"/>
        <v>0</v>
      </c>
      <c r="EO13" s="46"/>
      <c r="EP13" s="46"/>
      <c r="EQ13" s="46"/>
      <c r="ER13" s="46">
        <f t="shared" si="89"/>
        <v>0</v>
      </c>
      <c r="ES13" s="75">
        <f t="shared" si="47"/>
        <v>0</v>
      </c>
      <c r="ET13" s="77">
        <f>+EM13+'Stk BSF'!FP13-'Stk BSF'!FQ13-'Stk CF '!EV13</f>
        <v>0</v>
      </c>
      <c r="EU13" s="78">
        <f t="shared" si="124"/>
        <v>0</v>
      </c>
      <c r="EV13" s="46"/>
      <c r="EW13" s="46"/>
      <c r="EX13" s="46"/>
      <c r="EY13" s="46">
        <f t="shared" si="90"/>
        <v>0</v>
      </c>
      <c r="EZ13" s="75">
        <f t="shared" si="48"/>
        <v>0</v>
      </c>
      <c r="FA13" s="77">
        <f>+ET13+'Stk BSF'!FX13-'Stk BSF'!FY13-'Stk CF '!FC13</f>
        <v>0</v>
      </c>
      <c r="FB13" s="78">
        <f t="shared" si="125"/>
        <v>0</v>
      </c>
      <c r="FC13" s="46"/>
      <c r="FD13" s="46"/>
      <c r="FE13" s="46"/>
      <c r="FF13" s="46">
        <f t="shared" si="91"/>
        <v>0</v>
      </c>
      <c r="FG13" s="75">
        <f t="shared" si="49"/>
        <v>0</v>
      </c>
      <c r="FH13" s="77">
        <f>+FA13+'Stk BSF'!GF13-'Stk BSF'!GG13-'Stk CF '!FJ13</f>
        <v>0</v>
      </c>
      <c r="FI13" s="78">
        <f t="shared" si="126"/>
        <v>0</v>
      </c>
      <c r="FJ13" s="46"/>
      <c r="FK13" s="46"/>
      <c r="FL13" s="46"/>
      <c r="FM13" s="46">
        <f t="shared" si="92"/>
        <v>0</v>
      </c>
      <c r="FN13" s="75">
        <f t="shared" si="50"/>
        <v>0</v>
      </c>
      <c r="FO13" s="77">
        <f>+FH13+'Stk BSF'!GN13-'Stk BSF'!GO13-'Stk CF '!FQ13</f>
        <v>0</v>
      </c>
      <c r="FP13" s="78">
        <f t="shared" si="127"/>
        <v>0</v>
      </c>
      <c r="FQ13" s="46"/>
      <c r="FR13" s="46"/>
      <c r="FS13" s="46"/>
      <c r="FT13" s="46">
        <f t="shared" si="93"/>
        <v>0</v>
      </c>
      <c r="FU13" s="75">
        <f t="shared" si="51"/>
        <v>0</v>
      </c>
      <c r="FV13" s="77">
        <f>+FO13+'Stk BSF'!GV13-'Stk BSF'!GW13-'Stk CF '!FX13</f>
        <v>0</v>
      </c>
      <c r="FW13" s="78">
        <f t="shared" si="128"/>
        <v>0</v>
      </c>
      <c r="FX13" s="46"/>
      <c r="FY13" s="46"/>
      <c r="FZ13" s="46"/>
      <c r="GA13" s="46">
        <f t="shared" si="94"/>
        <v>0</v>
      </c>
      <c r="GB13" s="75">
        <f t="shared" si="52"/>
        <v>0</v>
      </c>
      <c r="GC13" s="77">
        <f>+FV13+'Stk BSF'!HD13-'Stk BSF'!HE13-'Stk CF '!GE13</f>
        <v>0</v>
      </c>
      <c r="GD13" s="78">
        <f t="shared" si="129"/>
        <v>0</v>
      </c>
      <c r="GE13" s="46"/>
      <c r="GF13" s="46"/>
      <c r="GG13" s="46"/>
      <c r="GH13" s="46">
        <f t="shared" si="95"/>
        <v>0</v>
      </c>
      <c r="GI13" s="75">
        <f t="shared" si="53"/>
        <v>0</v>
      </c>
      <c r="GJ13" s="77">
        <f>+GC13+'Stk BSF'!HL13-'Stk BSF'!HM13-'Stk CF '!GL13</f>
        <v>0</v>
      </c>
      <c r="GK13" s="78">
        <f t="shared" si="130"/>
        <v>0</v>
      </c>
      <c r="GL13" s="46"/>
      <c r="GM13" s="46"/>
      <c r="GN13" s="46"/>
      <c r="GO13" s="46">
        <f t="shared" si="96"/>
        <v>0</v>
      </c>
      <c r="GP13" s="75">
        <f t="shared" si="54"/>
        <v>0</v>
      </c>
      <c r="GQ13" s="77">
        <f>+GJ13+'Stk BSF'!HT13-'Stk BSF'!HU13-'Stk CF '!GS13</f>
        <v>0</v>
      </c>
      <c r="GR13" s="78">
        <f t="shared" si="131"/>
        <v>0</v>
      </c>
      <c r="GS13" s="46"/>
      <c r="GT13" s="46"/>
      <c r="GU13" s="46"/>
      <c r="GV13" s="46">
        <f t="shared" si="97"/>
        <v>0</v>
      </c>
      <c r="GW13" s="75">
        <f t="shared" si="55"/>
        <v>0</v>
      </c>
      <c r="GX13" s="77">
        <f>+GQ13+'Stk BSF'!IB13-'Stk BSF'!IC13-'Stk CF '!GZ13</f>
        <v>0</v>
      </c>
      <c r="GY13" s="78">
        <f t="shared" si="132"/>
        <v>0</v>
      </c>
      <c r="GZ13" s="46"/>
      <c r="HA13" s="46"/>
      <c r="HB13" s="46"/>
      <c r="HC13" s="46">
        <f t="shared" si="98"/>
        <v>0</v>
      </c>
      <c r="HD13" s="75">
        <f t="shared" si="56"/>
        <v>0</v>
      </c>
      <c r="HE13" s="77">
        <f>+GX13+'Stk BSF'!IJ13-'Stk BSF'!IK13-'Stk CF '!HG13</f>
        <v>0</v>
      </c>
      <c r="HF13" s="78">
        <f t="shared" si="133"/>
        <v>0</v>
      </c>
      <c r="HG13" s="46"/>
      <c r="HH13" s="46"/>
      <c r="HI13" s="46"/>
      <c r="HJ13" s="46">
        <f t="shared" si="99"/>
        <v>0</v>
      </c>
      <c r="HK13" s="75">
        <f t="shared" si="57"/>
        <v>0</v>
      </c>
      <c r="HL13" s="77">
        <f>+HE13+'Stk BSF'!IR13-'Stk BSF'!IS13-'Stk CF '!HN13</f>
        <v>0</v>
      </c>
      <c r="HM13" s="78">
        <f t="shared" si="107"/>
        <v>0</v>
      </c>
      <c r="HN13" s="46"/>
      <c r="HO13" s="46"/>
      <c r="HP13" s="46"/>
      <c r="HQ13" s="46">
        <f t="shared" si="100"/>
        <v>0</v>
      </c>
      <c r="HR13" s="75">
        <f t="shared" si="58"/>
        <v>0</v>
      </c>
      <c r="HS13" s="85">
        <f>+HL13+'Stk BSF'!IZ13-'Stk BSF'!JA13-'Stk CF '!HU13</f>
        <v>0</v>
      </c>
      <c r="HT13" s="86">
        <f t="shared" si="134"/>
        <v>0</v>
      </c>
      <c r="HU13" s="46"/>
      <c r="HV13" s="46"/>
      <c r="HW13" s="46"/>
      <c r="HX13" s="46">
        <f t="shared" si="101"/>
        <v>0</v>
      </c>
      <c r="HY13" s="75">
        <f t="shared" si="59"/>
        <v>0</v>
      </c>
      <c r="IA13" s="82">
        <f t="shared" si="114"/>
        <v>0</v>
      </c>
      <c r="IB13" s="83">
        <f t="shared" si="115"/>
        <v>0</v>
      </c>
      <c r="IC13" s="81">
        <f t="shared" si="61"/>
        <v>0</v>
      </c>
      <c r="ID13" s="81">
        <f t="shared" si="62"/>
        <v>0</v>
      </c>
      <c r="IE13" s="81">
        <f t="shared" si="104"/>
        <v>0</v>
      </c>
      <c r="IF13" s="81">
        <f t="shared" si="63"/>
        <v>0</v>
      </c>
      <c r="IG13" s="84">
        <f t="shared" si="135"/>
        <v>0</v>
      </c>
      <c r="II13" s="64">
        <f t="shared" si="136"/>
        <v>0</v>
      </c>
      <c r="IJ13" s="64">
        <f t="shared" si="137"/>
        <v>0</v>
      </c>
      <c r="IK13" s="64">
        <f t="shared" si="138"/>
        <v>0</v>
      </c>
    </row>
    <row r="14" spans="1:245" ht="15">
      <c r="B14" s="384" t="s">
        <v>52</v>
      </c>
      <c r="C14" s="171" t="s">
        <v>218</v>
      </c>
      <c r="D14" s="175" t="s">
        <v>28</v>
      </c>
      <c r="E14" s="171" t="s">
        <v>207</v>
      </c>
      <c r="F14" s="364" t="s">
        <v>184</v>
      </c>
      <c r="G14" s="380" t="s">
        <v>99</v>
      </c>
      <c r="H14" s="380" t="s">
        <v>99</v>
      </c>
      <c r="I14" s="166" t="s">
        <v>94</v>
      </c>
      <c r="J14" s="372" t="s">
        <v>226</v>
      </c>
      <c r="K14" s="143">
        <v>5</v>
      </c>
      <c r="L14" s="144">
        <v>6</v>
      </c>
      <c r="M14" s="137" t="s">
        <v>4</v>
      </c>
      <c r="N14" s="347">
        <v>0</v>
      </c>
      <c r="O14" s="347">
        <v>2</v>
      </c>
      <c r="P14" s="76">
        <v>0</v>
      </c>
      <c r="Q14" s="77">
        <f>+N14-S14-'Stk BSF'!U14+'Stk BSF'!T14</f>
        <v>0</v>
      </c>
      <c r="R14" s="78">
        <f t="shared" si="65"/>
        <v>2</v>
      </c>
      <c r="S14" s="46"/>
      <c r="T14" s="46"/>
      <c r="U14" s="46"/>
      <c r="V14" s="46">
        <f t="shared" si="66"/>
        <v>0</v>
      </c>
      <c r="W14" s="75">
        <f t="shared" si="139"/>
        <v>0</v>
      </c>
      <c r="X14" s="77">
        <f>+Q14+'Stk BSF'!AB14-'Stk BSF'!AC14-'Stk CF '!Z14</f>
        <v>0</v>
      </c>
      <c r="Y14" s="78">
        <f t="shared" ref="Y14:Y40" si="140">+R14+Z14-AA14-AB14</f>
        <v>2</v>
      </c>
      <c r="Z14" s="46"/>
      <c r="AA14" s="46"/>
      <c r="AB14" s="46"/>
      <c r="AC14" s="46">
        <f t="shared" si="68"/>
        <v>0</v>
      </c>
      <c r="AD14" s="75">
        <f t="shared" si="30"/>
        <v>0</v>
      </c>
      <c r="AE14" s="77">
        <f>+X14+'Stk BSF'!AJ14-'Stk BSF'!AK14-'Stk CF '!AG14</f>
        <v>0</v>
      </c>
      <c r="AF14" s="78">
        <f t="shared" si="69"/>
        <v>2</v>
      </c>
      <c r="AG14" s="46"/>
      <c r="AH14" s="46"/>
      <c r="AI14" s="46"/>
      <c r="AJ14" s="46">
        <f t="shared" si="70"/>
        <v>0</v>
      </c>
      <c r="AK14" s="75">
        <f t="shared" si="31"/>
        <v>0</v>
      </c>
      <c r="AL14" s="77">
        <f>+AE14+'Stk BSF'!AR14-'Stk BSF'!AS14-'Stk CF '!AN14</f>
        <v>0</v>
      </c>
      <c r="AM14" s="78">
        <f t="shared" ref="AM14:AM65" si="141">+AF14+AN14-AO14-AP14</f>
        <v>2</v>
      </c>
      <c r="AN14" s="46"/>
      <c r="AO14" s="46"/>
      <c r="AP14" s="46"/>
      <c r="AQ14" s="46">
        <f t="shared" si="72"/>
        <v>0</v>
      </c>
      <c r="AR14" s="75">
        <f t="shared" si="32"/>
        <v>0</v>
      </c>
      <c r="AS14" s="77">
        <f>+AL14+'Stk BSF'!AZ14-'Stk BSF'!BA14-'Stk CF '!AU14</f>
        <v>0</v>
      </c>
      <c r="AT14" s="78">
        <f t="shared" si="73"/>
        <v>0</v>
      </c>
      <c r="AU14" s="46"/>
      <c r="AV14" s="46">
        <v>1</v>
      </c>
      <c r="AW14" s="46">
        <v>1</v>
      </c>
      <c r="AX14" s="46">
        <f t="shared" si="74"/>
        <v>1</v>
      </c>
      <c r="AY14" s="75">
        <f t="shared" si="33"/>
        <v>0</v>
      </c>
      <c r="AZ14" s="77">
        <f>+AS14+'Stk BSF'!BH14-'Stk BSF'!BI14-'Stk CF '!BB14</f>
        <v>0</v>
      </c>
      <c r="BA14" s="78">
        <f t="shared" si="75"/>
        <v>0</v>
      </c>
      <c r="BB14" s="46"/>
      <c r="BC14" s="46"/>
      <c r="BD14" s="46"/>
      <c r="BE14" s="46">
        <f t="shared" si="76"/>
        <v>0</v>
      </c>
      <c r="BF14" s="75">
        <f t="shared" si="34"/>
        <v>0</v>
      </c>
      <c r="BG14" s="77">
        <f>+AZ14+'Stk BSF'!BP14-'Stk BSF'!BQ14-'Stk CF '!BI14</f>
        <v>0</v>
      </c>
      <c r="BH14" s="78">
        <f t="shared" si="111"/>
        <v>0</v>
      </c>
      <c r="BI14" s="46"/>
      <c r="BJ14" s="46"/>
      <c r="BK14" s="46"/>
      <c r="BL14" s="46">
        <f t="shared" si="77"/>
        <v>0</v>
      </c>
      <c r="BM14" s="75">
        <f t="shared" si="35"/>
        <v>0</v>
      </c>
      <c r="BN14" s="77">
        <f>+BG14+'Stk BSF'!BX14-'Stk BSF'!BY14-'Stk CF '!BP14</f>
        <v>0</v>
      </c>
      <c r="BO14" s="78">
        <f t="shared" si="116"/>
        <v>0</v>
      </c>
      <c r="BP14" s="46"/>
      <c r="BQ14" s="46"/>
      <c r="BR14" s="46"/>
      <c r="BS14" s="46">
        <f t="shared" si="78"/>
        <v>0</v>
      </c>
      <c r="BT14" s="75">
        <f t="shared" si="36"/>
        <v>0</v>
      </c>
      <c r="BU14" s="77">
        <f>+BN14+'Stk BSF'!CF14-'Stk BSF'!CG14-'Stk CF '!BW14</f>
        <v>0</v>
      </c>
      <c r="BV14" s="78">
        <f t="shared" si="112"/>
        <v>0</v>
      </c>
      <c r="BW14" s="46"/>
      <c r="BX14" s="46"/>
      <c r="BY14" s="46"/>
      <c r="BZ14" s="46">
        <f t="shared" si="79"/>
        <v>0</v>
      </c>
      <c r="CA14" s="75">
        <f t="shared" si="37"/>
        <v>0</v>
      </c>
      <c r="CB14" s="77">
        <f>+BU14+'Stk BSF'!CN14-'Stk BSF'!CO14-'Stk CF '!CD14</f>
        <v>0</v>
      </c>
      <c r="CC14" s="78">
        <f t="shared" si="117"/>
        <v>0</v>
      </c>
      <c r="CD14" s="46"/>
      <c r="CE14" s="46"/>
      <c r="CF14" s="46"/>
      <c r="CG14" s="46">
        <f t="shared" si="80"/>
        <v>0</v>
      </c>
      <c r="CH14" s="75">
        <f t="shared" si="38"/>
        <v>0</v>
      </c>
      <c r="CI14" s="77">
        <f>+CB14+'Stk BSF'!CV14-'Stk BSF'!CW14-'Stk CF '!CK14</f>
        <v>0</v>
      </c>
      <c r="CJ14" s="78">
        <f t="shared" si="118"/>
        <v>0</v>
      </c>
      <c r="CK14" s="46"/>
      <c r="CL14" s="46"/>
      <c r="CM14" s="46"/>
      <c r="CN14" s="46">
        <f t="shared" si="81"/>
        <v>0</v>
      </c>
      <c r="CO14" s="75">
        <f t="shared" si="39"/>
        <v>0</v>
      </c>
      <c r="CP14" s="77">
        <f>+CI14+'Stk BSF'!DD14-'Stk BSF'!DE14-'Stk CF '!CR14</f>
        <v>0</v>
      </c>
      <c r="CQ14" s="78">
        <f t="shared" si="119"/>
        <v>0</v>
      </c>
      <c r="CR14" s="46"/>
      <c r="CS14" s="46"/>
      <c r="CT14" s="46"/>
      <c r="CU14" s="46">
        <f t="shared" si="82"/>
        <v>0</v>
      </c>
      <c r="CV14" s="75">
        <f t="shared" si="40"/>
        <v>0</v>
      </c>
      <c r="CW14" s="78">
        <f>+CP14+'Stk BSF'!DL14-'Stk BSF'!DM14-'Stk CF '!CY14</f>
        <v>0</v>
      </c>
      <c r="CX14" s="78">
        <f t="shared" si="105"/>
        <v>0</v>
      </c>
      <c r="CY14" s="46"/>
      <c r="CZ14" s="46"/>
      <c r="DA14" s="46"/>
      <c r="DB14" s="46">
        <f t="shared" si="83"/>
        <v>0</v>
      </c>
      <c r="DC14" s="75">
        <f t="shared" si="41"/>
        <v>0</v>
      </c>
      <c r="DD14" s="77">
        <f>+CW14+'Stk BSF'!DT14-'Stk BSF'!DU14-'Stk CF '!DF14</f>
        <v>0</v>
      </c>
      <c r="DE14" s="78">
        <f t="shared" si="120"/>
        <v>0</v>
      </c>
      <c r="DF14" s="46"/>
      <c r="DG14" s="46"/>
      <c r="DH14" s="46"/>
      <c r="DI14" s="46">
        <f t="shared" si="84"/>
        <v>0</v>
      </c>
      <c r="DJ14" s="75">
        <f t="shared" si="42"/>
        <v>0</v>
      </c>
      <c r="DK14" s="77">
        <f>+DD14+'Stk BSF'!EB14-'Stk BSF'!EC14-'Stk CF '!DM14</f>
        <v>0</v>
      </c>
      <c r="DL14" s="78">
        <f t="shared" si="121"/>
        <v>0</v>
      </c>
      <c r="DM14" s="46"/>
      <c r="DN14" s="46"/>
      <c r="DO14" s="46"/>
      <c r="DP14" s="46">
        <f t="shared" si="85"/>
        <v>0</v>
      </c>
      <c r="DQ14" s="75">
        <f t="shared" si="43"/>
        <v>0</v>
      </c>
      <c r="DR14" s="77">
        <f>+DK14+'Stk BSF'!EJ14-'Stk BSF'!EK14-'Stk CF '!DT14</f>
        <v>0</v>
      </c>
      <c r="DS14" s="78">
        <f t="shared" si="113"/>
        <v>0</v>
      </c>
      <c r="DT14" s="46"/>
      <c r="DU14" s="46"/>
      <c r="DV14" s="46"/>
      <c r="DW14" s="46">
        <f t="shared" si="86"/>
        <v>0</v>
      </c>
      <c r="DX14" s="75">
        <f t="shared" si="44"/>
        <v>0</v>
      </c>
      <c r="DY14" s="77">
        <f>+DR14+'Stk BSF'!ER14-'Stk BSF'!ES14-'Stk CF '!EA14</f>
        <v>0</v>
      </c>
      <c r="DZ14" s="78">
        <f t="shared" si="122"/>
        <v>0</v>
      </c>
      <c r="EA14" s="46"/>
      <c r="EB14" s="46"/>
      <c r="EC14" s="46"/>
      <c r="ED14" s="46">
        <f t="shared" si="87"/>
        <v>0</v>
      </c>
      <c r="EE14" s="75">
        <f t="shared" si="45"/>
        <v>0</v>
      </c>
      <c r="EF14" s="77">
        <f>+DY14-EH14-'Stk BSF'!FA14+'Stk BSF'!EZ14</f>
        <v>0</v>
      </c>
      <c r="EG14" s="78">
        <f t="shared" si="106"/>
        <v>0</v>
      </c>
      <c r="EH14" s="46"/>
      <c r="EI14" s="46"/>
      <c r="EJ14" s="46"/>
      <c r="EK14" s="46">
        <f t="shared" si="88"/>
        <v>0</v>
      </c>
      <c r="EL14" s="75">
        <f t="shared" si="46"/>
        <v>0</v>
      </c>
      <c r="EM14" s="77">
        <f>+EF14+'Stk BSF'!FH14-'Stk BSF'!FI14-'Stk CF '!EO14</f>
        <v>0</v>
      </c>
      <c r="EN14" s="78">
        <f t="shared" si="123"/>
        <v>0</v>
      </c>
      <c r="EO14" s="46"/>
      <c r="EP14" s="46"/>
      <c r="EQ14" s="46"/>
      <c r="ER14" s="46">
        <f t="shared" si="89"/>
        <v>0</v>
      </c>
      <c r="ES14" s="75">
        <f t="shared" si="47"/>
        <v>0</v>
      </c>
      <c r="ET14" s="77">
        <f>+EM14+'Stk BSF'!FP14-'Stk BSF'!FQ14-'Stk CF '!EV14</f>
        <v>0</v>
      </c>
      <c r="EU14" s="78">
        <f t="shared" si="124"/>
        <v>0</v>
      </c>
      <c r="EV14" s="46"/>
      <c r="EW14" s="46"/>
      <c r="EX14" s="46"/>
      <c r="EY14" s="46">
        <f t="shared" si="90"/>
        <v>0</v>
      </c>
      <c r="EZ14" s="75">
        <f t="shared" si="48"/>
        <v>0</v>
      </c>
      <c r="FA14" s="77">
        <f>+ET14+'Stk BSF'!FX14-'Stk BSF'!FY14-'Stk CF '!FC14</f>
        <v>0</v>
      </c>
      <c r="FB14" s="78">
        <f t="shared" si="125"/>
        <v>0</v>
      </c>
      <c r="FC14" s="46"/>
      <c r="FD14" s="46"/>
      <c r="FE14" s="46"/>
      <c r="FF14" s="46">
        <f t="shared" si="91"/>
        <v>0</v>
      </c>
      <c r="FG14" s="75">
        <f t="shared" si="49"/>
        <v>0</v>
      </c>
      <c r="FH14" s="77">
        <f>+FA14+'Stk BSF'!GF14-'Stk BSF'!GG14-'Stk CF '!FJ14</f>
        <v>0</v>
      </c>
      <c r="FI14" s="78">
        <f t="shared" si="126"/>
        <v>0</v>
      </c>
      <c r="FJ14" s="46"/>
      <c r="FK14" s="46"/>
      <c r="FL14" s="46"/>
      <c r="FM14" s="46">
        <f t="shared" si="92"/>
        <v>0</v>
      </c>
      <c r="FN14" s="75">
        <f t="shared" si="50"/>
        <v>0</v>
      </c>
      <c r="FO14" s="77">
        <f>+FH14+'Stk BSF'!GN14-'Stk BSF'!GO14-'Stk CF '!FQ14</f>
        <v>0</v>
      </c>
      <c r="FP14" s="78">
        <f t="shared" si="127"/>
        <v>0</v>
      </c>
      <c r="FQ14" s="46"/>
      <c r="FR14" s="46"/>
      <c r="FS14" s="46"/>
      <c r="FT14" s="46">
        <f t="shared" si="93"/>
        <v>0</v>
      </c>
      <c r="FU14" s="75">
        <f t="shared" si="51"/>
        <v>0</v>
      </c>
      <c r="FV14" s="77">
        <f>+FO14+'Stk BSF'!GV14-'Stk BSF'!GW14-'Stk CF '!FX14</f>
        <v>0</v>
      </c>
      <c r="FW14" s="78">
        <f t="shared" si="128"/>
        <v>0</v>
      </c>
      <c r="FX14" s="46"/>
      <c r="FY14" s="46"/>
      <c r="FZ14" s="46"/>
      <c r="GA14" s="46">
        <f t="shared" si="94"/>
        <v>0</v>
      </c>
      <c r="GB14" s="75">
        <f t="shared" si="52"/>
        <v>0</v>
      </c>
      <c r="GC14" s="77">
        <f>+FV14+'Stk BSF'!HD14-'Stk BSF'!HE14-'Stk CF '!GE14</f>
        <v>0</v>
      </c>
      <c r="GD14" s="78">
        <f t="shared" si="129"/>
        <v>0</v>
      </c>
      <c r="GE14" s="46"/>
      <c r="GF14" s="46"/>
      <c r="GG14" s="46"/>
      <c r="GH14" s="46">
        <f t="shared" si="95"/>
        <v>0</v>
      </c>
      <c r="GI14" s="75">
        <f t="shared" si="53"/>
        <v>0</v>
      </c>
      <c r="GJ14" s="77">
        <f>+GC14+'Stk BSF'!HL14-'Stk BSF'!HM14-'Stk CF '!GL14</f>
        <v>0</v>
      </c>
      <c r="GK14" s="78">
        <f t="shared" si="130"/>
        <v>0</v>
      </c>
      <c r="GL14" s="46"/>
      <c r="GM14" s="46"/>
      <c r="GN14" s="46"/>
      <c r="GO14" s="46">
        <f t="shared" si="96"/>
        <v>0</v>
      </c>
      <c r="GP14" s="75">
        <f t="shared" si="54"/>
        <v>0</v>
      </c>
      <c r="GQ14" s="77">
        <f>+GJ14+'Stk BSF'!HT14-'Stk BSF'!HU14-'Stk CF '!GS14</f>
        <v>0</v>
      </c>
      <c r="GR14" s="78">
        <f t="shared" si="131"/>
        <v>0</v>
      </c>
      <c r="GS14" s="46"/>
      <c r="GT14" s="46"/>
      <c r="GU14" s="46"/>
      <c r="GV14" s="46">
        <f t="shared" si="97"/>
        <v>0</v>
      </c>
      <c r="GW14" s="75">
        <f t="shared" si="55"/>
        <v>0</v>
      </c>
      <c r="GX14" s="77">
        <f>+GQ14+'Stk BSF'!IB14-'Stk BSF'!IC14-'Stk CF '!GZ14</f>
        <v>0</v>
      </c>
      <c r="GY14" s="78">
        <f t="shared" si="132"/>
        <v>0</v>
      </c>
      <c r="GZ14" s="46"/>
      <c r="HA14" s="46"/>
      <c r="HB14" s="46"/>
      <c r="HC14" s="46">
        <f t="shared" si="98"/>
        <v>0</v>
      </c>
      <c r="HD14" s="75">
        <f t="shared" si="56"/>
        <v>0</v>
      </c>
      <c r="HE14" s="77">
        <f>+GX14+'Stk BSF'!IJ14-'Stk BSF'!IK14-'Stk CF '!HG14</f>
        <v>0</v>
      </c>
      <c r="HF14" s="78">
        <f t="shared" si="133"/>
        <v>0</v>
      </c>
      <c r="HG14" s="46"/>
      <c r="HH14" s="46"/>
      <c r="HI14" s="46"/>
      <c r="HJ14" s="46">
        <f t="shared" si="99"/>
        <v>0</v>
      </c>
      <c r="HK14" s="75">
        <f t="shared" si="57"/>
        <v>0</v>
      </c>
      <c r="HL14" s="77">
        <f>+HE14+'Stk BSF'!IR14-'Stk BSF'!IS14-'Stk CF '!HN14</f>
        <v>0</v>
      </c>
      <c r="HM14" s="78">
        <f t="shared" si="107"/>
        <v>0</v>
      </c>
      <c r="HN14" s="46"/>
      <c r="HO14" s="46"/>
      <c r="HP14" s="46"/>
      <c r="HQ14" s="46">
        <f t="shared" si="100"/>
        <v>0</v>
      </c>
      <c r="HR14" s="75">
        <f t="shared" si="58"/>
        <v>0</v>
      </c>
      <c r="HS14" s="85">
        <f>+HL14+'Stk BSF'!IZ14-'Stk BSF'!JA14-'Stk CF '!HU14</f>
        <v>0</v>
      </c>
      <c r="HT14" s="86">
        <f t="shared" si="134"/>
        <v>0</v>
      </c>
      <c r="HU14" s="46"/>
      <c r="HV14" s="46"/>
      <c r="HW14" s="46"/>
      <c r="HX14" s="46">
        <f t="shared" si="101"/>
        <v>0</v>
      </c>
      <c r="HY14" s="75">
        <f t="shared" si="59"/>
        <v>0</v>
      </c>
      <c r="IA14" s="82">
        <f t="shared" si="114"/>
        <v>0</v>
      </c>
      <c r="IB14" s="83">
        <f t="shared" si="115"/>
        <v>0</v>
      </c>
      <c r="IC14" s="81">
        <f t="shared" si="61"/>
        <v>0</v>
      </c>
      <c r="ID14" s="81">
        <f t="shared" si="62"/>
        <v>1</v>
      </c>
      <c r="IE14" s="81">
        <f t="shared" si="104"/>
        <v>1</v>
      </c>
      <c r="IF14" s="81">
        <f t="shared" si="63"/>
        <v>1</v>
      </c>
      <c r="IG14" s="84">
        <f t="shared" si="135"/>
        <v>0</v>
      </c>
      <c r="II14" s="64">
        <f t="shared" si="136"/>
        <v>0</v>
      </c>
      <c r="IJ14" s="64">
        <f t="shared" si="137"/>
        <v>0</v>
      </c>
      <c r="IK14" s="64">
        <f t="shared" si="138"/>
        <v>0</v>
      </c>
    </row>
    <row r="15" spans="1:245" ht="17.25" customHeight="1">
      <c r="A15" s="47">
        <v>69</v>
      </c>
      <c r="B15" s="384" t="s">
        <v>52</v>
      </c>
      <c r="C15" s="168" t="s">
        <v>219</v>
      </c>
      <c r="D15" s="174" t="s">
        <v>27</v>
      </c>
      <c r="E15" s="168" t="s">
        <v>208</v>
      </c>
      <c r="F15" s="363" t="s">
        <v>198</v>
      </c>
      <c r="G15" s="380" t="s">
        <v>99</v>
      </c>
      <c r="H15" s="380" t="s">
        <v>99</v>
      </c>
      <c r="I15" s="166" t="s">
        <v>94</v>
      </c>
      <c r="J15" s="356" t="s">
        <v>227</v>
      </c>
      <c r="K15" s="139">
        <v>5</v>
      </c>
      <c r="L15" s="140">
        <v>6</v>
      </c>
      <c r="M15" s="137" t="s">
        <v>4</v>
      </c>
      <c r="N15" s="347">
        <v>0</v>
      </c>
      <c r="O15" s="347">
        <v>49</v>
      </c>
      <c r="P15" s="76">
        <v>0</v>
      </c>
      <c r="Q15" s="77">
        <f>+N15-S15-'Stk BSF'!U15+'Stk BSF'!T15</f>
        <v>0</v>
      </c>
      <c r="R15" s="78">
        <f t="shared" si="65"/>
        <v>49</v>
      </c>
      <c r="S15" s="46"/>
      <c r="T15" s="46"/>
      <c r="U15" s="46"/>
      <c r="V15" s="46">
        <f t="shared" si="66"/>
        <v>0</v>
      </c>
      <c r="W15" s="75">
        <f t="shared" si="139"/>
        <v>0</v>
      </c>
      <c r="X15" s="77">
        <f>+Q15+'Stk BSF'!AB15-'Stk BSF'!AC15-'Stk CF '!Z15</f>
        <v>0</v>
      </c>
      <c r="Y15" s="78">
        <f t="shared" si="140"/>
        <v>49</v>
      </c>
      <c r="Z15" s="46"/>
      <c r="AA15" s="46"/>
      <c r="AB15" s="46"/>
      <c r="AC15" s="46">
        <f t="shared" si="68"/>
        <v>0</v>
      </c>
      <c r="AD15" s="75">
        <f t="shared" si="30"/>
        <v>0</v>
      </c>
      <c r="AE15" s="77">
        <f>+X15+'Stk BSF'!AJ15-'Stk BSF'!AK15-'Stk CF '!AG15</f>
        <v>0</v>
      </c>
      <c r="AF15" s="78">
        <f t="shared" si="69"/>
        <v>49</v>
      </c>
      <c r="AG15" s="46"/>
      <c r="AH15" s="46"/>
      <c r="AI15" s="46"/>
      <c r="AJ15" s="46">
        <f t="shared" si="70"/>
        <v>0</v>
      </c>
      <c r="AK15" s="75">
        <f t="shared" si="31"/>
        <v>0</v>
      </c>
      <c r="AL15" s="77">
        <f>+AE15+'Stk BSF'!AR15-'Stk BSF'!AS15-'Stk CF '!AN15</f>
        <v>0</v>
      </c>
      <c r="AM15" s="78">
        <f t="shared" si="141"/>
        <v>49</v>
      </c>
      <c r="AN15" s="46"/>
      <c r="AO15" s="46"/>
      <c r="AP15" s="46"/>
      <c r="AQ15" s="46">
        <f t="shared" si="72"/>
        <v>0</v>
      </c>
      <c r="AR15" s="75">
        <f t="shared" si="32"/>
        <v>0</v>
      </c>
      <c r="AS15" s="77">
        <f>+AL15+'Stk BSF'!AZ15-'Stk BSF'!BA15-'Stk CF '!AU15</f>
        <v>0</v>
      </c>
      <c r="AT15" s="78">
        <f t="shared" ref="AT15:AT60" si="142">+AM15+AU15-AV15-AW15</f>
        <v>28</v>
      </c>
      <c r="AU15" s="46"/>
      <c r="AV15" s="46">
        <v>4</v>
      </c>
      <c r="AW15" s="46">
        <v>17</v>
      </c>
      <c r="AX15" s="46">
        <f t="shared" si="74"/>
        <v>4</v>
      </c>
      <c r="AY15" s="75">
        <f t="shared" si="33"/>
        <v>0</v>
      </c>
      <c r="AZ15" s="77">
        <f>+AS15+'Stk BSF'!BH15-'Stk BSF'!BI15-'Stk CF '!BB15</f>
        <v>0</v>
      </c>
      <c r="BA15" s="78">
        <f t="shared" si="75"/>
        <v>550</v>
      </c>
      <c r="BB15" s="46">
        <f>648-126</f>
        <v>522</v>
      </c>
      <c r="BC15" s="46"/>
      <c r="BD15" s="46"/>
      <c r="BE15" s="46">
        <f t="shared" si="76"/>
        <v>0</v>
      </c>
      <c r="BF15" s="75">
        <f t="shared" si="34"/>
        <v>0</v>
      </c>
      <c r="BG15" s="77">
        <f>+AZ15+'Stk BSF'!BP15-'Stk BSF'!BQ15-'Stk CF '!BI15</f>
        <v>0</v>
      </c>
      <c r="BH15" s="78">
        <f t="shared" si="111"/>
        <v>256</v>
      </c>
      <c r="BI15" s="46"/>
      <c r="BJ15" s="46">
        <f>291</f>
        <v>291</v>
      </c>
      <c r="BK15" s="46">
        <v>3</v>
      </c>
      <c r="BL15" s="46">
        <f t="shared" si="77"/>
        <v>291</v>
      </c>
      <c r="BM15" s="75">
        <f t="shared" si="35"/>
        <v>0</v>
      </c>
      <c r="BN15" s="77">
        <f>+BG15+'Stk BSF'!BX15-'Stk BSF'!BY15-'Stk CF '!BP15</f>
        <v>0</v>
      </c>
      <c r="BO15" s="78">
        <f t="shared" si="116"/>
        <v>256</v>
      </c>
      <c r="BP15" s="46"/>
      <c r="BQ15" s="46"/>
      <c r="BR15" s="46"/>
      <c r="BS15" s="46">
        <f t="shared" si="78"/>
        <v>0</v>
      </c>
      <c r="BT15" s="75">
        <f t="shared" si="36"/>
        <v>0</v>
      </c>
      <c r="BU15" s="77">
        <f>+BN15+'Stk BSF'!CF15-'Stk BSF'!CG15-'Stk CF '!BW15</f>
        <v>0</v>
      </c>
      <c r="BV15" s="78">
        <f t="shared" si="112"/>
        <v>256</v>
      </c>
      <c r="BW15" s="46"/>
      <c r="BX15" s="46"/>
      <c r="BY15" s="46"/>
      <c r="BZ15" s="46">
        <f t="shared" si="79"/>
        <v>0</v>
      </c>
      <c r="CA15" s="75">
        <f t="shared" si="37"/>
        <v>0</v>
      </c>
      <c r="CB15" s="77">
        <f>+BU15+'Stk BSF'!CN15-'Stk BSF'!CO15-'Stk CF '!CD15</f>
        <v>0</v>
      </c>
      <c r="CC15" s="78">
        <f t="shared" si="117"/>
        <v>256</v>
      </c>
      <c r="CD15" s="46"/>
      <c r="CE15" s="46"/>
      <c r="CF15" s="46"/>
      <c r="CG15" s="46">
        <f t="shared" si="80"/>
        <v>0</v>
      </c>
      <c r="CH15" s="75">
        <f t="shared" si="38"/>
        <v>0</v>
      </c>
      <c r="CI15" s="77">
        <f>+CB15+'Stk BSF'!CV15-'Stk BSF'!CW15-'Stk CF '!CK15</f>
        <v>0</v>
      </c>
      <c r="CJ15" s="78">
        <f t="shared" si="118"/>
        <v>256</v>
      </c>
      <c r="CK15" s="46"/>
      <c r="CL15" s="46"/>
      <c r="CM15" s="46"/>
      <c r="CN15" s="46">
        <f t="shared" si="81"/>
        <v>0</v>
      </c>
      <c r="CO15" s="75">
        <f t="shared" si="39"/>
        <v>0</v>
      </c>
      <c r="CP15" s="77">
        <f>+CI15+'Stk BSF'!DD15-'Stk BSF'!DE15-'Stk CF '!CR15</f>
        <v>0</v>
      </c>
      <c r="CQ15" s="78">
        <f t="shared" si="119"/>
        <v>256</v>
      </c>
      <c r="CR15" s="46"/>
      <c r="CS15" s="46"/>
      <c r="CT15" s="46"/>
      <c r="CU15" s="46">
        <f t="shared" si="82"/>
        <v>0</v>
      </c>
      <c r="CV15" s="75">
        <f t="shared" si="40"/>
        <v>0</v>
      </c>
      <c r="CW15" s="78">
        <f>+CP15+'Stk BSF'!DL15-'Stk BSF'!DM15-'Stk CF '!CY15</f>
        <v>0</v>
      </c>
      <c r="CX15" s="78">
        <f t="shared" si="105"/>
        <v>256</v>
      </c>
      <c r="CY15" s="46"/>
      <c r="CZ15" s="46"/>
      <c r="DA15" s="46"/>
      <c r="DB15" s="46">
        <f t="shared" si="83"/>
        <v>0</v>
      </c>
      <c r="DC15" s="75">
        <f t="shared" si="41"/>
        <v>0</v>
      </c>
      <c r="DD15" s="77">
        <f>+CW15+'Stk BSF'!DT15-'Stk BSF'!DU15-'Stk CF '!DF15</f>
        <v>0</v>
      </c>
      <c r="DE15" s="78">
        <f t="shared" si="120"/>
        <v>256</v>
      </c>
      <c r="DF15" s="46"/>
      <c r="DG15" s="46"/>
      <c r="DH15" s="46"/>
      <c r="DI15" s="46">
        <f t="shared" si="84"/>
        <v>0</v>
      </c>
      <c r="DJ15" s="75">
        <f t="shared" si="42"/>
        <v>0</v>
      </c>
      <c r="DK15" s="77">
        <f>+DD15+'Stk BSF'!EB15-'Stk BSF'!EC15-'Stk CF '!DM15</f>
        <v>0</v>
      </c>
      <c r="DL15" s="78">
        <f t="shared" si="121"/>
        <v>256</v>
      </c>
      <c r="DM15" s="46"/>
      <c r="DN15" s="46"/>
      <c r="DO15" s="46"/>
      <c r="DP15" s="46">
        <f t="shared" si="85"/>
        <v>0</v>
      </c>
      <c r="DQ15" s="75">
        <f t="shared" si="43"/>
        <v>0</v>
      </c>
      <c r="DR15" s="77">
        <f>+DK15+'Stk BSF'!EJ15-'Stk BSF'!EK15-'Stk CF '!DT15</f>
        <v>0</v>
      </c>
      <c r="DS15" s="78">
        <f t="shared" si="113"/>
        <v>256</v>
      </c>
      <c r="DT15" s="46"/>
      <c r="DU15" s="46"/>
      <c r="DV15" s="46"/>
      <c r="DW15" s="46">
        <f t="shared" si="86"/>
        <v>0</v>
      </c>
      <c r="DX15" s="75">
        <f t="shared" si="44"/>
        <v>0</v>
      </c>
      <c r="DY15" s="77">
        <f>+DR15+'Stk BSF'!ER15-'Stk BSF'!ES15-'Stk CF '!EA15</f>
        <v>0</v>
      </c>
      <c r="DZ15" s="78">
        <f t="shared" si="122"/>
        <v>256</v>
      </c>
      <c r="EA15" s="46"/>
      <c r="EB15" s="46"/>
      <c r="EC15" s="46"/>
      <c r="ED15" s="46">
        <f t="shared" si="87"/>
        <v>0</v>
      </c>
      <c r="EE15" s="75">
        <f t="shared" si="45"/>
        <v>0</v>
      </c>
      <c r="EF15" s="77">
        <f>+DY15+'Stk BSF'!EZ15-'Stk BSF'!FA15-'Stk CF '!EH15</f>
        <v>0</v>
      </c>
      <c r="EG15" s="78">
        <f t="shared" si="106"/>
        <v>256</v>
      </c>
      <c r="EH15" s="46"/>
      <c r="EI15" s="46"/>
      <c r="EJ15" s="46"/>
      <c r="EK15" s="46">
        <f t="shared" si="88"/>
        <v>0</v>
      </c>
      <c r="EL15" s="75">
        <f t="shared" si="46"/>
        <v>0</v>
      </c>
      <c r="EM15" s="77">
        <f>+EF15+'Stk BSF'!FH15-'Stk BSF'!FI15-'Stk CF '!EO15</f>
        <v>0</v>
      </c>
      <c r="EN15" s="78">
        <f t="shared" si="123"/>
        <v>256</v>
      </c>
      <c r="EO15" s="46"/>
      <c r="EP15" s="46"/>
      <c r="EQ15" s="46"/>
      <c r="ER15" s="46">
        <f t="shared" si="89"/>
        <v>0</v>
      </c>
      <c r="ES15" s="75">
        <f t="shared" si="47"/>
        <v>0</v>
      </c>
      <c r="ET15" s="77">
        <f>+EM15+'Stk BSF'!FP15-'Stk BSF'!FQ15-'Stk CF '!EV15</f>
        <v>0</v>
      </c>
      <c r="EU15" s="78">
        <f t="shared" si="124"/>
        <v>256</v>
      </c>
      <c r="EV15" s="46"/>
      <c r="EW15" s="46"/>
      <c r="EX15" s="46"/>
      <c r="EY15" s="46">
        <f t="shared" si="90"/>
        <v>0</v>
      </c>
      <c r="EZ15" s="75">
        <f t="shared" si="48"/>
        <v>0</v>
      </c>
      <c r="FA15" s="77">
        <f>+ET15+'Stk BSF'!FX15-'Stk BSF'!FY15-'Stk CF '!FC15</f>
        <v>0</v>
      </c>
      <c r="FB15" s="78">
        <f t="shared" si="125"/>
        <v>256</v>
      </c>
      <c r="FC15" s="46"/>
      <c r="FD15" s="46"/>
      <c r="FE15" s="46"/>
      <c r="FF15" s="46">
        <f t="shared" si="91"/>
        <v>0</v>
      </c>
      <c r="FG15" s="75">
        <f t="shared" si="49"/>
        <v>0</v>
      </c>
      <c r="FH15" s="77">
        <f>+FA15+'Stk BSF'!GF15-'Stk BSF'!GG15-'Stk CF '!FJ15</f>
        <v>0</v>
      </c>
      <c r="FI15" s="78">
        <f t="shared" si="126"/>
        <v>256</v>
      </c>
      <c r="FJ15" s="46"/>
      <c r="FK15" s="46"/>
      <c r="FL15" s="46"/>
      <c r="FM15" s="46">
        <f t="shared" si="92"/>
        <v>0</v>
      </c>
      <c r="FN15" s="75">
        <f t="shared" si="50"/>
        <v>0</v>
      </c>
      <c r="FO15" s="77">
        <f>+FH15+'Stk BSF'!GN15-'Stk BSF'!GO15-'Stk CF '!FQ15</f>
        <v>0</v>
      </c>
      <c r="FP15" s="78">
        <f t="shared" si="127"/>
        <v>256</v>
      </c>
      <c r="FQ15" s="46"/>
      <c r="FR15" s="46"/>
      <c r="FS15" s="46"/>
      <c r="FT15" s="46">
        <f t="shared" si="93"/>
        <v>0</v>
      </c>
      <c r="FU15" s="75">
        <f t="shared" si="51"/>
        <v>0</v>
      </c>
      <c r="FV15" s="77">
        <f>+FO15+'Stk BSF'!GV15-'Stk BSF'!GW15-'Stk CF '!FX15</f>
        <v>0</v>
      </c>
      <c r="FW15" s="78">
        <f t="shared" si="128"/>
        <v>256</v>
      </c>
      <c r="FX15" s="46"/>
      <c r="FY15" s="46"/>
      <c r="FZ15" s="46"/>
      <c r="GA15" s="46">
        <f t="shared" si="94"/>
        <v>0</v>
      </c>
      <c r="GB15" s="75">
        <f t="shared" si="52"/>
        <v>0</v>
      </c>
      <c r="GC15" s="77">
        <f>+FV15+'Stk BSF'!HD15-'Stk BSF'!HE15-'Stk CF '!GE15</f>
        <v>0</v>
      </c>
      <c r="GD15" s="78">
        <f t="shared" si="129"/>
        <v>256</v>
      </c>
      <c r="GE15" s="46"/>
      <c r="GF15" s="46"/>
      <c r="GG15" s="46"/>
      <c r="GH15" s="46">
        <f t="shared" si="95"/>
        <v>0</v>
      </c>
      <c r="GI15" s="75">
        <f t="shared" si="53"/>
        <v>0</v>
      </c>
      <c r="GJ15" s="77">
        <f>+GC15+'Stk BSF'!HL15-'Stk BSF'!HM15-'Stk CF '!GL15</f>
        <v>0</v>
      </c>
      <c r="GK15" s="78">
        <f t="shared" si="130"/>
        <v>256</v>
      </c>
      <c r="GL15" s="46"/>
      <c r="GM15" s="46"/>
      <c r="GN15" s="46"/>
      <c r="GO15" s="46">
        <f t="shared" si="96"/>
        <v>0</v>
      </c>
      <c r="GP15" s="75">
        <f t="shared" si="54"/>
        <v>0</v>
      </c>
      <c r="GQ15" s="77">
        <f>+GJ15+'Stk BSF'!HT15-'Stk BSF'!HU15-'Stk CF '!GS15</f>
        <v>0</v>
      </c>
      <c r="GR15" s="78">
        <f t="shared" si="131"/>
        <v>256</v>
      </c>
      <c r="GS15" s="46"/>
      <c r="GT15" s="46"/>
      <c r="GU15" s="46"/>
      <c r="GV15" s="46">
        <f t="shared" si="97"/>
        <v>0</v>
      </c>
      <c r="GW15" s="75">
        <f t="shared" si="55"/>
        <v>0</v>
      </c>
      <c r="GX15" s="77">
        <f>+GQ15+'Stk BSF'!IB15-'Stk BSF'!IC15-'Stk CF '!GZ15</f>
        <v>0</v>
      </c>
      <c r="GY15" s="78">
        <f t="shared" si="132"/>
        <v>256</v>
      </c>
      <c r="GZ15" s="46"/>
      <c r="HA15" s="46"/>
      <c r="HB15" s="46"/>
      <c r="HC15" s="46">
        <f t="shared" si="98"/>
        <v>0</v>
      </c>
      <c r="HD15" s="75">
        <f t="shared" si="56"/>
        <v>0</v>
      </c>
      <c r="HE15" s="77">
        <f>+GX15+'Stk BSF'!IJ15-'Stk BSF'!IK15-'Stk CF '!HG15</f>
        <v>0</v>
      </c>
      <c r="HF15" s="78">
        <f t="shared" si="133"/>
        <v>256</v>
      </c>
      <c r="HG15" s="46"/>
      <c r="HH15" s="46"/>
      <c r="HI15" s="46"/>
      <c r="HJ15" s="46">
        <f t="shared" si="99"/>
        <v>0</v>
      </c>
      <c r="HK15" s="75">
        <f t="shared" si="57"/>
        <v>0</v>
      </c>
      <c r="HL15" s="77">
        <f>+HE15+'Stk BSF'!IR15-'Stk BSF'!IS15-'Stk CF '!HN15</f>
        <v>0</v>
      </c>
      <c r="HM15" s="78">
        <f t="shared" si="107"/>
        <v>256</v>
      </c>
      <c r="HN15" s="46"/>
      <c r="HO15" s="46"/>
      <c r="HP15" s="46"/>
      <c r="HQ15" s="46">
        <f t="shared" si="100"/>
        <v>0</v>
      </c>
      <c r="HR15" s="75">
        <f t="shared" si="58"/>
        <v>0</v>
      </c>
      <c r="HS15" s="85">
        <f>+HL15+'Stk BSF'!IZ15-'Stk BSF'!JA15-'Stk CF '!HU15</f>
        <v>0</v>
      </c>
      <c r="HT15" s="86">
        <f t="shared" si="134"/>
        <v>256</v>
      </c>
      <c r="HU15" s="46"/>
      <c r="HV15" s="46"/>
      <c r="HW15" s="46"/>
      <c r="HX15" s="46">
        <f t="shared" si="101"/>
        <v>0</v>
      </c>
      <c r="HY15" s="75">
        <f t="shared" si="59"/>
        <v>0</v>
      </c>
      <c r="IA15" s="82">
        <f t="shared" si="114"/>
        <v>0</v>
      </c>
      <c r="IB15" s="83">
        <f t="shared" si="115"/>
        <v>256</v>
      </c>
      <c r="IC15" s="81">
        <f t="shared" si="61"/>
        <v>522</v>
      </c>
      <c r="ID15" s="81">
        <f t="shared" si="62"/>
        <v>295</v>
      </c>
      <c r="IE15" s="81">
        <f t="shared" si="104"/>
        <v>20</v>
      </c>
      <c r="IF15" s="81">
        <f t="shared" si="63"/>
        <v>295</v>
      </c>
      <c r="IG15" s="84">
        <f t="shared" si="135"/>
        <v>0</v>
      </c>
      <c r="II15" s="64">
        <f t="shared" si="136"/>
        <v>0</v>
      </c>
      <c r="IJ15" s="64">
        <f t="shared" si="137"/>
        <v>0</v>
      </c>
      <c r="IK15" s="64">
        <f t="shared" si="138"/>
        <v>0</v>
      </c>
    </row>
    <row r="16" spans="1:245" ht="13.5" customHeight="1">
      <c r="A16" s="47">
        <v>132</v>
      </c>
      <c r="B16" s="384" t="s">
        <v>52</v>
      </c>
      <c r="C16" s="172" t="s">
        <v>220</v>
      </c>
      <c r="D16" s="176" t="s">
        <v>30</v>
      </c>
      <c r="E16" s="172" t="s">
        <v>209</v>
      </c>
      <c r="F16" s="365" t="s">
        <v>223</v>
      </c>
      <c r="G16" s="380" t="s">
        <v>99</v>
      </c>
      <c r="H16" s="380" t="s">
        <v>99</v>
      </c>
      <c r="I16" s="166" t="s">
        <v>94</v>
      </c>
      <c r="J16" s="373" t="s">
        <v>228</v>
      </c>
      <c r="K16" s="143">
        <v>6</v>
      </c>
      <c r="L16" s="144">
        <v>7</v>
      </c>
      <c r="M16" s="137" t="s">
        <v>4</v>
      </c>
      <c r="N16" s="347">
        <v>1</v>
      </c>
      <c r="O16" s="347">
        <v>7</v>
      </c>
      <c r="P16" s="76">
        <v>0</v>
      </c>
      <c r="Q16" s="77">
        <f>+N16-S16-'Stk BSF'!U16+'Stk BSF'!T16</f>
        <v>1</v>
      </c>
      <c r="R16" s="78">
        <f t="shared" si="65"/>
        <v>7</v>
      </c>
      <c r="S16" s="46"/>
      <c r="T16" s="46"/>
      <c r="U16" s="46"/>
      <c r="V16" s="46">
        <f t="shared" si="66"/>
        <v>0</v>
      </c>
      <c r="W16" s="75">
        <f t="shared" si="139"/>
        <v>0</v>
      </c>
      <c r="X16" s="77">
        <f>+Q16+'Stk BSF'!AB16-'Stk BSF'!AC16-'Stk CF '!Z16</f>
        <v>1</v>
      </c>
      <c r="Y16" s="78">
        <f>+R16+Z16-AA16-AB16</f>
        <v>7</v>
      </c>
      <c r="Z16" s="46"/>
      <c r="AA16" s="46"/>
      <c r="AB16" s="46"/>
      <c r="AC16" s="46">
        <f t="shared" si="68"/>
        <v>0</v>
      </c>
      <c r="AD16" s="75">
        <f t="shared" si="30"/>
        <v>0</v>
      </c>
      <c r="AE16" s="77">
        <f>+X16+'Stk BSF'!AJ16-'Stk BSF'!AK16-'Stk CF '!AG16</f>
        <v>1</v>
      </c>
      <c r="AF16" s="78">
        <f t="shared" si="69"/>
        <v>7</v>
      </c>
      <c r="AG16" s="46"/>
      <c r="AH16" s="46"/>
      <c r="AI16" s="46"/>
      <c r="AJ16" s="46">
        <f t="shared" si="70"/>
        <v>0</v>
      </c>
      <c r="AK16" s="75">
        <f t="shared" si="31"/>
        <v>0</v>
      </c>
      <c r="AL16" s="77">
        <f>+AE16+'Stk BSF'!AR16-'Stk BSF'!AS16-'Stk CF '!AN16</f>
        <v>1</v>
      </c>
      <c r="AM16" s="78">
        <f t="shared" si="141"/>
        <v>7</v>
      </c>
      <c r="AN16" s="46"/>
      <c r="AO16" s="46"/>
      <c r="AP16" s="46"/>
      <c r="AQ16" s="46">
        <f t="shared" si="72"/>
        <v>0</v>
      </c>
      <c r="AR16" s="75">
        <f t="shared" si="32"/>
        <v>0</v>
      </c>
      <c r="AS16" s="77">
        <f>+AL16+'Stk BSF'!AZ16-'Stk BSF'!BA16-'Stk CF '!AU16</f>
        <v>0</v>
      </c>
      <c r="AT16" s="78">
        <f t="shared" si="142"/>
        <v>8</v>
      </c>
      <c r="AU16" s="46">
        <v>1</v>
      </c>
      <c r="AV16" s="46"/>
      <c r="AW16" s="46"/>
      <c r="AX16" s="46">
        <f t="shared" si="74"/>
        <v>0</v>
      </c>
      <c r="AY16" s="75">
        <f t="shared" si="33"/>
        <v>0</v>
      </c>
      <c r="AZ16" s="77">
        <f>+AS16+'Stk BSF'!BH16-'Stk BSF'!BI16-'Stk CF '!BB16</f>
        <v>0</v>
      </c>
      <c r="BA16" s="78">
        <f t="shared" ref="BA16:BA58" si="143">+AT16+BB16-BC16-BD16</f>
        <v>8</v>
      </c>
      <c r="BB16" s="46"/>
      <c r="BC16" s="46"/>
      <c r="BD16" s="46"/>
      <c r="BE16" s="46">
        <f t="shared" si="76"/>
        <v>0</v>
      </c>
      <c r="BF16" s="75">
        <f t="shared" si="34"/>
        <v>0</v>
      </c>
      <c r="BG16" s="77">
        <f>+AZ16+'Stk BSF'!BP16-'Stk BSF'!BQ16-'Stk CF '!BI16</f>
        <v>0</v>
      </c>
      <c r="BH16" s="78">
        <f t="shared" si="111"/>
        <v>8</v>
      </c>
      <c r="BI16" s="46"/>
      <c r="BJ16" s="46"/>
      <c r="BK16" s="46"/>
      <c r="BL16" s="46">
        <f t="shared" si="77"/>
        <v>0</v>
      </c>
      <c r="BM16" s="75">
        <f t="shared" si="35"/>
        <v>0</v>
      </c>
      <c r="BN16" s="77">
        <f>+BG16+'Stk BSF'!BX16-'Stk BSF'!BY16-'Stk CF '!BP16</f>
        <v>0</v>
      </c>
      <c r="BO16" s="78">
        <f t="shared" si="116"/>
        <v>8</v>
      </c>
      <c r="BP16" s="46"/>
      <c r="BQ16" s="46"/>
      <c r="BR16" s="46"/>
      <c r="BS16" s="46">
        <f t="shared" si="78"/>
        <v>0</v>
      </c>
      <c r="BT16" s="75">
        <f t="shared" si="36"/>
        <v>0</v>
      </c>
      <c r="BU16" s="77">
        <f>+BN16+'Stk BSF'!CF16-'Stk BSF'!CG16-'Stk CF '!BW16</f>
        <v>0</v>
      </c>
      <c r="BV16" s="78">
        <f t="shared" si="112"/>
        <v>8</v>
      </c>
      <c r="BW16" s="46"/>
      <c r="BX16" s="46"/>
      <c r="BY16" s="46"/>
      <c r="BZ16" s="46">
        <f t="shared" si="79"/>
        <v>0</v>
      </c>
      <c r="CA16" s="75">
        <f t="shared" si="37"/>
        <v>0</v>
      </c>
      <c r="CB16" s="77">
        <f>+BU16+'Stk BSF'!CN16-'Stk BSF'!CO16-'Stk CF '!CD16</f>
        <v>0</v>
      </c>
      <c r="CC16" s="78">
        <f t="shared" si="117"/>
        <v>8</v>
      </c>
      <c r="CD16" s="46"/>
      <c r="CE16" s="46"/>
      <c r="CF16" s="46"/>
      <c r="CG16" s="46">
        <f t="shared" si="80"/>
        <v>0</v>
      </c>
      <c r="CH16" s="75">
        <f t="shared" si="38"/>
        <v>0</v>
      </c>
      <c r="CI16" s="77">
        <f>+CB16+'Stk BSF'!CV16-'Stk BSF'!CW16-'Stk CF '!CK16</f>
        <v>0</v>
      </c>
      <c r="CJ16" s="78">
        <f t="shared" si="118"/>
        <v>8</v>
      </c>
      <c r="CK16" s="46"/>
      <c r="CL16" s="46"/>
      <c r="CM16" s="46"/>
      <c r="CN16" s="46">
        <f t="shared" si="81"/>
        <v>0</v>
      </c>
      <c r="CO16" s="75">
        <f t="shared" si="39"/>
        <v>0</v>
      </c>
      <c r="CP16" s="77">
        <f>+CI16+'Stk BSF'!DD16-'Stk BSF'!DE16-'Stk CF '!CR16</f>
        <v>0</v>
      </c>
      <c r="CQ16" s="78">
        <f t="shared" si="119"/>
        <v>8</v>
      </c>
      <c r="CR16" s="46"/>
      <c r="CS16" s="46"/>
      <c r="CT16" s="46"/>
      <c r="CU16" s="46">
        <f t="shared" si="82"/>
        <v>0</v>
      </c>
      <c r="CV16" s="75">
        <f t="shared" si="40"/>
        <v>0</v>
      </c>
      <c r="CW16" s="78">
        <f>+CP16+'Stk BSF'!DL16-'Stk BSF'!DM16-'Stk CF '!CY16</f>
        <v>0</v>
      </c>
      <c r="CX16" s="78">
        <f t="shared" si="105"/>
        <v>8</v>
      </c>
      <c r="CY16" s="46"/>
      <c r="CZ16" s="46"/>
      <c r="DA16" s="46"/>
      <c r="DB16" s="46">
        <f t="shared" si="83"/>
        <v>0</v>
      </c>
      <c r="DC16" s="75">
        <f t="shared" si="41"/>
        <v>0</v>
      </c>
      <c r="DD16" s="77">
        <f>+CW16+'Stk BSF'!DT16-'Stk BSF'!DU16-'Stk CF '!DF16</f>
        <v>0</v>
      </c>
      <c r="DE16" s="78">
        <f t="shared" si="120"/>
        <v>8</v>
      </c>
      <c r="DF16" s="46"/>
      <c r="DG16" s="46"/>
      <c r="DH16" s="46"/>
      <c r="DI16" s="46">
        <f t="shared" si="84"/>
        <v>0</v>
      </c>
      <c r="DJ16" s="75">
        <f t="shared" si="42"/>
        <v>0</v>
      </c>
      <c r="DK16" s="77">
        <f>+DD16+'Stk BSF'!EB16-'Stk BSF'!EC16-'Stk CF '!DM16</f>
        <v>0</v>
      </c>
      <c r="DL16" s="78">
        <f t="shared" si="121"/>
        <v>8</v>
      </c>
      <c r="DM16" s="46"/>
      <c r="DN16" s="46"/>
      <c r="DO16" s="46"/>
      <c r="DP16" s="46">
        <f t="shared" si="85"/>
        <v>0</v>
      </c>
      <c r="DQ16" s="75">
        <f t="shared" si="43"/>
        <v>0</v>
      </c>
      <c r="DR16" s="77">
        <f>+DK16+'Stk BSF'!EJ16-'Stk BSF'!EK16-'Stk CF '!DT16</f>
        <v>0</v>
      </c>
      <c r="DS16" s="78">
        <f t="shared" si="113"/>
        <v>8</v>
      </c>
      <c r="DT16" s="46"/>
      <c r="DU16" s="46"/>
      <c r="DV16" s="46"/>
      <c r="DW16" s="46">
        <f t="shared" si="86"/>
        <v>0</v>
      </c>
      <c r="DX16" s="75">
        <f t="shared" si="44"/>
        <v>0</v>
      </c>
      <c r="DY16" s="77">
        <f>+DR16+'Stk BSF'!ER16-'Stk BSF'!ES16-'Stk CF '!EA16</f>
        <v>0</v>
      </c>
      <c r="DZ16" s="78">
        <f t="shared" si="122"/>
        <v>8</v>
      </c>
      <c r="EA16" s="46"/>
      <c r="EB16" s="46"/>
      <c r="EC16" s="46"/>
      <c r="ED16" s="46">
        <f t="shared" si="87"/>
        <v>0</v>
      </c>
      <c r="EE16" s="75">
        <f t="shared" si="45"/>
        <v>0</v>
      </c>
      <c r="EF16" s="77">
        <f>+DY16+'Stk BSF'!EZ16-'Stk BSF'!FA16-'Stk CF '!EH16</f>
        <v>0</v>
      </c>
      <c r="EG16" s="78">
        <f t="shared" si="106"/>
        <v>8</v>
      </c>
      <c r="EH16" s="46"/>
      <c r="EI16" s="46"/>
      <c r="EJ16" s="46"/>
      <c r="EK16" s="46">
        <f t="shared" si="88"/>
        <v>0</v>
      </c>
      <c r="EL16" s="75">
        <f t="shared" si="46"/>
        <v>0</v>
      </c>
      <c r="EM16" s="77">
        <f>+EF16+'Stk BSF'!FH16-'Stk BSF'!FI16-'Stk CF '!EO16</f>
        <v>0</v>
      </c>
      <c r="EN16" s="78">
        <f t="shared" si="123"/>
        <v>8</v>
      </c>
      <c r="EO16" s="46"/>
      <c r="EP16" s="46"/>
      <c r="EQ16" s="46"/>
      <c r="ER16" s="46">
        <f t="shared" si="89"/>
        <v>0</v>
      </c>
      <c r="ES16" s="75">
        <f t="shared" si="47"/>
        <v>0</v>
      </c>
      <c r="ET16" s="77">
        <f>+EM16+'Stk BSF'!FP16-'Stk BSF'!FQ16-'Stk CF '!EV16</f>
        <v>0</v>
      </c>
      <c r="EU16" s="78">
        <f t="shared" si="124"/>
        <v>8</v>
      </c>
      <c r="EV16" s="46"/>
      <c r="EW16" s="46"/>
      <c r="EX16" s="46"/>
      <c r="EY16" s="46">
        <f t="shared" si="90"/>
        <v>0</v>
      </c>
      <c r="EZ16" s="75">
        <f t="shared" si="48"/>
        <v>0</v>
      </c>
      <c r="FA16" s="77">
        <f>+ET16+'Stk BSF'!FX16-'Stk BSF'!FY16-'Stk CF '!FC16</f>
        <v>0</v>
      </c>
      <c r="FB16" s="78">
        <f t="shared" si="125"/>
        <v>8</v>
      </c>
      <c r="FC16" s="46"/>
      <c r="FD16" s="46"/>
      <c r="FE16" s="46"/>
      <c r="FF16" s="46">
        <f t="shared" si="91"/>
        <v>0</v>
      </c>
      <c r="FG16" s="75">
        <f t="shared" si="49"/>
        <v>0</v>
      </c>
      <c r="FH16" s="77">
        <f>+FA16+'Stk BSF'!GF16-'Stk BSF'!GG16-'Stk CF '!FJ16</f>
        <v>0</v>
      </c>
      <c r="FI16" s="78">
        <f t="shared" si="126"/>
        <v>8</v>
      </c>
      <c r="FJ16" s="46"/>
      <c r="FK16" s="46"/>
      <c r="FL16" s="46"/>
      <c r="FM16" s="46">
        <f t="shared" si="92"/>
        <v>0</v>
      </c>
      <c r="FN16" s="75">
        <f t="shared" si="50"/>
        <v>0</v>
      </c>
      <c r="FO16" s="77">
        <f>+FH16+'Stk BSF'!GN16-'Stk BSF'!GO16-'Stk CF '!FQ16</f>
        <v>0</v>
      </c>
      <c r="FP16" s="78">
        <f t="shared" si="127"/>
        <v>8</v>
      </c>
      <c r="FQ16" s="46"/>
      <c r="FR16" s="46"/>
      <c r="FS16" s="46"/>
      <c r="FT16" s="46">
        <f t="shared" si="93"/>
        <v>0</v>
      </c>
      <c r="FU16" s="75">
        <f t="shared" si="51"/>
        <v>0</v>
      </c>
      <c r="FV16" s="77">
        <f>+FO16+'Stk BSF'!GV16-'Stk BSF'!GW16-'Stk CF '!FX16</f>
        <v>0</v>
      </c>
      <c r="FW16" s="78">
        <f t="shared" si="128"/>
        <v>8</v>
      </c>
      <c r="FX16" s="46"/>
      <c r="FY16" s="46"/>
      <c r="FZ16" s="46"/>
      <c r="GA16" s="46">
        <f t="shared" si="94"/>
        <v>0</v>
      </c>
      <c r="GB16" s="75">
        <f t="shared" si="52"/>
        <v>0</v>
      </c>
      <c r="GC16" s="77">
        <f>+FV16+'Stk BSF'!HD16-'Stk BSF'!HE16-'Stk CF '!GE16</f>
        <v>0</v>
      </c>
      <c r="GD16" s="78">
        <f t="shared" si="129"/>
        <v>8</v>
      </c>
      <c r="GE16" s="46"/>
      <c r="GF16" s="46"/>
      <c r="GG16" s="46"/>
      <c r="GH16" s="46">
        <f t="shared" si="95"/>
        <v>0</v>
      </c>
      <c r="GI16" s="75">
        <f t="shared" si="53"/>
        <v>0</v>
      </c>
      <c r="GJ16" s="77">
        <f>+GC16+'Stk BSF'!HL16-'Stk BSF'!HM16-'Stk CF '!GL16</f>
        <v>0</v>
      </c>
      <c r="GK16" s="78">
        <f t="shared" si="130"/>
        <v>8</v>
      </c>
      <c r="GL16" s="46"/>
      <c r="GM16" s="46"/>
      <c r="GN16" s="46"/>
      <c r="GO16" s="46">
        <f t="shared" si="96"/>
        <v>0</v>
      </c>
      <c r="GP16" s="75">
        <f t="shared" si="54"/>
        <v>0</v>
      </c>
      <c r="GQ16" s="77">
        <f>+GJ16+'Stk BSF'!HT16-'Stk BSF'!HU16-'Stk CF '!GS16</f>
        <v>0</v>
      </c>
      <c r="GR16" s="78">
        <f t="shared" si="131"/>
        <v>8</v>
      </c>
      <c r="GS16" s="46"/>
      <c r="GT16" s="46"/>
      <c r="GU16" s="46"/>
      <c r="GV16" s="46">
        <f t="shared" si="97"/>
        <v>0</v>
      </c>
      <c r="GW16" s="75">
        <f t="shared" si="55"/>
        <v>0</v>
      </c>
      <c r="GX16" s="77">
        <f>+GQ16+'Stk BSF'!IB16-'Stk BSF'!IC16-'Stk CF '!GZ16</f>
        <v>0</v>
      </c>
      <c r="GY16" s="78">
        <f t="shared" si="132"/>
        <v>8</v>
      </c>
      <c r="GZ16" s="46"/>
      <c r="HA16" s="46"/>
      <c r="HB16" s="46"/>
      <c r="HC16" s="46">
        <f t="shared" si="98"/>
        <v>0</v>
      </c>
      <c r="HD16" s="75">
        <f t="shared" si="56"/>
        <v>0</v>
      </c>
      <c r="HE16" s="77">
        <f>+GX16+'Stk BSF'!IJ16-'Stk BSF'!IK16-'Stk CF '!HG16</f>
        <v>0</v>
      </c>
      <c r="HF16" s="78">
        <f t="shared" si="133"/>
        <v>8</v>
      </c>
      <c r="HG16" s="46"/>
      <c r="HH16" s="46"/>
      <c r="HI16" s="46"/>
      <c r="HJ16" s="46">
        <f t="shared" si="99"/>
        <v>0</v>
      </c>
      <c r="HK16" s="75">
        <f t="shared" si="57"/>
        <v>0</v>
      </c>
      <c r="HL16" s="77">
        <f>+HE16+'Stk BSF'!IR16-'Stk BSF'!IS16-'Stk CF '!HN16</f>
        <v>0</v>
      </c>
      <c r="HM16" s="78">
        <f t="shared" si="107"/>
        <v>8</v>
      </c>
      <c r="HN16" s="46"/>
      <c r="HO16" s="46"/>
      <c r="HP16" s="46"/>
      <c r="HQ16" s="46">
        <f t="shared" si="100"/>
        <v>0</v>
      </c>
      <c r="HR16" s="75">
        <f t="shared" si="58"/>
        <v>0</v>
      </c>
      <c r="HS16" s="85">
        <f>+HL16+'Stk BSF'!IZ16-'Stk BSF'!JA16-'Stk CF '!HU16</f>
        <v>0</v>
      </c>
      <c r="HT16" s="86">
        <f t="shared" si="134"/>
        <v>8</v>
      </c>
      <c r="HU16" s="46"/>
      <c r="HV16" s="46"/>
      <c r="HW16" s="46"/>
      <c r="HX16" s="46">
        <f t="shared" si="101"/>
        <v>0</v>
      </c>
      <c r="HY16" s="75">
        <f t="shared" si="59"/>
        <v>0</v>
      </c>
      <c r="IA16" s="82">
        <f t="shared" si="114"/>
        <v>0</v>
      </c>
      <c r="IB16" s="83">
        <f t="shared" si="115"/>
        <v>8</v>
      </c>
      <c r="IC16" s="81">
        <f>+S16+Z16+AG16+AN16+AU16+BB16+BI16+BP16+BW16+CD16+CK16+CR16+CY16+DF16+DM16+DT16+EA16+EH16+EO16+EV16+FC16+FJ16+FQ16+FX16+GE16+GL16+GS16+GZ16+HG16+HN16+HU16</f>
        <v>1</v>
      </c>
      <c r="ID16" s="81">
        <f t="shared" si="62"/>
        <v>0</v>
      </c>
      <c r="IE16" s="81">
        <f t="shared" si="104"/>
        <v>0</v>
      </c>
      <c r="IF16" s="81">
        <f t="shared" si="63"/>
        <v>0</v>
      </c>
      <c r="IG16" s="84">
        <f t="shared" si="135"/>
        <v>0</v>
      </c>
      <c r="II16" s="64">
        <f t="shared" si="136"/>
        <v>0</v>
      </c>
      <c r="IJ16" s="64">
        <f t="shared" si="137"/>
        <v>0</v>
      </c>
      <c r="IK16" s="64">
        <f t="shared" si="138"/>
        <v>0</v>
      </c>
    </row>
    <row r="17" spans="1:245" ht="15">
      <c r="B17" s="385" t="s">
        <v>52</v>
      </c>
      <c r="C17" s="168" t="s">
        <v>221</v>
      </c>
      <c r="D17" s="174" t="s">
        <v>29</v>
      </c>
      <c r="E17" s="168" t="s">
        <v>210</v>
      </c>
      <c r="F17" s="363" t="s">
        <v>182</v>
      </c>
      <c r="G17" s="380" t="s">
        <v>99</v>
      </c>
      <c r="H17" s="380" t="s">
        <v>99</v>
      </c>
      <c r="I17" s="166" t="s">
        <v>94</v>
      </c>
      <c r="J17" s="356" t="s">
        <v>229</v>
      </c>
      <c r="K17" s="143">
        <v>6</v>
      </c>
      <c r="L17" s="144">
        <v>7</v>
      </c>
      <c r="M17" s="163" t="s">
        <v>4</v>
      </c>
      <c r="N17" s="347">
        <v>16</v>
      </c>
      <c r="O17" s="347">
        <v>5</v>
      </c>
      <c r="P17" s="76">
        <v>0</v>
      </c>
      <c r="Q17" s="77">
        <f>+N17-S17-'Stk BSF'!U17+'Stk BSF'!T17</f>
        <v>16</v>
      </c>
      <c r="R17" s="78">
        <f t="shared" si="65"/>
        <v>5</v>
      </c>
      <c r="S17" s="46"/>
      <c r="T17" s="46"/>
      <c r="U17" s="46"/>
      <c r="V17" s="46">
        <f t="shared" si="66"/>
        <v>0</v>
      </c>
      <c r="W17" s="75">
        <f t="shared" si="139"/>
        <v>0</v>
      </c>
      <c r="X17" s="77">
        <f>+Q17+'Stk BSF'!AB17-'Stk BSF'!AC17-'Stk CF '!Z17</f>
        <v>16</v>
      </c>
      <c r="Y17" s="78">
        <f t="shared" si="140"/>
        <v>5</v>
      </c>
      <c r="Z17" s="46"/>
      <c r="AA17" s="46"/>
      <c r="AB17" s="46"/>
      <c r="AC17" s="46">
        <f t="shared" si="68"/>
        <v>0</v>
      </c>
      <c r="AD17" s="75">
        <f t="shared" si="30"/>
        <v>0</v>
      </c>
      <c r="AE17" s="77">
        <f>+X17+'Stk BSF'!AJ17-'Stk BSF'!AK17-'Stk CF '!AG17</f>
        <v>16</v>
      </c>
      <c r="AF17" s="78">
        <f t="shared" si="69"/>
        <v>5</v>
      </c>
      <c r="AG17" s="46"/>
      <c r="AH17" s="46"/>
      <c r="AI17" s="46"/>
      <c r="AJ17" s="46">
        <f t="shared" si="70"/>
        <v>0</v>
      </c>
      <c r="AK17" s="75">
        <f t="shared" si="31"/>
        <v>0</v>
      </c>
      <c r="AL17" s="77">
        <f>+AE17+'Stk BSF'!AR17-'Stk BSF'!AS17-'Stk CF '!AN17</f>
        <v>16</v>
      </c>
      <c r="AM17" s="78">
        <f t="shared" si="141"/>
        <v>5</v>
      </c>
      <c r="AN17" s="46"/>
      <c r="AO17" s="46"/>
      <c r="AP17" s="46"/>
      <c r="AQ17" s="46">
        <f t="shared" si="72"/>
        <v>0</v>
      </c>
      <c r="AR17" s="75">
        <f t="shared" si="32"/>
        <v>0</v>
      </c>
      <c r="AS17" s="77">
        <f>+AL17+'Stk BSF'!AZ17-'Stk BSF'!BA17-'Stk CF '!AU17</f>
        <v>0</v>
      </c>
      <c r="AT17" s="78">
        <f t="shared" si="142"/>
        <v>14</v>
      </c>
      <c r="AU17" s="46">
        <v>16</v>
      </c>
      <c r="AV17" s="46">
        <v>6</v>
      </c>
      <c r="AW17" s="46">
        <v>1</v>
      </c>
      <c r="AX17" s="46">
        <f t="shared" si="74"/>
        <v>6</v>
      </c>
      <c r="AY17" s="75">
        <f t="shared" si="33"/>
        <v>0</v>
      </c>
      <c r="AZ17" s="77">
        <f>+AS17+'Stk BSF'!BH17-'Stk BSF'!BI17-'Stk CF '!BB17</f>
        <v>0</v>
      </c>
      <c r="BA17" s="78">
        <f t="shared" si="143"/>
        <v>14</v>
      </c>
      <c r="BB17" s="46"/>
      <c r="BC17" s="46"/>
      <c r="BD17" s="46"/>
      <c r="BE17" s="46">
        <f t="shared" si="76"/>
        <v>0</v>
      </c>
      <c r="BF17" s="75">
        <f t="shared" si="34"/>
        <v>0</v>
      </c>
      <c r="BG17" s="77">
        <f>+AZ17+'Stk BSF'!BP17-'Stk BSF'!BQ17-'Stk CF '!BI17</f>
        <v>0</v>
      </c>
      <c r="BH17" s="78">
        <f t="shared" si="111"/>
        <v>0</v>
      </c>
      <c r="BI17" s="46"/>
      <c r="BJ17" s="46">
        <v>14</v>
      </c>
      <c r="BK17" s="46"/>
      <c r="BL17" s="46">
        <f t="shared" si="77"/>
        <v>14</v>
      </c>
      <c r="BM17" s="75">
        <f t="shared" si="35"/>
        <v>0</v>
      </c>
      <c r="BN17" s="77">
        <f>+BG17+'Stk BSF'!BX17-'Stk BSF'!BY17-'Stk CF '!BP17</f>
        <v>0</v>
      </c>
      <c r="BO17" s="78">
        <f t="shared" si="116"/>
        <v>0</v>
      </c>
      <c r="BP17" s="46"/>
      <c r="BQ17" s="46"/>
      <c r="BR17" s="46"/>
      <c r="BS17" s="46">
        <f t="shared" si="78"/>
        <v>0</v>
      </c>
      <c r="BT17" s="75">
        <f t="shared" si="36"/>
        <v>0</v>
      </c>
      <c r="BU17" s="77">
        <f>+BN17+'Stk BSF'!CF17-'Stk BSF'!CG17-'Stk CF '!BW17</f>
        <v>0</v>
      </c>
      <c r="BV17" s="78">
        <f t="shared" si="112"/>
        <v>0</v>
      </c>
      <c r="BW17" s="46"/>
      <c r="BX17" s="46"/>
      <c r="BY17" s="46"/>
      <c r="BZ17" s="46">
        <f t="shared" si="79"/>
        <v>0</v>
      </c>
      <c r="CA17" s="75">
        <f t="shared" si="37"/>
        <v>0</v>
      </c>
      <c r="CB17" s="77">
        <f>+BU17+'Stk BSF'!CN17-'Stk BSF'!CO17-'Stk CF '!CD17</f>
        <v>0</v>
      </c>
      <c r="CC17" s="78">
        <f t="shared" si="117"/>
        <v>0</v>
      </c>
      <c r="CD17" s="46"/>
      <c r="CE17" s="46"/>
      <c r="CF17" s="46"/>
      <c r="CG17" s="46">
        <f t="shared" si="80"/>
        <v>0</v>
      </c>
      <c r="CH17" s="75">
        <f t="shared" si="38"/>
        <v>0</v>
      </c>
      <c r="CI17" s="77">
        <f>+CB17+'Stk BSF'!CV17-'Stk BSF'!CW17-'Stk CF '!CK17</f>
        <v>0</v>
      </c>
      <c r="CJ17" s="78">
        <f t="shared" si="118"/>
        <v>0</v>
      </c>
      <c r="CK17" s="46"/>
      <c r="CL17" s="46"/>
      <c r="CM17" s="46"/>
      <c r="CN17" s="46">
        <f t="shared" si="81"/>
        <v>0</v>
      </c>
      <c r="CO17" s="75">
        <f t="shared" si="39"/>
        <v>0</v>
      </c>
      <c r="CP17" s="77">
        <f>+CI17+'Stk BSF'!DD17-'Stk BSF'!DE17-'Stk CF '!CR17</f>
        <v>0</v>
      </c>
      <c r="CQ17" s="78">
        <f t="shared" si="119"/>
        <v>0</v>
      </c>
      <c r="CR17" s="46"/>
      <c r="CS17" s="46"/>
      <c r="CT17" s="46"/>
      <c r="CU17" s="46">
        <f t="shared" si="82"/>
        <v>0</v>
      </c>
      <c r="CV17" s="75">
        <f t="shared" si="40"/>
        <v>0</v>
      </c>
      <c r="CW17" s="78">
        <f>+CP17+'Stk BSF'!DL17-'Stk BSF'!DM17-'Stk CF '!CY17</f>
        <v>0</v>
      </c>
      <c r="CX17" s="78">
        <f t="shared" si="105"/>
        <v>0</v>
      </c>
      <c r="CY17" s="46"/>
      <c r="CZ17" s="46"/>
      <c r="DA17" s="46"/>
      <c r="DB17" s="46">
        <f t="shared" si="83"/>
        <v>0</v>
      </c>
      <c r="DC17" s="75">
        <f t="shared" si="41"/>
        <v>0</v>
      </c>
      <c r="DD17" s="77">
        <f>+CW17+'Stk BSF'!DT17-'Stk BSF'!DU17-'Stk CF '!DF17</f>
        <v>0</v>
      </c>
      <c r="DE17" s="78">
        <f t="shared" si="120"/>
        <v>0</v>
      </c>
      <c r="DF17" s="46"/>
      <c r="DG17" s="46"/>
      <c r="DH17" s="46"/>
      <c r="DI17" s="46">
        <f t="shared" si="84"/>
        <v>0</v>
      </c>
      <c r="DJ17" s="75">
        <f t="shared" si="42"/>
        <v>0</v>
      </c>
      <c r="DK17" s="77">
        <f>+DD17+'Stk BSF'!EB17-'Stk BSF'!EC17-'Stk CF '!DM17</f>
        <v>0</v>
      </c>
      <c r="DL17" s="78">
        <f t="shared" si="121"/>
        <v>0</v>
      </c>
      <c r="DM17" s="46"/>
      <c r="DN17" s="46"/>
      <c r="DO17" s="46"/>
      <c r="DP17" s="46">
        <f t="shared" si="85"/>
        <v>0</v>
      </c>
      <c r="DQ17" s="75">
        <f t="shared" si="43"/>
        <v>0</v>
      </c>
      <c r="DR17" s="77">
        <f>+DK17+'Stk BSF'!EJ17-'Stk BSF'!EK17-'Stk CF '!DT17</f>
        <v>0</v>
      </c>
      <c r="DS17" s="78">
        <f t="shared" si="113"/>
        <v>0</v>
      </c>
      <c r="DT17" s="46"/>
      <c r="DU17" s="46"/>
      <c r="DV17" s="46"/>
      <c r="DW17" s="46">
        <f t="shared" si="86"/>
        <v>0</v>
      </c>
      <c r="DX17" s="75">
        <f t="shared" si="44"/>
        <v>0</v>
      </c>
      <c r="DY17" s="77">
        <f>+DR17+'Stk BSF'!ER17-'Stk BSF'!ES17-'Stk CF '!EA17</f>
        <v>0</v>
      </c>
      <c r="DZ17" s="78">
        <f t="shared" si="122"/>
        <v>0</v>
      </c>
      <c r="EA17" s="46"/>
      <c r="EB17" s="46"/>
      <c r="EC17" s="46"/>
      <c r="ED17" s="46">
        <f t="shared" si="87"/>
        <v>0</v>
      </c>
      <c r="EE17" s="75">
        <f t="shared" si="45"/>
        <v>0</v>
      </c>
      <c r="EF17" s="77">
        <f>+DY17+'Stk BSF'!EZ17-'Stk BSF'!FA17-'Stk CF '!EH17</f>
        <v>0</v>
      </c>
      <c r="EG17" s="78">
        <f t="shared" si="106"/>
        <v>0</v>
      </c>
      <c r="EH17" s="46"/>
      <c r="EI17" s="46"/>
      <c r="EJ17" s="46"/>
      <c r="EK17" s="46">
        <f t="shared" si="88"/>
        <v>0</v>
      </c>
      <c r="EL17" s="75">
        <f t="shared" si="46"/>
        <v>0</v>
      </c>
      <c r="EM17" s="77">
        <f>+EF17+'Stk BSF'!FH17-'Stk BSF'!FI17-'Stk CF '!EO17</f>
        <v>0</v>
      </c>
      <c r="EN17" s="78">
        <f t="shared" si="123"/>
        <v>0</v>
      </c>
      <c r="EO17" s="46"/>
      <c r="EP17" s="46"/>
      <c r="EQ17" s="46"/>
      <c r="ER17" s="46">
        <f t="shared" si="89"/>
        <v>0</v>
      </c>
      <c r="ES17" s="75">
        <f t="shared" si="47"/>
        <v>0</v>
      </c>
      <c r="ET17" s="77">
        <f>+EM17+'Stk BSF'!FP17-'Stk BSF'!FQ17-'Stk CF '!EV17</f>
        <v>0</v>
      </c>
      <c r="EU17" s="78">
        <f t="shared" si="124"/>
        <v>0</v>
      </c>
      <c r="EV17" s="46"/>
      <c r="EW17" s="46"/>
      <c r="EX17" s="46"/>
      <c r="EY17" s="46">
        <f t="shared" si="90"/>
        <v>0</v>
      </c>
      <c r="EZ17" s="75">
        <f t="shared" si="48"/>
        <v>0</v>
      </c>
      <c r="FA17" s="77">
        <f>+ET17+'Stk BSF'!FX17-'Stk BSF'!FY17-'Stk CF '!FC17</f>
        <v>0</v>
      </c>
      <c r="FB17" s="78">
        <f t="shared" si="125"/>
        <v>0</v>
      </c>
      <c r="FC17" s="46"/>
      <c r="FD17" s="46"/>
      <c r="FE17" s="46"/>
      <c r="FF17" s="46">
        <f t="shared" si="91"/>
        <v>0</v>
      </c>
      <c r="FG17" s="75">
        <f t="shared" si="49"/>
        <v>0</v>
      </c>
      <c r="FH17" s="77">
        <f>+FA17+'Stk BSF'!GF17-'Stk BSF'!GG17-'Stk CF '!FJ17</f>
        <v>0</v>
      </c>
      <c r="FI17" s="78">
        <f t="shared" si="126"/>
        <v>0</v>
      </c>
      <c r="FJ17" s="46"/>
      <c r="FK17" s="46"/>
      <c r="FL17" s="46"/>
      <c r="FM17" s="46">
        <f t="shared" si="92"/>
        <v>0</v>
      </c>
      <c r="FN17" s="75">
        <f t="shared" si="50"/>
        <v>0</v>
      </c>
      <c r="FO17" s="77">
        <f>+FH17+'Stk BSF'!GN17-'Stk BSF'!GO17-'Stk CF '!FQ17</f>
        <v>0</v>
      </c>
      <c r="FP17" s="78">
        <f t="shared" si="127"/>
        <v>0</v>
      </c>
      <c r="FQ17" s="46"/>
      <c r="FR17" s="46"/>
      <c r="FS17" s="46"/>
      <c r="FT17" s="46">
        <f t="shared" si="93"/>
        <v>0</v>
      </c>
      <c r="FU17" s="75">
        <f t="shared" si="51"/>
        <v>0</v>
      </c>
      <c r="FV17" s="77">
        <f>+FO17+'Stk BSF'!GV17-'Stk BSF'!GW17-'Stk CF '!FX17</f>
        <v>0</v>
      </c>
      <c r="FW17" s="78">
        <f t="shared" si="128"/>
        <v>0</v>
      </c>
      <c r="FX17" s="46"/>
      <c r="FY17" s="46"/>
      <c r="FZ17" s="46"/>
      <c r="GA17" s="46">
        <f t="shared" si="94"/>
        <v>0</v>
      </c>
      <c r="GB17" s="75">
        <f t="shared" si="52"/>
        <v>0</v>
      </c>
      <c r="GC17" s="77">
        <f>+FV17+'Stk BSF'!HD17-'Stk BSF'!HE17-'Stk CF '!GE17</f>
        <v>0</v>
      </c>
      <c r="GD17" s="78">
        <f t="shared" si="129"/>
        <v>0</v>
      </c>
      <c r="GE17" s="46"/>
      <c r="GF17" s="46"/>
      <c r="GG17" s="46"/>
      <c r="GH17" s="46">
        <f t="shared" si="95"/>
        <v>0</v>
      </c>
      <c r="GI17" s="75">
        <f t="shared" si="53"/>
        <v>0</v>
      </c>
      <c r="GJ17" s="77">
        <f>+GC17+'Stk BSF'!HL17-'Stk BSF'!HM17-'Stk CF '!GL17</f>
        <v>0</v>
      </c>
      <c r="GK17" s="78">
        <f t="shared" si="130"/>
        <v>0</v>
      </c>
      <c r="GL17" s="46"/>
      <c r="GM17" s="46"/>
      <c r="GN17" s="46"/>
      <c r="GO17" s="46">
        <f t="shared" si="96"/>
        <v>0</v>
      </c>
      <c r="GP17" s="75">
        <f t="shared" si="54"/>
        <v>0</v>
      </c>
      <c r="GQ17" s="77">
        <f>+GJ17+'Stk BSF'!HT17-'Stk BSF'!HU17-'Stk CF '!GS17</f>
        <v>0</v>
      </c>
      <c r="GR17" s="78">
        <f t="shared" si="131"/>
        <v>0</v>
      </c>
      <c r="GS17" s="46"/>
      <c r="GT17" s="46"/>
      <c r="GU17" s="46"/>
      <c r="GV17" s="46">
        <f t="shared" si="97"/>
        <v>0</v>
      </c>
      <c r="GW17" s="75">
        <f t="shared" si="55"/>
        <v>0</v>
      </c>
      <c r="GX17" s="77">
        <f>+GQ17+'Stk BSF'!IB17-'Stk BSF'!IC17-'Stk CF '!GZ17</f>
        <v>0</v>
      </c>
      <c r="GY17" s="78">
        <f t="shared" si="132"/>
        <v>0</v>
      </c>
      <c r="GZ17" s="46"/>
      <c r="HA17" s="46"/>
      <c r="HB17" s="46"/>
      <c r="HC17" s="46">
        <f t="shared" si="98"/>
        <v>0</v>
      </c>
      <c r="HD17" s="75">
        <f t="shared" si="56"/>
        <v>0</v>
      </c>
      <c r="HE17" s="77">
        <f>+GX17+'Stk BSF'!IJ17-'Stk BSF'!IK17-'Stk CF '!HG17</f>
        <v>0</v>
      </c>
      <c r="HF17" s="78">
        <f t="shared" si="133"/>
        <v>0</v>
      </c>
      <c r="HG17" s="46"/>
      <c r="HH17" s="46"/>
      <c r="HI17" s="46"/>
      <c r="HJ17" s="46">
        <f t="shared" si="99"/>
        <v>0</v>
      </c>
      <c r="HK17" s="75">
        <f t="shared" si="57"/>
        <v>0</v>
      </c>
      <c r="HL17" s="77">
        <f>+HE17+'Stk BSF'!IR17-'Stk BSF'!IS17-'Stk CF '!HN17</f>
        <v>0</v>
      </c>
      <c r="HM17" s="78">
        <f t="shared" si="107"/>
        <v>0</v>
      </c>
      <c r="HN17" s="46"/>
      <c r="HO17" s="46"/>
      <c r="HP17" s="46"/>
      <c r="HQ17" s="46">
        <f t="shared" si="100"/>
        <v>0</v>
      </c>
      <c r="HR17" s="75">
        <f t="shared" si="58"/>
        <v>0</v>
      </c>
      <c r="HS17" s="85">
        <f>+HL17+'Stk BSF'!IZ17-'Stk BSF'!JA17-'Stk CF '!HU17</f>
        <v>0</v>
      </c>
      <c r="HT17" s="86">
        <f t="shared" si="134"/>
        <v>0</v>
      </c>
      <c r="HU17" s="46"/>
      <c r="HV17" s="46"/>
      <c r="HW17" s="46"/>
      <c r="HX17" s="46">
        <f t="shared" si="101"/>
        <v>0</v>
      </c>
      <c r="HY17" s="75">
        <f t="shared" si="59"/>
        <v>0</v>
      </c>
      <c r="IA17" s="82">
        <f t="shared" si="114"/>
        <v>0</v>
      </c>
      <c r="IB17" s="83">
        <f t="shared" si="115"/>
        <v>0</v>
      </c>
      <c r="IC17" s="81">
        <f t="shared" si="61"/>
        <v>16</v>
      </c>
      <c r="ID17" s="81">
        <f t="shared" si="62"/>
        <v>20</v>
      </c>
      <c r="IE17" s="81">
        <f t="shared" si="104"/>
        <v>1</v>
      </c>
      <c r="IF17" s="81">
        <f t="shared" si="63"/>
        <v>20</v>
      </c>
      <c r="IG17" s="84">
        <f t="shared" si="135"/>
        <v>0</v>
      </c>
      <c r="II17" s="64">
        <f t="shared" si="136"/>
        <v>0</v>
      </c>
      <c r="IJ17" s="64">
        <f t="shared" si="137"/>
        <v>0</v>
      </c>
      <c r="IK17" s="64">
        <f t="shared" si="138"/>
        <v>0</v>
      </c>
    </row>
    <row r="18" spans="1:245" ht="12" customHeight="1">
      <c r="B18" s="384" t="s">
        <v>52</v>
      </c>
      <c r="C18" s="173" t="s">
        <v>222</v>
      </c>
      <c r="D18" s="175" t="s">
        <v>214</v>
      </c>
      <c r="E18" s="173" t="s">
        <v>211</v>
      </c>
      <c r="F18" s="366" t="s">
        <v>199</v>
      </c>
      <c r="G18" s="380" t="s">
        <v>99</v>
      </c>
      <c r="H18" s="380" t="s">
        <v>99</v>
      </c>
      <c r="I18" s="166" t="s">
        <v>94</v>
      </c>
      <c r="J18" s="374" t="s">
        <v>230</v>
      </c>
      <c r="K18" s="143">
        <v>8</v>
      </c>
      <c r="L18" s="144">
        <v>9</v>
      </c>
      <c r="M18" s="137" t="s">
        <v>4</v>
      </c>
      <c r="N18" s="347">
        <v>0</v>
      </c>
      <c r="O18" s="347">
        <v>0</v>
      </c>
      <c r="P18" s="76">
        <v>0</v>
      </c>
      <c r="Q18" s="77">
        <f>+N18-S18-'Stk BSF'!U18+'Stk BSF'!T18</f>
        <v>0</v>
      </c>
      <c r="R18" s="78">
        <f t="shared" si="65"/>
        <v>0</v>
      </c>
      <c r="S18" s="46"/>
      <c r="T18" s="46"/>
      <c r="U18" s="46"/>
      <c r="V18" s="46">
        <f t="shared" si="66"/>
        <v>0</v>
      </c>
      <c r="W18" s="75">
        <f t="shared" si="139"/>
        <v>0</v>
      </c>
      <c r="X18" s="77">
        <f>+Q18+'Stk BSF'!AB18-'Stk BSF'!AC18-'Stk CF '!Z18</f>
        <v>0</v>
      </c>
      <c r="Y18" s="78">
        <f t="shared" si="140"/>
        <v>0</v>
      </c>
      <c r="Z18" s="46"/>
      <c r="AA18" s="46"/>
      <c r="AB18" s="46"/>
      <c r="AC18" s="46">
        <f t="shared" si="68"/>
        <v>0</v>
      </c>
      <c r="AD18" s="75">
        <f t="shared" si="30"/>
        <v>0</v>
      </c>
      <c r="AE18" s="77">
        <f>+X18+'Stk BSF'!AJ18-'Stk BSF'!AK18-'Stk CF '!AG18</f>
        <v>0</v>
      </c>
      <c r="AF18" s="78">
        <f t="shared" si="69"/>
        <v>0</v>
      </c>
      <c r="AG18" s="46"/>
      <c r="AH18" s="46"/>
      <c r="AI18" s="46"/>
      <c r="AJ18" s="46">
        <f t="shared" si="70"/>
        <v>0</v>
      </c>
      <c r="AK18" s="75">
        <f t="shared" si="31"/>
        <v>0</v>
      </c>
      <c r="AL18" s="77">
        <f>+AE18+'Stk BSF'!AR18-'Stk BSF'!AS18-'Stk CF '!AN18</f>
        <v>0</v>
      </c>
      <c r="AM18" s="78">
        <f t="shared" si="141"/>
        <v>0</v>
      </c>
      <c r="AN18" s="46"/>
      <c r="AO18" s="46"/>
      <c r="AP18" s="46"/>
      <c r="AQ18" s="46">
        <f t="shared" si="72"/>
        <v>0</v>
      </c>
      <c r="AR18" s="75">
        <f t="shared" si="32"/>
        <v>0</v>
      </c>
      <c r="AS18" s="77">
        <f>+AL18+'Stk BSF'!AZ18-'Stk BSF'!BA18-'Stk CF '!AU18</f>
        <v>0</v>
      </c>
      <c r="AT18" s="78">
        <f t="shared" si="142"/>
        <v>0</v>
      </c>
      <c r="AU18" s="46"/>
      <c r="AV18" s="46"/>
      <c r="AW18" s="46"/>
      <c r="AX18" s="46">
        <f t="shared" si="74"/>
        <v>0</v>
      </c>
      <c r="AY18" s="75">
        <f t="shared" si="33"/>
        <v>0</v>
      </c>
      <c r="AZ18" s="77">
        <f>+AS18+'Stk BSF'!BH18-'Stk BSF'!BI18-'Stk CF '!BB18</f>
        <v>0</v>
      </c>
      <c r="BA18" s="78">
        <f t="shared" si="143"/>
        <v>0</v>
      </c>
      <c r="BB18" s="46"/>
      <c r="BC18" s="46"/>
      <c r="BD18" s="46"/>
      <c r="BE18" s="46">
        <f t="shared" si="76"/>
        <v>0</v>
      </c>
      <c r="BF18" s="75">
        <f t="shared" si="34"/>
        <v>0</v>
      </c>
      <c r="BG18" s="77">
        <f>+AZ18+'Stk BSF'!BP18-'Stk BSF'!BQ18-'Stk CF '!BI18</f>
        <v>0</v>
      </c>
      <c r="BH18" s="78">
        <f t="shared" si="111"/>
        <v>0</v>
      </c>
      <c r="BI18" s="401"/>
      <c r="BJ18" s="46"/>
      <c r="BK18" s="46"/>
      <c r="BL18" s="46">
        <f t="shared" si="77"/>
        <v>0</v>
      </c>
      <c r="BM18" s="75">
        <f t="shared" si="35"/>
        <v>0</v>
      </c>
      <c r="BN18" s="77">
        <f>+BG18+'Stk BSF'!BX18-'Stk BSF'!BY18-'Stk CF '!BP18</f>
        <v>0</v>
      </c>
      <c r="BO18" s="78">
        <f t="shared" si="116"/>
        <v>0</v>
      </c>
      <c r="BP18" s="46"/>
      <c r="BQ18" s="46"/>
      <c r="BR18" s="46"/>
      <c r="BS18" s="46">
        <f t="shared" si="78"/>
        <v>0</v>
      </c>
      <c r="BT18" s="75">
        <f t="shared" si="36"/>
        <v>0</v>
      </c>
      <c r="BU18" s="77">
        <f>+BN18+'Stk BSF'!CF18-'Stk BSF'!CG18-'Stk CF '!BW18</f>
        <v>0</v>
      </c>
      <c r="BV18" s="78">
        <f t="shared" si="112"/>
        <v>0</v>
      </c>
      <c r="BW18" s="46"/>
      <c r="BX18" s="46"/>
      <c r="BY18" s="46"/>
      <c r="BZ18" s="46">
        <f t="shared" si="79"/>
        <v>0</v>
      </c>
      <c r="CA18" s="75">
        <f t="shared" si="37"/>
        <v>0</v>
      </c>
      <c r="CB18" s="77">
        <f>+BU18+'Stk BSF'!CN18-'Stk BSF'!CO18-'Stk CF '!CD18</f>
        <v>0</v>
      </c>
      <c r="CC18" s="78">
        <f t="shared" si="117"/>
        <v>0</v>
      </c>
      <c r="CD18" s="46"/>
      <c r="CE18" s="46"/>
      <c r="CF18" s="46"/>
      <c r="CG18" s="46">
        <f t="shared" si="80"/>
        <v>0</v>
      </c>
      <c r="CH18" s="75">
        <f t="shared" si="38"/>
        <v>0</v>
      </c>
      <c r="CI18" s="77">
        <f>+CB18+'Stk BSF'!CV18-'Stk BSF'!CW18-'Stk CF '!CK18</f>
        <v>0</v>
      </c>
      <c r="CJ18" s="78">
        <f t="shared" si="118"/>
        <v>0</v>
      </c>
      <c r="CK18" s="46"/>
      <c r="CL18" s="46"/>
      <c r="CM18" s="46"/>
      <c r="CN18" s="46">
        <f t="shared" si="81"/>
        <v>0</v>
      </c>
      <c r="CO18" s="75">
        <f t="shared" si="39"/>
        <v>0</v>
      </c>
      <c r="CP18" s="77">
        <f>+CI18+'Stk BSF'!DD18-'Stk BSF'!DE18-'Stk CF '!CR18</f>
        <v>0</v>
      </c>
      <c r="CQ18" s="78">
        <f t="shared" si="119"/>
        <v>0</v>
      </c>
      <c r="CR18" s="46"/>
      <c r="CS18" s="46"/>
      <c r="CT18" s="46"/>
      <c r="CU18" s="46">
        <f t="shared" si="82"/>
        <v>0</v>
      </c>
      <c r="CV18" s="75">
        <f t="shared" si="40"/>
        <v>0</v>
      </c>
      <c r="CW18" s="78">
        <f>+CP18+'Stk BSF'!DL18-'Stk BSF'!DM18-'Stk CF '!CY18</f>
        <v>0</v>
      </c>
      <c r="CX18" s="78">
        <f t="shared" si="105"/>
        <v>0</v>
      </c>
      <c r="CY18" s="46"/>
      <c r="CZ18" s="46"/>
      <c r="DA18" s="46"/>
      <c r="DB18" s="46">
        <f t="shared" si="83"/>
        <v>0</v>
      </c>
      <c r="DC18" s="75">
        <f t="shared" si="41"/>
        <v>0</v>
      </c>
      <c r="DD18" s="77">
        <f>+CW18+'Stk BSF'!DT18-'Stk BSF'!DU18-'Stk CF '!DF18</f>
        <v>0</v>
      </c>
      <c r="DE18" s="78">
        <f t="shared" si="120"/>
        <v>0</v>
      </c>
      <c r="DF18" s="46"/>
      <c r="DG18" s="46"/>
      <c r="DH18" s="46"/>
      <c r="DI18" s="46">
        <f t="shared" si="84"/>
        <v>0</v>
      </c>
      <c r="DJ18" s="75">
        <f t="shared" si="42"/>
        <v>0</v>
      </c>
      <c r="DK18" s="77">
        <f>+DD18+'Stk BSF'!EB18-'Stk BSF'!EC18-'Stk CF '!DM18</f>
        <v>0</v>
      </c>
      <c r="DL18" s="78">
        <f t="shared" si="121"/>
        <v>0</v>
      </c>
      <c r="DM18" s="46"/>
      <c r="DN18" s="46"/>
      <c r="DO18" s="46"/>
      <c r="DP18" s="46">
        <f t="shared" si="85"/>
        <v>0</v>
      </c>
      <c r="DQ18" s="75">
        <f t="shared" si="43"/>
        <v>0</v>
      </c>
      <c r="DR18" s="77">
        <f>+DK18+'Stk BSF'!EJ18-'Stk BSF'!EK18-'Stk CF '!DT18</f>
        <v>0</v>
      </c>
      <c r="DS18" s="78">
        <f t="shared" si="113"/>
        <v>0</v>
      </c>
      <c r="DT18" s="46"/>
      <c r="DU18" s="46"/>
      <c r="DV18" s="46"/>
      <c r="DW18" s="46">
        <f t="shared" si="86"/>
        <v>0</v>
      </c>
      <c r="DX18" s="75">
        <f t="shared" si="44"/>
        <v>0</v>
      </c>
      <c r="DY18" s="77">
        <f>+DR18+'Stk BSF'!ER18-'Stk BSF'!ES18-'Stk CF '!EA18</f>
        <v>0</v>
      </c>
      <c r="DZ18" s="78">
        <f t="shared" si="122"/>
        <v>0</v>
      </c>
      <c r="EA18" s="46"/>
      <c r="EB18" s="46"/>
      <c r="EC18" s="46"/>
      <c r="ED18" s="46">
        <f t="shared" si="87"/>
        <v>0</v>
      </c>
      <c r="EE18" s="75">
        <f t="shared" si="45"/>
        <v>0</v>
      </c>
      <c r="EF18" s="77">
        <f>+DY18+'Stk BSF'!EZ18-'Stk BSF'!FA18-'Stk CF '!EH18</f>
        <v>0</v>
      </c>
      <c r="EG18" s="78">
        <f t="shared" si="106"/>
        <v>0</v>
      </c>
      <c r="EH18" s="46"/>
      <c r="EI18" s="46"/>
      <c r="EJ18" s="46"/>
      <c r="EK18" s="46">
        <f t="shared" si="88"/>
        <v>0</v>
      </c>
      <c r="EL18" s="75">
        <f t="shared" si="46"/>
        <v>0</v>
      </c>
      <c r="EM18" s="77">
        <f>+EF18+'Stk BSF'!FH18-'Stk BSF'!FI18-'Stk CF '!EO18</f>
        <v>0</v>
      </c>
      <c r="EN18" s="78">
        <f t="shared" si="123"/>
        <v>0</v>
      </c>
      <c r="EO18" s="46"/>
      <c r="EP18" s="46"/>
      <c r="EQ18" s="46"/>
      <c r="ER18" s="46">
        <f t="shared" si="89"/>
        <v>0</v>
      </c>
      <c r="ES18" s="75">
        <f t="shared" si="47"/>
        <v>0</v>
      </c>
      <c r="ET18" s="77">
        <f>+EM18+'Stk BSF'!FP18-'Stk BSF'!FQ18-'Stk CF '!EV18</f>
        <v>0</v>
      </c>
      <c r="EU18" s="78">
        <f t="shared" si="124"/>
        <v>0</v>
      </c>
      <c r="EV18" s="46"/>
      <c r="EW18" s="46"/>
      <c r="EX18" s="46"/>
      <c r="EY18" s="46">
        <f t="shared" si="90"/>
        <v>0</v>
      </c>
      <c r="EZ18" s="75">
        <f t="shared" si="48"/>
        <v>0</v>
      </c>
      <c r="FA18" s="77">
        <f>+ET18+'Stk BSF'!FX18-'Stk BSF'!FY18-'Stk CF '!FC18</f>
        <v>0</v>
      </c>
      <c r="FB18" s="78">
        <f t="shared" si="125"/>
        <v>0</v>
      </c>
      <c r="FC18" s="46"/>
      <c r="FD18" s="46"/>
      <c r="FE18" s="46"/>
      <c r="FF18" s="46">
        <f t="shared" si="91"/>
        <v>0</v>
      </c>
      <c r="FG18" s="75">
        <f t="shared" si="49"/>
        <v>0</v>
      </c>
      <c r="FH18" s="77">
        <f>+FA18+'Stk BSF'!GF18-'Stk BSF'!GG18-'Stk CF '!FJ18</f>
        <v>0</v>
      </c>
      <c r="FI18" s="78">
        <f t="shared" si="126"/>
        <v>0</v>
      </c>
      <c r="FJ18" s="46"/>
      <c r="FK18" s="46"/>
      <c r="FL18" s="46"/>
      <c r="FM18" s="46">
        <f t="shared" si="92"/>
        <v>0</v>
      </c>
      <c r="FN18" s="75">
        <f t="shared" si="50"/>
        <v>0</v>
      </c>
      <c r="FO18" s="77">
        <f>+FH18+'Stk BSF'!GN18-'Stk BSF'!GO18-'Stk CF '!FQ18</f>
        <v>0</v>
      </c>
      <c r="FP18" s="78">
        <f t="shared" si="127"/>
        <v>0</v>
      </c>
      <c r="FQ18" s="46"/>
      <c r="FR18" s="46"/>
      <c r="FS18" s="46"/>
      <c r="FT18" s="46">
        <f t="shared" si="93"/>
        <v>0</v>
      </c>
      <c r="FU18" s="75">
        <f t="shared" si="51"/>
        <v>0</v>
      </c>
      <c r="FV18" s="77">
        <f>+FO18+'Stk BSF'!GV18-'Stk BSF'!GW18-'Stk CF '!FX18</f>
        <v>0</v>
      </c>
      <c r="FW18" s="78">
        <f t="shared" si="128"/>
        <v>0</v>
      </c>
      <c r="FX18" s="46"/>
      <c r="FY18" s="46"/>
      <c r="FZ18" s="46"/>
      <c r="GA18" s="46">
        <f t="shared" si="94"/>
        <v>0</v>
      </c>
      <c r="GB18" s="75">
        <f t="shared" si="52"/>
        <v>0</v>
      </c>
      <c r="GC18" s="77">
        <f>+FV18+'Stk BSF'!HD18-'Stk BSF'!HE18-'Stk CF '!GE18</f>
        <v>0</v>
      </c>
      <c r="GD18" s="78">
        <f t="shared" si="129"/>
        <v>0</v>
      </c>
      <c r="GE18" s="46"/>
      <c r="GF18" s="46"/>
      <c r="GG18" s="46"/>
      <c r="GH18" s="46">
        <f t="shared" si="95"/>
        <v>0</v>
      </c>
      <c r="GI18" s="75">
        <f t="shared" si="53"/>
        <v>0</v>
      </c>
      <c r="GJ18" s="77">
        <f>+GC18+'Stk BSF'!HL18-'Stk BSF'!HM18-'Stk CF '!GL18</f>
        <v>0</v>
      </c>
      <c r="GK18" s="78">
        <f t="shared" si="130"/>
        <v>0</v>
      </c>
      <c r="GL18" s="46"/>
      <c r="GM18" s="46"/>
      <c r="GN18" s="46"/>
      <c r="GO18" s="46">
        <f t="shared" si="96"/>
        <v>0</v>
      </c>
      <c r="GP18" s="75">
        <f t="shared" si="54"/>
        <v>0</v>
      </c>
      <c r="GQ18" s="77">
        <f>+GJ18+'Stk BSF'!HT18-'Stk BSF'!HU18-'Stk CF '!GS18</f>
        <v>0</v>
      </c>
      <c r="GR18" s="78">
        <f t="shared" si="131"/>
        <v>0</v>
      </c>
      <c r="GS18" s="46"/>
      <c r="GT18" s="46"/>
      <c r="GU18" s="46"/>
      <c r="GV18" s="46">
        <f t="shared" si="97"/>
        <v>0</v>
      </c>
      <c r="GW18" s="75">
        <f t="shared" si="55"/>
        <v>0</v>
      </c>
      <c r="GX18" s="77">
        <f>+GQ18+'Stk BSF'!IB18-'Stk BSF'!IC18-'Stk CF '!GZ18</f>
        <v>0</v>
      </c>
      <c r="GY18" s="78">
        <f t="shared" si="132"/>
        <v>0</v>
      </c>
      <c r="GZ18" s="46"/>
      <c r="HA18" s="46"/>
      <c r="HB18" s="46"/>
      <c r="HC18" s="46">
        <f t="shared" si="98"/>
        <v>0</v>
      </c>
      <c r="HD18" s="75">
        <f t="shared" si="56"/>
        <v>0</v>
      </c>
      <c r="HE18" s="77">
        <f>+GX18+'Stk BSF'!IJ18-'Stk BSF'!IK18-'Stk CF '!HG18</f>
        <v>0</v>
      </c>
      <c r="HF18" s="78">
        <f t="shared" si="133"/>
        <v>0</v>
      </c>
      <c r="HG18" s="46"/>
      <c r="HH18" s="46"/>
      <c r="HI18" s="46"/>
      <c r="HJ18" s="46">
        <f t="shared" si="99"/>
        <v>0</v>
      </c>
      <c r="HK18" s="75">
        <f t="shared" si="57"/>
        <v>0</v>
      </c>
      <c r="HL18" s="77">
        <f>+HE18+'Stk BSF'!IR18-'Stk BSF'!IS18-'Stk CF '!HN18</f>
        <v>0</v>
      </c>
      <c r="HM18" s="78">
        <f t="shared" si="107"/>
        <v>0</v>
      </c>
      <c r="HN18" s="46"/>
      <c r="HO18" s="46"/>
      <c r="HP18" s="46"/>
      <c r="HQ18" s="46">
        <f t="shared" si="100"/>
        <v>0</v>
      </c>
      <c r="HR18" s="75">
        <f t="shared" si="58"/>
        <v>0</v>
      </c>
      <c r="HS18" s="85">
        <f>+HL18+'Stk BSF'!IZ18-'Stk BSF'!JA18-'Stk CF '!HU18</f>
        <v>0</v>
      </c>
      <c r="HT18" s="86">
        <f t="shared" si="134"/>
        <v>0</v>
      </c>
      <c r="HU18" s="46"/>
      <c r="HV18" s="46"/>
      <c r="HW18" s="46"/>
      <c r="HX18" s="46">
        <f t="shared" si="101"/>
        <v>0</v>
      </c>
      <c r="HY18" s="75">
        <f t="shared" si="59"/>
        <v>0</v>
      </c>
      <c r="IA18" s="82">
        <f t="shared" si="114"/>
        <v>0</v>
      </c>
      <c r="IB18" s="83">
        <f t="shared" si="115"/>
        <v>0</v>
      </c>
      <c r="IC18" s="81">
        <f t="shared" si="61"/>
        <v>0</v>
      </c>
      <c r="ID18" s="81">
        <f t="shared" si="62"/>
        <v>0</v>
      </c>
      <c r="IE18" s="81">
        <f t="shared" si="104"/>
        <v>0</v>
      </c>
      <c r="IF18" s="81">
        <f t="shared" si="63"/>
        <v>0</v>
      </c>
      <c r="IG18" s="84">
        <f t="shared" si="135"/>
        <v>0</v>
      </c>
      <c r="II18" s="64">
        <f t="shared" si="136"/>
        <v>0</v>
      </c>
      <c r="IJ18" s="64">
        <f t="shared" si="137"/>
        <v>0</v>
      </c>
      <c r="IK18" s="64">
        <f t="shared" si="138"/>
        <v>0</v>
      </c>
    </row>
    <row r="19" spans="1:245" ht="15">
      <c r="B19" s="384" t="s">
        <v>52</v>
      </c>
      <c r="C19" s="180" t="s">
        <v>231</v>
      </c>
      <c r="D19" s="174" t="s">
        <v>170</v>
      </c>
      <c r="E19" s="180" t="s">
        <v>239</v>
      </c>
      <c r="F19" s="363" t="s">
        <v>249</v>
      </c>
      <c r="G19" s="380" t="s">
        <v>99</v>
      </c>
      <c r="H19" s="380" t="s">
        <v>99</v>
      </c>
      <c r="I19" s="166" t="s">
        <v>94</v>
      </c>
      <c r="J19" s="356" t="s">
        <v>250</v>
      </c>
      <c r="K19" s="139">
        <v>4</v>
      </c>
      <c r="L19" s="140">
        <v>4</v>
      </c>
      <c r="M19" s="137" t="s">
        <v>4</v>
      </c>
      <c r="N19" s="347">
        <v>0</v>
      </c>
      <c r="O19" s="347">
        <v>74</v>
      </c>
      <c r="P19" s="76">
        <v>0</v>
      </c>
      <c r="Q19" s="77">
        <f>+N19-S19-'Stk BSF'!U19+'Stk BSF'!T19</f>
        <v>0</v>
      </c>
      <c r="R19" s="78">
        <f t="shared" si="65"/>
        <v>74</v>
      </c>
      <c r="S19" s="46"/>
      <c r="T19" s="46"/>
      <c r="U19" s="46"/>
      <c r="V19" s="46">
        <f t="shared" si="66"/>
        <v>0</v>
      </c>
      <c r="W19" s="75">
        <f t="shared" si="139"/>
        <v>0</v>
      </c>
      <c r="X19" s="77">
        <f>+Q19+'Stk BSF'!AB19-'Stk BSF'!AC19-'Stk CF '!Z19</f>
        <v>0</v>
      </c>
      <c r="Y19" s="78">
        <f t="shared" si="140"/>
        <v>74</v>
      </c>
      <c r="Z19" s="46"/>
      <c r="AA19" s="46"/>
      <c r="AB19" s="46"/>
      <c r="AC19" s="46">
        <f t="shared" si="68"/>
        <v>0</v>
      </c>
      <c r="AD19" s="75">
        <f t="shared" si="30"/>
        <v>0</v>
      </c>
      <c r="AE19" s="77">
        <f>+X19+'Stk BSF'!AJ19-'Stk BSF'!AK19-'Stk CF '!AG19</f>
        <v>0</v>
      </c>
      <c r="AF19" s="78">
        <f t="shared" si="69"/>
        <v>74</v>
      </c>
      <c r="AG19" s="46"/>
      <c r="AH19" s="46"/>
      <c r="AI19" s="46"/>
      <c r="AJ19" s="46">
        <f t="shared" si="70"/>
        <v>0</v>
      </c>
      <c r="AK19" s="75">
        <f t="shared" si="31"/>
        <v>0</v>
      </c>
      <c r="AL19" s="77">
        <f>+AE19+'Stk BSF'!AR19-'Stk BSF'!AS19-'Stk CF '!AN19</f>
        <v>0</v>
      </c>
      <c r="AM19" s="78">
        <f t="shared" si="141"/>
        <v>74</v>
      </c>
      <c r="AN19" s="46"/>
      <c r="AO19" s="46"/>
      <c r="AP19" s="46"/>
      <c r="AQ19" s="46">
        <f t="shared" si="72"/>
        <v>0</v>
      </c>
      <c r="AR19" s="75">
        <f t="shared" si="32"/>
        <v>0</v>
      </c>
      <c r="AS19" s="77">
        <f>+AL19+'Stk BSF'!AZ19-'Stk BSF'!BA19-'Stk CF '!AU19</f>
        <v>0</v>
      </c>
      <c r="AT19" s="78">
        <f t="shared" si="142"/>
        <v>74</v>
      </c>
      <c r="AU19" s="46"/>
      <c r="AV19" s="46"/>
      <c r="AW19" s="46"/>
      <c r="AX19" s="46">
        <f t="shared" si="74"/>
        <v>0</v>
      </c>
      <c r="AY19" s="75">
        <f t="shared" si="33"/>
        <v>0</v>
      </c>
      <c r="AZ19" s="77">
        <f>+AS19+'Stk BSF'!BH19-'Stk BSF'!BI19-'Stk CF '!BB19</f>
        <v>0</v>
      </c>
      <c r="BA19" s="78">
        <f t="shared" si="143"/>
        <v>74</v>
      </c>
      <c r="BB19" s="46"/>
      <c r="BC19" s="46"/>
      <c r="BD19" s="46"/>
      <c r="BE19" s="46">
        <f t="shared" si="76"/>
        <v>0</v>
      </c>
      <c r="BF19" s="75">
        <f t="shared" si="34"/>
        <v>0</v>
      </c>
      <c r="BG19" s="77">
        <f>+AZ19+'Stk BSF'!BP19-'Stk BSF'!BQ19-'Stk CF '!BI19</f>
        <v>0</v>
      </c>
      <c r="BH19" s="78">
        <f t="shared" si="111"/>
        <v>29</v>
      </c>
      <c r="BI19" s="46"/>
      <c r="BJ19" s="46">
        <v>42</v>
      </c>
      <c r="BK19" s="46">
        <v>3</v>
      </c>
      <c r="BL19" s="46">
        <f t="shared" si="77"/>
        <v>42</v>
      </c>
      <c r="BM19" s="75">
        <f t="shared" si="35"/>
        <v>0</v>
      </c>
      <c r="BN19" s="77">
        <f>+BG19+'Stk BSF'!BX19-'Stk BSF'!BY19-'Stk CF '!BP19</f>
        <v>0</v>
      </c>
      <c r="BO19" s="78">
        <f t="shared" si="116"/>
        <v>29</v>
      </c>
      <c r="BP19" s="46"/>
      <c r="BQ19" s="46"/>
      <c r="BR19" s="46"/>
      <c r="BS19" s="46">
        <f t="shared" si="78"/>
        <v>0</v>
      </c>
      <c r="BT19" s="75">
        <f t="shared" si="36"/>
        <v>0</v>
      </c>
      <c r="BU19" s="77">
        <f>+BN19+'Stk BSF'!CF19-'Stk BSF'!CG19-'Stk CF '!BW19</f>
        <v>0</v>
      </c>
      <c r="BV19" s="78">
        <f t="shared" si="112"/>
        <v>29</v>
      </c>
      <c r="BW19" s="46"/>
      <c r="BX19" s="46"/>
      <c r="BY19" s="46"/>
      <c r="BZ19" s="46">
        <f t="shared" si="79"/>
        <v>0</v>
      </c>
      <c r="CA19" s="75">
        <f t="shared" si="37"/>
        <v>0</v>
      </c>
      <c r="CB19" s="77">
        <f>+BU19+'Stk BSF'!CN19-'Stk BSF'!CO19-'Stk CF '!CD19</f>
        <v>0</v>
      </c>
      <c r="CC19" s="78">
        <f t="shared" si="117"/>
        <v>29</v>
      </c>
      <c r="CD19" s="46"/>
      <c r="CE19" s="46"/>
      <c r="CF19" s="46"/>
      <c r="CG19" s="46">
        <f t="shared" si="80"/>
        <v>0</v>
      </c>
      <c r="CH19" s="75">
        <f t="shared" si="38"/>
        <v>0</v>
      </c>
      <c r="CI19" s="77">
        <f>+CB19+'Stk BSF'!CV19-'Stk BSF'!CW19-'Stk CF '!CK19</f>
        <v>0</v>
      </c>
      <c r="CJ19" s="78">
        <f t="shared" si="118"/>
        <v>29</v>
      </c>
      <c r="CK19" s="46"/>
      <c r="CL19" s="46"/>
      <c r="CM19" s="46"/>
      <c r="CN19" s="46">
        <f t="shared" si="81"/>
        <v>0</v>
      </c>
      <c r="CO19" s="75">
        <f t="shared" si="39"/>
        <v>0</v>
      </c>
      <c r="CP19" s="77">
        <f>+CI19+'Stk BSF'!DD19-'Stk BSF'!DE19-'Stk CF '!CR19</f>
        <v>0</v>
      </c>
      <c r="CQ19" s="78">
        <f t="shared" si="119"/>
        <v>29</v>
      </c>
      <c r="CR19" s="46"/>
      <c r="CS19" s="46"/>
      <c r="CT19" s="46"/>
      <c r="CU19" s="46">
        <f t="shared" si="82"/>
        <v>0</v>
      </c>
      <c r="CV19" s="75">
        <f t="shared" si="40"/>
        <v>0</v>
      </c>
      <c r="CW19" s="78">
        <f>+CP19+'Stk BSF'!DL19-'Stk BSF'!DM19-'Stk CF '!CY19</f>
        <v>0</v>
      </c>
      <c r="CX19" s="78">
        <f t="shared" si="105"/>
        <v>29</v>
      </c>
      <c r="CY19" s="46"/>
      <c r="CZ19" s="46"/>
      <c r="DA19" s="46"/>
      <c r="DB19" s="46">
        <f t="shared" si="83"/>
        <v>0</v>
      </c>
      <c r="DC19" s="75">
        <f t="shared" si="41"/>
        <v>0</v>
      </c>
      <c r="DD19" s="77">
        <f>+CW19+'Stk BSF'!DT19-'Stk BSF'!DU19-'Stk CF '!DF19</f>
        <v>0</v>
      </c>
      <c r="DE19" s="78">
        <f t="shared" si="120"/>
        <v>29</v>
      </c>
      <c r="DF19" s="46"/>
      <c r="DG19" s="46"/>
      <c r="DH19" s="46"/>
      <c r="DI19" s="46">
        <f t="shared" si="84"/>
        <v>0</v>
      </c>
      <c r="DJ19" s="75">
        <f t="shared" si="42"/>
        <v>0</v>
      </c>
      <c r="DK19" s="77">
        <f>+DD19+'Stk BSF'!EB19-'Stk BSF'!EC19-'Stk CF '!DM19</f>
        <v>0</v>
      </c>
      <c r="DL19" s="78">
        <f t="shared" si="121"/>
        <v>29</v>
      </c>
      <c r="DM19" s="46"/>
      <c r="DN19" s="46"/>
      <c r="DO19" s="46"/>
      <c r="DP19" s="46">
        <f t="shared" si="85"/>
        <v>0</v>
      </c>
      <c r="DQ19" s="75">
        <f t="shared" si="43"/>
        <v>0</v>
      </c>
      <c r="DR19" s="77">
        <f>+DK19+'Stk BSF'!EJ19-'Stk BSF'!EK19-'Stk CF '!DT19</f>
        <v>0</v>
      </c>
      <c r="DS19" s="78">
        <f t="shared" si="113"/>
        <v>29</v>
      </c>
      <c r="DT19" s="46"/>
      <c r="DU19" s="46"/>
      <c r="DV19" s="46"/>
      <c r="DW19" s="46">
        <f t="shared" si="86"/>
        <v>0</v>
      </c>
      <c r="DX19" s="75">
        <f t="shared" si="44"/>
        <v>0</v>
      </c>
      <c r="DY19" s="77">
        <f>+DR19+'Stk BSF'!ER19-'Stk BSF'!ES19-'Stk CF '!EA19</f>
        <v>0</v>
      </c>
      <c r="DZ19" s="78">
        <f t="shared" si="122"/>
        <v>29</v>
      </c>
      <c r="EA19" s="46"/>
      <c r="EB19" s="46"/>
      <c r="EC19" s="46"/>
      <c r="ED19" s="46">
        <f t="shared" si="87"/>
        <v>0</v>
      </c>
      <c r="EE19" s="75">
        <f t="shared" si="45"/>
        <v>0</v>
      </c>
      <c r="EF19" s="77">
        <f>+DY19+'Stk BSF'!EZ19-'Stk BSF'!FA19-'Stk CF '!EH19</f>
        <v>0</v>
      </c>
      <c r="EG19" s="78">
        <f t="shared" si="106"/>
        <v>29</v>
      </c>
      <c r="EH19" s="46"/>
      <c r="EI19" s="46"/>
      <c r="EJ19" s="46"/>
      <c r="EK19" s="46">
        <f t="shared" si="88"/>
        <v>0</v>
      </c>
      <c r="EL19" s="75">
        <f t="shared" si="46"/>
        <v>0</v>
      </c>
      <c r="EM19" s="77">
        <f>+EF19+'Stk BSF'!FH19-'Stk BSF'!FI19-'Stk CF '!EO19</f>
        <v>0</v>
      </c>
      <c r="EN19" s="78">
        <f t="shared" si="123"/>
        <v>29</v>
      </c>
      <c r="EO19" s="46"/>
      <c r="EP19" s="46"/>
      <c r="EQ19" s="46"/>
      <c r="ER19" s="46">
        <f t="shared" si="89"/>
        <v>0</v>
      </c>
      <c r="ES19" s="75">
        <f t="shared" si="47"/>
        <v>0</v>
      </c>
      <c r="ET19" s="77">
        <f>+EM19+'Stk BSF'!FP19-'Stk BSF'!FQ19-'Stk CF '!EV19</f>
        <v>0</v>
      </c>
      <c r="EU19" s="78">
        <f t="shared" si="124"/>
        <v>29</v>
      </c>
      <c r="EV19" s="46"/>
      <c r="EW19" s="46"/>
      <c r="EX19" s="46"/>
      <c r="EY19" s="46">
        <f t="shared" si="90"/>
        <v>0</v>
      </c>
      <c r="EZ19" s="75">
        <f t="shared" si="48"/>
        <v>0</v>
      </c>
      <c r="FA19" s="77">
        <f>+ET19+'Stk BSF'!FX19-'Stk BSF'!FY19-'Stk CF '!FC19</f>
        <v>0</v>
      </c>
      <c r="FB19" s="78">
        <f t="shared" si="125"/>
        <v>29</v>
      </c>
      <c r="FC19" s="46"/>
      <c r="FD19" s="46"/>
      <c r="FE19" s="46"/>
      <c r="FF19" s="46">
        <f t="shared" si="91"/>
        <v>0</v>
      </c>
      <c r="FG19" s="75">
        <f t="shared" si="49"/>
        <v>0</v>
      </c>
      <c r="FH19" s="77">
        <f>+FA19+'Stk BSF'!GF19-'Stk BSF'!GG19-'Stk CF '!FJ19</f>
        <v>0</v>
      </c>
      <c r="FI19" s="78">
        <f t="shared" si="126"/>
        <v>29</v>
      </c>
      <c r="FJ19" s="46"/>
      <c r="FK19" s="46"/>
      <c r="FL19" s="46"/>
      <c r="FM19" s="46">
        <f t="shared" si="92"/>
        <v>0</v>
      </c>
      <c r="FN19" s="75">
        <f t="shared" si="50"/>
        <v>0</v>
      </c>
      <c r="FO19" s="77">
        <f>+FH19+'Stk BSF'!GN19-'Stk BSF'!GO19-'Stk CF '!FQ19</f>
        <v>0</v>
      </c>
      <c r="FP19" s="78">
        <f>+FI19+FQ19-FR19-FS19</f>
        <v>29</v>
      </c>
      <c r="FQ19" s="46"/>
      <c r="FR19" s="46"/>
      <c r="FS19" s="46"/>
      <c r="FT19" s="46">
        <f t="shared" si="93"/>
        <v>0</v>
      </c>
      <c r="FU19" s="75">
        <f t="shared" si="51"/>
        <v>0</v>
      </c>
      <c r="FV19" s="77">
        <f>+FO19+'Stk BSF'!GV19-'Stk BSF'!GW19-'Stk CF '!FX19</f>
        <v>0</v>
      </c>
      <c r="FW19" s="78">
        <f t="shared" si="128"/>
        <v>29</v>
      </c>
      <c r="FX19" s="46"/>
      <c r="FY19" s="46"/>
      <c r="FZ19" s="46"/>
      <c r="GA19" s="46">
        <f t="shared" si="94"/>
        <v>0</v>
      </c>
      <c r="GB19" s="75">
        <f t="shared" si="52"/>
        <v>0</v>
      </c>
      <c r="GC19" s="77">
        <f>+FV19+'Stk BSF'!HD19-'Stk BSF'!HE19-'Stk CF '!GE19</f>
        <v>0</v>
      </c>
      <c r="GD19" s="78">
        <f t="shared" si="129"/>
        <v>29</v>
      </c>
      <c r="GE19" s="46"/>
      <c r="GF19" s="46"/>
      <c r="GG19" s="46"/>
      <c r="GH19" s="46">
        <f t="shared" si="95"/>
        <v>0</v>
      </c>
      <c r="GI19" s="75">
        <f t="shared" si="53"/>
        <v>0</v>
      </c>
      <c r="GJ19" s="77">
        <f>+GC19+'Stk BSF'!HL19-'Stk BSF'!HM19-'Stk CF '!GL19</f>
        <v>0</v>
      </c>
      <c r="GK19" s="78">
        <f t="shared" si="130"/>
        <v>29</v>
      </c>
      <c r="GL19" s="46"/>
      <c r="GM19" s="46"/>
      <c r="GN19" s="46"/>
      <c r="GO19" s="46">
        <f t="shared" si="96"/>
        <v>0</v>
      </c>
      <c r="GP19" s="75">
        <f t="shared" si="54"/>
        <v>0</v>
      </c>
      <c r="GQ19" s="77">
        <f>+GJ19+'Stk BSF'!HT19-'Stk BSF'!HU19-'Stk CF '!GS19</f>
        <v>0</v>
      </c>
      <c r="GR19" s="78">
        <f t="shared" si="131"/>
        <v>29</v>
      </c>
      <c r="GS19" s="46"/>
      <c r="GT19" s="46"/>
      <c r="GU19" s="46"/>
      <c r="GV19" s="46">
        <f t="shared" si="97"/>
        <v>0</v>
      </c>
      <c r="GW19" s="75">
        <f t="shared" si="55"/>
        <v>0</v>
      </c>
      <c r="GX19" s="77">
        <f>+GQ19+'Stk BSF'!IB19-'Stk BSF'!IC19-'Stk CF '!GZ19</f>
        <v>0</v>
      </c>
      <c r="GY19" s="78">
        <f t="shared" si="132"/>
        <v>29</v>
      </c>
      <c r="GZ19" s="46"/>
      <c r="HA19" s="46"/>
      <c r="HB19" s="46"/>
      <c r="HC19" s="46">
        <f t="shared" si="98"/>
        <v>0</v>
      </c>
      <c r="HD19" s="75">
        <f t="shared" si="56"/>
        <v>0</v>
      </c>
      <c r="HE19" s="77">
        <f>+GX19+'Stk BSF'!IJ19-'Stk BSF'!IK19-'Stk CF '!HG19</f>
        <v>0</v>
      </c>
      <c r="HF19" s="78">
        <f t="shared" si="133"/>
        <v>29</v>
      </c>
      <c r="HG19" s="46"/>
      <c r="HH19" s="46"/>
      <c r="HI19" s="46"/>
      <c r="HJ19" s="46">
        <f t="shared" si="99"/>
        <v>0</v>
      </c>
      <c r="HK19" s="75">
        <f t="shared" si="57"/>
        <v>0</v>
      </c>
      <c r="HL19" s="77">
        <f>+HE19+'Stk BSF'!IR19-'Stk BSF'!IS19-'Stk CF '!HN19</f>
        <v>0</v>
      </c>
      <c r="HM19" s="78">
        <f t="shared" si="107"/>
        <v>29</v>
      </c>
      <c r="HN19" s="46"/>
      <c r="HO19" s="46"/>
      <c r="HP19" s="46"/>
      <c r="HQ19" s="46">
        <f t="shared" si="100"/>
        <v>0</v>
      </c>
      <c r="HR19" s="75">
        <f t="shared" si="58"/>
        <v>0</v>
      </c>
      <c r="HS19" s="85">
        <f>+HL19+'Stk BSF'!IZ19-'Stk BSF'!JA19-'Stk CF '!HU19</f>
        <v>0</v>
      </c>
      <c r="HT19" s="86">
        <f t="shared" si="134"/>
        <v>29</v>
      </c>
      <c r="HU19" s="46"/>
      <c r="HV19" s="46"/>
      <c r="HW19" s="46"/>
      <c r="HX19" s="46">
        <f t="shared" si="101"/>
        <v>0</v>
      </c>
      <c r="HY19" s="75">
        <f t="shared" si="59"/>
        <v>0</v>
      </c>
      <c r="IA19" s="82">
        <f t="shared" si="114"/>
        <v>0</v>
      </c>
      <c r="IB19" s="83">
        <f t="shared" si="115"/>
        <v>29</v>
      </c>
      <c r="IC19" s="81">
        <f t="shared" si="61"/>
        <v>0</v>
      </c>
      <c r="ID19" s="81">
        <f t="shared" si="62"/>
        <v>42</v>
      </c>
      <c r="IE19" s="81">
        <f t="shared" si="104"/>
        <v>3</v>
      </c>
      <c r="IF19" s="81">
        <f t="shared" si="63"/>
        <v>42</v>
      </c>
      <c r="IG19" s="84">
        <f t="shared" si="135"/>
        <v>0</v>
      </c>
      <c r="II19" s="64">
        <f t="shared" si="136"/>
        <v>0</v>
      </c>
      <c r="IJ19" s="64">
        <f t="shared" si="137"/>
        <v>0</v>
      </c>
      <c r="IK19" s="64">
        <f t="shared" si="138"/>
        <v>0</v>
      </c>
    </row>
    <row r="20" spans="1:245" ht="14.25" customHeight="1">
      <c r="B20" s="384" t="s">
        <v>52</v>
      </c>
      <c r="C20" s="167" t="s">
        <v>232</v>
      </c>
      <c r="D20" s="178" t="s">
        <v>168</v>
      </c>
      <c r="E20" s="182" t="s">
        <v>240</v>
      </c>
      <c r="F20" s="363" t="s">
        <v>249</v>
      </c>
      <c r="G20" s="380" t="s">
        <v>99</v>
      </c>
      <c r="H20" s="380" t="s">
        <v>99</v>
      </c>
      <c r="I20" s="361" t="s">
        <v>95</v>
      </c>
      <c r="J20" s="372" t="s">
        <v>250</v>
      </c>
      <c r="K20" s="143">
        <v>4</v>
      </c>
      <c r="L20" s="144">
        <v>4</v>
      </c>
      <c r="M20" s="137" t="s">
        <v>4</v>
      </c>
      <c r="N20" s="347">
        <v>0</v>
      </c>
      <c r="O20" s="347">
        <v>0</v>
      </c>
      <c r="P20" s="76">
        <v>0</v>
      </c>
      <c r="Q20" s="77">
        <f>+N20-S20-'Stk BSF'!U20+'Stk BSF'!T20</f>
        <v>0</v>
      </c>
      <c r="R20" s="78">
        <f t="shared" si="65"/>
        <v>0</v>
      </c>
      <c r="S20" s="46"/>
      <c r="T20" s="46"/>
      <c r="U20" s="46"/>
      <c r="V20" s="46">
        <f t="shared" si="66"/>
        <v>0</v>
      </c>
      <c r="W20" s="75">
        <f t="shared" si="139"/>
        <v>0</v>
      </c>
      <c r="X20" s="77">
        <f>+Q20+'Stk BSF'!AB20-'Stk BSF'!AC20-'Stk CF '!Z20</f>
        <v>0</v>
      </c>
      <c r="Y20" s="78">
        <f t="shared" si="140"/>
        <v>0</v>
      </c>
      <c r="Z20" s="46"/>
      <c r="AA20" s="46"/>
      <c r="AB20" s="46"/>
      <c r="AC20" s="46">
        <f t="shared" si="68"/>
        <v>0</v>
      </c>
      <c r="AD20" s="75">
        <f t="shared" si="30"/>
        <v>0</v>
      </c>
      <c r="AE20" s="77">
        <f>+X20+'Stk BSF'!AJ20-'Stk BSF'!AK20-'Stk CF '!AG20</f>
        <v>0</v>
      </c>
      <c r="AF20" s="78">
        <f t="shared" si="69"/>
        <v>0</v>
      </c>
      <c r="AG20" s="46"/>
      <c r="AH20" s="46"/>
      <c r="AI20" s="46"/>
      <c r="AJ20" s="46">
        <f t="shared" si="70"/>
        <v>0</v>
      </c>
      <c r="AK20" s="75">
        <f t="shared" si="31"/>
        <v>0</v>
      </c>
      <c r="AL20" s="77">
        <f>+AE20+'Stk BSF'!AR20-'Stk BSF'!AS20-'Stk CF '!AN20</f>
        <v>0</v>
      </c>
      <c r="AM20" s="78">
        <f t="shared" si="141"/>
        <v>0</v>
      </c>
      <c r="AN20" s="46"/>
      <c r="AO20" s="46"/>
      <c r="AP20" s="46"/>
      <c r="AQ20" s="46">
        <f t="shared" si="72"/>
        <v>0</v>
      </c>
      <c r="AR20" s="75">
        <f t="shared" si="32"/>
        <v>0</v>
      </c>
      <c r="AS20" s="77">
        <f>+AL20+'Stk BSF'!AZ20-'Stk BSF'!BA20-'Stk CF '!AU20</f>
        <v>0</v>
      </c>
      <c r="AT20" s="78">
        <f t="shared" si="142"/>
        <v>0</v>
      </c>
      <c r="AU20" s="46"/>
      <c r="AV20" s="46"/>
      <c r="AW20" s="46"/>
      <c r="AX20" s="46">
        <f t="shared" si="74"/>
        <v>0</v>
      </c>
      <c r="AY20" s="75">
        <f t="shared" si="33"/>
        <v>0</v>
      </c>
      <c r="AZ20" s="77">
        <f>+AS20+'Stk BSF'!BH20-'Stk BSF'!BI20-'Stk CF '!BB20</f>
        <v>0</v>
      </c>
      <c r="BA20" s="78">
        <f t="shared" si="143"/>
        <v>0</v>
      </c>
      <c r="BB20" s="46"/>
      <c r="BC20" s="46"/>
      <c r="BD20" s="46"/>
      <c r="BE20" s="46">
        <f t="shared" si="76"/>
        <v>0</v>
      </c>
      <c r="BF20" s="75">
        <f t="shared" si="34"/>
        <v>0</v>
      </c>
      <c r="BG20" s="77">
        <f>+AZ20+'Stk BSF'!BP20-'Stk BSF'!BQ20-'Stk CF '!BI20</f>
        <v>0</v>
      </c>
      <c r="BH20" s="78">
        <f t="shared" si="111"/>
        <v>0</v>
      </c>
      <c r="BI20" s="46"/>
      <c r="BJ20" s="46"/>
      <c r="BK20" s="46"/>
      <c r="BL20" s="46">
        <f t="shared" si="77"/>
        <v>0</v>
      </c>
      <c r="BM20" s="75">
        <f t="shared" si="35"/>
        <v>0</v>
      </c>
      <c r="BN20" s="77">
        <f>+BG20+'Stk BSF'!BX20-'Stk BSF'!BY20-'Stk CF '!BP20</f>
        <v>0</v>
      </c>
      <c r="BO20" s="78">
        <f t="shared" si="116"/>
        <v>0</v>
      </c>
      <c r="BP20" s="46"/>
      <c r="BQ20" s="46"/>
      <c r="BR20" s="46"/>
      <c r="BS20" s="46">
        <f t="shared" si="78"/>
        <v>0</v>
      </c>
      <c r="BT20" s="75">
        <f t="shared" si="36"/>
        <v>0</v>
      </c>
      <c r="BU20" s="77">
        <f>+BN20+'Stk BSF'!CF20-'Stk BSF'!CG20-'Stk CF '!BW20</f>
        <v>0</v>
      </c>
      <c r="BV20" s="78">
        <f t="shared" si="112"/>
        <v>0</v>
      </c>
      <c r="BW20" s="46"/>
      <c r="BX20" s="46"/>
      <c r="BY20" s="46"/>
      <c r="BZ20" s="46">
        <f t="shared" si="79"/>
        <v>0</v>
      </c>
      <c r="CA20" s="75">
        <f t="shared" si="37"/>
        <v>0</v>
      </c>
      <c r="CB20" s="77">
        <f>+BU20+'Stk BSF'!CN20-'Stk BSF'!CO20-'Stk CF '!CD20</f>
        <v>0</v>
      </c>
      <c r="CC20" s="78">
        <f t="shared" si="117"/>
        <v>0</v>
      </c>
      <c r="CD20" s="46"/>
      <c r="CE20" s="46"/>
      <c r="CF20" s="46"/>
      <c r="CG20" s="46">
        <f t="shared" si="80"/>
        <v>0</v>
      </c>
      <c r="CH20" s="75">
        <f t="shared" si="38"/>
        <v>0</v>
      </c>
      <c r="CI20" s="77">
        <f>+CB20+'Stk BSF'!CV20-'Stk BSF'!CW20-'Stk CF '!CK20</f>
        <v>0</v>
      </c>
      <c r="CJ20" s="78">
        <f t="shared" si="118"/>
        <v>0</v>
      </c>
      <c r="CK20" s="46"/>
      <c r="CL20" s="46"/>
      <c r="CM20" s="46"/>
      <c r="CN20" s="46">
        <f t="shared" si="81"/>
        <v>0</v>
      </c>
      <c r="CO20" s="75">
        <f t="shared" si="39"/>
        <v>0</v>
      </c>
      <c r="CP20" s="77">
        <f>+CI20+'Stk BSF'!DD20-'Stk BSF'!DE20-'Stk CF '!CR20</f>
        <v>0</v>
      </c>
      <c r="CQ20" s="78">
        <f t="shared" si="119"/>
        <v>0</v>
      </c>
      <c r="CR20" s="46"/>
      <c r="CS20" s="46"/>
      <c r="CT20" s="46"/>
      <c r="CU20" s="46">
        <f t="shared" si="82"/>
        <v>0</v>
      </c>
      <c r="CV20" s="75">
        <f t="shared" si="40"/>
        <v>0</v>
      </c>
      <c r="CW20" s="78">
        <f>+CP20+'Stk BSF'!DL20-'Stk BSF'!DM20-'Stk CF '!CY20</f>
        <v>0</v>
      </c>
      <c r="CX20" s="78">
        <f t="shared" si="105"/>
        <v>0</v>
      </c>
      <c r="CY20" s="46"/>
      <c r="CZ20" s="46"/>
      <c r="DA20" s="46"/>
      <c r="DB20" s="46">
        <f t="shared" si="83"/>
        <v>0</v>
      </c>
      <c r="DC20" s="75">
        <f t="shared" si="41"/>
        <v>0</v>
      </c>
      <c r="DD20" s="77">
        <f>+CW20+'Stk BSF'!DT20-'Stk BSF'!DU20-'Stk CF '!DF20</f>
        <v>0</v>
      </c>
      <c r="DE20" s="78">
        <f t="shared" si="120"/>
        <v>0</v>
      </c>
      <c r="DF20" s="46"/>
      <c r="DG20" s="46"/>
      <c r="DH20" s="46"/>
      <c r="DI20" s="46">
        <f t="shared" si="84"/>
        <v>0</v>
      </c>
      <c r="DJ20" s="75">
        <f t="shared" si="42"/>
        <v>0</v>
      </c>
      <c r="DK20" s="77">
        <f>+DD20+'Stk BSF'!EB20-'Stk BSF'!EC20-'Stk CF '!DM20</f>
        <v>0</v>
      </c>
      <c r="DL20" s="78">
        <f t="shared" si="121"/>
        <v>0</v>
      </c>
      <c r="DM20" s="46"/>
      <c r="DN20" s="46"/>
      <c r="DO20" s="46"/>
      <c r="DP20" s="46">
        <f t="shared" si="85"/>
        <v>0</v>
      </c>
      <c r="DQ20" s="75">
        <f t="shared" si="43"/>
        <v>0</v>
      </c>
      <c r="DR20" s="77">
        <f>+DK20+'Stk BSF'!EJ20-'Stk BSF'!EK20-'Stk CF '!DT20</f>
        <v>0</v>
      </c>
      <c r="DS20" s="78">
        <f t="shared" si="113"/>
        <v>0</v>
      </c>
      <c r="DT20" s="46"/>
      <c r="DU20" s="46"/>
      <c r="DV20" s="46"/>
      <c r="DW20" s="46">
        <f t="shared" si="86"/>
        <v>0</v>
      </c>
      <c r="DX20" s="75">
        <f t="shared" si="44"/>
        <v>0</v>
      </c>
      <c r="DY20" s="77">
        <f>+DR20+'Stk BSF'!ER20-'Stk BSF'!ES20-'Stk CF '!EA20</f>
        <v>0</v>
      </c>
      <c r="DZ20" s="78">
        <f t="shared" si="122"/>
        <v>0</v>
      </c>
      <c r="EA20" s="46"/>
      <c r="EB20" s="46"/>
      <c r="EC20" s="46"/>
      <c r="ED20" s="46">
        <f t="shared" si="87"/>
        <v>0</v>
      </c>
      <c r="EE20" s="75">
        <f t="shared" si="45"/>
        <v>0</v>
      </c>
      <c r="EF20" s="77">
        <f>+DY20+'Stk BSF'!EZ20-'Stk BSF'!FA20-'Stk CF '!EH20</f>
        <v>0</v>
      </c>
      <c r="EG20" s="78">
        <f t="shared" si="106"/>
        <v>0</v>
      </c>
      <c r="EH20" s="46"/>
      <c r="EI20" s="46"/>
      <c r="EJ20" s="46"/>
      <c r="EK20" s="46">
        <f t="shared" si="88"/>
        <v>0</v>
      </c>
      <c r="EL20" s="75">
        <f t="shared" si="46"/>
        <v>0</v>
      </c>
      <c r="EM20" s="77">
        <f>+EF20+'Stk BSF'!FH20-'Stk BSF'!FI20-'Stk CF '!EO20</f>
        <v>0</v>
      </c>
      <c r="EN20" s="78">
        <f t="shared" si="123"/>
        <v>0</v>
      </c>
      <c r="EO20" s="46"/>
      <c r="EP20" s="46"/>
      <c r="EQ20" s="46"/>
      <c r="ER20" s="46">
        <f t="shared" si="89"/>
        <v>0</v>
      </c>
      <c r="ES20" s="75">
        <f t="shared" si="47"/>
        <v>0</v>
      </c>
      <c r="ET20" s="77">
        <f>+EM20+'Stk BSF'!FP20-'Stk BSF'!FQ20-'Stk CF '!EV20</f>
        <v>0</v>
      </c>
      <c r="EU20" s="78">
        <f t="shared" si="124"/>
        <v>0</v>
      </c>
      <c r="EV20" s="46"/>
      <c r="EW20" s="46"/>
      <c r="EX20" s="46"/>
      <c r="EY20" s="46">
        <f t="shared" si="90"/>
        <v>0</v>
      </c>
      <c r="EZ20" s="75">
        <f t="shared" si="48"/>
        <v>0</v>
      </c>
      <c r="FA20" s="77">
        <f>+ET20+'Stk BSF'!FX20-'Stk BSF'!FY20-'Stk CF '!FC20</f>
        <v>0</v>
      </c>
      <c r="FB20" s="78">
        <f t="shared" si="125"/>
        <v>0</v>
      </c>
      <c r="FC20" s="46"/>
      <c r="FD20" s="46"/>
      <c r="FE20" s="46"/>
      <c r="FF20" s="46">
        <f t="shared" si="91"/>
        <v>0</v>
      </c>
      <c r="FG20" s="75">
        <f t="shared" si="49"/>
        <v>0</v>
      </c>
      <c r="FH20" s="77">
        <f>+FA20+'Stk BSF'!GF20-'Stk BSF'!GG20-'Stk CF '!FJ20</f>
        <v>0</v>
      </c>
      <c r="FI20" s="78">
        <f t="shared" si="126"/>
        <v>0</v>
      </c>
      <c r="FJ20" s="46"/>
      <c r="FK20" s="46"/>
      <c r="FL20" s="46"/>
      <c r="FM20" s="46">
        <f t="shared" si="92"/>
        <v>0</v>
      </c>
      <c r="FN20" s="75">
        <f t="shared" si="50"/>
        <v>0</v>
      </c>
      <c r="FO20" s="77">
        <f>+FH20+'Stk BSF'!GN20-'Stk BSF'!GO20-'Stk CF '!FQ20</f>
        <v>0</v>
      </c>
      <c r="FP20" s="78">
        <f>+FI20+FQ20-FR20-FS20</f>
        <v>0</v>
      </c>
      <c r="FQ20" s="46"/>
      <c r="FR20" s="46"/>
      <c r="FS20" s="46"/>
      <c r="FT20" s="46">
        <f t="shared" si="93"/>
        <v>0</v>
      </c>
      <c r="FU20" s="75">
        <f t="shared" si="51"/>
        <v>0</v>
      </c>
      <c r="FV20" s="77">
        <f>+FO20+'Stk BSF'!GV20-'Stk BSF'!GW20-'Stk CF '!FX20</f>
        <v>0</v>
      </c>
      <c r="FW20" s="78">
        <f t="shared" si="128"/>
        <v>0</v>
      </c>
      <c r="FX20" s="46"/>
      <c r="FY20" s="46"/>
      <c r="FZ20" s="46"/>
      <c r="GA20" s="46">
        <f t="shared" si="94"/>
        <v>0</v>
      </c>
      <c r="GB20" s="75">
        <f t="shared" si="52"/>
        <v>0</v>
      </c>
      <c r="GC20" s="77">
        <f>+FV20+'Stk BSF'!HD20-'Stk BSF'!HE20-'Stk CF '!GE20</f>
        <v>0</v>
      </c>
      <c r="GD20" s="78">
        <f t="shared" si="129"/>
        <v>0</v>
      </c>
      <c r="GE20" s="46"/>
      <c r="GF20" s="46"/>
      <c r="GG20" s="46"/>
      <c r="GH20" s="46">
        <f t="shared" si="95"/>
        <v>0</v>
      </c>
      <c r="GI20" s="75">
        <f t="shared" si="53"/>
        <v>0</v>
      </c>
      <c r="GJ20" s="77">
        <f>+GC20+'Stk BSF'!HL20-'Stk BSF'!HM20-'Stk CF '!GL20</f>
        <v>0</v>
      </c>
      <c r="GK20" s="78">
        <f t="shared" si="130"/>
        <v>0</v>
      </c>
      <c r="GL20" s="46"/>
      <c r="GM20" s="46"/>
      <c r="GN20" s="46"/>
      <c r="GO20" s="46">
        <f t="shared" si="96"/>
        <v>0</v>
      </c>
      <c r="GP20" s="75">
        <f t="shared" si="54"/>
        <v>0</v>
      </c>
      <c r="GQ20" s="77">
        <f>+GJ20+'Stk BSF'!HT20-'Stk BSF'!HU20-'Stk CF '!GS20</f>
        <v>0</v>
      </c>
      <c r="GR20" s="78">
        <f t="shared" si="131"/>
        <v>0</v>
      </c>
      <c r="GS20" s="46"/>
      <c r="GT20" s="46"/>
      <c r="GU20" s="46"/>
      <c r="GV20" s="46">
        <f t="shared" si="97"/>
        <v>0</v>
      </c>
      <c r="GW20" s="75">
        <f t="shared" si="55"/>
        <v>0</v>
      </c>
      <c r="GX20" s="77">
        <f>+GQ20+'Stk BSF'!IB20-'Stk BSF'!IC20-'Stk CF '!GZ20</f>
        <v>0</v>
      </c>
      <c r="GY20" s="78">
        <f t="shared" si="132"/>
        <v>0</v>
      </c>
      <c r="GZ20" s="46"/>
      <c r="HA20" s="46"/>
      <c r="HB20" s="46"/>
      <c r="HC20" s="46">
        <f t="shared" si="98"/>
        <v>0</v>
      </c>
      <c r="HD20" s="75">
        <f t="shared" si="56"/>
        <v>0</v>
      </c>
      <c r="HE20" s="77">
        <f>+GX20+'Stk BSF'!IJ20-'Stk BSF'!IK20-'Stk CF '!HG20</f>
        <v>0</v>
      </c>
      <c r="HF20" s="78">
        <f t="shared" si="133"/>
        <v>0</v>
      </c>
      <c r="HG20" s="46"/>
      <c r="HH20" s="46"/>
      <c r="HI20" s="46"/>
      <c r="HJ20" s="46">
        <f t="shared" si="99"/>
        <v>0</v>
      </c>
      <c r="HK20" s="75">
        <f t="shared" si="57"/>
        <v>0</v>
      </c>
      <c r="HL20" s="77">
        <f>+HE20+'Stk BSF'!IR20-'Stk BSF'!IS20-'Stk CF '!HN20</f>
        <v>0</v>
      </c>
      <c r="HM20" s="78">
        <f t="shared" si="107"/>
        <v>0</v>
      </c>
      <c r="HN20" s="46"/>
      <c r="HO20" s="46"/>
      <c r="HP20" s="46"/>
      <c r="HQ20" s="46">
        <f t="shared" si="100"/>
        <v>0</v>
      </c>
      <c r="HR20" s="75">
        <f t="shared" si="58"/>
        <v>0</v>
      </c>
      <c r="HS20" s="85">
        <f>+HL20+'Stk BSF'!IZ20-'Stk BSF'!JA20-'Stk CF '!HU20</f>
        <v>0</v>
      </c>
      <c r="HT20" s="86">
        <f t="shared" si="134"/>
        <v>0</v>
      </c>
      <c r="HU20" s="46"/>
      <c r="HV20" s="46"/>
      <c r="HW20" s="46"/>
      <c r="HX20" s="46">
        <f t="shared" si="101"/>
        <v>0</v>
      </c>
      <c r="HY20" s="75">
        <f t="shared" si="59"/>
        <v>0</v>
      </c>
      <c r="IA20" s="82">
        <f t="shared" si="114"/>
        <v>0</v>
      </c>
      <c r="IB20" s="83">
        <f t="shared" si="115"/>
        <v>0</v>
      </c>
      <c r="IC20" s="81">
        <f t="shared" si="61"/>
        <v>0</v>
      </c>
      <c r="ID20" s="81">
        <f t="shared" si="62"/>
        <v>0</v>
      </c>
      <c r="IE20" s="81">
        <f t="shared" si="104"/>
        <v>0</v>
      </c>
      <c r="IF20" s="81">
        <f t="shared" si="63"/>
        <v>0</v>
      </c>
      <c r="IG20" s="84">
        <f t="shared" si="135"/>
        <v>0</v>
      </c>
      <c r="II20" s="64">
        <f t="shared" si="136"/>
        <v>0</v>
      </c>
      <c r="IJ20" s="64">
        <f t="shared" si="137"/>
        <v>0</v>
      </c>
      <c r="IK20" s="64">
        <f t="shared" si="138"/>
        <v>0</v>
      </c>
    </row>
    <row r="21" spans="1:245" ht="15">
      <c r="A21" s="47">
        <v>6</v>
      </c>
      <c r="B21" s="384" t="s">
        <v>52</v>
      </c>
      <c r="C21" s="181" t="s">
        <v>233</v>
      </c>
      <c r="D21" s="179" t="s">
        <v>175</v>
      </c>
      <c r="E21" s="183" t="s">
        <v>241</v>
      </c>
      <c r="F21" s="367" t="s">
        <v>175</v>
      </c>
      <c r="G21" s="380" t="s">
        <v>99</v>
      </c>
      <c r="H21" s="380" t="s">
        <v>99</v>
      </c>
      <c r="I21" s="166" t="s">
        <v>94</v>
      </c>
      <c r="J21" s="356" t="s">
        <v>251</v>
      </c>
      <c r="K21" s="139">
        <v>4</v>
      </c>
      <c r="L21" s="140">
        <v>5</v>
      </c>
      <c r="M21" s="137" t="s">
        <v>4</v>
      </c>
      <c r="N21" s="347">
        <v>0</v>
      </c>
      <c r="O21" s="347">
        <v>119</v>
      </c>
      <c r="P21" s="76">
        <v>0</v>
      </c>
      <c r="Q21" s="77">
        <f>+N21-S21-'Stk BSF'!U21+'Stk BSF'!T21</f>
        <v>0</v>
      </c>
      <c r="R21" s="78">
        <f t="shared" si="65"/>
        <v>119</v>
      </c>
      <c r="S21" s="46"/>
      <c r="T21" s="46"/>
      <c r="U21" s="46"/>
      <c r="V21" s="46">
        <f t="shared" si="66"/>
        <v>0</v>
      </c>
      <c r="W21" s="75">
        <f t="shared" si="139"/>
        <v>0</v>
      </c>
      <c r="X21" s="77">
        <f>+Q21+'Stk BSF'!AB21-'Stk BSF'!AC21-'Stk CF '!Z21</f>
        <v>0</v>
      </c>
      <c r="Y21" s="78">
        <f t="shared" si="140"/>
        <v>119</v>
      </c>
      <c r="Z21" s="46"/>
      <c r="AA21" s="46"/>
      <c r="AB21" s="46"/>
      <c r="AC21" s="46">
        <f t="shared" si="68"/>
        <v>0</v>
      </c>
      <c r="AD21" s="75">
        <f t="shared" si="30"/>
        <v>0</v>
      </c>
      <c r="AE21" s="77">
        <f>+X21+'Stk BSF'!AJ21-'Stk BSF'!AK21-'Stk CF '!AG21</f>
        <v>0</v>
      </c>
      <c r="AF21" s="78">
        <f t="shared" si="69"/>
        <v>119</v>
      </c>
      <c r="AG21" s="46"/>
      <c r="AH21" s="46"/>
      <c r="AI21" s="46"/>
      <c r="AJ21" s="46">
        <f t="shared" si="70"/>
        <v>0</v>
      </c>
      <c r="AK21" s="75">
        <f t="shared" si="31"/>
        <v>0</v>
      </c>
      <c r="AL21" s="77">
        <f>+AE21+'Stk BSF'!AR21-'Stk BSF'!AS21-'Stk CF '!AN21</f>
        <v>0</v>
      </c>
      <c r="AM21" s="78">
        <f t="shared" si="141"/>
        <v>119</v>
      </c>
      <c r="AN21" s="46"/>
      <c r="AO21" s="46"/>
      <c r="AP21" s="46"/>
      <c r="AQ21" s="46">
        <f t="shared" si="72"/>
        <v>0</v>
      </c>
      <c r="AR21" s="75">
        <f t="shared" si="32"/>
        <v>0</v>
      </c>
      <c r="AS21" s="77">
        <f>+AL21+'Stk BSF'!AZ21-'Stk BSF'!BA21-'Stk CF '!AU21</f>
        <v>0</v>
      </c>
      <c r="AT21" s="78">
        <f t="shared" si="142"/>
        <v>72</v>
      </c>
      <c r="AU21" s="46"/>
      <c r="AV21" s="46">
        <v>40</v>
      </c>
      <c r="AW21" s="46">
        <v>7</v>
      </c>
      <c r="AX21" s="46">
        <f t="shared" si="74"/>
        <v>40</v>
      </c>
      <c r="AY21" s="75">
        <f t="shared" si="33"/>
        <v>0</v>
      </c>
      <c r="AZ21" s="77">
        <f>+AS21+'Stk BSF'!BH21-'Stk BSF'!BI21-'Stk CF '!BB21</f>
        <v>0</v>
      </c>
      <c r="BA21" s="78">
        <f t="shared" si="143"/>
        <v>72</v>
      </c>
      <c r="BB21" s="46"/>
      <c r="BC21" s="46"/>
      <c r="BD21" s="46"/>
      <c r="BE21" s="46">
        <f t="shared" si="76"/>
        <v>0</v>
      </c>
      <c r="BF21" s="75">
        <f t="shared" si="34"/>
        <v>0</v>
      </c>
      <c r="BG21" s="77">
        <f>+AZ21+'Stk BSF'!BP21-'Stk BSF'!BQ21-'Stk CF '!BI21</f>
        <v>0</v>
      </c>
      <c r="BH21" s="78">
        <f t="shared" si="111"/>
        <v>4</v>
      </c>
      <c r="BI21" s="46"/>
      <c r="BJ21" s="46">
        <v>68</v>
      </c>
      <c r="BK21" s="46"/>
      <c r="BL21" s="46">
        <f t="shared" si="77"/>
        <v>68</v>
      </c>
      <c r="BM21" s="75">
        <f t="shared" si="35"/>
        <v>0</v>
      </c>
      <c r="BN21" s="77">
        <f>+BG21+'Stk BSF'!BX21-'Stk BSF'!BY21-'Stk CF '!BP21</f>
        <v>0</v>
      </c>
      <c r="BO21" s="78">
        <f t="shared" si="116"/>
        <v>4</v>
      </c>
      <c r="BP21" s="46"/>
      <c r="BQ21" s="46"/>
      <c r="BR21" s="46"/>
      <c r="BS21" s="46">
        <f t="shared" si="78"/>
        <v>0</v>
      </c>
      <c r="BT21" s="75">
        <f t="shared" si="36"/>
        <v>0</v>
      </c>
      <c r="BU21" s="77">
        <f>+BN21+'Stk BSF'!CF21-'Stk BSF'!CG21-'Stk CF '!BW21</f>
        <v>0</v>
      </c>
      <c r="BV21" s="78">
        <f t="shared" si="112"/>
        <v>4</v>
      </c>
      <c r="BW21" s="46"/>
      <c r="BX21" s="46"/>
      <c r="BY21" s="46"/>
      <c r="BZ21" s="46">
        <f t="shared" si="79"/>
        <v>0</v>
      </c>
      <c r="CA21" s="75">
        <f t="shared" si="37"/>
        <v>0</v>
      </c>
      <c r="CB21" s="77">
        <f>+BU21+'Stk BSF'!CN21-'Stk BSF'!CO21-'Stk CF '!CD21</f>
        <v>0</v>
      </c>
      <c r="CC21" s="78">
        <f t="shared" si="117"/>
        <v>4</v>
      </c>
      <c r="CD21" s="46"/>
      <c r="CE21" s="46"/>
      <c r="CF21" s="46"/>
      <c r="CG21" s="46">
        <f t="shared" si="80"/>
        <v>0</v>
      </c>
      <c r="CH21" s="75">
        <f t="shared" si="38"/>
        <v>0</v>
      </c>
      <c r="CI21" s="77">
        <f>+CB21+'Stk BSF'!CV21-'Stk BSF'!CW21-'Stk CF '!CK21</f>
        <v>0</v>
      </c>
      <c r="CJ21" s="78">
        <f t="shared" si="118"/>
        <v>4</v>
      </c>
      <c r="CK21" s="46"/>
      <c r="CL21" s="46"/>
      <c r="CM21" s="46"/>
      <c r="CN21" s="46">
        <f t="shared" si="81"/>
        <v>0</v>
      </c>
      <c r="CO21" s="75">
        <f t="shared" si="39"/>
        <v>0</v>
      </c>
      <c r="CP21" s="77">
        <f>+CI21+'Stk BSF'!DD21-'Stk BSF'!DE21-'Stk CF '!CR21</f>
        <v>0</v>
      </c>
      <c r="CQ21" s="78">
        <f t="shared" si="119"/>
        <v>4</v>
      </c>
      <c r="CR21" s="46"/>
      <c r="CS21" s="46"/>
      <c r="CT21" s="46"/>
      <c r="CU21" s="46">
        <f t="shared" si="82"/>
        <v>0</v>
      </c>
      <c r="CV21" s="75">
        <f t="shared" si="40"/>
        <v>0</v>
      </c>
      <c r="CW21" s="78">
        <f>+CP21+'Stk BSF'!DL21-'Stk BSF'!DM21-'Stk CF '!CY21</f>
        <v>0</v>
      </c>
      <c r="CX21" s="78">
        <f t="shared" si="105"/>
        <v>4</v>
      </c>
      <c r="CY21" s="46"/>
      <c r="CZ21" s="46"/>
      <c r="DA21" s="46"/>
      <c r="DB21" s="46">
        <f t="shared" si="83"/>
        <v>0</v>
      </c>
      <c r="DC21" s="75">
        <f t="shared" si="41"/>
        <v>0</v>
      </c>
      <c r="DD21" s="77">
        <f>+CW21+'Stk BSF'!DT21-'Stk BSF'!DU21-'Stk CF '!DF21</f>
        <v>0</v>
      </c>
      <c r="DE21" s="78">
        <f t="shared" si="120"/>
        <v>4</v>
      </c>
      <c r="DF21" s="46"/>
      <c r="DG21" s="46"/>
      <c r="DH21" s="46"/>
      <c r="DI21" s="46">
        <f t="shared" si="84"/>
        <v>0</v>
      </c>
      <c r="DJ21" s="75">
        <f t="shared" si="42"/>
        <v>0</v>
      </c>
      <c r="DK21" s="77">
        <f>+DD21+'Stk BSF'!EB21-'Stk BSF'!EC21-'Stk CF '!DM21</f>
        <v>0</v>
      </c>
      <c r="DL21" s="78">
        <f t="shared" si="121"/>
        <v>4</v>
      </c>
      <c r="DM21" s="46"/>
      <c r="DN21" s="46"/>
      <c r="DO21" s="46"/>
      <c r="DP21" s="46">
        <f t="shared" si="85"/>
        <v>0</v>
      </c>
      <c r="DQ21" s="75">
        <f t="shared" si="43"/>
        <v>0</v>
      </c>
      <c r="DR21" s="77">
        <f>+DK21+'Stk BSF'!EJ21-'Stk BSF'!EK21-'Stk CF '!DT21</f>
        <v>0</v>
      </c>
      <c r="DS21" s="78">
        <f t="shared" si="113"/>
        <v>4</v>
      </c>
      <c r="DT21" s="46"/>
      <c r="DU21" s="46"/>
      <c r="DV21" s="46"/>
      <c r="DW21" s="46">
        <f t="shared" si="86"/>
        <v>0</v>
      </c>
      <c r="DX21" s="75">
        <f t="shared" si="44"/>
        <v>0</v>
      </c>
      <c r="DY21" s="77">
        <f>+DR21+'Stk BSF'!ER21-'Stk BSF'!ES21-'Stk CF '!EA21</f>
        <v>0</v>
      </c>
      <c r="DZ21" s="78">
        <f t="shared" si="122"/>
        <v>4</v>
      </c>
      <c r="EA21" s="46"/>
      <c r="EB21" s="46"/>
      <c r="EC21" s="46"/>
      <c r="ED21" s="46">
        <f t="shared" si="87"/>
        <v>0</v>
      </c>
      <c r="EE21" s="75">
        <f t="shared" si="45"/>
        <v>0</v>
      </c>
      <c r="EF21" s="77">
        <f>+DY21+'Stk BSF'!EZ21-'Stk BSF'!FA21-'Stk CF '!EH21</f>
        <v>0</v>
      </c>
      <c r="EG21" s="78">
        <f t="shared" si="106"/>
        <v>4</v>
      </c>
      <c r="EH21" s="46"/>
      <c r="EI21" s="46"/>
      <c r="EJ21" s="46"/>
      <c r="EK21" s="46">
        <f t="shared" si="88"/>
        <v>0</v>
      </c>
      <c r="EL21" s="75">
        <f t="shared" si="46"/>
        <v>0</v>
      </c>
      <c r="EM21" s="77">
        <f>+EF21+'Stk BSF'!FH21-'Stk BSF'!FI21-'Stk CF '!EO21</f>
        <v>0</v>
      </c>
      <c r="EN21" s="78">
        <f t="shared" si="123"/>
        <v>4</v>
      </c>
      <c r="EO21" s="46"/>
      <c r="EP21" s="46"/>
      <c r="EQ21" s="46"/>
      <c r="ER21" s="46">
        <f t="shared" si="89"/>
        <v>0</v>
      </c>
      <c r="ES21" s="75">
        <f t="shared" si="47"/>
        <v>0</v>
      </c>
      <c r="ET21" s="77">
        <f>+EM21+'Stk BSF'!FP21-'Stk BSF'!FQ21-'Stk CF '!EV21</f>
        <v>0</v>
      </c>
      <c r="EU21" s="78">
        <f t="shared" si="124"/>
        <v>4</v>
      </c>
      <c r="EV21" s="46"/>
      <c r="EW21" s="46"/>
      <c r="EX21" s="46"/>
      <c r="EY21" s="46">
        <f t="shared" si="90"/>
        <v>0</v>
      </c>
      <c r="EZ21" s="75">
        <f t="shared" si="48"/>
        <v>0</v>
      </c>
      <c r="FA21" s="77">
        <f>+ET21+'Stk BSF'!FX21-'Stk BSF'!FY21-'Stk CF '!FC21</f>
        <v>0</v>
      </c>
      <c r="FB21" s="78">
        <f t="shared" si="125"/>
        <v>4</v>
      </c>
      <c r="FC21" s="46"/>
      <c r="FD21" s="46"/>
      <c r="FE21" s="46"/>
      <c r="FF21" s="46">
        <f t="shared" si="91"/>
        <v>0</v>
      </c>
      <c r="FG21" s="75">
        <f t="shared" si="49"/>
        <v>0</v>
      </c>
      <c r="FH21" s="77">
        <f>+FA21+'Stk BSF'!GF21-'Stk BSF'!GG21-'Stk CF '!FJ21</f>
        <v>0</v>
      </c>
      <c r="FI21" s="78">
        <f t="shared" si="126"/>
        <v>4</v>
      </c>
      <c r="FJ21" s="46"/>
      <c r="FK21" s="46"/>
      <c r="FL21" s="46"/>
      <c r="FM21" s="46">
        <f t="shared" si="92"/>
        <v>0</v>
      </c>
      <c r="FN21" s="75">
        <f t="shared" si="50"/>
        <v>0</v>
      </c>
      <c r="FO21" s="77">
        <f>+FH21+'Stk BSF'!GN21-'Stk BSF'!GO21-'Stk CF '!FQ21</f>
        <v>0</v>
      </c>
      <c r="FP21" s="78">
        <f>+FI21+FQ21-FR21-FS21</f>
        <v>4</v>
      </c>
      <c r="FQ21" s="46"/>
      <c r="FR21" s="46"/>
      <c r="FS21" s="46"/>
      <c r="FT21" s="46">
        <f t="shared" si="93"/>
        <v>0</v>
      </c>
      <c r="FU21" s="75">
        <f t="shared" si="51"/>
        <v>0</v>
      </c>
      <c r="FV21" s="77">
        <f>+FO21+'Stk BSF'!GV21-'Stk BSF'!GW21-'Stk CF '!FX21</f>
        <v>0</v>
      </c>
      <c r="FW21" s="78">
        <f t="shared" si="128"/>
        <v>4</v>
      </c>
      <c r="FX21" s="46"/>
      <c r="FY21" s="46"/>
      <c r="FZ21" s="46"/>
      <c r="GA21" s="46">
        <f t="shared" si="94"/>
        <v>0</v>
      </c>
      <c r="GB21" s="75">
        <f t="shared" si="52"/>
        <v>0</v>
      </c>
      <c r="GC21" s="77">
        <f>+FV21+'Stk BSF'!HD21-'Stk BSF'!HE21-'Stk CF '!GE21</f>
        <v>0</v>
      </c>
      <c r="GD21" s="78">
        <f t="shared" si="129"/>
        <v>4</v>
      </c>
      <c r="GE21" s="46"/>
      <c r="GF21" s="46"/>
      <c r="GG21" s="46"/>
      <c r="GH21" s="46">
        <f t="shared" si="95"/>
        <v>0</v>
      </c>
      <c r="GI21" s="75">
        <f t="shared" si="53"/>
        <v>0</v>
      </c>
      <c r="GJ21" s="77">
        <f>+GC21+'Stk BSF'!HL21-'Stk BSF'!HM21-'Stk CF '!GL21</f>
        <v>0</v>
      </c>
      <c r="GK21" s="78">
        <f t="shared" si="130"/>
        <v>4</v>
      </c>
      <c r="GL21" s="46"/>
      <c r="GM21" s="46"/>
      <c r="GN21" s="46"/>
      <c r="GO21" s="46">
        <f t="shared" si="96"/>
        <v>0</v>
      </c>
      <c r="GP21" s="75">
        <f t="shared" si="54"/>
        <v>0</v>
      </c>
      <c r="GQ21" s="77">
        <f>+GJ21+'Stk BSF'!HT21-'Stk BSF'!HU21-'Stk CF '!GS21</f>
        <v>0</v>
      </c>
      <c r="GR21" s="78">
        <f t="shared" si="131"/>
        <v>4</v>
      </c>
      <c r="GS21" s="46"/>
      <c r="GT21" s="46"/>
      <c r="GU21" s="46"/>
      <c r="GV21" s="46">
        <f t="shared" si="97"/>
        <v>0</v>
      </c>
      <c r="GW21" s="75">
        <f t="shared" si="55"/>
        <v>0</v>
      </c>
      <c r="GX21" s="77">
        <f>+GQ21+'Stk BSF'!IB21-'Stk BSF'!IC21-'Stk CF '!GZ21</f>
        <v>0</v>
      </c>
      <c r="GY21" s="78">
        <f t="shared" si="132"/>
        <v>4</v>
      </c>
      <c r="GZ21" s="46"/>
      <c r="HA21" s="46"/>
      <c r="HB21" s="46"/>
      <c r="HC21" s="46">
        <f t="shared" si="98"/>
        <v>0</v>
      </c>
      <c r="HD21" s="75">
        <f t="shared" si="56"/>
        <v>0</v>
      </c>
      <c r="HE21" s="77">
        <f>+GX21+'Stk BSF'!IJ21-'Stk BSF'!IK21-'Stk CF '!HG21</f>
        <v>0</v>
      </c>
      <c r="HF21" s="78">
        <f t="shared" si="133"/>
        <v>4</v>
      </c>
      <c r="HG21" s="46"/>
      <c r="HH21" s="46"/>
      <c r="HI21" s="46"/>
      <c r="HJ21" s="46">
        <f t="shared" si="99"/>
        <v>0</v>
      </c>
      <c r="HK21" s="75">
        <f t="shared" si="57"/>
        <v>0</v>
      </c>
      <c r="HL21" s="77">
        <f>+HE21+'Stk BSF'!IR21-'Stk BSF'!IS21-'Stk CF '!HN21</f>
        <v>0</v>
      </c>
      <c r="HM21" s="78">
        <f t="shared" si="107"/>
        <v>4</v>
      </c>
      <c r="HN21" s="46"/>
      <c r="HO21" s="46"/>
      <c r="HP21" s="46"/>
      <c r="HQ21" s="46">
        <f t="shared" si="100"/>
        <v>0</v>
      </c>
      <c r="HR21" s="75">
        <f t="shared" si="58"/>
        <v>0</v>
      </c>
      <c r="HS21" s="85">
        <f>+HL21+'Stk BSF'!IZ21-'Stk BSF'!JA21-'Stk CF '!HU21</f>
        <v>0</v>
      </c>
      <c r="HT21" s="86">
        <f t="shared" si="134"/>
        <v>4</v>
      </c>
      <c r="HU21" s="46"/>
      <c r="HV21" s="46"/>
      <c r="HW21" s="46"/>
      <c r="HX21" s="46">
        <f t="shared" si="101"/>
        <v>0</v>
      </c>
      <c r="HY21" s="75">
        <f t="shared" si="59"/>
        <v>0</v>
      </c>
      <c r="IA21" s="82">
        <f t="shared" si="114"/>
        <v>0</v>
      </c>
      <c r="IB21" s="83">
        <f t="shared" si="115"/>
        <v>4</v>
      </c>
      <c r="IC21" s="81">
        <f t="shared" si="61"/>
        <v>0</v>
      </c>
      <c r="ID21" s="81">
        <f t="shared" si="62"/>
        <v>108</v>
      </c>
      <c r="IE21" s="81">
        <f t="shared" si="104"/>
        <v>7</v>
      </c>
      <c r="IF21" s="81">
        <f t="shared" si="63"/>
        <v>108</v>
      </c>
      <c r="IG21" s="84">
        <f t="shared" si="135"/>
        <v>0</v>
      </c>
      <c r="II21" s="64">
        <f t="shared" si="136"/>
        <v>0</v>
      </c>
      <c r="IJ21" s="64">
        <f t="shared" si="137"/>
        <v>0</v>
      </c>
      <c r="IK21" s="64">
        <f t="shared" si="138"/>
        <v>0</v>
      </c>
    </row>
    <row r="22" spans="1:245" ht="14.25" customHeight="1">
      <c r="A22" s="47">
        <v>61</v>
      </c>
      <c r="B22" s="384" t="s">
        <v>52</v>
      </c>
      <c r="C22" s="172" t="s">
        <v>234</v>
      </c>
      <c r="D22" s="176" t="s">
        <v>57</v>
      </c>
      <c r="E22" s="182" t="s">
        <v>242</v>
      </c>
      <c r="F22" s="368" t="s">
        <v>57</v>
      </c>
      <c r="G22" s="380" t="s">
        <v>99</v>
      </c>
      <c r="H22" s="380" t="s">
        <v>99</v>
      </c>
      <c r="I22" s="166" t="s">
        <v>94</v>
      </c>
      <c r="J22" s="372" t="s">
        <v>252</v>
      </c>
      <c r="K22" s="143">
        <v>5</v>
      </c>
      <c r="L22" s="144">
        <v>5</v>
      </c>
      <c r="M22" s="137" t="s">
        <v>4</v>
      </c>
      <c r="N22" s="347">
        <v>0</v>
      </c>
      <c r="O22" s="347">
        <v>0</v>
      </c>
      <c r="P22" s="76">
        <v>0</v>
      </c>
      <c r="Q22" s="77">
        <f>+N22-S22-'Stk BSF'!U22+'Stk BSF'!T22</f>
        <v>0</v>
      </c>
      <c r="R22" s="78">
        <f t="shared" si="65"/>
        <v>0</v>
      </c>
      <c r="S22" s="46"/>
      <c r="T22" s="46"/>
      <c r="U22" s="46"/>
      <c r="V22" s="46">
        <f t="shared" si="66"/>
        <v>0</v>
      </c>
      <c r="W22" s="75">
        <f>+P22+T22-V22</f>
        <v>0</v>
      </c>
      <c r="X22" s="77">
        <f>+Q22+'Stk BSF'!AB22-'Stk BSF'!AC22-'Stk CF '!Z22</f>
        <v>0</v>
      </c>
      <c r="Y22" s="78">
        <f>+R22+Z22-AA22-AB22</f>
        <v>0</v>
      </c>
      <c r="Z22" s="46"/>
      <c r="AA22" s="46"/>
      <c r="AB22" s="46"/>
      <c r="AC22" s="46">
        <f t="shared" si="68"/>
        <v>0</v>
      </c>
      <c r="AD22" s="75">
        <f>+W22+AA22-AC22</f>
        <v>0</v>
      </c>
      <c r="AE22" s="77">
        <f>+X22+'Stk BSF'!AJ22-'Stk BSF'!AK22-'Stk CF '!AG22</f>
        <v>0</v>
      </c>
      <c r="AF22" s="78">
        <f t="shared" si="69"/>
        <v>0</v>
      </c>
      <c r="AG22" s="46"/>
      <c r="AH22" s="46"/>
      <c r="AI22" s="46"/>
      <c r="AJ22" s="46">
        <f t="shared" si="70"/>
        <v>0</v>
      </c>
      <c r="AK22" s="75">
        <f>+AD22+AH22-AJ22</f>
        <v>0</v>
      </c>
      <c r="AL22" s="77">
        <f>+AE22+'Stk BSF'!AR22-'Stk BSF'!AS22-'Stk CF '!AN22</f>
        <v>0</v>
      </c>
      <c r="AM22" s="78">
        <f>+AF22+AN22-AO22-AP22</f>
        <v>0</v>
      </c>
      <c r="AN22" s="46"/>
      <c r="AO22" s="46"/>
      <c r="AP22" s="46"/>
      <c r="AQ22" s="46">
        <f t="shared" si="72"/>
        <v>0</v>
      </c>
      <c r="AR22" s="75">
        <f>+AK22+AO22-AQ22</f>
        <v>0</v>
      </c>
      <c r="AS22" s="77">
        <f>+AL22+'Stk BSF'!AZ22-'Stk BSF'!BA22-'Stk CF '!AU22</f>
        <v>0</v>
      </c>
      <c r="AT22" s="78">
        <f>+AM22+AU22-AV22-AW22</f>
        <v>0</v>
      </c>
      <c r="AU22" s="46"/>
      <c r="AV22" s="46"/>
      <c r="AW22" s="46"/>
      <c r="AX22" s="46">
        <f t="shared" si="74"/>
        <v>0</v>
      </c>
      <c r="AY22" s="75">
        <f>+AR22+AV22-AX22</f>
        <v>0</v>
      </c>
      <c r="AZ22" s="77">
        <f>+AS22+'Stk BSF'!BH22-'Stk BSF'!BI22-'Stk CF '!BB22</f>
        <v>0</v>
      </c>
      <c r="BA22" s="78">
        <f>+AT22+BB22-BC22-BD22</f>
        <v>0</v>
      </c>
      <c r="BB22" s="46"/>
      <c r="BC22" s="46"/>
      <c r="BD22" s="46"/>
      <c r="BE22" s="46">
        <f t="shared" si="76"/>
        <v>0</v>
      </c>
      <c r="BF22" s="75">
        <f>+AY22+BC22-BE22</f>
        <v>0</v>
      </c>
      <c r="BG22" s="77">
        <f>+AZ22+'Stk BSF'!BP22-'Stk BSF'!BQ22-'Stk CF '!BI22</f>
        <v>0</v>
      </c>
      <c r="BH22" s="78">
        <f>+BA22+BI22-BJ22-BK22</f>
        <v>0</v>
      </c>
      <c r="BI22" s="46"/>
      <c r="BJ22" s="46"/>
      <c r="BK22" s="46"/>
      <c r="BL22" s="46">
        <f t="shared" si="77"/>
        <v>0</v>
      </c>
      <c r="BM22" s="75">
        <f>+BF22+BJ22-BL22</f>
        <v>0</v>
      </c>
      <c r="BN22" s="77">
        <f>+BG22+'Stk BSF'!BX22-'Stk BSF'!BY22-'Stk CF '!BP22</f>
        <v>0</v>
      </c>
      <c r="BO22" s="78">
        <f>+BH22+BP22-BQ22-BR22</f>
        <v>0</v>
      </c>
      <c r="BP22" s="46"/>
      <c r="BQ22" s="46"/>
      <c r="BR22" s="46"/>
      <c r="BS22" s="46">
        <f t="shared" si="78"/>
        <v>0</v>
      </c>
      <c r="BT22" s="75">
        <f>+BM22+BQ22-BS22</f>
        <v>0</v>
      </c>
      <c r="BU22" s="77">
        <f>+BN22+'Stk BSF'!CF22-'Stk BSF'!CG22-'Stk CF '!BW22</f>
        <v>0</v>
      </c>
      <c r="BV22" s="78">
        <f>+BO22+BW22-BX22-BY22</f>
        <v>0</v>
      </c>
      <c r="BW22" s="46"/>
      <c r="BX22" s="46"/>
      <c r="BY22" s="46"/>
      <c r="BZ22" s="46">
        <f t="shared" si="79"/>
        <v>0</v>
      </c>
      <c r="CA22" s="75">
        <f>+BT22+BX22-BZ22</f>
        <v>0</v>
      </c>
      <c r="CB22" s="77">
        <f>+BU22+'Stk BSF'!CN22-'Stk BSF'!CO22-'Stk CF '!CD22</f>
        <v>0</v>
      </c>
      <c r="CC22" s="78">
        <f>+BV22+CD22-CE22-CF22</f>
        <v>0</v>
      </c>
      <c r="CD22" s="46"/>
      <c r="CE22" s="46"/>
      <c r="CF22" s="46"/>
      <c r="CG22" s="46">
        <f t="shared" si="80"/>
        <v>0</v>
      </c>
      <c r="CH22" s="75">
        <f>+CA22+CE22-CG22</f>
        <v>0</v>
      </c>
      <c r="CI22" s="77">
        <f>+CB22+'Stk BSF'!CV22-'Stk BSF'!CW22-'Stk CF '!CK22</f>
        <v>0</v>
      </c>
      <c r="CJ22" s="78">
        <f>+CC22+CK22-CL22-CM22</f>
        <v>0</v>
      </c>
      <c r="CK22" s="46"/>
      <c r="CL22" s="46"/>
      <c r="CM22" s="46"/>
      <c r="CN22" s="46">
        <f t="shared" si="81"/>
        <v>0</v>
      </c>
      <c r="CO22" s="75">
        <f>+CH22+CL22-CN22</f>
        <v>0</v>
      </c>
      <c r="CP22" s="77">
        <f>+CI22+'Stk BSF'!DD22-'Stk BSF'!DE22-'Stk CF '!CR22</f>
        <v>0</v>
      </c>
      <c r="CQ22" s="78">
        <f>+CJ22+CR22-CS22-CT22</f>
        <v>0</v>
      </c>
      <c r="CR22" s="46"/>
      <c r="CS22" s="46"/>
      <c r="CT22" s="46"/>
      <c r="CU22" s="46">
        <f t="shared" si="82"/>
        <v>0</v>
      </c>
      <c r="CV22" s="75">
        <f>+CO22+CS22-CU22</f>
        <v>0</v>
      </c>
      <c r="CW22" s="78">
        <f>+CP22+'Stk BSF'!DL22-'Stk BSF'!DM22-'Stk CF '!CY22</f>
        <v>0</v>
      </c>
      <c r="CX22" s="78">
        <f>+CQ22+CY22-CZ22-DA22</f>
        <v>0</v>
      </c>
      <c r="CY22" s="46"/>
      <c r="CZ22" s="46"/>
      <c r="DA22" s="46"/>
      <c r="DB22" s="46">
        <f t="shared" si="83"/>
        <v>0</v>
      </c>
      <c r="DC22" s="75">
        <f>+CV22+CZ22-DB22</f>
        <v>0</v>
      </c>
      <c r="DD22" s="77">
        <f>+CW22+'Stk BSF'!DT22-'Stk BSF'!DU22-'Stk CF '!DF22</f>
        <v>0</v>
      </c>
      <c r="DE22" s="78">
        <f>+CX22+DF22-DG22-DH22</f>
        <v>0</v>
      </c>
      <c r="DF22" s="46"/>
      <c r="DG22" s="46"/>
      <c r="DH22" s="46"/>
      <c r="DI22" s="46">
        <f t="shared" si="84"/>
        <v>0</v>
      </c>
      <c r="DJ22" s="75">
        <f>+DC22+DG22-DI22</f>
        <v>0</v>
      </c>
      <c r="DK22" s="77">
        <f>+DD22+'Stk BSF'!EB22-'Stk BSF'!EC22-'Stk CF '!DM22</f>
        <v>0</v>
      </c>
      <c r="DL22" s="78">
        <f t="shared" si="121"/>
        <v>0</v>
      </c>
      <c r="DM22" s="46"/>
      <c r="DN22" s="46"/>
      <c r="DO22" s="46"/>
      <c r="DP22" s="46">
        <f t="shared" si="85"/>
        <v>0</v>
      </c>
      <c r="DQ22" s="75">
        <f>+DJ22+DN22-DP22</f>
        <v>0</v>
      </c>
      <c r="DR22" s="77">
        <f>+DK22+'Stk BSF'!EJ22-'Stk BSF'!EK22-'Stk CF '!DT22</f>
        <v>0</v>
      </c>
      <c r="DS22" s="78">
        <f t="shared" si="113"/>
        <v>0</v>
      </c>
      <c r="DT22" s="46"/>
      <c r="DU22" s="46"/>
      <c r="DV22" s="46"/>
      <c r="DW22" s="46">
        <f t="shared" si="86"/>
        <v>0</v>
      </c>
      <c r="DX22" s="75">
        <f>+DQ22+DU22-DW22</f>
        <v>0</v>
      </c>
      <c r="DY22" s="77">
        <f>+DR22+'Stk BSF'!ER22-'Stk BSF'!ES22-'Stk CF '!EA22</f>
        <v>0</v>
      </c>
      <c r="DZ22" s="78">
        <f>+DS22+EA22-EB22-EC22</f>
        <v>0</v>
      </c>
      <c r="EA22" s="46"/>
      <c r="EB22" s="46"/>
      <c r="EC22" s="46"/>
      <c r="ED22" s="46">
        <f t="shared" si="87"/>
        <v>0</v>
      </c>
      <c r="EE22" s="75">
        <f>+DX22+EB22-ED22</f>
        <v>0</v>
      </c>
      <c r="EF22" s="77">
        <f>+DY22+'Stk BSF'!EZ22-'Stk BSF'!FA22-'Stk CF '!EH22</f>
        <v>0</v>
      </c>
      <c r="EG22" s="78">
        <f>+DZ22+EH22-EI22-EJ22</f>
        <v>0</v>
      </c>
      <c r="EH22" s="46"/>
      <c r="EI22" s="46"/>
      <c r="EJ22" s="46"/>
      <c r="EK22" s="46">
        <f t="shared" si="88"/>
        <v>0</v>
      </c>
      <c r="EL22" s="75">
        <f>+EE22+EI22-EK22</f>
        <v>0</v>
      </c>
      <c r="EM22" s="77">
        <f>+EF22+'Stk BSF'!FH22-'Stk BSF'!FI22-'Stk CF '!EO22</f>
        <v>0</v>
      </c>
      <c r="EN22" s="78">
        <f>+EG22+EO22-EP22-EQ22</f>
        <v>0</v>
      </c>
      <c r="EO22" s="46"/>
      <c r="EP22" s="46"/>
      <c r="EQ22" s="46"/>
      <c r="ER22" s="46">
        <f t="shared" si="89"/>
        <v>0</v>
      </c>
      <c r="ES22" s="75">
        <f>+EL22+EP22-ER22</f>
        <v>0</v>
      </c>
      <c r="ET22" s="77">
        <f>+EM22+'Stk BSF'!FP22-'Stk BSF'!FQ22-'Stk CF '!EV22</f>
        <v>0</v>
      </c>
      <c r="EU22" s="78">
        <f>+EN22+EV22-EW22-EX22</f>
        <v>0</v>
      </c>
      <c r="EV22" s="46"/>
      <c r="EW22" s="46"/>
      <c r="EX22" s="46"/>
      <c r="EY22" s="46">
        <f t="shared" si="90"/>
        <v>0</v>
      </c>
      <c r="EZ22" s="75">
        <f>+ES22+EW22-EY22</f>
        <v>0</v>
      </c>
      <c r="FA22" s="77">
        <f>+ET22+'Stk BSF'!FX22-'Stk BSF'!FY22-'Stk CF '!FC22</f>
        <v>0</v>
      </c>
      <c r="FB22" s="78">
        <f>+EU22+FC22-FD22-FE22</f>
        <v>0</v>
      </c>
      <c r="FC22" s="46"/>
      <c r="FD22" s="46"/>
      <c r="FE22" s="46"/>
      <c r="FF22" s="46">
        <f t="shared" si="91"/>
        <v>0</v>
      </c>
      <c r="FG22" s="75">
        <f>+EZ22+FD22-FF22</f>
        <v>0</v>
      </c>
      <c r="FH22" s="77">
        <f>+FA22+'Stk BSF'!GF22-'Stk BSF'!GG22-'Stk CF '!FJ22</f>
        <v>0</v>
      </c>
      <c r="FI22" s="78">
        <f>+FB22+FJ22-FK22-FL22</f>
        <v>0</v>
      </c>
      <c r="FJ22" s="46"/>
      <c r="FK22" s="46"/>
      <c r="FL22" s="46"/>
      <c r="FM22" s="46">
        <f t="shared" si="92"/>
        <v>0</v>
      </c>
      <c r="FN22" s="75">
        <f>+FG22+FK22-FM22</f>
        <v>0</v>
      </c>
      <c r="FO22" s="77">
        <f>+FH22+'Stk BSF'!GN22-'Stk BSF'!GO22-'Stk CF '!FQ22</f>
        <v>0</v>
      </c>
      <c r="FP22" s="78">
        <f>+FI22+FQ22-FR22-FS22</f>
        <v>0</v>
      </c>
      <c r="FQ22" s="46"/>
      <c r="FR22" s="46"/>
      <c r="FS22" s="46"/>
      <c r="FT22" s="46">
        <f t="shared" si="93"/>
        <v>0</v>
      </c>
      <c r="FU22" s="75">
        <f>+FN22+FR22-FT22</f>
        <v>0</v>
      </c>
      <c r="FV22" s="77">
        <f>+FO22+'Stk BSF'!GV22-'Stk BSF'!GW22-'Stk CF '!FX22</f>
        <v>0</v>
      </c>
      <c r="FW22" s="78">
        <f>+FP22+FX22-FY22-FZ22</f>
        <v>0</v>
      </c>
      <c r="FX22" s="46"/>
      <c r="FY22" s="46"/>
      <c r="FZ22" s="46"/>
      <c r="GA22" s="46">
        <f t="shared" si="94"/>
        <v>0</v>
      </c>
      <c r="GB22" s="75">
        <f>+FU22+FY22-GA22</f>
        <v>0</v>
      </c>
      <c r="GC22" s="77">
        <f>+FV22+'Stk BSF'!HD22-'Stk BSF'!HE22-'Stk CF '!GE22</f>
        <v>0</v>
      </c>
      <c r="GD22" s="78">
        <f>+FW22+GE22-GF22-GG22</f>
        <v>0</v>
      </c>
      <c r="GE22" s="46"/>
      <c r="GF22" s="46"/>
      <c r="GG22" s="46"/>
      <c r="GH22" s="46">
        <f t="shared" si="95"/>
        <v>0</v>
      </c>
      <c r="GI22" s="75">
        <f>+GB22+GF22-GH22</f>
        <v>0</v>
      </c>
      <c r="GJ22" s="77">
        <f>+GC22+'Stk BSF'!HL22-'Stk BSF'!HM22-'Stk CF '!GL22</f>
        <v>0</v>
      </c>
      <c r="GK22" s="78">
        <f>+GD22+GL22-GM22-GN22</f>
        <v>0</v>
      </c>
      <c r="GL22" s="46"/>
      <c r="GM22" s="46"/>
      <c r="GN22" s="46"/>
      <c r="GO22" s="46">
        <f t="shared" si="96"/>
        <v>0</v>
      </c>
      <c r="GP22" s="75">
        <f>+GI22+GM22-GO22</f>
        <v>0</v>
      </c>
      <c r="GQ22" s="77">
        <f>+GJ22+'Stk BSF'!HT22-'Stk BSF'!HU22-'Stk CF '!GS22</f>
        <v>0</v>
      </c>
      <c r="GR22" s="78">
        <f>+GK22+GS22-GT22-GU22</f>
        <v>0</v>
      </c>
      <c r="GS22" s="46"/>
      <c r="GT22" s="46"/>
      <c r="GU22" s="46"/>
      <c r="GV22" s="46">
        <f t="shared" si="97"/>
        <v>0</v>
      </c>
      <c r="GW22" s="75">
        <f>+GP22+GT22-GV22</f>
        <v>0</v>
      </c>
      <c r="GX22" s="77">
        <f>+GQ22+'Stk BSF'!IB22-'Stk BSF'!IC22-'Stk CF '!GZ22</f>
        <v>0</v>
      </c>
      <c r="GY22" s="78">
        <f>+GR22+GZ22-HA22-HB22</f>
        <v>0</v>
      </c>
      <c r="GZ22" s="46"/>
      <c r="HA22" s="46"/>
      <c r="HB22" s="46"/>
      <c r="HC22" s="46">
        <f t="shared" si="98"/>
        <v>0</v>
      </c>
      <c r="HD22" s="75">
        <f>+GW22+HA22-HC22</f>
        <v>0</v>
      </c>
      <c r="HE22" s="77">
        <f>+GX22+'Stk BSF'!IJ22-'Stk BSF'!IK22-'Stk CF '!HG22</f>
        <v>0</v>
      </c>
      <c r="HF22" s="78">
        <f>+GY22+HG22-HH22-HI22</f>
        <v>0</v>
      </c>
      <c r="HG22" s="46"/>
      <c r="HH22" s="46"/>
      <c r="HI22" s="46"/>
      <c r="HJ22" s="46">
        <f t="shared" si="99"/>
        <v>0</v>
      </c>
      <c r="HK22" s="75">
        <f>+HD22+HH22-HJ22</f>
        <v>0</v>
      </c>
      <c r="HL22" s="77">
        <f>+HE22+'Stk BSF'!IR22-'Stk BSF'!IS22-'Stk CF '!HN22</f>
        <v>0</v>
      </c>
      <c r="HM22" s="78">
        <f>+HF22+HN22-HO22-HP22</f>
        <v>0</v>
      </c>
      <c r="HN22" s="46"/>
      <c r="HO22" s="46"/>
      <c r="HP22" s="46"/>
      <c r="HQ22" s="46">
        <f t="shared" si="100"/>
        <v>0</v>
      </c>
      <c r="HR22" s="75">
        <f>+HK22+HO22-HQ22</f>
        <v>0</v>
      </c>
      <c r="HS22" s="85">
        <f>+HL22+'Stk BSF'!IZ22-'Stk BSF'!JA22-'Stk CF '!HU22</f>
        <v>0</v>
      </c>
      <c r="HT22" s="86">
        <f>+HM22+HU22-HV22-HW22</f>
        <v>0</v>
      </c>
      <c r="HU22" s="46"/>
      <c r="HV22" s="46"/>
      <c r="HW22" s="46"/>
      <c r="HX22" s="46">
        <f t="shared" si="101"/>
        <v>0</v>
      </c>
      <c r="HY22" s="75">
        <f>+HR22+HV22-HX22</f>
        <v>0</v>
      </c>
      <c r="IA22" s="82">
        <f>+HS22</f>
        <v>0</v>
      </c>
      <c r="IB22" s="83">
        <f>+HT22</f>
        <v>0</v>
      </c>
      <c r="IC22" s="81">
        <f>+S22+Z22+AG22+AN22+AU22+BB22+BI22+BP22+BW22+CD22+CK22+CR22+CY22+DF22+DM22+DT22+EA22+EH22+EO22+EV22+FC22+FJ22+FQ22+FX22+GE22+GL22+GS22+GZ22+HG22+HN22+HU22</f>
        <v>0</v>
      </c>
      <c r="ID22" s="81">
        <f>+T22+AA22+AH22+AO22+AV22+BC22+BJ22+BQ22+BX22+CE22+CL22+CS22+CZ22+DG22+DN22+DU22+EB22+EI22+EP22+EW22+FD22+FK22+FR22+FY22+GF22+GM22+GT22+HA22+HH22+HO22+HV22</f>
        <v>0</v>
      </c>
      <c r="IE22" s="81">
        <f t="shared" si="104"/>
        <v>0</v>
      </c>
      <c r="IF22" s="81">
        <f>+V22+AC22+AJ22+AQ22+AX22+BE22+BL22+BS22+BZ22+CG22+CN22+CU22+DB22+DI22+DP22+DW22+ED22+EK22+ER22+EY22+FF22+FM22+FT22+GA22+GH22+GO22+GV22+HC22+HJ22+HQ22+HX22</f>
        <v>0</v>
      </c>
      <c r="IG22" s="84">
        <f>+HY22</f>
        <v>0</v>
      </c>
      <c r="II22" s="64">
        <f t="shared" si="136"/>
        <v>0</v>
      </c>
      <c r="IJ22" s="64">
        <f t="shared" si="137"/>
        <v>0</v>
      </c>
      <c r="IK22" s="64">
        <f t="shared" si="138"/>
        <v>0</v>
      </c>
    </row>
    <row r="23" spans="1:245" ht="15">
      <c r="A23" s="47">
        <v>1</v>
      </c>
      <c r="B23" s="384" t="s">
        <v>52</v>
      </c>
      <c r="C23" s="168" t="s">
        <v>235</v>
      </c>
      <c r="D23" s="174" t="s">
        <v>140</v>
      </c>
      <c r="E23" s="183" t="s">
        <v>243</v>
      </c>
      <c r="F23" s="369" t="s">
        <v>248</v>
      </c>
      <c r="G23" s="380" t="s">
        <v>99</v>
      </c>
      <c r="H23" s="380" t="s">
        <v>99</v>
      </c>
      <c r="I23" s="361" t="s">
        <v>95</v>
      </c>
      <c r="J23" s="356" t="s">
        <v>253</v>
      </c>
      <c r="K23" s="139">
        <v>5</v>
      </c>
      <c r="L23" s="140">
        <v>6</v>
      </c>
      <c r="M23" s="137" t="s">
        <v>4</v>
      </c>
      <c r="N23" s="347">
        <v>0</v>
      </c>
      <c r="O23" s="347">
        <v>18</v>
      </c>
      <c r="P23" s="76">
        <v>0</v>
      </c>
      <c r="Q23" s="77">
        <f>+N23-S23-'Stk BSF'!U23+'Stk BSF'!T23</f>
        <v>0</v>
      </c>
      <c r="R23" s="78">
        <f t="shared" si="65"/>
        <v>18</v>
      </c>
      <c r="S23" s="46"/>
      <c r="T23" s="46"/>
      <c r="U23" s="46"/>
      <c r="V23" s="46">
        <f t="shared" si="66"/>
        <v>0</v>
      </c>
      <c r="W23" s="75">
        <f t="shared" si="139"/>
        <v>0</v>
      </c>
      <c r="X23" s="77">
        <f>+Q23+'Stk BSF'!AB23-'Stk BSF'!AC23-'Stk CF '!Z23</f>
        <v>0</v>
      </c>
      <c r="Y23" s="78">
        <f t="shared" si="140"/>
        <v>18</v>
      </c>
      <c r="Z23" s="46"/>
      <c r="AA23" s="46"/>
      <c r="AB23" s="46"/>
      <c r="AC23" s="46">
        <f t="shared" si="68"/>
        <v>0</v>
      </c>
      <c r="AD23" s="75">
        <f t="shared" ref="AD23:AD31" si="144">+W23+AA23-AC23</f>
        <v>0</v>
      </c>
      <c r="AE23" s="77">
        <f>+X23+'Stk BSF'!AJ23-'Stk BSF'!AK23-'Stk CF '!AG23</f>
        <v>0</v>
      </c>
      <c r="AF23" s="78">
        <f t="shared" si="69"/>
        <v>18</v>
      </c>
      <c r="AG23" s="46"/>
      <c r="AH23" s="46"/>
      <c r="AI23" s="46"/>
      <c r="AJ23" s="46">
        <f t="shared" si="70"/>
        <v>0</v>
      </c>
      <c r="AK23" s="75">
        <f t="shared" ref="AK23:AK31" si="145">+AD23+AH23-AJ23</f>
        <v>0</v>
      </c>
      <c r="AL23" s="77">
        <f>+AE23+'Stk BSF'!AR23-'Stk BSF'!AS23-'Stk CF '!AN23</f>
        <v>0</v>
      </c>
      <c r="AM23" s="391">
        <f>92+36+18</f>
        <v>146</v>
      </c>
      <c r="AN23" s="46"/>
      <c r="AO23" s="46"/>
      <c r="AP23" s="46"/>
      <c r="AQ23" s="46">
        <f t="shared" si="72"/>
        <v>0</v>
      </c>
      <c r="AR23" s="75">
        <f t="shared" ref="AR23:AR31" si="146">+AK23+AO23-AQ23</f>
        <v>0</v>
      </c>
      <c r="AS23" s="77">
        <f>+AL23+'Stk BSF'!AZ23-'Stk BSF'!BA23-'Stk CF '!AU23</f>
        <v>0</v>
      </c>
      <c r="AT23" s="78">
        <f>+AM23+AU23-AV23-AW23</f>
        <v>0</v>
      </c>
      <c r="AU23" s="46"/>
      <c r="AV23" s="46">
        <v>146</v>
      </c>
      <c r="AW23" s="46"/>
      <c r="AX23" s="46">
        <f t="shared" si="74"/>
        <v>146</v>
      </c>
      <c r="AY23" s="75">
        <f t="shared" ref="AY23:AY31" si="147">+AR23+AV23-AX23</f>
        <v>0</v>
      </c>
      <c r="AZ23" s="77">
        <f>+AS23+'Stk BSF'!BH23-'Stk BSF'!BI23-'Stk CF '!BB23</f>
        <v>0</v>
      </c>
      <c r="BA23" s="78">
        <f t="shared" si="143"/>
        <v>0</v>
      </c>
      <c r="BB23" s="46"/>
      <c r="BC23" s="46"/>
      <c r="BD23" s="46"/>
      <c r="BE23" s="46">
        <f t="shared" si="76"/>
        <v>0</v>
      </c>
      <c r="BF23" s="75">
        <f t="shared" ref="BF23:BF31" si="148">+AY23+BC23-BE23</f>
        <v>0</v>
      </c>
      <c r="BG23" s="77">
        <f>+AZ23+'Stk BSF'!BP23-'Stk BSF'!BQ23-'Stk CF '!BI23</f>
        <v>0</v>
      </c>
      <c r="BH23" s="78">
        <f>+BA23+BI23-BJ23-BK23</f>
        <v>0</v>
      </c>
      <c r="BI23" s="46"/>
      <c r="BJ23" s="46"/>
      <c r="BK23" s="46"/>
      <c r="BL23" s="46">
        <f t="shared" si="77"/>
        <v>0</v>
      </c>
      <c r="BM23" s="75">
        <f t="shared" ref="BM23:BM31" si="149">+BF23+BJ23-BL23</f>
        <v>0</v>
      </c>
      <c r="BN23" s="77">
        <f>+BG23+'Stk BSF'!BX23-'Stk BSF'!BY23-'Stk CF '!BP23</f>
        <v>0</v>
      </c>
      <c r="BO23" s="78">
        <f t="shared" si="116"/>
        <v>0</v>
      </c>
      <c r="BP23" s="46"/>
      <c r="BQ23" s="46"/>
      <c r="BR23" s="46"/>
      <c r="BS23" s="46">
        <f t="shared" si="78"/>
        <v>0</v>
      </c>
      <c r="BT23" s="75">
        <f t="shared" ref="BT23:BT31" si="150">+BM23+BQ23-BS23</f>
        <v>0</v>
      </c>
      <c r="BU23" s="77">
        <f>+BN23+'Stk BSF'!CF23-'Stk BSF'!CG23-'Stk CF '!BW23</f>
        <v>0</v>
      </c>
      <c r="BV23" s="78">
        <f t="shared" si="112"/>
        <v>0</v>
      </c>
      <c r="BW23" s="46"/>
      <c r="BX23" s="46"/>
      <c r="BY23" s="46"/>
      <c r="BZ23" s="46">
        <f t="shared" si="79"/>
        <v>0</v>
      </c>
      <c r="CA23" s="75">
        <f t="shared" ref="CA23:CA31" si="151">+BT23+BX23-BZ23</f>
        <v>0</v>
      </c>
      <c r="CB23" s="77">
        <f>+BU23+'Stk BSF'!CN23-'Stk BSF'!CO23-'Stk CF '!CD23</f>
        <v>0</v>
      </c>
      <c r="CC23" s="78">
        <f t="shared" si="117"/>
        <v>0</v>
      </c>
      <c r="CD23" s="46"/>
      <c r="CE23" s="46"/>
      <c r="CF23" s="46"/>
      <c r="CG23" s="46">
        <f t="shared" si="80"/>
        <v>0</v>
      </c>
      <c r="CH23" s="75">
        <f t="shared" ref="CH23:CH31" si="152">+CA23+CE23-CG23</f>
        <v>0</v>
      </c>
      <c r="CI23" s="77">
        <f>+CB23+'Stk BSF'!CV23-'Stk BSF'!CW23-'Stk CF '!CK23</f>
        <v>0</v>
      </c>
      <c r="CJ23" s="78">
        <f t="shared" si="118"/>
        <v>0</v>
      </c>
      <c r="CK23" s="46"/>
      <c r="CL23" s="46"/>
      <c r="CM23" s="46"/>
      <c r="CN23" s="46">
        <f t="shared" si="81"/>
        <v>0</v>
      </c>
      <c r="CO23" s="75">
        <f t="shared" ref="CO23:CO31" si="153">+CH23+CL23-CN23</f>
        <v>0</v>
      </c>
      <c r="CP23" s="77">
        <f>+CI23+'Stk BSF'!DD23-'Stk BSF'!DE23-'Stk CF '!CR23</f>
        <v>0</v>
      </c>
      <c r="CQ23" s="78">
        <f t="shared" si="119"/>
        <v>0</v>
      </c>
      <c r="CR23" s="46"/>
      <c r="CS23" s="46"/>
      <c r="CT23" s="46"/>
      <c r="CU23" s="46">
        <f t="shared" si="82"/>
        <v>0</v>
      </c>
      <c r="CV23" s="75">
        <f t="shared" ref="CV23:CV31" si="154">+CO23+CS23-CU23</f>
        <v>0</v>
      </c>
      <c r="CW23" s="78">
        <f>+CP23+'Stk BSF'!DL23-'Stk BSF'!DM23-'Stk CF '!CY23</f>
        <v>0</v>
      </c>
      <c r="CX23" s="78">
        <f t="shared" si="105"/>
        <v>0</v>
      </c>
      <c r="CY23" s="46"/>
      <c r="CZ23" s="46"/>
      <c r="DA23" s="46"/>
      <c r="DB23" s="46">
        <f t="shared" si="83"/>
        <v>0</v>
      </c>
      <c r="DC23" s="75">
        <f t="shared" ref="DC23:DC31" si="155">+CV23+CZ23-DB23</f>
        <v>0</v>
      </c>
      <c r="DD23" s="77">
        <f>+CW23+'Stk BSF'!DT23-'Stk BSF'!DU23-'Stk CF '!DF23</f>
        <v>0</v>
      </c>
      <c r="DE23" s="78">
        <f t="shared" si="120"/>
        <v>0</v>
      </c>
      <c r="DF23" s="46"/>
      <c r="DG23" s="46"/>
      <c r="DH23" s="46"/>
      <c r="DI23" s="46">
        <f t="shared" si="84"/>
        <v>0</v>
      </c>
      <c r="DJ23" s="75">
        <f t="shared" ref="DJ23:DJ31" si="156">+DC23+DG23-DI23</f>
        <v>0</v>
      </c>
      <c r="DK23" s="77">
        <f>+DD23+'Stk BSF'!EB23-'Stk BSF'!EC23-'Stk CF '!DM23</f>
        <v>0</v>
      </c>
      <c r="DL23" s="78">
        <f t="shared" si="121"/>
        <v>0</v>
      </c>
      <c r="DM23" s="46"/>
      <c r="DN23" s="46"/>
      <c r="DO23" s="46"/>
      <c r="DP23" s="46">
        <f t="shared" si="85"/>
        <v>0</v>
      </c>
      <c r="DQ23" s="75">
        <f t="shared" ref="DQ23:DQ31" si="157">+DJ23+DN23-DP23</f>
        <v>0</v>
      </c>
      <c r="DR23" s="77">
        <f>+DK23+'Stk BSF'!EJ23-'Stk BSF'!EK23-'Stk CF '!DT23</f>
        <v>0</v>
      </c>
      <c r="DS23" s="78">
        <f t="shared" si="113"/>
        <v>0</v>
      </c>
      <c r="DT23" s="46"/>
      <c r="DU23" s="46"/>
      <c r="DV23" s="46"/>
      <c r="DW23" s="46">
        <f t="shared" si="86"/>
        <v>0</v>
      </c>
      <c r="DX23" s="75">
        <f t="shared" ref="DX23:DX31" si="158">+DQ23+DU23-DW23</f>
        <v>0</v>
      </c>
      <c r="DY23" s="77">
        <f>+DR23+'Stk BSF'!ER23-'Stk BSF'!ES23-'Stk CF '!EA23</f>
        <v>0</v>
      </c>
      <c r="DZ23" s="78">
        <f t="shared" si="122"/>
        <v>0</v>
      </c>
      <c r="EA23" s="46"/>
      <c r="EB23" s="46"/>
      <c r="EC23" s="46"/>
      <c r="ED23" s="46">
        <f t="shared" si="87"/>
        <v>0</v>
      </c>
      <c r="EE23" s="75">
        <f t="shared" ref="EE23:EE31" si="159">+DX23+EB23-ED23</f>
        <v>0</v>
      </c>
      <c r="EF23" s="77">
        <f>+DY23+'Stk BSF'!EZ23-'Stk BSF'!FA23-'Stk CF '!EH23</f>
        <v>0</v>
      </c>
      <c r="EG23" s="78">
        <f t="shared" si="106"/>
        <v>0</v>
      </c>
      <c r="EH23" s="46"/>
      <c r="EI23" s="46"/>
      <c r="EJ23" s="46"/>
      <c r="EK23" s="46">
        <f t="shared" si="88"/>
        <v>0</v>
      </c>
      <c r="EL23" s="75">
        <f t="shared" ref="EL23:EL31" si="160">+EE23+EI23-EK23</f>
        <v>0</v>
      </c>
      <c r="EM23" s="77">
        <f>+EF23+'Stk BSF'!FH23-'Stk BSF'!FI23-'Stk CF '!EO23</f>
        <v>0</v>
      </c>
      <c r="EN23" s="78">
        <f t="shared" si="123"/>
        <v>0</v>
      </c>
      <c r="EO23" s="46"/>
      <c r="EP23" s="46"/>
      <c r="EQ23" s="46"/>
      <c r="ER23" s="46">
        <f t="shared" si="89"/>
        <v>0</v>
      </c>
      <c r="ES23" s="75">
        <f t="shared" ref="ES23:ES31" si="161">+EL23+EP23-ER23</f>
        <v>0</v>
      </c>
      <c r="ET23" s="77">
        <f>+EM23+'Stk BSF'!FP23-'Stk BSF'!FQ23-'Stk CF '!EV23</f>
        <v>0</v>
      </c>
      <c r="EU23" s="78">
        <f t="shared" si="124"/>
        <v>0</v>
      </c>
      <c r="EV23" s="46"/>
      <c r="EW23" s="46"/>
      <c r="EX23" s="46"/>
      <c r="EY23" s="46">
        <f t="shared" si="90"/>
        <v>0</v>
      </c>
      <c r="EZ23" s="75">
        <f t="shared" ref="EZ23:EZ31" si="162">+ES23+EW23-EY23</f>
        <v>0</v>
      </c>
      <c r="FA23" s="77">
        <f>+ET23+'Stk BSF'!FX23-'Stk BSF'!FY23-'Stk CF '!FC23</f>
        <v>0</v>
      </c>
      <c r="FB23" s="78">
        <f t="shared" si="125"/>
        <v>0</v>
      </c>
      <c r="FC23" s="46"/>
      <c r="FD23" s="46"/>
      <c r="FE23" s="46"/>
      <c r="FF23" s="46">
        <f t="shared" si="91"/>
        <v>0</v>
      </c>
      <c r="FG23" s="75">
        <f t="shared" ref="FG23:FG31" si="163">+EZ23+FD23-FF23</f>
        <v>0</v>
      </c>
      <c r="FH23" s="77">
        <f>+FA23+'Stk BSF'!GF23-'Stk BSF'!GG23-'Stk CF '!FJ23</f>
        <v>0</v>
      </c>
      <c r="FI23" s="78">
        <f t="shared" si="126"/>
        <v>0</v>
      </c>
      <c r="FJ23" s="46"/>
      <c r="FK23" s="46"/>
      <c r="FL23" s="46"/>
      <c r="FM23" s="46">
        <f t="shared" si="92"/>
        <v>0</v>
      </c>
      <c r="FN23" s="75">
        <f t="shared" ref="FN23:FN31" si="164">+FG23+FK23-FM23</f>
        <v>0</v>
      </c>
      <c r="FO23" s="77">
        <f>+FH23+'Stk BSF'!GN23-'Stk BSF'!GO23-'Stk CF '!FQ23</f>
        <v>0</v>
      </c>
      <c r="FP23" s="78">
        <f t="shared" si="127"/>
        <v>0</v>
      </c>
      <c r="FQ23" s="46"/>
      <c r="FR23" s="46"/>
      <c r="FS23" s="46"/>
      <c r="FT23" s="46">
        <f t="shared" si="93"/>
        <v>0</v>
      </c>
      <c r="FU23" s="75">
        <f t="shared" ref="FU23:FU31" si="165">+FN23+FR23-FT23</f>
        <v>0</v>
      </c>
      <c r="FV23" s="77">
        <f>+FO23+'Stk BSF'!GV23-'Stk BSF'!GW23-'Stk CF '!FX23</f>
        <v>0</v>
      </c>
      <c r="FW23" s="78">
        <f>+FP23+FX23-FY23-FZ23</f>
        <v>0</v>
      </c>
      <c r="FX23" s="46"/>
      <c r="FY23" s="46"/>
      <c r="FZ23" s="46"/>
      <c r="GA23" s="46">
        <f t="shared" si="94"/>
        <v>0</v>
      </c>
      <c r="GB23" s="75">
        <f t="shared" ref="GB23:GB31" si="166">+FU23+FY23-GA23</f>
        <v>0</v>
      </c>
      <c r="GC23" s="77">
        <f>+FV23+'Stk BSF'!HD23-'Stk BSF'!HE23-'Stk CF '!GE23</f>
        <v>0</v>
      </c>
      <c r="GD23" s="78">
        <f t="shared" si="129"/>
        <v>0</v>
      </c>
      <c r="GE23" s="46"/>
      <c r="GF23" s="46"/>
      <c r="GG23" s="46"/>
      <c r="GH23" s="46">
        <f t="shared" si="95"/>
        <v>0</v>
      </c>
      <c r="GI23" s="75">
        <f t="shared" ref="GI23:GI31" si="167">+GB23+GF23-GH23</f>
        <v>0</v>
      </c>
      <c r="GJ23" s="77">
        <f>+GC23+'Stk BSF'!HL23-'Stk BSF'!HM23-'Stk CF '!GL23</f>
        <v>0</v>
      </c>
      <c r="GK23" s="78">
        <f t="shared" si="130"/>
        <v>0</v>
      </c>
      <c r="GL23" s="46"/>
      <c r="GM23" s="46"/>
      <c r="GN23" s="46"/>
      <c r="GO23" s="46">
        <f t="shared" si="96"/>
        <v>0</v>
      </c>
      <c r="GP23" s="75">
        <f t="shared" ref="GP23:GP31" si="168">+GI23+GM23-GO23</f>
        <v>0</v>
      </c>
      <c r="GQ23" s="77">
        <f>+GJ23+'Stk BSF'!HT23-'Stk BSF'!HU23-'Stk CF '!GS23</f>
        <v>0</v>
      </c>
      <c r="GR23" s="78">
        <f t="shared" si="131"/>
        <v>0</v>
      </c>
      <c r="GS23" s="46"/>
      <c r="GT23" s="46"/>
      <c r="GU23" s="46"/>
      <c r="GV23" s="46">
        <f t="shared" si="97"/>
        <v>0</v>
      </c>
      <c r="GW23" s="75">
        <f t="shared" ref="GW23:GW31" si="169">+GP23+GT23-GV23</f>
        <v>0</v>
      </c>
      <c r="GX23" s="77">
        <f>+GQ23+'Stk BSF'!IB23-'Stk BSF'!IC23-'Stk CF '!GZ23</f>
        <v>0</v>
      </c>
      <c r="GY23" s="78">
        <f t="shared" si="132"/>
        <v>0</v>
      </c>
      <c r="GZ23" s="46"/>
      <c r="HA23" s="46"/>
      <c r="HB23" s="46"/>
      <c r="HC23" s="46">
        <f t="shared" si="98"/>
        <v>0</v>
      </c>
      <c r="HD23" s="75">
        <f t="shared" ref="HD23:HD31" si="170">+GW23+HA23-HC23</f>
        <v>0</v>
      </c>
      <c r="HE23" s="77">
        <f>+GX23+'Stk BSF'!IJ23-'Stk BSF'!IK23-'Stk CF '!HG23</f>
        <v>0</v>
      </c>
      <c r="HF23" s="78">
        <f t="shared" si="133"/>
        <v>0</v>
      </c>
      <c r="HG23" s="46"/>
      <c r="HH23" s="46"/>
      <c r="HI23" s="46"/>
      <c r="HJ23" s="46">
        <f t="shared" si="99"/>
        <v>0</v>
      </c>
      <c r="HK23" s="75">
        <f t="shared" ref="HK23:HK31" si="171">+HD23+HH23-HJ23</f>
        <v>0</v>
      </c>
      <c r="HL23" s="77">
        <f>+HE23+'Stk BSF'!IR23-'Stk BSF'!IS23-'Stk CF '!HN23</f>
        <v>0</v>
      </c>
      <c r="HM23" s="78">
        <f t="shared" si="107"/>
        <v>0</v>
      </c>
      <c r="HN23" s="46"/>
      <c r="HO23" s="46"/>
      <c r="HP23" s="46"/>
      <c r="HQ23" s="46">
        <f t="shared" si="100"/>
        <v>0</v>
      </c>
      <c r="HR23" s="75">
        <f t="shared" ref="HR23:HR31" si="172">+HK23+HO23-HQ23</f>
        <v>0</v>
      </c>
      <c r="HS23" s="85">
        <f>+HL23+'Stk BSF'!IZ23-'Stk BSF'!JA23-'Stk CF '!HU23</f>
        <v>0</v>
      </c>
      <c r="HT23" s="86">
        <f t="shared" si="134"/>
        <v>0</v>
      </c>
      <c r="HU23" s="46"/>
      <c r="HV23" s="46"/>
      <c r="HW23" s="46"/>
      <c r="HX23" s="46">
        <f t="shared" si="101"/>
        <v>0</v>
      </c>
      <c r="HY23" s="75">
        <f t="shared" ref="HY23:HY31" si="173">+HR23+HV23-HX23</f>
        <v>0</v>
      </c>
      <c r="IA23" s="82">
        <f t="shared" si="114"/>
        <v>0</v>
      </c>
      <c r="IB23" s="83">
        <f t="shared" si="115"/>
        <v>0</v>
      </c>
      <c r="IC23" s="81">
        <f t="shared" si="61"/>
        <v>0</v>
      </c>
      <c r="ID23" s="81">
        <f t="shared" si="62"/>
        <v>146</v>
      </c>
      <c r="IE23" s="81">
        <f t="shared" si="104"/>
        <v>0</v>
      </c>
      <c r="IF23" s="81">
        <f t="shared" si="63"/>
        <v>146</v>
      </c>
      <c r="IG23" s="84">
        <f t="shared" si="135"/>
        <v>0</v>
      </c>
      <c r="II23" s="64">
        <f t="shared" si="136"/>
        <v>0</v>
      </c>
      <c r="IJ23" s="64">
        <f t="shared" si="137"/>
        <v>0</v>
      </c>
      <c r="IK23" s="64">
        <f t="shared" si="138"/>
        <v>0</v>
      </c>
    </row>
    <row r="24" spans="1:245" ht="15">
      <c r="A24" s="47">
        <v>19</v>
      </c>
      <c r="B24" s="384" t="s">
        <v>52</v>
      </c>
      <c r="C24" s="182" t="s">
        <v>236</v>
      </c>
      <c r="D24" s="178" t="s">
        <v>139</v>
      </c>
      <c r="E24" s="182" t="s">
        <v>244</v>
      </c>
      <c r="F24" s="370" t="s">
        <v>248</v>
      </c>
      <c r="G24" s="380" t="s">
        <v>99</v>
      </c>
      <c r="H24" s="380" t="s">
        <v>99</v>
      </c>
      <c r="I24" s="166" t="s">
        <v>94</v>
      </c>
      <c r="J24" s="373" t="s">
        <v>253</v>
      </c>
      <c r="K24" s="139">
        <v>5</v>
      </c>
      <c r="L24" s="140">
        <v>6</v>
      </c>
      <c r="M24" s="137" t="s">
        <v>4</v>
      </c>
      <c r="N24" s="347">
        <v>0</v>
      </c>
      <c r="O24" s="347">
        <v>2</v>
      </c>
      <c r="P24" s="76">
        <v>0</v>
      </c>
      <c r="Q24" s="77">
        <f>+N24-S24-'Stk BSF'!U24+'Stk BSF'!T24</f>
        <v>0</v>
      </c>
      <c r="R24" s="78">
        <f t="shared" si="65"/>
        <v>2</v>
      </c>
      <c r="S24" s="46"/>
      <c r="T24" s="46"/>
      <c r="U24" s="46"/>
      <c r="V24" s="46">
        <f t="shared" si="66"/>
        <v>0</v>
      </c>
      <c r="W24" s="75">
        <f t="shared" si="139"/>
        <v>0</v>
      </c>
      <c r="X24" s="77">
        <f>+Q24+'Stk BSF'!AB24-'Stk BSF'!AC24-'Stk CF '!Z24</f>
        <v>0</v>
      </c>
      <c r="Y24" s="78">
        <f t="shared" si="140"/>
        <v>2</v>
      </c>
      <c r="Z24" s="46"/>
      <c r="AA24" s="46"/>
      <c r="AB24" s="46"/>
      <c r="AC24" s="46">
        <f t="shared" si="68"/>
        <v>0</v>
      </c>
      <c r="AD24" s="75">
        <f t="shared" si="144"/>
        <v>0</v>
      </c>
      <c r="AE24" s="77">
        <f>+X24+'Stk BSF'!AJ24-'Stk BSF'!AK24-'Stk CF '!AG24</f>
        <v>0</v>
      </c>
      <c r="AF24" s="78">
        <f t="shared" si="69"/>
        <v>2</v>
      </c>
      <c r="AG24" s="46"/>
      <c r="AH24" s="46"/>
      <c r="AI24" s="46"/>
      <c r="AJ24" s="46">
        <f t="shared" si="70"/>
        <v>0</v>
      </c>
      <c r="AK24" s="75">
        <f t="shared" si="145"/>
        <v>0</v>
      </c>
      <c r="AL24" s="77">
        <f>+AE24+'Stk BSF'!AR24-'Stk BSF'!AS24-'Stk CF '!AN24</f>
        <v>0</v>
      </c>
      <c r="AM24" s="391">
        <f>2+129</f>
        <v>131</v>
      </c>
      <c r="AN24" s="46"/>
      <c r="AO24" s="46"/>
      <c r="AP24" s="46"/>
      <c r="AQ24" s="46">
        <f t="shared" si="72"/>
        <v>0</v>
      </c>
      <c r="AR24" s="75">
        <f t="shared" si="146"/>
        <v>0</v>
      </c>
      <c r="AS24" s="77">
        <f>+AL24+'Stk BSF'!AZ24-'Stk BSF'!BA24-'Stk CF '!AU24</f>
        <v>0</v>
      </c>
      <c r="AT24" s="78">
        <f>+AM24+AU24-AV24-AW24</f>
        <v>0</v>
      </c>
      <c r="AU24" s="46"/>
      <c r="AV24" s="46">
        <v>131</v>
      </c>
      <c r="AW24" s="46"/>
      <c r="AX24" s="46">
        <f t="shared" si="74"/>
        <v>131</v>
      </c>
      <c r="AY24" s="75">
        <f t="shared" si="147"/>
        <v>0</v>
      </c>
      <c r="AZ24" s="77">
        <f>+AS24+'Stk BSF'!BH24-'Stk BSF'!BI24-'Stk CF '!BB24</f>
        <v>0</v>
      </c>
      <c r="BA24" s="78">
        <f t="shared" si="143"/>
        <v>0</v>
      </c>
      <c r="BB24" s="46"/>
      <c r="BC24" s="46"/>
      <c r="BD24" s="46"/>
      <c r="BE24" s="46">
        <f t="shared" si="76"/>
        <v>0</v>
      </c>
      <c r="BF24" s="75">
        <f t="shared" si="148"/>
        <v>0</v>
      </c>
      <c r="BG24" s="77">
        <f>+AZ24+'Stk BSF'!BP24-'Stk BSF'!BQ24-'Stk CF '!BI24</f>
        <v>0</v>
      </c>
      <c r="BH24" s="78">
        <f t="shared" si="111"/>
        <v>0</v>
      </c>
      <c r="BI24" s="46"/>
      <c r="BJ24" s="46"/>
      <c r="BK24" s="46"/>
      <c r="BL24" s="46">
        <f t="shared" si="77"/>
        <v>0</v>
      </c>
      <c r="BM24" s="75">
        <f t="shared" si="149"/>
        <v>0</v>
      </c>
      <c r="BN24" s="77">
        <f>+BG24+'Stk BSF'!BX24-'Stk BSF'!BY24-'Stk CF '!BP24</f>
        <v>0</v>
      </c>
      <c r="BO24" s="78">
        <f t="shared" si="116"/>
        <v>0</v>
      </c>
      <c r="BP24" s="46"/>
      <c r="BQ24" s="46"/>
      <c r="BR24" s="46"/>
      <c r="BS24" s="46">
        <f t="shared" si="78"/>
        <v>0</v>
      </c>
      <c r="BT24" s="75">
        <f t="shared" si="150"/>
        <v>0</v>
      </c>
      <c r="BU24" s="77">
        <f>+BN24+'Stk BSF'!CF24-'Stk BSF'!CG24-'Stk CF '!BW24</f>
        <v>0</v>
      </c>
      <c r="BV24" s="78">
        <f t="shared" si="112"/>
        <v>0</v>
      </c>
      <c r="BW24" s="46"/>
      <c r="BX24" s="46"/>
      <c r="BY24" s="46"/>
      <c r="BZ24" s="46">
        <f t="shared" si="79"/>
        <v>0</v>
      </c>
      <c r="CA24" s="75">
        <f t="shared" si="151"/>
        <v>0</v>
      </c>
      <c r="CB24" s="77">
        <f>+BU24+'Stk BSF'!CN24-'Stk BSF'!CO24-'Stk CF '!CD24</f>
        <v>0</v>
      </c>
      <c r="CC24" s="78">
        <f t="shared" si="117"/>
        <v>0</v>
      </c>
      <c r="CD24" s="46"/>
      <c r="CE24" s="46"/>
      <c r="CF24" s="46"/>
      <c r="CG24" s="46">
        <f t="shared" si="80"/>
        <v>0</v>
      </c>
      <c r="CH24" s="75">
        <f t="shared" si="152"/>
        <v>0</v>
      </c>
      <c r="CI24" s="77">
        <f>+CB24+'Stk BSF'!CV24-'Stk BSF'!CW24-'Stk CF '!CK24</f>
        <v>0</v>
      </c>
      <c r="CJ24" s="78">
        <f t="shared" si="118"/>
        <v>0</v>
      </c>
      <c r="CK24" s="46"/>
      <c r="CL24" s="46"/>
      <c r="CM24" s="46"/>
      <c r="CN24" s="46">
        <f t="shared" si="81"/>
        <v>0</v>
      </c>
      <c r="CO24" s="75">
        <f t="shared" si="153"/>
        <v>0</v>
      </c>
      <c r="CP24" s="77">
        <f>+CI24+'Stk BSF'!DD24-'Stk BSF'!DE24-'Stk CF '!CR24</f>
        <v>0</v>
      </c>
      <c r="CQ24" s="78">
        <f t="shared" si="119"/>
        <v>0</v>
      </c>
      <c r="CR24" s="46"/>
      <c r="CS24" s="46"/>
      <c r="CT24" s="46"/>
      <c r="CU24" s="46">
        <f t="shared" si="82"/>
        <v>0</v>
      </c>
      <c r="CV24" s="75">
        <f t="shared" si="154"/>
        <v>0</v>
      </c>
      <c r="CW24" s="78">
        <f>+CP24+'Stk BSF'!DL24-'Stk BSF'!DM24-'Stk CF '!CY24</f>
        <v>0</v>
      </c>
      <c r="CX24" s="78">
        <f t="shared" si="105"/>
        <v>0</v>
      </c>
      <c r="CY24" s="46"/>
      <c r="CZ24" s="46"/>
      <c r="DA24" s="46"/>
      <c r="DB24" s="46">
        <f t="shared" si="83"/>
        <v>0</v>
      </c>
      <c r="DC24" s="75">
        <f t="shared" si="155"/>
        <v>0</v>
      </c>
      <c r="DD24" s="77">
        <f>+CW24+'Stk BSF'!DT24-'Stk BSF'!DU24-'Stk CF '!DF24</f>
        <v>0</v>
      </c>
      <c r="DE24" s="78">
        <f t="shared" si="120"/>
        <v>0</v>
      </c>
      <c r="DF24" s="46"/>
      <c r="DG24" s="46"/>
      <c r="DH24" s="46"/>
      <c r="DI24" s="46">
        <f t="shared" si="84"/>
        <v>0</v>
      </c>
      <c r="DJ24" s="75">
        <f t="shared" si="156"/>
        <v>0</v>
      </c>
      <c r="DK24" s="77">
        <f>+DD24+'Stk BSF'!EB24-'Stk BSF'!EC24-'Stk CF '!DM24</f>
        <v>0</v>
      </c>
      <c r="DL24" s="78">
        <f t="shared" si="121"/>
        <v>0</v>
      </c>
      <c r="DM24" s="46"/>
      <c r="DN24" s="46"/>
      <c r="DO24" s="46"/>
      <c r="DP24" s="46">
        <f t="shared" si="85"/>
        <v>0</v>
      </c>
      <c r="DQ24" s="75">
        <f t="shared" si="157"/>
        <v>0</v>
      </c>
      <c r="DR24" s="77">
        <f>+DK24+'Stk BSF'!EJ24-'Stk BSF'!EK24-'Stk CF '!DT24</f>
        <v>0</v>
      </c>
      <c r="DS24" s="78">
        <f t="shared" si="113"/>
        <v>0</v>
      </c>
      <c r="DT24" s="46"/>
      <c r="DU24" s="46"/>
      <c r="DV24" s="46"/>
      <c r="DW24" s="46">
        <f t="shared" si="86"/>
        <v>0</v>
      </c>
      <c r="DX24" s="75">
        <f t="shared" si="158"/>
        <v>0</v>
      </c>
      <c r="DY24" s="77">
        <f>+DR24+'Stk BSF'!ER24-'Stk BSF'!ES24-'Stk CF '!EA24</f>
        <v>0</v>
      </c>
      <c r="DZ24" s="78">
        <f t="shared" si="122"/>
        <v>0</v>
      </c>
      <c r="EA24" s="46"/>
      <c r="EB24" s="46"/>
      <c r="EC24" s="46"/>
      <c r="ED24" s="46">
        <f t="shared" si="87"/>
        <v>0</v>
      </c>
      <c r="EE24" s="75">
        <f t="shared" si="159"/>
        <v>0</v>
      </c>
      <c r="EF24" s="77">
        <f>+DY24+'Stk BSF'!EZ24-'Stk BSF'!FA24-'Stk CF '!EH24</f>
        <v>0</v>
      </c>
      <c r="EG24" s="78">
        <f t="shared" si="106"/>
        <v>0</v>
      </c>
      <c r="EH24" s="46"/>
      <c r="EI24" s="46"/>
      <c r="EJ24" s="46"/>
      <c r="EK24" s="46">
        <f t="shared" si="88"/>
        <v>0</v>
      </c>
      <c r="EL24" s="75">
        <f t="shared" si="160"/>
        <v>0</v>
      </c>
      <c r="EM24" s="77">
        <f>+EF24+'Stk BSF'!FH24-'Stk BSF'!FI24-'Stk CF '!EO24</f>
        <v>0</v>
      </c>
      <c r="EN24" s="78">
        <f t="shared" si="123"/>
        <v>0</v>
      </c>
      <c r="EO24" s="46"/>
      <c r="EP24" s="46"/>
      <c r="EQ24" s="46"/>
      <c r="ER24" s="46">
        <f t="shared" si="89"/>
        <v>0</v>
      </c>
      <c r="ES24" s="75">
        <f t="shared" si="161"/>
        <v>0</v>
      </c>
      <c r="ET24" s="77">
        <f>+EM24+'Stk BSF'!FP24-'Stk BSF'!FQ24-'Stk CF '!EV24</f>
        <v>0</v>
      </c>
      <c r="EU24" s="78">
        <f t="shared" si="124"/>
        <v>0</v>
      </c>
      <c r="EV24" s="46"/>
      <c r="EW24" s="46"/>
      <c r="EX24" s="46"/>
      <c r="EY24" s="46">
        <f t="shared" si="90"/>
        <v>0</v>
      </c>
      <c r="EZ24" s="75">
        <f t="shared" si="162"/>
        <v>0</v>
      </c>
      <c r="FA24" s="77">
        <f>+ET24+'Stk BSF'!FX24-'Stk BSF'!FY24-'Stk CF '!FC24</f>
        <v>0</v>
      </c>
      <c r="FB24" s="78">
        <f t="shared" si="125"/>
        <v>0</v>
      </c>
      <c r="FC24" s="46"/>
      <c r="FD24" s="46"/>
      <c r="FE24" s="46"/>
      <c r="FF24" s="46">
        <f t="shared" si="91"/>
        <v>0</v>
      </c>
      <c r="FG24" s="75">
        <f t="shared" si="163"/>
        <v>0</v>
      </c>
      <c r="FH24" s="77">
        <f>+FA24+'Stk BSF'!GF24-'Stk BSF'!GG24-'Stk CF '!FJ24</f>
        <v>0</v>
      </c>
      <c r="FI24" s="78">
        <f t="shared" si="126"/>
        <v>0</v>
      </c>
      <c r="FJ24" s="46"/>
      <c r="FK24" s="46"/>
      <c r="FL24" s="46"/>
      <c r="FM24" s="46">
        <f t="shared" si="92"/>
        <v>0</v>
      </c>
      <c r="FN24" s="75">
        <f t="shared" si="164"/>
        <v>0</v>
      </c>
      <c r="FO24" s="77">
        <f>+FH24+'Stk BSF'!GN24-'Stk BSF'!GO24-'Stk CF '!FQ24</f>
        <v>0</v>
      </c>
      <c r="FP24" s="78">
        <f t="shared" si="127"/>
        <v>0</v>
      </c>
      <c r="FQ24" s="46"/>
      <c r="FR24" s="46"/>
      <c r="FS24" s="46"/>
      <c r="FT24" s="46">
        <f t="shared" si="93"/>
        <v>0</v>
      </c>
      <c r="FU24" s="75">
        <f t="shared" si="165"/>
        <v>0</v>
      </c>
      <c r="FV24" s="77">
        <f>+FO24+'Stk BSF'!GV24-'Stk BSF'!GW24-'Stk CF '!FX24</f>
        <v>0</v>
      </c>
      <c r="FW24" s="78">
        <f t="shared" si="128"/>
        <v>0</v>
      </c>
      <c r="FX24" s="46"/>
      <c r="FY24" s="46"/>
      <c r="FZ24" s="46"/>
      <c r="GA24" s="46">
        <f t="shared" si="94"/>
        <v>0</v>
      </c>
      <c r="GB24" s="75">
        <f t="shared" si="166"/>
        <v>0</v>
      </c>
      <c r="GC24" s="77">
        <f>+FV24+'Stk BSF'!HD24-'Stk BSF'!HE24-'Stk CF '!GE24</f>
        <v>0</v>
      </c>
      <c r="GD24" s="78">
        <f t="shared" si="129"/>
        <v>0</v>
      </c>
      <c r="GE24" s="46"/>
      <c r="GF24" s="46"/>
      <c r="GG24" s="46"/>
      <c r="GH24" s="46">
        <f t="shared" si="95"/>
        <v>0</v>
      </c>
      <c r="GI24" s="75">
        <f t="shared" si="167"/>
        <v>0</v>
      </c>
      <c r="GJ24" s="77">
        <f>+GC24+'Stk BSF'!HL24-'Stk BSF'!HM24-'Stk CF '!GL24</f>
        <v>0</v>
      </c>
      <c r="GK24" s="78">
        <f t="shared" si="130"/>
        <v>0</v>
      </c>
      <c r="GL24" s="46"/>
      <c r="GM24" s="46"/>
      <c r="GN24" s="46"/>
      <c r="GO24" s="46">
        <f t="shared" si="96"/>
        <v>0</v>
      </c>
      <c r="GP24" s="75">
        <f t="shared" si="168"/>
        <v>0</v>
      </c>
      <c r="GQ24" s="77">
        <f>+GJ24+'Stk BSF'!HT24-'Stk BSF'!HU24-'Stk CF '!GS24</f>
        <v>0</v>
      </c>
      <c r="GR24" s="78">
        <f t="shared" si="131"/>
        <v>0</v>
      </c>
      <c r="GS24" s="46"/>
      <c r="GT24" s="46"/>
      <c r="GU24" s="46"/>
      <c r="GV24" s="46">
        <f t="shared" si="97"/>
        <v>0</v>
      </c>
      <c r="GW24" s="75">
        <f t="shared" si="169"/>
        <v>0</v>
      </c>
      <c r="GX24" s="77">
        <f>+GQ24+'Stk BSF'!IB24-'Stk BSF'!IC24-'Stk CF '!GZ24</f>
        <v>0</v>
      </c>
      <c r="GY24" s="78">
        <f t="shared" si="132"/>
        <v>0</v>
      </c>
      <c r="GZ24" s="46"/>
      <c r="HA24" s="46"/>
      <c r="HB24" s="46"/>
      <c r="HC24" s="46">
        <f t="shared" si="98"/>
        <v>0</v>
      </c>
      <c r="HD24" s="75">
        <f t="shared" si="170"/>
        <v>0</v>
      </c>
      <c r="HE24" s="77">
        <f>+GX24+'Stk BSF'!IJ24-'Stk BSF'!IK24-'Stk CF '!HG24</f>
        <v>0</v>
      </c>
      <c r="HF24" s="78">
        <f t="shared" si="133"/>
        <v>0</v>
      </c>
      <c r="HG24" s="46"/>
      <c r="HH24" s="46"/>
      <c r="HI24" s="46"/>
      <c r="HJ24" s="46">
        <f t="shared" si="99"/>
        <v>0</v>
      </c>
      <c r="HK24" s="75">
        <f t="shared" si="171"/>
        <v>0</v>
      </c>
      <c r="HL24" s="77">
        <f>+HE24+'Stk BSF'!IR24-'Stk BSF'!IS24-'Stk CF '!HN24</f>
        <v>0</v>
      </c>
      <c r="HM24" s="78">
        <f t="shared" si="107"/>
        <v>0</v>
      </c>
      <c r="HN24" s="46"/>
      <c r="HO24" s="46"/>
      <c r="HP24" s="46"/>
      <c r="HQ24" s="46">
        <f t="shared" si="100"/>
        <v>0</v>
      </c>
      <c r="HR24" s="75">
        <f t="shared" si="172"/>
        <v>0</v>
      </c>
      <c r="HS24" s="85">
        <f>+HL24+'Stk BSF'!IZ24-'Stk BSF'!JA24-'Stk CF '!HU24</f>
        <v>0</v>
      </c>
      <c r="HT24" s="86">
        <f t="shared" si="134"/>
        <v>0</v>
      </c>
      <c r="HU24" s="46"/>
      <c r="HV24" s="46"/>
      <c r="HW24" s="46"/>
      <c r="HX24" s="46">
        <f t="shared" si="101"/>
        <v>0</v>
      </c>
      <c r="HY24" s="75">
        <f t="shared" si="173"/>
        <v>0</v>
      </c>
      <c r="IA24" s="82">
        <f t="shared" si="114"/>
        <v>0</v>
      </c>
      <c r="IB24" s="83">
        <f t="shared" si="115"/>
        <v>0</v>
      </c>
      <c r="IC24" s="81">
        <f t="shared" si="61"/>
        <v>0</v>
      </c>
      <c r="ID24" s="81">
        <f t="shared" si="62"/>
        <v>131</v>
      </c>
      <c r="IE24" s="81">
        <f t="shared" si="104"/>
        <v>0</v>
      </c>
      <c r="IF24" s="81">
        <f t="shared" si="63"/>
        <v>131</v>
      </c>
      <c r="IG24" s="84">
        <f t="shared" si="135"/>
        <v>0</v>
      </c>
      <c r="II24" s="64">
        <f t="shared" si="136"/>
        <v>0</v>
      </c>
      <c r="IJ24" s="64">
        <f t="shared" si="137"/>
        <v>0</v>
      </c>
      <c r="IK24" s="64">
        <f t="shared" si="138"/>
        <v>0</v>
      </c>
    </row>
    <row r="25" spans="1:245" ht="15">
      <c r="A25" s="47">
        <v>1</v>
      </c>
      <c r="B25" s="384" t="s">
        <v>52</v>
      </c>
      <c r="C25" s="183" t="s">
        <v>237</v>
      </c>
      <c r="D25" s="174" t="s">
        <v>142</v>
      </c>
      <c r="E25" s="183" t="s">
        <v>245</v>
      </c>
      <c r="F25" s="369" t="s">
        <v>180</v>
      </c>
      <c r="G25" s="380" t="s">
        <v>99</v>
      </c>
      <c r="H25" s="380" t="s">
        <v>99</v>
      </c>
      <c r="I25" s="361" t="s">
        <v>95</v>
      </c>
      <c r="J25" s="356" t="s">
        <v>254</v>
      </c>
      <c r="K25" s="143">
        <v>7</v>
      </c>
      <c r="L25" s="144">
        <v>8</v>
      </c>
      <c r="M25" s="137" t="s">
        <v>4</v>
      </c>
      <c r="N25" s="347">
        <v>0</v>
      </c>
      <c r="O25" s="347">
        <v>0</v>
      </c>
      <c r="P25" s="76">
        <v>0</v>
      </c>
      <c r="Q25" s="77">
        <f>+N25-S25-'Stk BSF'!U25+'Stk BSF'!T25</f>
        <v>0</v>
      </c>
      <c r="R25" s="78">
        <f t="shared" si="65"/>
        <v>0</v>
      </c>
      <c r="S25" s="46"/>
      <c r="T25" s="46"/>
      <c r="U25" s="46"/>
      <c r="V25" s="46">
        <f t="shared" si="66"/>
        <v>0</v>
      </c>
      <c r="W25" s="75">
        <f t="shared" si="139"/>
        <v>0</v>
      </c>
      <c r="X25" s="77">
        <f>+Q25+'Stk BSF'!AB25-'Stk BSF'!AC25-'Stk CF '!Z25</f>
        <v>0</v>
      </c>
      <c r="Y25" s="78">
        <f t="shared" si="140"/>
        <v>0</v>
      </c>
      <c r="Z25" s="46"/>
      <c r="AA25" s="46"/>
      <c r="AB25" s="46"/>
      <c r="AC25" s="46">
        <f t="shared" si="68"/>
        <v>0</v>
      </c>
      <c r="AD25" s="75">
        <f t="shared" si="144"/>
        <v>0</v>
      </c>
      <c r="AE25" s="77">
        <f>+X25+'Stk BSF'!AJ25-'Stk BSF'!AK25-'Stk CF '!AG25</f>
        <v>0</v>
      </c>
      <c r="AF25" s="78">
        <f t="shared" si="69"/>
        <v>0</v>
      </c>
      <c r="AG25" s="46"/>
      <c r="AH25" s="46"/>
      <c r="AI25" s="46"/>
      <c r="AJ25" s="46">
        <f t="shared" si="70"/>
        <v>0</v>
      </c>
      <c r="AK25" s="75">
        <f t="shared" si="145"/>
        <v>0</v>
      </c>
      <c r="AL25" s="77">
        <f>+AE25+'Stk BSF'!AR25-'Stk BSF'!AS25-'Stk CF '!AN25</f>
        <v>0</v>
      </c>
      <c r="AM25" s="78">
        <f t="shared" si="141"/>
        <v>0</v>
      </c>
      <c r="AN25" s="46"/>
      <c r="AO25" s="46"/>
      <c r="AP25" s="46"/>
      <c r="AQ25" s="46">
        <f t="shared" si="72"/>
        <v>0</v>
      </c>
      <c r="AR25" s="75">
        <f t="shared" si="146"/>
        <v>0</v>
      </c>
      <c r="AS25" s="77">
        <f>+AL25+'Stk BSF'!AZ25-'Stk BSF'!BA25-'Stk CF '!AU25</f>
        <v>0</v>
      </c>
      <c r="AT25" s="78">
        <f t="shared" si="142"/>
        <v>0</v>
      </c>
      <c r="AU25" s="46"/>
      <c r="AV25" s="46"/>
      <c r="AW25" s="46"/>
      <c r="AX25" s="46">
        <f t="shared" si="74"/>
        <v>0</v>
      </c>
      <c r="AY25" s="75">
        <f t="shared" si="147"/>
        <v>0</v>
      </c>
      <c r="AZ25" s="77">
        <f>+AS25+'Stk BSF'!BH25-'Stk BSF'!BI25-'Stk CF '!BB25</f>
        <v>0</v>
      </c>
      <c r="BA25" s="78">
        <f t="shared" si="143"/>
        <v>0</v>
      </c>
      <c r="BB25" s="46"/>
      <c r="BC25" s="46"/>
      <c r="BD25" s="46"/>
      <c r="BE25" s="46">
        <f t="shared" si="76"/>
        <v>0</v>
      </c>
      <c r="BF25" s="75">
        <f t="shared" si="148"/>
        <v>0</v>
      </c>
      <c r="BG25" s="77">
        <f>+AZ25+'Stk BSF'!BP25-'Stk BSF'!BQ25-'Stk CF '!BI25</f>
        <v>0</v>
      </c>
      <c r="BH25" s="78">
        <f t="shared" si="111"/>
        <v>0</v>
      </c>
      <c r="BI25" s="46"/>
      <c r="BJ25" s="46"/>
      <c r="BK25" s="46"/>
      <c r="BL25" s="46">
        <f t="shared" si="77"/>
        <v>0</v>
      </c>
      <c r="BM25" s="75">
        <f t="shared" si="149"/>
        <v>0</v>
      </c>
      <c r="BN25" s="77">
        <f>+BG25+'Stk BSF'!BX25-'Stk BSF'!BY25-'Stk CF '!BP25</f>
        <v>0</v>
      </c>
      <c r="BO25" s="78">
        <f t="shared" si="116"/>
        <v>0</v>
      </c>
      <c r="BP25" s="46"/>
      <c r="BQ25" s="46"/>
      <c r="BR25" s="46"/>
      <c r="BS25" s="46">
        <f t="shared" si="78"/>
        <v>0</v>
      </c>
      <c r="BT25" s="75">
        <f t="shared" si="150"/>
        <v>0</v>
      </c>
      <c r="BU25" s="77">
        <f>+BN25+'Stk BSF'!CF25-'Stk BSF'!CG25-'Stk CF '!BW25</f>
        <v>0</v>
      </c>
      <c r="BV25" s="78">
        <f t="shared" si="112"/>
        <v>0</v>
      </c>
      <c r="BW25" s="46"/>
      <c r="BX25" s="46"/>
      <c r="BY25" s="46"/>
      <c r="BZ25" s="46">
        <f t="shared" si="79"/>
        <v>0</v>
      </c>
      <c r="CA25" s="75">
        <f t="shared" si="151"/>
        <v>0</v>
      </c>
      <c r="CB25" s="77">
        <f>+BU25+'Stk BSF'!CN25-'Stk BSF'!CO25-'Stk CF '!CD25</f>
        <v>0</v>
      </c>
      <c r="CC25" s="78">
        <f t="shared" si="117"/>
        <v>0</v>
      </c>
      <c r="CD25" s="46"/>
      <c r="CE25" s="46"/>
      <c r="CF25" s="46"/>
      <c r="CG25" s="46">
        <f t="shared" si="80"/>
        <v>0</v>
      </c>
      <c r="CH25" s="75">
        <f t="shared" si="152"/>
        <v>0</v>
      </c>
      <c r="CI25" s="77">
        <f>+CB25+'Stk BSF'!CV25-'Stk BSF'!CW25-'Stk CF '!CK25</f>
        <v>0</v>
      </c>
      <c r="CJ25" s="78">
        <f t="shared" si="118"/>
        <v>0</v>
      </c>
      <c r="CK25" s="46"/>
      <c r="CL25" s="46"/>
      <c r="CM25" s="46"/>
      <c r="CN25" s="46">
        <f t="shared" si="81"/>
        <v>0</v>
      </c>
      <c r="CO25" s="75">
        <f t="shared" si="153"/>
        <v>0</v>
      </c>
      <c r="CP25" s="77">
        <f>+CI25+'Stk BSF'!DD25-'Stk BSF'!DE25-'Stk CF '!CR25</f>
        <v>0</v>
      </c>
      <c r="CQ25" s="78">
        <f t="shared" si="119"/>
        <v>0</v>
      </c>
      <c r="CR25" s="46"/>
      <c r="CS25" s="46"/>
      <c r="CT25" s="46"/>
      <c r="CU25" s="46">
        <f t="shared" si="82"/>
        <v>0</v>
      </c>
      <c r="CV25" s="75">
        <f t="shared" si="154"/>
        <v>0</v>
      </c>
      <c r="CW25" s="78">
        <f>+CP25+'Stk BSF'!DL25-'Stk BSF'!DM25-'Stk CF '!CY25</f>
        <v>0</v>
      </c>
      <c r="CX25" s="78">
        <f t="shared" si="105"/>
        <v>0</v>
      </c>
      <c r="CY25" s="46"/>
      <c r="CZ25" s="46"/>
      <c r="DA25" s="46"/>
      <c r="DB25" s="46">
        <f t="shared" si="83"/>
        <v>0</v>
      </c>
      <c r="DC25" s="75">
        <f t="shared" si="155"/>
        <v>0</v>
      </c>
      <c r="DD25" s="77">
        <f>+CW25+'Stk BSF'!DT25-'Stk BSF'!DU25-'Stk CF '!DF25</f>
        <v>0</v>
      </c>
      <c r="DE25" s="78">
        <f t="shared" si="120"/>
        <v>0</v>
      </c>
      <c r="DF25" s="46"/>
      <c r="DG25" s="46"/>
      <c r="DH25" s="46"/>
      <c r="DI25" s="46">
        <f t="shared" si="84"/>
        <v>0</v>
      </c>
      <c r="DJ25" s="75">
        <f t="shared" si="156"/>
        <v>0</v>
      </c>
      <c r="DK25" s="77">
        <f>+DD25+'Stk BSF'!EB25-'Stk BSF'!EC25-'Stk CF '!DM25</f>
        <v>0</v>
      </c>
      <c r="DL25" s="78">
        <f t="shared" si="121"/>
        <v>0</v>
      </c>
      <c r="DM25" s="46"/>
      <c r="DN25" s="46"/>
      <c r="DO25" s="46"/>
      <c r="DP25" s="46">
        <f t="shared" si="85"/>
        <v>0</v>
      </c>
      <c r="DQ25" s="75">
        <f t="shared" si="157"/>
        <v>0</v>
      </c>
      <c r="DR25" s="77">
        <f>+DK25+'Stk BSF'!EJ25-'Stk BSF'!EK25-'Stk CF '!DT25</f>
        <v>0</v>
      </c>
      <c r="DS25" s="78">
        <f t="shared" si="113"/>
        <v>0</v>
      </c>
      <c r="DT25" s="46"/>
      <c r="DU25" s="46"/>
      <c r="DV25" s="46"/>
      <c r="DW25" s="46">
        <f t="shared" si="86"/>
        <v>0</v>
      </c>
      <c r="DX25" s="75">
        <f t="shared" si="158"/>
        <v>0</v>
      </c>
      <c r="DY25" s="77">
        <f>+DR25+'Stk BSF'!ER25-'Stk BSF'!ES25-'Stk CF '!EA25</f>
        <v>0</v>
      </c>
      <c r="DZ25" s="78">
        <f t="shared" si="122"/>
        <v>0</v>
      </c>
      <c r="EA25" s="46"/>
      <c r="EB25" s="46"/>
      <c r="EC25" s="46"/>
      <c r="ED25" s="46">
        <f t="shared" si="87"/>
        <v>0</v>
      </c>
      <c r="EE25" s="75">
        <f t="shared" si="159"/>
        <v>0</v>
      </c>
      <c r="EF25" s="77">
        <f>+DY25+'Stk BSF'!EZ25-'Stk BSF'!FA25-'Stk CF '!EH25</f>
        <v>0</v>
      </c>
      <c r="EG25" s="78">
        <f t="shared" si="106"/>
        <v>0</v>
      </c>
      <c r="EH25" s="46"/>
      <c r="EI25" s="46"/>
      <c r="EJ25" s="46"/>
      <c r="EK25" s="46">
        <f t="shared" si="88"/>
        <v>0</v>
      </c>
      <c r="EL25" s="75">
        <f t="shared" si="160"/>
        <v>0</v>
      </c>
      <c r="EM25" s="77">
        <f>+EF25+'Stk BSF'!FH25-'Stk BSF'!FI25-'Stk CF '!EO25</f>
        <v>0</v>
      </c>
      <c r="EN25" s="78">
        <f t="shared" si="123"/>
        <v>0</v>
      </c>
      <c r="EO25" s="46"/>
      <c r="EP25" s="46"/>
      <c r="EQ25" s="46"/>
      <c r="ER25" s="46">
        <f t="shared" si="89"/>
        <v>0</v>
      </c>
      <c r="ES25" s="75">
        <f t="shared" si="161"/>
        <v>0</v>
      </c>
      <c r="ET25" s="77">
        <f>+EM25+'Stk BSF'!FP25-'Stk BSF'!FQ25-'Stk CF '!EV25</f>
        <v>0</v>
      </c>
      <c r="EU25" s="78">
        <f t="shared" si="124"/>
        <v>0</v>
      </c>
      <c r="EV25" s="46"/>
      <c r="EW25" s="46"/>
      <c r="EX25" s="46"/>
      <c r="EY25" s="46">
        <f t="shared" si="90"/>
        <v>0</v>
      </c>
      <c r="EZ25" s="75">
        <f t="shared" si="162"/>
        <v>0</v>
      </c>
      <c r="FA25" s="77">
        <f>+ET25+'Stk BSF'!FX25-'Stk BSF'!FY25-'Stk CF '!FC25</f>
        <v>0</v>
      </c>
      <c r="FB25" s="78">
        <f t="shared" si="125"/>
        <v>0</v>
      </c>
      <c r="FC25" s="46"/>
      <c r="FD25" s="46"/>
      <c r="FE25" s="46"/>
      <c r="FF25" s="46">
        <f t="shared" si="91"/>
        <v>0</v>
      </c>
      <c r="FG25" s="75">
        <f t="shared" si="163"/>
        <v>0</v>
      </c>
      <c r="FH25" s="77">
        <f>+FA25+'Stk BSF'!GF25-'Stk BSF'!GG25-'Stk CF '!FJ25</f>
        <v>0</v>
      </c>
      <c r="FI25" s="78">
        <f t="shared" si="126"/>
        <v>0</v>
      </c>
      <c r="FJ25" s="46"/>
      <c r="FK25" s="46"/>
      <c r="FL25" s="46"/>
      <c r="FM25" s="46">
        <f t="shared" si="92"/>
        <v>0</v>
      </c>
      <c r="FN25" s="75">
        <f t="shared" si="164"/>
        <v>0</v>
      </c>
      <c r="FO25" s="77">
        <f>+FH25+'Stk BSF'!GN25-'Stk BSF'!GO25-'Stk CF '!FQ25</f>
        <v>0</v>
      </c>
      <c r="FP25" s="78">
        <f t="shared" si="127"/>
        <v>0</v>
      </c>
      <c r="FQ25" s="46"/>
      <c r="FR25" s="46"/>
      <c r="FS25" s="46"/>
      <c r="FT25" s="46">
        <f t="shared" si="93"/>
        <v>0</v>
      </c>
      <c r="FU25" s="75">
        <f t="shared" si="165"/>
        <v>0</v>
      </c>
      <c r="FV25" s="77">
        <f>+FO25+'Stk BSF'!GV25-'Stk BSF'!GW25-'Stk CF '!FX25</f>
        <v>0</v>
      </c>
      <c r="FW25" s="78">
        <f t="shared" si="128"/>
        <v>0</v>
      </c>
      <c r="FX25" s="46"/>
      <c r="FY25" s="46"/>
      <c r="FZ25" s="46"/>
      <c r="GA25" s="46">
        <f t="shared" si="94"/>
        <v>0</v>
      </c>
      <c r="GB25" s="75">
        <f t="shared" si="166"/>
        <v>0</v>
      </c>
      <c r="GC25" s="77">
        <f>+FV25+'Stk BSF'!HD25-'Stk BSF'!HE25-'Stk CF '!GE25</f>
        <v>0</v>
      </c>
      <c r="GD25" s="78">
        <f t="shared" si="129"/>
        <v>0</v>
      </c>
      <c r="GE25" s="46"/>
      <c r="GF25" s="46"/>
      <c r="GG25" s="46"/>
      <c r="GH25" s="46">
        <f t="shared" si="95"/>
        <v>0</v>
      </c>
      <c r="GI25" s="75">
        <f t="shared" si="167"/>
        <v>0</v>
      </c>
      <c r="GJ25" s="77">
        <f>+GC25+'Stk BSF'!HL25-'Stk BSF'!HM25-'Stk CF '!GL25</f>
        <v>0</v>
      </c>
      <c r="GK25" s="78">
        <f t="shared" si="130"/>
        <v>0</v>
      </c>
      <c r="GL25" s="46"/>
      <c r="GM25" s="46"/>
      <c r="GN25" s="46"/>
      <c r="GO25" s="46">
        <f t="shared" si="96"/>
        <v>0</v>
      </c>
      <c r="GP25" s="75">
        <f t="shared" si="168"/>
        <v>0</v>
      </c>
      <c r="GQ25" s="77">
        <f>+GJ25+'Stk BSF'!HT25-'Stk BSF'!HU25-'Stk CF '!GS25</f>
        <v>0</v>
      </c>
      <c r="GR25" s="78">
        <f t="shared" si="131"/>
        <v>0</v>
      </c>
      <c r="GS25" s="46"/>
      <c r="GT25" s="46"/>
      <c r="GU25" s="46"/>
      <c r="GV25" s="46">
        <f t="shared" si="97"/>
        <v>0</v>
      </c>
      <c r="GW25" s="75">
        <f t="shared" si="169"/>
        <v>0</v>
      </c>
      <c r="GX25" s="77">
        <f>+GQ25+'Stk BSF'!IB25-'Stk BSF'!IC25-'Stk CF '!GZ25</f>
        <v>0</v>
      </c>
      <c r="GY25" s="78">
        <f t="shared" si="132"/>
        <v>0</v>
      </c>
      <c r="GZ25" s="46"/>
      <c r="HA25" s="46"/>
      <c r="HB25" s="46"/>
      <c r="HC25" s="46">
        <f t="shared" si="98"/>
        <v>0</v>
      </c>
      <c r="HD25" s="75">
        <f t="shared" si="170"/>
        <v>0</v>
      </c>
      <c r="HE25" s="77">
        <f>+GX25+'Stk BSF'!IJ25-'Stk BSF'!IK25-'Stk CF '!HG25</f>
        <v>0</v>
      </c>
      <c r="HF25" s="78">
        <f t="shared" si="133"/>
        <v>0</v>
      </c>
      <c r="HG25" s="46"/>
      <c r="HH25" s="46"/>
      <c r="HI25" s="46"/>
      <c r="HJ25" s="46">
        <f t="shared" si="99"/>
        <v>0</v>
      </c>
      <c r="HK25" s="75">
        <f t="shared" si="171"/>
        <v>0</v>
      </c>
      <c r="HL25" s="77">
        <f>+HE25+'Stk BSF'!IR25-'Stk BSF'!IS25-'Stk CF '!HN25</f>
        <v>0</v>
      </c>
      <c r="HM25" s="78">
        <f t="shared" si="107"/>
        <v>0</v>
      </c>
      <c r="HN25" s="46"/>
      <c r="HO25" s="46"/>
      <c r="HP25" s="46"/>
      <c r="HQ25" s="46">
        <f t="shared" si="100"/>
        <v>0</v>
      </c>
      <c r="HR25" s="75">
        <f t="shared" si="172"/>
        <v>0</v>
      </c>
      <c r="HS25" s="85">
        <f>+HL25+'Stk BSF'!IZ25-'Stk BSF'!JA25-'Stk CF '!HU25</f>
        <v>0</v>
      </c>
      <c r="HT25" s="86">
        <f t="shared" si="134"/>
        <v>0</v>
      </c>
      <c r="HU25" s="46"/>
      <c r="HV25" s="46"/>
      <c r="HW25" s="46"/>
      <c r="HX25" s="46">
        <f t="shared" si="101"/>
        <v>0</v>
      </c>
      <c r="HY25" s="75">
        <f t="shared" si="173"/>
        <v>0</v>
      </c>
      <c r="IA25" s="82">
        <f t="shared" si="114"/>
        <v>0</v>
      </c>
      <c r="IB25" s="83">
        <f t="shared" si="115"/>
        <v>0</v>
      </c>
      <c r="IC25" s="81">
        <f t="shared" si="61"/>
        <v>0</v>
      </c>
      <c r="ID25" s="81">
        <f t="shared" si="62"/>
        <v>0</v>
      </c>
      <c r="IE25" s="81">
        <f t="shared" si="104"/>
        <v>0</v>
      </c>
      <c r="IF25" s="81">
        <f t="shared" si="63"/>
        <v>0</v>
      </c>
      <c r="IG25" s="84">
        <f t="shared" si="135"/>
        <v>0</v>
      </c>
      <c r="II25" s="64">
        <f t="shared" si="136"/>
        <v>0</v>
      </c>
      <c r="IJ25" s="64">
        <f t="shared" si="137"/>
        <v>0</v>
      </c>
      <c r="IK25" s="64">
        <f t="shared" si="138"/>
        <v>0</v>
      </c>
    </row>
    <row r="26" spans="1:245" ht="14.25" customHeight="1">
      <c r="B26" s="384" t="s">
        <v>52</v>
      </c>
      <c r="C26" s="184" t="s">
        <v>238</v>
      </c>
      <c r="D26" s="176" t="s">
        <v>141</v>
      </c>
      <c r="E26" s="182" t="s">
        <v>246</v>
      </c>
      <c r="F26" s="370" t="s">
        <v>180</v>
      </c>
      <c r="G26" s="380" t="s">
        <v>99</v>
      </c>
      <c r="H26" s="380" t="s">
        <v>99</v>
      </c>
      <c r="I26" s="166" t="s">
        <v>94</v>
      </c>
      <c r="J26" s="374" t="s">
        <v>254</v>
      </c>
      <c r="K26" s="143">
        <v>7</v>
      </c>
      <c r="L26" s="144">
        <v>8</v>
      </c>
      <c r="M26" s="137" t="s">
        <v>4</v>
      </c>
      <c r="N26" s="347">
        <v>0</v>
      </c>
      <c r="O26" s="347">
        <v>0</v>
      </c>
      <c r="P26" s="76">
        <v>0</v>
      </c>
      <c r="Q26" s="77">
        <f>+N26-S26-'Stk BSF'!U26+'Stk BSF'!T26</f>
        <v>80</v>
      </c>
      <c r="R26" s="78">
        <f t="shared" si="65"/>
        <v>0</v>
      </c>
      <c r="S26" s="46"/>
      <c r="T26" s="46"/>
      <c r="U26" s="46"/>
      <c r="V26" s="46">
        <f t="shared" si="66"/>
        <v>0</v>
      </c>
      <c r="W26" s="75">
        <f t="shared" si="139"/>
        <v>0</v>
      </c>
      <c r="X26" s="77">
        <f>+Q26+'Stk BSF'!AB26-'Stk BSF'!AC26-'Stk CF '!Z26</f>
        <v>0</v>
      </c>
      <c r="Y26" s="78">
        <f t="shared" si="140"/>
        <v>80</v>
      </c>
      <c r="Z26" s="46">
        <f>32+48</f>
        <v>80</v>
      </c>
      <c r="AA26" s="46"/>
      <c r="AB26" s="46"/>
      <c r="AC26" s="46">
        <f t="shared" si="68"/>
        <v>0</v>
      </c>
      <c r="AD26" s="75">
        <f t="shared" si="144"/>
        <v>0</v>
      </c>
      <c r="AE26" s="77">
        <f>+X26+'Stk BSF'!AJ26-'Stk BSF'!AK26-'Stk CF '!AG26</f>
        <v>0</v>
      </c>
      <c r="AF26" s="78">
        <f t="shared" si="69"/>
        <v>80</v>
      </c>
      <c r="AG26" s="46"/>
      <c r="AH26" s="46"/>
      <c r="AI26" s="46"/>
      <c r="AJ26" s="46">
        <f t="shared" si="70"/>
        <v>0</v>
      </c>
      <c r="AK26" s="75">
        <f t="shared" si="145"/>
        <v>0</v>
      </c>
      <c r="AL26" s="77">
        <f>+AE26+'Stk BSF'!AR26-'Stk BSF'!AS26-'Stk CF '!AN26</f>
        <v>0</v>
      </c>
      <c r="AM26" s="78">
        <f t="shared" si="141"/>
        <v>1</v>
      </c>
      <c r="AN26" s="46"/>
      <c r="AO26" s="46">
        <v>79</v>
      </c>
      <c r="AP26" s="46"/>
      <c r="AQ26" s="46">
        <f t="shared" si="72"/>
        <v>79</v>
      </c>
      <c r="AR26" s="75">
        <f t="shared" si="146"/>
        <v>0</v>
      </c>
      <c r="AS26" s="77">
        <f>+AL26+'Stk BSF'!AZ26-'Stk BSF'!BA26-'Stk CF '!AU26</f>
        <v>0</v>
      </c>
      <c r="AT26" s="78">
        <f t="shared" si="142"/>
        <v>1</v>
      </c>
      <c r="AU26" s="46"/>
      <c r="AV26" s="46"/>
      <c r="AW26" s="46"/>
      <c r="AX26" s="46">
        <f t="shared" si="74"/>
        <v>0</v>
      </c>
      <c r="AY26" s="75">
        <f t="shared" si="147"/>
        <v>0</v>
      </c>
      <c r="AZ26" s="77">
        <f>+AS26+'Stk BSF'!BH26-'Stk BSF'!BI26-'Stk CF '!BB26</f>
        <v>0</v>
      </c>
      <c r="BA26" s="78">
        <f t="shared" si="143"/>
        <v>1</v>
      </c>
      <c r="BB26" s="46"/>
      <c r="BC26" s="46"/>
      <c r="BD26" s="46"/>
      <c r="BE26" s="46">
        <f t="shared" si="76"/>
        <v>0</v>
      </c>
      <c r="BF26" s="75">
        <f t="shared" si="148"/>
        <v>0</v>
      </c>
      <c r="BG26" s="77">
        <f>+AZ26+'Stk BSF'!BP26-'Stk BSF'!BQ26-'Stk CF '!BI26</f>
        <v>0</v>
      </c>
      <c r="BH26" s="78">
        <f t="shared" si="111"/>
        <v>1</v>
      </c>
      <c r="BI26" s="46"/>
      <c r="BJ26" s="46"/>
      <c r="BK26" s="46"/>
      <c r="BL26" s="46">
        <f t="shared" si="77"/>
        <v>0</v>
      </c>
      <c r="BM26" s="75">
        <f t="shared" si="149"/>
        <v>0</v>
      </c>
      <c r="BN26" s="77">
        <f>+BG26+'Stk BSF'!BX26-'Stk BSF'!BY26-'Stk CF '!BP26</f>
        <v>0</v>
      </c>
      <c r="BO26" s="78">
        <f t="shared" si="116"/>
        <v>1</v>
      </c>
      <c r="BP26" s="46"/>
      <c r="BQ26" s="46"/>
      <c r="BR26" s="46"/>
      <c r="BS26" s="46">
        <f t="shared" si="78"/>
        <v>0</v>
      </c>
      <c r="BT26" s="75">
        <f t="shared" si="150"/>
        <v>0</v>
      </c>
      <c r="BU26" s="77">
        <f>+BN26+'Stk BSF'!CF26-'Stk BSF'!CG26-'Stk CF '!BW26</f>
        <v>0</v>
      </c>
      <c r="BV26" s="78">
        <f t="shared" si="112"/>
        <v>1</v>
      </c>
      <c r="BW26" s="46"/>
      <c r="BX26" s="46"/>
      <c r="BY26" s="46"/>
      <c r="BZ26" s="46">
        <f t="shared" si="79"/>
        <v>0</v>
      </c>
      <c r="CA26" s="75">
        <f t="shared" si="151"/>
        <v>0</v>
      </c>
      <c r="CB26" s="77">
        <f>+BU26+'Stk BSF'!CN26-'Stk BSF'!CO26-'Stk CF '!CD26</f>
        <v>0</v>
      </c>
      <c r="CC26" s="78">
        <f t="shared" si="117"/>
        <v>1</v>
      </c>
      <c r="CD26" s="46"/>
      <c r="CE26" s="46"/>
      <c r="CF26" s="46"/>
      <c r="CG26" s="46">
        <f t="shared" si="80"/>
        <v>0</v>
      </c>
      <c r="CH26" s="75">
        <f t="shared" si="152"/>
        <v>0</v>
      </c>
      <c r="CI26" s="77">
        <f>+CB26+'Stk BSF'!CV26-'Stk BSF'!CW26-'Stk CF '!CK26</f>
        <v>0</v>
      </c>
      <c r="CJ26" s="78">
        <f t="shared" si="118"/>
        <v>1</v>
      </c>
      <c r="CK26" s="46"/>
      <c r="CL26" s="46"/>
      <c r="CM26" s="46"/>
      <c r="CN26" s="46">
        <f t="shared" si="81"/>
        <v>0</v>
      </c>
      <c r="CO26" s="75">
        <f t="shared" si="153"/>
        <v>0</v>
      </c>
      <c r="CP26" s="77">
        <f>+CI26+'Stk BSF'!DD26-'Stk BSF'!DE26-'Stk CF '!CR26</f>
        <v>0</v>
      </c>
      <c r="CQ26" s="78">
        <f t="shared" si="119"/>
        <v>1</v>
      </c>
      <c r="CR26" s="46"/>
      <c r="CS26" s="46"/>
      <c r="CT26" s="46"/>
      <c r="CU26" s="46">
        <f t="shared" si="82"/>
        <v>0</v>
      </c>
      <c r="CV26" s="75">
        <f t="shared" si="154"/>
        <v>0</v>
      </c>
      <c r="CW26" s="78">
        <f>+CP26+'Stk BSF'!DL26-'Stk BSF'!DM26-'Stk CF '!CY26</f>
        <v>0</v>
      </c>
      <c r="CX26" s="78">
        <f t="shared" si="105"/>
        <v>1</v>
      </c>
      <c r="CY26" s="46"/>
      <c r="CZ26" s="46"/>
      <c r="DA26" s="46"/>
      <c r="DB26" s="46">
        <f t="shared" si="83"/>
        <v>0</v>
      </c>
      <c r="DC26" s="75">
        <f t="shared" si="155"/>
        <v>0</v>
      </c>
      <c r="DD26" s="77">
        <f>+CW26+'Stk BSF'!DT26-'Stk BSF'!DU26-'Stk CF '!DF26</f>
        <v>0</v>
      </c>
      <c r="DE26" s="78">
        <f t="shared" si="120"/>
        <v>1</v>
      </c>
      <c r="DF26" s="46"/>
      <c r="DG26" s="46"/>
      <c r="DH26" s="46"/>
      <c r="DI26" s="46">
        <f t="shared" si="84"/>
        <v>0</v>
      </c>
      <c r="DJ26" s="75">
        <f t="shared" si="156"/>
        <v>0</v>
      </c>
      <c r="DK26" s="77">
        <f>+DD26+'Stk BSF'!EB26-'Stk BSF'!EC26-'Stk CF '!DM26</f>
        <v>0</v>
      </c>
      <c r="DL26" s="78">
        <f t="shared" si="121"/>
        <v>1</v>
      </c>
      <c r="DM26" s="46"/>
      <c r="DN26" s="46"/>
      <c r="DO26" s="46"/>
      <c r="DP26" s="46">
        <f t="shared" si="85"/>
        <v>0</v>
      </c>
      <c r="DQ26" s="75">
        <f t="shared" si="157"/>
        <v>0</v>
      </c>
      <c r="DR26" s="77">
        <f>+DK26+'Stk BSF'!EJ26-'Stk BSF'!EK26-'Stk CF '!DT26</f>
        <v>0</v>
      </c>
      <c r="DS26" s="78">
        <f t="shared" si="113"/>
        <v>1</v>
      </c>
      <c r="DT26" s="46"/>
      <c r="DU26" s="46"/>
      <c r="DV26" s="46"/>
      <c r="DW26" s="46">
        <f t="shared" si="86"/>
        <v>0</v>
      </c>
      <c r="DX26" s="75">
        <f t="shared" si="158"/>
        <v>0</v>
      </c>
      <c r="DY26" s="77">
        <f>+DR26+'Stk BSF'!ER26-'Stk BSF'!ES26-'Stk CF '!EA26</f>
        <v>0</v>
      </c>
      <c r="DZ26" s="78">
        <f t="shared" si="122"/>
        <v>1</v>
      </c>
      <c r="EA26" s="46"/>
      <c r="EB26" s="46"/>
      <c r="EC26" s="46"/>
      <c r="ED26" s="46">
        <f t="shared" si="87"/>
        <v>0</v>
      </c>
      <c r="EE26" s="75">
        <f t="shared" si="159"/>
        <v>0</v>
      </c>
      <c r="EF26" s="77">
        <f>+DY26+'Stk BSF'!EZ26-'Stk BSF'!FA26-'Stk CF '!EH26</f>
        <v>0</v>
      </c>
      <c r="EG26" s="78">
        <f t="shared" si="106"/>
        <v>1</v>
      </c>
      <c r="EH26" s="46"/>
      <c r="EI26" s="46"/>
      <c r="EJ26" s="46"/>
      <c r="EK26" s="46">
        <f t="shared" si="88"/>
        <v>0</v>
      </c>
      <c r="EL26" s="75">
        <f t="shared" si="160"/>
        <v>0</v>
      </c>
      <c r="EM26" s="77">
        <f>+EF26+'Stk BSF'!FH26-'Stk BSF'!FI26-'Stk CF '!EO26</f>
        <v>0</v>
      </c>
      <c r="EN26" s="78">
        <f t="shared" si="123"/>
        <v>1</v>
      </c>
      <c r="EO26" s="46"/>
      <c r="EP26" s="46"/>
      <c r="EQ26" s="46"/>
      <c r="ER26" s="46">
        <f t="shared" si="89"/>
        <v>0</v>
      </c>
      <c r="ES26" s="75">
        <f t="shared" si="161"/>
        <v>0</v>
      </c>
      <c r="ET26" s="77">
        <f>+EM26+'Stk BSF'!FP26-'Stk BSF'!FQ26-'Stk CF '!EV26</f>
        <v>0</v>
      </c>
      <c r="EU26" s="78">
        <f t="shared" si="124"/>
        <v>1</v>
      </c>
      <c r="EV26" s="46"/>
      <c r="EW26" s="46"/>
      <c r="EX26" s="46"/>
      <c r="EY26" s="46">
        <f t="shared" si="90"/>
        <v>0</v>
      </c>
      <c r="EZ26" s="75">
        <f t="shared" si="162"/>
        <v>0</v>
      </c>
      <c r="FA26" s="77">
        <f>+ET26+'Stk BSF'!FX26-'Stk BSF'!FY26-'Stk CF '!FC26</f>
        <v>0</v>
      </c>
      <c r="FB26" s="78">
        <f t="shared" si="125"/>
        <v>1</v>
      </c>
      <c r="FC26" s="46"/>
      <c r="FD26" s="46"/>
      <c r="FE26" s="46"/>
      <c r="FF26" s="46">
        <f t="shared" si="91"/>
        <v>0</v>
      </c>
      <c r="FG26" s="75">
        <f t="shared" si="163"/>
        <v>0</v>
      </c>
      <c r="FH26" s="77">
        <f>+FA26+'Stk BSF'!GF26-'Stk BSF'!GG26-'Stk CF '!FJ26</f>
        <v>0</v>
      </c>
      <c r="FI26" s="78">
        <f t="shared" si="126"/>
        <v>1</v>
      </c>
      <c r="FJ26" s="46"/>
      <c r="FK26" s="46"/>
      <c r="FL26" s="46"/>
      <c r="FM26" s="46">
        <f t="shared" si="92"/>
        <v>0</v>
      </c>
      <c r="FN26" s="75">
        <f t="shared" si="164"/>
        <v>0</v>
      </c>
      <c r="FO26" s="77">
        <f>+FH26+'Stk BSF'!GN26-'Stk BSF'!GO26-'Stk CF '!FQ26</f>
        <v>0</v>
      </c>
      <c r="FP26" s="78">
        <f t="shared" si="127"/>
        <v>1</v>
      </c>
      <c r="FQ26" s="46"/>
      <c r="FR26" s="46"/>
      <c r="FS26" s="46"/>
      <c r="FT26" s="46">
        <f t="shared" si="93"/>
        <v>0</v>
      </c>
      <c r="FU26" s="75">
        <f t="shared" si="165"/>
        <v>0</v>
      </c>
      <c r="FV26" s="77">
        <f>+FO26+'Stk BSF'!GV26-'Stk BSF'!GW26-'Stk CF '!FX26</f>
        <v>0</v>
      </c>
      <c r="FW26" s="78">
        <f t="shared" si="128"/>
        <v>1</v>
      </c>
      <c r="FX26" s="46"/>
      <c r="FY26" s="46"/>
      <c r="FZ26" s="46"/>
      <c r="GA26" s="46">
        <f t="shared" si="94"/>
        <v>0</v>
      </c>
      <c r="GB26" s="75">
        <f t="shared" si="166"/>
        <v>0</v>
      </c>
      <c r="GC26" s="77">
        <f>+FV26+'Stk BSF'!HD26-'Stk BSF'!HE26-'Stk CF '!GE26</f>
        <v>0</v>
      </c>
      <c r="GD26" s="78">
        <f t="shared" si="129"/>
        <v>1</v>
      </c>
      <c r="GE26" s="46"/>
      <c r="GF26" s="46"/>
      <c r="GG26" s="46"/>
      <c r="GH26" s="46">
        <f t="shared" si="95"/>
        <v>0</v>
      </c>
      <c r="GI26" s="75">
        <f t="shared" si="167"/>
        <v>0</v>
      </c>
      <c r="GJ26" s="77">
        <f>+GC26+'Stk BSF'!HL26-'Stk BSF'!HM26-'Stk CF '!GL26</f>
        <v>0</v>
      </c>
      <c r="GK26" s="78">
        <f t="shared" si="130"/>
        <v>1</v>
      </c>
      <c r="GL26" s="46"/>
      <c r="GM26" s="46"/>
      <c r="GN26" s="46"/>
      <c r="GO26" s="46">
        <f t="shared" si="96"/>
        <v>0</v>
      </c>
      <c r="GP26" s="75">
        <f t="shared" si="168"/>
        <v>0</v>
      </c>
      <c r="GQ26" s="77">
        <f>+GJ26+'Stk BSF'!HT26-'Stk BSF'!HU26-'Stk CF '!GS26</f>
        <v>0</v>
      </c>
      <c r="GR26" s="78">
        <f t="shared" si="131"/>
        <v>1</v>
      </c>
      <c r="GS26" s="46"/>
      <c r="GT26" s="46"/>
      <c r="GU26" s="46"/>
      <c r="GV26" s="46">
        <f t="shared" si="97"/>
        <v>0</v>
      </c>
      <c r="GW26" s="75">
        <f t="shared" si="169"/>
        <v>0</v>
      </c>
      <c r="GX26" s="77">
        <f>+GQ26+'Stk BSF'!IB26-'Stk BSF'!IC26-'Stk CF '!GZ26</f>
        <v>0</v>
      </c>
      <c r="GY26" s="78">
        <f t="shared" si="132"/>
        <v>1</v>
      </c>
      <c r="GZ26" s="46"/>
      <c r="HA26" s="46"/>
      <c r="HB26" s="46"/>
      <c r="HC26" s="46">
        <f t="shared" si="98"/>
        <v>0</v>
      </c>
      <c r="HD26" s="75">
        <f t="shared" si="170"/>
        <v>0</v>
      </c>
      <c r="HE26" s="77">
        <f>+GX26+'Stk BSF'!IJ26-'Stk BSF'!IK26-'Stk CF '!HG26</f>
        <v>0</v>
      </c>
      <c r="HF26" s="78">
        <f t="shared" si="133"/>
        <v>1</v>
      </c>
      <c r="HG26" s="46"/>
      <c r="HH26" s="46"/>
      <c r="HI26" s="46"/>
      <c r="HJ26" s="46">
        <f t="shared" si="99"/>
        <v>0</v>
      </c>
      <c r="HK26" s="75">
        <f t="shared" si="171"/>
        <v>0</v>
      </c>
      <c r="HL26" s="77">
        <f>+HE26+'Stk BSF'!IR26-'Stk BSF'!IS26-'Stk CF '!HN26</f>
        <v>0</v>
      </c>
      <c r="HM26" s="78">
        <f t="shared" si="107"/>
        <v>1</v>
      </c>
      <c r="HN26" s="46"/>
      <c r="HO26" s="46"/>
      <c r="HP26" s="46"/>
      <c r="HQ26" s="46">
        <f t="shared" si="100"/>
        <v>0</v>
      </c>
      <c r="HR26" s="75">
        <f t="shared" si="172"/>
        <v>0</v>
      </c>
      <c r="HS26" s="85">
        <f>+HL26+'Stk BSF'!IZ26-'Stk BSF'!JA26-'Stk CF '!HU26</f>
        <v>0</v>
      </c>
      <c r="HT26" s="86">
        <f t="shared" si="134"/>
        <v>1</v>
      </c>
      <c r="HU26" s="46"/>
      <c r="HV26" s="46"/>
      <c r="HW26" s="46"/>
      <c r="HX26" s="46">
        <f t="shared" si="101"/>
        <v>0</v>
      </c>
      <c r="HY26" s="75">
        <f t="shared" si="173"/>
        <v>0</v>
      </c>
      <c r="IA26" s="82">
        <f t="shared" si="114"/>
        <v>0</v>
      </c>
      <c r="IB26" s="83">
        <f t="shared" si="115"/>
        <v>1</v>
      </c>
      <c r="IC26" s="81">
        <f t="shared" si="61"/>
        <v>80</v>
      </c>
      <c r="ID26" s="81">
        <f t="shared" si="62"/>
        <v>79</v>
      </c>
      <c r="IE26" s="81">
        <f t="shared" si="104"/>
        <v>0</v>
      </c>
      <c r="IF26" s="81">
        <f t="shared" si="63"/>
        <v>79</v>
      </c>
      <c r="IG26" s="84">
        <f t="shared" si="135"/>
        <v>0</v>
      </c>
      <c r="II26" s="64">
        <f t="shared" si="136"/>
        <v>0</v>
      </c>
      <c r="IJ26" s="64">
        <f t="shared" si="137"/>
        <v>0</v>
      </c>
      <c r="IK26" s="64">
        <f t="shared" si="138"/>
        <v>0</v>
      </c>
    </row>
    <row r="27" spans="1:245" ht="15.75" customHeight="1">
      <c r="A27" s="47">
        <v>97</v>
      </c>
      <c r="B27" s="384" t="s">
        <v>52</v>
      </c>
      <c r="C27" s="183" t="s">
        <v>261</v>
      </c>
      <c r="D27" s="185" t="s">
        <v>12</v>
      </c>
      <c r="E27" s="185" t="s">
        <v>275</v>
      </c>
      <c r="F27" s="369" t="s">
        <v>181</v>
      </c>
      <c r="G27" s="380" t="s">
        <v>99</v>
      </c>
      <c r="H27" s="380" t="s">
        <v>99</v>
      </c>
      <c r="I27" s="166" t="s">
        <v>94</v>
      </c>
      <c r="J27" s="375" t="s">
        <v>289</v>
      </c>
      <c r="K27" s="139">
        <v>4</v>
      </c>
      <c r="L27" s="140">
        <v>4</v>
      </c>
      <c r="M27" s="137" t="s">
        <v>4</v>
      </c>
      <c r="N27" s="347">
        <v>8</v>
      </c>
      <c r="O27" s="347">
        <v>4</v>
      </c>
      <c r="P27" s="76">
        <v>0</v>
      </c>
      <c r="Q27" s="77">
        <f>+N27-S27-'Stk BSF'!U27+'Stk BSF'!T27</f>
        <v>8</v>
      </c>
      <c r="R27" s="78">
        <f t="shared" si="65"/>
        <v>4</v>
      </c>
      <c r="S27" s="46"/>
      <c r="T27" s="46"/>
      <c r="U27" s="46"/>
      <c r="V27" s="46">
        <f t="shared" si="66"/>
        <v>0</v>
      </c>
      <c r="W27" s="75">
        <f t="shared" si="139"/>
        <v>0</v>
      </c>
      <c r="X27" s="77">
        <f>+Q27+'Stk BSF'!AB27-'Stk BSF'!AC27-'Stk CF '!Z27</f>
        <v>8</v>
      </c>
      <c r="Y27" s="78">
        <f t="shared" si="140"/>
        <v>4</v>
      </c>
      <c r="Z27" s="46"/>
      <c r="AA27" s="46"/>
      <c r="AB27" s="46"/>
      <c r="AC27" s="46">
        <f t="shared" si="68"/>
        <v>0</v>
      </c>
      <c r="AD27" s="75">
        <f t="shared" si="144"/>
        <v>0</v>
      </c>
      <c r="AE27" s="77">
        <f>+X27+'Stk BSF'!AJ27-'Stk BSF'!AK27-'Stk CF '!AG27</f>
        <v>8</v>
      </c>
      <c r="AF27" s="78">
        <f t="shared" si="69"/>
        <v>4</v>
      </c>
      <c r="AG27" s="46"/>
      <c r="AH27" s="46"/>
      <c r="AI27" s="46"/>
      <c r="AJ27" s="46">
        <f t="shared" si="70"/>
        <v>0</v>
      </c>
      <c r="AK27" s="75">
        <f t="shared" si="145"/>
        <v>0</v>
      </c>
      <c r="AL27" s="77">
        <f>+AE27+'Stk BSF'!AR27-'Stk BSF'!AS27-'Stk CF '!AN27</f>
        <v>8</v>
      </c>
      <c r="AM27" s="78">
        <f t="shared" si="141"/>
        <v>4</v>
      </c>
      <c r="AN27" s="46"/>
      <c r="AO27" s="46"/>
      <c r="AP27" s="46"/>
      <c r="AQ27" s="46">
        <f t="shared" si="72"/>
        <v>0</v>
      </c>
      <c r="AR27" s="75">
        <f t="shared" si="146"/>
        <v>0</v>
      </c>
      <c r="AS27" s="77">
        <f>+AL27+'Stk BSF'!AZ27-'Stk BSF'!BA27-'Stk CF '!AU27</f>
        <v>0</v>
      </c>
      <c r="AT27" s="78">
        <f t="shared" si="142"/>
        <v>12</v>
      </c>
      <c r="AU27" s="46">
        <v>8</v>
      </c>
      <c r="AV27" s="46"/>
      <c r="AW27" s="46"/>
      <c r="AX27" s="46">
        <f t="shared" si="74"/>
        <v>0</v>
      </c>
      <c r="AY27" s="75">
        <f t="shared" si="147"/>
        <v>0</v>
      </c>
      <c r="AZ27" s="77">
        <f>+AS27+'Stk BSF'!BH27-'Stk BSF'!BI27-'Stk CF '!BB27</f>
        <v>0</v>
      </c>
      <c r="BA27" s="78">
        <f t="shared" si="143"/>
        <v>12</v>
      </c>
      <c r="BB27" s="46"/>
      <c r="BC27" s="46"/>
      <c r="BD27" s="46"/>
      <c r="BE27" s="46">
        <f t="shared" si="76"/>
        <v>0</v>
      </c>
      <c r="BF27" s="75">
        <f t="shared" si="148"/>
        <v>0</v>
      </c>
      <c r="BG27" s="77">
        <f>+AZ27+'Stk BSF'!BP27-'Stk BSF'!BQ27-'Stk CF '!BI27</f>
        <v>0</v>
      </c>
      <c r="BH27" s="78">
        <f t="shared" si="111"/>
        <v>12</v>
      </c>
      <c r="BI27" s="46"/>
      <c r="BJ27" s="46"/>
      <c r="BK27" s="46"/>
      <c r="BL27" s="46">
        <f t="shared" si="77"/>
        <v>0</v>
      </c>
      <c r="BM27" s="75">
        <f t="shared" si="149"/>
        <v>0</v>
      </c>
      <c r="BN27" s="77">
        <f>+BG27+'Stk BSF'!BX27-'Stk BSF'!BY27-'Stk CF '!BP27</f>
        <v>0</v>
      </c>
      <c r="BO27" s="78">
        <f t="shared" si="116"/>
        <v>12</v>
      </c>
      <c r="BP27" s="46"/>
      <c r="BQ27" s="46"/>
      <c r="BR27" s="46"/>
      <c r="BS27" s="46">
        <f t="shared" si="78"/>
        <v>0</v>
      </c>
      <c r="BT27" s="75">
        <f t="shared" si="150"/>
        <v>0</v>
      </c>
      <c r="BU27" s="77">
        <f>+BN27+'Stk BSF'!CF27-'Stk BSF'!CG27-'Stk CF '!BW27</f>
        <v>0</v>
      </c>
      <c r="BV27" s="78">
        <f t="shared" si="112"/>
        <v>12</v>
      </c>
      <c r="BW27" s="46"/>
      <c r="BX27" s="46"/>
      <c r="BY27" s="46"/>
      <c r="BZ27" s="46">
        <f t="shared" si="79"/>
        <v>0</v>
      </c>
      <c r="CA27" s="75">
        <f t="shared" si="151"/>
        <v>0</v>
      </c>
      <c r="CB27" s="77">
        <f>+BU27+'Stk BSF'!CN27-'Stk BSF'!CO27-'Stk CF '!CD27</f>
        <v>0</v>
      </c>
      <c r="CC27" s="78">
        <f t="shared" si="117"/>
        <v>12</v>
      </c>
      <c r="CD27" s="46"/>
      <c r="CE27" s="46"/>
      <c r="CF27" s="46"/>
      <c r="CG27" s="46">
        <f t="shared" si="80"/>
        <v>0</v>
      </c>
      <c r="CH27" s="75">
        <f t="shared" si="152"/>
        <v>0</v>
      </c>
      <c r="CI27" s="77">
        <f>+CB27+'Stk BSF'!CV27-'Stk BSF'!CW27-'Stk CF '!CK27</f>
        <v>0</v>
      </c>
      <c r="CJ27" s="78">
        <f t="shared" si="118"/>
        <v>12</v>
      </c>
      <c r="CK27" s="46"/>
      <c r="CL27" s="46"/>
      <c r="CM27" s="46"/>
      <c r="CN27" s="46">
        <f t="shared" si="81"/>
        <v>0</v>
      </c>
      <c r="CO27" s="75">
        <f t="shared" si="153"/>
        <v>0</v>
      </c>
      <c r="CP27" s="77">
        <f>+CI27+'Stk BSF'!DD27-'Stk BSF'!DE27-'Stk CF '!CR27</f>
        <v>0</v>
      </c>
      <c r="CQ27" s="78">
        <f t="shared" si="119"/>
        <v>12</v>
      </c>
      <c r="CR27" s="46"/>
      <c r="CS27" s="46"/>
      <c r="CT27" s="46"/>
      <c r="CU27" s="46">
        <f t="shared" si="82"/>
        <v>0</v>
      </c>
      <c r="CV27" s="75">
        <f t="shared" si="154"/>
        <v>0</v>
      </c>
      <c r="CW27" s="78">
        <f>+CP27+'Stk BSF'!DL27-'Stk BSF'!DM27-'Stk CF '!CY27</f>
        <v>0</v>
      </c>
      <c r="CX27" s="78">
        <f t="shared" si="105"/>
        <v>12</v>
      </c>
      <c r="CY27" s="46"/>
      <c r="CZ27" s="46"/>
      <c r="DA27" s="46"/>
      <c r="DB27" s="46">
        <f t="shared" si="83"/>
        <v>0</v>
      </c>
      <c r="DC27" s="75">
        <f t="shared" si="155"/>
        <v>0</v>
      </c>
      <c r="DD27" s="77">
        <f>+CW27+'Stk BSF'!DT27-'Stk BSF'!DU27-'Stk CF '!DF27</f>
        <v>0</v>
      </c>
      <c r="DE27" s="78">
        <f t="shared" si="120"/>
        <v>12</v>
      </c>
      <c r="DF27" s="46"/>
      <c r="DG27" s="46"/>
      <c r="DH27" s="46"/>
      <c r="DI27" s="46">
        <f t="shared" si="84"/>
        <v>0</v>
      </c>
      <c r="DJ27" s="75">
        <f t="shared" si="156"/>
        <v>0</v>
      </c>
      <c r="DK27" s="77">
        <f>+DD27+'Stk BSF'!EB27-'Stk BSF'!EC27-'Stk CF '!DM27</f>
        <v>0</v>
      </c>
      <c r="DL27" s="78">
        <f t="shared" si="121"/>
        <v>12</v>
      </c>
      <c r="DM27" s="46"/>
      <c r="DN27" s="46"/>
      <c r="DO27" s="46"/>
      <c r="DP27" s="46">
        <f t="shared" si="85"/>
        <v>0</v>
      </c>
      <c r="DQ27" s="75">
        <f t="shared" si="157"/>
        <v>0</v>
      </c>
      <c r="DR27" s="77">
        <f>+DK27+'Stk BSF'!EJ27-'Stk BSF'!EK27-'Stk CF '!DT27</f>
        <v>0</v>
      </c>
      <c r="DS27" s="78">
        <f t="shared" si="113"/>
        <v>12</v>
      </c>
      <c r="DT27" s="46"/>
      <c r="DU27" s="46"/>
      <c r="DV27" s="46"/>
      <c r="DW27" s="46">
        <f t="shared" si="86"/>
        <v>0</v>
      </c>
      <c r="DX27" s="75">
        <f t="shared" si="158"/>
        <v>0</v>
      </c>
      <c r="DY27" s="77">
        <f>+DR27+'Stk BSF'!ER27-'Stk BSF'!ES27-'Stk CF '!EA27</f>
        <v>0</v>
      </c>
      <c r="DZ27" s="78">
        <f t="shared" si="122"/>
        <v>12</v>
      </c>
      <c r="EA27" s="46"/>
      <c r="EB27" s="46"/>
      <c r="EC27" s="46"/>
      <c r="ED27" s="46">
        <f t="shared" si="87"/>
        <v>0</v>
      </c>
      <c r="EE27" s="75">
        <f t="shared" si="159"/>
        <v>0</v>
      </c>
      <c r="EF27" s="77">
        <f>+DY27+'Stk BSF'!EZ27-'Stk BSF'!FA27-'Stk CF '!EH27</f>
        <v>0</v>
      </c>
      <c r="EG27" s="78">
        <f t="shared" si="106"/>
        <v>12</v>
      </c>
      <c r="EH27" s="46"/>
      <c r="EI27" s="46"/>
      <c r="EJ27" s="46"/>
      <c r="EK27" s="46">
        <f t="shared" si="88"/>
        <v>0</v>
      </c>
      <c r="EL27" s="75">
        <f t="shared" si="160"/>
        <v>0</v>
      </c>
      <c r="EM27" s="77">
        <f>+EF27+'Stk BSF'!FH27-'Stk BSF'!FI27-'Stk CF '!EO27</f>
        <v>0</v>
      </c>
      <c r="EN27" s="78">
        <f t="shared" si="123"/>
        <v>12</v>
      </c>
      <c r="EO27" s="46"/>
      <c r="EP27" s="46"/>
      <c r="EQ27" s="46"/>
      <c r="ER27" s="46">
        <f t="shared" si="89"/>
        <v>0</v>
      </c>
      <c r="ES27" s="75">
        <f t="shared" si="161"/>
        <v>0</v>
      </c>
      <c r="ET27" s="77">
        <f>+EM27+'Stk BSF'!FP27-'Stk BSF'!FQ27-'Stk CF '!EV27</f>
        <v>0</v>
      </c>
      <c r="EU27" s="78">
        <f t="shared" si="124"/>
        <v>12</v>
      </c>
      <c r="EV27" s="46"/>
      <c r="EW27" s="46"/>
      <c r="EX27" s="46"/>
      <c r="EY27" s="46">
        <f t="shared" si="90"/>
        <v>0</v>
      </c>
      <c r="EZ27" s="75">
        <f t="shared" si="162"/>
        <v>0</v>
      </c>
      <c r="FA27" s="77">
        <f>+ET27+'Stk BSF'!FX27-'Stk BSF'!FY27-'Stk CF '!FC27</f>
        <v>0</v>
      </c>
      <c r="FB27" s="78">
        <f t="shared" si="125"/>
        <v>12</v>
      </c>
      <c r="FC27" s="46"/>
      <c r="FD27" s="46"/>
      <c r="FE27" s="46"/>
      <c r="FF27" s="46">
        <f t="shared" si="91"/>
        <v>0</v>
      </c>
      <c r="FG27" s="75">
        <f t="shared" si="163"/>
        <v>0</v>
      </c>
      <c r="FH27" s="77">
        <f>+FA27+'Stk BSF'!GF27-'Stk BSF'!GG27-'Stk CF '!FJ27</f>
        <v>0</v>
      </c>
      <c r="FI27" s="78">
        <f t="shared" si="126"/>
        <v>12</v>
      </c>
      <c r="FJ27" s="46"/>
      <c r="FK27" s="46"/>
      <c r="FL27" s="46"/>
      <c r="FM27" s="46">
        <f t="shared" si="92"/>
        <v>0</v>
      </c>
      <c r="FN27" s="75">
        <f t="shared" si="164"/>
        <v>0</v>
      </c>
      <c r="FO27" s="77">
        <f>+FH27+'Stk BSF'!GN27-'Stk BSF'!GO27-'Stk CF '!FQ27</f>
        <v>0</v>
      </c>
      <c r="FP27" s="78">
        <f t="shared" si="127"/>
        <v>12</v>
      </c>
      <c r="FQ27" s="46"/>
      <c r="FR27" s="46"/>
      <c r="FS27" s="46"/>
      <c r="FT27" s="46">
        <f t="shared" si="93"/>
        <v>0</v>
      </c>
      <c r="FU27" s="75">
        <f t="shared" si="165"/>
        <v>0</v>
      </c>
      <c r="FV27" s="77">
        <f>+FO27+'Stk BSF'!GV27-'Stk BSF'!GW27-'Stk CF '!FX27</f>
        <v>0</v>
      </c>
      <c r="FW27" s="78">
        <f t="shared" si="128"/>
        <v>12</v>
      </c>
      <c r="FX27" s="46"/>
      <c r="FY27" s="46"/>
      <c r="FZ27" s="46"/>
      <c r="GA27" s="46">
        <f t="shared" si="94"/>
        <v>0</v>
      </c>
      <c r="GB27" s="75">
        <f t="shared" si="166"/>
        <v>0</v>
      </c>
      <c r="GC27" s="77">
        <f>+FV27+'Stk BSF'!HD27-'Stk BSF'!HE27-'Stk CF '!GE27</f>
        <v>0</v>
      </c>
      <c r="GD27" s="78">
        <f>+FW27+GE27-GF27-GG27</f>
        <v>12</v>
      </c>
      <c r="GE27" s="46"/>
      <c r="GF27" s="46"/>
      <c r="GG27" s="46"/>
      <c r="GH27" s="46">
        <f t="shared" si="95"/>
        <v>0</v>
      </c>
      <c r="GI27" s="75">
        <f t="shared" si="167"/>
        <v>0</v>
      </c>
      <c r="GJ27" s="77">
        <f>+GC27+'Stk BSF'!HL27-'Stk BSF'!HM27-'Stk CF '!GL27</f>
        <v>0</v>
      </c>
      <c r="GK27" s="78">
        <f t="shared" si="130"/>
        <v>12</v>
      </c>
      <c r="GL27" s="46"/>
      <c r="GM27" s="46"/>
      <c r="GN27" s="46"/>
      <c r="GO27" s="46">
        <f t="shared" si="96"/>
        <v>0</v>
      </c>
      <c r="GP27" s="75">
        <f t="shared" si="168"/>
        <v>0</v>
      </c>
      <c r="GQ27" s="77">
        <f>+GJ27+'Stk BSF'!HT27-'Stk BSF'!HU27-'Stk CF '!GS27</f>
        <v>0</v>
      </c>
      <c r="GR27" s="78">
        <f t="shared" si="131"/>
        <v>12</v>
      </c>
      <c r="GS27" s="46"/>
      <c r="GT27" s="46"/>
      <c r="GU27" s="46"/>
      <c r="GV27" s="46">
        <f t="shared" si="97"/>
        <v>0</v>
      </c>
      <c r="GW27" s="75">
        <f t="shared" si="169"/>
        <v>0</v>
      </c>
      <c r="GX27" s="77">
        <f>+GQ27+'Stk BSF'!IB27-'Stk BSF'!IC27-'Stk CF '!GZ27</f>
        <v>0</v>
      </c>
      <c r="GY27" s="78">
        <f t="shared" si="132"/>
        <v>12</v>
      </c>
      <c r="GZ27" s="46"/>
      <c r="HA27" s="46"/>
      <c r="HB27" s="46"/>
      <c r="HC27" s="46">
        <f t="shared" si="98"/>
        <v>0</v>
      </c>
      <c r="HD27" s="75">
        <f t="shared" si="170"/>
        <v>0</v>
      </c>
      <c r="HE27" s="77">
        <f>+GX27+'Stk BSF'!IJ27-'Stk BSF'!IK27-'Stk CF '!HG27</f>
        <v>0</v>
      </c>
      <c r="HF27" s="78">
        <f t="shared" si="133"/>
        <v>12</v>
      </c>
      <c r="HG27" s="46"/>
      <c r="HH27" s="46"/>
      <c r="HI27" s="46"/>
      <c r="HJ27" s="46">
        <f t="shared" si="99"/>
        <v>0</v>
      </c>
      <c r="HK27" s="75">
        <f t="shared" si="171"/>
        <v>0</v>
      </c>
      <c r="HL27" s="77">
        <f>+HE27+'Stk BSF'!IR27-'Stk BSF'!IS27-'Stk CF '!HN27</f>
        <v>0</v>
      </c>
      <c r="HM27" s="78">
        <f t="shared" si="107"/>
        <v>12</v>
      </c>
      <c r="HN27" s="46"/>
      <c r="HO27" s="46"/>
      <c r="HP27" s="46"/>
      <c r="HQ27" s="46">
        <f t="shared" si="100"/>
        <v>0</v>
      </c>
      <c r="HR27" s="75">
        <f t="shared" si="172"/>
        <v>0</v>
      </c>
      <c r="HS27" s="85">
        <f>+HL27+'Stk BSF'!IZ27-'Stk BSF'!JA27-'Stk CF '!HU27</f>
        <v>0</v>
      </c>
      <c r="HT27" s="159">
        <f t="shared" si="134"/>
        <v>12</v>
      </c>
      <c r="HU27" s="46"/>
      <c r="HV27" s="46"/>
      <c r="HW27" s="46"/>
      <c r="HX27" s="46">
        <f t="shared" si="101"/>
        <v>0</v>
      </c>
      <c r="HY27" s="75">
        <f t="shared" si="173"/>
        <v>0</v>
      </c>
      <c r="IA27" s="82">
        <f t="shared" si="114"/>
        <v>0</v>
      </c>
      <c r="IB27" s="83">
        <f t="shared" si="115"/>
        <v>12</v>
      </c>
      <c r="IC27" s="81">
        <f t="shared" si="61"/>
        <v>8</v>
      </c>
      <c r="ID27" s="81">
        <f t="shared" si="62"/>
        <v>0</v>
      </c>
      <c r="IE27" s="81">
        <f t="shared" si="104"/>
        <v>0</v>
      </c>
      <c r="IF27" s="81">
        <f t="shared" si="63"/>
        <v>0</v>
      </c>
      <c r="IG27" s="84">
        <f t="shared" si="135"/>
        <v>0</v>
      </c>
      <c r="II27" s="64">
        <f t="shared" si="136"/>
        <v>0</v>
      </c>
      <c r="IJ27" s="64">
        <f t="shared" si="137"/>
        <v>0</v>
      </c>
      <c r="IK27" s="64">
        <f t="shared" si="138"/>
        <v>0</v>
      </c>
    </row>
    <row r="28" spans="1:245" ht="15">
      <c r="B28" s="384" t="s">
        <v>52</v>
      </c>
      <c r="C28" s="182" t="s">
        <v>633</v>
      </c>
      <c r="D28" s="186" t="s">
        <v>14</v>
      </c>
      <c r="E28" s="186"/>
      <c r="F28" s="370" t="s">
        <v>181</v>
      </c>
      <c r="G28" s="380" t="s">
        <v>99</v>
      </c>
      <c r="H28" s="380" t="s">
        <v>99</v>
      </c>
      <c r="I28" s="361" t="s">
        <v>95</v>
      </c>
      <c r="J28" s="355" t="s">
        <v>290</v>
      </c>
      <c r="K28" s="139">
        <v>4</v>
      </c>
      <c r="L28" s="140">
        <v>4</v>
      </c>
      <c r="M28" s="137" t="s">
        <v>4</v>
      </c>
      <c r="N28" s="347">
        <v>0</v>
      </c>
      <c r="O28" s="347">
        <v>0</v>
      </c>
      <c r="P28" s="76">
        <v>0</v>
      </c>
      <c r="Q28" s="77">
        <f>+N28-S28-'Stk BSF'!U28+'Stk BSF'!T28</f>
        <v>0</v>
      </c>
      <c r="R28" s="78">
        <f t="shared" si="65"/>
        <v>0</v>
      </c>
      <c r="S28" s="46"/>
      <c r="T28" s="46"/>
      <c r="U28" s="46"/>
      <c r="V28" s="46">
        <f t="shared" si="66"/>
        <v>0</v>
      </c>
      <c r="W28" s="75">
        <f t="shared" si="139"/>
        <v>0</v>
      </c>
      <c r="X28" s="77">
        <f>+Q28+'Stk BSF'!AB28-'Stk BSF'!AC28-'Stk CF '!Z28</f>
        <v>0</v>
      </c>
      <c r="Y28" s="78">
        <f t="shared" si="140"/>
        <v>0</v>
      </c>
      <c r="Z28" s="46"/>
      <c r="AA28" s="46"/>
      <c r="AB28" s="46"/>
      <c r="AC28" s="46">
        <f t="shared" si="68"/>
        <v>0</v>
      </c>
      <c r="AD28" s="75">
        <f t="shared" si="144"/>
        <v>0</v>
      </c>
      <c r="AE28" s="77">
        <f>+X28+'Stk BSF'!AJ28-'Stk BSF'!AK28-'Stk CF '!AG28</f>
        <v>0</v>
      </c>
      <c r="AF28" s="78">
        <f t="shared" si="69"/>
        <v>0</v>
      </c>
      <c r="AG28" s="46"/>
      <c r="AH28" s="46"/>
      <c r="AI28" s="46"/>
      <c r="AJ28" s="46">
        <f t="shared" si="70"/>
        <v>0</v>
      </c>
      <c r="AK28" s="75">
        <f t="shared" si="145"/>
        <v>0</v>
      </c>
      <c r="AL28" s="77">
        <f>+AE28+'Stk BSF'!AR28-'Stk BSF'!AS28-'Stk CF '!AN28</f>
        <v>0</v>
      </c>
      <c r="AM28" s="78">
        <f t="shared" si="141"/>
        <v>0</v>
      </c>
      <c r="AN28" s="46"/>
      <c r="AO28" s="46"/>
      <c r="AP28" s="46"/>
      <c r="AQ28" s="46">
        <f t="shared" si="72"/>
        <v>0</v>
      </c>
      <c r="AR28" s="75">
        <f t="shared" si="146"/>
        <v>0</v>
      </c>
      <c r="AS28" s="77">
        <f>+AL28+'Stk BSF'!AZ28-'Stk BSF'!BA28-'Stk CF '!AU28</f>
        <v>0</v>
      </c>
      <c r="AT28" s="78">
        <f t="shared" si="142"/>
        <v>0</v>
      </c>
      <c r="AU28" s="46"/>
      <c r="AV28" s="46"/>
      <c r="AW28" s="46"/>
      <c r="AX28" s="46">
        <f t="shared" si="74"/>
        <v>0</v>
      </c>
      <c r="AY28" s="75">
        <f t="shared" si="147"/>
        <v>0</v>
      </c>
      <c r="AZ28" s="77">
        <f>+AS28+'Stk BSF'!BH28-'Stk BSF'!BI28-'Stk CF '!BB28</f>
        <v>0</v>
      </c>
      <c r="BA28" s="78">
        <f t="shared" si="143"/>
        <v>0</v>
      </c>
      <c r="BB28" s="46"/>
      <c r="BC28" s="46"/>
      <c r="BD28" s="46"/>
      <c r="BE28" s="46">
        <f t="shared" si="76"/>
        <v>0</v>
      </c>
      <c r="BF28" s="75">
        <f t="shared" si="148"/>
        <v>0</v>
      </c>
      <c r="BG28" s="77">
        <f>+AZ28+'Stk BSF'!BP28-'Stk BSF'!BQ28-'Stk CF '!BI28</f>
        <v>0</v>
      </c>
      <c r="BH28" s="78">
        <f t="shared" si="111"/>
        <v>0</v>
      </c>
      <c r="BI28" s="46"/>
      <c r="BJ28" s="46"/>
      <c r="BK28" s="46"/>
      <c r="BL28" s="46">
        <f t="shared" si="77"/>
        <v>0</v>
      </c>
      <c r="BM28" s="75">
        <f t="shared" si="149"/>
        <v>0</v>
      </c>
      <c r="BN28" s="77">
        <f>+BG28+'Stk BSF'!BX28-'Stk BSF'!BY28-'Stk CF '!BP28</f>
        <v>0</v>
      </c>
      <c r="BO28" s="78">
        <f t="shared" si="116"/>
        <v>0</v>
      </c>
      <c r="BP28" s="46"/>
      <c r="BQ28" s="46"/>
      <c r="BR28" s="46"/>
      <c r="BS28" s="46">
        <f t="shared" si="78"/>
        <v>0</v>
      </c>
      <c r="BT28" s="75">
        <f t="shared" si="150"/>
        <v>0</v>
      </c>
      <c r="BU28" s="77">
        <f>+BN28+'Stk BSF'!CF28-'Stk BSF'!CG28-'Stk CF '!BW28</f>
        <v>0</v>
      </c>
      <c r="BV28" s="78">
        <f t="shared" si="112"/>
        <v>0</v>
      </c>
      <c r="BW28" s="46"/>
      <c r="BX28" s="46"/>
      <c r="BY28" s="46"/>
      <c r="BZ28" s="46">
        <f t="shared" si="79"/>
        <v>0</v>
      </c>
      <c r="CA28" s="75">
        <f t="shared" si="151"/>
        <v>0</v>
      </c>
      <c r="CB28" s="77">
        <f>+BU28+'Stk BSF'!CN28-'Stk BSF'!CO28-'Stk CF '!CD28</f>
        <v>0</v>
      </c>
      <c r="CC28" s="78">
        <f t="shared" si="117"/>
        <v>0</v>
      </c>
      <c r="CD28" s="46"/>
      <c r="CE28" s="46"/>
      <c r="CF28" s="46"/>
      <c r="CG28" s="46">
        <f t="shared" si="80"/>
        <v>0</v>
      </c>
      <c r="CH28" s="75">
        <f t="shared" si="152"/>
        <v>0</v>
      </c>
      <c r="CI28" s="77">
        <f>+CB28+'Stk BSF'!CV28-'Stk BSF'!CW28-'Stk CF '!CK28</f>
        <v>0</v>
      </c>
      <c r="CJ28" s="78">
        <f t="shared" si="118"/>
        <v>0</v>
      </c>
      <c r="CK28" s="46"/>
      <c r="CL28" s="46"/>
      <c r="CM28" s="46"/>
      <c r="CN28" s="46">
        <f t="shared" si="81"/>
        <v>0</v>
      </c>
      <c r="CO28" s="75">
        <f t="shared" si="153"/>
        <v>0</v>
      </c>
      <c r="CP28" s="77">
        <f>+CI28+'Stk BSF'!DD28-'Stk BSF'!DE28-'Stk CF '!CR28</f>
        <v>0</v>
      </c>
      <c r="CQ28" s="78">
        <f t="shared" si="119"/>
        <v>0</v>
      </c>
      <c r="CR28" s="46"/>
      <c r="CS28" s="46"/>
      <c r="CT28" s="46"/>
      <c r="CU28" s="46">
        <f t="shared" si="82"/>
        <v>0</v>
      </c>
      <c r="CV28" s="75">
        <f t="shared" si="154"/>
        <v>0</v>
      </c>
      <c r="CW28" s="78">
        <f>+CP28+'Stk BSF'!DL28-'Stk BSF'!DM28-'Stk CF '!CY28</f>
        <v>0</v>
      </c>
      <c r="CX28" s="78">
        <f t="shared" si="105"/>
        <v>0</v>
      </c>
      <c r="CY28" s="46"/>
      <c r="CZ28" s="46"/>
      <c r="DA28" s="46"/>
      <c r="DB28" s="46">
        <f t="shared" si="83"/>
        <v>0</v>
      </c>
      <c r="DC28" s="75">
        <f t="shared" si="155"/>
        <v>0</v>
      </c>
      <c r="DD28" s="77">
        <f>+CW28+'Stk BSF'!DT28-'Stk BSF'!DU28-'Stk CF '!DF28</f>
        <v>0</v>
      </c>
      <c r="DE28" s="78">
        <f t="shared" si="120"/>
        <v>0</v>
      </c>
      <c r="DF28" s="46"/>
      <c r="DG28" s="46"/>
      <c r="DH28" s="46"/>
      <c r="DI28" s="46">
        <f t="shared" si="84"/>
        <v>0</v>
      </c>
      <c r="DJ28" s="75">
        <f t="shared" si="156"/>
        <v>0</v>
      </c>
      <c r="DK28" s="77">
        <f>+DD28+'Stk BSF'!EB28-'Stk BSF'!EC28-'Stk CF '!DM28</f>
        <v>0</v>
      </c>
      <c r="DL28" s="78">
        <f t="shared" si="121"/>
        <v>0</v>
      </c>
      <c r="DM28" s="46"/>
      <c r="DN28" s="46"/>
      <c r="DO28" s="46"/>
      <c r="DP28" s="46">
        <f t="shared" si="85"/>
        <v>0</v>
      </c>
      <c r="DQ28" s="75">
        <f t="shared" si="157"/>
        <v>0</v>
      </c>
      <c r="DR28" s="77">
        <f>+DK28+'Stk BSF'!EJ28-'Stk BSF'!EK28-'Stk CF '!DT28</f>
        <v>0</v>
      </c>
      <c r="DS28" s="78">
        <f t="shared" si="113"/>
        <v>0</v>
      </c>
      <c r="DT28" s="46"/>
      <c r="DU28" s="46"/>
      <c r="DV28" s="46"/>
      <c r="DW28" s="46">
        <f t="shared" si="86"/>
        <v>0</v>
      </c>
      <c r="DX28" s="75">
        <f t="shared" si="158"/>
        <v>0</v>
      </c>
      <c r="DY28" s="77">
        <f>+DR28+'Stk BSF'!ER28-'Stk BSF'!ES28-'Stk CF '!EA28</f>
        <v>0</v>
      </c>
      <c r="DZ28" s="78">
        <f t="shared" si="122"/>
        <v>0</v>
      </c>
      <c r="EA28" s="46"/>
      <c r="EB28" s="46"/>
      <c r="EC28" s="46"/>
      <c r="ED28" s="46">
        <f t="shared" si="87"/>
        <v>0</v>
      </c>
      <c r="EE28" s="75">
        <f t="shared" si="159"/>
        <v>0</v>
      </c>
      <c r="EF28" s="77">
        <f>+DY28+'Stk BSF'!EZ28-'Stk BSF'!FA28-'Stk CF '!EH28</f>
        <v>0</v>
      </c>
      <c r="EG28" s="78">
        <f t="shared" si="106"/>
        <v>0</v>
      </c>
      <c r="EH28" s="46"/>
      <c r="EI28" s="46"/>
      <c r="EJ28" s="46"/>
      <c r="EK28" s="46">
        <f t="shared" si="88"/>
        <v>0</v>
      </c>
      <c r="EL28" s="75">
        <f t="shared" si="160"/>
        <v>0</v>
      </c>
      <c r="EM28" s="77">
        <f>+EF28+'Stk BSF'!FH28-'Stk BSF'!FI28-'Stk CF '!EO28</f>
        <v>0</v>
      </c>
      <c r="EN28" s="78">
        <f t="shared" si="123"/>
        <v>0</v>
      </c>
      <c r="EO28" s="46"/>
      <c r="EP28" s="46"/>
      <c r="EQ28" s="46"/>
      <c r="ER28" s="46">
        <f t="shared" si="89"/>
        <v>0</v>
      </c>
      <c r="ES28" s="75">
        <f t="shared" si="161"/>
        <v>0</v>
      </c>
      <c r="ET28" s="77">
        <f>+EM28+'Stk BSF'!FP28-'Stk BSF'!FQ28-'Stk CF '!EV28</f>
        <v>0</v>
      </c>
      <c r="EU28" s="78">
        <f t="shared" si="124"/>
        <v>0</v>
      </c>
      <c r="EV28" s="46"/>
      <c r="EW28" s="46"/>
      <c r="EX28" s="46"/>
      <c r="EY28" s="46">
        <f t="shared" si="90"/>
        <v>0</v>
      </c>
      <c r="EZ28" s="75">
        <f t="shared" si="162"/>
        <v>0</v>
      </c>
      <c r="FA28" s="77">
        <f>+ET28+'Stk BSF'!FX28-'Stk BSF'!FY28-'Stk CF '!FC28</f>
        <v>0</v>
      </c>
      <c r="FB28" s="78">
        <f t="shared" si="125"/>
        <v>0</v>
      </c>
      <c r="FC28" s="46"/>
      <c r="FD28" s="46"/>
      <c r="FE28" s="46"/>
      <c r="FF28" s="46">
        <f t="shared" si="91"/>
        <v>0</v>
      </c>
      <c r="FG28" s="75">
        <f t="shared" si="163"/>
        <v>0</v>
      </c>
      <c r="FH28" s="77">
        <f>+FA28+'Stk BSF'!GF28-'Stk BSF'!GG28-'Stk CF '!FJ28</f>
        <v>0</v>
      </c>
      <c r="FI28" s="78">
        <f t="shared" si="126"/>
        <v>0</v>
      </c>
      <c r="FJ28" s="46"/>
      <c r="FK28" s="46"/>
      <c r="FL28" s="46"/>
      <c r="FM28" s="46">
        <f t="shared" si="92"/>
        <v>0</v>
      </c>
      <c r="FN28" s="75">
        <f t="shared" si="164"/>
        <v>0</v>
      </c>
      <c r="FO28" s="77">
        <f>+FH28+'Stk BSF'!GN28-'Stk BSF'!GO28-'Stk CF '!FQ28</f>
        <v>0</v>
      </c>
      <c r="FP28" s="78">
        <f t="shared" si="127"/>
        <v>0</v>
      </c>
      <c r="FQ28" s="46"/>
      <c r="FR28" s="46"/>
      <c r="FS28" s="46"/>
      <c r="FT28" s="46">
        <f t="shared" si="93"/>
        <v>0</v>
      </c>
      <c r="FU28" s="75">
        <f t="shared" si="165"/>
        <v>0</v>
      </c>
      <c r="FV28" s="77">
        <f>+FO28+'Stk BSF'!GV28-'Stk BSF'!GW28-'Stk CF '!FX28</f>
        <v>0</v>
      </c>
      <c r="FW28" s="78">
        <f t="shared" si="128"/>
        <v>0</v>
      </c>
      <c r="FX28" s="46"/>
      <c r="FY28" s="46"/>
      <c r="FZ28" s="46"/>
      <c r="GA28" s="46">
        <f t="shared" si="94"/>
        <v>0</v>
      </c>
      <c r="GB28" s="75">
        <f t="shared" si="166"/>
        <v>0</v>
      </c>
      <c r="GC28" s="77">
        <f>+FV28+'Stk BSF'!HD28-'Stk BSF'!HE28-'Stk CF '!GE28</f>
        <v>0</v>
      </c>
      <c r="GD28" s="78">
        <f t="shared" si="129"/>
        <v>0</v>
      </c>
      <c r="GE28" s="46"/>
      <c r="GF28" s="46"/>
      <c r="GG28" s="46"/>
      <c r="GH28" s="46">
        <f t="shared" si="95"/>
        <v>0</v>
      </c>
      <c r="GI28" s="75">
        <f t="shared" si="167"/>
        <v>0</v>
      </c>
      <c r="GJ28" s="77">
        <f>+GC28+'Stk BSF'!HL28-'Stk BSF'!HM28-'Stk CF '!GL28</f>
        <v>0</v>
      </c>
      <c r="GK28" s="78">
        <f t="shared" si="130"/>
        <v>0</v>
      </c>
      <c r="GL28" s="46"/>
      <c r="GM28" s="46"/>
      <c r="GN28" s="46"/>
      <c r="GO28" s="46">
        <f t="shared" si="96"/>
        <v>0</v>
      </c>
      <c r="GP28" s="75">
        <f t="shared" si="168"/>
        <v>0</v>
      </c>
      <c r="GQ28" s="77">
        <f>+GJ28+'Stk BSF'!HT28-'Stk BSF'!HU28-'Stk CF '!GS28</f>
        <v>0</v>
      </c>
      <c r="GR28" s="78">
        <f t="shared" si="131"/>
        <v>0</v>
      </c>
      <c r="GS28" s="46"/>
      <c r="GT28" s="46"/>
      <c r="GU28" s="46"/>
      <c r="GV28" s="46">
        <f t="shared" si="97"/>
        <v>0</v>
      </c>
      <c r="GW28" s="75">
        <f t="shared" si="169"/>
        <v>0</v>
      </c>
      <c r="GX28" s="77">
        <f>+GQ28+'Stk BSF'!IB28-'Stk BSF'!IC28-'Stk CF '!GZ28</f>
        <v>0</v>
      </c>
      <c r="GY28" s="78">
        <f t="shared" si="132"/>
        <v>0</v>
      </c>
      <c r="GZ28" s="46"/>
      <c r="HA28" s="46"/>
      <c r="HB28" s="46"/>
      <c r="HC28" s="46">
        <f t="shared" si="98"/>
        <v>0</v>
      </c>
      <c r="HD28" s="75">
        <f t="shared" si="170"/>
        <v>0</v>
      </c>
      <c r="HE28" s="77">
        <f>+GX28+'Stk BSF'!IJ28-'Stk BSF'!IK28-'Stk CF '!HG28</f>
        <v>0</v>
      </c>
      <c r="HF28" s="78">
        <f t="shared" si="133"/>
        <v>0</v>
      </c>
      <c r="HG28" s="46"/>
      <c r="HH28" s="46"/>
      <c r="HI28" s="46"/>
      <c r="HJ28" s="46">
        <f t="shared" si="99"/>
        <v>0</v>
      </c>
      <c r="HK28" s="75">
        <f t="shared" si="171"/>
        <v>0</v>
      </c>
      <c r="HL28" s="77">
        <f>+HE28+'Stk BSF'!IR28-'Stk BSF'!IS28-'Stk CF '!HN28</f>
        <v>0</v>
      </c>
      <c r="HM28" s="78">
        <f t="shared" si="107"/>
        <v>0</v>
      </c>
      <c r="HN28" s="46"/>
      <c r="HO28" s="46"/>
      <c r="HP28" s="46"/>
      <c r="HQ28" s="46">
        <f t="shared" si="100"/>
        <v>0</v>
      </c>
      <c r="HR28" s="75">
        <f t="shared" si="172"/>
        <v>0</v>
      </c>
      <c r="HS28" s="85">
        <f>+HL28+'Stk BSF'!IZ28-'Stk BSF'!JA28-'Stk CF '!HU28</f>
        <v>0</v>
      </c>
      <c r="HT28" s="86">
        <f t="shared" si="134"/>
        <v>0</v>
      </c>
      <c r="HU28" s="46"/>
      <c r="HV28" s="46"/>
      <c r="HW28" s="46"/>
      <c r="HX28" s="46">
        <f t="shared" si="101"/>
        <v>0</v>
      </c>
      <c r="HY28" s="75">
        <f t="shared" si="173"/>
        <v>0</v>
      </c>
      <c r="IA28" s="82">
        <f t="shared" si="114"/>
        <v>0</v>
      </c>
      <c r="IB28" s="83">
        <f t="shared" si="115"/>
        <v>0</v>
      </c>
      <c r="IC28" s="81">
        <f t="shared" si="61"/>
        <v>0</v>
      </c>
      <c r="ID28" s="81">
        <f t="shared" si="62"/>
        <v>0</v>
      </c>
      <c r="IE28" s="81">
        <f t="shared" si="104"/>
        <v>0</v>
      </c>
      <c r="IF28" s="81">
        <f t="shared" si="63"/>
        <v>0</v>
      </c>
      <c r="IG28" s="84">
        <f t="shared" si="135"/>
        <v>0</v>
      </c>
      <c r="II28" s="64">
        <f t="shared" si="136"/>
        <v>0</v>
      </c>
      <c r="IJ28" s="64">
        <f t="shared" si="137"/>
        <v>0</v>
      </c>
      <c r="IK28" s="64">
        <f t="shared" si="138"/>
        <v>0</v>
      </c>
    </row>
    <row r="29" spans="1:245" ht="15" customHeight="1">
      <c r="A29" s="47">
        <v>89</v>
      </c>
      <c r="B29" s="384" t="s">
        <v>52</v>
      </c>
      <c r="C29" s="183" t="s">
        <v>262</v>
      </c>
      <c r="D29" s="185" t="s">
        <v>15</v>
      </c>
      <c r="E29" s="185" t="s">
        <v>276</v>
      </c>
      <c r="F29" s="369" t="s">
        <v>198</v>
      </c>
      <c r="G29" s="380" t="s">
        <v>99</v>
      </c>
      <c r="H29" s="380" t="s">
        <v>99</v>
      </c>
      <c r="I29" s="166" t="s">
        <v>94</v>
      </c>
      <c r="J29" s="375" t="s">
        <v>291</v>
      </c>
      <c r="K29" s="143">
        <v>5</v>
      </c>
      <c r="L29" s="144">
        <v>5</v>
      </c>
      <c r="M29" s="137" t="s">
        <v>4</v>
      </c>
      <c r="N29" s="347">
        <v>2</v>
      </c>
      <c r="O29" s="347">
        <v>0</v>
      </c>
      <c r="P29" s="76">
        <v>0</v>
      </c>
      <c r="Q29" s="77">
        <f>+N29-S29-'Stk BSF'!U29+'Stk BSF'!T29</f>
        <v>2</v>
      </c>
      <c r="R29" s="78">
        <f t="shared" si="65"/>
        <v>0</v>
      </c>
      <c r="S29" s="46"/>
      <c r="T29" s="46"/>
      <c r="U29" s="46"/>
      <c r="V29" s="46">
        <f t="shared" si="66"/>
        <v>0</v>
      </c>
      <c r="W29" s="75">
        <f t="shared" si="139"/>
        <v>0</v>
      </c>
      <c r="X29" s="77">
        <f>+Q29+'Stk BSF'!AB29-'Stk BSF'!AC29-'Stk CF '!Z29</f>
        <v>2</v>
      </c>
      <c r="Y29" s="78">
        <f t="shared" si="140"/>
        <v>0</v>
      </c>
      <c r="Z29" s="46"/>
      <c r="AA29" s="46"/>
      <c r="AB29" s="46"/>
      <c r="AC29" s="46">
        <f t="shared" si="68"/>
        <v>0</v>
      </c>
      <c r="AD29" s="75">
        <f t="shared" si="144"/>
        <v>0</v>
      </c>
      <c r="AE29" s="77">
        <f>+X29+'Stk BSF'!AJ29-'Stk BSF'!AK29-'Stk CF '!AG29</f>
        <v>2</v>
      </c>
      <c r="AF29" s="78">
        <f t="shared" si="69"/>
        <v>0</v>
      </c>
      <c r="AG29" s="46"/>
      <c r="AH29" s="46"/>
      <c r="AI29" s="46"/>
      <c r="AJ29" s="46">
        <f t="shared" si="70"/>
        <v>0</v>
      </c>
      <c r="AK29" s="75">
        <f t="shared" si="145"/>
        <v>0</v>
      </c>
      <c r="AL29" s="77">
        <f>+AE29+'Stk BSF'!AR29-'Stk BSF'!AS29-'Stk CF '!AN29</f>
        <v>2</v>
      </c>
      <c r="AM29" s="78">
        <f t="shared" si="141"/>
        <v>0</v>
      </c>
      <c r="AN29" s="46"/>
      <c r="AO29" s="46"/>
      <c r="AP29" s="46"/>
      <c r="AQ29" s="46">
        <f t="shared" si="72"/>
        <v>0</v>
      </c>
      <c r="AR29" s="75">
        <f t="shared" si="146"/>
        <v>0</v>
      </c>
      <c r="AS29" s="77">
        <f>+AL29+'Stk BSF'!AZ29-'Stk BSF'!BA29-'Stk CF '!AU29</f>
        <v>0</v>
      </c>
      <c r="AT29" s="78">
        <f t="shared" si="142"/>
        <v>0</v>
      </c>
      <c r="AU29" s="46">
        <v>2</v>
      </c>
      <c r="AV29" s="46">
        <v>2</v>
      </c>
      <c r="AW29" s="46"/>
      <c r="AX29" s="46">
        <f t="shared" si="74"/>
        <v>2</v>
      </c>
      <c r="AY29" s="75">
        <f t="shared" si="147"/>
        <v>0</v>
      </c>
      <c r="AZ29" s="77">
        <f>+AS29+'Stk BSF'!BH29-'Stk BSF'!BI29-'Stk CF '!BB29</f>
        <v>0</v>
      </c>
      <c r="BA29" s="78">
        <f t="shared" si="143"/>
        <v>0</v>
      </c>
      <c r="BB29" s="46"/>
      <c r="BC29" s="46"/>
      <c r="BD29" s="46"/>
      <c r="BE29" s="46">
        <f t="shared" si="76"/>
        <v>0</v>
      </c>
      <c r="BF29" s="75">
        <f t="shared" si="148"/>
        <v>0</v>
      </c>
      <c r="BG29" s="77">
        <f>+AZ29+'Stk BSF'!BP29-'Stk BSF'!BQ29-'Stk CF '!BI29</f>
        <v>0</v>
      </c>
      <c r="BH29" s="78">
        <f t="shared" si="111"/>
        <v>0</v>
      </c>
      <c r="BI29" s="46"/>
      <c r="BJ29" s="46"/>
      <c r="BK29" s="46"/>
      <c r="BL29" s="46">
        <f t="shared" si="77"/>
        <v>0</v>
      </c>
      <c r="BM29" s="75">
        <f t="shared" si="149"/>
        <v>0</v>
      </c>
      <c r="BN29" s="77">
        <f>+BG29+'Stk BSF'!BX29-'Stk BSF'!BY29-'Stk CF '!BP29</f>
        <v>0</v>
      </c>
      <c r="BO29" s="78">
        <f t="shared" si="116"/>
        <v>0</v>
      </c>
      <c r="BP29" s="46"/>
      <c r="BQ29" s="46"/>
      <c r="BR29" s="46"/>
      <c r="BS29" s="46">
        <f t="shared" si="78"/>
        <v>0</v>
      </c>
      <c r="BT29" s="75">
        <f t="shared" si="150"/>
        <v>0</v>
      </c>
      <c r="BU29" s="77">
        <f>+BN29+'Stk BSF'!CF29-'Stk BSF'!CG29-'Stk CF '!BW29</f>
        <v>0</v>
      </c>
      <c r="BV29" s="78">
        <f t="shared" si="112"/>
        <v>0</v>
      </c>
      <c r="BW29" s="46"/>
      <c r="BX29" s="46"/>
      <c r="BY29" s="46"/>
      <c r="BZ29" s="46">
        <f t="shared" si="79"/>
        <v>0</v>
      </c>
      <c r="CA29" s="75">
        <f t="shared" si="151"/>
        <v>0</v>
      </c>
      <c r="CB29" s="77">
        <f>+BU29+'Stk BSF'!CN29-'Stk BSF'!CO29-'Stk CF '!CD29</f>
        <v>0</v>
      </c>
      <c r="CC29" s="78">
        <f t="shared" si="117"/>
        <v>0</v>
      </c>
      <c r="CD29" s="46"/>
      <c r="CE29" s="46"/>
      <c r="CF29" s="46"/>
      <c r="CG29" s="46">
        <f t="shared" si="80"/>
        <v>0</v>
      </c>
      <c r="CH29" s="75">
        <f t="shared" si="152"/>
        <v>0</v>
      </c>
      <c r="CI29" s="77">
        <f>+CB29+'Stk BSF'!CV29-'Stk BSF'!CW29-'Stk CF '!CK29</f>
        <v>0</v>
      </c>
      <c r="CJ29" s="78">
        <f t="shared" si="118"/>
        <v>0</v>
      </c>
      <c r="CK29" s="46"/>
      <c r="CL29" s="46"/>
      <c r="CM29" s="46"/>
      <c r="CN29" s="46">
        <f t="shared" si="81"/>
        <v>0</v>
      </c>
      <c r="CO29" s="75">
        <f t="shared" si="153"/>
        <v>0</v>
      </c>
      <c r="CP29" s="77">
        <f>+CI29+'Stk BSF'!DD29-'Stk BSF'!DE29-'Stk CF '!CR29</f>
        <v>0</v>
      </c>
      <c r="CQ29" s="78">
        <f t="shared" si="119"/>
        <v>0</v>
      </c>
      <c r="CR29" s="46"/>
      <c r="CS29" s="46"/>
      <c r="CT29" s="46"/>
      <c r="CU29" s="46">
        <f t="shared" si="82"/>
        <v>0</v>
      </c>
      <c r="CV29" s="75">
        <f t="shared" si="154"/>
        <v>0</v>
      </c>
      <c r="CW29" s="78">
        <f>+CP29+'Stk BSF'!DL29-'Stk BSF'!DM29-'Stk CF '!CY29</f>
        <v>0</v>
      </c>
      <c r="CX29" s="78">
        <f t="shared" si="105"/>
        <v>0</v>
      </c>
      <c r="CY29" s="46"/>
      <c r="CZ29" s="46"/>
      <c r="DA29" s="46"/>
      <c r="DB29" s="46">
        <f t="shared" si="83"/>
        <v>0</v>
      </c>
      <c r="DC29" s="75">
        <f t="shared" si="155"/>
        <v>0</v>
      </c>
      <c r="DD29" s="77">
        <f>+CW29+'Stk BSF'!DT29-'Stk BSF'!DU29-'Stk CF '!DF29</f>
        <v>0</v>
      </c>
      <c r="DE29" s="78">
        <f t="shared" si="120"/>
        <v>0</v>
      </c>
      <c r="DF29" s="46"/>
      <c r="DG29" s="46"/>
      <c r="DH29" s="46"/>
      <c r="DI29" s="46">
        <f t="shared" si="84"/>
        <v>0</v>
      </c>
      <c r="DJ29" s="75">
        <f t="shared" si="156"/>
        <v>0</v>
      </c>
      <c r="DK29" s="77">
        <f>+DD29+'Stk BSF'!EB29-'Stk BSF'!EC29-'Stk CF '!DM29</f>
        <v>0</v>
      </c>
      <c r="DL29" s="78">
        <f t="shared" si="121"/>
        <v>0</v>
      </c>
      <c r="DM29" s="46"/>
      <c r="DN29" s="46"/>
      <c r="DO29" s="46"/>
      <c r="DP29" s="46">
        <f t="shared" si="85"/>
        <v>0</v>
      </c>
      <c r="DQ29" s="75">
        <f t="shared" si="157"/>
        <v>0</v>
      </c>
      <c r="DR29" s="77">
        <f>+DK29+'Stk BSF'!EJ29-'Stk BSF'!EK29-'Stk CF '!DT29</f>
        <v>0</v>
      </c>
      <c r="DS29" s="78">
        <f t="shared" si="113"/>
        <v>0</v>
      </c>
      <c r="DT29" s="46"/>
      <c r="DU29" s="46"/>
      <c r="DV29" s="46"/>
      <c r="DW29" s="46">
        <f t="shared" si="86"/>
        <v>0</v>
      </c>
      <c r="DX29" s="75">
        <f t="shared" si="158"/>
        <v>0</v>
      </c>
      <c r="DY29" s="77">
        <f>+DR29+'Stk BSF'!ER29-'Stk BSF'!ES29-'Stk CF '!EA29</f>
        <v>0</v>
      </c>
      <c r="DZ29" s="78">
        <f t="shared" si="122"/>
        <v>0</v>
      </c>
      <c r="EA29" s="46"/>
      <c r="EB29" s="46"/>
      <c r="EC29" s="46"/>
      <c r="ED29" s="46">
        <f t="shared" si="87"/>
        <v>0</v>
      </c>
      <c r="EE29" s="75">
        <f t="shared" si="159"/>
        <v>0</v>
      </c>
      <c r="EF29" s="77">
        <f>+DY29+'Stk BSF'!EZ29-'Stk BSF'!FA29-'Stk CF '!EH29</f>
        <v>0</v>
      </c>
      <c r="EG29" s="78">
        <f t="shared" si="106"/>
        <v>0</v>
      </c>
      <c r="EH29" s="46"/>
      <c r="EI29" s="46"/>
      <c r="EJ29" s="46"/>
      <c r="EK29" s="46">
        <f t="shared" si="88"/>
        <v>0</v>
      </c>
      <c r="EL29" s="75">
        <f t="shared" si="160"/>
        <v>0</v>
      </c>
      <c r="EM29" s="77">
        <f>+EF29+'Stk BSF'!FH29-'Stk BSF'!FI29-'Stk CF '!EO29</f>
        <v>0</v>
      </c>
      <c r="EN29" s="78">
        <f t="shared" si="123"/>
        <v>0</v>
      </c>
      <c r="EO29" s="46"/>
      <c r="EP29" s="46"/>
      <c r="EQ29" s="46"/>
      <c r="ER29" s="46">
        <f t="shared" si="89"/>
        <v>0</v>
      </c>
      <c r="ES29" s="75">
        <f t="shared" si="161"/>
        <v>0</v>
      </c>
      <c r="ET29" s="77">
        <f>+EM29+'Stk BSF'!FP29-'Stk BSF'!FQ29-'Stk CF '!EV29</f>
        <v>0</v>
      </c>
      <c r="EU29" s="78">
        <f t="shared" si="124"/>
        <v>0</v>
      </c>
      <c r="EV29" s="46"/>
      <c r="EW29" s="46"/>
      <c r="EX29" s="46"/>
      <c r="EY29" s="46">
        <f t="shared" si="90"/>
        <v>0</v>
      </c>
      <c r="EZ29" s="75">
        <f t="shared" si="162"/>
        <v>0</v>
      </c>
      <c r="FA29" s="77">
        <f>+ET29+'Stk BSF'!FX29-'Stk BSF'!FY29-'Stk CF '!FC29</f>
        <v>0</v>
      </c>
      <c r="FB29" s="78">
        <f t="shared" si="125"/>
        <v>0</v>
      </c>
      <c r="FC29" s="46"/>
      <c r="FD29" s="46"/>
      <c r="FE29" s="46"/>
      <c r="FF29" s="46">
        <f t="shared" si="91"/>
        <v>0</v>
      </c>
      <c r="FG29" s="75">
        <f t="shared" si="163"/>
        <v>0</v>
      </c>
      <c r="FH29" s="77">
        <f>+FA29+'Stk BSF'!GF29-'Stk BSF'!GG29-'Stk CF '!FJ29</f>
        <v>0</v>
      </c>
      <c r="FI29" s="78">
        <f t="shared" si="126"/>
        <v>0</v>
      </c>
      <c r="FJ29" s="46"/>
      <c r="FK29" s="46"/>
      <c r="FL29" s="46"/>
      <c r="FM29" s="46">
        <f t="shared" si="92"/>
        <v>0</v>
      </c>
      <c r="FN29" s="75">
        <f t="shared" si="164"/>
        <v>0</v>
      </c>
      <c r="FO29" s="77">
        <f>+FH29+'Stk BSF'!GN29-'Stk BSF'!GO29-'Stk CF '!FQ29</f>
        <v>0</v>
      </c>
      <c r="FP29" s="78">
        <f t="shared" si="127"/>
        <v>0</v>
      </c>
      <c r="FQ29" s="46"/>
      <c r="FR29" s="46"/>
      <c r="FS29" s="46"/>
      <c r="FT29" s="46">
        <f t="shared" si="93"/>
        <v>0</v>
      </c>
      <c r="FU29" s="75">
        <f t="shared" si="165"/>
        <v>0</v>
      </c>
      <c r="FV29" s="77">
        <f>+FO29+'Stk BSF'!GV29-'Stk BSF'!GW29-'Stk CF '!FX29</f>
        <v>0</v>
      </c>
      <c r="FW29" s="78">
        <f t="shared" si="128"/>
        <v>0</v>
      </c>
      <c r="FX29" s="46"/>
      <c r="FY29" s="46"/>
      <c r="FZ29" s="46"/>
      <c r="GA29" s="46">
        <f t="shared" si="94"/>
        <v>0</v>
      </c>
      <c r="GB29" s="75">
        <f t="shared" si="166"/>
        <v>0</v>
      </c>
      <c r="GC29" s="77">
        <f>+FV29+'Stk BSF'!HD29-'Stk BSF'!HE29-'Stk CF '!GE29</f>
        <v>0</v>
      </c>
      <c r="GD29" s="78">
        <f t="shared" si="129"/>
        <v>0</v>
      </c>
      <c r="GE29" s="46"/>
      <c r="GF29" s="46"/>
      <c r="GG29" s="46"/>
      <c r="GH29" s="46">
        <f t="shared" si="95"/>
        <v>0</v>
      </c>
      <c r="GI29" s="75">
        <f t="shared" si="167"/>
        <v>0</v>
      </c>
      <c r="GJ29" s="77">
        <f>+GC29+'Stk BSF'!HL29-'Stk BSF'!HM29-'Stk CF '!GL29</f>
        <v>0</v>
      </c>
      <c r="GK29" s="78">
        <f t="shared" si="130"/>
        <v>0</v>
      </c>
      <c r="GL29" s="46"/>
      <c r="GM29" s="46"/>
      <c r="GN29" s="46"/>
      <c r="GO29" s="46">
        <f t="shared" si="96"/>
        <v>0</v>
      </c>
      <c r="GP29" s="75">
        <f t="shared" si="168"/>
        <v>0</v>
      </c>
      <c r="GQ29" s="77">
        <f>+GJ29+'Stk BSF'!HT29-'Stk BSF'!HU29-'Stk CF '!GS29</f>
        <v>0</v>
      </c>
      <c r="GR29" s="78">
        <f t="shared" si="131"/>
        <v>0</v>
      </c>
      <c r="GS29" s="46"/>
      <c r="GT29" s="46"/>
      <c r="GU29" s="46"/>
      <c r="GV29" s="46">
        <f t="shared" si="97"/>
        <v>0</v>
      </c>
      <c r="GW29" s="75">
        <f t="shared" si="169"/>
        <v>0</v>
      </c>
      <c r="GX29" s="77">
        <f>+GQ29+'Stk BSF'!IB29-'Stk BSF'!IC29-'Stk CF '!GZ29</f>
        <v>0</v>
      </c>
      <c r="GY29" s="78">
        <f t="shared" si="132"/>
        <v>0</v>
      </c>
      <c r="GZ29" s="46"/>
      <c r="HA29" s="46"/>
      <c r="HB29" s="46"/>
      <c r="HC29" s="46">
        <f t="shared" si="98"/>
        <v>0</v>
      </c>
      <c r="HD29" s="75">
        <f t="shared" si="170"/>
        <v>0</v>
      </c>
      <c r="HE29" s="77">
        <f>+GX29+'Stk BSF'!IJ29-'Stk BSF'!IK29-'Stk CF '!HG29</f>
        <v>0</v>
      </c>
      <c r="HF29" s="78">
        <f t="shared" si="133"/>
        <v>0</v>
      </c>
      <c r="HG29" s="46"/>
      <c r="HH29" s="46"/>
      <c r="HI29" s="46"/>
      <c r="HJ29" s="46">
        <f t="shared" si="99"/>
        <v>0</v>
      </c>
      <c r="HK29" s="75">
        <f t="shared" si="171"/>
        <v>0</v>
      </c>
      <c r="HL29" s="77">
        <f>+HE29+'Stk BSF'!IR29-'Stk BSF'!IS29-'Stk CF '!HN29</f>
        <v>0</v>
      </c>
      <c r="HM29" s="78">
        <f t="shared" si="107"/>
        <v>0</v>
      </c>
      <c r="HN29" s="46"/>
      <c r="HO29" s="46"/>
      <c r="HP29" s="46"/>
      <c r="HQ29" s="46">
        <f t="shared" si="100"/>
        <v>0</v>
      </c>
      <c r="HR29" s="75">
        <f t="shared" si="172"/>
        <v>0</v>
      </c>
      <c r="HS29" s="85">
        <f>+HL29+'Stk BSF'!IZ29-'Stk BSF'!JA29-'Stk CF '!HU29</f>
        <v>0</v>
      </c>
      <c r="HT29" s="86">
        <f t="shared" si="134"/>
        <v>0</v>
      </c>
      <c r="HU29" s="46"/>
      <c r="HV29" s="46"/>
      <c r="HW29" s="46"/>
      <c r="HX29" s="46">
        <f t="shared" si="101"/>
        <v>0</v>
      </c>
      <c r="HY29" s="75">
        <f t="shared" si="173"/>
        <v>0</v>
      </c>
      <c r="IA29" s="82">
        <f t="shared" si="114"/>
        <v>0</v>
      </c>
      <c r="IB29" s="83">
        <f t="shared" si="115"/>
        <v>0</v>
      </c>
      <c r="IC29" s="81">
        <f t="shared" si="61"/>
        <v>2</v>
      </c>
      <c r="ID29" s="81">
        <f t="shared" si="62"/>
        <v>2</v>
      </c>
      <c r="IE29" s="81">
        <f t="shared" si="104"/>
        <v>0</v>
      </c>
      <c r="IF29" s="81">
        <f t="shared" si="63"/>
        <v>2</v>
      </c>
      <c r="IG29" s="84">
        <f t="shared" si="135"/>
        <v>0</v>
      </c>
      <c r="II29" s="64">
        <f t="shared" si="136"/>
        <v>0</v>
      </c>
      <c r="IJ29" s="64">
        <f t="shared" si="137"/>
        <v>0</v>
      </c>
      <c r="IK29" s="64">
        <f t="shared" si="138"/>
        <v>0</v>
      </c>
    </row>
    <row r="30" spans="1:245" ht="15">
      <c r="A30" s="47">
        <v>105</v>
      </c>
      <c r="B30" s="384" t="s">
        <v>52</v>
      </c>
      <c r="C30" s="182" t="s">
        <v>634</v>
      </c>
      <c r="D30" s="186" t="s">
        <v>17</v>
      </c>
      <c r="E30" s="186"/>
      <c r="F30" s="370" t="s">
        <v>198</v>
      </c>
      <c r="G30" s="380" t="s">
        <v>99</v>
      </c>
      <c r="H30" s="380" t="s">
        <v>99</v>
      </c>
      <c r="I30" s="361" t="s">
        <v>95</v>
      </c>
      <c r="J30" s="355" t="s">
        <v>292</v>
      </c>
      <c r="K30" s="143">
        <v>5</v>
      </c>
      <c r="L30" s="144">
        <v>5</v>
      </c>
      <c r="M30" s="137" t="s">
        <v>4</v>
      </c>
      <c r="N30" s="347">
        <v>0</v>
      </c>
      <c r="O30" s="347">
        <v>0</v>
      </c>
      <c r="P30" s="76">
        <v>0</v>
      </c>
      <c r="Q30" s="77">
        <f>+N30-S30-'Stk BSF'!U30+'Stk BSF'!T30</f>
        <v>0</v>
      </c>
      <c r="R30" s="78">
        <f t="shared" si="65"/>
        <v>0</v>
      </c>
      <c r="S30" s="46"/>
      <c r="T30" s="46"/>
      <c r="U30" s="46"/>
      <c r="V30" s="46">
        <f t="shared" si="66"/>
        <v>0</v>
      </c>
      <c r="W30" s="75">
        <f t="shared" si="139"/>
        <v>0</v>
      </c>
      <c r="X30" s="77">
        <f>+Q30+'Stk BSF'!AB30-'Stk BSF'!AC30-'Stk CF '!Z30</f>
        <v>0</v>
      </c>
      <c r="Y30" s="78">
        <f t="shared" si="140"/>
        <v>0</v>
      </c>
      <c r="Z30" s="46"/>
      <c r="AA30" s="46"/>
      <c r="AB30" s="46"/>
      <c r="AC30" s="46">
        <f t="shared" si="68"/>
        <v>0</v>
      </c>
      <c r="AD30" s="75">
        <f t="shared" si="144"/>
        <v>0</v>
      </c>
      <c r="AE30" s="77">
        <f>+X30+'Stk BSF'!AJ30-'Stk BSF'!AK30-'Stk CF '!AG30</f>
        <v>0</v>
      </c>
      <c r="AF30" s="78">
        <f t="shared" si="69"/>
        <v>0</v>
      </c>
      <c r="AG30" s="46"/>
      <c r="AH30" s="46"/>
      <c r="AI30" s="46"/>
      <c r="AJ30" s="46">
        <f t="shared" si="70"/>
        <v>0</v>
      </c>
      <c r="AK30" s="75">
        <f t="shared" si="145"/>
        <v>0</v>
      </c>
      <c r="AL30" s="77">
        <f>+AE30+'Stk BSF'!AR30-'Stk BSF'!AS30-'Stk CF '!AN30</f>
        <v>0</v>
      </c>
      <c r="AM30" s="78">
        <f t="shared" si="141"/>
        <v>0</v>
      </c>
      <c r="AN30" s="46"/>
      <c r="AO30" s="46"/>
      <c r="AP30" s="46"/>
      <c r="AQ30" s="46">
        <f t="shared" si="72"/>
        <v>0</v>
      </c>
      <c r="AR30" s="75">
        <f t="shared" si="146"/>
        <v>0</v>
      </c>
      <c r="AS30" s="77">
        <f>+AL30+'Stk BSF'!AZ30-'Stk BSF'!BA30-'Stk CF '!AU30</f>
        <v>0</v>
      </c>
      <c r="AT30" s="78">
        <f t="shared" si="142"/>
        <v>0</v>
      </c>
      <c r="AU30" s="46"/>
      <c r="AV30" s="46"/>
      <c r="AW30" s="46"/>
      <c r="AX30" s="46">
        <f t="shared" si="74"/>
        <v>0</v>
      </c>
      <c r="AY30" s="75">
        <f t="shared" si="147"/>
        <v>0</v>
      </c>
      <c r="AZ30" s="77">
        <f>+AS30+'Stk BSF'!BH30-'Stk BSF'!BI30-'Stk CF '!BB30</f>
        <v>0</v>
      </c>
      <c r="BA30" s="78">
        <f t="shared" si="143"/>
        <v>0</v>
      </c>
      <c r="BB30" s="46"/>
      <c r="BC30" s="46"/>
      <c r="BD30" s="46"/>
      <c r="BE30" s="46">
        <f t="shared" si="76"/>
        <v>0</v>
      </c>
      <c r="BF30" s="75">
        <f t="shared" si="148"/>
        <v>0</v>
      </c>
      <c r="BG30" s="77">
        <f>+AZ30+'Stk BSF'!BP30-'Stk BSF'!BQ30-'Stk CF '!BI30</f>
        <v>0</v>
      </c>
      <c r="BH30" s="78">
        <f t="shared" si="111"/>
        <v>0</v>
      </c>
      <c r="BI30" s="46"/>
      <c r="BJ30" s="46"/>
      <c r="BK30" s="46"/>
      <c r="BL30" s="46">
        <f t="shared" si="77"/>
        <v>0</v>
      </c>
      <c r="BM30" s="75">
        <f t="shared" si="149"/>
        <v>0</v>
      </c>
      <c r="BN30" s="77">
        <f>+BG30+'Stk BSF'!BX30-'Stk BSF'!BY30-'Stk CF '!BP30</f>
        <v>0</v>
      </c>
      <c r="BO30" s="78">
        <f t="shared" si="116"/>
        <v>0</v>
      </c>
      <c r="BP30" s="46"/>
      <c r="BQ30" s="46"/>
      <c r="BR30" s="46"/>
      <c r="BS30" s="46">
        <f t="shared" si="78"/>
        <v>0</v>
      </c>
      <c r="BT30" s="75">
        <f t="shared" si="150"/>
        <v>0</v>
      </c>
      <c r="BU30" s="77">
        <f>+BN30+'Stk BSF'!CF30-'Stk BSF'!CG30-'Stk CF '!BW30</f>
        <v>0</v>
      </c>
      <c r="BV30" s="78">
        <f t="shared" si="112"/>
        <v>0</v>
      </c>
      <c r="BW30" s="46"/>
      <c r="BX30" s="46"/>
      <c r="BY30" s="46"/>
      <c r="BZ30" s="46">
        <f t="shared" si="79"/>
        <v>0</v>
      </c>
      <c r="CA30" s="75">
        <f t="shared" si="151"/>
        <v>0</v>
      </c>
      <c r="CB30" s="77">
        <f>+BU30+'Stk BSF'!CN30-'Stk BSF'!CO30-'Stk CF '!CD30</f>
        <v>0</v>
      </c>
      <c r="CC30" s="78">
        <f t="shared" si="117"/>
        <v>0</v>
      </c>
      <c r="CD30" s="46"/>
      <c r="CE30" s="46"/>
      <c r="CF30" s="46"/>
      <c r="CG30" s="46">
        <f t="shared" si="80"/>
        <v>0</v>
      </c>
      <c r="CH30" s="75">
        <f t="shared" si="152"/>
        <v>0</v>
      </c>
      <c r="CI30" s="77">
        <f>+CB30+'Stk BSF'!CV30-'Stk BSF'!CW30-'Stk CF '!CK30</f>
        <v>0</v>
      </c>
      <c r="CJ30" s="78">
        <f t="shared" si="118"/>
        <v>0</v>
      </c>
      <c r="CK30" s="46"/>
      <c r="CL30" s="46"/>
      <c r="CM30" s="46"/>
      <c r="CN30" s="46">
        <f t="shared" si="81"/>
        <v>0</v>
      </c>
      <c r="CO30" s="75">
        <f t="shared" si="153"/>
        <v>0</v>
      </c>
      <c r="CP30" s="77">
        <f>+CI30+'Stk BSF'!DD30-'Stk BSF'!DE30-'Stk CF '!CR30</f>
        <v>0</v>
      </c>
      <c r="CQ30" s="78">
        <f t="shared" si="119"/>
        <v>0</v>
      </c>
      <c r="CR30" s="46"/>
      <c r="CS30" s="46"/>
      <c r="CT30" s="46"/>
      <c r="CU30" s="46">
        <f t="shared" si="82"/>
        <v>0</v>
      </c>
      <c r="CV30" s="75">
        <f t="shared" si="154"/>
        <v>0</v>
      </c>
      <c r="CW30" s="78">
        <f>+CP30+'Stk BSF'!DL30-'Stk BSF'!DM30-'Stk CF '!CY30</f>
        <v>0</v>
      </c>
      <c r="CX30" s="78">
        <f t="shared" si="105"/>
        <v>0</v>
      </c>
      <c r="CY30" s="46"/>
      <c r="CZ30" s="46"/>
      <c r="DA30" s="46"/>
      <c r="DB30" s="46">
        <f t="shared" si="83"/>
        <v>0</v>
      </c>
      <c r="DC30" s="75">
        <f t="shared" si="155"/>
        <v>0</v>
      </c>
      <c r="DD30" s="77">
        <f>+CW30+'Stk BSF'!DT30-'Stk BSF'!DU30-'Stk CF '!DF30</f>
        <v>0</v>
      </c>
      <c r="DE30" s="78">
        <f t="shared" si="120"/>
        <v>0</v>
      </c>
      <c r="DF30" s="46"/>
      <c r="DG30" s="46"/>
      <c r="DH30" s="46"/>
      <c r="DI30" s="46">
        <f t="shared" si="84"/>
        <v>0</v>
      </c>
      <c r="DJ30" s="75">
        <f t="shared" si="156"/>
        <v>0</v>
      </c>
      <c r="DK30" s="77">
        <f>+DD30+'Stk BSF'!EB30-'Stk BSF'!EC30-'Stk CF '!DM30</f>
        <v>0</v>
      </c>
      <c r="DL30" s="78">
        <f t="shared" si="121"/>
        <v>0</v>
      </c>
      <c r="DM30" s="46"/>
      <c r="DN30" s="46"/>
      <c r="DO30" s="46"/>
      <c r="DP30" s="46">
        <f t="shared" si="85"/>
        <v>0</v>
      </c>
      <c r="DQ30" s="75">
        <f t="shared" si="157"/>
        <v>0</v>
      </c>
      <c r="DR30" s="77">
        <f>+DK30+'Stk BSF'!EJ30-'Stk BSF'!EK30-'Stk CF '!DT30</f>
        <v>0</v>
      </c>
      <c r="DS30" s="78">
        <f t="shared" si="113"/>
        <v>0</v>
      </c>
      <c r="DT30" s="46"/>
      <c r="DU30" s="46"/>
      <c r="DV30" s="46"/>
      <c r="DW30" s="46">
        <f t="shared" si="86"/>
        <v>0</v>
      </c>
      <c r="DX30" s="75">
        <f t="shared" si="158"/>
        <v>0</v>
      </c>
      <c r="DY30" s="77">
        <f>+DR30+'Stk BSF'!ER30-'Stk BSF'!ES30-'Stk CF '!EA30</f>
        <v>0</v>
      </c>
      <c r="DZ30" s="78">
        <f t="shared" si="122"/>
        <v>0</v>
      </c>
      <c r="EA30" s="46"/>
      <c r="EB30" s="46"/>
      <c r="EC30" s="46"/>
      <c r="ED30" s="46">
        <f t="shared" si="87"/>
        <v>0</v>
      </c>
      <c r="EE30" s="75">
        <f t="shared" si="159"/>
        <v>0</v>
      </c>
      <c r="EF30" s="77">
        <f>+DY30+'Stk BSF'!EZ30-'Stk BSF'!FA30-'Stk CF '!EH30</f>
        <v>0</v>
      </c>
      <c r="EG30" s="78">
        <f t="shared" si="106"/>
        <v>0</v>
      </c>
      <c r="EH30" s="46"/>
      <c r="EI30" s="46"/>
      <c r="EJ30" s="46"/>
      <c r="EK30" s="46">
        <f t="shared" si="88"/>
        <v>0</v>
      </c>
      <c r="EL30" s="75">
        <f t="shared" si="160"/>
        <v>0</v>
      </c>
      <c r="EM30" s="77">
        <f>+EF30+'Stk BSF'!FH30-'Stk BSF'!FI30-'Stk CF '!EO30</f>
        <v>0</v>
      </c>
      <c r="EN30" s="78">
        <f t="shared" si="123"/>
        <v>0</v>
      </c>
      <c r="EO30" s="46"/>
      <c r="EP30" s="46"/>
      <c r="EQ30" s="46"/>
      <c r="ER30" s="46">
        <f t="shared" si="89"/>
        <v>0</v>
      </c>
      <c r="ES30" s="75">
        <f t="shared" si="161"/>
        <v>0</v>
      </c>
      <c r="ET30" s="77">
        <f>+EM30+'Stk BSF'!FP30-'Stk BSF'!FQ30-'Stk CF '!EV30</f>
        <v>0</v>
      </c>
      <c r="EU30" s="78">
        <f t="shared" si="124"/>
        <v>0</v>
      </c>
      <c r="EV30" s="46"/>
      <c r="EW30" s="46"/>
      <c r="EX30" s="46"/>
      <c r="EY30" s="46">
        <f t="shared" si="90"/>
        <v>0</v>
      </c>
      <c r="EZ30" s="75">
        <f t="shared" si="162"/>
        <v>0</v>
      </c>
      <c r="FA30" s="77">
        <f>+ET30+'Stk BSF'!FX30-'Stk BSF'!FY30-'Stk CF '!FC30</f>
        <v>0</v>
      </c>
      <c r="FB30" s="78">
        <f t="shared" si="125"/>
        <v>0</v>
      </c>
      <c r="FC30" s="46"/>
      <c r="FD30" s="46"/>
      <c r="FE30" s="46"/>
      <c r="FF30" s="46">
        <f t="shared" si="91"/>
        <v>0</v>
      </c>
      <c r="FG30" s="75">
        <f t="shared" si="163"/>
        <v>0</v>
      </c>
      <c r="FH30" s="77">
        <f>+FA30+'Stk BSF'!GF30-'Stk BSF'!GG30-'Stk CF '!FJ30</f>
        <v>0</v>
      </c>
      <c r="FI30" s="78">
        <f t="shared" si="126"/>
        <v>0</v>
      </c>
      <c r="FJ30" s="46"/>
      <c r="FK30" s="46"/>
      <c r="FL30" s="46"/>
      <c r="FM30" s="46">
        <f t="shared" si="92"/>
        <v>0</v>
      </c>
      <c r="FN30" s="75">
        <f t="shared" si="164"/>
        <v>0</v>
      </c>
      <c r="FO30" s="77">
        <f>+FH30+'Stk BSF'!GN30-'Stk BSF'!GO30-'Stk CF '!FQ30</f>
        <v>0</v>
      </c>
      <c r="FP30" s="78">
        <f t="shared" si="127"/>
        <v>0</v>
      </c>
      <c r="FQ30" s="46"/>
      <c r="FR30" s="46"/>
      <c r="FS30" s="46"/>
      <c r="FT30" s="46">
        <f t="shared" si="93"/>
        <v>0</v>
      </c>
      <c r="FU30" s="75">
        <f t="shared" si="165"/>
        <v>0</v>
      </c>
      <c r="FV30" s="77">
        <f>+FO30+'Stk BSF'!GV30-'Stk BSF'!GW30-'Stk CF '!FX30</f>
        <v>0</v>
      </c>
      <c r="FW30" s="78">
        <f t="shared" si="128"/>
        <v>0</v>
      </c>
      <c r="FX30" s="46"/>
      <c r="FY30" s="46"/>
      <c r="FZ30" s="46"/>
      <c r="GA30" s="46">
        <f t="shared" si="94"/>
        <v>0</v>
      </c>
      <c r="GB30" s="75">
        <f t="shared" si="166"/>
        <v>0</v>
      </c>
      <c r="GC30" s="77">
        <f>+FV30+'Stk BSF'!HD30-'Stk BSF'!HE30-'Stk CF '!GE30</f>
        <v>0</v>
      </c>
      <c r="GD30" s="78">
        <f t="shared" si="129"/>
        <v>0</v>
      </c>
      <c r="GE30" s="46"/>
      <c r="GF30" s="46"/>
      <c r="GG30" s="46"/>
      <c r="GH30" s="46">
        <f t="shared" si="95"/>
        <v>0</v>
      </c>
      <c r="GI30" s="75">
        <f t="shared" si="167"/>
        <v>0</v>
      </c>
      <c r="GJ30" s="77">
        <f>+GC30+'Stk BSF'!HL30-'Stk BSF'!HM30-'Stk CF '!GL30</f>
        <v>0</v>
      </c>
      <c r="GK30" s="78">
        <f t="shared" si="130"/>
        <v>0</v>
      </c>
      <c r="GL30" s="46"/>
      <c r="GM30" s="46"/>
      <c r="GN30" s="46"/>
      <c r="GO30" s="46">
        <f t="shared" si="96"/>
        <v>0</v>
      </c>
      <c r="GP30" s="75">
        <f t="shared" si="168"/>
        <v>0</v>
      </c>
      <c r="GQ30" s="77">
        <f>+GJ30+'Stk BSF'!HT30-'Stk BSF'!HU30-'Stk CF '!GS30</f>
        <v>0</v>
      </c>
      <c r="GR30" s="78">
        <f t="shared" si="131"/>
        <v>0</v>
      </c>
      <c r="GS30" s="46"/>
      <c r="GT30" s="46"/>
      <c r="GU30" s="46"/>
      <c r="GV30" s="46">
        <f t="shared" si="97"/>
        <v>0</v>
      </c>
      <c r="GW30" s="75">
        <f t="shared" si="169"/>
        <v>0</v>
      </c>
      <c r="GX30" s="77">
        <f>+GQ30+'Stk BSF'!IB30-'Stk BSF'!IC30-'Stk CF '!GZ30</f>
        <v>0</v>
      </c>
      <c r="GY30" s="78">
        <f t="shared" si="132"/>
        <v>0</v>
      </c>
      <c r="GZ30" s="46"/>
      <c r="HA30" s="46"/>
      <c r="HB30" s="46"/>
      <c r="HC30" s="46">
        <f t="shared" si="98"/>
        <v>0</v>
      </c>
      <c r="HD30" s="75">
        <f t="shared" si="170"/>
        <v>0</v>
      </c>
      <c r="HE30" s="77">
        <f>+GX30+'Stk BSF'!IJ30-'Stk BSF'!IK30-'Stk CF '!HG30</f>
        <v>0</v>
      </c>
      <c r="HF30" s="78">
        <f t="shared" si="133"/>
        <v>0</v>
      </c>
      <c r="HG30" s="46"/>
      <c r="HH30" s="46"/>
      <c r="HI30" s="46"/>
      <c r="HJ30" s="46">
        <f t="shared" si="99"/>
        <v>0</v>
      </c>
      <c r="HK30" s="75">
        <f t="shared" si="171"/>
        <v>0</v>
      </c>
      <c r="HL30" s="77">
        <f>+HE30+'Stk BSF'!IR30-'Stk BSF'!IS30-'Stk CF '!HN30</f>
        <v>0</v>
      </c>
      <c r="HM30" s="78">
        <f t="shared" si="107"/>
        <v>0</v>
      </c>
      <c r="HN30" s="46"/>
      <c r="HO30" s="46"/>
      <c r="HP30" s="46"/>
      <c r="HQ30" s="46">
        <f t="shared" si="100"/>
        <v>0</v>
      </c>
      <c r="HR30" s="75">
        <f t="shared" si="172"/>
        <v>0</v>
      </c>
      <c r="HS30" s="85">
        <f>+HL30+'Stk BSF'!IZ30-'Stk BSF'!JA30-'Stk CF '!HU30</f>
        <v>0</v>
      </c>
      <c r="HT30" s="86">
        <f t="shared" si="134"/>
        <v>0</v>
      </c>
      <c r="HU30" s="46"/>
      <c r="HV30" s="46"/>
      <c r="HW30" s="46"/>
      <c r="HX30" s="46">
        <f t="shared" si="101"/>
        <v>0</v>
      </c>
      <c r="HY30" s="75">
        <f t="shared" si="173"/>
        <v>0</v>
      </c>
      <c r="IA30" s="82">
        <f t="shared" si="114"/>
        <v>0</v>
      </c>
      <c r="IB30" s="83">
        <f t="shared" si="115"/>
        <v>0</v>
      </c>
      <c r="IC30" s="81">
        <f t="shared" si="61"/>
        <v>0</v>
      </c>
      <c r="ID30" s="81">
        <f t="shared" si="62"/>
        <v>0</v>
      </c>
      <c r="IE30" s="81">
        <f t="shared" si="104"/>
        <v>0</v>
      </c>
      <c r="IF30" s="81">
        <f t="shared" si="63"/>
        <v>0</v>
      </c>
      <c r="IG30" s="84">
        <f t="shared" si="135"/>
        <v>0</v>
      </c>
      <c r="II30" s="64">
        <f t="shared" si="136"/>
        <v>0</v>
      </c>
      <c r="IJ30" s="64">
        <f t="shared" si="137"/>
        <v>0</v>
      </c>
      <c r="IK30" s="64">
        <f t="shared" si="138"/>
        <v>0</v>
      </c>
    </row>
    <row r="31" spans="1:245" ht="18" customHeight="1">
      <c r="A31" s="47">
        <v>80</v>
      </c>
      <c r="B31" s="384" t="s">
        <v>52</v>
      </c>
      <c r="C31" s="183" t="s">
        <v>263</v>
      </c>
      <c r="D31" s="185" t="s">
        <v>18</v>
      </c>
      <c r="E31" s="185" t="s">
        <v>277</v>
      </c>
      <c r="F31" s="369" t="s">
        <v>182</v>
      </c>
      <c r="G31" s="380" t="s">
        <v>99</v>
      </c>
      <c r="H31" s="380" t="s">
        <v>99</v>
      </c>
      <c r="I31" s="166" t="s">
        <v>94</v>
      </c>
      <c r="J31" s="375" t="s">
        <v>293</v>
      </c>
      <c r="K31" s="139">
        <v>6</v>
      </c>
      <c r="L31" s="140">
        <v>6</v>
      </c>
      <c r="M31" s="137" t="s">
        <v>4</v>
      </c>
      <c r="N31" s="347">
        <v>0</v>
      </c>
      <c r="O31" s="347">
        <v>1</v>
      </c>
      <c r="P31" s="76">
        <v>0</v>
      </c>
      <c r="Q31" s="77">
        <f>+N31-S31-'Stk BSF'!U31+'Stk BSF'!T31</f>
        <v>0</v>
      </c>
      <c r="R31" s="78">
        <f t="shared" si="65"/>
        <v>1</v>
      </c>
      <c r="S31" s="46"/>
      <c r="T31" s="46"/>
      <c r="U31" s="46"/>
      <c r="V31" s="46">
        <f t="shared" si="66"/>
        <v>0</v>
      </c>
      <c r="W31" s="75">
        <f t="shared" si="139"/>
        <v>0</v>
      </c>
      <c r="X31" s="77">
        <f>+Q31+'Stk BSF'!AB31-'Stk BSF'!AC31-'Stk CF '!Z31</f>
        <v>0</v>
      </c>
      <c r="Y31" s="78">
        <f t="shared" si="140"/>
        <v>1</v>
      </c>
      <c r="Z31" s="46"/>
      <c r="AA31" s="46"/>
      <c r="AB31" s="46"/>
      <c r="AC31" s="46">
        <f t="shared" si="68"/>
        <v>0</v>
      </c>
      <c r="AD31" s="75">
        <f t="shared" si="144"/>
        <v>0</v>
      </c>
      <c r="AE31" s="77">
        <f>+X31+'Stk BSF'!AJ31-'Stk BSF'!AK31-'Stk CF '!AG31</f>
        <v>0</v>
      </c>
      <c r="AF31" s="78">
        <f t="shared" si="69"/>
        <v>1</v>
      </c>
      <c r="AG31" s="46"/>
      <c r="AH31" s="46"/>
      <c r="AI31" s="46"/>
      <c r="AJ31" s="46">
        <f t="shared" si="70"/>
        <v>0</v>
      </c>
      <c r="AK31" s="75">
        <f t="shared" si="145"/>
        <v>0</v>
      </c>
      <c r="AL31" s="77">
        <f>+AE31+'Stk BSF'!AR31-'Stk BSF'!AS31-'Stk CF '!AN31</f>
        <v>0</v>
      </c>
      <c r="AM31" s="78">
        <f t="shared" si="141"/>
        <v>1</v>
      </c>
      <c r="AN31" s="46"/>
      <c r="AO31" s="46"/>
      <c r="AP31" s="46"/>
      <c r="AQ31" s="46">
        <f t="shared" si="72"/>
        <v>0</v>
      </c>
      <c r="AR31" s="75">
        <f t="shared" si="146"/>
        <v>0</v>
      </c>
      <c r="AS31" s="77">
        <f>+AL31+'Stk BSF'!AZ31-'Stk BSF'!BA31-'Stk CF '!AU31</f>
        <v>0</v>
      </c>
      <c r="AT31" s="78">
        <f t="shared" si="142"/>
        <v>0</v>
      </c>
      <c r="AU31" s="46"/>
      <c r="AV31" s="46"/>
      <c r="AW31" s="46">
        <v>1</v>
      </c>
      <c r="AX31" s="46">
        <f t="shared" si="74"/>
        <v>0</v>
      </c>
      <c r="AY31" s="75">
        <f t="shared" si="147"/>
        <v>0</v>
      </c>
      <c r="AZ31" s="77">
        <f>+AS31+'Stk BSF'!BH31-'Stk BSF'!BI31-'Stk CF '!BB31</f>
        <v>0</v>
      </c>
      <c r="BA31" s="78">
        <f t="shared" si="143"/>
        <v>0</v>
      </c>
      <c r="BB31" s="46"/>
      <c r="BC31" s="46"/>
      <c r="BD31" s="46"/>
      <c r="BE31" s="46">
        <f t="shared" si="76"/>
        <v>0</v>
      </c>
      <c r="BF31" s="75">
        <f t="shared" si="148"/>
        <v>0</v>
      </c>
      <c r="BG31" s="77">
        <f>+AZ31+'Stk BSF'!BP31-'Stk BSF'!BQ31-'Stk CF '!BI31</f>
        <v>0</v>
      </c>
      <c r="BH31" s="78">
        <f t="shared" si="111"/>
        <v>0</v>
      </c>
      <c r="BI31" s="46"/>
      <c r="BJ31" s="46"/>
      <c r="BK31" s="46"/>
      <c r="BL31" s="46">
        <f t="shared" si="77"/>
        <v>0</v>
      </c>
      <c r="BM31" s="75">
        <f t="shared" si="149"/>
        <v>0</v>
      </c>
      <c r="BN31" s="77">
        <f>+BG31+'Stk BSF'!BX31-'Stk BSF'!BY31-'Stk CF '!BP31</f>
        <v>0</v>
      </c>
      <c r="BO31" s="78">
        <f t="shared" si="116"/>
        <v>0</v>
      </c>
      <c r="BP31" s="46"/>
      <c r="BQ31" s="46"/>
      <c r="BR31" s="46"/>
      <c r="BS31" s="46">
        <f t="shared" si="78"/>
        <v>0</v>
      </c>
      <c r="BT31" s="75">
        <f t="shared" si="150"/>
        <v>0</v>
      </c>
      <c r="BU31" s="77">
        <f>+BN31+'Stk BSF'!CF31-'Stk BSF'!CG31-'Stk CF '!BW31</f>
        <v>0</v>
      </c>
      <c r="BV31" s="78">
        <f t="shared" si="112"/>
        <v>0</v>
      </c>
      <c r="BW31" s="46"/>
      <c r="BX31" s="46"/>
      <c r="BY31" s="46"/>
      <c r="BZ31" s="46">
        <f t="shared" si="79"/>
        <v>0</v>
      </c>
      <c r="CA31" s="75">
        <f t="shared" si="151"/>
        <v>0</v>
      </c>
      <c r="CB31" s="77">
        <f>+BU31+'Stk BSF'!CN31-'Stk BSF'!CO31-'Stk CF '!CD31</f>
        <v>0</v>
      </c>
      <c r="CC31" s="78">
        <f t="shared" si="117"/>
        <v>0</v>
      </c>
      <c r="CD31" s="46"/>
      <c r="CE31" s="46"/>
      <c r="CF31" s="46"/>
      <c r="CG31" s="46">
        <f t="shared" si="80"/>
        <v>0</v>
      </c>
      <c r="CH31" s="75">
        <f t="shared" si="152"/>
        <v>0</v>
      </c>
      <c r="CI31" s="77">
        <f>+CB31+'Stk BSF'!CV31-'Stk BSF'!CW31-'Stk CF '!CK31</f>
        <v>0</v>
      </c>
      <c r="CJ31" s="78">
        <f t="shared" si="118"/>
        <v>0</v>
      </c>
      <c r="CK31" s="46"/>
      <c r="CL31" s="46"/>
      <c r="CM31" s="46"/>
      <c r="CN31" s="46">
        <f t="shared" si="81"/>
        <v>0</v>
      </c>
      <c r="CO31" s="75">
        <f t="shared" si="153"/>
        <v>0</v>
      </c>
      <c r="CP31" s="77">
        <f>+CI31+'Stk BSF'!DD31-'Stk BSF'!DE31-'Stk CF '!CR31</f>
        <v>0</v>
      </c>
      <c r="CQ31" s="78">
        <f t="shared" si="119"/>
        <v>0</v>
      </c>
      <c r="CR31" s="46"/>
      <c r="CS31" s="46"/>
      <c r="CT31" s="46"/>
      <c r="CU31" s="46">
        <f t="shared" si="82"/>
        <v>0</v>
      </c>
      <c r="CV31" s="75">
        <f t="shared" si="154"/>
        <v>0</v>
      </c>
      <c r="CW31" s="78">
        <f>+CP31+'Stk BSF'!DL31-'Stk BSF'!DM31-'Stk CF '!CY31</f>
        <v>0</v>
      </c>
      <c r="CX31" s="78">
        <f t="shared" si="105"/>
        <v>0</v>
      </c>
      <c r="CY31" s="46"/>
      <c r="CZ31" s="46"/>
      <c r="DA31" s="46"/>
      <c r="DB31" s="46">
        <f t="shared" si="83"/>
        <v>0</v>
      </c>
      <c r="DC31" s="75">
        <f t="shared" si="155"/>
        <v>0</v>
      </c>
      <c r="DD31" s="77">
        <f>+CW31+'Stk BSF'!DT31-'Stk BSF'!DU31-'Stk CF '!DF31</f>
        <v>0</v>
      </c>
      <c r="DE31" s="78">
        <f t="shared" si="120"/>
        <v>0</v>
      </c>
      <c r="DF31" s="46"/>
      <c r="DG31" s="46"/>
      <c r="DH31" s="46"/>
      <c r="DI31" s="46">
        <f t="shared" si="84"/>
        <v>0</v>
      </c>
      <c r="DJ31" s="75">
        <f t="shared" si="156"/>
        <v>0</v>
      </c>
      <c r="DK31" s="77">
        <f>+DD31+'Stk BSF'!EB31-'Stk BSF'!EC31-'Stk CF '!DM31</f>
        <v>0</v>
      </c>
      <c r="DL31" s="78">
        <f t="shared" si="121"/>
        <v>0</v>
      </c>
      <c r="DM31" s="46"/>
      <c r="DN31" s="46"/>
      <c r="DO31" s="46"/>
      <c r="DP31" s="46">
        <f t="shared" si="85"/>
        <v>0</v>
      </c>
      <c r="DQ31" s="75">
        <f t="shared" si="157"/>
        <v>0</v>
      </c>
      <c r="DR31" s="77">
        <f>+DK31+'Stk BSF'!EJ31-'Stk BSF'!EK31-'Stk CF '!DT31</f>
        <v>0</v>
      </c>
      <c r="DS31" s="78">
        <f t="shared" si="113"/>
        <v>0</v>
      </c>
      <c r="DT31" s="46"/>
      <c r="DU31" s="46"/>
      <c r="DV31" s="46"/>
      <c r="DW31" s="46">
        <f t="shared" si="86"/>
        <v>0</v>
      </c>
      <c r="DX31" s="75">
        <f t="shared" si="158"/>
        <v>0</v>
      </c>
      <c r="DY31" s="77">
        <f>+DR31+'Stk BSF'!ER31-'Stk BSF'!ES31-'Stk CF '!EA31</f>
        <v>0</v>
      </c>
      <c r="DZ31" s="78">
        <f t="shared" si="122"/>
        <v>0</v>
      </c>
      <c r="EA31" s="46"/>
      <c r="EB31" s="46"/>
      <c r="EC31" s="46"/>
      <c r="ED31" s="46">
        <f t="shared" si="87"/>
        <v>0</v>
      </c>
      <c r="EE31" s="75">
        <f t="shared" si="159"/>
        <v>0</v>
      </c>
      <c r="EF31" s="77">
        <f>+DY31+'Stk BSF'!EZ31-'Stk BSF'!FA31-'Stk CF '!EH31</f>
        <v>0</v>
      </c>
      <c r="EG31" s="78">
        <f t="shared" si="106"/>
        <v>0</v>
      </c>
      <c r="EH31" s="46"/>
      <c r="EI31" s="46"/>
      <c r="EJ31" s="46"/>
      <c r="EK31" s="46">
        <f t="shared" si="88"/>
        <v>0</v>
      </c>
      <c r="EL31" s="75">
        <f t="shared" si="160"/>
        <v>0</v>
      </c>
      <c r="EM31" s="77">
        <f>+EF31+'Stk BSF'!FH31-'Stk BSF'!FI31-'Stk CF '!EO31</f>
        <v>0</v>
      </c>
      <c r="EN31" s="78">
        <f t="shared" si="123"/>
        <v>0</v>
      </c>
      <c r="EO31" s="46"/>
      <c r="EP31" s="46"/>
      <c r="EQ31" s="46"/>
      <c r="ER31" s="46">
        <f t="shared" si="89"/>
        <v>0</v>
      </c>
      <c r="ES31" s="75">
        <f t="shared" si="161"/>
        <v>0</v>
      </c>
      <c r="ET31" s="77">
        <f>+EM31+'Stk BSF'!FP31-'Stk BSF'!FQ31-'Stk CF '!EV31</f>
        <v>0</v>
      </c>
      <c r="EU31" s="78">
        <f t="shared" si="124"/>
        <v>0</v>
      </c>
      <c r="EV31" s="46"/>
      <c r="EW31" s="46"/>
      <c r="EX31" s="46"/>
      <c r="EY31" s="46">
        <f t="shared" si="90"/>
        <v>0</v>
      </c>
      <c r="EZ31" s="75">
        <f t="shared" si="162"/>
        <v>0</v>
      </c>
      <c r="FA31" s="77">
        <f>+ET31+'Stk BSF'!FX31-'Stk BSF'!FY31-'Stk CF '!FC31</f>
        <v>0</v>
      </c>
      <c r="FB31" s="78">
        <f t="shared" si="125"/>
        <v>0</v>
      </c>
      <c r="FC31" s="46"/>
      <c r="FD31" s="46"/>
      <c r="FE31" s="46"/>
      <c r="FF31" s="46">
        <f t="shared" si="91"/>
        <v>0</v>
      </c>
      <c r="FG31" s="75">
        <f t="shared" si="163"/>
        <v>0</v>
      </c>
      <c r="FH31" s="77">
        <f>+FA31+'Stk BSF'!GF31-'Stk BSF'!GG31-'Stk CF '!FJ31</f>
        <v>0</v>
      </c>
      <c r="FI31" s="78">
        <f t="shared" si="126"/>
        <v>0</v>
      </c>
      <c r="FJ31" s="46"/>
      <c r="FK31" s="46"/>
      <c r="FL31" s="46"/>
      <c r="FM31" s="46">
        <f t="shared" si="92"/>
        <v>0</v>
      </c>
      <c r="FN31" s="75">
        <f t="shared" si="164"/>
        <v>0</v>
      </c>
      <c r="FO31" s="77">
        <f>+FH31+'Stk BSF'!GN31-'Stk BSF'!GO31-'Stk CF '!FQ31</f>
        <v>0</v>
      </c>
      <c r="FP31" s="78">
        <f t="shared" si="127"/>
        <v>0</v>
      </c>
      <c r="FQ31" s="46"/>
      <c r="FR31" s="46"/>
      <c r="FS31" s="46"/>
      <c r="FT31" s="46">
        <f t="shared" si="93"/>
        <v>0</v>
      </c>
      <c r="FU31" s="75">
        <f t="shared" si="165"/>
        <v>0</v>
      </c>
      <c r="FV31" s="77">
        <f>+FO31+'Stk BSF'!GV31-'Stk BSF'!GW31-'Stk CF '!FX31</f>
        <v>0</v>
      </c>
      <c r="FW31" s="78">
        <f t="shared" si="128"/>
        <v>0</v>
      </c>
      <c r="FX31" s="46"/>
      <c r="FY31" s="46"/>
      <c r="FZ31" s="46"/>
      <c r="GA31" s="46">
        <f t="shared" si="94"/>
        <v>0</v>
      </c>
      <c r="GB31" s="75">
        <f t="shared" si="166"/>
        <v>0</v>
      </c>
      <c r="GC31" s="77">
        <f>+FV31+'Stk BSF'!HD31-'Stk BSF'!HE31-'Stk CF '!GE31</f>
        <v>0</v>
      </c>
      <c r="GD31" s="78">
        <f t="shared" si="129"/>
        <v>0</v>
      </c>
      <c r="GE31" s="46"/>
      <c r="GF31" s="46"/>
      <c r="GG31" s="46"/>
      <c r="GH31" s="46">
        <f t="shared" si="95"/>
        <v>0</v>
      </c>
      <c r="GI31" s="75">
        <f t="shared" si="167"/>
        <v>0</v>
      </c>
      <c r="GJ31" s="77">
        <f>+GC31+'Stk BSF'!HL31-'Stk BSF'!HM31-'Stk CF '!GL31</f>
        <v>0</v>
      </c>
      <c r="GK31" s="78">
        <f t="shared" si="130"/>
        <v>0</v>
      </c>
      <c r="GL31" s="46"/>
      <c r="GM31" s="46"/>
      <c r="GN31" s="46"/>
      <c r="GO31" s="46">
        <f t="shared" si="96"/>
        <v>0</v>
      </c>
      <c r="GP31" s="75">
        <f t="shared" si="168"/>
        <v>0</v>
      </c>
      <c r="GQ31" s="77">
        <f>+GJ31+'Stk BSF'!HT31-'Stk BSF'!HU31-'Stk CF '!GS31</f>
        <v>0</v>
      </c>
      <c r="GR31" s="78">
        <f t="shared" si="131"/>
        <v>0</v>
      </c>
      <c r="GS31" s="46"/>
      <c r="GT31" s="46"/>
      <c r="GU31" s="46"/>
      <c r="GV31" s="46">
        <f t="shared" si="97"/>
        <v>0</v>
      </c>
      <c r="GW31" s="75">
        <f t="shared" si="169"/>
        <v>0</v>
      </c>
      <c r="GX31" s="77">
        <f>+GQ31+'Stk BSF'!IB31-'Stk BSF'!IC31-'Stk CF '!GZ31</f>
        <v>0</v>
      </c>
      <c r="GY31" s="78">
        <f t="shared" si="132"/>
        <v>0</v>
      </c>
      <c r="GZ31" s="46"/>
      <c r="HA31" s="46"/>
      <c r="HB31" s="46"/>
      <c r="HC31" s="46">
        <f t="shared" si="98"/>
        <v>0</v>
      </c>
      <c r="HD31" s="75">
        <f t="shared" si="170"/>
        <v>0</v>
      </c>
      <c r="HE31" s="77">
        <f>+GX31+'Stk BSF'!IJ31-'Stk BSF'!IK31-'Stk CF '!HG31</f>
        <v>0</v>
      </c>
      <c r="HF31" s="78">
        <f t="shared" si="133"/>
        <v>0</v>
      </c>
      <c r="HG31" s="46"/>
      <c r="HH31" s="46"/>
      <c r="HI31" s="46"/>
      <c r="HJ31" s="46">
        <f t="shared" si="99"/>
        <v>0</v>
      </c>
      <c r="HK31" s="75">
        <f t="shared" si="171"/>
        <v>0</v>
      </c>
      <c r="HL31" s="77">
        <f>+HE31+'Stk BSF'!IR31-'Stk BSF'!IS31-'Stk CF '!HN31</f>
        <v>0</v>
      </c>
      <c r="HM31" s="78">
        <f t="shared" si="107"/>
        <v>0</v>
      </c>
      <c r="HN31" s="46"/>
      <c r="HO31" s="46"/>
      <c r="HP31" s="46"/>
      <c r="HQ31" s="46">
        <f t="shared" si="100"/>
        <v>0</v>
      </c>
      <c r="HR31" s="75">
        <f t="shared" si="172"/>
        <v>0</v>
      </c>
      <c r="HS31" s="85">
        <f>+HL31+'Stk BSF'!IZ31-'Stk BSF'!JA31-'Stk CF '!HU31</f>
        <v>0</v>
      </c>
      <c r="HT31" s="86">
        <f t="shared" si="134"/>
        <v>0</v>
      </c>
      <c r="HU31" s="46"/>
      <c r="HV31" s="46"/>
      <c r="HW31" s="46"/>
      <c r="HX31" s="46">
        <f t="shared" si="101"/>
        <v>0</v>
      </c>
      <c r="HY31" s="75">
        <f t="shared" si="173"/>
        <v>0</v>
      </c>
      <c r="IA31" s="82">
        <f t="shared" si="114"/>
        <v>0</v>
      </c>
      <c r="IB31" s="83">
        <f t="shared" si="115"/>
        <v>0</v>
      </c>
      <c r="IC31" s="81">
        <f t="shared" si="61"/>
        <v>0</v>
      </c>
      <c r="ID31" s="81">
        <f t="shared" si="62"/>
        <v>0</v>
      </c>
      <c r="IE31" s="81">
        <f t="shared" si="104"/>
        <v>1</v>
      </c>
      <c r="IF31" s="81">
        <f t="shared" si="63"/>
        <v>0</v>
      </c>
      <c r="IG31" s="84">
        <f t="shared" si="135"/>
        <v>0</v>
      </c>
      <c r="II31" s="64">
        <f t="shared" si="136"/>
        <v>0</v>
      </c>
      <c r="IJ31" s="64">
        <f t="shared" si="137"/>
        <v>0</v>
      </c>
      <c r="IK31" s="64">
        <f t="shared" si="138"/>
        <v>0</v>
      </c>
    </row>
    <row r="32" spans="1:245" ht="15">
      <c r="A32" s="47">
        <v>129</v>
      </c>
      <c r="B32" s="384" t="s">
        <v>52</v>
      </c>
      <c r="C32" s="182" t="s">
        <v>264</v>
      </c>
      <c r="D32" s="186" t="s">
        <v>19</v>
      </c>
      <c r="E32" s="186" t="s">
        <v>278</v>
      </c>
      <c r="F32" s="370" t="s">
        <v>223</v>
      </c>
      <c r="G32" s="380" t="s">
        <v>99</v>
      </c>
      <c r="H32" s="380" t="s">
        <v>99</v>
      </c>
      <c r="I32" s="166" t="s">
        <v>94</v>
      </c>
      <c r="J32" s="355" t="s">
        <v>294</v>
      </c>
      <c r="K32" s="139">
        <v>6</v>
      </c>
      <c r="L32" s="140">
        <v>6</v>
      </c>
      <c r="M32" s="137" t="s">
        <v>4</v>
      </c>
      <c r="N32" s="347">
        <v>0</v>
      </c>
      <c r="O32" s="347">
        <v>0</v>
      </c>
      <c r="P32" s="76">
        <v>0</v>
      </c>
      <c r="Q32" s="77">
        <f>+N32-S32-'Stk BSF'!U32+'Stk BSF'!T32</f>
        <v>0</v>
      </c>
      <c r="R32" s="78">
        <f t="shared" si="65"/>
        <v>0</v>
      </c>
      <c r="S32" s="46"/>
      <c r="T32" s="46"/>
      <c r="U32" s="46"/>
      <c r="V32" s="46">
        <f t="shared" si="66"/>
        <v>0</v>
      </c>
      <c r="W32" s="75">
        <f>+P32+T32-V32</f>
        <v>0</v>
      </c>
      <c r="X32" s="77">
        <f>+Q32+'Stk BSF'!AB32-'Stk BSF'!AC32-'Stk CF '!Z32</f>
        <v>0</v>
      </c>
      <c r="Y32" s="78">
        <f t="shared" si="140"/>
        <v>0</v>
      </c>
      <c r="Z32" s="46"/>
      <c r="AA32" s="46"/>
      <c r="AB32" s="46"/>
      <c r="AC32" s="46">
        <f t="shared" si="68"/>
        <v>0</v>
      </c>
      <c r="AD32" s="75">
        <f>+W32+AA32-AC32</f>
        <v>0</v>
      </c>
      <c r="AE32" s="77">
        <f>+X32+'Stk BSF'!AJ32-'Stk BSF'!AK32-'Stk CF '!AG32</f>
        <v>0</v>
      </c>
      <c r="AF32" s="78">
        <f t="shared" si="69"/>
        <v>0</v>
      </c>
      <c r="AG32" s="46"/>
      <c r="AH32" s="46"/>
      <c r="AI32" s="46"/>
      <c r="AJ32" s="46">
        <f t="shared" si="70"/>
        <v>0</v>
      </c>
      <c r="AK32" s="75">
        <f>+AD32+AH32-AJ32</f>
        <v>0</v>
      </c>
      <c r="AL32" s="77">
        <f>+AE32+'Stk BSF'!AR32-'Stk BSF'!AS32-'Stk CF '!AN32</f>
        <v>0</v>
      </c>
      <c r="AM32" s="78">
        <f t="shared" si="141"/>
        <v>0</v>
      </c>
      <c r="AN32" s="46"/>
      <c r="AO32" s="46"/>
      <c r="AP32" s="46"/>
      <c r="AQ32" s="46">
        <f t="shared" si="72"/>
        <v>0</v>
      </c>
      <c r="AR32" s="75">
        <f>+AK32+AO32-AQ32</f>
        <v>0</v>
      </c>
      <c r="AS32" s="77">
        <f>+AL32+'Stk BSF'!AZ32-'Stk BSF'!BA32-'Stk CF '!AU32</f>
        <v>0</v>
      </c>
      <c r="AT32" s="78">
        <f>+AM32+AU32-AV32-AW32</f>
        <v>0</v>
      </c>
      <c r="AU32" s="46"/>
      <c r="AV32" s="46"/>
      <c r="AW32" s="46"/>
      <c r="AX32" s="46">
        <f t="shared" si="74"/>
        <v>0</v>
      </c>
      <c r="AY32" s="75">
        <f>+AR32+AV32-AX32</f>
        <v>0</v>
      </c>
      <c r="AZ32" s="77">
        <f>+AS32+'Stk BSF'!BH32-'Stk BSF'!BI32-'Stk CF '!BB32</f>
        <v>0</v>
      </c>
      <c r="BA32" s="78">
        <f>+AT32+BB32-BC32-BD32</f>
        <v>0</v>
      </c>
      <c r="BB32" s="46"/>
      <c r="BC32" s="46"/>
      <c r="BD32" s="46"/>
      <c r="BE32" s="46">
        <f t="shared" si="76"/>
        <v>0</v>
      </c>
      <c r="BF32" s="75">
        <f>+AY32+BC32-BE32</f>
        <v>0</v>
      </c>
      <c r="BG32" s="77">
        <f>+AZ32+'Stk BSF'!BP32-'Stk BSF'!BQ32-'Stk CF '!BI32</f>
        <v>0</v>
      </c>
      <c r="BH32" s="78">
        <f t="shared" si="111"/>
        <v>0</v>
      </c>
      <c r="BI32" s="46"/>
      <c r="BJ32" s="46"/>
      <c r="BK32" s="46"/>
      <c r="BL32" s="46">
        <f t="shared" si="77"/>
        <v>0</v>
      </c>
      <c r="BM32" s="75">
        <f>+BF32+BJ32-BL32</f>
        <v>0</v>
      </c>
      <c r="BN32" s="77">
        <f>+BG32+'Stk BSF'!BX32-'Stk BSF'!BY32-'Stk CF '!BP32</f>
        <v>0</v>
      </c>
      <c r="BO32" s="78">
        <f t="shared" si="116"/>
        <v>0</v>
      </c>
      <c r="BP32" s="46"/>
      <c r="BQ32" s="46"/>
      <c r="BR32" s="46"/>
      <c r="BS32" s="46">
        <f t="shared" si="78"/>
        <v>0</v>
      </c>
      <c r="BT32" s="75">
        <f>+BM32+BQ32-BS32</f>
        <v>0</v>
      </c>
      <c r="BU32" s="77">
        <f>+BN32+'Stk BSF'!CF32-'Stk BSF'!CG32-'Stk CF '!BW32</f>
        <v>0</v>
      </c>
      <c r="BV32" s="78">
        <f>+BO32+BW32-BX32-BY32</f>
        <v>0</v>
      </c>
      <c r="BW32" s="46"/>
      <c r="BX32" s="46"/>
      <c r="BY32" s="46"/>
      <c r="BZ32" s="46">
        <f t="shared" si="79"/>
        <v>0</v>
      </c>
      <c r="CA32" s="75">
        <f>+BT32+BX32-BZ32</f>
        <v>0</v>
      </c>
      <c r="CB32" s="77">
        <f>+BU32+'Stk BSF'!CN32-'Stk BSF'!CO32-'Stk CF '!CD32</f>
        <v>0</v>
      </c>
      <c r="CC32" s="78">
        <f>+BV32+CD32-CE32-CF32</f>
        <v>0</v>
      </c>
      <c r="CD32" s="46"/>
      <c r="CE32" s="46"/>
      <c r="CF32" s="46"/>
      <c r="CG32" s="46">
        <f t="shared" si="80"/>
        <v>0</v>
      </c>
      <c r="CH32" s="75">
        <f>+CA32+CE32-CG32</f>
        <v>0</v>
      </c>
      <c r="CI32" s="77">
        <f>+CB32+'Stk BSF'!CV32-'Stk BSF'!CW32-'Stk CF '!CK32</f>
        <v>0</v>
      </c>
      <c r="CJ32" s="78">
        <f>+CC32+CK32-CL32-CM32</f>
        <v>0</v>
      </c>
      <c r="CK32" s="46"/>
      <c r="CL32" s="46"/>
      <c r="CM32" s="46"/>
      <c r="CN32" s="46">
        <f t="shared" si="81"/>
        <v>0</v>
      </c>
      <c r="CO32" s="75">
        <f>+CH32+CL32-CN32</f>
        <v>0</v>
      </c>
      <c r="CP32" s="77">
        <f>+CI32+'Stk BSF'!DD32-'Stk BSF'!DE32-'Stk CF '!CR32</f>
        <v>0</v>
      </c>
      <c r="CQ32" s="78">
        <f>+CJ32+CR32-CS32-CT32</f>
        <v>0</v>
      </c>
      <c r="CR32" s="46"/>
      <c r="CS32" s="46"/>
      <c r="CT32" s="46"/>
      <c r="CU32" s="46">
        <f t="shared" si="82"/>
        <v>0</v>
      </c>
      <c r="CV32" s="75">
        <f>+CO32+CS32-CU32</f>
        <v>0</v>
      </c>
      <c r="CW32" s="78">
        <f>+CP32+'Stk BSF'!DL32-'Stk BSF'!DM32-'Stk CF '!CY32</f>
        <v>0</v>
      </c>
      <c r="CX32" s="78">
        <f t="shared" si="105"/>
        <v>0</v>
      </c>
      <c r="CY32" s="46"/>
      <c r="CZ32" s="46"/>
      <c r="DA32" s="46"/>
      <c r="DB32" s="46">
        <f t="shared" si="83"/>
        <v>0</v>
      </c>
      <c r="DC32" s="75">
        <f>+CV32+CZ32-DB32</f>
        <v>0</v>
      </c>
      <c r="DD32" s="77">
        <f>+CW32+'Stk BSF'!DT32-'Stk BSF'!DU32-'Stk CF '!DF32</f>
        <v>0</v>
      </c>
      <c r="DE32" s="78">
        <f>+CX32+DF32-DG32-DH32</f>
        <v>0</v>
      </c>
      <c r="DF32" s="46"/>
      <c r="DG32" s="46"/>
      <c r="DH32" s="46"/>
      <c r="DI32" s="46">
        <f t="shared" si="84"/>
        <v>0</v>
      </c>
      <c r="DJ32" s="75">
        <f>+DC32+DG32-DI32</f>
        <v>0</v>
      </c>
      <c r="DK32" s="77">
        <f>+DD32+'Stk BSF'!EB32-'Stk BSF'!EC32-'Stk CF '!DM32</f>
        <v>0</v>
      </c>
      <c r="DL32" s="78">
        <f>+DE32+DM32-DN32-DO32</f>
        <v>0</v>
      </c>
      <c r="DM32" s="46"/>
      <c r="DN32" s="46"/>
      <c r="DO32" s="46"/>
      <c r="DP32" s="46">
        <f t="shared" si="85"/>
        <v>0</v>
      </c>
      <c r="DQ32" s="75">
        <f>+DJ32+DN32-DP32</f>
        <v>0</v>
      </c>
      <c r="DR32" s="77">
        <f>+DK32+'Stk BSF'!EJ32-'Stk BSF'!EK32-'Stk CF '!DT32</f>
        <v>0</v>
      </c>
      <c r="DS32" s="78">
        <f t="shared" si="113"/>
        <v>0</v>
      </c>
      <c r="DT32" s="46"/>
      <c r="DU32" s="46"/>
      <c r="DV32" s="46"/>
      <c r="DW32" s="46">
        <f t="shared" si="86"/>
        <v>0</v>
      </c>
      <c r="DX32" s="75">
        <f>+DQ32+DU32-DW32</f>
        <v>0</v>
      </c>
      <c r="DY32" s="77">
        <f>+DR32+'Stk BSF'!ER32-'Stk BSF'!ES32-'Stk CF '!EA32</f>
        <v>0</v>
      </c>
      <c r="DZ32" s="78">
        <f t="shared" si="122"/>
        <v>0</v>
      </c>
      <c r="EA32" s="46"/>
      <c r="EB32" s="46"/>
      <c r="EC32" s="46"/>
      <c r="ED32" s="46">
        <f t="shared" si="87"/>
        <v>0</v>
      </c>
      <c r="EE32" s="75">
        <f>+DX32+EB32-ED32</f>
        <v>0</v>
      </c>
      <c r="EF32" s="77">
        <f>+DY32+'Stk BSF'!EZ32-'Stk BSF'!FA32-'Stk CF '!EH32</f>
        <v>0</v>
      </c>
      <c r="EG32" s="78">
        <f t="shared" si="106"/>
        <v>0</v>
      </c>
      <c r="EH32" s="46"/>
      <c r="EI32" s="46"/>
      <c r="EJ32" s="46"/>
      <c r="EK32" s="46">
        <f t="shared" si="88"/>
        <v>0</v>
      </c>
      <c r="EL32" s="75">
        <f>+EE32+EI32-EK32</f>
        <v>0</v>
      </c>
      <c r="EM32" s="77">
        <f>+EF32+'Stk BSF'!FH32-'Stk BSF'!FI32-'Stk CF '!EO32</f>
        <v>0</v>
      </c>
      <c r="EN32" s="78">
        <f>+EG32+EO32-EP32-EQ32</f>
        <v>0</v>
      </c>
      <c r="EO32" s="46"/>
      <c r="EP32" s="46"/>
      <c r="EQ32" s="46"/>
      <c r="ER32" s="46">
        <f t="shared" si="89"/>
        <v>0</v>
      </c>
      <c r="ES32" s="75">
        <f>+EL32+EP32-ER32</f>
        <v>0</v>
      </c>
      <c r="ET32" s="77">
        <f>+EM32+'Stk BSF'!FP32-'Stk BSF'!FQ32-'Stk CF '!EV32</f>
        <v>0</v>
      </c>
      <c r="EU32" s="78">
        <f>+EN32+EV32-EW32-EX32</f>
        <v>0</v>
      </c>
      <c r="EV32" s="46"/>
      <c r="EW32" s="46"/>
      <c r="EX32" s="46"/>
      <c r="EY32" s="46">
        <f t="shared" si="90"/>
        <v>0</v>
      </c>
      <c r="EZ32" s="75">
        <f>+ES32+EW32-EY32</f>
        <v>0</v>
      </c>
      <c r="FA32" s="77">
        <f>+ET32+'Stk BSF'!FX32-'Stk BSF'!FY32-'Stk CF '!FC32</f>
        <v>0</v>
      </c>
      <c r="FB32" s="78">
        <f>+EU32+FC32-FD32-FE32</f>
        <v>0</v>
      </c>
      <c r="FC32" s="46"/>
      <c r="FD32" s="46"/>
      <c r="FE32" s="46"/>
      <c r="FF32" s="46">
        <f t="shared" si="91"/>
        <v>0</v>
      </c>
      <c r="FG32" s="75">
        <f>+EZ32+FD32-FF32</f>
        <v>0</v>
      </c>
      <c r="FH32" s="77">
        <f>+FA32+'Stk BSF'!GF32-'Stk BSF'!GG32-'Stk CF '!FJ32</f>
        <v>0</v>
      </c>
      <c r="FI32" s="78">
        <f t="shared" si="126"/>
        <v>0</v>
      </c>
      <c r="FJ32" s="46"/>
      <c r="FK32" s="46"/>
      <c r="FL32" s="46"/>
      <c r="FM32" s="46">
        <f t="shared" si="92"/>
        <v>0</v>
      </c>
      <c r="FN32" s="75">
        <f>+FG32+FK32-FM32</f>
        <v>0</v>
      </c>
      <c r="FO32" s="77">
        <f>+FH32+'Stk BSF'!GN32-'Stk BSF'!GO32-'Stk CF '!FQ32</f>
        <v>0</v>
      </c>
      <c r="FP32" s="78">
        <f>+FI32+FQ32-FR32-FS32</f>
        <v>0</v>
      </c>
      <c r="FQ32" s="46"/>
      <c r="FR32" s="46"/>
      <c r="FS32" s="46"/>
      <c r="FT32" s="46">
        <f t="shared" si="93"/>
        <v>0</v>
      </c>
      <c r="FU32" s="75">
        <f>+FN32+FR32-FT32</f>
        <v>0</v>
      </c>
      <c r="FV32" s="77">
        <f>+FO32+'Stk BSF'!GV32-'Stk BSF'!GW32-'Stk CF '!FX32</f>
        <v>0</v>
      </c>
      <c r="FW32" s="78">
        <f>+FP32+FX32-FY32-FZ32</f>
        <v>0</v>
      </c>
      <c r="FX32" s="46"/>
      <c r="FY32" s="46"/>
      <c r="FZ32" s="46"/>
      <c r="GA32" s="46">
        <f t="shared" si="94"/>
        <v>0</v>
      </c>
      <c r="GB32" s="75">
        <f>+FU32+FY32-GA32</f>
        <v>0</v>
      </c>
      <c r="GC32" s="77">
        <f>+FV32+'Stk BSF'!HD32-'Stk BSF'!HE32-'Stk CF '!GE32</f>
        <v>0</v>
      </c>
      <c r="GD32" s="78">
        <f>+FW32+GE32-GF32-GG32</f>
        <v>0</v>
      </c>
      <c r="GE32" s="46"/>
      <c r="GF32" s="46"/>
      <c r="GG32" s="46"/>
      <c r="GH32" s="46">
        <f t="shared" si="95"/>
        <v>0</v>
      </c>
      <c r="GI32" s="75">
        <f>+GB32+GF32-GH32</f>
        <v>0</v>
      </c>
      <c r="GJ32" s="77">
        <f>+GC32+'Stk BSF'!HL32-'Stk BSF'!HM32-'Stk CF '!GL32</f>
        <v>0</v>
      </c>
      <c r="GK32" s="78">
        <f>+GD32+GL32-GM32-GN32</f>
        <v>0</v>
      </c>
      <c r="GL32" s="46"/>
      <c r="GM32" s="46"/>
      <c r="GN32" s="46"/>
      <c r="GO32" s="46">
        <f t="shared" si="96"/>
        <v>0</v>
      </c>
      <c r="GP32" s="75">
        <f>+GI32+GM32-GO32</f>
        <v>0</v>
      </c>
      <c r="GQ32" s="77">
        <f>+GJ32+'Stk BSF'!HT32-'Stk BSF'!HU32-'Stk CF '!GS32</f>
        <v>0</v>
      </c>
      <c r="GR32" s="78">
        <f>+GK32+GS32-GT32-GU32</f>
        <v>0</v>
      </c>
      <c r="GS32" s="46"/>
      <c r="GT32" s="46"/>
      <c r="GU32" s="46"/>
      <c r="GV32" s="46">
        <f t="shared" si="97"/>
        <v>0</v>
      </c>
      <c r="GW32" s="75">
        <f>+GP32+GT32-GV32</f>
        <v>0</v>
      </c>
      <c r="GX32" s="77">
        <f>+GQ32+'Stk BSF'!IB32-'Stk BSF'!IC32-'Stk CF '!GZ32</f>
        <v>0</v>
      </c>
      <c r="GY32" s="78">
        <f>+GR32+GZ32-HA32-HB32</f>
        <v>0</v>
      </c>
      <c r="GZ32" s="46"/>
      <c r="HA32" s="46"/>
      <c r="HB32" s="46"/>
      <c r="HC32" s="46">
        <f t="shared" si="98"/>
        <v>0</v>
      </c>
      <c r="HD32" s="75">
        <f>+GW32+HA32-HC32</f>
        <v>0</v>
      </c>
      <c r="HE32" s="77">
        <f>+GX32+'Stk BSF'!IJ32-'Stk BSF'!IK32-'Stk CF '!HG32</f>
        <v>0</v>
      </c>
      <c r="HF32" s="78">
        <f>+GY32+HG32-HH32-HI32</f>
        <v>0</v>
      </c>
      <c r="HG32" s="46"/>
      <c r="HH32" s="46"/>
      <c r="HI32" s="46"/>
      <c r="HJ32" s="46">
        <f t="shared" si="99"/>
        <v>0</v>
      </c>
      <c r="HK32" s="75">
        <f>+HD32+HH32-HJ32</f>
        <v>0</v>
      </c>
      <c r="HL32" s="77">
        <f>+HE32+'Stk BSF'!IR32-'Stk BSF'!IS32-'Stk CF '!HN32</f>
        <v>0</v>
      </c>
      <c r="HM32" s="78">
        <f t="shared" si="107"/>
        <v>0</v>
      </c>
      <c r="HN32" s="46"/>
      <c r="HO32" s="46"/>
      <c r="HP32" s="46"/>
      <c r="HQ32" s="46">
        <f t="shared" si="100"/>
        <v>0</v>
      </c>
      <c r="HR32" s="75">
        <f>+HK32+HO32-HQ32</f>
        <v>0</v>
      </c>
      <c r="HS32" s="85">
        <f>+HL32+'Stk BSF'!IZ32-'Stk BSF'!JA32-'Stk CF '!HU32</f>
        <v>0</v>
      </c>
      <c r="HT32" s="86">
        <f>+HM32+HU32-HV32-HW32</f>
        <v>0</v>
      </c>
      <c r="HU32" s="46"/>
      <c r="HV32" s="46"/>
      <c r="HW32" s="46"/>
      <c r="HX32" s="46">
        <f t="shared" si="101"/>
        <v>0</v>
      </c>
      <c r="HY32" s="75">
        <f>+HR32+HV32-HX32</f>
        <v>0</v>
      </c>
      <c r="IA32" s="82">
        <f t="shared" si="114"/>
        <v>0</v>
      </c>
      <c r="IB32" s="83">
        <f t="shared" si="115"/>
        <v>0</v>
      </c>
      <c r="IC32" s="81">
        <f t="shared" ref="IC32:IF33" si="174">+S32+Z32+AG32+AN32+AU32+BB32+BI32+BP32+BW32+CD32+CK32+CR32+CY32+DF32+DM32+DT32+EA32+EH32+EO32+EV32+FC32+FJ32+FQ32+FX32+GE32+GL32+GS32+GZ32+HG32+HN32+HU32</f>
        <v>0</v>
      </c>
      <c r="ID32" s="81">
        <f t="shared" si="174"/>
        <v>0</v>
      </c>
      <c r="IE32" s="81">
        <f t="shared" si="104"/>
        <v>0</v>
      </c>
      <c r="IF32" s="81">
        <f t="shared" si="174"/>
        <v>0</v>
      </c>
      <c r="IG32" s="84">
        <f>+HY32</f>
        <v>0</v>
      </c>
      <c r="II32" s="64">
        <f t="shared" si="136"/>
        <v>0</v>
      </c>
      <c r="IJ32" s="64">
        <f t="shared" si="137"/>
        <v>0</v>
      </c>
      <c r="IK32" s="64">
        <f t="shared" si="138"/>
        <v>0</v>
      </c>
    </row>
    <row r="33" spans="1:245" ht="15">
      <c r="B33" s="384" t="s">
        <v>52</v>
      </c>
      <c r="C33" s="182" t="s">
        <v>265</v>
      </c>
      <c r="D33" s="186" t="s">
        <v>20</v>
      </c>
      <c r="E33" s="186" t="s">
        <v>279</v>
      </c>
      <c r="F33" s="370" t="s">
        <v>199</v>
      </c>
      <c r="G33" s="380" t="s">
        <v>99</v>
      </c>
      <c r="H33" s="380" t="s">
        <v>99</v>
      </c>
      <c r="I33" s="166" t="s">
        <v>94</v>
      </c>
      <c r="J33" s="355" t="s">
        <v>295</v>
      </c>
      <c r="K33" s="139">
        <v>8</v>
      </c>
      <c r="L33" s="140">
        <v>8</v>
      </c>
      <c r="M33" s="137" t="s">
        <v>4</v>
      </c>
      <c r="N33" s="347">
        <v>0</v>
      </c>
      <c r="O33" s="347">
        <v>5</v>
      </c>
      <c r="P33" s="76">
        <v>0</v>
      </c>
      <c r="Q33" s="77">
        <f>+N33-S33-'Stk BSF'!U33+'Stk BSF'!T33</f>
        <v>0</v>
      </c>
      <c r="R33" s="78">
        <f t="shared" si="65"/>
        <v>5</v>
      </c>
      <c r="S33" s="46"/>
      <c r="T33" s="46"/>
      <c r="U33" s="46"/>
      <c r="V33" s="46">
        <f t="shared" si="66"/>
        <v>0</v>
      </c>
      <c r="W33" s="75">
        <f>+P33+T33-V33</f>
        <v>0</v>
      </c>
      <c r="X33" s="77">
        <f>+Q33+'Stk BSF'!AB33-'Stk BSF'!AC33-'Stk CF '!Z33</f>
        <v>0</v>
      </c>
      <c r="Y33" s="78">
        <f t="shared" si="140"/>
        <v>5</v>
      </c>
      <c r="Z33" s="46"/>
      <c r="AA33" s="46"/>
      <c r="AB33" s="46"/>
      <c r="AC33" s="46">
        <f t="shared" si="68"/>
        <v>0</v>
      </c>
      <c r="AD33" s="75">
        <f>+W33+AA33-AC33</f>
        <v>0</v>
      </c>
      <c r="AE33" s="77">
        <f>+X33+'Stk BSF'!AJ33-'Stk BSF'!AK33-'Stk CF '!AG33</f>
        <v>0</v>
      </c>
      <c r="AF33" s="78">
        <f t="shared" si="69"/>
        <v>5</v>
      </c>
      <c r="AG33" s="46"/>
      <c r="AH33" s="46"/>
      <c r="AI33" s="46"/>
      <c r="AJ33" s="46">
        <f t="shared" si="70"/>
        <v>0</v>
      </c>
      <c r="AK33" s="75">
        <f>+AD33+AH33-AJ33</f>
        <v>0</v>
      </c>
      <c r="AL33" s="77">
        <f>+AE33+'Stk BSF'!AR33-'Stk BSF'!AS33-'Stk CF '!AN33</f>
        <v>0</v>
      </c>
      <c r="AM33" s="78">
        <f t="shared" si="141"/>
        <v>4</v>
      </c>
      <c r="AN33" s="46"/>
      <c r="AO33" s="46">
        <v>1</v>
      </c>
      <c r="AP33" s="46"/>
      <c r="AQ33" s="46">
        <f t="shared" si="72"/>
        <v>1</v>
      </c>
      <c r="AR33" s="75">
        <f>+AK33+AO33-AQ33</f>
        <v>0</v>
      </c>
      <c r="AS33" s="77">
        <f>+AL33+'Stk BSF'!AZ33-'Stk BSF'!BA33-'Stk CF '!AU33</f>
        <v>0</v>
      </c>
      <c r="AT33" s="78">
        <f>+AM33+AU33-AV33-AW33</f>
        <v>4</v>
      </c>
      <c r="AU33" s="46"/>
      <c r="AV33" s="46"/>
      <c r="AW33" s="46"/>
      <c r="AX33" s="46">
        <f t="shared" si="74"/>
        <v>0</v>
      </c>
      <c r="AY33" s="75">
        <f>+AR33+AV33-AX33</f>
        <v>0</v>
      </c>
      <c r="AZ33" s="77">
        <f>+AS33+'Stk BSF'!BH33-'Stk BSF'!BI33-'Stk CF '!BB33</f>
        <v>0</v>
      </c>
      <c r="BA33" s="78">
        <f>+AT33+BB33-BC33-BD33</f>
        <v>4</v>
      </c>
      <c r="BB33" s="46"/>
      <c r="BC33" s="46"/>
      <c r="BD33" s="46"/>
      <c r="BE33" s="46">
        <f t="shared" si="76"/>
        <v>0</v>
      </c>
      <c r="BF33" s="75">
        <f>+AY33+BC33-BE33</f>
        <v>0</v>
      </c>
      <c r="BG33" s="77">
        <f>+AZ33+'Stk BSF'!BP33-'Stk BSF'!BQ33-'Stk CF '!BI33</f>
        <v>0</v>
      </c>
      <c r="BH33" s="78">
        <f t="shared" si="111"/>
        <v>4</v>
      </c>
      <c r="BI33" s="46"/>
      <c r="BJ33" s="46"/>
      <c r="BK33" s="46"/>
      <c r="BL33" s="46">
        <f t="shared" si="77"/>
        <v>0</v>
      </c>
      <c r="BM33" s="75">
        <f>+BF33+BJ33-BL33</f>
        <v>0</v>
      </c>
      <c r="BN33" s="77">
        <f>+BG33+'Stk BSF'!BX33-'Stk BSF'!BY33-'Stk CF '!BP33</f>
        <v>0</v>
      </c>
      <c r="BO33" s="78">
        <f t="shared" si="116"/>
        <v>4</v>
      </c>
      <c r="BP33" s="46"/>
      <c r="BQ33" s="46"/>
      <c r="BR33" s="46"/>
      <c r="BS33" s="46">
        <f t="shared" si="78"/>
        <v>0</v>
      </c>
      <c r="BT33" s="75">
        <f>+BM33+BQ33-BS33</f>
        <v>0</v>
      </c>
      <c r="BU33" s="77">
        <f>+BN33+'Stk BSF'!CF33-'Stk BSF'!CG33-'Stk CF '!BW33</f>
        <v>0</v>
      </c>
      <c r="BV33" s="78">
        <f>+BO33+BW33-BX33-BY33</f>
        <v>4</v>
      </c>
      <c r="BW33" s="46"/>
      <c r="BX33" s="46"/>
      <c r="BY33" s="46"/>
      <c r="BZ33" s="46">
        <f t="shared" si="79"/>
        <v>0</v>
      </c>
      <c r="CA33" s="75">
        <f>+BT33+BX33-BZ33</f>
        <v>0</v>
      </c>
      <c r="CB33" s="77">
        <f>+BU33+'Stk BSF'!CN33-'Stk BSF'!CO33-'Stk CF '!CD33</f>
        <v>0</v>
      </c>
      <c r="CC33" s="78">
        <f>+BV33+CD33-CE33-CF33</f>
        <v>4</v>
      </c>
      <c r="CD33" s="46"/>
      <c r="CE33" s="46"/>
      <c r="CF33" s="46"/>
      <c r="CG33" s="46">
        <f t="shared" si="80"/>
        <v>0</v>
      </c>
      <c r="CH33" s="75">
        <f>+CA33+CE33-CG33</f>
        <v>0</v>
      </c>
      <c r="CI33" s="77">
        <f>+CB33+'Stk BSF'!CV33-'Stk BSF'!CW33-'Stk CF '!CK33</f>
        <v>0</v>
      </c>
      <c r="CJ33" s="78">
        <f>+CC33+CK33-CL33-CM33</f>
        <v>4</v>
      </c>
      <c r="CK33" s="46"/>
      <c r="CL33" s="46"/>
      <c r="CM33" s="46"/>
      <c r="CN33" s="46">
        <f t="shared" si="81"/>
        <v>0</v>
      </c>
      <c r="CO33" s="75">
        <f>+CH33+CL33-CN33</f>
        <v>0</v>
      </c>
      <c r="CP33" s="77">
        <f>+CI33+'Stk BSF'!DD33-'Stk BSF'!DE33-'Stk CF '!CR33</f>
        <v>0</v>
      </c>
      <c r="CQ33" s="78">
        <f>+CJ33+CR33-CS33-CT33</f>
        <v>4</v>
      </c>
      <c r="CR33" s="46"/>
      <c r="CS33" s="46"/>
      <c r="CT33" s="46"/>
      <c r="CU33" s="46">
        <f t="shared" si="82"/>
        <v>0</v>
      </c>
      <c r="CV33" s="75">
        <f>+CO33+CS33-CU33</f>
        <v>0</v>
      </c>
      <c r="CW33" s="78">
        <f>+CP33+'Stk BSF'!DL33-'Stk BSF'!DM33-'Stk CF '!CY33</f>
        <v>0</v>
      </c>
      <c r="CX33" s="78">
        <f t="shared" si="105"/>
        <v>4</v>
      </c>
      <c r="CY33" s="46"/>
      <c r="CZ33" s="46"/>
      <c r="DA33" s="46"/>
      <c r="DB33" s="46">
        <f t="shared" si="83"/>
        <v>0</v>
      </c>
      <c r="DC33" s="75">
        <f>+CV33+CZ33-DB33</f>
        <v>0</v>
      </c>
      <c r="DD33" s="77">
        <f>+CW33+'Stk BSF'!DT33-'Stk BSF'!DU33-'Stk CF '!DF33</f>
        <v>0</v>
      </c>
      <c r="DE33" s="78">
        <f>+CX33+DF33-DG33-DH33</f>
        <v>4</v>
      </c>
      <c r="DF33" s="46"/>
      <c r="DG33" s="46"/>
      <c r="DH33" s="46"/>
      <c r="DI33" s="46">
        <f t="shared" si="84"/>
        <v>0</v>
      </c>
      <c r="DJ33" s="75">
        <f>+DC33+DG33-DI33</f>
        <v>0</v>
      </c>
      <c r="DK33" s="77">
        <f>+DD33+'Stk BSF'!EB33-'Stk BSF'!EC33-'Stk CF '!DM33</f>
        <v>0</v>
      </c>
      <c r="DL33" s="78">
        <f>+DE33+DM33-DN33-DO33</f>
        <v>4</v>
      </c>
      <c r="DM33" s="46"/>
      <c r="DN33" s="46"/>
      <c r="DO33" s="46"/>
      <c r="DP33" s="46">
        <f t="shared" si="85"/>
        <v>0</v>
      </c>
      <c r="DQ33" s="75">
        <f>+DJ33+DN33-DP33</f>
        <v>0</v>
      </c>
      <c r="DR33" s="77">
        <f>+DK33+'Stk BSF'!EJ33-'Stk BSF'!EK33-'Stk CF '!DT33</f>
        <v>0</v>
      </c>
      <c r="DS33" s="78">
        <f t="shared" si="113"/>
        <v>4</v>
      </c>
      <c r="DT33" s="46"/>
      <c r="DU33" s="46"/>
      <c r="DV33" s="46"/>
      <c r="DW33" s="46">
        <f t="shared" si="86"/>
        <v>0</v>
      </c>
      <c r="DX33" s="75">
        <f>+DQ33+DU33-DW33</f>
        <v>0</v>
      </c>
      <c r="DY33" s="77">
        <f>+DR33+'Stk BSF'!ER33-'Stk BSF'!ES33-'Stk CF '!EA33</f>
        <v>0</v>
      </c>
      <c r="DZ33" s="78">
        <f t="shared" si="122"/>
        <v>4</v>
      </c>
      <c r="EA33" s="46"/>
      <c r="EB33" s="46"/>
      <c r="EC33" s="46"/>
      <c r="ED33" s="46">
        <f t="shared" si="87"/>
        <v>0</v>
      </c>
      <c r="EE33" s="75">
        <f>+DX33+EB33-ED33</f>
        <v>0</v>
      </c>
      <c r="EF33" s="77">
        <f>+DY33+'Stk BSF'!EZ33-'Stk BSF'!FA33-'Stk CF '!EH33</f>
        <v>0</v>
      </c>
      <c r="EG33" s="78">
        <f t="shared" si="106"/>
        <v>4</v>
      </c>
      <c r="EH33" s="46"/>
      <c r="EI33" s="46"/>
      <c r="EJ33" s="46"/>
      <c r="EK33" s="46">
        <f t="shared" si="88"/>
        <v>0</v>
      </c>
      <c r="EL33" s="75">
        <f>+EE33+EI33-EK33</f>
        <v>0</v>
      </c>
      <c r="EM33" s="77">
        <f>+EF33+'Stk BSF'!FH33-'Stk BSF'!FI33-'Stk CF '!EO33</f>
        <v>0</v>
      </c>
      <c r="EN33" s="78">
        <f>+EG33+EO33-EP33-EQ33</f>
        <v>4</v>
      </c>
      <c r="EO33" s="46"/>
      <c r="EP33" s="46"/>
      <c r="EQ33" s="46"/>
      <c r="ER33" s="46">
        <f t="shared" si="89"/>
        <v>0</v>
      </c>
      <c r="ES33" s="75">
        <f>+EL33+EP33-ER33</f>
        <v>0</v>
      </c>
      <c r="ET33" s="77">
        <f>+EM33+'Stk BSF'!FP33-'Stk BSF'!FQ33-'Stk CF '!EV33</f>
        <v>0</v>
      </c>
      <c r="EU33" s="78">
        <f>+EN33+EV33-EW33-EX33</f>
        <v>4</v>
      </c>
      <c r="EV33" s="46"/>
      <c r="EW33" s="46"/>
      <c r="EX33" s="46"/>
      <c r="EY33" s="46">
        <f t="shared" si="90"/>
        <v>0</v>
      </c>
      <c r="EZ33" s="75">
        <f>+ES33+EW33-EY33</f>
        <v>0</v>
      </c>
      <c r="FA33" s="77">
        <f>+ET33+'Stk BSF'!FX33-'Stk BSF'!FY33-'Stk CF '!FC33</f>
        <v>0</v>
      </c>
      <c r="FB33" s="78">
        <f>+EU33+FC33-FD33-FE33</f>
        <v>4</v>
      </c>
      <c r="FC33" s="46"/>
      <c r="FD33" s="46"/>
      <c r="FE33" s="46"/>
      <c r="FF33" s="46">
        <f t="shared" si="91"/>
        <v>0</v>
      </c>
      <c r="FG33" s="75">
        <f>+EZ33+FD33-FF33</f>
        <v>0</v>
      </c>
      <c r="FH33" s="77">
        <f>+FA33+'Stk BSF'!GF33-'Stk BSF'!GG33-'Stk CF '!FJ33</f>
        <v>0</v>
      </c>
      <c r="FI33" s="78">
        <f>+FB33+FJ33-FK33-FL33</f>
        <v>4</v>
      </c>
      <c r="FJ33" s="46"/>
      <c r="FK33" s="46"/>
      <c r="FL33" s="46"/>
      <c r="FM33" s="46">
        <f t="shared" si="92"/>
        <v>0</v>
      </c>
      <c r="FN33" s="75">
        <f>+FG33+FK33-FM33</f>
        <v>0</v>
      </c>
      <c r="FO33" s="77">
        <f>+FH33+'Stk BSF'!GN33-'Stk BSF'!GO33-'Stk CF '!FQ33</f>
        <v>0</v>
      </c>
      <c r="FP33" s="78">
        <f>+FI33+FQ33-FR33-FS33</f>
        <v>4</v>
      </c>
      <c r="FQ33" s="46"/>
      <c r="FR33" s="46"/>
      <c r="FS33" s="46"/>
      <c r="FT33" s="46">
        <f t="shared" si="93"/>
        <v>0</v>
      </c>
      <c r="FU33" s="75">
        <f>+FN33+FR33-FT33</f>
        <v>0</v>
      </c>
      <c r="FV33" s="77">
        <f>+FO33+'Stk BSF'!GV33-'Stk BSF'!GW33-'Stk CF '!FX33</f>
        <v>0</v>
      </c>
      <c r="FW33" s="78">
        <f>+FP33+FX33-FY33-FZ33</f>
        <v>4</v>
      </c>
      <c r="FX33" s="46"/>
      <c r="FY33" s="46"/>
      <c r="FZ33" s="46"/>
      <c r="GA33" s="46">
        <f t="shared" si="94"/>
        <v>0</v>
      </c>
      <c r="GB33" s="75">
        <f>+FU33+FY33-GA33</f>
        <v>0</v>
      </c>
      <c r="GC33" s="77">
        <f>+FV33+'Stk BSF'!HD33-'Stk BSF'!HE33-'Stk CF '!GE33</f>
        <v>0</v>
      </c>
      <c r="GD33" s="78">
        <f>+FW33+GE33-GF33-GG33</f>
        <v>4</v>
      </c>
      <c r="GE33" s="46"/>
      <c r="GF33" s="46"/>
      <c r="GG33" s="46"/>
      <c r="GH33" s="46">
        <f t="shared" si="95"/>
        <v>0</v>
      </c>
      <c r="GI33" s="75">
        <f>+GB33+GF33-GH33</f>
        <v>0</v>
      </c>
      <c r="GJ33" s="77">
        <f>+GC33+'Stk BSF'!HL33-'Stk BSF'!HM33-'Stk CF '!GL33</f>
        <v>0</v>
      </c>
      <c r="GK33" s="78">
        <f>+GD33+GL33-GM33-GN33</f>
        <v>4</v>
      </c>
      <c r="GL33" s="46"/>
      <c r="GM33" s="46"/>
      <c r="GN33" s="46"/>
      <c r="GO33" s="46">
        <f t="shared" si="96"/>
        <v>0</v>
      </c>
      <c r="GP33" s="75">
        <f>+GI33+GM33-GO33</f>
        <v>0</v>
      </c>
      <c r="GQ33" s="77">
        <f>+GJ33+'Stk BSF'!HT33-'Stk BSF'!HU33-'Stk CF '!GS33</f>
        <v>0</v>
      </c>
      <c r="GR33" s="78">
        <f>+GK33+GS33-GT33-GU33</f>
        <v>4</v>
      </c>
      <c r="GS33" s="46"/>
      <c r="GT33" s="46"/>
      <c r="GU33" s="46"/>
      <c r="GV33" s="46">
        <f t="shared" si="97"/>
        <v>0</v>
      </c>
      <c r="GW33" s="75">
        <f>+GP33+GT33-GV33</f>
        <v>0</v>
      </c>
      <c r="GX33" s="77">
        <f>+GQ33+'Stk BSF'!IB33-'Stk BSF'!IC33-'Stk CF '!GZ33</f>
        <v>0</v>
      </c>
      <c r="GY33" s="78">
        <f>+GR33+GZ33-HA33-HB33</f>
        <v>4</v>
      </c>
      <c r="GZ33" s="46"/>
      <c r="HA33" s="46"/>
      <c r="HB33" s="46"/>
      <c r="HC33" s="46">
        <f t="shared" si="98"/>
        <v>0</v>
      </c>
      <c r="HD33" s="75">
        <f>+GW33+HA33-HC33</f>
        <v>0</v>
      </c>
      <c r="HE33" s="77">
        <f>+GX33+'Stk BSF'!IJ33-'Stk BSF'!IK33-'Stk CF '!HG33</f>
        <v>0</v>
      </c>
      <c r="HF33" s="78">
        <f>+GY33+HG33-HH33-HI33</f>
        <v>4</v>
      </c>
      <c r="HG33" s="46"/>
      <c r="HH33" s="46"/>
      <c r="HI33" s="46"/>
      <c r="HJ33" s="46">
        <f t="shared" si="99"/>
        <v>0</v>
      </c>
      <c r="HK33" s="75">
        <f>+HD33+HH33-HJ33</f>
        <v>0</v>
      </c>
      <c r="HL33" s="77">
        <f>+HE33+'Stk BSF'!IR33-'Stk BSF'!IS33-'Stk CF '!HN33</f>
        <v>0</v>
      </c>
      <c r="HM33" s="78">
        <f t="shared" si="107"/>
        <v>4</v>
      </c>
      <c r="HN33" s="46"/>
      <c r="HO33" s="46"/>
      <c r="HP33" s="46"/>
      <c r="HQ33" s="46">
        <f t="shared" si="100"/>
        <v>0</v>
      </c>
      <c r="HR33" s="75">
        <f>+HK33+HO33-HQ33</f>
        <v>0</v>
      </c>
      <c r="HS33" s="85">
        <f>+HL33+'Stk BSF'!IZ33-'Stk BSF'!JA33-'Stk CF '!HU33</f>
        <v>0</v>
      </c>
      <c r="HT33" s="86">
        <f>+HM33+HU33-HV33-HW33</f>
        <v>4</v>
      </c>
      <c r="HU33" s="46"/>
      <c r="HV33" s="46"/>
      <c r="HW33" s="46"/>
      <c r="HX33" s="46">
        <f t="shared" si="101"/>
        <v>0</v>
      </c>
      <c r="HY33" s="75">
        <f>+HR33+HV33-HX33</f>
        <v>0</v>
      </c>
      <c r="IA33" s="82">
        <f t="shared" si="114"/>
        <v>0</v>
      </c>
      <c r="IB33" s="83">
        <f t="shared" si="115"/>
        <v>4</v>
      </c>
      <c r="IC33" s="81">
        <f t="shared" si="174"/>
        <v>0</v>
      </c>
      <c r="ID33" s="81">
        <f t="shared" si="174"/>
        <v>1</v>
      </c>
      <c r="IE33" s="81">
        <f t="shared" si="104"/>
        <v>0</v>
      </c>
      <c r="IF33" s="81">
        <f t="shared" si="174"/>
        <v>1</v>
      </c>
      <c r="IG33" s="84">
        <f>+HY33</f>
        <v>0</v>
      </c>
      <c r="II33" s="64">
        <f t="shared" si="136"/>
        <v>0</v>
      </c>
      <c r="IJ33" s="64">
        <f t="shared" si="137"/>
        <v>0</v>
      </c>
      <c r="IK33" s="64">
        <f t="shared" si="138"/>
        <v>0</v>
      </c>
    </row>
    <row r="34" spans="1:245" ht="15">
      <c r="B34" s="384" t="s">
        <v>52</v>
      </c>
      <c r="C34" s="182" t="s">
        <v>266</v>
      </c>
      <c r="D34" s="186" t="s">
        <v>255</v>
      </c>
      <c r="E34" s="186" t="s">
        <v>280</v>
      </c>
      <c r="F34" s="370" t="s">
        <v>281</v>
      </c>
      <c r="G34" s="380" t="s">
        <v>99</v>
      </c>
      <c r="H34" s="380" t="s">
        <v>99</v>
      </c>
      <c r="I34" s="166" t="s">
        <v>94</v>
      </c>
      <c r="J34" s="355" t="s">
        <v>296</v>
      </c>
      <c r="K34" s="139">
        <v>10</v>
      </c>
      <c r="L34" s="140">
        <v>10</v>
      </c>
      <c r="M34" s="137" t="s">
        <v>4</v>
      </c>
      <c r="N34" s="347">
        <v>0</v>
      </c>
      <c r="O34" s="347">
        <v>0</v>
      </c>
      <c r="P34" s="76">
        <v>0</v>
      </c>
      <c r="Q34" s="77">
        <f>+N34-S34-'Stk BSF'!U34+'Stk BSF'!T34</f>
        <v>0</v>
      </c>
      <c r="R34" s="78">
        <f t="shared" si="65"/>
        <v>0</v>
      </c>
      <c r="S34" s="46"/>
      <c r="T34" s="46"/>
      <c r="U34" s="46"/>
      <c r="V34" s="46">
        <f t="shared" si="66"/>
        <v>0</v>
      </c>
      <c r="W34" s="75">
        <f t="shared" si="139"/>
        <v>0</v>
      </c>
      <c r="X34" s="77">
        <f>+Q34+'Stk BSF'!AB34-'Stk BSF'!AC34-'Stk CF '!Z34</f>
        <v>0</v>
      </c>
      <c r="Y34" s="78">
        <f t="shared" si="140"/>
        <v>0</v>
      </c>
      <c r="Z34" s="46"/>
      <c r="AA34" s="46"/>
      <c r="AB34" s="46"/>
      <c r="AC34" s="46">
        <f t="shared" si="68"/>
        <v>0</v>
      </c>
      <c r="AD34" s="75">
        <f t="shared" ref="AD34:AD50" si="175">+W34+AA34-AC34</f>
        <v>0</v>
      </c>
      <c r="AE34" s="77">
        <f>+X34+'Stk BSF'!AJ34-'Stk BSF'!AK34-'Stk CF '!AG34</f>
        <v>0</v>
      </c>
      <c r="AF34" s="78">
        <f t="shared" si="69"/>
        <v>0</v>
      </c>
      <c r="AG34" s="46"/>
      <c r="AH34" s="46"/>
      <c r="AI34" s="46"/>
      <c r="AJ34" s="46">
        <f t="shared" si="70"/>
        <v>0</v>
      </c>
      <c r="AK34" s="75">
        <f t="shared" ref="AK34:AK50" si="176">+AD34+AH34-AJ34</f>
        <v>0</v>
      </c>
      <c r="AL34" s="77">
        <f>+AE34+'Stk BSF'!AR34-'Stk BSF'!AS34-'Stk CF '!AN34</f>
        <v>0</v>
      </c>
      <c r="AM34" s="78">
        <f t="shared" si="141"/>
        <v>0</v>
      </c>
      <c r="AN34" s="46"/>
      <c r="AO34" s="46"/>
      <c r="AP34" s="46"/>
      <c r="AQ34" s="46">
        <f t="shared" si="72"/>
        <v>0</v>
      </c>
      <c r="AR34" s="75">
        <f t="shared" ref="AR34:AR50" si="177">+AK34+AO34-AQ34</f>
        <v>0</v>
      </c>
      <c r="AS34" s="77">
        <f>+AL34+'Stk BSF'!AZ34-'Stk BSF'!BA34-'Stk CF '!AU34</f>
        <v>0</v>
      </c>
      <c r="AT34" s="78">
        <f t="shared" si="142"/>
        <v>0</v>
      </c>
      <c r="AU34" s="46"/>
      <c r="AV34" s="46"/>
      <c r="AW34" s="46"/>
      <c r="AX34" s="46">
        <f t="shared" si="74"/>
        <v>0</v>
      </c>
      <c r="AY34" s="75">
        <f t="shared" ref="AY34:AY50" si="178">+AR34+AV34-AX34</f>
        <v>0</v>
      </c>
      <c r="AZ34" s="77">
        <f>+AS34+'Stk BSF'!BH34-'Stk BSF'!BI34-'Stk CF '!BB34</f>
        <v>0</v>
      </c>
      <c r="BA34" s="78">
        <f t="shared" si="143"/>
        <v>0</v>
      </c>
      <c r="BB34" s="46"/>
      <c r="BC34" s="46"/>
      <c r="BD34" s="46"/>
      <c r="BE34" s="46">
        <f t="shared" si="76"/>
        <v>0</v>
      </c>
      <c r="BF34" s="75">
        <f t="shared" ref="BF34:BF50" si="179">+AY34+BC34-BE34</f>
        <v>0</v>
      </c>
      <c r="BG34" s="77">
        <f>+AZ34+'Stk BSF'!BP34-'Stk BSF'!BQ34-'Stk CF '!BI34</f>
        <v>0</v>
      </c>
      <c r="BH34" s="78">
        <f t="shared" si="111"/>
        <v>0</v>
      </c>
      <c r="BI34" s="46"/>
      <c r="BJ34" s="46"/>
      <c r="BK34" s="46"/>
      <c r="BL34" s="46">
        <f t="shared" si="77"/>
        <v>0</v>
      </c>
      <c r="BM34" s="75">
        <f t="shared" ref="BM34:BM50" si="180">+BF34+BJ34-BL34</f>
        <v>0</v>
      </c>
      <c r="BN34" s="77">
        <f>+BG34+'Stk BSF'!BX34-'Stk BSF'!BY34-'Stk CF '!BP34</f>
        <v>0</v>
      </c>
      <c r="BO34" s="78">
        <f t="shared" si="116"/>
        <v>0</v>
      </c>
      <c r="BP34" s="46"/>
      <c r="BQ34" s="46"/>
      <c r="BR34" s="46"/>
      <c r="BS34" s="46">
        <f t="shared" si="78"/>
        <v>0</v>
      </c>
      <c r="BT34" s="75">
        <f t="shared" ref="BT34:BT50" si="181">+BM34+BQ34-BS34</f>
        <v>0</v>
      </c>
      <c r="BU34" s="77">
        <f>+BN34+'Stk BSF'!CF34-'Stk BSF'!CG34-'Stk CF '!BW34</f>
        <v>0</v>
      </c>
      <c r="BV34" s="78">
        <f t="shared" si="112"/>
        <v>0</v>
      </c>
      <c r="BW34" s="46"/>
      <c r="BX34" s="46"/>
      <c r="BY34" s="46"/>
      <c r="BZ34" s="46">
        <f t="shared" si="79"/>
        <v>0</v>
      </c>
      <c r="CA34" s="75">
        <f t="shared" ref="CA34:CA50" si="182">+BT34+BX34-BZ34</f>
        <v>0</v>
      </c>
      <c r="CB34" s="77">
        <f>+BU34+'Stk BSF'!CN34-'Stk BSF'!CO34-'Stk CF '!CD34</f>
        <v>0</v>
      </c>
      <c r="CC34" s="78">
        <f t="shared" si="117"/>
        <v>0</v>
      </c>
      <c r="CD34" s="46"/>
      <c r="CE34" s="46"/>
      <c r="CF34" s="46"/>
      <c r="CG34" s="46">
        <f t="shared" si="80"/>
        <v>0</v>
      </c>
      <c r="CH34" s="75">
        <f t="shared" ref="CH34:CH50" si="183">+CA34+CE34-CG34</f>
        <v>0</v>
      </c>
      <c r="CI34" s="77">
        <f>+CB34+'Stk BSF'!CV34-'Stk BSF'!CW34-'Stk CF '!CK34</f>
        <v>0</v>
      </c>
      <c r="CJ34" s="78">
        <f t="shared" si="118"/>
        <v>0</v>
      </c>
      <c r="CK34" s="46"/>
      <c r="CL34" s="46"/>
      <c r="CM34" s="46"/>
      <c r="CN34" s="46">
        <f t="shared" si="81"/>
        <v>0</v>
      </c>
      <c r="CO34" s="75">
        <f t="shared" ref="CO34:CO50" si="184">+CH34+CL34-CN34</f>
        <v>0</v>
      </c>
      <c r="CP34" s="77">
        <f>+CI34+'Stk BSF'!DD34-'Stk BSF'!DE34-'Stk CF '!CR34</f>
        <v>0</v>
      </c>
      <c r="CQ34" s="78">
        <f t="shared" si="119"/>
        <v>0</v>
      </c>
      <c r="CR34" s="46"/>
      <c r="CS34" s="46"/>
      <c r="CT34" s="46"/>
      <c r="CU34" s="46">
        <f t="shared" si="82"/>
        <v>0</v>
      </c>
      <c r="CV34" s="75">
        <f t="shared" ref="CV34:CV50" si="185">+CO34+CS34-CU34</f>
        <v>0</v>
      </c>
      <c r="CW34" s="78">
        <f>+CP34+'Stk BSF'!DL34-'Stk BSF'!DM34-'Stk CF '!CY34</f>
        <v>0</v>
      </c>
      <c r="CX34" s="78">
        <f t="shared" si="105"/>
        <v>0</v>
      </c>
      <c r="CY34" s="46"/>
      <c r="CZ34" s="46"/>
      <c r="DA34" s="46"/>
      <c r="DB34" s="46">
        <f t="shared" si="83"/>
        <v>0</v>
      </c>
      <c r="DC34" s="75">
        <f t="shared" ref="DC34:DC50" si="186">+CV34+CZ34-DB34</f>
        <v>0</v>
      </c>
      <c r="DD34" s="77">
        <f>+CW34+'Stk BSF'!DT34-'Stk BSF'!DU34-'Stk CF '!DF34</f>
        <v>0</v>
      </c>
      <c r="DE34" s="78">
        <f t="shared" si="120"/>
        <v>0</v>
      </c>
      <c r="DF34" s="46"/>
      <c r="DG34" s="46"/>
      <c r="DH34" s="46"/>
      <c r="DI34" s="46">
        <f t="shared" si="84"/>
        <v>0</v>
      </c>
      <c r="DJ34" s="75">
        <f t="shared" ref="DJ34:DJ50" si="187">+DC34+DG34-DI34</f>
        <v>0</v>
      </c>
      <c r="DK34" s="77">
        <f>+DD34+'Stk BSF'!EB34-'Stk BSF'!EC34-'Stk CF '!DM34</f>
        <v>0</v>
      </c>
      <c r="DL34" s="78">
        <f t="shared" si="121"/>
        <v>0</v>
      </c>
      <c r="DM34" s="46"/>
      <c r="DN34" s="46"/>
      <c r="DO34" s="46"/>
      <c r="DP34" s="46">
        <f t="shared" si="85"/>
        <v>0</v>
      </c>
      <c r="DQ34" s="75">
        <f t="shared" ref="DQ34:DQ50" si="188">+DJ34+DN34-DP34</f>
        <v>0</v>
      </c>
      <c r="DR34" s="77">
        <f>+DK34+'Stk BSF'!EJ34-'Stk BSF'!EK34-'Stk CF '!DT34</f>
        <v>0</v>
      </c>
      <c r="DS34" s="78">
        <f t="shared" si="113"/>
        <v>0</v>
      </c>
      <c r="DT34" s="46"/>
      <c r="DU34" s="46"/>
      <c r="DV34" s="46"/>
      <c r="DW34" s="46">
        <f t="shared" si="86"/>
        <v>0</v>
      </c>
      <c r="DX34" s="75">
        <f t="shared" ref="DX34:DX50" si="189">+DQ34+DU34-DW34</f>
        <v>0</v>
      </c>
      <c r="DY34" s="77">
        <f>+DR34+'Stk BSF'!ER34-'Stk BSF'!ES34-'Stk CF '!EA34</f>
        <v>0</v>
      </c>
      <c r="DZ34" s="78">
        <f t="shared" si="122"/>
        <v>0</v>
      </c>
      <c r="EA34" s="46"/>
      <c r="EB34" s="46"/>
      <c r="EC34" s="46"/>
      <c r="ED34" s="46">
        <f t="shared" si="87"/>
        <v>0</v>
      </c>
      <c r="EE34" s="75">
        <f t="shared" ref="EE34:EE50" si="190">+DX34+EB34-ED34</f>
        <v>0</v>
      </c>
      <c r="EF34" s="77">
        <f>+DY34+'Stk BSF'!EZ34-'Stk BSF'!FA34-'Stk CF '!EH34</f>
        <v>0</v>
      </c>
      <c r="EG34" s="78">
        <f t="shared" si="106"/>
        <v>0</v>
      </c>
      <c r="EH34" s="46"/>
      <c r="EI34" s="46"/>
      <c r="EJ34" s="46"/>
      <c r="EK34" s="46">
        <f t="shared" si="88"/>
        <v>0</v>
      </c>
      <c r="EL34" s="75">
        <f t="shared" ref="EL34:EL50" si="191">+EE34+EI34-EK34</f>
        <v>0</v>
      </c>
      <c r="EM34" s="77">
        <f>+EF34+'Stk BSF'!FH34-'Stk BSF'!FI34-'Stk CF '!EO34</f>
        <v>0</v>
      </c>
      <c r="EN34" s="78">
        <f t="shared" si="123"/>
        <v>0</v>
      </c>
      <c r="EO34" s="46"/>
      <c r="EP34" s="46"/>
      <c r="EQ34" s="46"/>
      <c r="ER34" s="46">
        <f t="shared" si="89"/>
        <v>0</v>
      </c>
      <c r="ES34" s="75">
        <f t="shared" ref="ES34:ES50" si="192">+EL34+EP34-ER34</f>
        <v>0</v>
      </c>
      <c r="ET34" s="77">
        <f>+EM34+'Stk BSF'!FP34-'Stk BSF'!FQ34-'Stk CF '!EV34</f>
        <v>0</v>
      </c>
      <c r="EU34" s="78">
        <f t="shared" si="124"/>
        <v>0</v>
      </c>
      <c r="EV34" s="46"/>
      <c r="EW34" s="46"/>
      <c r="EX34" s="46"/>
      <c r="EY34" s="46">
        <f t="shared" si="90"/>
        <v>0</v>
      </c>
      <c r="EZ34" s="75">
        <f t="shared" ref="EZ34:EZ50" si="193">+ES34+EW34-EY34</f>
        <v>0</v>
      </c>
      <c r="FA34" s="77">
        <f>+ET34+'Stk BSF'!FX34-'Stk BSF'!FY34-'Stk CF '!FC34</f>
        <v>0</v>
      </c>
      <c r="FB34" s="78">
        <f t="shared" si="125"/>
        <v>0</v>
      </c>
      <c r="FC34" s="46"/>
      <c r="FD34" s="46"/>
      <c r="FE34" s="46"/>
      <c r="FF34" s="46">
        <f t="shared" si="91"/>
        <v>0</v>
      </c>
      <c r="FG34" s="75">
        <f t="shared" ref="FG34:FG50" si="194">+EZ34+FD34-FF34</f>
        <v>0</v>
      </c>
      <c r="FH34" s="77">
        <f>+FA34+'Stk BSF'!GF34-'Stk BSF'!GG34-'Stk CF '!FJ34</f>
        <v>0</v>
      </c>
      <c r="FI34" s="78">
        <f t="shared" si="126"/>
        <v>0</v>
      </c>
      <c r="FJ34" s="46"/>
      <c r="FK34" s="46"/>
      <c r="FL34" s="46"/>
      <c r="FM34" s="46">
        <f t="shared" si="92"/>
        <v>0</v>
      </c>
      <c r="FN34" s="75">
        <f t="shared" ref="FN34:FN50" si="195">+FG34+FK34-FM34</f>
        <v>0</v>
      </c>
      <c r="FO34" s="77">
        <f>+FH34+'Stk BSF'!GN34-'Stk BSF'!GO34-'Stk CF '!FQ34</f>
        <v>0</v>
      </c>
      <c r="FP34" s="78">
        <f t="shared" si="127"/>
        <v>0</v>
      </c>
      <c r="FQ34" s="46"/>
      <c r="FR34" s="46"/>
      <c r="FS34" s="46"/>
      <c r="FT34" s="46">
        <f t="shared" si="93"/>
        <v>0</v>
      </c>
      <c r="FU34" s="75">
        <f t="shared" ref="FU34:FU50" si="196">+FN34+FR34-FT34</f>
        <v>0</v>
      </c>
      <c r="FV34" s="77">
        <f>+FO34+'Stk BSF'!GV34-'Stk BSF'!GW34-'Stk CF '!FX34</f>
        <v>0</v>
      </c>
      <c r="FW34" s="78">
        <f t="shared" si="128"/>
        <v>0</v>
      </c>
      <c r="FX34" s="46"/>
      <c r="FY34" s="46"/>
      <c r="FZ34" s="46"/>
      <c r="GA34" s="46">
        <f t="shared" si="94"/>
        <v>0</v>
      </c>
      <c r="GB34" s="75">
        <f t="shared" ref="GB34:GB50" si="197">+FU34+FY34-GA34</f>
        <v>0</v>
      </c>
      <c r="GC34" s="77">
        <f>+FV34+'Stk BSF'!HD34-'Stk BSF'!HE34-'Stk CF '!GE34</f>
        <v>0</v>
      </c>
      <c r="GD34" s="78">
        <f t="shared" si="129"/>
        <v>0</v>
      </c>
      <c r="GE34" s="46"/>
      <c r="GF34" s="46"/>
      <c r="GG34" s="46"/>
      <c r="GH34" s="46">
        <f t="shared" si="95"/>
        <v>0</v>
      </c>
      <c r="GI34" s="75">
        <f t="shared" ref="GI34:GI50" si="198">+GB34+GF34-GH34</f>
        <v>0</v>
      </c>
      <c r="GJ34" s="77">
        <f>+GC34+'Stk BSF'!HL34-'Stk BSF'!HM34-'Stk CF '!GL34</f>
        <v>0</v>
      </c>
      <c r="GK34" s="78">
        <f t="shared" si="130"/>
        <v>0</v>
      </c>
      <c r="GL34" s="46"/>
      <c r="GM34" s="46"/>
      <c r="GN34" s="46"/>
      <c r="GO34" s="46">
        <f t="shared" si="96"/>
        <v>0</v>
      </c>
      <c r="GP34" s="75">
        <f t="shared" ref="GP34:GP50" si="199">+GI34+GM34-GO34</f>
        <v>0</v>
      </c>
      <c r="GQ34" s="77">
        <f>+GJ34+'Stk BSF'!HT34-'Stk BSF'!HU34-'Stk CF '!GS34</f>
        <v>0</v>
      </c>
      <c r="GR34" s="78">
        <f t="shared" si="131"/>
        <v>0</v>
      </c>
      <c r="GS34" s="46"/>
      <c r="GT34" s="46"/>
      <c r="GU34" s="46"/>
      <c r="GV34" s="46">
        <f t="shared" si="97"/>
        <v>0</v>
      </c>
      <c r="GW34" s="75">
        <f t="shared" ref="GW34:GW50" si="200">+GP34+GT34-GV34</f>
        <v>0</v>
      </c>
      <c r="GX34" s="77">
        <f>+GQ34+'Stk BSF'!IB34-'Stk BSF'!IC34-'Stk CF '!GZ34</f>
        <v>0</v>
      </c>
      <c r="GY34" s="78">
        <f t="shared" si="132"/>
        <v>0</v>
      </c>
      <c r="GZ34" s="46"/>
      <c r="HA34" s="46"/>
      <c r="HB34" s="46"/>
      <c r="HC34" s="46">
        <f t="shared" si="98"/>
        <v>0</v>
      </c>
      <c r="HD34" s="75">
        <f t="shared" ref="HD34:HD50" si="201">+GW34+HA34-HC34</f>
        <v>0</v>
      </c>
      <c r="HE34" s="77">
        <f>+GX34+'Stk BSF'!IJ34-'Stk BSF'!IK34-'Stk CF '!HG34</f>
        <v>0</v>
      </c>
      <c r="HF34" s="78">
        <f t="shared" si="133"/>
        <v>0</v>
      </c>
      <c r="HG34" s="46"/>
      <c r="HH34" s="46"/>
      <c r="HI34" s="46"/>
      <c r="HJ34" s="46">
        <f t="shared" si="99"/>
        <v>0</v>
      </c>
      <c r="HK34" s="75">
        <f t="shared" ref="HK34:HK50" si="202">+HD34+HH34-HJ34</f>
        <v>0</v>
      </c>
      <c r="HL34" s="77">
        <f>+HE34+'Stk BSF'!IR34-'Stk BSF'!IS34-'Stk CF '!HN34</f>
        <v>0</v>
      </c>
      <c r="HM34" s="78">
        <f t="shared" si="107"/>
        <v>0</v>
      </c>
      <c r="HN34" s="46"/>
      <c r="HO34" s="46"/>
      <c r="HP34" s="46"/>
      <c r="HQ34" s="46">
        <f t="shared" si="100"/>
        <v>0</v>
      </c>
      <c r="HR34" s="75">
        <f t="shared" ref="HR34:HR50" si="203">+HK34+HO34-HQ34</f>
        <v>0</v>
      </c>
      <c r="HS34" s="85">
        <f>+HL34+'Stk BSF'!IZ34-'Stk BSF'!JA34-'Stk CF '!HU34</f>
        <v>0</v>
      </c>
      <c r="HT34" s="86">
        <f t="shared" si="134"/>
        <v>0</v>
      </c>
      <c r="HU34" s="46"/>
      <c r="HV34" s="46"/>
      <c r="HW34" s="46"/>
      <c r="HX34" s="46">
        <f t="shared" si="101"/>
        <v>0</v>
      </c>
      <c r="HY34" s="75">
        <f t="shared" ref="HY34:HY50" si="204">+HR34+HV34-HX34</f>
        <v>0</v>
      </c>
      <c r="IA34" s="82">
        <f t="shared" si="114"/>
        <v>0</v>
      </c>
      <c r="IB34" s="83">
        <f t="shared" si="115"/>
        <v>0</v>
      </c>
      <c r="IC34" s="81">
        <f t="shared" si="61"/>
        <v>0</v>
      </c>
      <c r="ID34" s="81">
        <f t="shared" si="62"/>
        <v>0</v>
      </c>
      <c r="IE34" s="81">
        <f t="shared" si="104"/>
        <v>0</v>
      </c>
      <c r="IF34" s="81">
        <f t="shared" si="63"/>
        <v>0</v>
      </c>
      <c r="IG34" s="84">
        <f t="shared" si="135"/>
        <v>0</v>
      </c>
      <c r="II34" s="64">
        <f t="shared" si="136"/>
        <v>0</v>
      </c>
      <c r="IJ34" s="64">
        <f t="shared" si="137"/>
        <v>0</v>
      </c>
      <c r="IK34" s="64">
        <f t="shared" si="138"/>
        <v>0</v>
      </c>
    </row>
    <row r="35" spans="1:245" ht="15">
      <c r="A35" s="47">
        <v>1</v>
      </c>
      <c r="B35" s="384" t="s">
        <v>52</v>
      </c>
      <c r="C35" s="168" t="s">
        <v>267</v>
      </c>
      <c r="D35" s="185" t="s">
        <v>21</v>
      </c>
      <c r="E35" s="185">
        <v>570101054</v>
      </c>
      <c r="F35" s="369" t="s">
        <v>286</v>
      </c>
      <c r="G35" s="380" t="s">
        <v>99</v>
      </c>
      <c r="H35" s="380" t="s">
        <v>99</v>
      </c>
      <c r="I35" s="361" t="s">
        <v>95</v>
      </c>
      <c r="J35" s="375" t="s">
        <v>297</v>
      </c>
      <c r="K35" s="143">
        <v>5</v>
      </c>
      <c r="L35" s="144">
        <v>5</v>
      </c>
      <c r="M35" s="137" t="s">
        <v>4</v>
      </c>
      <c r="N35" s="347">
        <v>0</v>
      </c>
      <c r="O35" s="347">
        <v>5</v>
      </c>
      <c r="P35" s="76">
        <v>0</v>
      </c>
      <c r="Q35" s="77">
        <f>+N35-S35-'Stk BSF'!U35+'Stk BSF'!T35</f>
        <v>389</v>
      </c>
      <c r="R35" s="78">
        <f t="shared" si="65"/>
        <v>409</v>
      </c>
      <c r="S35" s="46">
        <v>404</v>
      </c>
      <c r="T35" s="46"/>
      <c r="U35" s="46"/>
      <c r="V35" s="46">
        <f t="shared" si="66"/>
        <v>0</v>
      </c>
      <c r="W35" s="75">
        <f t="shared" si="139"/>
        <v>0</v>
      </c>
      <c r="X35" s="77">
        <f>+Q35+'Stk BSF'!AB35-'Stk BSF'!AC35-'Stk CF '!Z35</f>
        <v>3</v>
      </c>
      <c r="Y35" s="78">
        <f t="shared" si="140"/>
        <v>795</v>
      </c>
      <c r="Z35" s="46">
        <v>386</v>
      </c>
      <c r="AA35" s="46"/>
      <c r="AB35" s="46"/>
      <c r="AC35" s="46">
        <f t="shared" si="68"/>
        <v>0</v>
      </c>
      <c r="AD35" s="75">
        <f t="shared" si="175"/>
        <v>0</v>
      </c>
      <c r="AE35" s="77">
        <f>+X35+'Stk BSF'!AJ35-'Stk BSF'!AK35-'Stk CF '!AG35</f>
        <v>3</v>
      </c>
      <c r="AF35" s="78">
        <f t="shared" si="69"/>
        <v>403</v>
      </c>
      <c r="AG35" s="46"/>
      <c r="AH35" s="46">
        <v>392</v>
      </c>
      <c r="AI35" s="46"/>
      <c r="AJ35" s="46">
        <f t="shared" si="70"/>
        <v>392</v>
      </c>
      <c r="AK35" s="75">
        <f t="shared" si="176"/>
        <v>0</v>
      </c>
      <c r="AL35" s="77">
        <f>+AE35+'Stk BSF'!AR35-'Stk BSF'!AS35-'Stk CF '!AN35</f>
        <v>3</v>
      </c>
      <c r="AM35" s="78">
        <f t="shared" si="141"/>
        <v>15</v>
      </c>
      <c r="AN35" s="46"/>
      <c r="AO35" s="46">
        <v>386</v>
      </c>
      <c r="AP35" s="46">
        <v>2</v>
      </c>
      <c r="AQ35" s="46">
        <f t="shared" si="72"/>
        <v>386</v>
      </c>
      <c r="AR35" s="75">
        <f t="shared" si="177"/>
        <v>0</v>
      </c>
      <c r="AS35" s="77">
        <f>+AL35+'Stk BSF'!AZ35-'Stk BSF'!BA35-'Stk CF '!AU35</f>
        <v>0</v>
      </c>
      <c r="AT35" s="78">
        <f t="shared" si="142"/>
        <v>14</v>
      </c>
      <c r="AU35" s="46">
        <v>3</v>
      </c>
      <c r="AV35" s="46">
        <v>4</v>
      </c>
      <c r="AW35" s="46"/>
      <c r="AX35" s="46">
        <f t="shared" si="74"/>
        <v>4</v>
      </c>
      <c r="AY35" s="75">
        <f t="shared" si="178"/>
        <v>0</v>
      </c>
      <c r="AZ35" s="77">
        <f>+AS35+'Stk BSF'!BH35-'Stk BSF'!BI35-'Stk CF '!BB35</f>
        <v>0</v>
      </c>
      <c r="BA35" s="78">
        <f t="shared" si="143"/>
        <v>14</v>
      </c>
      <c r="BB35" s="46"/>
      <c r="BC35" s="46"/>
      <c r="BD35" s="46"/>
      <c r="BE35" s="46">
        <f t="shared" si="76"/>
        <v>0</v>
      </c>
      <c r="BF35" s="75">
        <f t="shared" si="179"/>
        <v>0</v>
      </c>
      <c r="BG35" s="77">
        <f>+AZ35+'Stk BSF'!BP35-'Stk BSF'!BQ35-'Stk CF '!BI35</f>
        <v>0</v>
      </c>
      <c r="BH35" s="78">
        <f t="shared" si="111"/>
        <v>14</v>
      </c>
      <c r="BI35" s="46"/>
      <c r="BJ35" s="46"/>
      <c r="BK35" s="46"/>
      <c r="BL35" s="46">
        <f t="shared" si="77"/>
        <v>0</v>
      </c>
      <c r="BM35" s="75">
        <f t="shared" si="180"/>
        <v>0</v>
      </c>
      <c r="BN35" s="77">
        <f>+BG35+'Stk BSF'!BX35-'Stk BSF'!BY35-'Stk CF '!BP35</f>
        <v>0</v>
      </c>
      <c r="BO35" s="78">
        <f t="shared" si="116"/>
        <v>14</v>
      </c>
      <c r="BP35" s="46"/>
      <c r="BQ35" s="46"/>
      <c r="BR35" s="46"/>
      <c r="BS35" s="46">
        <f t="shared" si="78"/>
        <v>0</v>
      </c>
      <c r="BT35" s="75">
        <f t="shared" si="181"/>
        <v>0</v>
      </c>
      <c r="BU35" s="77">
        <f>+BN35+'Stk BSF'!CF35-'Stk BSF'!CG35-'Stk CF '!BW35</f>
        <v>0</v>
      </c>
      <c r="BV35" s="78">
        <f t="shared" si="112"/>
        <v>14</v>
      </c>
      <c r="BW35" s="46"/>
      <c r="BX35" s="46"/>
      <c r="BY35" s="46"/>
      <c r="BZ35" s="46">
        <f t="shared" si="79"/>
        <v>0</v>
      </c>
      <c r="CA35" s="75">
        <f t="shared" si="182"/>
        <v>0</v>
      </c>
      <c r="CB35" s="77">
        <f>+BU35+'Stk BSF'!CN35-'Stk BSF'!CO35-'Stk CF '!CD35</f>
        <v>0</v>
      </c>
      <c r="CC35" s="78">
        <f t="shared" si="117"/>
        <v>14</v>
      </c>
      <c r="CD35" s="46"/>
      <c r="CE35" s="46"/>
      <c r="CF35" s="46"/>
      <c r="CG35" s="46">
        <f t="shared" si="80"/>
        <v>0</v>
      </c>
      <c r="CH35" s="75">
        <f t="shared" si="183"/>
        <v>0</v>
      </c>
      <c r="CI35" s="77">
        <f>+CB35+'Stk BSF'!CV35-'Stk BSF'!CW35-'Stk CF '!CK35</f>
        <v>0</v>
      </c>
      <c r="CJ35" s="78">
        <f t="shared" si="118"/>
        <v>14</v>
      </c>
      <c r="CK35" s="46"/>
      <c r="CL35" s="46"/>
      <c r="CM35" s="46"/>
      <c r="CN35" s="46">
        <f t="shared" si="81"/>
        <v>0</v>
      </c>
      <c r="CO35" s="75">
        <f t="shared" si="184"/>
        <v>0</v>
      </c>
      <c r="CP35" s="77">
        <f>+CI35+'Stk BSF'!DD35-'Stk BSF'!DE35-'Stk CF '!CR35</f>
        <v>0</v>
      </c>
      <c r="CQ35" s="78">
        <f t="shared" si="119"/>
        <v>14</v>
      </c>
      <c r="CR35" s="46"/>
      <c r="CS35" s="46"/>
      <c r="CT35" s="46"/>
      <c r="CU35" s="46">
        <f t="shared" si="82"/>
        <v>0</v>
      </c>
      <c r="CV35" s="75">
        <f t="shared" si="185"/>
        <v>0</v>
      </c>
      <c r="CW35" s="78">
        <f>+CP35+'Stk BSF'!DL35-'Stk BSF'!DM35-'Stk CF '!CY35</f>
        <v>0</v>
      </c>
      <c r="CX35" s="78">
        <f t="shared" si="105"/>
        <v>14</v>
      </c>
      <c r="CY35" s="46"/>
      <c r="CZ35" s="46"/>
      <c r="DA35" s="46"/>
      <c r="DB35" s="46">
        <f t="shared" si="83"/>
        <v>0</v>
      </c>
      <c r="DC35" s="75">
        <f t="shared" si="186"/>
        <v>0</v>
      </c>
      <c r="DD35" s="77">
        <f>+CW35+'Stk BSF'!DT35-'Stk BSF'!DU35-'Stk CF '!DF35</f>
        <v>0</v>
      </c>
      <c r="DE35" s="78">
        <f t="shared" si="120"/>
        <v>14</v>
      </c>
      <c r="DF35" s="46"/>
      <c r="DG35" s="46"/>
      <c r="DH35" s="46"/>
      <c r="DI35" s="46">
        <f t="shared" si="84"/>
        <v>0</v>
      </c>
      <c r="DJ35" s="75">
        <f t="shared" si="187"/>
        <v>0</v>
      </c>
      <c r="DK35" s="77">
        <f>+DD35+'Stk BSF'!EB35-'Stk BSF'!EC35-'Stk CF '!DM35</f>
        <v>0</v>
      </c>
      <c r="DL35" s="78">
        <f t="shared" si="121"/>
        <v>14</v>
      </c>
      <c r="DM35" s="46"/>
      <c r="DN35" s="46"/>
      <c r="DO35" s="46"/>
      <c r="DP35" s="46">
        <f t="shared" si="85"/>
        <v>0</v>
      </c>
      <c r="DQ35" s="75">
        <f t="shared" si="188"/>
        <v>0</v>
      </c>
      <c r="DR35" s="77">
        <f>+DK35+'Stk BSF'!EJ35-'Stk BSF'!EK35-'Stk CF '!DT35</f>
        <v>0</v>
      </c>
      <c r="DS35" s="78">
        <f t="shared" si="113"/>
        <v>14</v>
      </c>
      <c r="DT35" s="46"/>
      <c r="DU35" s="46"/>
      <c r="DV35" s="46"/>
      <c r="DW35" s="46">
        <f t="shared" si="86"/>
        <v>0</v>
      </c>
      <c r="DX35" s="75">
        <f t="shared" si="189"/>
        <v>0</v>
      </c>
      <c r="DY35" s="77">
        <f>+DR35+'Stk BSF'!ER35-'Stk BSF'!ES35-'Stk CF '!EA35</f>
        <v>0</v>
      </c>
      <c r="DZ35" s="78">
        <f t="shared" si="122"/>
        <v>14</v>
      </c>
      <c r="EA35" s="46"/>
      <c r="EB35" s="46"/>
      <c r="EC35" s="46"/>
      <c r="ED35" s="46">
        <f t="shared" si="87"/>
        <v>0</v>
      </c>
      <c r="EE35" s="75">
        <f t="shared" si="190"/>
        <v>0</v>
      </c>
      <c r="EF35" s="77">
        <f>+DY35+'Stk BSF'!EZ35-'Stk BSF'!FA35-'Stk CF '!EH35</f>
        <v>0</v>
      </c>
      <c r="EG35" s="78">
        <f t="shared" si="106"/>
        <v>14</v>
      </c>
      <c r="EH35" s="46"/>
      <c r="EI35" s="46"/>
      <c r="EJ35" s="46"/>
      <c r="EK35" s="46">
        <f t="shared" si="88"/>
        <v>0</v>
      </c>
      <c r="EL35" s="75">
        <f t="shared" si="191"/>
        <v>0</v>
      </c>
      <c r="EM35" s="77">
        <f>+EF35+'Stk BSF'!FH35-'Stk BSF'!FI35-'Stk CF '!EO35</f>
        <v>0</v>
      </c>
      <c r="EN35" s="78">
        <f t="shared" si="123"/>
        <v>14</v>
      </c>
      <c r="EO35" s="46"/>
      <c r="EP35" s="46"/>
      <c r="EQ35" s="46"/>
      <c r="ER35" s="46">
        <f t="shared" si="89"/>
        <v>0</v>
      </c>
      <c r="ES35" s="75">
        <f t="shared" si="192"/>
        <v>0</v>
      </c>
      <c r="ET35" s="77">
        <f>+EM35+'Stk BSF'!FP35-'Stk BSF'!FQ35-'Stk CF '!EV35</f>
        <v>0</v>
      </c>
      <c r="EU35" s="78">
        <f t="shared" si="124"/>
        <v>14</v>
      </c>
      <c r="EV35" s="46"/>
      <c r="EW35" s="46"/>
      <c r="EX35" s="46"/>
      <c r="EY35" s="46">
        <f t="shared" si="90"/>
        <v>0</v>
      </c>
      <c r="EZ35" s="75">
        <f t="shared" si="193"/>
        <v>0</v>
      </c>
      <c r="FA35" s="77">
        <f>+ET35+'Stk BSF'!FX35-'Stk BSF'!FY35-'Stk CF '!FC35</f>
        <v>0</v>
      </c>
      <c r="FB35" s="78">
        <f t="shared" si="125"/>
        <v>14</v>
      </c>
      <c r="FC35" s="46"/>
      <c r="FD35" s="46"/>
      <c r="FE35" s="46"/>
      <c r="FF35" s="46">
        <f t="shared" si="91"/>
        <v>0</v>
      </c>
      <c r="FG35" s="75">
        <f t="shared" si="194"/>
        <v>0</v>
      </c>
      <c r="FH35" s="77">
        <f>+FA35+'Stk BSF'!GF35-'Stk BSF'!GG35-'Stk CF '!FJ35</f>
        <v>0</v>
      </c>
      <c r="FI35" s="78">
        <f t="shared" si="126"/>
        <v>14</v>
      </c>
      <c r="FJ35" s="46"/>
      <c r="FK35" s="46"/>
      <c r="FL35" s="46"/>
      <c r="FM35" s="46">
        <f t="shared" si="92"/>
        <v>0</v>
      </c>
      <c r="FN35" s="75">
        <f t="shared" si="195"/>
        <v>0</v>
      </c>
      <c r="FO35" s="77">
        <f>+FH35+'Stk BSF'!GN35-'Stk BSF'!GO35-'Stk CF '!FQ35</f>
        <v>0</v>
      </c>
      <c r="FP35" s="78">
        <f t="shared" si="127"/>
        <v>14</v>
      </c>
      <c r="FQ35" s="46"/>
      <c r="FR35" s="46"/>
      <c r="FS35" s="46"/>
      <c r="FT35" s="46">
        <f t="shared" si="93"/>
        <v>0</v>
      </c>
      <c r="FU35" s="75">
        <f t="shared" si="196"/>
        <v>0</v>
      </c>
      <c r="FV35" s="77">
        <f>+FO35+'Stk BSF'!GV35-'Stk BSF'!GW35-'Stk CF '!FX35</f>
        <v>0</v>
      </c>
      <c r="FW35" s="78">
        <f t="shared" si="128"/>
        <v>14</v>
      </c>
      <c r="FX35" s="46"/>
      <c r="FY35" s="46"/>
      <c r="FZ35" s="46"/>
      <c r="GA35" s="46">
        <f t="shared" si="94"/>
        <v>0</v>
      </c>
      <c r="GB35" s="75">
        <f t="shared" si="197"/>
        <v>0</v>
      </c>
      <c r="GC35" s="77">
        <f>+FV35+'Stk BSF'!HD35-'Stk BSF'!HE35-'Stk CF '!GE35</f>
        <v>0</v>
      </c>
      <c r="GD35" s="78">
        <f t="shared" si="129"/>
        <v>14</v>
      </c>
      <c r="GE35" s="46"/>
      <c r="GF35" s="46"/>
      <c r="GG35" s="46"/>
      <c r="GH35" s="46">
        <f t="shared" si="95"/>
        <v>0</v>
      </c>
      <c r="GI35" s="75">
        <f t="shared" si="198"/>
        <v>0</v>
      </c>
      <c r="GJ35" s="77">
        <f>+GC35+'Stk BSF'!HL35-'Stk BSF'!HM35-'Stk CF '!GL35</f>
        <v>0</v>
      </c>
      <c r="GK35" s="78">
        <f t="shared" si="130"/>
        <v>14</v>
      </c>
      <c r="GL35" s="46"/>
      <c r="GM35" s="46"/>
      <c r="GN35" s="46"/>
      <c r="GO35" s="46">
        <f t="shared" si="96"/>
        <v>0</v>
      </c>
      <c r="GP35" s="75">
        <f t="shared" si="199"/>
        <v>0</v>
      </c>
      <c r="GQ35" s="77">
        <f>+GJ35+'Stk BSF'!HT35-'Stk BSF'!HU35-'Stk CF '!GS35</f>
        <v>0</v>
      </c>
      <c r="GR35" s="78">
        <f t="shared" si="131"/>
        <v>14</v>
      </c>
      <c r="GS35" s="46"/>
      <c r="GT35" s="46"/>
      <c r="GU35" s="46"/>
      <c r="GV35" s="46">
        <f t="shared" si="97"/>
        <v>0</v>
      </c>
      <c r="GW35" s="75">
        <f t="shared" si="200"/>
        <v>0</v>
      </c>
      <c r="GX35" s="77">
        <f>+GQ35+'Stk BSF'!IB35-'Stk BSF'!IC35-'Stk CF '!GZ35</f>
        <v>0</v>
      </c>
      <c r="GY35" s="78">
        <f t="shared" si="132"/>
        <v>14</v>
      </c>
      <c r="GZ35" s="46"/>
      <c r="HA35" s="46"/>
      <c r="HB35" s="46"/>
      <c r="HC35" s="46">
        <f t="shared" si="98"/>
        <v>0</v>
      </c>
      <c r="HD35" s="75">
        <f t="shared" si="201"/>
        <v>0</v>
      </c>
      <c r="HE35" s="77">
        <f>+GX35+'Stk BSF'!IJ35-'Stk BSF'!IK35-'Stk CF '!HG35</f>
        <v>0</v>
      </c>
      <c r="HF35" s="78">
        <f t="shared" si="133"/>
        <v>14</v>
      </c>
      <c r="HG35" s="46"/>
      <c r="HH35" s="46"/>
      <c r="HI35" s="46"/>
      <c r="HJ35" s="46">
        <f t="shared" si="99"/>
        <v>0</v>
      </c>
      <c r="HK35" s="75">
        <f t="shared" si="202"/>
        <v>0</v>
      </c>
      <c r="HL35" s="77">
        <f>+HE35+'Stk BSF'!IR35-'Stk BSF'!IS35-'Stk CF '!HN35</f>
        <v>0</v>
      </c>
      <c r="HM35" s="78">
        <f t="shared" si="107"/>
        <v>14</v>
      </c>
      <c r="HN35" s="46"/>
      <c r="HO35" s="46"/>
      <c r="HP35" s="46"/>
      <c r="HQ35" s="46">
        <f t="shared" si="100"/>
        <v>0</v>
      </c>
      <c r="HR35" s="75">
        <f t="shared" si="203"/>
        <v>0</v>
      </c>
      <c r="HS35" s="85">
        <f>+HL35+'Stk BSF'!IZ35-'Stk BSF'!JA35-'Stk CF '!HU35</f>
        <v>0</v>
      </c>
      <c r="HT35" s="86">
        <f t="shared" si="134"/>
        <v>14</v>
      </c>
      <c r="HU35" s="46"/>
      <c r="HV35" s="46"/>
      <c r="HW35" s="46"/>
      <c r="HX35" s="46">
        <f t="shared" si="101"/>
        <v>0</v>
      </c>
      <c r="HY35" s="75">
        <f t="shared" si="204"/>
        <v>0</v>
      </c>
      <c r="IA35" s="82">
        <f t="shared" si="114"/>
        <v>0</v>
      </c>
      <c r="IB35" s="83">
        <f t="shared" si="115"/>
        <v>14</v>
      </c>
      <c r="IC35" s="81">
        <f t="shared" si="61"/>
        <v>793</v>
      </c>
      <c r="ID35" s="81">
        <f t="shared" si="62"/>
        <v>782</v>
      </c>
      <c r="IE35" s="81">
        <f t="shared" si="104"/>
        <v>2</v>
      </c>
      <c r="IF35" s="81">
        <f t="shared" si="63"/>
        <v>782</v>
      </c>
      <c r="IG35" s="84">
        <f t="shared" si="135"/>
        <v>0</v>
      </c>
      <c r="II35" s="64">
        <f t="shared" si="136"/>
        <v>0</v>
      </c>
      <c r="IJ35" s="64">
        <f t="shared" si="137"/>
        <v>0</v>
      </c>
      <c r="IK35" s="64">
        <f t="shared" si="138"/>
        <v>0</v>
      </c>
    </row>
    <row r="36" spans="1:245" ht="15.75" customHeight="1">
      <c r="A36" s="47">
        <v>160</v>
      </c>
      <c r="B36" s="384" t="s">
        <v>52</v>
      </c>
      <c r="C36" s="172" t="s">
        <v>268</v>
      </c>
      <c r="D36" s="186" t="s">
        <v>256</v>
      </c>
      <c r="E36" s="186"/>
      <c r="F36" s="370" t="s">
        <v>286</v>
      </c>
      <c r="G36" s="380" t="s">
        <v>99</v>
      </c>
      <c r="H36" s="380" t="s">
        <v>99</v>
      </c>
      <c r="I36" s="361" t="s">
        <v>95</v>
      </c>
      <c r="J36" s="355" t="s">
        <v>297</v>
      </c>
      <c r="K36" s="143">
        <v>5</v>
      </c>
      <c r="L36" s="144">
        <v>5</v>
      </c>
      <c r="M36" s="137" t="s">
        <v>4</v>
      </c>
      <c r="N36" s="347">
        <v>0</v>
      </c>
      <c r="O36" s="347">
        <v>4</v>
      </c>
      <c r="P36" s="76">
        <v>0</v>
      </c>
      <c r="Q36" s="77">
        <f>+N36-S36-'Stk BSF'!U36+'Stk BSF'!T36</f>
        <v>0</v>
      </c>
      <c r="R36" s="78">
        <f t="shared" si="65"/>
        <v>4</v>
      </c>
      <c r="S36" s="46"/>
      <c r="T36" s="46"/>
      <c r="U36" s="46"/>
      <c r="V36" s="46">
        <f t="shared" si="66"/>
        <v>0</v>
      </c>
      <c r="W36" s="75">
        <f t="shared" si="139"/>
        <v>0</v>
      </c>
      <c r="X36" s="77">
        <f>+Q36+'Stk BSF'!AB36-'Stk BSF'!AC36-'Stk CF '!Z36</f>
        <v>0</v>
      </c>
      <c r="Y36" s="78">
        <f t="shared" si="140"/>
        <v>4</v>
      </c>
      <c r="Z36" s="46"/>
      <c r="AA36" s="46"/>
      <c r="AB36" s="46"/>
      <c r="AC36" s="46">
        <f t="shared" si="68"/>
        <v>0</v>
      </c>
      <c r="AD36" s="75">
        <f t="shared" si="175"/>
        <v>0</v>
      </c>
      <c r="AE36" s="77">
        <f>+X36+'Stk BSF'!AJ36-'Stk BSF'!AK36-'Stk CF '!AG36</f>
        <v>0</v>
      </c>
      <c r="AF36" s="78">
        <f t="shared" si="69"/>
        <v>4</v>
      </c>
      <c r="AG36" s="46"/>
      <c r="AH36" s="46"/>
      <c r="AI36" s="46"/>
      <c r="AJ36" s="46">
        <f t="shared" si="70"/>
        <v>0</v>
      </c>
      <c r="AK36" s="75">
        <f t="shared" si="176"/>
        <v>0</v>
      </c>
      <c r="AL36" s="77">
        <f>+AE36+'Stk BSF'!AR36-'Stk BSF'!AS36-'Stk CF '!AN36</f>
        <v>53</v>
      </c>
      <c r="AM36" s="78">
        <f t="shared" si="141"/>
        <v>0</v>
      </c>
      <c r="AN36" s="46"/>
      <c r="AO36" s="46">
        <v>4</v>
      </c>
      <c r="AP36" s="46"/>
      <c r="AQ36" s="46">
        <f t="shared" si="72"/>
        <v>4</v>
      </c>
      <c r="AR36" s="75">
        <f t="shared" si="177"/>
        <v>0</v>
      </c>
      <c r="AS36" s="77">
        <f>+AL36+'Stk BSF'!AZ36-'Stk BSF'!BA36-'Stk CF '!AU36</f>
        <v>53</v>
      </c>
      <c r="AT36" s="78">
        <f t="shared" si="142"/>
        <v>0</v>
      </c>
      <c r="AU36" s="46"/>
      <c r="AV36" s="46"/>
      <c r="AW36" s="46"/>
      <c r="AX36" s="46">
        <f t="shared" si="74"/>
        <v>0</v>
      </c>
      <c r="AY36" s="75">
        <f t="shared" si="178"/>
        <v>0</v>
      </c>
      <c r="AZ36" s="77">
        <f>+AS36+'Stk BSF'!BH36-'Stk BSF'!BI36-'Stk CF '!BB36</f>
        <v>0</v>
      </c>
      <c r="BA36" s="78">
        <f t="shared" si="143"/>
        <v>0</v>
      </c>
      <c r="BB36" s="46">
        <v>53</v>
      </c>
      <c r="BC36" s="46">
        <v>53</v>
      </c>
      <c r="BD36" s="46"/>
      <c r="BE36" s="46">
        <f t="shared" si="76"/>
        <v>53</v>
      </c>
      <c r="BF36" s="75">
        <f t="shared" si="179"/>
        <v>0</v>
      </c>
      <c r="BG36" s="77">
        <f>+AZ36+'Stk BSF'!BP36-'Stk BSF'!BQ36-'Stk CF '!BI36</f>
        <v>0</v>
      </c>
      <c r="BH36" s="78">
        <f t="shared" si="111"/>
        <v>0</v>
      </c>
      <c r="BI36" s="46"/>
      <c r="BJ36" s="46"/>
      <c r="BK36" s="46"/>
      <c r="BL36" s="46">
        <f t="shared" si="77"/>
        <v>0</v>
      </c>
      <c r="BM36" s="75">
        <f t="shared" si="180"/>
        <v>0</v>
      </c>
      <c r="BN36" s="77">
        <f>+BG36+'Stk BSF'!BX36-'Stk BSF'!BY36-'Stk CF '!BP36</f>
        <v>0</v>
      </c>
      <c r="BO36" s="78">
        <f t="shared" si="116"/>
        <v>0</v>
      </c>
      <c r="BP36" s="46"/>
      <c r="BQ36" s="46"/>
      <c r="BR36" s="46"/>
      <c r="BS36" s="46">
        <f t="shared" si="78"/>
        <v>0</v>
      </c>
      <c r="BT36" s="75">
        <f t="shared" si="181"/>
        <v>0</v>
      </c>
      <c r="BU36" s="77">
        <f>+BN36+'Stk BSF'!CF36-'Stk BSF'!CG36-'Stk CF '!BW36</f>
        <v>0</v>
      </c>
      <c r="BV36" s="78">
        <f t="shared" si="112"/>
        <v>0</v>
      </c>
      <c r="BW36" s="46"/>
      <c r="BX36" s="46"/>
      <c r="BY36" s="46"/>
      <c r="BZ36" s="46">
        <f t="shared" si="79"/>
        <v>0</v>
      </c>
      <c r="CA36" s="75">
        <f t="shared" si="182"/>
        <v>0</v>
      </c>
      <c r="CB36" s="77">
        <f>+BU36+'Stk BSF'!CN36-'Stk BSF'!CO36-'Stk CF '!CD36</f>
        <v>0</v>
      </c>
      <c r="CC36" s="78">
        <f t="shared" si="117"/>
        <v>0</v>
      </c>
      <c r="CD36" s="46"/>
      <c r="CE36" s="46"/>
      <c r="CF36" s="46"/>
      <c r="CG36" s="46">
        <f t="shared" si="80"/>
        <v>0</v>
      </c>
      <c r="CH36" s="75">
        <f t="shared" si="183"/>
        <v>0</v>
      </c>
      <c r="CI36" s="77">
        <f>+CB36+'Stk BSF'!CV36-'Stk BSF'!CW36-'Stk CF '!CK36</f>
        <v>0</v>
      </c>
      <c r="CJ36" s="78">
        <f t="shared" si="118"/>
        <v>0</v>
      </c>
      <c r="CK36" s="46"/>
      <c r="CL36" s="46"/>
      <c r="CM36" s="46"/>
      <c r="CN36" s="46">
        <f t="shared" si="81"/>
        <v>0</v>
      </c>
      <c r="CO36" s="75">
        <f t="shared" si="184"/>
        <v>0</v>
      </c>
      <c r="CP36" s="77">
        <f>+CI36+'Stk BSF'!DD36-'Stk BSF'!DE36-'Stk CF '!CR36</f>
        <v>0</v>
      </c>
      <c r="CQ36" s="78">
        <f t="shared" si="119"/>
        <v>0</v>
      </c>
      <c r="CR36" s="46"/>
      <c r="CS36" s="46"/>
      <c r="CT36" s="46"/>
      <c r="CU36" s="46">
        <f t="shared" si="82"/>
        <v>0</v>
      </c>
      <c r="CV36" s="75">
        <f t="shared" si="185"/>
        <v>0</v>
      </c>
      <c r="CW36" s="78">
        <f>+CP36+'Stk BSF'!DL36-'Stk BSF'!DM36-'Stk CF '!CY36</f>
        <v>0</v>
      </c>
      <c r="CX36" s="78">
        <f t="shared" si="105"/>
        <v>0</v>
      </c>
      <c r="CY36" s="46"/>
      <c r="CZ36" s="46"/>
      <c r="DA36" s="46"/>
      <c r="DB36" s="46">
        <f t="shared" si="83"/>
        <v>0</v>
      </c>
      <c r="DC36" s="75">
        <f t="shared" si="186"/>
        <v>0</v>
      </c>
      <c r="DD36" s="77">
        <f>+CW36+'Stk BSF'!DT36-'Stk BSF'!DU36-'Stk CF '!DF36</f>
        <v>0</v>
      </c>
      <c r="DE36" s="78">
        <f t="shared" si="120"/>
        <v>0</v>
      </c>
      <c r="DF36" s="46"/>
      <c r="DG36" s="46"/>
      <c r="DH36" s="46"/>
      <c r="DI36" s="46">
        <f t="shared" si="84"/>
        <v>0</v>
      </c>
      <c r="DJ36" s="75">
        <f t="shared" si="187"/>
        <v>0</v>
      </c>
      <c r="DK36" s="77">
        <f>+DD36+'Stk BSF'!EB36-'Stk BSF'!EC36-'Stk CF '!DM36</f>
        <v>0</v>
      </c>
      <c r="DL36" s="78">
        <f t="shared" si="121"/>
        <v>0</v>
      </c>
      <c r="DM36" s="46"/>
      <c r="DN36" s="46"/>
      <c r="DO36" s="46"/>
      <c r="DP36" s="46">
        <f t="shared" si="85"/>
        <v>0</v>
      </c>
      <c r="DQ36" s="75">
        <f t="shared" si="188"/>
        <v>0</v>
      </c>
      <c r="DR36" s="77">
        <f>+DK36+'Stk BSF'!EJ36-'Stk BSF'!EK36-'Stk CF '!DT36</f>
        <v>0</v>
      </c>
      <c r="DS36" s="78">
        <f t="shared" si="113"/>
        <v>0</v>
      </c>
      <c r="DT36" s="46"/>
      <c r="DU36" s="46"/>
      <c r="DV36" s="46"/>
      <c r="DW36" s="46">
        <f t="shared" si="86"/>
        <v>0</v>
      </c>
      <c r="DX36" s="75">
        <f t="shared" si="189"/>
        <v>0</v>
      </c>
      <c r="DY36" s="77">
        <f>+DR36+'Stk BSF'!ER36-'Stk BSF'!ES36-'Stk CF '!EA36</f>
        <v>0</v>
      </c>
      <c r="DZ36" s="78">
        <f t="shared" si="122"/>
        <v>0</v>
      </c>
      <c r="EA36" s="46"/>
      <c r="EB36" s="46"/>
      <c r="EC36" s="46"/>
      <c r="ED36" s="46">
        <f t="shared" si="87"/>
        <v>0</v>
      </c>
      <c r="EE36" s="75">
        <f t="shared" si="190"/>
        <v>0</v>
      </c>
      <c r="EF36" s="77">
        <f>+DY36+'Stk BSF'!EZ36-'Stk BSF'!FA36-'Stk CF '!EH36</f>
        <v>0</v>
      </c>
      <c r="EG36" s="78">
        <f t="shared" si="106"/>
        <v>0</v>
      </c>
      <c r="EH36" s="46"/>
      <c r="EI36" s="46"/>
      <c r="EJ36" s="46"/>
      <c r="EK36" s="46">
        <f t="shared" si="88"/>
        <v>0</v>
      </c>
      <c r="EL36" s="75">
        <f t="shared" si="191"/>
        <v>0</v>
      </c>
      <c r="EM36" s="77">
        <f>+EF36+'Stk BSF'!FH36-'Stk BSF'!FI36-'Stk CF '!EO36</f>
        <v>0</v>
      </c>
      <c r="EN36" s="78">
        <f t="shared" si="123"/>
        <v>0</v>
      </c>
      <c r="EO36" s="46"/>
      <c r="EP36" s="46"/>
      <c r="EQ36" s="46"/>
      <c r="ER36" s="46">
        <f t="shared" si="89"/>
        <v>0</v>
      </c>
      <c r="ES36" s="75">
        <f t="shared" si="192"/>
        <v>0</v>
      </c>
      <c r="ET36" s="77">
        <f>+EM36+'Stk BSF'!FP36-'Stk BSF'!FQ36-'Stk CF '!EV36</f>
        <v>0</v>
      </c>
      <c r="EU36" s="78">
        <f t="shared" si="124"/>
        <v>0</v>
      </c>
      <c r="EV36" s="46"/>
      <c r="EW36" s="46"/>
      <c r="EX36" s="46"/>
      <c r="EY36" s="46">
        <f t="shared" si="90"/>
        <v>0</v>
      </c>
      <c r="EZ36" s="75">
        <f t="shared" si="193"/>
        <v>0</v>
      </c>
      <c r="FA36" s="77">
        <f>+ET36+'Stk BSF'!FX36-'Stk BSF'!FY36-'Stk CF '!FC36</f>
        <v>0</v>
      </c>
      <c r="FB36" s="78">
        <f t="shared" si="125"/>
        <v>0</v>
      </c>
      <c r="FC36" s="46"/>
      <c r="FD36" s="46"/>
      <c r="FE36" s="46"/>
      <c r="FF36" s="46">
        <f t="shared" si="91"/>
        <v>0</v>
      </c>
      <c r="FG36" s="75">
        <f t="shared" si="194"/>
        <v>0</v>
      </c>
      <c r="FH36" s="77">
        <f>+FA36+'Stk BSF'!GF36-'Stk BSF'!GG36-'Stk CF '!FJ36</f>
        <v>0</v>
      </c>
      <c r="FI36" s="78">
        <f t="shared" si="126"/>
        <v>0</v>
      </c>
      <c r="FJ36" s="46"/>
      <c r="FK36" s="46"/>
      <c r="FL36" s="46"/>
      <c r="FM36" s="46">
        <f t="shared" si="92"/>
        <v>0</v>
      </c>
      <c r="FN36" s="75">
        <f t="shared" si="195"/>
        <v>0</v>
      </c>
      <c r="FO36" s="77">
        <f>+FH36+'Stk BSF'!GN36-'Stk BSF'!GO36-'Stk CF '!FQ36</f>
        <v>0</v>
      </c>
      <c r="FP36" s="78">
        <f t="shared" si="127"/>
        <v>0</v>
      </c>
      <c r="FQ36" s="46"/>
      <c r="FR36" s="46"/>
      <c r="FS36" s="46"/>
      <c r="FT36" s="46">
        <f t="shared" si="93"/>
        <v>0</v>
      </c>
      <c r="FU36" s="75">
        <f t="shared" si="196"/>
        <v>0</v>
      </c>
      <c r="FV36" s="77">
        <f>+FO36+'Stk BSF'!GV36-'Stk BSF'!GW36-'Stk CF '!FX36</f>
        <v>0</v>
      </c>
      <c r="FW36" s="78">
        <f t="shared" si="128"/>
        <v>0</v>
      </c>
      <c r="FX36" s="46"/>
      <c r="FY36" s="46"/>
      <c r="FZ36" s="46"/>
      <c r="GA36" s="46">
        <f t="shared" si="94"/>
        <v>0</v>
      </c>
      <c r="GB36" s="75">
        <f t="shared" si="197"/>
        <v>0</v>
      </c>
      <c r="GC36" s="77">
        <f>+FV36+'Stk BSF'!HD36-'Stk BSF'!HE36-'Stk CF '!GE36</f>
        <v>0</v>
      </c>
      <c r="GD36" s="78">
        <f t="shared" si="129"/>
        <v>0</v>
      </c>
      <c r="GE36" s="46"/>
      <c r="GF36" s="46"/>
      <c r="GG36" s="46"/>
      <c r="GH36" s="46">
        <f t="shared" si="95"/>
        <v>0</v>
      </c>
      <c r="GI36" s="75">
        <f t="shared" si="198"/>
        <v>0</v>
      </c>
      <c r="GJ36" s="77">
        <f>+GC36+'Stk BSF'!HL36-'Stk BSF'!HM36-'Stk CF '!GL36</f>
        <v>0</v>
      </c>
      <c r="GK36" s="78">
        <f t="shared" si="130"/>
        <v>0</v>
      </c>
      <c r="GL36" s="46"/>
      <c r="GM36" s="46"/>
      <c r="GN36" s="46"/>
      <c r="GO36" s="46">
        <f t="shared" si="96"/>
        <v>0</v>
      </c>
      <c r="GP36" s="75">
        <f t="shared" si="199"/>
        <v>0</v>
      </c>
      <c r="GQ36" s="77">
        <f>+GJ36+'Stk BSF'!HT36-'Stk BSF'!HU36-'Stk CF '!GS36</f>
        <v>0</v>
      </c>
      <c r="GR36" s="78">
        <f t="shared" si="131"/>
        <v>0</v>
      </c>
      <c r="GS36" s="46"/>
      <c r="GT36" s="46"/>
      <c r="GU36" s="46"/>
      <c r="GV36" s="46">
        <f t="shared" si="97"/>
        <v>0</v>
      </c>
      <c r="GW36" s="75">
        <f t="shared" si="200"/>
        <v>0</v>
      </c>
      <c r="GX36" s="77">
        <f>+GQ36+'Stk BSF'!IB36-'Stk BSF'!IC36-'Stk CF '!GZ36</f>
        <v>0</v>
      </c>
      <c r="GY36" s="78">
        <f t="shared" si="132"/>
        <v>0</v>
      </c>
      <c r="GZ36" s="46"/>
      <c r="HA36" s="46"/>
      <c r="HB36" s="46"/>
      <c r="HC36" s="46">
        <f t="shared" si="98"/>
        <v>0</v>
      </c>
      <c r="HD36" s="75">
        <f t="shared" si="201"/>
        <v>0</v>
      </c>
      <c r="HE36" s="77">
        <f>+GX36+'Stk BSF'!IJ36-'Stk BSF'!IK36-'Stk CF '!HG36</f>
        <v>0</v>
      </c>
      <c r="HF36" s="78">
        <f t="shared" si="133"/>
        <v>0</v>
      </c>
      <c r="HG36" s="46"/>
      <c r="HH36" s="46"/>
      <c r="HI36" s="46"/>
      <c r="HJ36" s="46">
        <f t="shared" si="99"/>
        <v>0</v>
      </c>
      <c r="HK36" s="75">
        <f t="shared" si="202"/>
        <v>0</v>
      </c>
      <c r="HL36" s="77">
        <f>+HE36+'Stk BSF'!IR36-'Stk BSF'!IS36-'Stk CF '!HN36</f>
        <v>0</v>
      </c>
      <c r="HM36" s="78">
        <f t="shared" si="107"/>
        <v>0</v>
      </c>
      <c r="HN36" s="46"/>
      <c r="HO36" s="46"/>
      <c r="HP36" s="46"/>
      <c r="HQ36" s="46">
        <f t="shared" si="100"/>
        <v>0</v>
      </c>
      <c r="HR36" s="75">
        <f t="shared" si="203"/>
        <v>0</v>
      </c>
      <c r="HS36" s="85">
        <f>+HL36+'Stk BSF'!IZ36-'Stk BSF'!JA36-'Stk CF '!HU36</f>
        <v>0</v>
      </c>
      <c r="HT36" s="86">
        <f t="shared" si="134"/>
        <v>0</v>
      </c>
      <c r="HU36" s="46"/>
      <c r="HV36" s="46"/>
      <c r="HW36" s="46"/>
      <c r="HX36" s="46">
        <f t="shared" si="101"/>
        <v>0</v>
      </c>
      <c r="HY36" s="75">
        <f t="shared" si="204"/>
        <v>0</v>
      </c>
      <c r="IA36" s="82">
        <f t="shared" si="114"/>
        <v>0</v>
      </c>
      <c r="IB36" s="83">
        <f t="shared" si="115"/>
        <v>0</v>
      </c>
      <c r="IC36" s="81">
        <f t="shared" si="61"/>
        <v>53</v>
      </c>
      <c r="ID36" s="81">
        <f t="shared" si="62"/>
        <v>57</v>
      </c>
      <c r="IE36" s="81">
        <f t="shared" si="104"/>
        <v>0</v>
      </c>
      <c r="IF36" s="81">
        <f t="shared" si="63"/>
        <v>57</v>
      </c>
      <c r="IG36" s="84">
        <f t="shared" si="135"/>
        <v>0</v>
      </c>
      <c r="II36" s="64">
        <f t="shared" si="136"/>
        <v>0</v>
      </c>
      <c r="IJ36" s="64">
        <f t="shared" si="137"/>
        <v>0</v>
      </c>
      <c r="IK36" s="64">
        <f t="shared" si="138"/>
        <v>0</v>
      </c>
    </row>
    <row r="37" spans="1:245" ht="15">
      <c r="B37" s="384" t="s">
        <v>52</v>
      </c>
      <c r="C37" s="168" t="s">
        <v>269</v>
      </c>
      <c r="D37" s="185" t="s">
        <v>23</v>
      </c>
      <c r="E37" s="185">
        <v>600101073</v>
      </c>
      <c r="F37" s="369" t="s">
        <v>287</v>
      </c>
      <c r="G37" s="380" t="s">
        <v>99</v>
      </c>
      <c r="H37" s="380" t="s">
        <v>99</v>
      </c>
      <c r="I37" s="361" t="s">
        <v>95</v>
      </c>
      <c r="J37" s="375" t="s">
        <v>298</v>
      </c>
      <c r="K37" s="143">
        <v>7</v>
      </c>
      <c r="L37" s="144">
        <v>7</v>
      </c>
      <c r="M37" s="137" t="s">
        <v>4</v>
      </c>
      <c r="N37" s="347">
        <v>0</v>
      </c>
      <c r="O37" s="347">
        <v>9</v>
      </c>
      <c r="P37" s="76">
        <v>0</v>
      </c>
      <c r="Q37" s="77">
        <f>+N37-S37-'Stk BSF'!U37+'Stk BSF'!T37</f>
        <v>0</v>
      </c>
      <c r="R37" s="78">
        <f t="shared" si="65"/>
        <v>9</v>
      </c>
      <c r="S37" s="46"/>
      <c r="T37" s="46"/>
      <c r="U37" s="46"/>
      <c r="V37" s="46">
        <f t="shared" si="66"/>
        <v>0</v>
      </c>
      <c r="W37" s="75">
        <f t="shared" si="139"/>
        <v>0</v>
      </c>
      <c r="X37" s="77">
        <f>+Q37+'Stk BSF'!AB37-'Stk BSF'!AC37-'Stk CF '!Z37</f>
        <v>0</v>
      </c>
      <c r="Y37" s="78">
        <f t="shared" si="140"/>
        <v>9</v>
      </c>
      <c r="Z37" s="46"/>
      <c r="AA37" s="46"/>
      <c r="AB37" s="46"/>
      <c r="AC37" s="46">
        <f t="shared" si="68"/>
        <v>0</v>
      </c>
      <c r="AD37" s="75">
        <f t="shared" si="175"/>
        <v>0</v>
      </c>
      <c r="AE37" s="77">
        <f>+X37+'Stk BSF'!AJ37-'Stk BSF'!AK37-'Stk CF '!AG37</f>
        <v>0</v>
      </c>
      <c r="AF37" s="78">
        <f t="shared" si="69"/>
        <v>9</v>
      </c>
      <c r="AG37" s="46"/>
      <c r="AH37" s="46"/>
      <c r="AI37" s="46"/>
      <c r="AJ37" s="46">
        <f t="shared" si="70"/>
        <v>0</v>
      </c>
      <c r="AK37" s="75">
        <f t="shared" si="176"/>
        <v>0</v>
      </c>
      <c r="AL37" s="77">
        <f>+AE37+'Stk BSF'!AR37-'Stk BSF'!AS37-'Stk CF '!AN37</f>
        <v>0</v>
      </c>
      <c r="AM37" s="78">
        <f t="shared" si="141"/>
        <v>9</v>
      </c>
      <c r="AN37" s="46"/>
      <c r="AO37" s="46"/>
      <c r="AP37" s="46"/>
      <c r="AQ37" s="46">
        <f t="shared" si="72"/>
        <v>0</v>
      </c>
      <c r="AR37" s="75">
        <f t="shared" si="177"/>
        <v>0</v>
      </c>
      <c r="AS37" s="77">
        <f>+AL37+'Stk BSF'!AZ37-'Stk BSF'!BA37-'Stk CF '!AU37</f>
        <v>0</v>
      </c>
      <c r="AT37" s="78">
        <f t="shared" si="142"/>
        <v>3</v>
      </c>
      <c r="AU37" s="46"/>
      <c r="AV37" s="46"/>
      <c r="AW37" s="46">
        <v>6</v>
      </c>
      <c r="AX37" s="46">
        <f t="shared" si="74"/>
        <v>0</v>
      </c>
      <c r="AY37" s="75">
        <f t="shared" si="178"/>
        <v>0</v>
      </c>
      <c r="AZ37" s="77">
        <f>+AS37+'Stk BSF'!BH37-'Stk BSF'!BI37-'Stk CF '!BB37</f>
        <v>0</v>
      </c>
      <c r="BA37" s="78">
        <f t="shared" si="143"/>
        <v>3</v>
      </c>
      <c r="BB37" s="46"/>
      <c r="BC37" s="46"/>
      <c r="BD37" s="46"/>
      <c r="BE37" s="46">
        <f t="shared" si="76"/>
        <v>0</v>
      </c>
      <c r="BF37" s="75">
        <f t="shared" si="179"/>
        <v>0</v>
      </c>
      <c r="BG37" s="77">
        <f>+AZ37+'Stk BSF'!BP37-'Stk BSF'!BQ37-'Stk CF '!BI37</f>
        <v>0</v>
      </c>
      <c r="BH37" s="78">
        <f t="shared" si="111"/>
        <v>3</v>
      </c>
      <c r="BI37" s="46"/>
      <c r="BJ37" s="46"/>
      <c r="BK37" s="46"/>
      <c r="BL37" s="46">
        <f t="shared" si="77"/>
        <v>0</v>
      </c>
      <c r="BM37" s="75">
        <f t="shared" si="180"/>
        <v>0</v>
      </c>
      <c r="BN37" s="77">
        <f>+BG37+'Stk BSF'!BX37-'Stk BSF'!BY37-'Stk CF '!BP37</f>
        <v>0</v>
      </c>
      <c r="BO37" s="78">
        <f t="shared" si="116"/>
        <v>3</v>
      </c>
      <c r="BP37" s="46"/>
      <c r="BQ37" s="46"/>
      <c r="BR37" s="46"/>
      <c r="BS37" s="46">
        <f t="shared" si="78"/>
        <v>0</v>
      </c>
      <c r="BT37" s="75">
        <f t="shared" si="181"/>
        <v>0</v>
      </c>
      <c r="BU37" s="77">
        <f>+BN37+'Stk BSF'!CF37-'Stk BSF'!CG37-'Stk CF '!BW37</f>
        <v>0</v>
      </c>
      <c r="BV37" s="78">
        <f t="shared" si="112"/>
        <v>3</v>
      </c>
      <c r="BW37" s="46"/>
      <c r="BX37" s="46"/>
      <c r="BY37" s="46"/>
      <c r="BZ37" s="46">
        <f t="shared" si="79"/>
        <v>0</v>
      </c>
      <c r="CA37" s="75">
        <f t="shared" si="182"/>
        <v>0</v>
      </c>
      <c r="CB37" s="77">
        <f>+BU37+'Stk BSF'!CN37-'Stk BSF'!CO37-'Stk CF '!CD37</f>
        <v>0</v>
      </c>
      <c r="CC37" s="78">
        <f t="shared" si="117"/>
        <v>3</v>
      </c>
      <c r="CD37" s="46"/>
      <c r="CE37" s="46"/>
      <c r="CF37" s="46"/>
      <c r="CG37" s="46">
        <f t="shared" si="80"/>
        <v>0</v>
      </c>
      <c r="CH37" s="75">
        <f t="shared" si="183"/>
        <v>0</v>
      </c>
      <c r="CI37" s="77">
        <f>+CB37+'Stk BSF'!CV37-'Stk BSF'!CW37-'Stk CF '!CK37</f>
        <v>0</v>
      </c>
      <c r="CJ37" s="78">
        <f t="shared" si="118"/>
        <v>3</v>
      </c>
      <c r="CK37" s="46"/>
      <c r="CL37" s="46"/>
      <c r="CM37" s="46"/>
      <c r="CN37" s="46">
        <f t="shared" si="81"/>
        <v>0</v>
      </c>
      <c r="CO37" s="75">
        <f t="shared" si="184"/>
        <v>0</v>
      </c>
      <c r="CP37" s="77">
        <f>+CI37+'Stk BSF'!DD37-'Stk BSF'!DE37-'Stk CF '!CR37</f>
        <v>0</v>
      </c>
      <c r="CQ37" s="78">
        <f t="shared" si="119"/>
        <v>3</v>
      </c>
      <c r="CR37" s="46"/>
      <c r="CS37" s="46"/>
      <c r="CT37" s="46"/>
      <c r="CU37" s="46">
        <f t="shared" si="82"/>
        <v>0</v>
      </c>
      <c r="CV37" s="75">
        <f t="shared" si="185"/>
        <v>0</v>
      </c>
      <c r="CW37" s="78">
        <f>+CP37+'Stk BSF'!DL37-'Stk BSF'!DM37-'Stk CF '!CY37</f>
        <v>0</v>
      </c>
      <c r="CX37" s="78">
        <f t="shared" si="105"/>
        <v>3</v>
      </c>
      <c r="CY37" s="46"/>
      <c r="CZ37" s="46"/>
      <c r="DA37" s="46"/>
      <c r="DB37" s="46">
        <f t="shared" si="83"/>
        <v>0</v>
      </c>
      <c r="DC37" s="75">
        <f t="shared" si="186"/>
        <v>0</v>
      </c>
      <c r="DD37" s="77">
        <f>+CW37+'Stk BSF'!DT37-'Stk BSF'!DU37-'Stk CF '!DF37</f>
        <v>0</v>
      </c>
      <c r="DE37" s="78">
        <f t="shared" si="120"/>
        <v>3</v>
      </c>
      <c r="DF37" s="46"/>
      <c r="DG37" s="46"/>
      <c r="DH37" s="46"/>
      <c r="DI37" s="46">
        <f t="shared" si="84"/>
        <v>0</v>
      </c>
      <c r="DJ37" s="75">
        <f t="shared" si="187"/>
        <v>0</v>
      </c>
      <c r="DK37" s="77">
        <f>+DD37+'Stk BSF'!EB37-'Stk BSF'!EC37-'Stk CF '!DM37</f>
        <v>0</v>
      </c>
      <c r="DL37" s="78">
        <f t="shared" si="121"/>
        <v>3</v>
      </c>
      <c r="DM37" s="46"/>
      <c r="DN37" s="46"/>
      <c r="DO37" s="46"/>
      <c r="DP37" s="46">
        <f t="shared" si="85"/>
        <v>0</v>
      </c>
      <c r="DQ37" s="75">
        <f t="shared" si="188"/>
        <v>0</v>
      </c>
      <c r="DR37" s="77">
        <f>+DK37+'Stk BSF'!EJ37-'Stk BSF'!EK37-'Stk CF '!DT37</f>
        <v>0</v>
      </c>
      <c r="DS37" s="78">
        <f t="shared" si="113"/>
        <v>3</v>
      </c>
      <c r="DT37" s="46"/>
      <c r="DU37" s="46"/>
      <c r="DV37" s="46"/>
      <c r="DW37" s="46">
        <f t="shared" si="86"/>
        <v>0</v>
      </c>
      <c r="DX37" s="75">
        <f t="shared" si="189"/>
        <v>0</v>
      </c>
      <c r="DY37" s="77">
        <f>+DR37+'Stk BSF'!ER37-'Stk BSF'!ES37-'Stk CF '!EA37</f>
        <v>0</v>
      </c>
      <c r="DZ37" s="78">
        <f t="shared" si="122"/>
        <v>3</v>
      </c>
      <c r="EA37" s="46"/>
      <c r="EB37" s="46"/>
      <c r="EC37" s="46"/>
      <c r="ED37" s="46">
        <f t="shared" si="87"/>
        <v>0</v>
      </c>
      <c r="EE37" s="75">
        <f t="shared" si="190"/>
        <v>0</v>
      </c>
      <c r="EF37" s="77">
        <f>+DY37+'Stk BSF'!EZ37-'Stk BSF'!FA37-'Stk CF '!EH37</f>
        <v>0</v>
      </c>
      <c r="EG37" s="78">
        <f t="shared" si="106"/>
        <v>3</v>
      </c>
      <c r="EH37" s="46"/>
      <c r="EI37" s="46"/>
      <c r="EJ37" s="46"/>
      <c r="EK37" s="46">
        <f t="shared" si="88"/>
        <v>0</v>
      </c>
      <c r="EL37" s="75">
        <f t="shared" si="191"/>
        <v>0</v>
      </c>
      <c r="EM37" s="77">
        <f>+EF37+'Stk BSF'!FH37-'Stk BSF'!FI37-'Stk CF '!EO37</f>
        <v>0</v>
      </c>
      <c r="EN37" s="78">
        <f t="shared" si="123"/>
        <v>3</v>
      </c>
      <c r="EO37" s="46"/>
      <c r="EP37" s="46"/>
      <c r="EQ37" s="46"/>
      <c r="ER37" s="46">
        <f t="shared" si="89"/>
        <v>0</v>
      </c>
      <c r="ES37" s="75">
        <f t="shared" si="192"/>
        <v>0</v>
      </c>
      <c r="ET37" s="77">
        <f>+EM37+'Stk BSF'!FP37-'Stk BSF'!FQ37-'Stk CF '!EV37</f>
        <v>0</v>
      </c>
      <c r="EU37" s="78">
        <f t="shared" si="124"/>
        <v>3</v>
      </c>
      <c r="EV37" s="46"/>
      <c r="EW37" s="46"/>
      <c r="EX37" s="46"/>
      <c r="EY37" s="46">
        <f t="shared" si="90"/>
        <v>0</v>
      </c>
      <c r="EZ37" s="75">
        <f t="shared" si="193"/>
        <v>0</v>
      </c>
      <c r="FA37" s="77">
        <f>+ET37+'Stk BSF'!FX37-'Stk BSF'!FY37-'Stk CF '!FC37</f>
        <v>0</v>
      </c>
      <c r="FB37" s="78">
        <f t="shared" si="125"/>
        <v>3</v>
      </c>
      <c r="FC37" s="46"/>
      <c r="FD37" s="46"/>
      <c r="FE37" s="46"/>
      <c r="FF37" s="46">
        <f t="shared" si="91"/>
        <v>0</v>
      </c>
      <c r="FG37" s="75">
        <f t="shared" si="194"/>
        <v>0</v>
      </c>
      <c r="FH37" s="77">
        <f>+FA37+'Stk BSF'!GF37-'Stk BSF'!GG37-'Stk CF '!FJ37</f>
        <v>0</v>
      </c>
      <c r="FI37" s="78">
        <f t="shared" si="126"/>
        <v>3</v>
      </c>
      <c r="FJ37" s="46"/>
      <c r="FK37" s="46"/>
      <c r="FL37" s="46"/>
      <c r="FM37" s="46">
        <f t="shared" si="92"/>
        <v>0</v>
      </c>
      <c r="FN37" s="75">
        <f t="shared" si="195"/>
        <v>0</v>
      </c>
      <c r="FO37" s="77">
        <f>+FH37+'Stk BSF'!GN37-'Stk BSF'!GO37-'Stk CF '!FQ37</f>
        <v>0</v>
      </c>
      <c r="FP37" s="78">
        <f t="shared" si="127"/>
        <v>3</v>
      </c>
      <c r="FQ37" s="46"/>
      <c r="FR37" s="46"/>
      <c r="FS37" s="46"/>
      <c r="FT37" s="46">
        <f t="shared" si="93"/>
        <v>0</v>
      </c>
      <c r="FU37" s="75">
        <f t="shared" si="196"/>
        <v>0</v>
      </c>
      <c r="FV37" s="77">
        <f>+FO37+'Stk BSF'!GV37-'Stk BSF'!GW37-'Stk CF '!FX37</f>
        <v>0</v>
      </c>
      <c r="FW37" s="78">
        <f t="shared" si="128"/>
        <v>3</v>
      </c>
      <c r="FX37" s="46"/>
      <c r="FY37" s="46"/>
      <c r="FZ37" s="46"/>
      <c r="GA37" s="46">
        <f t="shared" si="94"/>
        <v>0</v>
      </c>
      <c r="GB37" s="75">
        <f t="shared" si="197"/>
        <v>0</v>
      </c>
      <c r="GC37" s="77">
        <f>+FV37+'Stk BSF'!HD37-'Stk BSF'!HE37-'Stk CF '!GE37</f>
        <v>0</v>
      </c>
      <c r="GD37" s="78">
        <f t="shared" si="129"/>
        <v>3</v>
      </c>
      <c r="GE37" s="46"/>
      <c r="GF37" s="46"/>
      <c r="GG37" s="46"/>
      <c r="GH37" s="46">
        <f t="shared" si="95"/>
        <v>0</v>
      </c>
      <c r="GI37" s="75">
        <f t="shared" si="198"/>
        <v>0</v>
      </c>
      <c r="GJ37" s="77">
        <f>+GC37+'Stk BSF'!HL37-'Stk BSF'!HM37-'Stk CF '!GL37</f>
        <v>0</v>
      </c>
      <c r="GK37" s="78">
        <f t="shared" si="130"/>
        <v>3</v>
      </c>
      <c r="GL37" s="46"/>
      <c r="GM37" s="46"/>
      <c r="GN37" s="46"/>
      <c r="GO37" s="46">
        <f t="shared" si="96"/>
        <v>0</v>
      </c>
      <c r="GP37" s="75">
        <f t="shared" si="199"/>
        <v>0</v>
      </c>
      <c r="GQ37" s="77">
        <f>+GJ37+'Stk BSF'!HT37-'Stk BSF'!HU37-'Stk CF '!GS37</f>
        <v>0</v>
      </c>
      <c r="GR37" s="78">
        <f t="shared" si="131"/>
        <v>3</v>
      </c>
      <c r="GS37" s="46"/>
      <c r="GT37" s="46"/>
      <c r="GU37" s="46"/>
      <c r="GV37" s="46">
        <f t="shared" si="97"/>
        <v>0</v>
      </c>
      <c r="GW37" s="75">
        <f t="shared" si="200"/>
        <v>0</v>
      </c>
      <c r="GX37" s="77">
        <f>+GQ37+'Stk BSF'!IB37-'Stk BSF'!IC37-'Stk CF '!GZ37</f>
        <v>0</v>
      </c>
      <c r="GY37" s="78">
        <f t="shared" si="132"/>
        <v>3</v>
      </c>
      <c r="GZ37" s="46"/>
      <c r="HA37" s="46"/>
      <c r="HB37" s="46"/>
      <c r="HC37" s="46">
        <f t="shared" si="98"/>
        <v>0</v>
      </c>
      <c r="HD37" s="75">
        <f t="shared" si="201"/>
        <v>0</v>
      </c>
      <c r="HE37" s="77">
        <f>+GX37+'Stk BSF'!IJ37-'Stk BSF'!IK37-'Stk CF '!HG37</f>
        <v>0</v>
      </c>
      <c r="HF37" s="78">
        <f t="shared" si="133"/>
        <v>3</v>
      </c>
      <c r="HG37" s="46"/>
      <c r="HH37" s="46"/>
      <c r="HI37" s="46"/>
      <c r="HJ37" s="46">
        <f t="shared" si="99"/>
        <v>0</v>
      </c>
      <c r="HK37" s="75">
        <f t="shared" si="202"/>
        <v>0</v>
      </c>
      <c r="HL37" s="77">
        <f>+HE37+'Stk BSF'!IR37-'Stk BSF'!IS37-'Stk CF '!HN37</f>
        <v>0</v>
      </c>
      <c r="HM37" s="78">
        <f t="shared" si="107"/>
        <v>3</v>
      </c>
      <c r="HN37" s="46"/>
      <c r="HO37" s="46"/>
      <c r="HP37" s="46"/>
      <c r="HQ37" s="46">
        <f t="shared" si="100"/>
        <v>0</v>
      </c>
      <c r="HR37" s="75">
        <f t="shared" si="203"/>
        <v>0</v>
      </c>
      <c r="HS37" s="85">
        <f>+HL37+'Stk BSF'!IZ37-'Stk BSF'!JA37-'Stk CF '!HU37</f>
        <v>0</v>
      </c>
      <c r="HT37" s="86">
        <f t="shared" si="134"/>
        <v>3</v>
      </c>
      <c r="HU37" s="46"/>
      <c r="HV37" s="46"/>
      <c r="HW37" s="46"/>
      <c r="HX37" s="46">
        <f t="shared" si="101"/>
        <v>0</v>
      </c>
      <c r="HY37" s="75">
        <f t="shared" si="204"/>
        <v>0</v>
      </c>
      <c r="IA37" s="82">
        <f t="shared" si="114"/>
        <v>0</v>
      </c>
      <c r="IB37" s="83">
        <f t="shared" si="115"/>
        <v>3</v>
      </c>
      <c r="IC37" s="81">
        <f t="shared" si="61"/>
        <v>0</v>
      </c>
      <c r="ID37" s="81">
        <f t="shared" si="62"/>
        <v>0</v>
      </c>
      <c r="IE37" s="81">
        <f t="shared" si="104"/>
        <v>6</v>
      </c>
      <c r="IF37" s="81">
        <f t="shared" si="63"/>
        <v>0</v>
      </c>
      <c r="IG37" s="84">
        <f t="shared" si="135"/>
        <v>0</v>
      </c>
      <c r="II37" s="64">
        <f t="shared" si="136"/>
        <v>0</v>
      </c>
      <c r="IJ37" s="64">
        <f t="shared" si="137"/>
        <v>0</v>
      </c>
      <c r="IK37" s="64">
        <f t="shared" si="138"/>
        <v>0</v>
      </c>
    </row>
    <row r="38" spans="1:245" ht="15">
      <c r="B38" s="384" t="s">
        <v>52</v>
      </c>
      <c r="C38" s="172" t="s">
        <v>270</v>
      </c>
      <c r="D38" s="186" t="s">
        <v>257</v>
      </c>
      <c r="E38" s="186"/>
      <c r="F38" s="370" t="s">
        <v>287</v>
      </c>
      <c r="G38" s="380" t="s">
        <v>99</v>
      </c>
      <c r="H38" s="380" t="s">
        <v>99</v>
      </c>
      <c r="I38" s="361" t="s">
        <v>95</v>
      </c>
      <c r="J38" s="355" t="s">
        <v>299</v>
      </c>
      <c r="K38" s="139">
        <v>7</v>
      </c>
      <c r="L38" s="140">
        <v>8</v>
      </c>
      <c r="M38" s="137" t="s">
        <v>4</v>
      </c>
      <c r="N38" s="347">
        <v>0</v>
      </c>
      <c r="O38" s="347">
        <v>1</v>
      </c>
      <c r="P38" s="76">
        <v>0</v>
      </c>
      <c r="Q38" s="77">
        <f>+N38-S38-'Stk BSF'!U38+'Stk BSF'!T38</f>
        <v>0</v>
      </c>
      <c r="R38" s="78">
        <f t="shared" si="65"/>
        <v>1</v>
      </c>
      <c r="S38" s="46"/>
      <c r="T38" s="46"/>
      <c r="U38" s="46"/>
      <c r="V38" s="46">
        <f t="shared" si="66"/>
        <v>0</v>
      </c>
      <c r="W38" s="75">
        <f t="shared" ref="W38:W97" si="205">+P38+T38-V38</f>
        <v>0</v>
      </c>
      <c r="X38" s="77">
        <f>+Q38+'Stk BSF'!AB38-'Stk BSF'!AC38-'Stk CF '!Z38</f>
        <v>0</v>
      </c>
      <c r="Y38" s="78">
        <f t="shared" si="140"/>
        <v>1</v>
      </c>
      <c r="Z38" s="46"/>
      <c r="AA38" s="46"/>
      <c r="AB38" s="46"/>
      <c r="AC38" s="46">
        <f t="shared" si="68"/>
        <v>0</v>
      </c>
      <c r="AD38" s="75">
        <f t="shared" si="175"/>
        <v>0</v>
      </c>
      <c r="AE38" s="77">
        <f>+X38+'Stk BSF'!AJ38-'Stk BSF'!AK38-'Stk CF '!AG38</f>
        <v>0</v>
      </c>
      <c r="AF38" s="78">
        <f t="shared" si="69"/>
        <v>1</v>
      </c>
      <c r="AG38" s="46"/>
      <c r="AH38" s="46"/>
      <c r="AI38" s="46"/>
      <c r="AJ38" s="46">
        <f t="shared" si="70"/>
        <v>0</v>
      </c>
      <c r="AK38" s="75">
        <f t="shared" si="176"/>
        <v>0</v>
      </c>
      <c r="AL38" s="77">
        <f>+AE38+'Stk BSF'!AR38-'Stk BSF'!AS38-'Stk CF '!AN38</f>
        <v>0</v>
      </c>
      <c r="AM38" s="78">
        <f t="shared" si="141"/>
        <v>1</v>
      </c>
      <c r="AN38" s="46"/>
      <c r="AO38" s="46"/>
      <c r="AP38" s="46"/>
      <c r="AQ38" s="46">
        <f t="shared" si="72"/>
        <v>0</v>
      </c>
      <c r="AR38" s="75">
        <f t="shared" si="177"/>
        <v>0</v>
      </c>
      <c r="AS38" s="77">
        <f>+AL38+'Stk BSF'!AZ38-'Stk BSF'!BA38-'Stk CF '!AU38</f>
        <v>0</v>
      </c>
      <c r="AT38" s="78">
        <f t="shared" si="142"/>
        <v>1</v>
      </c>
      <c r="AU38" s="46"/>
      <c r="AV38" s="46"/>
      <c r="AW38" s="46"/>
      <c r="AX38" s="46">
        <f t="shared" si="74"/>
        <v>0</v>
      </c>
      <c r="AY38" s="75">
        <f t="shared" si="178"/>
        <v>0</v>
      </c>
      <c r="AZ38" s="77">
        <f>+AS38+'Stk BSF'!BH38-'Stk BSF'!BI38-'Stk CF '!BB38</f>
        <v>0</v>
      </c>
      <c r="BA38" s="78">
        <f t="shared" si="143"/>
        <v>1</v>
      </c>
      <c r="BB38" s="46"/>
      <c r="BC38" s="46"/>
      <c r="BD38" s="46"/>
      <c r="BE38" s="46">
        <f t="shared" si="76"/>
        <v>0</v>
      </c>
      <c r="BF38" s="75">
        <f t="shared" si="179"/>
        <v>0</v>
      </c>
      <c r="BG38" s="77">
        <f>+AZ38+'Stk BSF'!BP38-'Stk BSF'!BQ38-'Stk CF '!BI38</f>
        <v>0</v>
      </c>
      <c r="BH38" s="78">
        <f t="shared" si="111"/>
        <v>1</v>
      </c>
      <c r="BI38" s="46"/>
      <c r="BJ38" s="46"/>
      <c r="BK38" s="46"/>
      <c r="BL38" s="46">
        <f t="shared" si="77"/>
        <v>0</v>
      </c>
      <c r="BM38" s="75">
        <f t="shared" si="180"/>
        <v>0</v>
      </c>
      <c r="BN38" s="77">
        <f>+BG38+'Stk BSF'!BX38-'Stk BSF'!BY38-'Stk CF '!BP38</f>
        <v>0</v>
      </c>
      <c r="BO38" s="78">
        <f t="shared" si="116"/>
        <v>1</v>
      </c>
      <c r="BP38" s="46"/>
      <c r="BQ38" s="46"/>
      <c r="BR38" s="46"/>
      <c r="BS38" s="46">
        <f t="shared" si="78"/>
        <v>0</v>
      </c>
      <c r="BT38" s="75">
        <f t="shared" si="181"/>
        <v>0</v>
      </c>
      <c r="BU38" s="77">
        <f>+BN38+'Stk BSF'!CF38-'Stk BSF'!CG38-'Stk CF '!BW38</f>
        <v>0</v>
      </c>
      <c r="BV38" s="78">
        <f t="shared" si="112"/>
        <v>1</v>
      </c>
      <c r="BW38" s="46"/>
      <c r="BX38" s="46"/>
      <c r="BY38" s="46"/>
      <c r="BZ38" s="46">
        <f t="shared" si="79"/>
        <v>0</v>
      </c>
      <c r="CA38" s="75">
        <f t="shared" si="182"/>
        <v>0</v>
      </c>
      <c r="CB38" s="77">
        <f>+BU38+'Stk BSF'!CN38-'Stk BSF'!CO38-'Stk CF '!CD38</f>
        <v>0</v>
      </c>
      <c r="CC38" s="78">
        <f t="shared" si="117"/>
        <v>1</v>
      </c>
      <c r="CD38" s="46"/>
      <c r="CE38" s="46"/>
      <c r="CF38" s="46"/>
      <c r="CG38" s="46">
        <f t="shared" si="80"/>
        <v>0</v>
      </c>
      <c r="CH38" s="75">
        <f t="shared" si="183"/>
        <v>0</v>
      </c>
      <c r="CI38" s="77">
        <f>+CB38+'Stk BSF'!CV38-'Stk BSF'!CW38-'Stk CF '!CK38</f>
        <v>0</v>
      </c>
      <c r="CJ38" s="78">
        <f t="shared" si="118"/>
        <v>1</v>
      </c>
      <c r="CK38" s="46"/>
      <c r="CL38" s="46"/>
      <c r="CM38" s="46"/>
      <c r="CN38" s="46">
        <f t="shared" si="81"/>
        <v>0</v>
      </c>
      <c r="CO38" s="75">
        <f t="shared" si="184"/>
        <v>0</v>
      </c>
      <c r="CP38" s="77">
        <f>+CI38+'Stk BSF'!DD38-'Stk BSF'!DE38-'Stk CF '!CR38</f>
        <v>0</v>
      </c>
      <c r="CQ38" s="78">
        <f t="shared" si="119"/>
        <v>1</v>
      </c>
      <c r="CR38" s="46"/>
      <c r="CS38" s="46"/>
      <c r="CT38" s="46"/>
      <c r="CU38" s="46">
        <f t="shared" si="82"/>
        <v>0</v>
      </c>
      <c r="CV38" s="75">
        <f t="shared" si="185"/>
        <v>0</v>
      </c>
      <c r="CW38" s="78">
        <f>+CP38+'Stk BSF'!DL38-'Stk BSF'!DM38-'Stk CF '!CY38</f>
        <v>0</v>
      </c>
      <c r="CX38" s="78">
        <f t="shared" si="105"/>
        <v>1</v>
      </c>
      <c r="CY38" s="46"/>
      <c r="CZ38" s="46"/>
      <c r="DA38" s="46"/>
      <c r="DB38" s="46">
        <f t="shared" si="83"/>
        <v>0</v>
      </c>
      <c r="DC38" s="75">
        <f t="shared" si="186"/>
        <v>0</v>
      </c>
      <c r="DD38" s="77">
        <f>+CW38+'Stk BSF'!DT38-'Stk BSF'!DU38-'Stk CF '!DF38</f>
        <v>0</v>
      </c>
      <c r="DE38" s="78">
        <f t="shared" si="120"/>
        <v>1</v>
      </c>
      <c r="DF38" s="46"/>
      <c r="DG38" s="46"/>
      <c r="DH38" s="46"/>
      <c r="DI38" s="46">
        <f t="shared" si="84"/>
        <v>0</v>
      </c>
      <c r="DJ38" s="75">
        <f t="shared" si="187"/>
        <v>0</v>
      </c>
      <c r="DK38" s="77">
        <f>+DD38+'Stk BSF'!EB38-'Stk BSF'!EC38-'Stk CF '!DM38</f>
        <v>0</v>
      </c>
      <c r="DL38" s="78">
        <f t="shared" si="121"/>
        <v>1</v>
      </c>
      <c r="DM38" s="46"/>
      <c r="DN38" s="46"/>
      <c r="DO38" s="46"/>
      <c r="DP38" s="46">
        <f t="shared" si="85"/>
        <v>0</v>
      </c>
      <c r="DQ38" s="75">
        <f t="shared" si="188"/>
        <v>0</v>
      </c>
      <c r="DR38" s="77">
        <f>+DK38+'Stk BSF'!EJ38-'Stk BSF'!EK38-'Stk CF '!DT38</f>
        <v>0</v>
      </c>
      <c r="DS38" s="78">
        <f t="shared" si="113"/>
        <v>1</v>
      </c>
      <c r="DT38" s="46"/>
      <c r="DU38" s="46"/>
      <c r="DV38" s="46"/>
      <c r="DW38" s="46">
        <f t="shared" si="86"/>
        <v>0</v>
      </c>
      <c r="DX38" s="75">
        <f t="shared" si="189"/>
        <v>0</v>
      </c>
      <c r="DY38" s="77">
        <f>+DR38+'Stk BSF'!ER38-'Stk BSF'!ES38-'Stk CF '!EA38</f>
        <v>0</v>
      </c>
      <c r="DZ38" s="78">
        <f t="shared" si="122"/>
        <v>1</v>
      </c>
      <c r="EA38" s="46"/>
      <c r="EB38" s="46"/>
      <c r="EC38" s="46"/>
      <c r="ED38" s="46">
        <f t="shared" si="87"/>
        <v>0</v>
      </c>
      <c r="EE38" s="75">
        <f t="shared" si="190"/>
        <v>0</v>
      </c>
      <c r="EF38" s="77">
        <f>+DY38+'Stk BSF'!EZ38-'Stk BSF'!FA38-'Stk CF '!EH38</f>
        <v>0</v>
      </c>
      <c r="EG38" s="78">
        <f t="shared" si="106"/>
        <v>1</v>
      </c>
      <c r="EH38" s="46"/>
      <c r="EI38" s="46"/>
      <c r="EJ38" s="46"/>
      <c r="EK38" s="46">
        <f t="shared" si="88"/>
        <v>0</v>
      </c>
      <c r="EL38" s="75">
        <f t="shared" si="191"/>
        <v>0</v>
      </c>
      <c r="EM38" s="77">
        <f>+EF38+'Stk BSF'!FH38-'Stk BSF'!FI38-'Stk CF '!EO38</f>
        <v>0</v>
      </c>
      <c r="EN38" s="78">
        <f t="shared" si="123"/>
        <v>1</v>
      </c>
      <c r="EO38" s="46"/>
      <c r="EP38" s="46"/>
      <c r="EQ38" s="46"/>
      <c r="ER38" s="46">
        <f t="shared" si="89"/>
        <v>0</v>
      </c>
      <c r="ES38" s="75">
        <f t="shared" si="192"/>
        <v>0</v>
      </c>
      <c r="ET38" s="77">
        <f>+EM38+'Stk BSF'!FP38-'Stk BSF'!FQ38-'Stk CF '!EV38</f>
        <v>0</v>
      </c>
      <c r="EU38" s="78">
        <f t="shared" si="124"/>
        <v>1</v>
      </c>
      <c r="EV38" s="46"/>
      <c r="EW38" s="46"/>
      <c r="EX38" s="46"/>
      <c r="EY38" s="46">
        <f t="shared" si="90"/>
        <v>0</v>
      </c>
      <c r="EZ38" s="75">
        <f t="shared" si="193"/>
        <v>0</v>
      </c>
      <c r="FA38" s="77">
        <f>+ET38+'Stk BSF'!FX38-'Stk BSF'!FY38-'Stk CF '!FC38</f>
        <v>0</v>
      </c>
      <c r="FB38" s="78">
        <f t="shared" si="125"/>
        <v>1</v>
      </c>
      <c r="FC38" s="46"/>
      <c r="FD38" s="46"/>
      <c r="FE38" s="46"/>
      <c r="FF38" s="46">
        <f t="shared" si="91"/>
        <v>0</v>
      </c>
      <c r="FG38" s="75">
        <f t="shared" si="194"/>
        <v>0</v>
      </c>
      <c r="FH38" s="77">
        <f>+FA38+'Stk BSF'!GF38-'Stk BSF'!GG38-'Stk CF '!FJ38</f>
        <v>0</v>
      </c>
      <c r="FI38" s="78">
        <f t="shared" si="126"/>
        <v>1</v>
      </c>
      <c r="FJ38" s="46"/>
      <c r="FK38" s="46"/>
      <c r="FL38" s="46"/>
      <c r="FM38" s="46">
        <f t="shared" si="92"/>
        <v>0</v>
      </c>
      <c r="FN38" s="75">
        <f t="shared" si="195"/>
        <v>0</v>
      </c>
      <c r="FO38" s="77">
        <f>+FH38+'Stk BSF'!GN38-'Stk BSF'!GO38-'Stk CF '!FQ38</f>
        <v>0</v>
      </c>
      <c r="FP38" s="78">
        <f t="shared" si="127"/>
        <v>1</v>
      </c>
      <c r="FQ38" s="46"/>
      <c r="FR38" s="46"/>
      <c r="FS38" s="46"/>
      <c r="FT38" s="46">
        <f t="shared" si="93"/>
        <v>0</v>
      </c>
      <c r="FU38" s="75">
        <f t="shared" si="196"/>
        <v>0</v>
      </c>
      <c r="FV38" s="77">
        <f>+FO38+'Stk BSF'!GV38-'Stk BSF'!GW38-'Stk CF '!FX38</f>
        <v>0</v>
      </c>
      <c r="FW38" s="78">
        <f t="shared" si="128"/>
        <v>1</v>
      </c>
      <c r="FX38" s="46"/>
      <c r="FY38" s="46"/>
      <c r="FZ38" s="46"/>
      <c r="GA38" s="46">
        <f t="shared" si="94"/>
        <v>0</v>
      </c>
      <c r="GB38" s="75">
        <f t="shared" si="197"/>
        <v>0</v>
      </c>
      <c r="GC38" s="77">
        <f>+FV38+'Stk BSF'!HD38-'Stk BSF'!HE38-'Stk CF '!GE38</f>
        <v>0</v>
      </c>
      <c r="GD38" s="78">
        <f t="shared" si="129"/>
        <v>1</v>
      </c>
      <c r="GE38" s="46"/>
      <c r="GF38" s="46"/>
      <c r="GG38" s="46"/>
      <c r="GH38" s="46">
        <f t="shared" si="95"/>
        <v>0</v>
      </c>
      <c r="GI38" s="75">
        <f t="shared" si="198"/>
        <v>0</v>
      </c>
      <c r="GJ38" s="77">
        <f>+GC38+'Stk BSF'!HL38-'Stk BSF'!HM38-'Stk CF '!GL38</f>
        <v>0</v>
      </c>
      <c r="GK38" s="78">
        <f t="shared" si="130"/>
        <v>1</v>
      </c>
      <c r="GL38" s="46"/>
      <c r="GM38" s="46"/>
      <c r="GN38" s="46"/>
      <c r="GO38" s="46">
        <f t="shared" si="96"/>
        <v>0</v>
      </c>
      <c r="GP38" s="75">
        <f t="shared" si="199"/>
        <v>0</v>
      </c>
      <c r="GQ38" s="77">
        <f>+GJ38+'Stk BSF'!HT38-'Stk BSF'!HU38-'Stk CF '!GS38</f>
        <v>0</v>
      </c>
      <c r="GR38" s="78">
        <f t="shared" si="131"/>
        <v>1</v>
      </c>
      <c r="GS38" s="46"/>
      <c r="GT38" s="46"/>
      <c r="GU38" s="46"/>
      <c r="GV38" s="46">
        <f t="shared" si="97"/>
        <v>0</v>
      </c>
      <c r="GW38" s="75">
        <f t="shared" si="200"/>
        <v>0</v>
      </c>
      <c r="GX38" s="77">
        <f>+GQ38+'Stk BSF'!IB38-'Stk BSF'!IC38-'Stk CF '!GZ38</f>
        <v>0</v>
      </c>
      <c r="GY38" s="78">
        <f t="shared" si="132"/>
        <v>1</v>
      </c>
      <c r="GZ38" s="46"/>
      <c r="HA38" s="46"/>
      <c r="HB38" s="46"/>
      <c r="HC38" s="46">
        <f t="shared" si="98"/>
        <v>0</v>
      </c>
      <c r="HD38" s="75">
        <f t="shared" si="201"/>
        <v>0</v>
      </c>
      <c r="HE38" s="77">
        <f>+GX38+'Stk BSF'!IJ38-'Stk BSF'!IK38-'Stk CF '!HG38</f>
        <v>0</v>
      </c>
      <c r="HF38" s="78">
        <f t="shared" si="133"/>
        <v>1</v>
      </c>
      <c r="HG38" s="46"/>
      <c r="HH38" s="46"/>
      <c r="HI38" s="46"/>
      <c r="HJ38" s="46">
        <f t="shared" si="99"/>
        <v>0</v>
      </c>
      <c r="HK38" s="75">
        <f t="shared" si="202"/>
        <v>0</v>
      </c>
      <c r="HL38" s="77">
        <f>+HE38+'Stk BSF'!IR38-'Stk BSF'!IS38-'Stk CF '!HN38</f>
        <v>0</v>
      </c>
      <c r="HM38" s="78">
        <f t="shared" si="107"/>
        <v>1</v>
      </c>
      <c r="HN38" s="46"/>
      <c r="HO38" s="46"/>
      <c r="HP38" s="46"/>
      <c r="HQ38" s="46">
        <f t="shared" si="100"/>
        <v>0</v>
      </c>
      <c r="HR38" s="75">
        <f t="shared" si="203"/>
        <v>0</v>
      </c>
      <c r="HS38" s="85">
        <f>+HL38+'Stk BSF'!IZ38-'Stk BSF'!JA38-'Stk CF '!HU38</f>
        <v>0</v>
      </c>
      <c r="HT38" s="86">
        <f t="shared" si="134"/>
        <v>1</v>
      </c>
      <c r="HU38" s="46"/>
      <c r="HV38" s="46"/>
      <c r="HW38" s="46"/>
      <c r="HX38" s="46">
        <f t="shared" si="101"/>
        <v>0</v>
      </c>
      <c r="HY38" s="75">
        <f t="shared" si="204"/>
        <v>0</v>
      </c>
      <c r="IA38" s="82">
        <f t="shared" si="114"/>
        <v>0</v>
      </c>
      <c r="IB38" s="83">
        <f t="shared" si="115"/>
        <v>1</v>
      </c>
      <c r="IC38" s="81">
        <f t="shared" ref="IC38:IC64" si="206">+S38+Z38+AG38+AN38+AU38+BB38+BI38+BP38+BW38+CD38+CK38+CR38+CY38+DF38+DM38+DT38+EA38+EH38+EO38+EV38+FC38+FJ38+FQ38+FX38+GE38+GL38+GS38+GZ38+HG38+HN38+HU38</f>
        <v>0</v>
      </c>
      <c r="ID38" s="81">
        <f t="shared" ref="ID38:ID64" si="207">+T38+AA38+AH38+AO38+AV38+BC38+BJ38+BQ38+BX38+CE38+CL38+CS38+CZ38+DG38+DN38+DU38+EB38+EI38+EP38+EW38+FD38+FK38+FR38+FY38+GF38+GM38+GT38+HA38+HH38+HO38+HV38</f>
        <v>0</v>
      </c>
      <c r="IE38" s="81">
        <f t="shared" si="104"/>
        <v>0</v>
      </c>
      <c r="IF38" s="81">
        <f t="shared" ref="IF38:IF64" si="208">+V38+AC38+AJ38+AQ38+AX38+BE38+BL38+BS38+BZ38+CG38+CN38+CU38+DB38+DI38+DP38+DW38+ED38+EK38+ER38+EY38+FF38+FM38+FT38+GA38+GH38+GO38+GV38+HC38+HJ38+HQ38+HX38</f>
        <v>0</v>
      </c>
      <c r="IG38" s="84">
        <f t="shared" si="135"/>
        <v>0</v>
      </c>
      <c r="II38" s="64">
        <f t="shared" si="136"/>
        <v>0</v>
      </c>
      <c r="IJ38" s="64">
        <f t="shared" si="137"/>
        <v>0</v>
      </c>
      <c r="IK38" s="64">
        <f t="shared" si="138"/>
        <v>0</v>
      </c>
    </row>
    <row r="39" spans="1:245" ht="15">
      <c r="B39" s="384" t="s">
        <v>52</v>
      </c>
      <c r="C39" s="168" t="s">
        <v>271</v>
      </c>
      <c r="D39" s="185" t="s">
        <v>258</v>
      </c>
      <c r="E39" s="185"/>
      <c r="F39" s="369" t="s">
        <v>287</v>
      </c>
      <c r="G39" s="380" t="s">
        <v>99</v>
      </c>
      <c r="H39" s="380" t="s">
        <v>99</v>
      </c>
      <c r="I39" s="166" t="s">
        <v>94</v>
      </c>
      <c r="J39" s="375" t="s">
        <v>299</v>
      </c>
      <c r="K39" s="143">
        <v>7</v>
      </c>
      <c r="L39" s="144">
        <v>8</v>
      </c>
      <c r="M39" s="137" t="s">
        <v>4</v>
      </c>
      <c r="N39" s="347">
        <v>0</v>
      </c>
      <c r="O39" s="347">
        <v>0</v>
      </c>
      <c r="P39" s="76">
        <v>0</v>
      </c>
      <c r="Q39" s="77">
        <f>+N39-S39-'Stk BSF'!U39+'Stk BSF'!T39</f>
        <v>0</v>
      </c>
      <c r="R39" s="78">
        <f t="shared" si="65"/>
        <v>0</v>
      </c>
      <c r="S39" s="46"/>
      <c r="T39" s="46"/>
      <c r="U39" s="46"/>
      <c r="V39" s="46">
        <f t="shared" si="66"/>
        <v>0</v>
      </c>
      <c r="W39" s="75">
        <f t="shared" si="205"/>
        <v>0</v>
      </c>
      <c r="X39" s="77">
        <f>+Q39+'Stk BSF'!AB39-'Stk BSF'!AC39-'Stk CF '!Z39</f>
        <v>0</v>
      </c>
      <c r="Y39" s="78">
        <f t="shared" si="140"/>
        <v>0</v>
      </c>
      <c r="Z39" s="46"/>
      <c r="AA39" s="46"/>
      <c r="AB39" s="46"/>
      <c r="AC39" s="46">
        <f t="shared" si="68"/>
        <v>0</v>
      </c>
      <c r="AD39" s="75">
        <f t="shared" si="175"/>
        <v>0</v>
      </c>
      <c r="AE39" s="77">
        <f>+X39+'Stk BSF'!AJ39-'Stk BSF'!AK39-'Stk CF '!AG39</f>
        <v>0</v>
      </c>
      <c r="AF39" s="78">
        <f t="shared" si="69"/>
        <v>0</v>
      </c>
      <c r="AG39" s="46"/>
      <c r="AH39" s="46"/>
      <c r="AI39" s="46"/>
      <c r="AJ39" s="46">
        <f t="shared" si="70"/>
        <v>0</v>
      </c>
      <c r="AK39" s="75">
        <f t="shared" si="176"/>
        <v>0</v>
      </c>
      <c r="AL39" s="77">
        <f>+AE39+'Stk BSF'!AR39-'Stk BSF'!AS39-'Stk CF '!AN39</f>
        <v>0</v>
      </c>
      <c r="AM39" s="78">
        <f t="shared" si="141"/>
        <v>0</v>
      </c>
      <c r="AN39" s="46"/>
      <c r="AO39" s="46"/>
      <c r="AP39" s="46"/>
      <c r="AQ39" s="46">
        <f t="shared" si="72"/>
        <v>0</v>
      </c>
      <c r="AR39" s="75">
        <f t="shared" si="177"/>
        <v>0</v>
      </c>
      <c r="AS39" s="77">
        <f>+AL39+'Stk BSF'!AZ39-'Stk BSF'!BA39-'Stk CF '!AU39</f>
        <v>0</v>
      </c>
      <c r="AT39" s="78">
        <f t="shared" si="142"/>
        <v>0</v>
      </c>
      <c r="AU39" s="46"/>
      <c r="AV39" s="46"/>
      <c r="AW39" s="46"/>
      <c r="AX39" s="46">
        <f t="shared" si="74"/>
        <v>0</v>
      </c>
      <c r="AY39" s="75">
        <f t="shared" si="178"/>
        <v>0</v>
      </c>
      <c r="AZ39" s="77">
        <f>+AS39+'Stk BSF'!BH39-'Stk BSF'!BI39-'Stk CF '!BB39</f>
        <v>0</v>
      </c>
      <c r="BA39" s="78">
        <f t="shared" si="143"/>
        <v>0</v>
      </c>
      <c r="BB39" s="46"/>
      <c r="BC39" s="46"/>
      <c r="BD39" s="46"/>
      <c r="BE39" s="46">
        <f t="shared" si="76"/>
        <v>0</v>
      </c>
      <c r="BF39" s="75">
        <f t="shared" si="179"/>
        <v>0</v>
      </c>
      <c r="BG39" s="77">
        <f>+AZ39+'Stk BSF'!BP39-'Stk BSF'!BQ39-'Stk CF '!BI39</f>
        <v>0</v>
      </c>
      <c r="BH39" s="78">
        <f t="shared" si="111"/>
        <v>0</v>
      </c>
      <c r="BI39" s="46"/>
      <c r="BJ39" s="46"/>
      <c r="BK39" s="46"/>
      <c r="BL39" s="46">
        <f t="shared" si="77"/>
        <v>0</v>
      </c>
      <c r="BM39" s="75">
        <f t="shared" si="180"/>
        <v>0</v>
      </c>
      <c r="BN39" s="77">
        <f>+BG39+'Stk BSF'!BX39-'Stk BSF'!BY39-'Stk CF '!BP39</f>
        <v>0</v>
      </c>
      <c r="BO39" s="78">
        <f t="shared" si="116"/>
        <v>0</v>
      </c>
      <c r="BP39" s="46"/>
      <c r="BQ39" s="46"/>
      <c r="BR39" s="46"/>
      <c r="BS39" s="46">
        <f t="shared" si="78"/>
        <v>0</v>
      </c>
      <c r="BT39" s="75">
        <f t="shared" si="181"/>
        <v>0</v>
      </c>
      <c r="BU39" s="77">
        <f>+BN39+'Stk BSF'!CF39-'Stk BSF'!CG39-'Stk CF '!BW39</f>
        <v>0</v>
      </c>
      <c r="BV39" s="78">
        <f t="shared" si="112"/>
        <v>0</v>
      </c>
      <c r="BW39" s="46"/>
      <c r="BX39" s="46"/>
      <c r="BY39" s="46"/>
      <c r="BZ39" s="46">
        <f t="shared" si="79"/>
        <v>0</v>
      </c>
      <c r="CA39" s="75">
        <f t="shared" si="182"/>
        <v>0</v>
      </c>
      <c r="CB39" s="77">
        <f>+BU39+'Stk BSF'!CN39-'Stk BSF'!CO39-'Stk CF '!CD39</f>
        <v>0</v>
      </c>
      <c r="CC39" s="78">
        <f t="shared" si="117"/>
        <v>0</v>
      </c>
      <c r="CD39" s="46"/>
      <c r="CE39" s="46"/>
      <c r="CF39" s="46"/>
      <c r="CG39" s="46">
        <f t="shared" si="80"/>
        <v>0</v>
      </c>
      <c r="CH39" s="75">
        <f t="shared" si="183"/>
        <v>0</v>
      </c>
      <c r="CI39" s="77">
        <f>+CB39+'Stk BSF'!CV39-'Stk BSF'!CW39-'Stk CF '!CK39</f>
        <v>0</v>
      </c>
      <c r="CJ39" s="78">
        <f t="shared" si="118"/>
        <v>0</v>
      </c>
      <c r="CK39" s="46"/>
      <c r="CL39" s="46"/>
      <c r="CM39" s="46"/>
      <c r="CN39" s="46">
        <f t="shared" si="81"/>
        <v>0</v>
      </c>
      <c r="CO39" s="75">
        <f t="shared" si="184"/>
        <v>0</v>
      </c>
      <c r="CP39" s="77">
        <f>+CI39+'Stk BSF'!DD39-'Stk BSF'!DE39-'Stk CF '!CR39</f>
        <v>0</v>
      </c>
      <c r="CQ39" s="78">
        <f t="shared" si="119"/>
        <v>0</v>
      </c>
      <c r="CR39" s="46"/>
      <c r="CS39" s="46"/>
      <c r="CT39" s="46"/>
      <c r="CU39" s="46">
        <f t="shared" si="82"/>
        <v>0</v>
      </c>
      <c r="CV39" s="75">
        <f t="shared" si="185"/>
        <v>0</v>
      </c>
      <c r="CW39" s="78">
        <f>+CP39+'Stk BSF'!DL39-'Stk BSF'!DM39-'Stk CF '!CY39</f>
        <v>0</v>
      </c>
      <c r="CX39" s="78">
        <f t="shared" si="105"/>
        <v>0</v>
      </c>
      <c r="CY39" s="46"/>
      <c r="CZ39" s="46"/>
      <c r="DA39" s="46"/>
      <c r="DB39" s="46">
        <f t="shared" si="83"/>
        <v>0</v>
      </c>
      <c r="DC39" s="75">
        <f t="shared" si="186"/>
        <v>0</v>
      </c>
      <c r="DD39" s="77">
        <f>+CW39+'Stk BSF'!DT39-'Stk BSF'!DU39-'Stk CF '!DF39</f>
        <v>0</v>
      </c>
      <c r="DE39" s="78">
        <f t="shared" si="120"/>
        <v>0</v>
      </c>
      <c r="DF39" s="46"/>
      <c r="DG39" s="46"/>
      <c r="DH39" s="46"/>
      <c r="DI39" s="46">
        <f t="shared" si="84"/>
        <v>0</v>
      </c>
      <c r="DJ39" s="75">
        <f t="shared" si="187"/>
        <v>0</v>
      </c>
      <c r="DK39" s="77">
        <f>+DD39+'Stk BSF'!EB39-'Stk BSF'!EC39-'Stk CF '!DM39</f>
        <v>0</v>
      </c>
      <c r="DL39" s="78">
        <f t="shared" si="121"/>
        <v>0</v>
      </c>
      <c r="DM39" s="46"/>
      <c r="DN39" s="46"/>
      <c r="DO39" s="46"/>
      <c r="DP39" s="46">
        <f t="shared" si="85"/>
        <v>0</v>
      </c>
      <c r="DQ39" s="75">
        <f t="shared" si="188"/>
        <v>0</v>
      </c>
      <c r="DR39" s="77">
        <f>+DK39+'Stk BSF'!EJ39-'Stk BSF'!EK39-'Stk CF '!DT39</f>
        <v>0</v>
      </c>
      <c r="DS39" s="78">
        <f t="shared" si="113"/>
        <v>0</v>
      </c>
      <c r="DT39" s="46"/>
      <c r="DU39" s="46"/>
      <c r="DV39" s="46"/>
      <c r="DW39" s="46">
        <f t="shared" si="86"/>
        <v>0</v>
      </c>
      <c r="DX39" s="75">
        <f t="shared" si="189"/>
        <v>0</v>
      </c>
      <c r="DY39" s="77">
        <f>+DR39+'Stk BSF'!ER39-'Stk BSF'!ES39-'Stk CF '!EA39</f>
        <v>0</v>
      </c>
      <c r="DZ39" s="78">
        <f t="shared" si="122"/>
        <v>0</v>
      </c>
      <c r="EA39" s="46"/>
      <c r="EB39" s="46"/>
      <c r="EC39" s="46"/>
      <c r="ED39" s="46">
        <f t="shared" si="87"/>
        <v>0</v>
      </c>
      <c r="EE39" s="75">
        <f t="shared" si="190"/>
        <v>0</v>
      </c>
      <c r="EF39" s="77">
        <f>+DY39+'Stk BSF'!EZ39-'Stk BSF'!FA39-'Stk CF '!EH39</f>
        <v>0</v>
      </c>
      <c r="EG39" s="78">
        <f t="shared" si="106"/>
        <v>0</v>
      </c>
      <c r="EH39" s="46"/>
      <c r="EI39" s="46"/>
      <c r="EJ39" s="46"/>
      <c r="EK39" s="46">
        <f t="shared" si="88"/>
        <v>0</v>
      </c>
      <c r="EL39" s="75">
        <f t="shared" si="191"/>
        <v>0</v>
      </c>
      <c r="EM39" s="77">
        <f>+EF39+'Stk BSF'!FH39-'Stk BSF'!FI39-'Stk CF '!EO39</f>
        <v>0</v>
      </c>
      <c r="EN39" s="78">
        <f t="shared" si="123"/>
        <v>0</v>
      </c>
      <c r="EO39" s="46"/>
      <c r="EP39" s="46"/>
      <c r="EQ39" s="46"/>
      <c r="ER39" s="46">
        <f t="shared" si="89"/>
        <v>0</v>
      </c>
      <c r="ES39" s="75">
        <f t="shared" si="192"/>
        <v>0</v>
      </c>
      <c r="ET39" s="77">
        <f>+EM39+'Stk BSF'!FP39-'Stk BSF'!FQ39-'Stk CF '!EV39</f>
        <v>0</v>
      </c>
      <c r="EU39" s="78">
        <f t="shared" si="124"/>
        <v>0</v>
      </c>
      <c r="EV39" s="46"/>
      <c r="EW39" s="46"/>
      <c r="EX39" s="46"/>
      <c r="EY39" s="46">
        <f t="shared" si="90"/>
        <v>0</v>
      </c>
      <c r="EZ39" s="75">
        <f t="shared" si="193"/>
        <v>0</v>
      </c>
      <c r="FA39" s="77">
        <f>+ET39+'Stk BSF'!FX39-'Stk BSF'!FY39-'Stk CF '!FC39</f>
        <v>0</v>
      </c>
      <c r="FB39" s="78">
        <f t="shared" si="125"/>
        <v>0</v>
      </c>
      <c r="FC39" s="46"/>
      <c r="FD39" s="46"/>
      <c r="FE39" s="46"/>
      <c r="FF39" s="46">
        <f t="shared" si="91"/>
        <v>0</v>
      </c>
      <c r="FG39" s="75">
        <f t="shared" si="194"/>
        <v>0</v>
      </c>
      <c r="FH39" s="77">
        <f>+FA39+'Stk BSF'!GF39-'Stk BSF'!GG39-'Stk CF '!FJ39</f>
        <v>0</v>
      </c>
      <c r="FI39" s="78">
        <f t="shared" si="126"/>
        <v>0</v>
      </c>
      <c r="FJ39" s="46"/>
      <c r="FK39" s="46"/>
      <c r="FL39" s="46"/>
      <c r="FM39" s="46">
        <f t="shared" si="92"/>
        <v>0</v>
      </c>
      <c r="FN39" s="75">
        <f t="shared" si="195"/>
        <v>0</v>
      </c>
      <c r="FO39" s="77">
        <f>+FH39+'Stk BSF'!GN39-'Stk BSF'!GO39-'Stk CF '!FQ39</f>
        <v>0</v>
      </c>
      <c r="FP39" s="78">
        <f t="shared" si="127"/>
        <v>0</v>
      </c>
      <c r="FQ39" s="46"/>
      <c r="FR39" s="46"/>
      <c r="FS39" s="46"/>
      <c r="FT39" s="46">
        <f t="shared" si="93"/>
        <v>0</v>
      </c>
      <c r="FU39" s="75">
        <f t="shared" si="196"/>
        <v>0</v>
      </c>
      <c r="FV39" s="77">
        <f>+FO39+'Stk BSF'!GV39-'Stk BSF'!GW39-'Stk CF '!FX39</f>
        <v>0</v>
      </c>
      <c r="FW39" s="78">
        <f t="shared" si="128"/>
        <v>0</v>
      </c>
      <c r="FX39" s="46"/>
      <c r="FY39" s="46"/>
      <c r="FZ39" s="46"/>
      <c r="GA39" s="46">
        <f t="shared" si="94"/>
        <v>0</v>
      </c>
      <c r="GB39" s="75">
        <f t="shared" si="197"/>
        <v>0</v>
      </c>
      <c r="GC39" s="77">
        <f>+FV39+'Stk BSF'!HD39-'Stk BSF'!HE39-'Stk CF '!GE39</f>
        <v>0</v>
      </c>
      <c r="GD39" s="78">
        <f t="shared" si="129"/>
        <v>0</v>
      </c>
      <c r="GE39" s="46"/>
      <c r="GF39" s="46"/>
      <c r="GG39" s="46"/>
      <c r="GH39" s="46">
        <f t="shared" si="95"/>
        <v>0</v>
      </c>
      <c r="GI39" s="75">
        <f t="shared" si="198"/>
        <v>0</v>
      </c>
      <c r="GJ39" s="77">
        <f>+GC39+'Stk BSF'!HL39-'Stk BSF'!HM39-'Stk CF '!GL39</f>
        <v>0</v>
      </c>
      <c r="GK39" s="78">
        <f t="shared" si="130"/>
        <v>0</v>
      </c>
      <c r="GL39" s="46"/>
      <c r="GM39" s="46"/>
      <c r="GN39" s="46"/>
      <c r="GO39" s="46">
        <f t="shared" si="96"/>
        <v>0</v>
      </c>
      <c r="GP39" s="75">
        <f t="shared" si="199"/>
        <v>0</v>
      </c>
      <c r="GQ39" s="77">
        <f>+GJ39+'Stk BSF'!HT39-'Stk BSF'!HU39-'Stk CF '!GS39</f>
        <v>0</v>
      </c>
      <c r="GR39" s="78">
        <f t="shared" si="131"/>
        <v>0</v>
      </c>
      <c r="GS39" s="46"/>
      <c r="GT39" s="46"/>
      <c r="GU39" s="46"/>
      <c r="GV39" s="46">
        <f t="shared" si="97"/>
        <v>0</v>
      </c>
      <c r="GW39" s="75">
        <f t="shared" si="200"/>
        <v>0</v>
      </c>
      <c r="GX39" s="77">
        <f>+GQ39+'Stk BSF'!IB39-'Stk BSF'!IC39-'Stk CF '!GZ39</f>
        <v>0</v>
      </c>
      <c r="GY39" s="78">
        <f t="shared" si="132"/>
        <v>0</v>
      </c>
      <c r="GZ39" s="46"/>
      <c r="HA39" s="46"/>
      <c r="HB39" s="46"/>
      <c r="HC39" s="46">
        <f t="shared" si="98"/>
        <v>0</v>
      </c>
      <c r="HD39" s="75">
        <f t="shared" si="201"/>
        <v>0</v>
      </c>
      <c r="HE39" s="77">
        <f>+GX39+'Stk BSF'!IJ39-'Stk BSF'!IK39-'Stk CF '!HG39</f>
        <v>0</v>
      </c>
      <c r="HF39" s="78">
        <f t="shared" si="133"/>
        <v>0</v>
      </c>
      <c r="HG39" s="46"/>
      <c r="HH39" s="46"/>
      <c r="HI39" s="46"/>
      <c r="HJ39" s="46">
        <f t="shared" si="99"/>
        <v>0</v>
      </c>
      <c r="HK39" s="75">
        <f t="shared" si="202"/>
        <v>0</v>
      </c>
      <c r="HL39" s="77">
        <f>+HE39+'Stk BSF'!IR39-'Stk BSF'!IS39-'Stk CF '!HN39</f>
        <v>0</v>
      </c>
      <c r="HM39" s="78">
        <f t="shared" si="107"/>
        <v>0</v>
      </c>
      <c r="HN39" s="46"/>
      <c r="HO39" s="46"/>
      <c r="HP39" s="46"/>
      <c r="HQ39" s="46">
        <f t="shared" si="100"/>
        <v>0</v>
      </c>
      <c r="HR39" s="75">
        <f t="shared" si="203"/>
        <v>0</v>
      </c>
      <c r="HS39" s="85">
        <f>+HL39+'Stk BSF'!IZ39-'Stk BSF'!JA39-'Stk CF '!HU39</f>
        <v>0</v>
      </c>
      <c r="HT39" s="86">
        <f t="shared" si="134"/>
        <v>0</v>
      </c>
      <c r="HU39" s="46"/>
      <c r="HV39" s="46"/>
      <c r="HW39" s="46"/>
      <c r="HX39" s="46">
        <f t="shared" si="101"/>
        <v>0</v>
      </c>
      <c r="HY39" s="75">
        <f t="shared" si="204"/>
        <v>0</v>
      </c>
      <c r="IA39" s="82">
        <f t="shared" si="114"/>
        <v>0</v>
      </c>
      <c r="IB39" s="83">
        <f t="shared" si="115"/>
        <v>0</v>
      </c>
      <c r="IC39" s="81">
        <f t="shared" si="206"/>
        <v>0</v>
      </c>
      <c r="ID39" s="81">
        <f t="shared" si="207"/>
        <v>0</v>
      </c>
      <c r="IE39" s="81">
        <f t="shared" si="104"/>
        <v>0</v>
      </c>
      <c r="IF39" s="81">
        <f t="shared" si="208"/>
        <v>0</v>
      </c>
      <c r="IG39" s="84">
        <f t="shared" si="135"/>
        <v>0</v>
      </c>
      <c r="II39" s="64">
        <f t="shared" si="136"/>
        <v>0</v>
      </c>
      <c r="IJ39" s="64">
        <f t="shared" si="137"/>
        <v>0</v>
      </c>
      <c r="IK39" s="64">
        <f t="shared" si="138"/>
        <v>0</v>
      </c>
    </row>
    <row r="40" spans="1:245" ht="14.25" customHeight="1">
      <c r="A40" s="47">
        <v>1</v>
      </c>
      <c r="B40" s="384" t="s">
        <v>52</v>
      </c>
      <c r="C40" s="172" t="s">
        <v>272</v>
      </c>
      <c r="D40" s="186" t="s">
        <v>25</v>
      </c>
      <c r="E40" s="186">
        <v>600101070</v>
      </c>
      <c r="F40" s="370" t="s">
        <v>288</v>
      </c>
      <c r="G40" s="380" t="s">
        <v>99</v>
      </c>
      <c r="H40" s="380" t="s">
        <v>99</v>
      </c>
      <c r="I40" s="361" t="s">
        <v>95</v>
      </c>
      <c r="J40" s="355" t="s">
        <v>300</v>
      </c>
      <c r="K40" s="139">
        <v>7</v>
      </c>
      <c r="L40" s="140">
        <v>7</v>
      </c>
      <c r="M40" s="137" t="s">
        <v>4</v>
      </c>
      <c r="N40" s="347">
        <v>0</v>
      </c>
      <c r="O40" s="347">
        <v>1</v>
      </c>
      <c r="P40" s="76">
        <v>0</v>
      </c>
      <c r="Q40" s="77">
        <f>+N40-S40-'Stk BSF'!U40+'Stk BSF'!T40</f>
        <v>0</v>
      </c>
      <c r="R40" s="78">
        <f t="shared" si="65"/>
        <v>1</v>
      </c>
      <c r="S40" s="46"/>
      <c r="T40" s="46"/>
      <c r="U40" s="46"/>
      <c r="V40" s="46">
        <f t="shared" si="66"/>
        <v>0</v>
      </c>
      <c r="W40" s="75">
        <f t="shared" si="205"/>
        <v>0</v>
      </c>
      <c r="X40" s="77">
        <f>+Q40+'Stk BSF'!AB40-'Stk BSF'!AC40-'Stk CF '!Z40</f>
        <v>0</v>
      </c>
      <c r="Y40" s="78">
        <f t="shared" si="140"/>
        <v>1</v>
      </c>
      <c r="Z40" s="46"/>
      <c r="AA40" s="46"/>
      <c r="AB40" s="46"/>
      <c r="AC40" s="46">
        <f t="shared" si="68"/>
        <v>0</v>
      </c>
      <c r="AD40" s="75">
        <f t="shared" si="175"/>
        <v>0</v>
      </c>
      <c r="AE40" s="77">
        <f>+X40+'Stk BSF'!AJ40-'Stk BSF'!AK40-'Stk CF '!AG40</f>
        <v>0</v>
      </c>
      <c r="AF40" s="78">
        <f t="shared" si="69"/>
        <v>1</v>
      </c>
      <c r="AG40" s="46"/>
      <c r="AH40" s="46"/>
      <c r="AI40" s="46"/>
      <c r="AJ40" s="46">
        <f t="shared" si="70"/>
        <v>0</v>
      </c>
      <c r="AK40" s="75">
        <f t="shared" si="176"/>
        <v>0</v>
      </c>
      <c r="AL40" s="77">
        <f>+AE40+'Stk BSF'!AR40-'Stk BSF'!AS40-'Stk CF '!AN40</f>
        <v>0</v>
      </c>
      <c r="AM40" s="78">
        <f t="shared" si="141"/>
        <v>1</v>
      </c>
      <c r="AN40" s="46"/>
      <c r="AO40" s="46"/>
      <c r="AP40" s="46"/>
      <c r="AQ40" s="46">
        <f t="shared" si="72"/>
        <v>0</v>
      </c>
      <c r="AR40" s="75">
        <f t="shared" si="177"/>
        <v>0</v>
      </c>
      <c r="AS40" s="77">
        <f>+AL40+'Stk BSF'!AZ40-'Stk BSF'!BA40-'Stk CF '!AU40</f>
        <v>0</v>
      </c>
      <c r="AT40" s="78">
        <f t="shared" si="142"/>
        <v>0</v>
      </c>
      <c r="AU40" s="46"/>
      <c r="AV40" s="46"/>
      <c r="AW40" s="46">
        <v>1</v>
      </c>
      <c r="AX40" s="46">
        <f t="shared" si="74"/>
        <v>0</v>
      </c>
      <c r="AY40" s="75">
        <f t="shared" si="178"/>
        <v>0</v>
      </c>
      <c r="AZ40" s="77">
        <f>+AS40+'Stk BSF'!BH40-'Stk BSF'!BI40-'Stk CF '!BB40</f>
        <v>0</v>
      </c>
      <c r="BA40" s="78">
        <f t="shared" si="143"/>
        <v>0</v>
      </c>
      <c r="BB40" s="46"/>
      <c r="BC40" s="46"/>
      <c r="BD40" s="46"/>
      <c r="BE40" s="46">
        <f t="shared" si="76"/>
        <v>0</v>
      </c>
      <c r="BF40" s="75">
        <f t="shared" si="179"/>
        <v>0</v>
      </c>
      <c r="BG40" s="77">
        <f>+AZ40+'Stk BSF'!BP40-'Stk BSF'!BQ40-'Stk CF '!BI40</f>
        <v>0</v>
      </c>
      <c r="BH40" s="78">
        <f t="shared" si="111"/>
        <v>0</v>
      </c>
      <c r="BI40" s="46"/>
      <c r="BJ40" s="46"/>
      <c r="BK40" s="46"/>
      <c r="BL40" s="46">
        <f t="shared" si="77"/>
        <v>0</v>
      </c>
      <c r="BM40" s="75">
        <f t="shared" si="180"/>
        <v>0</v>
      </c>
      <c r="BN40" s="77">
        <f>+BG40+'Stk BSF'!BX40-'Stk BSF'!BY40-'Stk CF '!BP40</f>
        <v>0</v>
      </c>
      <c r="BO40" s="78">
        <f t="shared" si="116"/>
        <v>0</v>
      </c>
      <c r="BP40" s="46"/>
      <c r="BQ40" s="46"/>
      <c r="BR40" s="46"/>
      <c r="BS40" s="46">
        <f t="shared" si="78"/>
        <v>0</v>
      </c>
      <c r="BT40" s="75">
        <f t="shared" si="181"/>
        <v>0</v>
      </c>
      <c r="BU40" s="77">
        <f>+BN40+'Stk BSF'!CF40-'Stk BSF'!CG40-'Stk CF '!BW40</f>
        <v>0</v>
      </c>
      <c r="BV40" s="78">
        <f>+BO40+BW40-BX40-BY40</f>
        <v>0</v>
      </c>
      <c r="BW40" s="46"/>
      <c r="BX40" s="46"/>
      <c r="BY40" s="46"/>
      <c r="BZ40" s="46">
        <f t="shared" si="79"/>
        <v>0</v>
      </c>
      <c r="CA40" s="75">
        <f t="shared" si="182"/>
        <v>0</v>
      </c>
      <c r="CB40" s="77">
        <f>+BU40+'Stk BSF'!CN40-'Stk BSF'!CO40-'Stk CF '!CD40</f>
        <v>0</v>
      </c>
      <c r="CC40" s="78">
        <f t="shared" si="117"/>
        <v>0</v>
      </c>
      <c r="CD40" s="46"/>
      <c r="CE40" s="46"/>
      <c r="CF40" s="46"/>
      <c r="CG40" s="46">
        <f t="shared" si="80"/>
        <v>0</v>
      </c>
      <c r="CH40" s="75">
        <f t="shared" si="183"/>
        <v>0</v>
      </c>
      <c r="CI40" s="77">
        <f>+CB40+'Stk BSF'!CV40-'Stk BSF'!CW40-'Stk CF '!CK40</f>
        <v>0</v>
      </c>
      <c r="CJ40" s="78">
        <f t="shared" si="118"/>
        <v>0</v>
      </c>
      <c r="CK40" s="46"/>
      <c r="CL40" s="46"/>
      <c r="CM40" s="46"/>
      <c r="CN40" s="46">
        <f t="shared" si="81"/>
        <v>0</v>
      </c>
      <c r="CO40" s="75">
        <f t="shared" si="184"/>
        <v>0</v>
      </c>
      <c r="CP40" s="77">
        <f>+CI40+'Stk BSF'!DD40-'Stk BSF'!DE40-'Stk CF '!CR40</f>
        <v>0</v>
      </c>
      <c r="CQ40" s="78">
        <f t="shared" si="119"/>
        <v>0</v>
      </c>
      <c r="CR40" s="46"/>
      <c r="CS40" s="46"/>
      <c r="CT40" s="46"/>
      <c r="CU40" s="46">
        <f t="shared" si="82"/>
        <v>0</v>
      </c>
      <c r="CV40" s="75">
        <f t="shared" si="185"/>
        <v>0</v>
      </c>
      <c r="CW40" s="78">
        <f>+CP40+'Stk BSF'!DL40-'Stk BSF'!DM40-'Stk CF '!CY40</f>
        <v>0</v>
      </c>
      <c r="CX40" s="78">
        <f t="shared" si="105"/>
        <v>0</v>
      </c>
      <c r="CY40" s="46"/>
      <c r="CZ40" s="46"/>
      <c r="DA40" s="46"/>
      <c r="DB40" s="46">
        <f t="shared" si="83"/>
        <v>0</v>
      </c>
      <c r="DC40" s="75">
        <f t="shared" si="186"/>
        <v>0</v>
      </c>
      <c r="DD40" s="77">
        <f>+CW40+'Stk BSF'!DT40-'Stk BSF'!DU40-'Stk CF '!DF40</f>
        <v>0</v>
      </c>
      <c r="DE40" s="78">
        <f t="shared" si="120"/>
        <v>0</v>
      </c>
      <c r="DF40" s="46"/>
      <c r="DG40" s="46"/>
      <c r="DH40" s="46"/>
      <c r="DI40" s="46">
        <f t="shared" si="84"/>
        <v>0</v>
      </c>
      <c r="DJ40" s="75">
        <f t="shared" si="187"/>
        <v>0</v>
      </c>
      <c r="DK40" s="77">
        <f>+DD40+'Stk BSF'!EB40-'Stk BSF'!EC40-'Stk CF '!DM40</f>
        <v>0</v>
      </c>
      <c r="DL40" s="78">
        <f t="shared" si="121"/>
        <v>0</v>
      </c>
      <c r="DM40" s="46"/>
      <c r="DN40" s="46"/>
      <c r="DO40" s="46"/>
      <c r="DP40" s="46">
        <f t="shared" si="85"/>
        <v>0</v>
      </c>
      <c r="DQ40" s="75">
        <f t="shared" si="188"/>
        <v>0</v>
      </c>
      <c r="DR40" s="77">
        <f>+DK40+'Stk BSF'!EJ40-'Stk BSF'!EK40-'Stk CF '!DT40</f>
        <v>0</v>
      </c>
      <c r="DS40" s="78">
        <f t="shared" si="113"/>
        <v>0</v>
      </c>
      <c r="DT40" s="46"/>
      <c r="DU40" s="46"/>
      <c r="DV40" s="46"/>
      <c r="DW40" s="46">
        <f t="shared" si="86"/>
        <v>0</v>
      </c>
      <c r="DX40" s="75">
        <f t="shared" si="189"/>
        <v>0</v>
      </c>
      <c r="DY40" s="77">
        <f>+DR40+'Stk BSF'!ER40-'Stk BSF'!ES40-'Stk CF '!EA40</f>
        <v>0</v>
      </c>
      <c r="DZ40" s="78">
        <f t="shared" si="122"/>
        <v>0</v>
      </c>
      <c r="EA40" s="46"/>
      <c r="EB40" s="46"/>
      <c r="EC40" s="46"/>
      <c r="ED40" s="46">
        <f t="shared" si="87"/>
        <v>0</v>
      </c>
      <c r="EE40" s="75">
        <f t="shared" si="190"/>
        <v>0</v>
      </c>
      <c r="EF40" s="77">
        <f>+DY40+'Stk BSF'!EZ40-'Stk BSF'!FA40-'Stk CF '!EH40</f>
        <v>0</v>
      </c>
      <c r="EG40" s="78">
        <f t="shared" si="106"/>
        <v>0</v>
      </c>
      <c r="EH40" s="46"/>
      <c r="EI40" s="46"/>
      <c r="EJ40" s="46"/>
      <c r="EK40" s="46">
        <f t="shared" si="88"/>
        <v>0</v>
      </c>
      <c r="EL40" s="75">
        <f t="shared" si="191"/>
        <v>0</v>
      </c>
      <c r="EM40" s="77">
        <f>+EF40+'Stk BSF'!FH40-'Stk BSF'!FI40-'Stk CF '!EO40</f>
        <v>0</v>
      </c>
      <c r="EN40" s="78">
        <f t="shared" si="123"/>
        <v>0</v>
      </c>
      <c r="EO40" s="46"/>
      <c r="EP40" s="46"/>
      <c r="EQ40" s="46"/>
      <c r="ER40" s="46">
        <f t="shared" si="89"/>
        <v>0</v>
      </c>
      <c r="ES40" s="75">
        <f t="shared" si="192"/>
        <v>0</v>
      </c>
      <c r="ET40" s="77">
        <f>+EM40+'Stk BSF'!FP40-'Stk BSF'!FQ40-'Stk CF '!EV40</f>
        <v>0</v>
      </c>
      <c r="EU40" s="78">
        <f t="shared" si="124"/>
        <v>0</v>
      </c>
      <c r="EV40" s="46"/>
      <c r="EW40" s="46"/>
      <c r="EX40" s="46"/>
      <c r="EY40" s="46">
        <f t="shared" si="90"/>
        <v>0</v>
      </c>
      <c r="EZ40" s="75">
        <f t="shared" si="193"/>
        <v>0</v>
      </c>
      <c r="FA40" s="77">
        <f>+ET40+'Stk BSF'!FX40-'Stk BSF'!FY40-'Stk CF '!FC40</f>
        <v>0</v>
      </c>
      <c r="FB40" s="78">
        <f t="shared" si="125"/>
        <v>0</v>
      </c>
      <c r="FC40" s="46"/>
      <c r="FD40" s="46"/>
      <c r="FE40" s="46"/>
      <c r="FF40" s="46">
        <f t="shared" si="91"/>
        <v>0</v>
      </c>
      <c r="FG40" s="75">
        <f t="shared" si="194"/>
        <v>0</v>
      </c>
      <c r="FH40" s="77">
        <f>+FA40+'Stk BSF'!GF40-'Stk BSF'!GG40-'Stk CF '!FJ40</f>
        <v>0</v>
      </c>
      <c r="FI40" s="78">
        <f t="shared" si="126"/>
        <v>0</v>
      </c>
      <c r="FJ40" s="46"/>
      <c r="FK40" s="46"/>
      <c r="FL40" s="46"/>
      <c r="FM40" s="46">
        <f t="shared" si="92"/>
        <v>0</v>
      </c>
      <c r="FN40" s="75">
        <f t="shared" si="195"/>
        <v>0</v>
      </c>
      <c r="FO40" s="77">
        <f>+FH40+'Stk BSF'!GN40-'Stk BSF'!GO40-'Stk CF '!FQ40</f>
        <v>0</v>
      </c>
      <c r="FP40" s="78">
        <f t="shared" si="127"/>
        <v>0</v>
      </c>
      <c r="FQ40" s="46"/>
      <c r="FR40" s="46"/>
      <c r="FS40" s="46"/>
      <c r="FT40" s="46">
        <f t="shared" si="93"/>
        <v>0</v>
      </c>
      <c r="FU40" s="75">
        <f t="shared" si="196"/>
        <v>0</v>
      </c>
      <c r="FV40" s="77">
        <f>+FO40+'Stk BSF'!GV40-'Stk BSF'!GW40-'Stk CF '!FX40</f>
        <v>0</v>
      </c>
      <c r="FW40" s="78">
        <f t="shared" si="128"/>
        <v>0</v>
      </c>
      <c r="FX40" s="46"/>
      <c r="FY40" s="46"/>
      <c r="FZ40" s="46"/>
      <c r="GA40" s="46">
        <f t="shared" si="94"/>
        <v>0</v>
      </c>
      <c r="GB40" s="75">
        <f t="shared" si="197"/>
        <v>0</v>
      </c>
      <c r="GC40" s="77">
        <f>+FV40+'Stk BSF'!HD40-'Stk BSF'!HE40-'Stk CF '!GE40</f>
        <v>0</v>
      </c>
      <c r="GD40" s="78">
        <f t="shared" si="129"/>
        <v>0</v>
      </c>
      <c r="GE40" s="46"/>
      <c r="GF40" s="46"/>
      <c r="GG40" s="46"/>
      <c r="GH40" s="46">
        <f t="shared" si="95"/>
        <v>0</v>
      </c>
      <c r="GI40" s="75">
        <f t="shared" si="198"/>
        <v>0</v>
      </c>
      <c r="GJ40" s="77">
        <f>+GC40+'Stk BSF'!HL40-'Stk BSF'!HM40-'Stk CF '!GL40</f>
        <v>0</v>
      </c>
      <c r="GK40" s="78">
        <f t="shared" si="130"/>
        <v>0</v>
      </c>
      <c r="GL40" s="46"/>
      <c r="GM40" s="46"/>
      <c r="GN40" s="46"/>
      <c r="GO40" s="46">
        <f t="shared" si="96"/>
        <v>0</v>
      </c>
      <c r="GP40" s="75">
        <f t="shared" si="199"/>
        <v>0</v>
      </c>
      <c r="GQ40" s="77">
        <f>+GJ40+'Stk BSF'!HT40-'Stk BSF'!HU40-'Stk CF '!GS40</f>
        <v>0</v>
      </c>
      <c r="GR40" s="78">
        <f t="shared" si="131"/>
        <v>0</v>
      </c>
      <c r="GS40" s="46"/>
      <c r="GT40" s="46"/>
      <c r="GU40" s="46"/>
      <c r="GV40" s="46">
        <f t="shared" si="97"/>
        <v>0</v>
      </c>
      <c r="GW40" s="75">
        <f t="shared" si="200"/>
        <v>0</v>
      </c>
      <c r="GX40" s="77">
        <f>+GQ40+'Stk BSF'!IB40-'Stk BSF'!IC40-'Stk CF '!GZ40</f>
        <v>0</v>
      </c>
      <c r="GY40" s="78">
        <f t="shared" si="132"/>
        <v>0</v>
      </c>
      <c r="GZ40" s="46"/>
      <c r="HA40" s="46"/>
      <c r="HB40" s="46"/>
      <c r="HC40" s="46">
        <f t="shared" si="98"/>
        <v>0</v>
      </c>
      <c r="HD40" s="75">
        <f t="shared" si="201"/>
        <v>0</v>
      </c>
      <c r="HE40" s="77">
        <f>+GX40+'Stk BSF'!IJ40-'Stk BSF'!IK40-'Stk CF '!HG40</f>
        <v>0</v>
      </c>
      <c r="HF40" s="78">
        <f t="shared" ref="HF40:HF44" si="209">+GY40+HG40-HH40-HI40</f>
        <v>0</v>
      </c>
      <c r="HG40" s="46"/>
      <c r="HH40" s="46"/>
      <c r="HI40" s="46"/>
      <c r="HJ40" s="46">
        <f t="shared" si="99"/>
        <v>0</v>
      </c>
      <c r="HK40" s="75">
        <f t="shared" si="202"/>
        <v>0</v>
      </c>
      <c r="HL40" s="77">
        <f>+HE40+'Stk BSF'!IR40-'Stk BSF'!IS40-'Stk CF '!HN40</f>
        <v>0</v>
      </c>
      <c r="HM40" s="78">
        <f t="shared" si="107"/>
        <v>0</v>
      </c>
      <c r="HN40" s="46"/>
      <c r="HO40" s="46"/>
      <c r="HP40" s="46"/>
      <c r="HQ40" s="46">
        <f t="shared" si="100"/>
        <v>0</v>
      </c>
      <c r="HR40" s="75">
        <f t="shared" si="203"/>
        <v>0</v>
      </c>
      <c r="HS40" s="85">
        <f>+HL40+'Stk BSF'!IZ40-'Stk BSF'!JA40-'Stk CF '!HU40</f>
        <v>0</v>
      </c>
      <c r="HT40" s="86">
        <f t="shared" si="134"/>
        <v>0</v>
      </c>
      <c r="HU40" s="46"/>
      <c r="HV40" s="46"/>
      <c r="HW40" s="46"/>
      <c r="HX40" s="46">
        <f t="shared" si="101"/>
        <v>0</v>
      </c>
      <c r="HY40" s="75">
        <f t="shared" si="204"/>
        <v>0</v>
      </c>
      <c r="IA40" s="82">
        <f t="shared" si="114"/>
        <v>0</v>
      </c>
      <c r="IB40" s="83">
        <f t="shared" si="115"/>
        <v>0</v>
      </c>
      <c r="IC40" s="81">
        <f t="shared" si="206"/>
        <v>0</v>
      </c>
      <c r="ID40" s="81">
        <f t="shared" si="207"/>
        <v>0</v>
      </c>
      <c r="IE40" s="81">
        <f t="shared" si="104"/>
        <v>1</v>
      </c>
      <c r="IF40" s="81">
        <f t="shared" si="208"/>
        <v>0</v>
      </c>
      <c r="IG40" s="84">
        <f t="shared" si="135"/>
        <v>0</v>
      </c>
      <c r="II40" s="64">
        <f t="shared" si="136"/>
        <v>0</v>
      </c>
      <c r="IJ40" s="64">
        <f t="shared" si="137"/>
        <v>0</v>
      </c>
      <c r="IK40" s="64">
        <f t="shared" si="138"/>
        <v>0</v>
      </c>
    </row>
    <row r="41" spans="1:245" ht="14.25" customHeight="1">
      <c r="A41" s="47">
        <v>1</v>
      </c>
      <c r="B41" s="384" t="s">
        <v>52</v>
      </c>
      <c r="C41" s="168" t="s">
        <v>273</v>
      </c>
      <c r="D41" s="185" t="s">
        <v>259</v>
      </c>
      <c r="E41" s="185"/>
      <c r="F41" s="369" t="s">
        <v>288</v>
      </c>
      <c r="G41" s="380" t="s">
        <v>99</v>
      </c>
      <c r="H41" s="380" t="s">
        <v>99</v>
      </c>
      <c r="I41" s="361" t="s">
        <v>95</v>
      </c>
      <c r="J41" s="375" t="s">
        <v>301</v>
      </c>
      <c r="K41" s="143">
        <v>8</v>
      </c>
      <c r="L41" s="144">
        <v>8</v>
      </c>
      <c r="M41" s="137" t="s">
        <v>4</v>
      </c>
      <c r="N41" s="347">
        <v>0</v>
      </c>
      <c r="O41" s="347">
        <v>1</v>
      </c>
      <c r="P41" s="76">
        <v>0</v>
      </c>
      <c r="Q41" s="77">
        <f>+N41-S41-'Stk BSF'!U41+'Stk BSF'!T41</f>
        <v>0</v>
      </c>
      <c r="R41" s="78">
        <f t="shared" si="65"/>
        <v>1</v>
      </c>
      <c r="S41" s="46"/>
      <c r="T41" s="46"/>
      <c r="U41" s="46"/>
      <c r="V41" s="46">
        <f t="shared" si="66"/>
        <v>0</v>
      </c>
      <c r="W41" s="75">
        <f t="shared" si="205"/>
        <v>0</v>
      </c>
      <c r="X41" s="77">
        <f>+Q41+'Stk BSF'!AB41-'Stk BSF'!AC41-'Stk CF '!Z41</f>
        <v>0</v>
      </c>
      <c r="Y41" s="78">
        <f t="shared" ref="Y41:Y49" si="210">+R41+Z41-AA41-AB41</f>
        <v>1</v>
      </c>
      <c r="Z41" s="46"/>
      <c r="AA41" s="46"/>
      <c r="AB41" s="46"/>
      <c r="AC41" s="46">
        <f t="shared" si="68"/>
        <v>0</v>
      </c>
      <c r="AD41" s="75">
        <f t="shared" si="175"/>
        <v>0</v>
      </c>
      <c r="AE41" s="77">
        <f>+X41+'Stk BSF'!AJ41-'Stk BSF'!AK41-'Stk CF '!AG41</f>
        <v>0</v>
      </c>
      <c r="AF41" s="78">
        <f t="shared" si="69"/>
        <v>1</v>
      </c>
      <c r="AG41" s="46"/>
      <c r="AH41" s="46"/>
      <c r="AI41" s="46"/>
      <c r="AJ41" s="46">
        <f t="shared" si="70"/>
        <v>0</v>
      </c>
      <c r="AK41" s="75">
        <f t="shared" si="176"/>
        <v>0</v>
      </c>
      <c r="AL41" s="77">
        <f>+AE41+'Stk BSF'!AR41-'Stk BSF'!AS41-'Stk CF '!AN41</f>
        <v>0</v>
      </c>
      <c r="AM41" s="78">
        <f t="shared" si="141"/>
        <v>1</v>
      </c>
      <c r="AN41" s="46"/>
      <c r="AO41" s="46"/>
      <c r="AP41" s="46"/>
      <c r="AQ41" s="46">
        <f t="shared" si="72"/>
        <v>0</v>
      </c>
      <c r="AR41" s="75">
        <f t="shared" si="177"/>
        <v>0</v>
      </c>
      <c r="AS41" s="77">
        <f>+AL41+'Stk BSF'!AZ41-'Stk BSF'!BA41-'Stk CF '!AU41</f>
        <v>0</v>
      </c>
      <c r="AT41" s="78">
        <f t="shared" si="142"/>
        <v>1</v>
      </c>
      <c r="AU41" s="46"/>
      <c r="AV41" s="46"/>
      <c r="AW41" s="46"/>
      <c r="AX41" s="46">
        <f t="shared" si="74"/>
        <v>0</v>
      </c>
      <c r="AY41" s="75">
        <f t="shared" si="178"/>
        <v>0</v>
      </c>
      <c r="AZ41" s="77">
        <f>+AS41+'Stk BSF'!BH41-'Stk BSF'!BI41-'Stk CF '!BB41</f>
        <v>0</v>
      </c>
      <c r="BA41" s="78">
        <f t="shared" si="143"/>
        <v>1</v>
      </c>
      <c r="BB41" s="46"/>
      <c r="BC41" s="46"/>
      <c r="BD41" s="46"/>
      <c r="BE41" s="46">
        <f t="shared" si="76"/>
        <v>0</v>
      </c>
      <c r="BF41" s="75">
        <f t="shared" si="179"/>
        <v>0</v>
      </c>
      <c r="BG41" s="77">
        <f>+AZ41+'Stk BSF'!BP41-'Stk BSF'!BQ41-'Stk CF '!BI41</f>
        <v>0</v>
      </c>
      <c r="BH41" s="78">
        <f t="shared" si="111"/>
        <v>1</v>
      </c>
      <c r="BI41" s="46"/>
      <c r="BJ41" s="46"/>
      <c r="BK41" s="46"/>
      <c r="BL41" s="46">
        <f t="shared" si="77"/>
        <v>0</v>
      </c>
      <c r="BM41" s="75">
        <f t="shared" si="180"/>
        <v>0</v>
      </c>
      <c r="BN41" s="77">
        <f>+BG41+'Stk BSF'!BX41-'Stk BSF'!BY41-'Stk CF '!BP41</f>
        <v>0</v>
      </c>
      <c r="BO41" s="78">
        <f t="shared" si="116"/>
        <v>1</v>
      </c>
      <c r="BP41" s="46"/>
      <c r="BQ41" s="46"/>
      <c r="BR41" s="46"/>
      <c r="BS41" s="46">
        <f t="shared" si="78"/>
        <v>0</v>
      </c>
      <c r="BT41" s="75">
        <f t="shared" si="181"/>
        <v>0</v>
      </c>
      <c r="BU41" s="77">
        <f>+BN41+'Stk BSF'!CF41-'Stk BSF'!CG41-'Stk CF '!BW41</f>
        <v>0</v>
      </c>
      <c r="BV41" s="78">
        <f t="shared" si="112"/>
        <v>1</v>
      </c>
      <c r="BW41" s="46"/>
      <c r="BX41" s="46"/>
      <c r="BY41" s="46"/>
      <c r="BZ41" s="46">
        <f t="shared" si="79"/>
        <v>0</v>
      </c>
      <c r="CA41" s="75">
        <f t="shared" si="182"/>
        <v>0</v>
      </c>
      <c r="CB41" s="77">
        <f>+BU41+'Stk BSF'!CN41-'Stk BSF'!CO41-'Stk CF '!CD41</f>
        <v>0</v>
      </c>
      <c r="CC41" s="78">
        <f t="shared" si="117"/>
        <v>1</v>
      </c>
      <c r="CD41" s="46"/>
      <c r="CE41" s="46"/>
      <c r="CF41" s="46"/>
      <c r="CG41" s="46">
        <f t="shared" si="80"/>
        <v>0</v>
      </c>
      <c r="CH41" s="75">
        <f t="shared" si="183"/>
        <v>0</v>
      </c>
      <c r="CI41" s="77">
        <f>+CB41+'Stk BSF'!CV41-'Stk BSF'!CW41-'Stk CF '!CK41</f>
        <v>0</v>
      </c>
      <c r="CJ41" s="78">
        <f t="shared" si="118"/>
        <v>1</v>
      </c>
      <c r="CK41" s="46"/>
      <c r="CL41" s="46"/>
      <c r="CM41" s="46"/>
      <c r="CN41" s="46">
        <f t="shared" si="81"/>
        <v>0</v>
      </c>
      <c r="CO41" s="75">
        <f t="shared" si="184"/>
        <v>0</v>
      </c>
      <c r="CP41" s="77">
        <f>+CI41+'Stk BSF'!DD41-'Stk BSF'!DE41-'Stk CF '!CR41</f>
        <v>0</v>
      </c>
      <c r="CQ41" s="78">
        <f t="shared" si="119"/>
        <v>1</v>
      </c>
      <c r="CR41" s="46"/>
      <c r="CS41" s="46"/>
      <c r="CT41" s="46"/>
      <c r="CU41" s="46">
        <f t="shared" si="82"/>
        <v>0</v>
      </c>
      <c r="CV41" s="75">
        <f t="shared" si="185"/>
        <v>0</v>
      </c>
      <c r="CW41" s="78">
        <f>+CP41+'Stk BSF'!DL41-'Stk BSF'!DM41-'Stk CF '!CY41</f>
        <v>0</v>
      </c>
      <c r="CX41" s="78">
        <f t="shared" si="105"/>
        <v>1</v>
      </c>
      <c r="CY41" s="46"/>
      <c r="CZ41" s="46"/>
      <c r="DA41" s="46"/>
      <c r="DB41" s="46">
        <f t="shared" si="83"/>
        <v>0</v>
      </c>
      <c r="DC41" s="75">
        <f t="shared" si="186"/>
        <v>0</v>
      </c>
      <c r="DD41" s="77">
        <f>+CW41+'Stk BSF'!DT41-'Stk BSF'!DU41-'Stk CF '!DF41</f>
        <v>0</v>
      </c>
      <c r="DE41" s="78">
        <f t="shared" si="120"/>
        <v>1</v>
      </c>
      <c r="DF41" s="46"/>
      <c r="DG41" s="46"/>
      <c r="DH41" s="46"/>
      <c r="DI41" s="46">
        <f t="shared" si="84"/>
        <v>0</v>
      </c>
      <c r="DJ41" s="75">
        <f t="shared" si="187"/>
        <v>0</v>
      </c>
      <c r="DK41" s="77">
        <f>+DD41+'Stk BSF'!EB41-'Stk BSF'!EC41-'Stk CF '!DM41</f>
        <v>0</v>
      </c>
      <c r="DL41" s="78">
        <f t="shared" si="121"/>
        <v>1</v>
      </c>
      <c r="DM41" s="46"/>
      <c r="DN41" s="46"/>
      <c r="DO41" s="46"/>
      <c r="DP41" s="46">
        <f t="shared" si="85"/>
        <v>0</v>
      </c>
      <c r="DQ41" s="75">
        <f t="shared" si="188"/>
        <v>0</v>
      </c>
      <c r="DR41" s="77">
        <f>+DK41+'Stk BSF'!EJ41-'Stk BSF'!EK41-'Stk CF '!DT41</f>
        <v>0</v>
      </c>
      <c r="DS41" s="78">
        <f t="shared" si="113"/>
        <v>1</v>
      </c>
      <c r="DT41" s="46"/>
      <c r="DU41" s="46"/>
      <c r="DV41" s="46"/>
      <c r="DW41" s="46">
        <f t="shared" si="86"/>
        <v>0</v>
      </c>
      <c r="DX41" s="75">
        <f t="shared" si="189"/>
        <v>0</v>
      </c>
      <c r="DY41" s="77">
        <f>+DR41+'Stk BSF'!ER41-'Stk BSF'!ES41-'Stk CF '!EA41</f>
        <v>0</v>
      </c>
      <c r="DZ41" s="78">
        <f t="shared" si="122"/>
        <v>1</v>
      </c>
      <c r="EA41" s="46"/>
      <c r="EB41" s="46"/>
      <c r="EC41" s="46"/>
      <c r="ED41" s="46">
        <f t="shared" si="87"/>
        <v>0</v>
      </c>
      <c r="EE41" s="75">
        <f t="shared" si="190"/>
        <v>0</v>
      </c>
      <c r="EF41" s="77">
        <f>+DY41+'Stk BSF'!EZ41-'Stk BSF'!FA41-'Stk CF '!EH41</f>
        <v>0</v>
      </c>
      <c r="EG41" s="78">
        <f t="shared" si="106"/>
        <v>1</v>
      </c>
      <c r="EH41" s="46"/>
      <c r="EI41" s="46"/>
      <c r="EJ41" s="46"/>
      <c r="EK41" s="46">
        <f t="shared" si="88"/>
        <v>0</v>
      </c>
      <c r="EL41" s="75">
        <f t="shared" si="191"/>
        <v>0</v>
      </c>
      <c r="EM41" s="77">
        <f>+EF41+'Stk BSF'!FH41-'Stk BSF'!FI41-'Stk CF '!EO41</f>
        <v>0</v>
      </c>
      <c r="EN41" s="78">
        <f t="shared" si="123"/>
        <v>1</v>
      </c>
      <c r="EO41" s="46"/>
      <c r="EP41" s="46"/>
      <c r="EQ41" s="46"/>
      <c r="ER41" s="46">
        <f t="shared" si="89"/>
        <v>0</v>
      </c>
      <c r="ES41" s="75">
        <f t="shared" si="192"/>
        <v>0</v>
      </c>
      <c r="ET41" s="77">
        <f>+EM41+'Stk BSF'!FP41-'Stk BSF'!FQ41-'Stk CF '!EV41</f>
        <v>0</v>
      </c>
      <c r="EU41" s="78">
        <f t="shared" si="124"/>
        <v>1</v>
      </c>
      <c r="EV41" s="46"/>
      <c r="EW41" s="46"/>
      <c r="EX41" s="46"/>
      <c r="EY41" s="46">
        <f t="shared" si="90"/>
        <v>0</v>
      </c>
      <c r="EZ41" s="75">
        <f t="shared" si="193"/>
        <v>0</v>
      </c>
      <c r="FA41" s="77">
        <f>+ET41+'Stk BSF'!FX41-'Stk BSF'!FY41-'Stk CF '!FC41</f>
        <v>0</v>
      </c>
      <c r="FB41" s="78">
        <f t="shared" si="125"/>
        <v>1</v>
      </c>
      <c r="FC41" s="46"/>
      <c r="FD41" s="46"/>
      <c r="FE41" s="46"/>
      <c r="FF41" s="46">
        <f t="shared" si="91"/>
        <v>0</v>
      </c>
      <c r="FG41" s="75">
        <f t="shared" si="194"/>
        <v>0</v>
      </c>
      <c r="FH41" s="77">
        <f>+FA41+'Stk BSF'!GF41-'Stk BSF'!GG41-'Stk CF '!FJ41</f>
        <v>0</v>
      </c>
      <c r="FI41" s="78">
        <f t="shared" si="126"/>
        <v>1</v>
      </c>
      <c r="FJ41" s="46"/>
      <c r="FK41" s="46"/>
      <c r="FL41" s="46"/>
      <c r="FM41" s="46">
        <f t="shared" si="92"/>
        <v>0</v>
      </c>
      <c r="FN41" s="75">
        <f t="shared" si="195"/>
        <v>0</v>
      </c>
      <c r="FO41" s="77">
        <f>+FH41+'Stk BSF'!GN41-'Stk BSF'!GO41-'Stk CF '!FQ41</f>
        <v>0</v>
      </c>
      <c r="FP41" s="78">
        <f t="shared" si="127"/>
        <v>1</v>
      </c>
      <c r="FQ41" s="46"/>
      <c r="FR41" s="46"/>
      <c r="FS41" s="46"/>
      <c r="FT41" s="46">
        <f t="shared" si="93"/>
        <v>0</v>
      </c>
      <c r="FU41" s="75">
        <f t="shared" si="196"/>
        <v>0</v>
      </c>
      <c r="FV41" s="77">
        <f>+FO41+'Stk BSF'!GV41-'Stk BSF'!GW41-'Stk CF '!FX41</f>
        <v>0</v>
      </c>
      <c r="FW41" s="78">
        <f t="shared" si="128"/>
        <v>1</v>
      </c>
      <c r="FX41" s="46"/>
      <c r="FY41" s="46"/>
      <c r="FZ41" s="46"/>
      <c r="GA41" s="46">
        <f t="shared" si="94"/>
        <v>0</v>
      </c>
      <c r="GB41" s="75">
        <f t="shared" si="197"/>
        <v>0</v>
      </c>
      <c r="GC41" s="77">
        <f>+FV41+'Stk BSF'!HD41-'Stk BSF'!HE41-'Stk CF '!GE41</f>
        <v>0</v>
      </c>
      <c r="GD41" s="78">
        <f t="shared" si="129"/>
        <v>1</v>
      </c>
      <c r="GE41" s="46"/>
      <c r="GF41" s="46"/>
      <c r="GG41" s="46"/>
      <c r="GH41" s="46">
        <f t="shared" si="95"/>
        <v>0</v>
      </c>
      <c r="GI41" s="75">
        <f t="shared" si="198"/>
        <v>0</v>
      </c>
      <c r="GJ41" s="77">
        <f>+GC41+'Stk BSF'!HL41-'Stk BSF'!HM41-'Stk CF '!GL41</f>
        <v>0</v>
      </c>
      <c r="GK41" s="78">
        <f t="shared" si="130"/>
        <v>1</v>
      </c>
      <c r="GL41" s="46"/>
      <c r="GM41" s="46"/>
      <c r="GN41" s="46"/>
      <c r="GO41" s="46">
        <f t="shared" si="96"/>
        <v>0</v>
      </c>
      <c r="GP41" s="75">
        <f t="shared" si="199"/>
        <v>0</v>
      </c>
      <c r="GQ41" s="77">
        <f>+GJ41+'Stk BSF'!HT41-'Stk BSF'!HU41-'Stk CF '!GS41</f>
        <v>0</v>
      </c>
      <c r="GR41" s="78">
        <f t="shared" si="131"/>
        <v>1</v>
      </c>
      <c r="GS41" s="46"/>
      <c r="GT41" s="46"/>
      <c r="GU41" s="46"/>
      <c r="GV41" s="46">
        <f t="shared" si="97"/>
        <v>0</v>
      </c>
      <c r="GW41" s="75">
        <f t="shared" si="200"/>
        <v>0</v>
      </c>
      <c r="GX41" s="77">
        <f>+GQ41+'Stk BSF'!IB41-'Stk BSF'!IC41-'Stk CF '!GZ41</f>
        <v>0</v>
      </c>
      <c r="GY41" s="78">
        <f t="shared" si="132"/>
        <v>1</v>
      </c>
      <c r="GZ41" s="46"/>
      <c r="HA41" s="46"/>
      <c r="HB41" s="46"/>
      <c r="HC41" s="46">
        <f t="shared" si="98"/>
        <v>0</v>
      </c>
      <c r="HD41" s="75">
        <f t="shared" si="201"/>
        <v>0</v>
      </c>
      <c r="HE41" s="77">
        <f>+GX41+'Stk BSF'!IJ41-'Stk BSF'!IK41-'Stk CF '!HG41</f>
        <v>0</v>
      </c>
      <c r="HF41" s="78">
        <f t="shared" si="209"/>
        <v>1</v>
      </c>
      <c r="HG41" s="46"/>
      <c r="HH41" s="46"/>
      <c r="HI41" s="46"/>
      <c r="HJ41" s="46">
        <f t="shared" si="99"/>
        <v>0</v>
      </c>
      <c r="HK41" s="75">
        <f t="shared" si="202"/>
        <v>0</v>
      </c>
      <c r="HL41" s="77">
        <f>+HE41+'Stk BSF'!IR41-'Stk BSF'!IS41-'Stk CF '!HN41</f>
        <v>0</v>
      </c>
      <c r="HM41" s="78">
        <f t="shared" si="107"/>
        <v>1</v>
      </c>
      <c r="HN41" s="46"/>
      <c r="HO41" s="46"/>
      <c r="HP41" s="46"/>
      <c r="HQ41" s="46">
        <f t="shared" si="100"/>
        <v>0</v>
      </c>
      <c r="HR41" s="75">
        <f t="shared" si="203"/>
        <v>0</v>
      </c>
      <c r="HS41" s="85">
        <f>+HL41+'Stk BSF'!IZ41-'Stk BSF'!JA41-'Stk CF '!HU41</f>
        <v>0</v>
      </c>
      <c r="HT41" s="86">
        <f t="shared" si="134"/>
        <v>1</v>
      </c>
      <c r="HU41" s="46"/>
      <c r="HV41" s="46"/>
      <c r="HW41" s="46"/>
      <c r="HX41" s="46">
        <f t="shared" si="101"/>
        <v>0</v>
      </c>
      <c r="HY41" s="75">
        <f t="shared" si="204"/>
        <v>0</v>
      </c>
      <c r="IA41" s="82">
        <f t="shared" si="114"/>
        <v>0</v>
      </c>
      <c r="IB41" s="83">
        <f t="shared" si="115"/>
        <v>1</v>
      </c>
      <c r="IC41" s="81">
        <f t="shared" si="206"/>
        <v>0</v>
      </c>
      <c r="ID41" s="81">
        <f t="shared" si="207"/>
        <v>0</v>
      </c>
      <c r="IE41" s="81">
        <f t="shared" si="104"/>
        <v>0</v>
      </c>
      <c r="IF41" s="81">
        <f t="shared" si="208"/>
        <v>0</v>
      </c>
      <c r="IG41" s="84">
        <f t="shared" si="135"/>
        <v>0</v>
      </c>
      <c r="II41" s="64">
        <f t="shared" si="136"/>
        <v>0</v>
      </c>
      <c r="IJ41" s="64">
        <f t="shared" si="137"/>
        <v>0</v>
      </c>
      <c r="IK41" s="64">
        <f t="shared" si="138"/>
        <v>0</v>
      </c>
    </row>
    <row r="42" spans="1:245" ht="15">
      <c r="B42" s="384" t="s">
        <v>52</v>
      </c>
      <c r="C42" s="172" t="s">
        <v>274</v>
      </c>
      <c r="D42" s="186" t="s">
        <v>260</v>
      </c>
      <c r="E42" s="186">
        <v>61028</v>
      </c>
      <c r="F42" s="370" t="s">
        <v>285</v>
      </c>
      <c r="G42" s="381" t="s">
        <v>143</v>
      </c>
      <c r="H42" s="380" t="s">
        <v>99</v>
      </c>
      <c r="I42" s="361" t="s">
        <v>95</v>
      </c>
      <c r="J42" s="355" t="s">
        <v>302</v>
      </c>
      <c r="K42" s="143">
        <v>8</v>
      </c>
      <c r="L42" s="144">
        <v>9</v>
      </c>
      <c r="M42" s="137" t="s">
        <v>4</v>
      </c>
      <c r="N42" s="347">
        <v>0</v>
      </c>
      <c r="O42" s="347">
        <v>0</v>
      </c>
      <c r="P42" s="76">
        <v>0</v>
      </c>
      <c r="Q42" s="77">
        <f>+N42-S42-'Stk BSF'!U42+'Stk BSF'!T42</f>
        <v>39</v>
      </c>
      <c r="R42" s="78">
        <f t="shared" si="65"/>
        <v>0</v>
      </c>
      <c r="S42" s="46"/>
      <c r="T42" s="46"/>
      <c r="U42" s="46"/>
      <c r="V42" s="46">
        <f t="shared" si="66"/>
        <v>0</v>
      </c>
      <c r="W42" s="75">
        <f t="shared" si="205"/>
        <v>0</v>
      </c>
      <c r="X42" s="77">
        <f>+Q42+'Stk BSF'!AB42-'Stk BSF'!AC42-'Stk CF '!Z42</f>
        <v>39</v>
      </c>
      <c r="Y42" s="78">
        <f t="shared" si="210"/>
        <v>0</v>
      </c>
      <c r="Z42" s="46"/>
      <c r="AA42" s="46"/>
      <c r="AB42" s="46"/>
      <c r="AC42" s="46">
        <f t="shared" si="68"/>
        <v>0</v>
      </c>
      <c r="AD42" s="75">
        <f t="shared" si="175"/>
        <v>0</v>
      </c>
      <c r="AE42" s="77">
        <f>+X42+'Stk BSF'!AJ42-'Stk BSF'!AK42-'Stk CF '!AG42</f>
        <v>1</v>
      </c>
      <c r="AF42" s="78">
        <f t="shared" si="69"/>
        <v>38</v>
      </c>
      <c r="AG42" s="46">
        <v>38</v>
      </c>
      <c r="AH42" s="46"/>
      <c r="AI42" s="46"/>
      <c r="AJ42" s="46">
        <f t="shared" si="70"/>
        <v>0</v>
      </c>
      <c r="AK42" s="75">
        <f t="shared" si="176"/>
        <v>0</v>
      </c>
      <c r="AL42" s="77">
        <f>+AE42+'Stk BSF'!AR42-'Stk BSF'!AS42-'Stk CF '!AN42</f>
        <v>1</v>
      </c>
      <c r="AM42" s="78">
        <f t="shared" si="141"/>
        <v>38</v>
      </c>
      <c r="AN42" s="46"/>
      <c r="AO42" s="46"/>
      <c r="AP42" s="46"/>
      <c r="AQ42" s="46">
        <f t="shared" si="72"/>
        <v>0</v>
      </c>
      <c r="AR42" s="75">
        <f t="shared" si="177"/>
        <v>0</v>
      </c>
      <c r="AS42" s="77">
        <f>+AL42+'Stk BSF'!AZ42-'Stk BSF'!BA42-'Stk CF '!AU42</f>
        <v>1</v>
      </c>
      <c r="AT42" s="78">
        <f t="shared" si="142"/>
        <v>38</v>
      </c>
      <c r="AU42" s="46"/>
      <c r="AV42" s="46"/>
      <c r="AW42" s="46"/>
      <c r="AX42" s="46">
        <f t="shared" si="74"/>
        <v>0</v>
      </c>
      <c r="AY42" s="75">
        <f t="shared" si="178"/>
        <v>0</v>
      </c>
      <c r="AZ42" s="77">
        <f>+AS42+'Stk BSF'!BH42-'Stk BSF'!BI42-'Stk CF '!BB42</f>
        <v>1</v>
      </c>
      <c r="BA42" s="78">
        <f t="shared" si="143"/>
        <v>38</v>
      </c>
      <c r="BB42" s="46"/>
      <c r="BC42" s="46"/>
      <c r="BD42" s="46"/>
      <c r="BE42" s="46">
        <f t="shared" si="76"/>
        <v>0</v>
      </c>
      <c r="BF42" s="75">
        <f t="shared" si="179"/>
        <v>0</v>
      </c>
      <c r="BG42" s="77">
        <f>+AZ42+'Stk BSF'!BP42-'Stk BSF'!BQ42-'Stk CF '!BI42</f>
        <v>0</v>
      </c>
      <c r="BH42" s="78">
        <f t="shared" si="111"/>
        <v>39</v>
      </c>
      <c r="BI42" s="401">
        <v>1</v>
      </c>
      <c r="BJ42" s="46"/>
      <c r="BK42" s="46"/>
      <c r="BL42" s="46">
        <f t="shared" si="77"/>
        <v>0</v>
      </c>
      <c r="BM42" s="75">
        <f t="shared" si="180"/>
        <v>0</v>
      </c>
      <c r="BN42" s="77">
        <f>+BG42+'Stk BSF'!BX42-'Stk BSF'!BY42-'Stk CF '!BP42</f>
        <v>0</v>
      </c>
      <c r="BO42" s="78">
        <f t="shared" si="116"/>
        <v>39</v>
      </c>
      <c r="BP42" s="46"/>
      <c r="BQ42" s="46"/>
      <c r="BR42" s="46"/>
      <c r="BS42" s="46">
        <f t="shared" si="78"/>
        <v>0</v>
      </c>
      <c r="BT42" s="75">
        <f t="shared" si="181"/>
        <v>0</v>
      </c>
      <c r="BU42" s="77">
        <f>+BN42+'Stk BSF'!CF42-'Stk BSF'!CG42-'Stk CF '!BW42</f>
        <v>0</v>
      </c>
      <c r="BV42" s="78">
        <f t="shared" si="112"/>
        <v>39</v>
      </c>
      <c r="BW42" s="46"/>
      <c r="BX42" s="46"/>
      <c r="BY42" s="46"/>
      <c r="BZ42" s="46">
        <f t="shared" si="79"/>
        <v>0</v>
      </c>
      <c r="CA42" s="75">
        <f t="shared" si="182"/>
        <v>0</v>
      </c>
      <c r="CB42" s="77">
        <f>+BU42+'Stk BSF'!CN42-'Stk BSF'!CO42-'Stk CF '!CD42</f>
        <v>0</v>
      </c>
      <c r="CC42" s="78">
        <f t="shared" si="117"/>
        <v>39</v>
      </c>
      <c r="CD42" s="46"/>
      <c r="CE42" s="46"/>
      <c r="CF42" s="46"/>
      <c r="CG42" s="46">
        <f t="shared" si="80"/>
        <v>0</v>
      </c>
      <c r="CH42" s="75">
        <f t="shared" si="183"/>
        <v>0</v>
      </c>
      <c r="CI42" s="77">
        <f>+CB42+'Stk BSF'!CV42-'Stk BSF'!CW42-'Stk CF '!CK42</f>
        <v>0</v>
      </c>
      <c r="CJ42" s="78">
        <f t="shared" si="118"/>
        <v>39</v>
      </c>
      <c r="CK42" s="46"/>
      <c r="CL42" s="46"/>
      <c r="CM42" s="46"/>
      <c r="CN42" s="46">
        <f t="shared" si="81"/>
        <v>0</v>
      </c>
      <c r="CO42" s="75">
        <f t="shared" si="184"/>
        <v>0</v>
      </c>
      <c r="CP42" s="77">
        <f>+CI42+'Stk BSF'!DD42-'Stk BSF'!DE42-'Stk CF '!CR42</f>
        <v>0</v>
      </c>
      <c r="CQ42" s="78">
        <f t="shared" si="119"/>
        <v>39</v>
      </c>
      <c r="CR42" s="46"/>
      <c r="CS42" s="46"/>
      <c r="CT42" s="46"/>
      <c r="CU42" s="46">
        <f t="shared" si="82"/>
        <v>0</v>
      </c>
      <c r="CV42" s="75">
        <f t="shared" si="185"/>
        <v>0</v>
      </c>
      <c r="CW42" s="78">
        <f>+CP42+'Stk BSF'!DL42-'Stk BSF'!DM42-'Stk CF '!CY42</f>
        <v>0</v>
      </c>
      <c r="CX42" s="78">
        <f t="shared" si="105"/>
        <v>39</v>
      </c>
      <c r="CY42" s="46"/>
      <c r="CZ42" s="46"/>
      <c r="DA42" s="46"/>
      <c r="DB42" s="46">
        <f t="shared" si="83"/>
        <v>0</v>
      </c>
      <c r="DC42" s="75">
        <f t="shared" si="186"/>
        <v>0</v>
      </c>
      <c r="DD42" s="77">
        <f>+CW42+'Stk BSF'!DT42-'Stk BSF'!DU42-'Stk CF '!DF42</f>
        <v>0</v>
      </c>
      <c r="DE42" s="78">
        <f t="shared" si="120"/>
        <v>39</v>
      </c>
      <c r="DF42" s="46"/>
      <c r="DG42" s="46"/>
      <c r="DH42" s="46"/>
      <c r="DI42" s="46">
        <f t="shared" si="84"/>
        <v>0</v>
      </c>
      <c r="DJ42" s="75">
        <f t="shared" si="187"/>
        <v>0</v>
      </c>
      <c r="DK42" s="77">
        <f>+DD42+'Stk BSF'!EB42-'Stk BSF'!EC42-'Stk CF '!DM42</f>
        <v>0</v>
      </c>
      <c r="DL42" s="78">
        <f t="shared" si="121"/>
        <v>39</v>
      </c>
      <c r="DM42" s="46"/>
      <c r="DN42" s="46"/>
      <c r="DO42" s="46"/>
      <c r="DP42" s="46">
        <f t="shared" si="85"/>
        <v>0</v>
      </c>
      <c r="DQ42" s="75">
        <f t="shared" si="188"/>
        <v>0</v>
      </c>
      <c r="DR42" s="77">
        <f>+DK42+'Stk BSF'!EJ42-'Stk BSF'!EK42-'Stk CF '!DT42</f>
        <v>0</v>
      </c>
      <c r="DS42" s="78">
        <f t="shared" si="113"/>
        <v>39</v>
      </c>
      <c r="DT42" s="46"/>
      <c r="DU42" s="46"/>
      <c r="DV42" s="46"/>
      <c r="DW42" s="46">
        <f t="shared" si="86"/>
        <v>0</v>
      </c>
      <c r="DX42" s="75">
        <f t="shared" si="189"/>
        <v>0</v>
      </c>
      <c r="DY42" s="77">
        <f>+DR42+'Stk BSF'!ER42-'Stk BSF'!ES42-'Stk CF '!EA42</f>
        <v>0</v>
      </c>
      <c r="DZ42" s="78">
        <f t="shared" si="122"/>
        <v>39</v>
      </c>
      <c r="EA42" s="46"/>
      <c r="EB42" s="46"/>
      <c r="EC42" s="46"/>
      <c r="ED42" s="46">
        <f t="shared" si="87"/>
        <v>0</v>
      </c>
      <c r="EE42" s="75">
        <f t="shared" si="190"/>
        <v>0</v>
      </c>
      <c r="EF42" s="77">
        <f>+DY42+'Stk BSF'!EZ42-'Stk BSF'!FA42-'Stk CF '!EH42</f>
        <v>0</v>
      </c>
      <c r="EG42" s="78">
        <f t="shared" si="106"/>
        <v>39</v>
      </c>
      <c r="EH42" s="46"/>
      <c r="EI42" s="46"/>
      <c r="EJ42" s="46"/>
      <c r="EK42" s="46">
        <f t="shared" si="88"/>
        <v>0</v>
      </c>
      <c r="EL42" s="75">
        <f t="shared" si="191"/>
        <v>0</v>
      </c>
      <c r="EM42" s="77">
        <f>+EF42+'Stk BSF'!FH42-'Stk BSF'!FI42-'Stk CF '!EO42</f>
        <v>0</v>
      </c>
      <c r="EN42" s="78">
        <f t="shared" si="123"/>
        <v>39</v>
      </c>
      <c r="EO42" s="46"/>
      <c r="EP42" s="46"/>
      <c r="EQ42" s="46"/>
      <c r="ER42" s="46">
        <f t="shared" si="89"/>
        <v>0</v>
      </c>
      <c r="ES42" s="75">
        <f t="shared" si="192"/>
        <v>0</v>
      </c>
      <c r="ET42" s="77">
        <f>+EM42+'Stk BSF'!FP42-'Stk BSF'!FQ42-'Stk CF '!EV42</f>
        <v>0</v>
      </c>
      <c r="EU42" s="78">
        <f t="shared" si="124"/>
        <v>39</v>
      </c>
      <c r="EV42" s="46"/>
      <c r="EW42" s="46"/>
      <c r="EX42" s="46"/>
      <c r="EY42" s="46">
        <f t="shared" si="90"/>
        <v>0</v>
      </c>
      <c r="EZ42" s="75">
        <f t="shared" si="193"/>
        <v>0</v>
      </c>
      <c r="FA42" s="77">
        <f>+ET42+'Stk BSF'!FX42-'Stk BSF'!FY42-'Stk CF '!FC42</f>
        <v>0</v>
      </c>
      <c r="FB42" s="78">
        <f t="shared" si="125"/>
        <v>39</v>
      </c>
      <c r="FC42" s="46"/>
      <c r="FD42" s="46"/>
      <c r="FE42" s="46"/>
      <c r="FF42" s="46">
        <f t="shared" si="91"/>
        <v>0</v>
      </c>
      <c r="FG42" s="75">
        <f t="shared" si="194"/>
        <v>0</v>
      </c>
      <c r="FH42" s="77">
        <f>+FA42+'Stk BSF'!GF42-'Stk BSF'!GG42-'Stk CF '!FJ42</f>
        <v>0</v>
      </c>
      <c r="FI42" s="78">
        <f t="shared" si="126"/>
        <v>39</v>
      </c>
      <c r="FJ42" s="46"/>
      <c r="FK42" s="46"/>
      <c r="FL42" s="46"/>
      <c r="FM42" s="46">
        <f t="shared" si="92"/>
        <v>0</v>
      </c>
      <c r="FN42" s="75">
        <f t="shared" si="195"/>
        <v>0</v>
      </c>
      <c r="FO42" s="77">
        <f>+FH42+'Stk BSF'!GN42-'Stk BSF'!GO42-'Stk CF '!FQ42</f>
        <v>0</v>
      </c>
      <c r="FP42" s="78">
        <f t="shared" si="127"/>
        <v>39</v>
      </c>
      <c r="FQ42" s="46"/>
      <c r="FR42" s="46"/>
      <c r="FS42" s="46"/>
      <c r="FT42" s="46">
        <f t="shared" si="93"/>
        <v>0</v>
      </c>
      <c r="FU42" s="75">
        <f t="shared" si="196"/>
        <v>0</v>
      </c>
      <c r="FV42" s="77">
        <f>+FO42+'Stk BSF'!GV42-'Stk BSF'!GW42-'Stk CF '!FX42</f>
        <v>0</v>
      </c>
      <c r="FW42" s="78">
        <f t="shared" si="128"/>
        <v>39</v>
      </c>
      <c r="FX42" s="46"/>
      <c r="FY42" s="46"/>
      <c r="FZ42" s="46"/>
      <c r="GA42" s="46">
        <f t="shared" si="94"/>
        <v>0</v>
      </c>
      <c r="GB42" s="75">
        <f t="shared" si="197"/>
        <v>0</v>
      </c>
      <c r="GC42" s="77">
        <f>+FV42+'Stk BSF'!HD42-'Stk BSF'!HE42-'Stk CF '!GE42</f>
        <v>0</v>
      </c>
      <c r="GD42" s="78">
        <f t="shared" si="129"/>
        <v>39</v>
      </c>
      <c r="GE42" s="46"/>
      <c r="GF42" s="46"/>
      <c r="GG42" s="46"/>
      <c r="GH42" s="46">
        <f t="shared" si="95"/>
        <v>0</v>
      </c>
      <c r="GI42" s="75">
        <f t="shared" si="198"/>
        <v>0</v>
      </c>
      <c r="GJ42" s="77">
        <f>+GC42+'Stk BSF'!HL42-'Stk BSF'!HM42-'Stk CF '!GL42</f>
        <v>0</v>
      </c>
      <c r="GK42" s="78">
        <f t="shared" si="130"/>
        <v>39</v>
      </c>
      <c r="GL42" s="46"/>
      <c r="GM42" s="46"/>
      <c r="GN42" s="46"/>
      <c r="GO42" s="46">
        <f t="shared" si="96"/>
        <v>0</v>
      </c>
      <c r="GP42" s="75">
        <f t="shared" si="199"/>
        <v>0</v>
      </c>
      <c r="GQ42" s="77">
        <f>+GJ42+'Stk BSF'!HT42-'Stk BSF'!HU42-'Stk CF '!GS42</f>
        <v>0</v>
      </c>
      <c r="GR42" s="78">
        <f t="shared" si="131"/>
        <v>39</v>
      </c>
      <c r="GS42" s="46"/>
      <c r="GT42" s="46"/>
      <c r="GU42" s="46"/>
      <c r="GV42" s="46">
        <f t="shared" si="97"/>
        <v>0</v>
      </c>
      <c r="GW42" s="75">
        <f t="shared" si="200"/>
        <v>0</v>
      </c>
      <c r="GX42" s="77">
        <f>+GQ42+'Stk BSF'!IB42-'Stk BSF'!IC42-'Stk CF '!GZ42</f>
        <v>0</v>
      </c>
      <c r="GY42" s="78">
        <f t="shared" si="132"/>
        <v>39</v>
      </c>
      <c r="GZ42" s="46"/>
      <c r="HA42" s="46"/>
      <c r="HB42" s="46"/>
      <c r="HC42" s="46">
        <f t="shared" si="98"/>
        <v>0</v>
      </c>
      <c r="HD42" s="75">
        <f t="shared" si="201"/>
        <v>0</v>
      </c>
      <c r="HE42" s="77">
        <f>+GX42+'Stk BSF'!IJ42-'Stk BSF'!IK42-'Stk CF '!HG42</f>
        <v>0</v>
      </c>
      <c r="HF42" s="78">
        <f t="shared" si="209"/>
        <v>39</v>
      </c>
      <c r="HG42" s="46"/>
      <c r="HH42" s="46"/>
      <c r="HI42" s="46"/>
      <c r="HJ42" s="46">
        <f t="shared" si="99"/>
        <v>0</v>
      </c>
      <c r="HK42" s="75">
        <f t="shared" si="202"/>
        <v>0</v>
      </c>
      <c r="HL42" s="77">
        <f>+HE42+'Stk BSF'!IR42-'Stk BSF'!IS42-'Stk CF '!HN42</f>
        <v>0</v>
      </c>
      <c r="HM42" s="78">
        <f t="shared" si="107"/>
        <v>39</v>
      </c>
      <c r="HN42" s="46"/>
      <c r="HO42" s="46"/>
      <c r="HP42" s="46"/>
      <c r="HQ42" s="46">
        <f t="shared" si="100"/>
        <v>0</v>
      </c>
      <c r="HR42" s="75">
        <f t="shared" si="203"/>
        <v>0</v>
      </c>
      <c r="HS42" s="85">
        <f>+HL42+'Stk BSF'!IZ42-'Stk BSF'!JA42-'Stk CF '!HU42</f>
        <v>0</v>
      </c>
      <c r="HT42" s="86">
        <f t="shared" si="134"/>
        <v>39</v>
      </c>
      <c r="HU42" s="46"/>
      <c r="HV42" s="46"/>
      <c r="HW42" s="46"/>
      <c r="HX42" s="46">
        <f t="shared" si="101"/>
        <v>0</v>
      </c>
      <c r="HY42" s="75">
        <f t="shared" si="204"/>
        <v>0</v>
      </c>
      <c r="IA42" s="82">
        <f t="shared" si="114"/>
        <v>0</v>
      </c>
      <c r="IB42" s="83">
        <f t="shared" si="115"/>
        <v>39</v>
      </c>
      <c r="IC42" s="81">
        <f t="shared" si="206"/>
        <v>39</v>
      </c>
      <c r="ID42" s="81">
        <f t="shared" si="207"/>
        <v>0</v>
      </c>
      <c r="IE42" s="81">
        <f t="shared" si="104"/>
        <v>0</v>
      </c>
      <c r="IF42" s="81">
        <f t="shared" si="208"/>
        <v>0</v>
      </c>
      <c r="IG42" s="84">
        <f t="shared" si="135"/>
        <v>0</v>
      </c>
      <c r="II42" s="64">
        <f t="shared" si="136"/>
        <v>0</v>
      </c>
      <c r="IJ42" s="64">
        <f t="shared" si="137"/>
        <v>0</v>
      </c>
      <c r="IK42" s="64">
        <f t="shared" si="138"/>
        <v>0</v>
      </c>
    </row>
    <row r="43" spans="1:245" ht="15">
      <c r="B43" s="384" t="s">
        <v>52</v>
      </c>
      <c r="C43" s="178" t="s">
        <v>306</v>
      </c>
      <c r="D43" s="187" t="s">
        <v>303</v>
      </c>
      <c r="E43" s="189">
        <v>70027</v>
      </c>
      <c r="F43" s="362" t="s">
        <v>314</v>
      </c>
      <c r="G43" s="382" t="s">
        <v>98</v>
      </c>
      <c r="H43" s="380" t="s">
        <v>99</v>
      </c>
      <c r="I43" s="361" t="s">
        <v>95</v>
      </c>
      <c r="J43" s="355" t="s">
        <v>309</v>
      </c>
      <c r="K43" s="139">
        <v>13</v>
      </c>
      <c r="L43" s="140">
        <v>14</v>
      </c>
      <c r="M43" s="137" t="s">
        <v>4</v>
      </c>
      <c r="N43" s="132">
        <v>3</v>
      </c>
      <c r="O43" s="347">
        <v>0</v>
      </c>
      <c r="P43" s="76">
        <v>0</v>
      </c>
      <c r="Q43" s="77">
        <f>+N43-S43-'Stk BSF'!U43+'Stk BSF'!T43</f>
        <v>3</v>
      </c>
      <c r="R43" s="78">
        <f t="shared" si="65"/>
        <v>0</v>
      </c>
      <c r="S43" s="46"/>
      <c r="T43" s="46"/>
      <c r="U43" s="46"/>
      <c r="V43" s="46">
        <f t="shared" si="66"/>
        <v>0</v>
      </c>
      <c r="W43" s="75">
        <f t="shared" si="205"/>
        <v>0</v>
      </c>
      <c r="X43" s="77">
        <f>+Q43+'Stk BSF'!AB43-'Stk BSF'!AC43-'Stk CF '!Z43</f>
        <v>3</v>
      </c>
      <c r="Y43" s="78">
        <f t="shared" si="210"/>
        <v>0</v>
      </c>
      <c r="Z43" s="46"/>
      <c r="AA43" s="46"/>
      <c r="AB43" s="46"/>
      <c r="AC43" s="46">
        <f t="shared" si="68"/>
        <v>0</v>
      </c>
      <c r="AD43" s="75">
        <f t="shared" si="175"/>
        <v>0</v>
      </c>
      <c r="AE43" s="77">
        <f>+X43+'Stk BSF'!AJ43-'Stk BSF'!AK43-'Stk CF '!AG43</f>
        <v>3</v>
      </c>
      <c r="AF43" s="78">
        <f t="shared" si="69"/>
        <v>0</v>
      </c>
      <c r="AG43" s="46"/>
      <c r="AH43" s="46"/>
      <c r="AI43" s="46"/>
      <c r="AJ43" s="46">
        <f t="shared" si="70"/>
        <v>0</v>
      </c>
      <c r="AK43" s="75">
        <f t="shared" si="176"/>
        <v>0</v>
      </c>
      <c r="AL43" s="77">
        <f>+AE43+'Stk BSF'!AR43-'Stk BSF'!AS43-'Stk CF '!AN43</f>
        <v>3</v>
      </c>
      <c r="AM43" s="78">
        <f t="shared" si="141"/>
        <v>0</v>
      </c>
      <c r="AN43" s="46"/>
      <c r="AO43" s="46"/>
      <c r="AP43" s="46"/>
      <c r="AQ43" s="46">
        <f t="shared" si="72"/>
        <v>0</v>
      </c>
      <c r="AR43" s="75">
        <f t="shared" si="177"/>
        <v>0</v>
      </c>
      <c r="AS43" s="77">
        <f>+AL43+'Stk BSF'!AZ43-'Stk BSF'!BA43-'Stk CF '!AU43</f>
        <v>3</v>
      </c>
      <c r="AT43" s="78">
        <f t="shared" si="142"/>
        <v>0</v>
      </c>
      <c r="AU43" s="46"/>
      <c r="AV43" s="46"/>
      <c r="AW43" s="46"/>
      <c r="AX43" s="46">
        <f t="shared" si="74"/>
        <v>0</v>
      </c>
      <c r="AY43" s="75">
        <f t="shared" si="178"/>
        <v>0</v>
      </c>
      <c r="AZ43" s="77">
        <f>+AS43+'Stk BSF'!BH43-'Stk BSF'!BI43-'Stk CF '!BB43</f>
        <v>0</v>
      </c>
      <c r="BA43" s="78">
        <f t="shared" si="143"/>
        <v>3</v>
      </c>
      <c r="BB43" s="46">
        <v>3</v>
      </c>
      <c r="BC43" s="46"/>
      <c r="BD43" s="46"/>
      <c r="BE43" s="46">
        <f t="shared" si="76"/>
        <v>0</v>
      </c>
      <c r="BF43" s="75">
        <f t="shared" si="179"/>
        <v>0</v>
      </c>
      <c r="BG43" s="77">
        <f>+AZ43+'Stk BSF'!BP43-'Stk BSF'!BQ43-'Stk CF '!BI43</f>
        <v>0</v>
      </c>
      <c r="BH43" s="78">
        <f t="shared" si="111"/>
        <v>3</v>
      </c>
      <c r="BI43" s="46"/>
      <c r="BJ43" s="46"/>
      <c r="BK43" s="46"/>
      <c r="BL43" s="46">
        <f t="shared" si="77"/>
        <v>0</v>
      </c>
      <c r="BM43" s="75">
        <f t="shared" si="180"/>
        <v>0</v>
      </c>
      <c r="BN43" s="77">
        <f>+BG43+'Stk BSF'!BX43-'Stk BSF'!BY43-'Stk CF '!BP43</f>
        <v>0</v>
      </c>
      <c r="BO43" s="78">
        <f t="shared" si="116"/>
        <v>3</v>
      </c>
      <c r="BP43" s="46"/>
      <c r="BQ43" s="46"/>
      <c r="BR43" s="46"/>
      <c r="BS43" s="46">
        <f t="shared" si="78"/>
        <v>0</v>
      </c>
      <c r="BT43" s="75">
        <f t="shared" si="181"/>
        <v>0</v>
      </c>
      <c r="BU43" s="77">
        <f>+BN43+'Stk BSF'!CF43-'Stk BSF'!CG43-'Stk CF '!BW43</f>
        <v>0</v>
      </c>
      <c r="BV43" s="78">
        <f t="shared" si="112"/>
        <v>3</v>
      </c>
      <c r="BW43" s="46"/>
      <c r="BX43" s="46"/>
      <c r="BY43" s="46"/>
      <c r="BZ43" s="46">
        <f t="shared" si="79"/>
        <v>0</v>
      </c>
      <c r="CA43" s="75">
        <f t="shared" si="182"/>
        <v>0</v>
      </c>
      <c r="CB43" s="77">
        <f>+BU43+'Stk BSF'!CN43-'Stk BSF'!CO43-'Stk CF '!CD43</f>
        <v>0</v>
      </c>
      <c r="CC43" s="78">
        <f t="shared" si="117"/>
        <v>3</v>
      </c>
      <c r="CD43" s="46"/>
      <c r="CE43" s="46"/>
      <c r="CF43" s="46"/>
      <c r="CG43" s="46">
        <f t="shared" si="80"/>
        <v>0</v>
      </c>
      <c r="CH43" s="75">
        <f t="shared" si="183"/>
        <v>0</v>
      </c>
      <c r="CI43" s="77">
        <f>+CB43+'Stk BSF'!CV43-'Stk BSF'!CW43-'Stk CF '!CK43</f>
        <v>0</v>
      </c>
      <c r="CJ43" s="78">
        <f t="shared" si="118"/>
        <v>3</v>
      </c>
      <c r="CK43" s="46"/>
      <c r="CL43" s="46"/>
      <c r="CM43" s="46"/>
      <c r="CN43" s="46">
        <f t="shared" si="81"/>
        <v>0</v>
      </c>
      <c r="CO43" s="75">
        <f t="shared" si="184"/>
        <v>0</v>
      </c>
      <c r="CP43" s="77">
        <f>+CI43+'Stk BSF'!DD43-'Stk BSF'!DE43-'Stk CF '!CR43</f>
        <v>0</v>
      </c>
      <c r="CQ43" s="78">
        <f t="shared" si="119"/>
        <v>3</v>
      </c>
      <c r="CR43" s="46"/>
      <c r="CS43" s="46"/>
      <c r="CT43" s="46"/>
      <c r="CU43" s="46">
        <f t="shared" si="82"/>
        <v>0</v>
      </c>
      <c r="CV43" s="75">
        <f t="shared" si="185"/>
        <v>0</v>
      </c>
      <c r="CW43" s="78">
        <f>+CP43+'Stk BSF'!DL43-'Stk BSF'!DM43-'Stk CF '!CY43</f>
        <v>0</v>
      </c>
      <c r="CX43" s="78">
        <f t="shared" si="105"/>
        <v>3</v>
      </c>
      <c r="CY43" s="46"/>
      <c r="CZ43" s="46"/>
      <c r="DA43" s="46"/>
      <c r="DB43" s="46">
        <f t="shared" si="83"/>
        <v>0</v>
      </c>
      <c r="DC43" s="75">
        <f t="shared" si="186"/>
        <v>0</v>
      </c>
      <c r="DD43" s="77">
        <f>+CW43+'Stk BSF'!DT43-'Stk BSF'!DU43-'Stk CF '!DF43</f>
        <v>0</v>
      </c>
      <c r="DE43" s="78">
        <f t="shared" si="120"/>
        <v>3</v>
      </c>
      <c r="DF43" s="46"/>
      <c r="DG43" s="46"/>
      <c r="DH43" s="46"/>
      <c r="DI43" s="46">
        <f t="shared" si="84"/>
        <v>0</v>
      </c>
      <c r="DJ43" s="75">
        <f t="shared" si="187"/>
        <v>0</v>
      </c>
      <c r="DK43" s="77">
        <f>+DD43+'Stk BSF'!EB43-'Stk BSF'!EC43-'Stk CF '!DM43</f>
        <v>0</v>
      </c>
      <c r="DL43" s="78">
        <f t="shared" si="121"/>
        <v>3</v>
      </c>
      <c r="DM43" s="46"/>
      <c r="DN43" s="46"/>
      <c r="DO43" s="46"/>
      <c r="DP43" s="46">
        <f t="shared" si="85"/>
        <v>0</v>
      </c>
      <c r="DQ43" s="75">
        <f t="shared" si="188"/>
        <v>0</v>
      </c>
      <c r="DR43" s="77">
        <f>+DK43+'Stk BSF'!EJ43-'Stk BSF'!EK43-'Stk CF '!DT43</f>
        <v>0</v>
      </c>
      <c r="DS43" s="78">
        <f t="shared" si="113"/>
        <v>3</v>
      </c>
      <c r="DT43" s="46"/>
      <c r="DU43" s="46"/>
      <c r="DV43" s="46"/>
      <c r="DW43" s="46">
        <f t="shared" si="86"/>
        <v>0</v>
      </c>
      <c r="DX43" s="75">
        <f t="shared" si="189"/>
        <v>0</v>
      </c>
      <c r="DY43" s="77">
        <f>+DR43+'Stk BSF'!ER43-'Stk BSF'!ES43-'Stk CF '!EA43</f>
        <v>0</v>
      </c>
      <c r="DZ43" s="78">
        <f t="shared" si="122"/>
        <v>3</v>
      </c>
      <c r="EA43" s="46"/>
      <c r="EB43" s="46"/>
      <c r="EC43" s="46"/>
      <c r="ED43" s="46">
        <f t="shared" si="87"/>
        <v>0</v>
      </c>
      <c r="EE43" s="75">
        <f t="shared" si="190"/>
        <v>0</v>
      </c>
      <c r="EF43" s="77">
        <f>+DY43+'Stk BSF'!EZ43-'Stk BSF'!FA43-'Stk CF '!EH43</f>
        <v>0</v>
      </c>
      <c r="EG43" s="78">
        <f t="shared" si="106"/>
        <v>3</v>
      </c>
      <c r="EH43" s="46"/>
      <c r="EI43" s="46"/>
      <c r="EJ43" s="46"/>
      <c r="EK43" s="46">
        <f t="shared" si="88"/>
        <v>0</v>
      </c>
      <c r="EL43" s="75">
        <f t="shared" si="191"/>
        <v>0</v>
      </c>
      <c r="EM43" s="77">
        <f>+EF43+'Stk BSF'!FH43-'Stk BSF'!FI43-'Stk CF '!EO43</f>
        <v>0</v>
      </c>
      <c r="EN43" s="78">
        <f t="shared" si="123"/>
        <v>3</v>
      </c>
      <c r="EO43" s="46"/>
      <c r="EP43" s="46"/>
      <c r="EQ43" s="46"/>
      <c r="ER43" s="46">
        <f t="shared" si="89"/>
        <v>0</v>
      </c>
      <c r="ES43" s="75">
        <f t="shared" si="192"/>
        <v>0</v>
      </c>
      <c r="ET43" s="77">
        <f>+EM43+'Stk BSF'!FP43-'Stk BSF'!FQ43-'Stk CF '!EV43</f>
        <v>0</v>
      </c>
      <c r="EU43" s="78">
        <f t="shared" si="124"/>
        <v>3</v>
      </c>
      <c r="EV43" s="46"/>
      <c r="EW43" s="46"/>
      <c r="EX43" s="46"/>
      <c r="EY43" s="46">
        <f t="shared" si="90"/>
        <v>0</v>
      </c>
      <c r="EZ43" s="75">
        <f t="shared" si="193"/>
        <v>0</v>
      </c>
      <c r="FA43" s="77">
        <f>+ET43+'Stk BSF'!FX43-'Stk BSF'!FY43-'Stk CF '!FC43</f>
        <v>0</v>
      </c>
      <c r="FB43" s="78">
        <f t="shared" si="125"/>
        <v>3</v>
      </c>
      <c r="FC43" s="46"/>
      <c r="FD43" s="46"/>
      <c r="FE43" s="46"/>
      <c r="FF43" s="46">
        <f t="shared" si="91"/>
        <v>0</v>
      </c>
      <c r="FG43" s="75">
        <f t="shared" si="194"/>
        <v>0</v>
      </c>
      <c r="FH43" s="77">
        <f>+FA43+'Stk BSF'!GF43-'Stk BSF'!GG43-'Stk CF '!FJ43</f>
        <v>0</v>
      </c>
      <c r="FI43" s="78">
        <f t="shared" si="126"/>
        <v>3</v>
      </c>
      <c r="FJ43" s="46"/>
      <c r="FK43" s="46"/>
      <c r="FL43" s="46"/>
      <c r="FM43" s="46">
        <f t="shared" si="92"/>
        <v>0</v>
      </c>
      <c r="FN43" s="75">
        <f t="shared" si="195"/>
        <v>0</v>
      </c>
      <c r="FO43" s="77">
        <f>+FH43+'Stk BSF'!GN43-'Stk BSF'!GO43-'Stk CF '!FQ43</f>
        <v>0</v>
      </c>
      <c r="FP43" s="78">
        <f t="shared" si="127"/>
        <v>3</v>
      </c>
      <c r="FQ43" s="46"/>
      <c r="FR43" s="46"/>
      <c r="FS43" s="46"/>
      <c r="FT43" s="46">
        <f t="shared" si="93"/>
        <v>0</v>
      </c>
      <c r="FU43" s="75">
        <f t="shared" si="196"/>
        <v>0</v>
      </c>
      <c r="FV43" s="77">
        <f>+FO43+'Stk BSF'!GV43-'Stk BSF'!GW43-'Stk CF '!FX43</f>
        <v>0</v>
      </c>
      <c r="FW43" s="78">
        <f t="shared" si="128"/>
        <v>3</v>
      </c>
      <c r="FX43" s="46"/>
      <c r="FY43" s="46"/>
      <c r="FZ43" s="46"/>
      <c r="GA43" s="46">
        <f t="shared" si="94"/>
        <v>0</v>
      </c>
      <c r="GB43" s="75">
        <f t="shared" si="197"/>
        <v>0</v>
      </c>
      <c r="GC43" s="77">
        <f>+FV43+'Stk BSF'!HD43-'Stk BSF'!HE43-'Stk CF '!GE43</f>
        <v>0</v>
      </c>
      <c r="GD43" s="78">
        <f t="shared" si="129"/>
        <v>3</v>
      </c>
      <c r="GE43" s="46"/>
      <c r="GF43" s="46"/>
      <c r="GG43" s="46"/>
      <c r="GH43" s="46">
        <f t="shared" si="95"/>
        <v>0</v>
      </c>
      <c r="GI43" s="75">
        <f t="shared" si="198"/>
        <v>0</v>
      </c>
      <c r="GJ43" s="77">
        <f>+GC43+'Stk BSF'!HL43-'Stk BSF'!HM43-'Stk CF '!GL43</f>
        <v>0</v>
      </c>
      <c r="GK43" s="78">
        <f t="shared" si="130"/>
        <v>3</v>
      </c>
      <c r="GL43" s="46"/>
      <c r="GM43" s="46"/>
      <c r="GN43" s="46"/>
      <c r="GO43" s="46">
        <f t="shared" si="96"/>
        <v>0</v>
      </c>
      <c r="GP43" s="75">
        <f t="shared" si="199"/>
        <v>0</v>
      </c>
      <c r="GQ43" s="77">
        <f>+GJ43+'Stk BSF'!HT43-'Stk BSF'!HU43-'Stk CF '!GS43</f>
        <v>0</v>
      </c>
      <c r="GR43" s="78">
        <f t="shared" si="131"/>
        <v>3</v>
      </c>
      <c r="GS43" s="46"/>
      <c r="GT43" s="46"/>
      <c r="GU43" s="46"/>
      <c r="GV43" s="46">
        <f t="shared" si="97"/>
        <v>0</v>
      </c>
      <c r="GW43" s="75">
        <f t="shared" si="200"/>
        <v>0</v>
      </c>
      <c r="GX43" s="77">
        <f>+GQ43+'Stk BSF'!IB43-'Stk BSF'!IC43-'Stk CF '!GZ43</f>
        <v>0</v>
      </c>
      <c r="GY43" s="78">
        <f t="shared" si="132"/>
        <v>3</v>
      </c>
      <c r="GZ43" s="46"/>
      <c r="HA43" s="46"/>
      <c r="HB43" s="46"/>
      <c r="HC43" s="46">
        <f t="shared" si="98"/>
        <v>0</v>
      </c>
      <c r="HD43" s="75">
        <f t="shared" si="201"/>
        <v>0</v>
      </c>
      <c r="HE43" s="77">
        <f>+GX43+'Stk BSF'!IJ43-'Stk BSF'!IK43-'Stk CF '!HG43</f>
        <v>0</v>
      </c>
      <c r="HF43" s="78">
        <f t="shared" si="209"/>
        <v>3</v>
      </c>
      <c r="HG43" s="46"/>
      <c r="HH43" s="46"/>
      <c r="HI43" s="46"/>
      <c r="HJ43" s="46">
        <f t="shared" si="99"/>
        <v>0</v>
      </c>
      <c r="HK43" s="75">
        <f t="shared" si="202"/>
        <v>0</v>
      </c>
      <c r="HL43" s="77">
        <f>+HE43+'Stk BSF'!IR43-'Stk BSF'!IS43-'Stk CF '!HN43</f>
        <v>0</v>
      </c>
      <c r="HM43" s="78">
        <f t="shared" si="107"/>
        <v>3</v>
      </c>
      <c r="HN43" s="46"/>
      <c r="HO43" s="46"/>
      <c r="HP43" s="46"/>
      <c r="HQ43" s="46">
        <f t="shared" si="100"/>
        <v>0</v>
      </c>
      <c r="HR43" s="75">
        <f t="shared" si="203"/>
        <v>0</v>
      </c>
      <c r="HS43" s="85">
        <f>+HL43+'Stk BSF'!IZ43-'Stk BSF'!JA43-'Stk CF '!HU43</f>
        <v>0</v>
      </c>
      <c r="HT43" s="86">
        <f t="shared" si="134"/>
        <v>3</v>
      </c>
      <c r="HU43" s="46"/>
      <c r="HV43" s="46"/>
      <c r="HW43" s="46"/>
      <c r="HX43" s="46">
        <f t="shared" si="101"/>
        <v>0</v>
      </c>
      <c r="HY43" s="75">
        <f t="shared" si="204"/>
        <v>0</v>
      </c>
      <c r="IA43" s="82">
        <f t="shared" si="114"/>
        <v>0</v>
      </c>
      <c r="IB43" s="83">
        <f t="shared" si="115"/>
        <v>3</v>
      </c>
      <c r="IC43" s="81">
        <f t="shared" si="206"/>
        <v>3</v>
      </c>
      <c r="ID43" s="81">
        <f t="shared" si="207"/>
        <v>0</v>
      </c>
      <c r="IE43" s="81">
        <f t="shared" si="104"/>
        <v>0</v>
      </c>
      <c r="IF43" s="81">
        <f t="shared" si="208"/>
        <v>0</v>
      </c>
      <c r="IG43" s="84">
        <f t="shared" si="135"/>
        <v>0</v>
      </c>
      <c r="II43" s="64">
        <f t="shared" si="136"/>
        <v>0</v>
      </c>
      <c r="IJ43" s="64">
        <f t="shared" si="137"/>
        <v>0</v>
      </c>
      <c r="IK43" s="64">
        <f t="shared" si="138"/>
        <v>0</v>
      </c>
    </row>
    <row r="44" spans="1:245" ht="15">
      <c r="A44" s="47">
        <v>5</v>
      </c>
      <c r="B44" s="384" t="s">
        <v>52</v>
      </c>
      <c r="C44" s="174" t="s">
        <v>307</v>
      </c>
      <c r="D44" s="188" t="s">
        <v>304</v>
      </c>
      <c r="E44" s="189">
        <v>62545</v>
      </c>
      <c r="F44" s="371" t="s">
        <v>311</v>
      </c>
      <c r="G44" s="382" t="s">
        <v>98</v>
      </c>
      <c r="H44" s="382" t="s">
        <v>98</v>
      </c>
      <c r="I44" s="361" t="s">
        <v>95</v>
      </c>
      <c r="J44" s="376" t="s">
        <v>310</v>
      </c>
      <c r="K44" s="139">
        <v>8</v>
      </c>
      <c r="L44" s="140">
        <v>9</v>
      </c>
      <c r="M44" s="137" t="s">
        <v>4</v>
      </c>
      <c r="N44" s="347">
        <v>0</v>
      </c>
      <c r="O44" s="347">
        <v>0</v>
      </c>
      <c r="P44" s="76">
        <v>0</v>
      </c>
      <c r="Q44" s="77">
        <f>+N44-S44-'Stk BSF'!U44+'Stk BSF'!T44</f>
        <v>0</v>
      </c>
      <c r="R44" s="78">
        <f t="shared" si="65"/>
        <v>0</v>
      </c>
      <c r="S44" s="46"/>
      <c r="T44" s="46"/>
      <c r="U44" s="46"/>
      <c r="V44" s="46">
        <f t="shared" si="66"/>
        <v>0</v>
      </c>
      <c r="W44" s="75">
        <f t="shared" si="205"/>
        <v>0</v>
      </c>
      <c r="X44" s="77">
        <f>+Q44+'Stk BSF'!AB44-'Stk BSF'!AC44-'Stk CF '!Z44</f>
        <v>0</v>
      </c>
      <c r="Y44" s="78">
        <f t="shared" si="210"/>
        <v>0</v>
      </c>
      <c r="Z44" s="46"/>
      <c r="AA44" s="46"/>
      <c r="AB44" s="46"/>
      <c r="AC44" s="46">
        <f t="shared" si="68"/>
        <v>0</v>
      </c>
      <c r="AD44" s="75">
        <f t="shared" si="175"/>
        <v>0</v>
      </c>
      <c r="AE44" s="77">
        <f>+X44+'Stk BSF'!AJ44-'Stk BSF'!AK44-'Stk CF '!AG44</f>
        <v>0</v>
      </c>
      <c r="AF44" s="78">
        <f t="shared" si="69"/>
        <v>0</v>
      </c>
      <c r="AG44" s="46"/>
      <c r="AH44" s="46"/>
      <c r="AI44" s="46"/>
      <c r="AJ44" s="46">
        <f t="shared" si="70"/>
        <v>0</v>
      </c>
      <c r="AK44" s="75">
        <f t="shared" si="176"/>
        <v>0</v>
      </c>
      <c r="AL44" s="77">
        <f>+AE44+'Stk BSF'!AR44-'Stk BSF'!AS44-'Stk CF '!AN44</f>
        <v>0</v>
      </c>
      <c r="AM44" s="78">
        <f t="shared" si="141"/>
        <v>0</v>
      </c>
      <c r="AN44" s="46"/>
      <c r="AO44" s="46"/>
      <c r="AP44" s="46"/>
      <c r="AQ44" s="46">
        <f t="shared" si="72"/>
        <v>0</v>
      </c>
      <c r="AR44" s="75">
        <f t="shared" si="177"/>
        <v>0</v>
      </c>
      <c r="AS44" s="77">
        <f>+AL44+'Stk BSF'!AZ44-'Stk BSF'!BA44-'Stk CF '!AU44</f>
        <v>0</v>
      </c>
      <c r="AT44" s="78">
        <f t="shared" si="142"/>
        <v>0</v>
      </c>
      <c r="AU44" s="46"/>
      <c r="AV44" s="46"/>
      <c r="AW44" s="46"/>
      <c r="AX44" s="46">
        <f t="shared" si="74"/>
        <v>0</v>
      </c>
      <c r="AY44" s="75">
        <f t="shared" si="178"/>
        <v>0</v>
      </c>
      <c r="AZ44" s="77">
        <f>+AS44+'Stk BSF'!BH44-'Stk BSF'!BI44-'Stk CF '!BB44</f>
        <v>0</v>
      </c>
      <c r="BA44" s="78">
        <f t="shared" si="143"/>
        <v>0</v>
      </c>
      <c r="BB44" s="46"/>
      <c r="BC44" s="46"/>
      <c r="BD44" s="46"/>
      <c r="BE44" s="46">
        <f t="shared" si="76"/>
        <v>0</v>
      </c>
      <c r="BF44" s="75">
        <f t="shared" si="179"/>
        <v>0</v>
      </c>
      <c r="BG44" s="77">
        <f>+AZ44+'Stk BSF'!BP44-'Stk BSF'!BQ44-'Stk CF '!BI44</f>
        <v>0</v>
      </c>
      <c r="BH44" s="78">
        <f t="shared" si="111"/>
        <v>0</v>
      </c>
      <c r="BI44" s="46"/>
      <c r="BJ44" s="46"/>
      <c r="BK44" s="46"/>
      <c r="BL44" s="46">
        <f t="shared" si="77"/>
        <v>0</v>
      </c>
      <c r="BM44" s="75">
        <f t="shared" si="180"/>
        <v>0</v>
      </c>
      <c r="BN44" s="77">
        <f>+BG44+'Stk BSF'!BX44-'Stk BSF'!BY44-'Stk CF '!BP44</f>
        <v>0</v>
      </c>
      <c r="BO44" s="78">
        <f t="shared" si="116"/>
        <v>0</v>
      </c>
      <c r="BP44" s="46"/>
      <c r="BQ44" s="46"/>
      <c r="BR44" s="46"/>
      <c r="BS44" s="46">
        <f t="shared" si="78"/>
        <v>0</v>
      </c>
      <c r="BT44" s="75">
        <f t="shared" si="181"/>
        <v>0</v>
      </c>
      <c r="BU44" s="77">
        <f>+BN44+'Stk BSF'!CF44-'Stk BSF'!CG44-'Stk CF '!BW44</f>
        <v>0</v>
      </c>
      <c r="BV44" s="78">
        <f t="shared" si="112"/>
        <v>0</v>
      </c>
      <c r="BW44" s="46"/>
      <c r="BX44" s="46"/>
      <c r="BY44" s="46"/>
      <c r="BZ44" s="46">
        <f t="shared" si="79"/>
        <v>0</v>
      </c>
      <c r="CA44" s="75">
        <f t="shared" si="182"/>
        <v>0</v>
      </c>
      <c r="CB44" s="77">
        <f>+BU44+'Stk BSF'!CN44-'Stk BSF'!CO44-'Stk CF '!CD44</f>
        <v>0</v>
      </c>
      <c r="CC44" s="78">
        <f t="shared" si="117"/>
        <v>0</v>
      </c>
      <c r="CD44" s="46"/>
      <c r="CE44" s="46"/>
      <c r="CF44" s="46"/>
      <c r="CG44" s="46">
        <f t="shared" si="80"/>
        <v>0</v>
      </c>
      <c r="CH44" s="75">
        <f t="shared" si="183"/>
        <v>0</v>
      </c>
      <c r="CI44" s="77">
        <f>+CB44+'Stk BSF'!CV44-'Stk BSF'!CW44-'Stk CF '!CK44</f>
        <v>0</v>
      </c>
      <c r="CJ44" s="78">
        <f t="shared" si="118"/>
        <v>0</v>
      </c>
      <c r="CK44" s="46"/>
      <c r="CL44" s="46"/>
      <c r="CM44" s="46"/>
      <c r="CN44" s="46">
        <f t="shared" si="81"/>
        <v>0</v>
      </c>
      <c r="CO44" s="75">
        <f t="shared" si="184"/>
        <v>0</v>
      </c>
      <c r="CP44" s="77">
        <f>+CI44+'Stk BSF'!DD44-'Stk BSF'!DE44-'Stk CF '!CR44</f>
        <v>0</v>
      </c>
      <c r="CQ44" s="78">
        <f t="shared" si="119"/>
        <v>0</v>
      </c>
      <c r="CR44" s="46"/>
      <c r="CS44" s="46"/>
      <c r="CT44" s="46"/>
      <c r="CU44" s="46">
        <f t="shared" si="82"/>
        <v>0</v>
      </c>
      <c r="CV44" s="75">
        <f t="shared" si="185"/>
        <v>0</v>
      </c>
      <c r="CW44" s="78">
        <f>+CP44+'Stk BSF'!DL44-'Stk BSF'!DM44-'Stk CF '!CY44</f>
        <v>0</v>
      </c>
      <c r="CX44" s="78">
        <f t="shared" si="105"/>
        <v>0</v>
      </c>
      <c r="CY44" s="46"/>
      <c r="CZ44" s="46"/>
      <c r="DA44" s="46"/>
      <c r="DB44" s="46">
        <f t="shared" si="83"/>
        <v>0</v>
      </c>
      <c r="DC44" s="75">
        <f t="shared" si="186"/>
        <v>0</v>
      </c>
      <c r="DD44" s="77">
        <f>+CW44+'Stk BSF'!DT44-'Stk BSF'!DU44-'Stk CF '!DF44</f>
        <v>0</v>
      </c>
      <c r="DE44" s="78">
        <f t="shared" si="120"/>
        <v>0</v>
      </c>
      <c r="DF44" s="46"/>
      <c r="DG44" s="46"/>
      <c r="DH44" s="46"/>
      <c r="DI44" s="46">
        <f t="shared" si="84"/>
        <v>0</v>
      </c>
      <c r="DJ44" s="75">
        <f t="shared" si="187"/>
        <v>0</v>
      </c>
      <c r="DK44" s="77">
        <f>+DD44+'Stk BSF'!EB44-'Stk BSF'!EC44-'Stk CF '!DM44</f>
        <v>0</v>
      </c>
      <c r="DL44" s="78">
        <f t="shared" si="121"/>
        <v>0</v>
      </c>
      <c r="DM44" s="46"/>
      <c r="DN44" s="46"/>
      <c r="DO44" s="46"/>
      <c r="DP44" s="46">
        <f t="shared" si="85"/>
        <v>0</v>
      </c>
      <c r="DQ44" s="75">
        <f t="shared" si="188"/>
        <v>0</v>
      </c>
      <c r="DR44" s="77">
        <f>+DK44+'Stk BSF'!EJ44-'Stk BSF'!EK44-'Stk CF '!DT44</f>
        <v>0</v>
      </c>
      <c r="DS44" s="78">
        <f t="shared" si="113"/>
        <v>0</v>
      </c>
      <c r="DT44" s="46"/>
      <c r="DU44" s="46"/>
      <c r="DV44" s="46"/>
      <c r="DW44" s="46">
        <f t="shared" si="86"/>
        <v>0</v>
      </c>
      <c r="DX44" s="75">
        <f t="shared" si="189"/>
        <v>0</v>
      </c>
      <c r="DY44" s="77">
        <f>+DR44+'Stk BSF'!ER44-'Stk BSF'!ES44-'Stk CF '!EA44</f>
        <v>0</v>
      </c>
      <c r="DZ44" s="78">
        <f t="shared" si="122"/>
        <v>0</v>
      </c>
      <c r="EA44" s="46"/>
      <c r="EB44" s="46"/>
      <c r="EC44" s="46"/>
      <c r="ED44" s="46">
        <f t="shared" si="87"/>
        <v>0</v>
      </c>
      <c r="EE44" s="75">
        <f t="shared" si="190"/>
        <v>0</v>
      </c>
      <c r="EF44" s="77">
        <f>+DY44+'Stk BSF'!EZ44-'Stk BSF'!FA44-'Stk CF '!EH44</f>
        <v>0</v>
      </c>
      <c r="EG44" s="78">
        <f t="shared" si="106"/>
        <v>0</v>
      </c>
      <c r="EH44" s="46"/>
      <c r="EI44" s="46"/>
      <c r="EJ44" s="46"/>
      <c r="EK44" s="46">
        <f t="shared" si="88"/>
        <v>0</v>
      </c>
      <c r="EL44" s="75">
        <f t="shared" si="191"/>
        <v>0</v>
      </c>
      <c r="EM44" s="77">
        <f>+EF44+'Stk BSF'!FH44-'Stk BSF'!FI44-'Stk CF '!EO44</f>
        <v>0</v>
      </c>
      <c r="EN44" s="78">
        <f t="shared" si="123"/>
        <v>0</v>
      </c>
      <c r="EO44" s="46"/>
      <c r="EP44" s="46"/>
      <c r="EQ44" s="46"/>
      <c r="ER44" s="46">
        <f t="shared" si="89"/>
        <v>0</v>
      </c>
      <c r="ES44" s="75">
        <f t="shared" si="192"/>
        <v>0</v>
      </c>
      <c r="ET44" s="77">
        <f>+EM44+'Stk BSF'!FP44-'Stk BSF'!FQ44-'Stk CF '!EV44</f>
        <v>0</v>
      </c>
      <c r="EU44" s="78">
        <f t="shared" si="124"/>
        <v>0</v>
      </c>
      <c r="EV44" s="46"/>
      <c r="EW44" s="46"/>
      <c r="EX44" s="46"/>
      <c r="EY44" s="46">
        <f t="shared" si="90"/>
        <v>0</v>
      </c>
      <c r="EZ44" s="75">
        <f t="shared" si="193"/>
        <v>0</v>
      </c>
      <c r="FA44" s="77">
        <f>+ET44+'Stk BSF'!FX44-'Stk BSF'!FY44-'Stk CF '!FC44</f>
        <v>0</v>
      </c>
      <c r="FB44" s="78">
        <f t="shared" si="125"/>
        <v>0</v>
      </c>
      <c r="FC44" s="46"/>
      <c r="FD44" s="46"/>
      <c r="FE44" s="46"/>
      <c r="FF44" s="46">
        <f t="shared" si="91"/>
        <v>0</v>
      </c>
      <c r="FG44" s="75">
        <f t="shared" si="194"/>
        <v>0</v>
      </c>
      <c r="FH44" s="77">
        <f>+FA44+'Stk BSF'!GF44-'Stk BSF'!GG44-'Stk CF '!FJ44</f>
        <v>0</v>
      </c>
      <c r="FI44" s="78">
        <f t="shared" si="126"/>
        <v>0</v>
      </c>
      <c r="FJ44" s="46"/>
      <c r="FK44" s="46"/>
      <c r="FL44" s="46"/>
      <c r="FM44" s="46">
        <f t="shared" si="92"/>
        <v>0</v>
      </c>
      <c r="FN44" s="75">
        <f t="shared" si="195"/>
        <v>0</v>
      </c>
      <c r="FO44" s="77">
        <f>+FH44+'Stk BSF'!GN44-'Stk BSF'!GO44-'Stk CF '!FQ44</f>
        <v>0</v>
      </c>
      <c r="FP44" s="78">
        <f t="shared" si="127"/>
        <v>0</v>
      </c>
      <c r="FQ44" s="46"/>
      <c r="FR44" s="46"/>
      <c r="FS44" s="46"/>
      <c r="FT44" s="46">
        <f t="shared" si="93"/>
        <v>0</v>
      </c>
      <c r="FU44" s="75">
        <f t="shared" si="196"/>
        <v>0</v>
      </c>
      <c r="FV44" s="77">
        <f>+FO44+'Stk BSF'!GV44-'Stk BSF'!GW44-'Stk CF '!FX44</f>
        <v>0</v>
      </c>
      <c r="FW44" s="78">
        <f t="shared" si="128"/>
        <v>0</v>
      </c>
      <c r="FX44" s="46"/>
      <c r="FY44" s="46"/>
      <c r="FZ44" s="46"/>
      <c r="GA44" s="46">
        <f t="shared" si="94"/>
        <v>0</v>
      </c>
      <c r="GB44" s="75">
        <f t="shared" si="197"/>
        <v>0</v>
      </c>
      <c r="GC44" s="77">
        <f>+FV44+'Stk BSF'!HD44-'Stk BSF'!HE44-'Stk CF '!GE44</f>
        <v>0</v>
      </c>
      <c r="GD44" s="78">
        <f t="shared" si="129"/>
        <v>0</v>
      </c>
      <c r="GE44" s="46"/>
      <c r="GF44" s="46"/>
      <c r="GG44" s="46"/>
      <c r="GH44" s="46">
        <f t="shared" si="95"/>
        <v>0</v>
      </c>
      <c r="GI44" s="75">
        <f t="shared" si="198"/>
        <v>0</v>
      </c>
      <c r="GJ44" s="77">
        <f>+GC44+'Stk BSF'!HL44-'Stk BSF'!HM44-'Stk CF '!GL44</f>
        <v>0</v>
      </c>
      <c r="GK44" s="78">
        <f t="shared" si="130"/>
        <v>0</v>
      </c>
      <c r="GL44" s="46"/>
      <c r="GM44" s="46"/>
      <c r="GN44" s="46"/>
      <c r="GO44" s="46">
        <f t="shared" si="96"/>
        <v>0</v>
      </c>
      <c r="GP44" s="75">
        <f t="shared" si="199"/>
        <v>0</v>
      </c>
      <c r="GQ44" s="77">
        <f>+GJ44+'Stk BSF'!HT44-'Stk BSF'!HU44-'Stk CF '!GS44</f>
        <v>0</v>
      </c>
      <c r="GR44" s="78">
        <f t="shared" si="131"/>
        <v>0</v>
      </c>
      <c r="GS44" s="46"/>
      <c r="GT44" s="46"/>
      <c r="GU44" s="46"/>
      <c r="GV44" s="46">
        <f t="shared" si="97"/>
        <v>0</v>
      </c>
      <c r="GW44" s="75">
        <f t="shared" si="200"/>
        <v>0</v>
      </c>
      <c r="GX44" s="77">
        <f>+GQ44+'Stk BSF'!IB44-'Stk BSF'!IC44-'Stk CF '!GZ44</f>
        <v>0</v>
      </c>
      <c r="GY44" s="78">
        <f t="shared" si="132"/>
        <v>0</v>
      </c>
      <c r="GZ44" s="46"/>
      <c r="HA44" s="46"/>
      <c r="HB44" s="46"/>
      <c r="HC44" s="46">
        <f t="shared" si="98"/>
        <v>0</v>
      </c>
      <c r="HD44" s="75">
        <f t="shared" si="201"/>
        <v>0</v>
      </c>
      <c r="HE44" s="77">
        <f>+GX44+'Stk BSF'!IJ44-'Stk BSF'!IK44-'Stk CF '!HG44</f>
        <v>0</v>
      </c>
      <c r="HF44" s="78">
        <f t="shared" si="209"/>
        <v>0</v>
      </c>
      <c r="HG44" s="46"/>
      <c r="HH44" s="46"/>
      <c r="HI44" s="46"/>
      <c r="HJ44" s="46">
        <f t="shared" si="99"/>
        <v>0</v>
      </c>
      <c r="HK44" s="75">
        <f t="shared" si="202"/>
        <v>0</v>
      </c>
      <c r="HL44" s="77">
        <f>+HE44+'Stk BSF'!IR44-'Stk BSF'!IS44-'Stk CF '!HN44</f>
        <v>0</v>
      </c>
      <c r="HM44" s="78">
        <f t="shared" si="107"/>
        <v>0</v>
      </c>
      <c r="HN44" s="46"/>
      <c r="HO44" s="46"/>
      <c r="HP44" s="46"/>
      <c r="HQ44" s="46">
        <f t="shared" si="100"/>
        <v>0</v>
      </c>
      <c r="HR44" s="75">
        <f t="shared" si="203"/>
        <v>0</v>
      </c>
      <c r="HS44" s="85">
        <f>+HL44+'Stk BSF'!IZ44-'Stk BSF'!JA44-'Stk CF '!HU44</f>
        <v>0</v>
      </c>
      <c r="HT44" s="86">
        <f t="shared" si="134"/>
        <v>0</v>
      </c>
      <c r="HU44" s="46"/>
      <c r="HV44" s="46"/>
      <c r="HW44" s="46"/>
      <c r="HX44" s="46">
        <f t="shared" si="101"/>
        <v>0</v>
      </c>
      <c r="HY44" s="75">
        <f t="shared" si="204"/>
        <v>0</v>
      </c>
      <c r="IA44" s="82">
        <f t="shared" si="114"/>
        <v>0</v>
      </c>
      <c r="IB44" s="83">
        <f t="shared" si="115"/>
        <v>0</v>
      </c>
      <c r="IC44" s="81">
        <f t="shared" si="206"/>
        <v>0</v>
      </c>
      <c r="ID44" s="81">
        <f t="shared" si="207"/>
        <v>0</v>
      </c>
      <c r="IE44" s="81">
        <f t="shared" si="104"/>
        <v>0</v>
      </c>
      <c r="IF44" s="81">
        <f t="shared" si="208"/>
        <v>0</v>
      </c>
      <c r="IG44" s="84">
        <f t="shared" si="135"/>
        <v>0</v>
      </c>
      <c r="II44" s="64">
        <f t="shared" si="136"/>
        <v>0</v>
      </c>
      <c r="IJ44" s="64">
        <f t="shared" si="137"/>
        <v>0</v>
      </c>
      <c r="IK44" s="64">
        <f t="shared" si="138"/>
        <v>0</v>
      </c>
    </row>
    <row r="45" spans="1:245" ht="15">
      <c r="B45" s="384" t="s">
        <v>52</v>
      </c>
      <c r="C45" s="178" t="s">
        <v>269</v>
      </c>
      <c r="D45" s="187" t="s">
        <v>305</v>
      </c>
      <c r="E45" s="189"/>
      <c r="F45" s="365" t="s">
        <v>287</v>
      </c>
      <c r="G45" s="380" t="s">
        <v>99</v>
      </c>
      <c r="H45" s="380" t="s">
        <v>99</v>
      </c>
      <c r="I45" s="361" t="s">
        <v>95</v>
      </c>
      <c r="J45" s="377" t="s">
        <v>298</v>
      </c>
      <c r="K45" s="139">
        <v>7</v>
      </c>
      <c r="L45" s="140">
        <v>7</v>
      </c>
      <c r="M45" s="137" t="s">
        <v>4</v>
      </c>
      <c r="N45" s="347">
        <v>0</v>
      </c>
      <c r="O45" s="347">
        <v>0</v>
      </c>
      <c r="P45" s="76">
        <v>0</v>
      </c>
      <c r="Q45" s="77">
        <f>+N45-S45-'Stk BSF'!U45+'Stk BSF'!T45</f>
        <v>0</v>
      </c>
      <c r="R45" s="78">
        <f t="shared" si="65"/>
        <v>0</v>
      </c>
      <c r="S45" s="46"/>
      <c r="T45" s="46"/>
      <c r="U45" s="46"/>
      <c r="V45" s="46">
        <f t="shared" si="66"/>
        <v>0</v>
      </c>
      <c r="W45" s="75">
        <f t="shared" si="205"/>
        <v>0</v>
      </c>
      <c r="X45" s="77">
        <f>+Q45+'Stk BSF'!AB45-'Stk BSF'!AC45-'Stk CF '!Z45</f>
        <v>0</v>
      </c>
      <c r="Y45" s="78">
        <f t="shared" si="210"/>
        <v>0</v>
      </c>
      <c r="Z45" s="46"/>
      <c r="AA45" s="46"/>
      <c r="AB45" s="46"/>
      <c r="AC45" s="46">
        <f t="shared" si="68"/>
        <v>0</v>
      </c>
      <c r="AD45" s="75">
        <f t="shared" si="175"/>
        <v>0</v>
      </c>
      <c r="AE45" s="77">
        <f>+X45+'Stk BSF'!AJ45-'Stk BSF'!AK45-'Stk CF '!AG45</f>
        <v>0</v>
      </c>
      <c r="AF45" s="78">
        <f t="shared" si="69"/>
        <v>0</v>
      </c>
      <c r="AG45" s="46"/>
      <c r="AH45" s="46"/>
      <c r="AI45" s="46"/>
      <c r="AJ45" s="46">
        <f t="shared" si="70"/>
        <v>0</v>
      </c>
      <c r="AK45" s="75">
        <f t="shared" si="176"/>
        <v>0</v>
      </c>
      <c r="AL45" s="77">
        <f>+AE45+'Stk BSF'!AR45-'Stk BSF'!AS45-'Stk CF '!AN45</f>
        <v>0</v>
      </c>
      <c r="AM45" s="78">
        <f t="shared" si="141"/>
        <v>0</v>
      </c>
      <c r="AN45" s="46"/>
      <c r="AO45" s="46"/>
      <c r="AP45" s="46"/>
      <c r="AQ45" s="46">
        <f t="shared" si="72"/>
        <v>0</v>
      </c>
      <c r="AR45" s="75">
        <f t="shared" si="177"/>
        <v>0</v>
      </c>
      <c r="AS45" s="77">
        <f>+AL45+'Stk BSF'!AZ45-'Stk BSF'!BA45-'Stk CF '!AU45</f>
        <v>0</v>
      </c>
      <c r="AT45" s="78">
        <f t="shared" si="142"/>
        <v>0</v>
      </c>
      <c r="AU45" s="46"/>
      <c r="AV45" s="46"/>
      <c r="AW45" s="46"/>
      <c r="AX45" s="46">
        <f t="shared" si="74"/>
        <v>0</v>
      </c>
      <c r="AY45" s="75">
        <f t="shared" si="178"/>
        <v>0</v>
      </c>
      <c r="AZ45" s="77">
        <f>+AS45+'Stk BSF'!BH45-'Stk BSF'!BI45-'Stk CF '!BB45</f>
        <v>0</v>
      </c>
      <c r="BA45" s="78">
        <f t="shared" si="143"/>
        <v>0</v>
      </c>
      <c r="BB45" s="46"/>
      <c r="BC45" s="46"/>
      <c r="BD45" s="46"/>
      <c r="BE45" s="46">
        <f t="shared" si="76"/>
        <v>0</v>
      </c>
      <c r="BF45" s="75">
        <f t="shared" si="179"/>
        <v>0</v>
      </c>
      <c r="BG45" s="77">
        <f>+AZ45+'Stk BSF'!BP45-'Stk BSF'!BQ45-'Stk CF '!BI45</f>
        <v>0</v>
      </c>
      <c r="BH45" s="78">
        <f t="shared" si="111"/>
        <v>0</v>
      </c>
      <c r="BI45" s="46"/>
      <c r="BJ45" s="46"/>
      <c r="BK45" s="46"/>
      <c r="BL45" s="46">
        <f t="shared" si="77"/>
        <v>0</v>
      </c>
      <c r="BM45" s="75">
        <f t="shared" si="180"/>
        <v>0</v>
      </c>
      <c r="BN45" s="77">
        <f>+BG45+'Stk BSF'!BX45-'Stk BSF'!BY45-'Stk CF '!BP45</f>
        <v>0</v>
      </c>
      <c r="BO45" s="78">
        <f t="shared" si="116"/>
        <v>0</v>
      </c>
      <c r="BP45" s="46"/>
      <c r="BQ45" s="46"/>
      <c r="BR45" s="46"/>
      <c r="BS45" s="46">
        <f t="shared" si="78"/>
        <v>0</v>
      </c>
      <c r="BT45" s="75">
        <f t="shared" si="181"/>
        <v>0</v>
      </c>
      <c r="BU45" s="77">
        <f>+BN45+'Stk BSF'!CF45-'Stk BSF'!CG45-'Stk CF '!BW45</f>
        <v>0</v>
      </c>
      <c r="BV45" s="78">
        <f t="shared" si="112"/>
        <v>0</v>
      </c>
      <c r="BW45" s="46"/>
      <c r="BX45" s="46"/>
      <c r="BY45" s="46"/>
      <c r="BZ45" s="46">
        <f t="shared" si="79"/>
        <v>0</v>
      </c>
      <c r="CA45" s="75">
        <f t="shared" si="182"/>
        <v>0</v>
      </c>
      <c r="CB45" s="77">
        <f>+BU45+'Stk BSF'!CN45-'Stk BSF'!CO45-'Stk CF '!CD45</f>
        <v>0</v>
      </c>
      <c r="CC45" s="78">
        <f t="shared" si="117"/>
        <v>0</v>
      </c>
      <c r="CD45" s="46"/>
      <c r="CE45" s="46"/>
      <c r="CF45" s="46"/>
      <c r="CG45" s="46">
        <f t="shared" si="80"/>
        <v>0</v>
      </c>
      <c r="CH45" s="75">
        <f t="shared" si="183"/>
        <v>0</v>
      </c>
      <c r="CI45" s="77">
        <f>+CB45+'Stk BSF'!CV45-'Stk BSF'!CW45-'Stk CF '!CK45</f>
        <v>0</v>
      </c>
      <c r="CJ45" s="78">
        <f t="shared" si="118"/>
        <v>0</v>
      </c>
      <c r="CK45" s="46"/>
      <c r="CL45" s="46"/>
      <c r="CM45" s="46"/>
      <c r="CN45" s="46">
        <f t="shared" si="81"/>
        <v>0</v>
      </c>
      <c r="CO45" s="75">
        <f t="shared" si="184"/>
        <v>0</v>
      </c>
      <c r="CP45" s="77">
        <f>+CI45+'Stk BSF'!DD45-'Stk BSF'!DE45-'Stk CF '!CR45</f>
        <v>0</v>
      </c>
      <c r="CQ45" s="78">
        <f t="shared" si="119"/>
        <v>0</v>
      </c>
      <c r="CR45" s="46"/>
      <c r="CS45" s="46"/>
      <c r="CT45" s="46"/>
      <c r="CU45" s="46">
        <f t="shared" si="82"/>
        <v>0</v>
      </c>
      <c r="CV45" s="75">
        <f t="shared" si="185"/>
        <v>0</v>
      </c>
      <c r="CW45" s="78">
        <f>+CP45+'Stk BSF'!DL45-'Stk BSF'!DM45-'Stk CF '!CY45</f>
        <v>0</v>
      </c>
      <c r="CX45" s="78">
        <f t="shared" si="105"/>
        <v>0</v>
      </c>
      <c r="CY45" s="46"/>
      <c r="CZ45" s="46"/>
      <c r="DA45" s="46"/>
      <c r="DB45" s="46">
        <f t="shared" si="83"/>
        <v>0</v>
      </c>
      <c r="DC45" s="75">
        <f t="shared" si="186"/>
        <v>0</v>
      </c>
      <c r="DD45" s="77">
        <f>+CW45+'Stk BSF'!DT45-'Stk BSF'!DU45-'Stk CF '!DF45</f>
        <v>0</v>
      </c>
      <c r="DE45" s="78">
        <f t="shared" si="120"/>
        <v>0</v>
      </c>
      <c r="DF45" s="46"/>
      <c r="DG45" s="46"/>
      <c r="DH45" s="46"/>
      <c r="DI45" s="46">
        <f t="shared" si="84"/>
        <v>0</v>
      </c>
      <c r="DJ45" s="75">
        <f t="shared" si="187"/>
        <v>0</v>
      </c>
      <c r="DK45" s="77">
        <f>+DD45+'Stk BSF'!EB45-'Stk BSF'!EC45-'Stk CF '!DM45</f>
        <v>0</v>
      </c>
      <c r="DL45" s="78">
        <f t="shared" si="121"/>
        <v>0</v>
      </c>
      <c r="DM45" s="46"/>
      <c r="DN45" s="46"/>
      <c r="DO45" s="46"/>
      <c r="DP45" s="46">
        <f t="shared" si="85"/>
        <v>0</v>
      </c>
      <c r="DQ45" s="75">
        <f t="shared" si="188"/>
        <v>0</v>
      </c>
      <c r="DR45" s="77">
        <f>+DK45+'Stk BSF'!EJ45-'Stk BSF'!EK45-'Stk CF '!DT45</f>
        <v>0</v>
      </c>
      <c r="DS45" s="78">
        <f t="shared" si="113"/>
        <v>0</v>
      </c>
      <c r="DT45" s="46"/>
      <c r="DU45" s="46"/>
      <c r="DV45" s="46"/>
      <c r="DW45" s="46">
        <f t="shared" si="86"/>
        <v>0</v>
      </c>
      <c r="DX45" s="75">
        <f t="shared" si="189"/>
        <v>0</v>
      </c>
      <c r="DY45" s="77">
        <f>+DR45+'Stk BSF'!ER45-'Stk BSF'!ES45-'Stk CF '!EA45</f>
        <v>0</v>
      </c>
      <c r="DZ45" s="78">
        <f t="shared" si="122"/>
        <v>0</v>
      </c>
      <c r="EA45" s="46"/>
      <c r="EB45" s="46"/>
      <c r="EC45" s="46"/>
      <c r="ED45" s="46">
        <f t="shared" si="87"/>
        <v>0</v>
      </c>
      <c r="EE45" s="75">
        <f t="shared" si="190"/>
        <v>0</v>
      </c>
      <c r="EF45" s="77">
        <f>+DY45+'Stk BSF'!EZ45-'Stk BSF'!FA45-'Stk CF '!EH45</f>
        <v>0</v>
      </c>
      <c r="EG45" s="78">
        <f t="shared" si="106"/>
        <v>0</v>
      </c>
      <c r="EH45" s="46"/>
      <c r="EI45" s="46"/>
      <c r="EJ45" s="46"/>
      <c r="EK45" s="46">
        <f t="shared" si="88"/>
        <v>0</v>
      </c>
      <c r="EL45" s="75">
        <f t="shared" si="191"/>
        <v>0</v>
      </c>
      <c r="EM45" s="77">
        <f>+EF45+'Stk BSF'!FH45-'Stk BSF'!FI45-'Stk CF '!EO45</f>
        <v>0</v>
      </c>
      <c r="EN45" s="78">
        <f t="shared" si="123"/>
        <v>0</v>
      </c>
      <c r="EO45" s="46"/>
      <c r="EP45" s="46"/>
      <c r="EQ45" s="46"/>
      <c r="ER45" s="46">
        <f t="shared" si="89"/>
        <v>0</v>
      </c>
      <c r="ES45" s="75">
        <f t="shared" si="192"/>
        <v>0</v>
      </c>
      <c r="ET45" s="77">
        <f>+EM45+'Stk BSF'!FP45-'Stk BSF'!FQ45-'Stk CF '!EV45</f>
        <v>0</v>
      </c>
      <c r="EU45" s="78">
        <f t="shared" si="124"/>
        <v>0</v>
      </c>
      <c r="EV45" s="46"/>
      <c r="EW45" s="46"/>
      <c r="EX45" s="46"/>
      <c r="EY45" s="46">
        <f t="shared" si="90"/>
        <v>0</v>
      </c>
      <c r="EZ45" s="75">
        <f t="shared" si="193"/>
        <v>0</v>
      </c>
      <c r="FA45" s="77">
        <f>+ET45+'Stk BSF'!FX45-'Stk BSF'!FY45-'Stk CF '!FC45</f>
        <v>0</v>
      </c>
      <c r="FB45" s="78">
        <f t="shared" si="125"/>
        <v>0</v>
      </c>
      <c r="FC45" s="46"/>
      <c r="FD45" s="46"/>
      <c r="FE45" s="46"/>
      <c r="FF45" s="46">
        <f t="shared" si="91"/>
        <v>0</v>
      </c>
      <c r="FG45" s="75">
        <f t="shared" si="194"/>
        <v>0</v>
      </c>
      <c r="FH45" s="77">
        <f>+FA45+'Stk BSF'!GF45-'Stk BSF'!GG45-'Stk CF '!FJ45</f>
        <v>0</v>
      </c>
      <c r="FI45" s="78">
        <f t="shared" si="126"/>
        <v>0</v>
      </c>
      <c r="FJ45" s="46"/>
      <c r="FK45" s="46"/>
      <c r="FL45" s="46"/>
      <c r="FM45" s="46">
        <f t="shared" si="92"/>
        <v>0</v>
      </c>
      <c r="FN45" s="75">
        <f t="shared" si="195"/>
        <v>0</v>
      </c>
      <c r="FO45" s="77">
        <f>+FH45+'Stk BSF'!GN45-'Stk BSF'!GO45-'Stk CF '!FQ45</f>
        <v>0</v>
      </c>
      <c r="FP45" s="78">
        <f t="shared" si="127"/>
        <v>0</v>
      </c>
      <c r="FQ45" s="46"/>
      <c r="FR45" s="46"/>
      <c r="FS45" s="46"/>
      <c r="FT45" s="46">
        <f t="shared" si="93"/>
        <v>0</v>
      </c>
      <c r="FU45" s="75">
        <f t="shared" si="196"/>
        <v>0</v>
      </c>
      <c r="FV45" s="77">
        <f>+FO45+'Stk BSF'!GV45-'Stk BSF'!GW45-'Stk CF '!FX45</f>
        <v>0</v>
      </c>
      <c r="FW45" s="78">
        <f t="shared" si="128"/>
        <v>0</v>
      </c>
      <c r="FX45" s="46"/>
      <c r="FY45" s="46"/>
      <c r="FZ45" s="46"/>
      <c r="GA45" s="46">
        <f t="shared" si="94"/>
        <v>0</v>
      </c>
      <c r="GB45" s="75">
        <f t="shared" si="197"/>
        <v>0</v>
      </c>
      <c r="GC45" s="77">
        <f>+FV45+'Stk BSF'!HD45-'Stk BSF'!HE45-'Stk CF '!GE45</f>
        <v>0</v>
      </c>
      <c r="GD45" s="78">
        <f t="shared" si="129"/>
        <v>0</v>
      </c>
      <c r="GE45" s="46"/>
      <c r="GF45" s="46"/>
      <c r="GG45" s="46"/>
      <c r="GH45" s="46">
        <f t="shared" si="95"/>
        <v>0</v>
      </c>
      <c r="GI45" s="75">
        <f t="shared" si="198"/>
        <v>0</v>
      </c>
      <c r="GJ45" s="77">
        <f>+GC45+'Stk BSF'!HL45-'Stk BSF'!HM45-'Stk CF '!GL45</f>
        <v>0</v>
      </c>
      <c r="GK45" s="78">
        <f t="shared" si="130"/>
        <v>0</v>
      </c>
      <c r="GL45" s="46"/>
      <c r="GM45" s="46"/>
      <c r="GN45" s="46"/>
      <c r="GO45" s="46">
        <f t="shared" si="96"/>
        <v>0</v>
      </c>
      <c r="GP45" s="75">
        <f t="shared" si="199"/>
        <v>0</v>
      </c>
      <c r="GQ45" s="77">
        <f>+GJ45+'Stk BSF'!HT45-'Stk BSF'!HU45-'Stk CF '!GS45</f>
        <v>0</v>
      </c>
      <c r="GR45" s="78">
        <f t="shared" si="131"/>
        <v>0</v>
      </c>
      <c r="GS45" s="46"/>
      <c r="GT45" s="46"/>
      <c r="GU45" s="46"/>
      <c r="GV45" s="46">
        <f t="shared" si="97"/>
        <v>0</v>
      </c>
      <c r="GW45" s="75">
        <f t="shared" si="200"/>
        <v>0</v>
      </c>
      <c r="GX45" s="77">
        <f>+GQ45+'Stk BSF'!IB45-'Stk BSF'!IC45-'Stk CF '!GZ45</f>
        <v>0</v>
      </c>
      <c r="GY45" s="78">
        <f t="shared" si="132"/>
        <v>0</v>
      </c>
      <c r="GZ45" s="46"/>
      <c r="HA45" s="46"/>
      <c r="HB45" s="46"/>
      <c r="HC45" s="46">
        <f t="shared" si="98"/>
        <v>0</v>
      </c>
      <c r="HD45" s="75">
        <f t="shared" si="201"/>
        <v>0</v>
      </c>
      <c r="HE45" s="77">
        <f>+GX45+'Stk BSF'!IJ45-'Stk BSF'!IK45-'Stk CF '!HG45</f>
        <v>0</v>
      </c>
      <c r="HF45" s="78">
        <f t="shared" si="133"/>
        <v>0</v>
      </c>
      <c r="HG45" s="46"/>
      <c r="HH45" s="46"/>
      <c r="HI45" s="46"/>
      <c r="HJ45" s="46">
        <f t="shared" si="99"/>
        <v>0</v>
      </c>
      <c r="HK45" s="75">
        <f t="shared" si="202"/>
        <v>0</v>
      </c>
      <c r="HL45" s="77">
        <f>+HE45+'Stk BSF'!IR45-'Stk BSF'!IS45-'Stk CF '!HN45</f>
        <v>0</v>
      </c>
      <c r="HM45" s="78">
        <f t="shared" si="107"/>
        <v>0</v>
      </c>
      <c r="HN45" s="46"/>
      <c r="HO45" s="46"/>
      <c r="HP45" s="46"/>
      <c r="HQ45" s="46">
        <f t="shared" si="100"/>
        <v>0</v>
      </c>
      <c r="HR45" s="75">
        <f t="shared" si="203"/>
        <v>0</v>
      </c>
      <c r="HS45" s="85">
        <f>+HL45+'Stk BSF'!IZ45-'Stk BSF'!JA45-'Stk CF '!HU45</f>
        <v>0</v>
      </c>
      <c r="HT45" s="86">
        <f t="shared" si="134"/>
        <v>0</v>
      </c>
      <c r="HU45" s="46"/>
      <c r="HV45" s="46"/>
      <c r="HW45" s="46"/>
      <c r="HX45" s="46">
        <f t="shared" si="101"/>
        <v>0</v>
      </c>
      <c r="HY45" s="75">
        <f t="shared" si="204"/>
        <v>0</v>
      </c>
      <c r="IA45" s="82">
        <f t="shared" si="114"/>
        <v>0</v>
      </c>
      <c r="IB45" s="83">
        <f t="shared" si="115"/>
        <v>0</v>
      </c>
      <c r="IC45" s="81">
        <f t="shared" si="206"/>
        <v>0</v>
      </c>
      <c r="ID45" s="81">
        <f t="shared" si="207"/>
        <v>0</v>
      </c>
      <c r="IE45" s="81">
        <f t="shared" si="104"/>
        <v>0</v>
      </c>
      <c r="IF45" s="81">
        <f t="shared" si="208"/>
        <v>0</v>
      </c>
      <c r="IG45" s="84">
        <f t="shared" si="135"/>
        <v>0</v>
      </c>
      <c r="II45" s="64">
        <f t="shared" si="136"/>
        <v>0</v>
      </c>
      <c r="IJ45" s="64">
        <f t="shared" si="137"/>
        <v>0</v>
      </c>
      <c r="IK45" s="64">
        <f t="shared" si="138"/>
        <v>0</v>
      </c>
    </row>
    <row r="46" spans="1:245" ht="15.75" customHeight="1">
      <c r="A46" s="47">
        <v>0</v>
      </c>
      <c r="B46" s="384" t="s">
        <v>52</v>
      </c>
      <c r="C46" s="177" t="s">
        <v>307</v>
      </c>
      <c r="D46" s="177" t="s">
        <v>311</v>
      </c>
      <c r="E46" s="177"/>
      <c r="F46" s="368" t="s">
        <v>311</v>
      </c>
      <c r="G46" s="382" t="s">
        <v>98</v>
      </c>
      <c r="H46" s="382" t="s">
        <v>98</v>
      </c>
      <c r="I46" s="361" t="s">
        <v>95</v>
      </c>
      <c r="J46" s="373" t="s">
        <v>330</v>
      </c>
      <c r="K46" s="143">
        <v>8</v>
      </c>
      <c r="L46" s="144">
        <v>9</v>
      </c>
      <c r="M46" s="137" t="s">
        <v>4</v>
      </c>
      <c r="N46" s="347">
        <v>5</v>
      </c>
      <c r="O46" s="347">
        <f>22-5</f>
        <v>17</v>
      </c>
      <c r="P46" s="76">
        <v>0</v>
      </c>
      <c r="Q46" s="77">
        <f>+N46-S46-'Stk BSF'!U46+'Stk BSF'!T46</f>
        <v>5</v>
      </c>
      <c r="R46" s="78">
        <f t="shared" si="65"/>
        <v>97</v>
      </c>
      <c r="S46" s="46">
        <v>80</v>
      </c>
      <c r="T46" s="46"/>
      <c r="U46" s="46"/>
      <c r="V46" s="46">
        <f t="shared" si="66"/>
        <v>0</v>
      </c>
      <c r="W46" s="75">
        <f t="shared" si="205"/>
        <v>0</v>
      </c>
      <c r="X46" s="77">
        <f>+Q46+'Stk BSF'!AB46-'Stk BSF'!AC46-'Stk CF '!Z46</f>
        <v>5</v>
      </c>
      <c r="Y46" s="78">
        <f t="shared" si="210"/>
        <v>97</v>
      </c>
      <c r="Z46" s="46"/>
      <c r="AA46" s="46"/>
      <c r="AB46" s="46"/>
      <c r="AC46" s="46">
        <f t="shared" si="68"/>
        <v>0</v>
      </c>
      <c r="AD46" s="75">
        <f t="shared" si="175"/>
        <v>0</v>
      </c>
      <c r="AE46" s="77">
        <f>+X46+'Stk BSF'!AJ46-'Stk BSF'!AK46-'Stk CF '!AG46</f>
        <v>0</v>
      </c>
      <c r="AF46" s="78">
        <f t="shared" si="69"/>
        <v>100</v>
      </c>
      <c r="AG46" s="46">
        <v>5</v>
      </c>
      <c r="AH46" s="46">
        <v>2</v>
      </c>
      <c r="AI46" s="46"/>
      <c r="AJ46" s="46">
        <f t="shared" si="70"/>
        <v>2</v>
      </c>
      <c r="AK46" s="75">
        <f t="shared" si="176"/>
        <v>0</v>
      </c>
      <c r="AL46" s="77">
        <f>+AE46+'Stk BSF'!AR46-'Stk BSF'!AS46-'Stk CF '!AN46</f>
        <v>0</v>
      </c>
      <c r="AM46" s="78">
        <f t="shared" si="141"/>
        <v>11</v>
      </c>
      <c r="AN46" s="46"/>
      <c r="AO46" s="46">
        <v>89</v>
      </c>
      <c r="AP46" s="46"/>
      <c r="AQ46" s="46">
        <f t="shared" si="72"/>
        <v>89</v>
      </c>
      <c r="AR46" s="75">
        <f t="shared" si="177"/>
        <v>0</v>
      </c>
      <c r="AS46" s="77">
        <f>+AL46+'Stk BSF'!AZ46-'Stk BSF'!BA46-'Stk CF '!AU46</f>
        <v>0</v>
      </c>
      <c r="AT46" s="78">
        <f t="shared" si="142"/>
        <v>11</v>
      </c>
      <c r="AU46" s="46"/>
      <c r="AV46" s="46"/>
      <c r="AW46" s="46"/>
      <c r="AX46" s="46">
        <f t="shared" si="74"/>
        <v>0</v>
      </c>
      <c r="AY46" s="75">
        <f t="shared" si="178"/>
        <v>0</v>
      </c>
      <c r="AZ46" s="77">
        <f>+AS46+'Stk BSF'!BH46-'Stk BSF'!BI46-'Stk CF '!BB46</f>
        <v>0</v>
      </c>
      <c r="BA46" s="78">
        <f t="shared" si="143"/>
        <v>11</v>
      </c>
      <c r="BB46" s="46"/>
      <c r="BC46" s="46"/>
      <c r="BD46" s="46"/>
      <c r="BE46" s="46">
        <f t="shared" si="76"/>
        <v>0</v>
      </c>
      <c r="BF46" s="75">
        <f t="shared" si="179"/>
        <v>0</v>
      </c>
      <c r="BG46" s="77">
        <f>+AZ46+'Stk BSF'!BP46-'Stk BSF'!BQ46-'Stk CF '!BI46</f>
        <v>0</v>
      </c>
      <c r="BH46" s="78">
        <f t="shared" si="111"/>
        <v>11</v>
      </c>
      <c r="BI46" s="46"/>
      <c r="BJ46" s="46"/>
      <c r="BK46" s="46"/>
      <c r="BL46" s="46">
        <f t="shared" si="77"/>
        <v>0</v>
      </c>
      <c r="BM46" s="75">
        <f t="shared" si="180"/>
        <v>0</v>
      </c>
      <c r="BN46" s="77">
        <f>+BG46+'Stk BSF'!BX46-'Stk BSF'!BY46-'Stk CF '!BP46</f>
        <v>0</v>
      </c>
      <c r="BO46" s="78">
        <f t="shared" si="116"/>
        <v>11</v>
      </c>
      <c r="BP46" s="46"/>
      <c r="BQ46" s="46"/>
      <c r="BR46" s="46"/>
      <c r="BS46" s="46">
        <f t="shared" si="78"/>
        <v>0</v>
      </c>
      <c r="BT46" s="75">
        <f t="shared" si="181"/>
        <v>0</v>
      </c>
      <c r="BU46" s="77">
        <f>+BN46+'Stk BSF'!CF46-'Stk BSF'!CG46-'Stk CF '!BW46</f>
        <v>0</v>
      </c>
      <c r="BV46" s="78">
        <f t="shared" si="112"/>
        <v>11</v>
      </c>
      <c r="BW46" s="46"/>
      <c r="BX46" s="46"/>
      <c r="BY46" s="46"/>
      <c r="BZ46" s="46">
        <f t="shared" si="79"/>
        <v>0</v>
      </c>
      <c r="CA46" s="75">
        <f t="shared" si="182"/>
        <v>0</v>
      </c>
      <c r="CB46" s="77">
        <f>+BU46+'Stk BSF'!CN46-'Stk BSF'!CO46-'Stk CF '!CD46</f>
        <v>0</v>
      </c>
      <c r="CC46" s="78">
        <f t="shared" si="117"/>
        <v>11</v>
      </c>
      <c r="CD46" s="46"/>
      <c r="CE46" s="46"/>
      <c r="CF46" s="46"/>
      <c r="CG46" s="46">
        <f t="shared" si="80"/>
        <v>0</v>
      </c>
      <c r="CH46" s="75">
        <f t="shared" si="183"/>
        <v>0</v>
      </c>
      <c r="CI46" s="77">
        <f>+CB46+'Stk BSF'!CV46-'Stk BSF'!CW46-'Stk CF '!CK46</f>
        <v>0</v>
      </c>
      <c r="CJ46" s="78">
        <f t="shared" si="118"/>
        <v>11</v>
      </c>
      <c r="CK46" s="46"/>
      <c r="CL46" s="46"/>
      <c r="CM46" s="46"/>
      <c r="CN46" s="46">
        <f t="shared" si="81"/>
        <v>0</v>
      </c>
      <c r="CO46" s="75">
        <f t="shared" si="184"/>
        <v>0</v>
      </c>
      <c r="CP46" s="77">
        <f>+CI46+'Stk BSF'!DD46-'Stk BSF'!DE46-'Stk CF '!CR46</f>
        <v>0</v>
      </c>
      <c r="CQ46" s="78">
        <f t="shared" si="119"/>
        <v>11</v>
      </c>
      <c r="CR46" s="46"/>
      <c r="CS46" s="46"/>
      <c r="CT46" s="46"/>
      <c r="CU46" s="46">
        <f t="shared" si="82"/>
        <v>0</v>
      </c>
      <c r="CV46" s="75">
        <f t="shared" si="185"/>
        <v>0</v>
      </c>
      <c r="CW46" s="78">
        <f>+CP46+'Stk BSF'!DL46-'Stk BSF'!DM46-'Stk CF '!CY46</f>
        <v>0</v>
      </c>
      <c r="CX46" s="78">
        <f t="shared" si="105"/>
        <v>11</v>
      </c>
      <c r="CY46" s="46"/>
      <c r="CZ46" s="46"/>
      <c r="DA46" s="46"/>
      <c r="DB46" s="46">
        <f t="shared" si="83"/>
        <v>0</v>
      </c>
      <c r="DC46" s="75">
        <f t="shared" si="186"/>
        <v>0</v>
      </c>
      <c r="DD46" s="77">
        <f>+CW46+'Stk BSF'!DT46-'Stk BSF'!DU46-'Stk CF '!DF46</f>
        <v>0</v>
      </c>
      <c r="DE46" s="78">
        <f t="shared" si="120"/>
        <v>11</v>
      </c>
      <c r="DF46" s="46"/>
      <c r="DG46" s="46"/>
      <c r="DH46" s="46"/>
      <c r="DI46" s="46">
        <f t="shared" si="84"/>
        <v>0</v>
      </c>
      <c r="DJ46" s="75">
        <f t="shared" si="187"/>
        <v>0</v>
      </c>
      <c r="DK46" s="77">
        <f>+DD46+'Stk BSF'!EB46-'Stk BSF'!EC46-'Stk CF '!DM46</f>
        <v>0</v>
      </c>
      <c r="DL46" s="78">
        <f t="shared" si="121"/>
        <v>11</v>
      </c>
      <c r="DM46" s="46"/>
      <c r="DN46" s="46"/>
      <c r="DO46" s="46"/>
      <c r="DP46" s="46">
        <f t="shared" si="85"/>
        <v>0</v>
      </c>
      <c r="DQ46" s="75">
        <f t="shared" si="188"/>
        <v>0</v>
      </c>
      <c r="DR46" s="77">
        <f>+DK46+'Stk BSF'!EJ46-'Stk BSF'!EK46-'Stk CF '!DT46</f>
        <v>0</v>
      </c>
      <c r="DS46" s="78">
        <f t="shared" si="113"/>
        <v>11</v>
      </c>
      <c r="DT46" s="46"/>
      <c r="DU46" s="46"/>
      <c r="DV46" s="46"/>
      <c r="DW46" s="46">
        <f t="shared" si="86"/>
        <v>0</v>
      </c>
      <c r="DX46" s="75">
        <f t="shared" si="189"/>
        <v>0</v>
      </c>
      <c r="DY46" s="77">
        <f>+DR46+'Stk BSF'!ER46-'Stk BSF'!ES46-'Stk CF '!EA46</f>
        <v>0</v>
      </c>
      <c r="DZ46" s="78">
        <f t="shared" si="122"/>
        <v>11</v>
      </c>
      <c r="EA46" s="46"/>
      <c r="EB46" s="46"/>
      <c r="EC46" s="46"/>
      <c r="ED46" s="46">
        <f t="shared" si="87"/>
        <v>0</v>
      </c>
      <c r="EE46" s="75">
        <f t="shared" si="190"/>
        <v>0</v>
      </c>
      <c r="EF46" s="77">
        <f>+DY46+'Stk BSF'!EZ46-'Stk BSF'!FA46-'Stk CF '!EH46</f>
        <v>0</v>
      </c>
      <c r="EG46" s="78">
        <f t="shared" si="106"/>
        <v>11</v>
      </c>
      <c r="EH46" s="46"/>
      <c r="EI46" s="46"/>
      <c r="EJ46" s="46"/>
      <c r="EK46" s="46">
        <f t="shared" si="88"/>
        <v>0</v>
      </c>
      <c r="EL46" s="75">
        <f t="shared" si="191"/>
        <v>0</v>
      </c>
      <c r="EM46" s="77">
        <f>+EF46+'Stk BSF'!FH46-'Stk BSF'!FI46-'Stk CF '!EO46</f>
        <v>0</v>
      </c>
      <c r="EN46" s="78">
        <f t="shared" si="123"/>
        <v>11</v>
      </c>
      <c r="EO46" s="46"/>
      <c r="EP46" s="46"/>
      <c r="EQ46" s="46"/>
      <c r="ER46" s="46">
        <f t="shared" si="89"/>
        <v>0</v>
      </c>
      <c r="ES46" s="75">
        <f t="shared" si="192"/>
        <v>0</v>
      </c>
      <c r="ET46" s="77">
        <f>+EM46+'Stk BSF'!FP46-'Stk BSF'!FQ46-'Stk CF '!EV46</f>
        <v>0</v>
      </c>
      <c r="EU46" s="78">
        <f t="shared" si="124"/>
        <v>11</v>
      </c>
      <c r="EV46" s="46"/>
      <c r="EW46" s="46"/>
      <c r="EX46" s="46"/>
      <c r="EY46" s="46">
        <f t="shared" si="90"/>
        <v>0</v>
      </c>
      <c r="EZ46" s="75">
        <f t="shared" si="193"/>
        <v>0</v>
      </c>
      <c r="FA46" s="77">
        <f>+ET46+'Stk BSF'!FX46-'Stk BSF'!FY46-'Stk CF '!FC46</f>
        <v>0</v>
      </c>
      <c r="FB46" s="78">
        <f t="shared" si="125"/>
        <v>11</v>
      </c>
      <c r="FC46" s="46"/>
      <c r="FD46" s="46"/>
      <c r="FE46" s="46"/>
      <c r="FF46" s="46">
        <f t="shared" si="91"/>
        <v>0</v>
      </c>
      <c r="FG46" s="75">
        <f t="shared" si="194"/>
        <v>0</v>
      </c>
      <c r="FH46" s="77">
        <f>+FA46+'Stk BSF'!GF46-'Stk BSF'!GG46-'Stk CF '!FJ46</f>
        <v>0</v>
      </c>
      <c r="FI46" s="78">
        <f t="shared" si="126"/>
        <v>11</v>
      </c>
      <c r="FJ46" s="46"/>
      <c r="FK46" s="46"/>
      <c r="FL46" s="46"/>
      <c r="FM46" s="46">
        <f t="shared" si="92"/>
        <v>0</v>
      </c>
      <c r="FN46" s="75">
        <f t="shared" si="195"/>
        <v>0</v>
      </c>
      <c r="FO46" s="77">
        <f>+FH46+'Stk BSF'!GN46-'Stk BSF'!GO46-'Stk CF '!FQ46</f>
        <v>0</v>
      </c>
      <c r="FP46" s="78">
        <f t="shared" si="127"/>
        <v>11</v>
      </c>
      <c r="FQ46" s="46"/>
      <c r="FR46" s="46"/>
      <c r="FS46" s="46"/>
      <c r="FT46" s="46">
        <f t="shared" si="93"/>
        <v>0</v>
      </c>
      <c r="FU46" s="75">
        <f t="shared" si="196"/>
        <v>0</v>
      </c>
      <c r="FV46" s="77">
        <f>+FO46+'Stk BSF'!GV46-'Stk BSF'!GW46-'Stk CF '!FX46</f>
        <v>0</v>
      </c>
      <c r="FW46" s="78">
        <f t="shared" si="128"/>
        <v>11</v>
      </c>
      <c r="FX46" s="46"/>
      <c r="FY46" s="46"/>
      <c r="FZ46" s="46"/>
      <c r="GA46" s="46">
        <f t="shared" si="94"/>
        <v>0</v>
      </c>
      <c r="GB46" s="75">
        <f t="shared" si="197"/>
        <v>0</v>
      </c>
      <c r="GC46" s="77">
        <f>+FV46+'Stk BSF'!HD46-'Stk BSF'!HE46-'Stk CF '!GE46</f>
        <v>0</v>
      </c>
      <c r="GD46" s="78">
        <f t="shared" si="129"/>
        <v>11</v>
      </c>
      <c r="GE46" s="46"/>
      <c r="GF46" s="46"/>
      <c r="GG46" s="46"/>
      <c r="GH46" s="46">
        <f t="shared" si="95"/>
        <v>0</v>
      </c>
      <c r="GI46" s="75">
        <f t="shared" si="198"/>
        <v>0</v>
      </c>
      <c r="GJ46" s="77">
        <f>+GC46+'Stk BSF'!HL46-'Stk BSF'!HM46-'Stk CF '!GL46</f>
        <v>0</v>
      </c>
      <c r="GK46" s="78">
        <f t="shared" si="130"/>
        <v>11</v>
      </c>
      <c r="GL46" s="46"/>
      <c r="GM46" s="46"/>
      <c r="GN46" s="46"/>
      <c r="GO46" s="46">
        <f t="shared" si="96"/>
        <v>0</v>
      </c>
      <c r="GP46" s="75">
        <f t="shared" si="199"/>
        <v>0</v>
      </c>
      <c r="GQ46" s="77">
        <f>+GJ46+'Stk BSF'!HT46-'Stk BSF'!HU46-'Stk CF '!GS46</f>
        <v>0</v>
      </c>
      <c r="GR46" s="78">
        <f t="shared" si="131"/>
        <v>11</v>
      </c>
      <c r="GS46" s="46"/>
      <c r="GT46" s="46"/>
      <c r="GU46" s="46"/>
      <c r="GV46" s="46">
        <f t="shared" si="97"/>
        <v>0</v>
      </c>
      <c r="GW46" s="75">
        <f t="shared" si="200"/>
        <v>0</v>
      </c>
      <c r="GX46" s="77">
        <f>+GQ46+'Stk BSF'!IB46-'Stk BSF'!IC46-'Stk CF '!GZ46</f>
        <v>0</v>
      </c>
      <c r="GY46" s="78">
        <f t="shared" si="132"/>
        <v>11</v>
      </c>
      <c r="GZ46" s="46"/>
      <c r="HA46" s="46"/>
      <c r="HB46" s="46"/>
      <c r="HC46" s="46">
        <f t="shared" si="98"/>
        <v>0</v>
      </c>
      <c r="HD46" s="75">
        <f t="shared" si="201"/>
        <v>0</v>
      </c>
      <c r="HE46" s="77">
        <f>+GX46+'Stk BSF'!IJ46-'Stk BSF'!IK46-'Stk CF '!HG46</f>
        <v>0</v>
      </c>
      <c r="HF46" s="78">
        <f t="shared" si="133"/>
        <v>11</v>
      </c>
      <c r="HG46" s="46"/>
      <c r="HH46" s="46"/>
      <c r="HI46" s="46"/>
      <c r="HJ46" s="46">
        <f t="shared" si="99"/>
        <v>0</v>
      </c>
      <c r="HK46" s="75">
        <f t="shared" si="202"/>
        <v>0</v>
      </c>
      <c r="HL46" s="77">
        <f>+HE46+'Stk BSF'!IR46-'Stk BSF'!IS46-'Stk CF '!HN46</f>
        <v>0</v>
      </c>
      <c r="HM46" s="78">
        <f t="shared" si="107"/>
        <v>11</v>
      </c>
      <c r="HN46" s="46"/>
      <c r="HO46" s="46"/>
      <c r="HP46" s="46"/>
      <c r="HQ46" s="46">
        <f t="shared" si="100"/>
        <v>0</v>
      </c>
      <c r="HR46" s="75">
        <f t="shared" si="203"/>
        <v>0</v>
      </c>
      <c r="HS46" s="85">
        <f>+HL46+'Stk BSF'!IZ46-'Stk BSF'!JA46-'Stk CF '!HU46</f>
        <v>0</v>
      </c>
      <c r="HT46" s="86">
        <f t="shared" si="134"/>
        <v>11</v>
      </c>
      <c r="HU46" s="46"/>
      <c r="HV46" s="46"/>
      <c r="HW46" s="46"/>
      <c r="HX46" s="46">
        <f t="shared" si="101"/>
        <v>0</v>
      </c>
      <c r="HY46" s="75">
        <f t="shared" si="204"/>
        <v>0</v>
      </c>
      <c r="IA46" s="82">
        <f t="shared" si="114"/>
        <v>0</v>
      </c>
      <c r="IB46" s="83">
        <f t="shared" si="115"/>
        <v>11</v>
      </c>
      <c r="IC46" s="81">
        <f t="shared" si="206"/>
        <v>85</v>
      </c>
      <c r="ID46" s="81">
        <f t="shared" si="207"/>
        <v>91</v>
      </c>
      <c r="IE46" s="81">
        <f t="shared" si="104"/>
        <v>0</v>
      </c>
      <c r="IF46" s="81">
        <f t="shared" si="208"/>
        <v>91</v>
      </c>
      <c r="IG46" s="84">
        <f t="shared" si="135"/>
        <v>0</v>
      </c>
      <c r="II46" s="64">
        <f t="shared" si="136"/>
        <v>0</v>
      </c>
      <c r="IJ46" s="64">
        <f t="shared" si="137"/>
        <v>0</v>
      </c>
      <c r="IK46" s="64">
        <f t="shared" si="138"/>
        <v>0</v>
      </c>
    </row>
    <row r="47" spans="1:245" ht="15">
      <c r="B47" s="384" t="s">
        <v>52</v>
      </c>
      <c r="C47" s="170" t="s">
        <v>323</v>
      </c>
      <c r="D47" s="170" t="s">
        <v>312</v>
      </c>
      <c r="E47" s="170">
        <v>64317</v>
      </c>
      <c r="F47" s="369" t="s">
        <v>312</v>
      </c>
      <c r="G47" s="382" t="s">
        <v>98</v>
      </c>
      <c r="H47" s="382" t="s">
        <v>98</v>
      </c>
      <c r="I47" s="361" t="s">
        <v>95</v>
      </c>
      <c r="J47" s="356" t="s">
        <v>331</v>
      </c>
      <c r="K47" s="139">
        <v>9</v>
      </c>
      <c r="L47" s="140">
        <v>10</v>
      </c>
      <c r="M47" s="137" t="s">
        <v>4</v>
      </c>
      <c r="N47" s="347">
        <v>0</v>
      </c>
      <c r="O47" s="347">
        <v>294</v>
      </c>
      <c r="P47" s="76">
        <v>0</v>
      </c>
      <c r="Q47" s="77">
        <f>+N47-S47-'Stk BSF'!U47+'Stk BSF'!T47</f>
        <v>122</v>
      </c>
      <c r="R47" s="78">
        <f t="shared" si="65"/>
        <v>294</v>
      </c>
      <c r="S47" s="46"/>
      <c r="T47" s="46"/>
      <c r="U47" s="46"/>
      <c r="V47" s="46">
        <f t="shared" si="66"/>
        <v>0</v>
      </c>
      <c r="W47" s="75">
        <f t="shared" si="205"/>
        <v>0</v>
      </c>
      <c r="X47" s="77">
        <f>+Q47+'Stk BSF'!AB47-'Stk BSF'!AC47-'Stk CF '!Z47</f>
        <v>122</v>
      </c>
      <c r="Y47" s="78">
        <f t="shared" si="210"/>
        <v>294</v>
      </c>
      <c r="Z47" s="46"/>
      <c r="AA47" s="46"/>
      <c r="AB47" s="46"/>
      <c r="AC47" s="46">
        <f t="shared" si="68"/>
        <v>0</v>
      </c>
      <c r="AD47" s="75">
        <f t="shared" si="175"/>
        <v>0</v>
      </c>
      <c r="AE47" s="77">
        <f>+X47+'Stk BSF'!AJ47-'Stk BSF'!AK47-'Stk CF '!AG47</f>
        <v>111</v>
      </c>
      <c r="AF47" s="78">
        <v>4</v>
      </c>
      <c r="AG47" s="46">
        <v>11</v>
      </c>
      <c r="AH47" s="46">
        <v>301</v>
      </c>
      <c r="AI47" s="46">
        <v>1</v>
      </c>
      <c r="AJ47" s="46">
        <f t="shared" si="70"/>
        <v>301</v>
      </c>
      <c r="AK47" s="75">
        <f t="shared" si="176"/>
        <v>0</v>
      </c>
      <c r="AL47" s="77">
        <f>+AE47+'Stk BSF'!AR47-'Stk BSF'!AS47-'Stk CF '!AN47</f>
        <v>7</v>
      </c>
      <c r="AM47" s="78">
        <f t="shared" si="141"/>
        <v>0</v>
      </c>
      <c r="AN47" s="46">
        <v>104</v>
      </c>
      <c r="AO47" s="46">
        <v>108</v>
      </c>
      <c r="AP47" s="46"/>
      <c r="AQ47" s="46">
        <f t="shared" si="72"/>
        <v>108</v>
      </c>
      <c r="AR47" s="75">
        <f t="shared" si="177"/>
        <v>0</v>
      </c>
      <c r="AS47" s="77">
        <f>+AL47+'Stk BSF'!AZ47-'Stk BSF'!BA47-'Stk CF '!AU47</f>
        <v>7</v>
      </c>
      <c r="AT47" s="78">
        <f t="shared" si="142"/>
        <v>0</v>
      </c>
      <c r="AU47" s="46"/>
      <c r="AV47" s="46"/>
      <c r="AW47" s="46"/>
      <c r="AX47" s="46">
        <f t="shared" si="74"/>
        <v>0</v>
      </c>
      <c r="AY47" s="75">
        <f t="shared" si="178"/>
        <v>0</v>
      </c>
      <c r="AZ47" s="77">
        <f>+AS47+'Stk BSF'!BH47-'Stk BSF'!BI47-'Stk CF '!BB47</f>
        <v>7</v>
      </c>
      <c r="BA47" s="78">
        <f t="shared" si="143"/>
        <v>0</v>
      </c>
      <c r="BB47" s="46"/>
      <c r="BC47" s="46"/>
      <c r="BD47" s="46"/>
      <c r="BE47" s="46">
        <f t="shared" si="76"/>
        <v>0</v>
      </c>
      <c r="BF47" s="75">
        <f t="shared" si="179"/>
        <v>0</v>
      </c>
      <c r="BG47" s="77">
        <f>+AZ47+'Stk BSF'!BP47-'Stk BSF'!BQ47-'Stk CF '!BI47</f>
        <v>0</v>
      </c>
      <c r="BH47" s="78">
        <f t="shared" si="111"/>
        <v>7</v>
      </c>
      <c r="BI47" s="401">
        <v>7</v>
      </c>
      <c r="BJ47" s="46"/>
      <c r="BK47" s="46"/>
      <c r="BL47" s="46">
        <f t="shared" si="77"/>
        <v>0</v>
      </c>
      <c r="BM47" s="75">
        <f t="shared" si="180"/>
        <v>0</v>
      </c>
      <c r="BN47" s="77">
        <f>+BG47+'Stk BSF'!BX47-'Stk BSF'!BY47-'Stk CF '!BP47</f>
        <v>0</v>
      </c>
      <c r="BO47" s="78">
        <f t="shared" si="116"/>
        <v>7</v>
      </c>
      <c r="BP47" s="46"/>
      <c r="BQ47" s="46"/>
      <c r="BR47" s="46"/>
      <c r="BS47" s="46">
        <f t="shared" si="78"/>
        <v>0</v>
      </c>
      <c r="BT47" s="75">
        <f t="shared" si="181"/>
        <v>0</v>
      </c>
      <c r="BU47" s="77">
        <f>+BN47+'Stk BSF'!CF47-'Stk BSF'!CG47-'Stk CF '!BW47</f>
        <v>0</v>
      </c>
      <c r="BV47" s="78">
        <f t="shared" si="112"/>
        <v>7</v>
      </c>
      <c r="BW47" s="46"/>
      <c r="BX47" s="46"/>
      <c r="BY47" s="46"/>
      <c r="BZ47" s="46">
        <f t="shared" si="79"/>
        <v>0</v>
      </c>
      <c r="CA47" s="75">
        <f t="shared" si="182"/>
        <v>0</v>
      </c>
      <c r="CB47" s="77">
        <f>+BU47+'Stk BSF'!CN47-'Stk BSF'!CO47-'Stk CF '!CD47</f>
        <v>0</v>
      </c>
      <c r="CC47" s="78">
        <f t="shared" si="117"/>
        <v>7</v>
      </c>
      <c r="CD47" s="46"/>
      <c r="CE47" s="46"/>
      <c r="CF47" s="46"/>
      <c r="CG47" s="46">
        <f t="shared" si="80"/>
        <v>0</v>
      </c>
      <c r="CH47" s="75">
        <f t="shared" si="183"/>
        <v>0</v>
      </c>
      <c r="CI47" s="77">
        <f>+CB47+'Stk BSF'!CV47-'Stk BSF'!CW47-'Stk CF '!CK47</f>
        <v>0</v>
      </c>
      <c r="CJ47" s="78">
        <f t="shared" si="118"/>
        <v>7</v>
      </c>
      <c r="CK47" s="46"/>
      <c r="CL47" s="46"/>
      <c r="CM47" s="46"/>
      <c r="CN47" s="46">
        <f t="shared" si="81"/>
        <v>0</v>
      </c>
      <c r="CO47" s="75">
        <f t="shared" si="184"/>
        <v>0</v>
      </c>
      <c r="CP47" s="77">
        <f>+CI47+'Stk BSF'!DD47-'Stk BSF'!DE47-'Stk CF '!CR47</f>
        <v>0</v>
      </c>
      <c r="CQ47" s="78">
        <f t="shared" si="119"/>
        <v>7</v>
      </c>
      <c r="CR47" s="46"/>
      <c r="CS47" s="46"/>
      <c r="CT47" s="46"/>
      <c r="CU47" s="46">
        <f t="shared" si="82"/>
        <v>0</v>
      </c>
      <c r="CV47" s="75">
        <f t="shared" si="185"/>
        <v>0</v>
      </c>
      <c r="CW47" s="78">
        <f>+CP47+'Stk BSF'!DL47-'Stk BSF'!DM47-'Stk CF '!CY47</f>
        <v>0</v>
      </c>
      <c r="CX47" s="78">
        <f t="shared" si="105"/>
        <v>7</v>
      </c>
      <c r="CY47" s="46"/>
      <c r="CZ47" s="46"/>
      <c r="DA47" s="46"/>
      <c r="DB47" s="46">
        <f t="shared" si="83"/>
        <v>0</v>
      </c>
      <c r="DC47" s="75">
        <f t="shared" si="186"/>
        <v>0</v>
      </c>
      <c r="DD47" s="77">
        <f>+CW47+'Stk BSF'!DT47-'Stk BSF'!DU47-'Stk CF '!DF47</f>
        <v>0</v>
      </c>
      <c r="DE47" s="78">
        <f t="shared" si="120"/>
        <v>7</v>
      </c>
      <c r="DF47" s="46"/>
      <c r="DG47" s="46"/>
      <c r="DH47" s="46"/>
      <c r="DI47" s="46">
        <f t="shared" si="84"/>
        <v>0</v>
      </c>
      <c r="DJ47" s="75">
        <f t="shared" si="187"/>
        <v>0</v>
      </c>
      <c r="DK47" s="77">
        <f>+DD47+'Stk BSF'!EB47-'Stk BSF'!EC47-'Stk CF '!DM47</f>
        <v>0</v>
      </c>
      <c r="DL47" s="78">
        <f t="shared" si="121"/>
        <v>7</v>
      </c>
      <c r="DM47" s="46"/>
      <c r="DN47" s="46"/>
      <c r="DO47" s="46"/>
      <c r="DP47" s="46">
        <f t="shared" si="85"/>
        <v>0</v>
      </c>
      <c r="DQ47" s="75">
        <f t="shared" si="188"/>
        <v>0</v>
      </c>
      <c r="DR47" s="77">
        <f>+DK47+'Stk BSF'!EJ47-'Stk BSF'!EK47-'Stk CF '!DT47</f>
        <v>0</v>
      </c>
      <c r="DS47" s="78">
        <f t="shared" si="113"/>
        <v>7</v>
      </c>
      <c r="DT47" s="46"/>
      <c r="DU47" s="46"/>
      <c r="DV47" s="46"/>
      <c r="DW47" s="46">
        <f t="shared" si="86"/>
        <v>0</v>
      </c>
      <c r="DX47" s="75">
        <f t="shared" si="189"/>
        <v>0</v>
      </c>
      <c r="DY47" s="77">
        <f>+DR47+'Stk BSF'!ER47-'Stk BSF'!ES47-'Stk CF '!EA47</f>
        <v>0</v>
      </c>
      <c r="DZ47" s="78">
        <f t="shared" si="122"/>
        <v>7</v>
      </c>
      <c r="EA47" s="46"/>
      <c r="EB47" s="46"/>
      <c r="EC47" s="46"/>
      <c r="ED47" s="46">
        <f t="shared" si="87"/>
        <v>0</v>
      </c>
      <c r="EE47" s="75">
        <f t="shared" si="190"/>
        <v>0</v>
      </c>
      <c r="EF47" s="77">
        <f>+DY47+'Stk BSF'!EZ47-'Stk BSF'!FA47-'Stk CF '!EH47</f>
        <v>0</v>
      </c>
      <c r="EG47" s="78">
        <f t="shared" si="106"/>
        <v>7</v>
      </c>
      <c r="EH47" s="46"/>
      <c r="EI47" s="46"/>
      <c r="EJ47" s="46"/>
      <c r="EK47" s="46">
        <f t="shared" si="88"/>
        <v>0</v>
      </c>
      <c r="EL47" s="75">
        <f t="shared" si="191"/>
        <v>0</v>
      </c>
      <c r="EM47" s="77">
        <f>+EF47+'Stk BSF'!FH47-'Stk BSF'!FI47-'Stk CF '!EO47</f>
        <v>0</v>
      </c>
      <c r="EN47" s="78">
        <f t="shared" si="123"/>
        <v>7</v>
      </c>
      <c r="EO47" s="46"/>
      <c r="EP47" s="46"/>
      <c r="EQ47" s="46"/>
      <c r="ER47" s="46">
        <f t="shared" si="89"/>
        <v>0</v>
      </c>
      <c r="ES47" s="75">
        <f t="shared" si="192"/>
        <v>0</v>
      </c>
      <c r="ET47" s="77">
        <f>+EM47+'Stk BSF'!FP47-'Stk BSF'!FQ47-'Stk CF '!EV47</f>
        <v>0</v>
      </c>
      <c r="EU47" s="78">
        <f t="shared" si="124"/>
        <v>7</v>
      </c>
      <c r="EV47" s="46"/>
      <c r="EW47" s="46"/>
      <c r="EX47" s="46"/>
      <c r="EY47" s="46">
        <f t="shared" si="90"/>
        <v>0</v>
      </c>
      <c r="EZ47" s="75">
        <f t="shared" si="193"/>
        <v>0</v>
      </c>
      <c r="FA47" s="77">
        <f>+ET47+'Stk BSF'!FX47-'Stk BSF'!FY47-'Stk CF '!FC47</f>
        <v>0</v>
      </c>
      <c r="FB47" s="78">
        <f t="shared" si="125"/>
        <v>7</v>
      </c>
      <c r="FC47" s="46"/>
      <c r="FD47" s="46"/>
      <c r="FE47" s="46"/>
      <c r="FF47" s="46">
        <f t="shared" si="91"/>
        <v>0</v>
      </c>
      <c r="FG47" s="75">
        <f t="shared" si="194"/>
        <v>0</v>
      </c>
      <c r="FH47" s="77">
        <f>+FA47+'Stk BSF'!GF47-'Stk BSF'!GG47-'Stk CF '!FJ47</f>
        <v>0</v>
      </c>
      <c r="FI47" s="78">
        <f t="shared" si="126"/>
        <v>7</v>
      </c>
      <c r="FJ47" s="46"/>
      <c r="FK47" s="46"/>
      <c r="FL47" s="46"/>
      <c r="FM47" s="46">
        <f t="shared" si="92"/>
        <v>0</v>
      </c>
      <c r="FN47" s="75">
        <f t="shared" si="195"/>
        <v>0</v>
      </c>
      <c r="FO47" s="77">
        <f>+FH47+'Stk BSF'!GN47-'Stk BSF'!GO47-'Stk CF '!FQ47</f>
        <v>0</v>
      </c>
      <c r="FP47" s="78">
        <f t="shared" si="127"/>
        <v>7</v>
      </c>
      <c r="FQ47" s="46"/>
      <c r="FR47" s="46"/>
      <c r="FS47" s="46"/>
      <c r="FT47" s="46">
        <f t="shared" si="93"/>
        <v>0</v>
      </c>
      <c r="FU47" s="75">
        <f t="shared" si="196"/>
        <v>0</v>
      </c>
      <c r="FV47" s="77">
        <f>+FO47+'Stk BSF'!GV47-'Stk BSF'!GW47-'Stk CF '!FX47</f>
        <v>0</v>
      </c>
      <c r="FW47" s="78">
        <f t="shared" si="128"/>
        <v>7</v>
      </c>
      <c r="FX47" s="46"/>
      <c r="FY47" s="46"/>
      <c r="FZ47" s="46"/>
      <c r="GA47" s="46">
        <f t="shared" si="94"/>
        <v>0</v>
      </c>
      <c r="GB47" s="75">
        <f t="shared" si="197"/>
        <v>0</v>
      </c>
      <c r="GC47" s="77">
        <f>+FV47+'Stk BSF'!HD47-'Stk BSF'!HE47-'Stk CF '!GE47</f>
        <v>0</v>
      </c>
      <c r="GD47" s="78">
        <f t="shared" si="129"/>
        <v>7</v>
      </c>
      <c r="GE47" s="46"/>
      <c r="GF47" s="46"/>
      <c r="GG47" s="46"/>
      <c r="GH47" s="46">
        <f t="shared" si="95"/>
        <v>0</v>
      </c>
      <c r="GI47" s="75">
        <f t="shared" si="198"/>
        <v>0</v>
      </c>
      <c r="GJ47" s="77">
        <f>+GC47+'Stk BSF'!HL47-'Stk BSF'!HM47-'Stk CF '!GL47</f>
        <v>0</v>
      </c>
      <c r="GK47" s="78">
        <f t="shared" si="130"/>
        <v>7</v>
      </c>
      <c r="GL47" s="46"/>
      <c r="GM47" s="46"/>
      <c r="GN47" s="46"/>
      <c r="GO47" s="46">
        <f t="shared" si="96"/>
        <v>0</v>
      </c>
      <c r="GP47" s="75">
        <f t="shared" si="199"/>
        <v>0</v>
      </c>
      <c r="GQ47" s="77">
        <f>+GJ47+'Stk BSF'!HT47-'Stk BSF'!HU47-'Stk CF '!GS47</f>
        <v>0</v>
      </c>
      <c r="GR47" s="78">
        <f t="shared" si="131"/>
        <v>7</v>
      </c>
      <c r="GS47" s="46"/>
      <c r="GT47" s="46"/>
      <c r="GU47" s="46"/>
      <c r="GV47" s="46">
        <f t="shared" si="97"/>
        <v>0</v>
      </c>
      <c r="GW47" s="75">
        <f t="shared" si="200"/>
        <v>0</v>
      </c>
      <c r="GX47" s="77">
        <f>+GQ47+'Stk BSF'!IB47-'Stk BSF'!IC47-'Stk CF '!GZ47</f>
        <v>0</v>
      </c>
      <c r="GY47" s="78">
        <f t="shared" si="132"/>
        <v>7</v>
      </c>
      <c r="GZ47" s="46"/>
      <c r="HA47" s="46"/>
      <c r="HB47" s="46"/>
      <c r="HC47" s="46">
        <f t="shared" si="98"/>
        <v>0</v>
      </c>
      <c r="HD47" s="75">
        <f t="shared" si="201"/>
        <v>0</v>
      </c>
      <c r="HE47" s="77">
        <f>+GX47+'Stk BSF'!IJ47-'Stk BSF'!IK47-'Stk CF '!HG47</f>
        <v>0</v>
      </c>
      <c r="HF47" s="78">
        <f t="shared" si="133"/>
        <v>7</v>
      </c>
      <c r="HG47" s="46"/>
      <c r="HH47" s="46"/>
      <c r="HI47" s="46"/>
      <c r="HJ47" s="46">
        <f t="shared" si="99"/>
        <v>0</v>
      </c>
      <c r="HK47" s="75">
        <f t="shared" si="202"/>
        <v>0</v>
      </c>
      <c r="HL47" s="77">
        <f>+HE47+'Stk BSF'!IR47-'Stk BSF'!IS47-'Stk CF '!HN47</f>
        <v>0</v>
      </c>
      <c r="HM47" s="78">
        <f t="shared" si="107"/>
        <v>7</v>
      </c>
      <c r="HN47" s="46"/>
      <c r="HO47" s="46"/>
      <c r="HP47" s="46"/>
      <c r="HQ47" s="46">
        <f t="shared" si="100"/>
        <v>0</v>
      </c>
      <c r="HR47" s="75">
        <f t="shared" si="203"/>
        <v>0</v>
      </c>
      <c r="HS47" s="85">
        <f>+HL47+'Stk BSF'!IZ47-'Stk BSF'!JA47-'Stk CF '!HU47</f>
        <v>0</v>
      </c>
      <c r="HT47" s="86">
        <f t="shared" si="134"/>
        <v>7</v>
      </c>
      <c r="HU47" s="46"/>
      <c r="HV47" s="46"/>
      <c r="HW47" s="46"/>
      <c r="HX47" s="46">
        <f t="shared" si="101"/>
        <v>0</v>
      </c>
      <c r="HY47" s="75">
        <f t="shared" si="204"/>
        <v>0</v>
      </c>
      <c r="IA47" s="82">
        <f t="shared" si="114"/>
        <v>0</v>
      </c>
      <c r="IB47" s="83">
        <f t="shared" si="115"/>
        <v>7</v>
      </c>
      <c r="IC47" s="81">
        <f t="shared" si="206"/>
        <v>122</v>
      </c>
      <c r="ID47" s="81">
        <f t="shared" si="207"/>
        <v>409</v>
      </c>
      <c r="IE47" s="81">
        <f t="shared" si="104"/>
        <v>1</v>
      </c>
      <c r="IF47" s="81">
        <f t="shared" si="208"/>
        <v>409</v>
      </c>
      <c r="IG47" s="84">
        <f t="shared" si="135"/>
        <v>0</v>
      </c>
      <c r="II47" s="64">
        <f t="shared" si="136"/>
        <v>0</v>
      </c>
      <c r="IJ47" s="64">
        <f t="shared" si="137"/>
        <v>0</v>
      </c>
      <c r="IK47" s="64">
        <f t="shared" si="138"/>
        <v>0</v>
      </c>
    </row>
    <row r="48" spans="1:245" ht="15">
      <c r="B48" s="384" t="s">
        <v>52</v>
      </c>
      <c r="C48" s="177" t="s">
        <v>324</v>
      </c>
      <c r="D48" s="177" t="s">
        <v>313</v>
      </c>
      <c r="E48" s="177">
        <v>67043</v>
      </c>
      <c r="F48" s="368" t="s">
        <v>312</v>
      </c>
      <c r="G48" s="382" t="s">
        <v>98</v>
      </c>
      <c r="H48" s="380" t="s">
        <v>99</v>
      </c>
      <c r="I48" s="361" t="s">
        <v>95</v>
      </c>
      <c r="J48" s="373" t="s">
        <v>332</v>
      </c>
      <c r="K48" s="139">
        <v>11</v>
      </c>
      <c r="L48" s="140">
        <v>12</v>
      </c>
      <c r="M48" s="137" t="s">
        <v>4</v>
      </c>
      <c r="N48" s="347">
        <v>0</v>
      </c>
      <c r="O48" s="347">
        <v>0</v>
      </c>
      <c r="P48" s="76">
        <v>0</v>
      </c>
      <c r="Q48" s="77">
        <f>+N48-S48-'Stk BSF'!U48+'Stk BSF'!T48</f>
        <v>1</v>
      </c>
      <c r="R48" s="78">
        <f t="shared" si="65"/>
        <v>70</v>
      </c>
      <c r="S48" s="46">
        <v>70</v>
      </c>
      <c r="T48" s="46"/>
      <c r="U48" s="46"/>
      <c r="V48" s="46">
        <f t="shared" si="66"/>
        <v>0</v>
      </c>
      <c r="W48" s="75">
        <f t="shared" si="205"/>
        <v>0</v>
      </c>
      <c r="X48" s="77">
        <f>+Q48+'Stk BSF'!AB48-'Stk BSF'!AC48-'Stk CF '!Z48</f>
        <v>1</v>
      </c>
      <c r="Y48" s="78">
        <f t="shared" si="210"/>
        <v>70</v>
      </c>
      <c r="Z48" s="46"/>
      <c r="AA48" s="46"/>
      <c r="AB48" s="46"/>
      <c r="AC48" s="46">
        <f t="shared" si="68"/>
        <v>0</v>
      </c>
      <c r="AD48" s="75">
        <f t="shared" si="175"/>
        <v>0</v>
      </c>
      <c r="AE48" s="77">
        <f>+X48+'Stk BSF'!AJ48-'Stk BSF'!AK48-'Stk CF '!AG48</f>
        <v>1</v>
      </c>
      <c r="AF48" s="78">
        <f t="shared" si="69"/>
        <v>20</v>
      </c>
      <c r="AG48" s="46"/>
      <c r="AH48" s="46">
        <v>49</v>
      </c>
      <c r="AI48" s="46">
        <v>1</v>
      </c>
      <c r="AJ48" s="46">
        <f t="shared" si="70"/>
        <v>49</v>
      </c>
      <c r="AK48" s="75">
        <f t="shared" si="176"/>
        <v>0</v>
      </c>
      <c r="AL48" s="77">
        <f>+AE48+'Stk BSF'!AR48-'Stk BSF'!AS48-'Stk CF '!AN48</f>
        <v>1</v>
      </c>
      <c r="AM48" s="78">
        <f t="shared" si="141"/>
        <v>1</v>
      </c>
      <c r="AN48" s="46"/>
      <c r="AO48" s="46">
        <v>19</v>
      </c>
      <c r="AP48" s="46"/>
      <c r="AQ48" s="46">
        <f t="shared" si="72"/>
        <v>19</v>
      </c>
      <c r="AR48" s="75">
        <f t="shared" si="177"/>
        <v>0</v>
      </c>
      <c r="AS48" s="77">
        <f>+AL48+'Stk BSF'!AZ48-'Stk BSF'!BA48-'Stk CF '!AU48</f>
        <v>1</v>
      </c>
      <c r="AT48" s="78">
        <f t="shared" si="142"/>
        <v>1</v>
      </c>
      <c r="AU48" s="46"/>
      <c r="AV48" s="46"/>
      <c r="AW48" s="46"/>
      <c r="AX48" s="46">
        <f t="shared" si="74"/>
        <v>0</v>
      </c>
      <c r="AY48" s="75">
        <f t="shared" si="178"/>
        <v>0</v>
      </c>
      <c r="AZ48" s="77">
        <f>+AS48+'Stk BSF'!BH48-'Stk BSF'!BI48-'Stk CF '!BB48</f>
        <v>1</v>
      </c>
      <c r="BA48" s="78">
        <f t="shared" si="143"/>
        <v>1</v>
      </c>
      <c r="BB48" s="46"/>
      <c r="BC48" s="46"/>
      <c r="BD48" s="46"/>
      <c r="BE48" s="46">
        <f t="shared" si="76"/>
        <v>0</v>
      </c>
      <c r="BF48" s="75">
        <f t="shared" si="179"/>
        <v>0</v>
      </c>
      <c r="BG48" s="77">
        <f>+AZ48+'Stk BSF'!BP48-'Stk BSF'!BQ48-'Stk CF '!BI48</f>
        <v>0</v>
      </c>
      <c r="BH48" s="78">
        <f t="shared" si="111"/>
        <v>2</v>
      </c>
      <c r="BI48" s="401">
        <v>1</v>
      </c>
      <c r="BJ48" s="46"/>
      <c r="BK48" s="46"/>
      <c r="BL48" s="46">
        <f t="shared" si="77"/>
        <v>0</v>
      </c>
      <c r="BM48" s="75">
        <f t="shared" si="180"/>
        <v>0</v>
      </c>
      <c r="BN48" s="77">
        <f>+BG48+'Stk BSF'!BX48-'Stk BSF'!BY48-'Stk CF '!BP48</f>
        <v>0</v>
      </c>
      <c r="BO48" s="78">
        <f t="shared" si="116"/>
        <v>2</v>
      </c>
      <c r="BP48" s="46"/>
      <c r="BQ48" s="46"/>
      <c r="BR48" s="46"/>
      <c r="BS48" s="46">
        <f t="shared" si="78"/>
        <v>0</v>
      </c>
      <c r="BT48" s="75">
        <f t="shared" si="181"/>
        <v>0</v>
      </c>
      <c r="BU48" s="77">
        <f>+BN48+'Stk BSF'!CF48-'Stk BSF'!CG48-'Stk CF '!BW48</f>
        <v>0</v>
      </c>
      <c r="BV48" s="78">
        <f t="shared" si="112"/>
        <v>2</v>
      </c>
      <c r="BW48" s="46"/>
      <c r="BX48" s="46"/>
      <c r="BY48" s="46"/>
      <c r="BZ48" s="46">
        <f t="shared" si="79"/>
        <v>0</v>
      </c>
      <c r="CA48" s="75">
        <f t="shared" si="182"/>
        <v>0</v>
      </c>
      <c r="CB48" s="77">
        <f>+BU48+'Stk BSF'!CN48-'Stk BSF'!CO48-'Stk CF '!CD48</f>
        <v>0</v>
      </c>
      <c r="CC48" s="78">
        <f t="shared" si="117"/>
        <v>2</v>
      </c>
      <c r="CD48" s="46"/>
      <c r="CE48" s="46"/>
      <c r="CF48" s="46"/>
      <c r="CG48" s="46">
        <f t="shared" si="80"/>
        <v>0</v>
      </c>
      <c r="CH48" s="75">
        <f t="shared" si="183"/>
        <v>0</v>
      </c>
      <c r="CI48" s="77">
        <f>+CB48+'Stk BSF'!CV48-'Stk BSF'!CW48-'Stk CF '!CK48</f>
        <v>0</v>
      </c>
      <c r="CJ48" s="78">
        <f t="shared" si="118"/>
        <v>2</v>
      </c>
      <c r="CK48" s="46"/>
      <c r="CL48" s="46"/>
      <c r="CM48" s="46"/>
      <c r="CN48" s="46">
        <f t="shared" si="81"/>
        <v>0</v>
      </c>
      <c r="CO48" s="75">
        <f t="shared" si="184"/>
        <v>0</v>
      </c>
      <c r="CP48" s="77">
        <f>+CI48+'Stk BSF'!DD48-'Stk BSF'!DE48-'Stk CF '!CR48</f>
        <v>0</v>
      </c>
      <c r="CQ48" s="78">
        <f t="shared" si="119"/>
        <v>2</v>
      </c>
      <c r="CR48" s="46"/>
      <c r="CS48" s="46"/>
      <c r="CT48" s="46"/>
      <c r="CU48" s="46">
        <f t="shared" si="82"/>
        <v>0</v>
      </c>
      <c r="CV48" s="75">
        <f t="shared" si="185"/>
        <v>0</v>
      </c>
      <c r="CW48" s="78">
        <f>+CP48+'Stk BSF'!DL48-'Stk BSF'!DM48-'Stk CF '!CY48</f>
        <v>0</v>
      </c>
      <c r="CX48" s="78">
        <f t="shared" si="105"/>
        <v>2</v>
      </c>
      <c r="CY48" s="46"/>
      <c r="CZ48" s="46"/>
      <c r="DA48" s="46"/>
      <c r="DB48" s="46">
        <f t="shared" si="83"/>
        <v>0</v>
      </c>
      <c r="DC48" s="75">
        <f t="shared" si="186"/>
        <v>0</v>
      </c>
      <c r="DD48" s="77">
        <f>+CW48+'Stk BSF'!DT48-'Stk BSF'!DU48-'Stk CF '!DF48</f>
        <v>0</v>
      </c>
      <c r="DE48" s="78">
        <f t="shared" si="120"/>
        <v>2</v>
      </c>
      <c r="DF48" s="46"/>
      <c r="DG48" s="46"/>
      <c r="DH48" s="46"/>
      <c r="DI48" s="46">
        <f t="shared" si="84"/>
        <v>0</v>
      </c>
      <c r="DJ48" s="75">
        <f t="shared" si="187"/>
        <v>0</v>
      </c>
      <c r="DK48" s="77">
        <f>+DD48+'Stk BSF'!EB48-'Stk BSF'!EC48-'Stk CF '!DM48</f>
        <v>0</v>
      </c>
      <c r="DL48" s="78">
        <f t="shared" si="121"/>
        <v>2</v>
      </c>
      <c r="DM48" s="46"/>
      <c r="DN48" s="46"/>
      <c r="DO48" s="46"/>
      <c r="DP48" s="46">
        <f t="shared" si="85"/>
        <v>0</v>
      </c>
      <c r="DQ48" s="75">
        <f t="shared" si="188"/>
        <v>0</v>
      </c>
      <c r="DR48" s="77">
        <f>+DK48+'Stk BSF'!EJ48-'Stk BSF'!EK48-'Stk CF '!DT48</f>
        <v>0</v>
      </c>
      <c r="DS48" s="78">
        <f t="shared" si="113"/>
        <v>2</v>
      </c>
      <c r="DT48" s="46"/>
      <c r="DU48" s="46"/>
      <c r="DV48" s="46"/>
      <c r="DW48" s="46">
        <f t="shared" si="86"/>
        <v>0</v>
      </c>
      <c r="DX48" s="75">
        <f t="shared" si="189"/>
        <v>0</v>
      </c>
      <c r="DY48" s="77">
        <f>+DR48+'Stk BSF'!ER48-'Stk BSF'!ES48-'Stk CF '!EA48</f>
        <v>0</v>
      </c>
      <c r="DZ48" s="78">
        <f t="shared" si="122"/>
        <v>2</v>
      </c>
      <c r="EA48" s="46"/>
      <c r="EB48" s="46"/>
      <c r="EC48" s="46"/>
      <c r="ED48" s="46">
        <f t="shared" si="87"/>
        <v>0</v>
      </c>
      <c r="EE48" s="75">
        <f t="shared" si="190"/>
        <v>0</v>
      </c>
      <c r="EF48" s="77">
        <f>+DY48+'Stk BSF'!EZ48-'Stk BSF'!FA48-'Stk CF '!EH48</f>
        <v>0</v>
      </c>
      <c r="EG48" s="78">
        <f t="shared" si="106"/>
        <v>2</v>
      </c>
      <c r="EH48" s="46"/>
      <c r="EI48" s="46"/>
      <c r="EJ48" s="46"/>
      <c r="EK48" s="46">
        <f t="shared" si="88"/>
        <v>0</v>
      </c>
      <c r="EL48" s="75">
        <f t="shared" si="191"/>
        <v>0</v>
      </c>
      <c r="EM48" s="77">
        <f>+EF48+'Stk BSF'!FH48-'Stk BSF'!FI48-'Stk CF '!EO48</f>
        <v>0</v>
      </c>
      <c r="EN48" s="78">
        <f t="shared" si="123"/>
        <v>2</v>
      </c>
      <c r="EO48" s="46"/>
      <c r="EP48" s="46"/>
      <c r="EQ48" s="46"/>
      <c r="ER48" s="46">
        <f t="shared" si="89"/>
        <v>0</v>
      </c>
      <c r="ES48" s="75">
        <f t="shared" si="192"/>
        <v>0</v>
      </c>
      <c r="ET48" s="77">
        <f>+EM48+'Stk BSF'!FP48-'Stk BSF'!FQ48-'Stk CF '!EV48</f>
        <v>0</v>
      </c>
      <c r="EU48" s="78">
        <f t="shared" si="124"/>
        <v>2</v>
      </c>
      <c r="EV48" s="46"/>
      <c r="EW48" s="46"/>
      <c r="EX48" s="46"/>
      <c r="EY48" s="46">
        <f t="shared" si="90"/>
        <v>0</v>
      </c>
      <c r="EZ48" s="75">
        <f t="shared" si="193"/>
        <v>0</v>
      </c>
      <c r="FA48" s="77">
        <f>+ET48+'Stk BSF'!FX48-'Stk BSF'!FY48-'Stk CF '!FC48</f>
        <v>0</v>
      </c>
      <c r="FB48" s="78">
        <f t="shared" si="125"/>
        <v>2</v>
      </c>
      <c r="FC48" s="46"/>
      <c r="FD48" s="46"/>
      <c r="FE48" s="46"/>
      <c r="FF48" s="46">
        <f t="shared" si="91"/>
        <v>0</v>
      </c>
      <c r="FG48" s="75">
        <f t="shared" si="194"/>
        <v>0</v>
      </c>
      <c r="FH48" s="77">
        <f>+FA48+'Stk BSF'!GF48-'Stk BSF'!GG48-'Stk CF '!FJ48</f>
        <v>0</v>
      </c>
      <c r="FI48" s="78">
        <f t="shared" si="126"/>
        <v>2</v>
      </c>
      <c r="FJ48" s="46"/>
      <c r="FK48" s="46"/>
      <c r="FL48" s="46"/>
      <c r="FM48" s="46">
        <f t="shared" si="92"/>
        <v>0</v>
      </c>
      <c r="FN48" s="75">
        <f t="shared" si="195"/>
        <v>0</v>
      </c>
      <c r="FO48" s="77">
        <f>+FH48+'Stk BSF'!GN48-'Stk BSF'!GO48-'Stk CF '!FQ48</f>
        <v>0</v>
      </c>
      <c r="FP48" s="78">
        <f t="shared" si="127"/>
        <v>2</v>
      </c>
      <c r="FQ48" s="46"/>
      <c r="FR48" s="46"/>
      <c r="FS48" s="46"/>
      <c r="FT48" s="46">
        <f t="shared" si="93"/>
        <v>0</v>
      </c>
      <c r="FU48" s="75">
        <f t="shared" si="196"/>
        <v>0</v>
      </c>
      <c r="FV48" s="77">
        <f>+FO48+'Stk BSF'!GV48-'Stk BSF'!GW48-'Stk CF '!FX48</f>
        <v>0</v>
      </c>
      <c r="FW48" s="78">
        <f t="shared" si="128"/>
        <v>2</v>
      </c>
      <c r="FX48" s="46"/>
      <c r="FY48" s="46"/>
      <c r="FZ48" s="46"/>
      <c r="GA48" s="46">
        <f t="shared" si="94"/>
        <v>0</v>
      </c>
      <c r="GB48" s="75">
        <f t="shared" si="197"/>
        <v>0</v>
      </c>
      <c r="GC48" s="77">
        <f>+FV48+'Stk BSF'!HD48-'Stk BSF'!HE48-'Stk CF '!GE48</f>
        <v>0</v>
      </c>
      <c r="GD48" s="78">
        <f t="shared" si="129"/>
        <v>2</v>
      </c>
      <c r="GE48" s="46"/>
      <c r="GF48" s="46"/>
      <c r="GG48" s="46"/>
      <c r="GH48" s="46">
        <f t="shared" si="95"/>
        <v>0</v>
      </c>
      <c r="GI48" s="75">
        <f t="shared" si="198"/>
        <v>0</v>
      </c>
      <c r="GJ48" s="77">
        <f>+GC48+'Stk BSF'!HL48-'Stk BSF'!HM48-'Stk CF '!GL48</f>
        <v>0</v>
      </c>
      <c r="GK48" s="78">
        <f t="shared" si="130"/>
        <v>2</v>
      </c>
      <c r="GL48" s="46"/>
      <c r="GM48" s="46"/>
      <c r="GN48" s="46"/>
      <c r="GO48" s="46">
        <f t="shared" si="96"/>
        <v>0</v>
      </c>
      <c r="GP48" s="75">
        <f t="shared" si="199"/>
        <v>0</v>
      </c>
      <c r="GQ48" s="77">
        <f>+GJ48+'Stk BSF'!HT48-'Stk BSF'!HU48-'Stk CF '!GS48</f>
        <v>0</v>
      </c>
      <c r="GR48" s="78">
        <f t="shared" si="131"/>
        <v>2</v>
      </c>
      <c r="GS48" s="46"/>
      <c r="GT48" s="46"/>
      <c r="GU48" s="46"/>
      <c r="GV48" s="46">
        <f t="shared" si="97"/>
        <v>0</v>
      </c>
      <c r="GW48" s="75">
        <f t="shared" si="200"/>
        <v>0</v>
      </c>
      <c r="GX48" s="77">
        <f>+GQ48+'Stk BSF'!IB48-'Stk BSF'!IC48-'Stk CF '!GZ48</f>
        <v>0</v>
      </c>
      <c r="GY48" s="78">
        <f t="shared" si="132"/>
        <v>2</v>
      </c>
      <c r="GZ48" s="46"/>
      <c r="HA48" s="46"/>
      <c r="HB48" s="46"/>
      <c r="HC48" s="46">
        <f t="shared" si="98"/>
        <v>0</v>
      </c>
      <c r="HD48" s="75">
        <f t="shared" si="201"/>
        <v>0</v>
      </c>
      <c r="HE48" s="77">
        <f>+GX48+'Stk BSF'!IJ48-'Stk BSF'!IK48-'Stk CF '!HG48</f>
        <v>0</v>
      </c>
      <c r="HF48" s="78">
        <f t="shared" si="133"/>
        <v>2</v>
      </c>
      <c r="HG48" s="46"/>
      <c r="HH48" s="46"/>
      <c r="HI48" s="46"/>
      <c r="HJ48" s="46">
        <f t="shared" si="99"/>
        <v>0</v>
      </c>
      <c r="HK48" s="75">
        <f t="shared" si="202"/>
        <v>0</v>
      </c>
      <c r="HL48" s="77">
        <f>+HE48+'Stk BSF'!IR48-'Stk BSF'!IS48-'Stk CF '!HN48</f>
        <v>0</v>
      </c>
      <c r="HM48" s="78">
        <f t="shared" si="107"/>
        <v>2</v>
      </c>
      <c r="HN48" s="46"/>
      <c r="HO48" s="46"/>
      <c r="HP48" s="46"/>
      <c r="HQ48" s="46">
        <f t="shared" si="100"/>
        <v>0</v>
      </c>
      <c r="HR48" s="75">
        <f t="shared" si="203"/>
        <v>0</v>
      </c>
      <c r="HS48" s="85">
        <f>+HL48+'Stk BSF'!IZ48-'Stk BSF'!JA48-'Stk CF '!HU48</f>
        <v>0</v>
      </c>
      <c r="HT48" s="86">
        <f t="shared" si="134"/>
        <v>2</v>
      </c>
      <c r="HU48" s="46"/>
      <c r="HV48" s="46"/>
      <c r="HW48" s="46"/>
      <c r="HX48" s="46">
        <f t="shared" si="101"/>
        <v>0</v>
      </c>
      <c r="HY48" s="75">
        <f t="shared" si="204"/>
        <v>0</v>
      </c>
      <c r="IA48" s="82">
        <f t="shared" si="114"/>
        <v>0</v>
      </c>
      <c r="IB48" s="83">
        <f t="shared" si="115"/>
        <v>2</v>
      </c>
      <c r="IC48" s="81">
        <f t="shared" si="206"/>
        <v>71</v>
      </c>
      <c r="ID48" s="81">
        <f t="shared" si="207"/>
        <v>68</v>
      </c>
      <c r="IE48" s="81">
        <f t="shared" si="104"/>
        <v>1</v>
      </c>
      <c r="IF48" s="81">
        <f t="shared" si="208"/>
        <v>68</v>
      </c>
      <c r="IG48" s="84">
        <f t="shared" si="135"/>
        <v>0</v>
      </c>
      <c r="II48" s="64">
        <f t="shared" si="136"/>
        <v>0</v>
      </c>
      <c r="IJ48" s="64">
        <f t="shared" si="137"/>
        <v>0</v>
      </c>
      <c r="IK48" s="64">
        <f t="shared" si="138"/>
        <v>0</v>
      </c>
    </row>
    <row r="49" spans="1:245" ht="15" customHeight="1">
      <c r="A49" s="47">
        <v>17</v>
      </c>
      <c r="B49" s="384" t="s">
        <v>52</v>
      </c>
      <c r="C49" s="170" t="s">
        <v>325</v>
      </c>
      <c r="D49" s="170" t="s">
        <v>314</v>
      </c>
      <c r="E49" s="170">
        <v>68040</v>
      </c>
      <c r="F49" s="369" t="s">
        <v>314</v>
      </c>
      <c r="G49" s="382" t="s">
        <v>98</v>
      </c>
      <c r="H49" s="382" t="s">
        <v>98</v>
      </c>
      <c r="I49" s="361" t="s">
        <v>95</v>
      </c>
      <c r="J49" s="356" t="s">
        <v>333</v>
      </c>
      <c r="K49" s="139">
        <v>12</v>
      </c>
      <c r="L49" s="140">
        <v>13</v>
      </c>
      <c r="M49" s="137" t="s">
        <v>4</v>
      </c>
      <c r="N49" s="347">
        <v>0</v>
      </c>
      <c r="O49" s="347">
        <v>0</v>
      </c>
      <c r="P49" s="76">
        <v>0</v>
      </c>
      <c r="Q49" s="77">
        <f>+N49-S49-'Stk BSF'!U49+'Stk BSF'!T49</f>
        <v>0</v>
      </c>
      <c r="R49" s="78">
        <f t="shared" si="65"/>
        <v>0</v>
      </c>
      <c r="S49" s="46"/>
      <c r="T49" s="46"/>
      <c r="U49" s="46"/>
      <c r="V49" s="46">
        <f t="shared" si="66"/>
        <v>0</v>
      </c>
      <c r="W49" s="75">
        <f t="shared" si="205"/>
        <v>0</v>
      </c>
      <c r="X49" s="77">
        <f>+Q49+'Stk BSF'!AB49-'Stk BSF'!AC49-'Stk CF '!Z49</f>
        <v>0</v>
      </c>
      <c r="Y49" s="78">
        <f t="shared" si="210"/>
        <v>0</v>
      </c>
      <c r="Z49" s="46"/>
      <c r="AA49" s="46"/>
      <c r="AB49" s="46"/>
      <c r="AC49" s="46">
        <f t="shared" si="68"/>
        <v>0</v>
      </c>
      <c r="AD49" s="75">
        <f t="shared" si="175"/>
        <v>0</v>
      </c>
      <c r="AE49" s="77">
        <f>+X49+'Stk BSF'!AJ49-'Stk BSF'!AK49-'Stk CF '!AG49</f>
        <v>0</v>
      </c>
      <c r="AF49" s="78">
        <f t="shared" si="69"/>
        <v>0</v>
      </c>
      <c r="AG49" s="46"/>
      <c r="AH49" s="46"/>
      <c r="AI49" s="46"/>
      <c r="AJ49" s="46">
        <f t="shared" si="70"/>
        <v>0</v>
      </c>
      <c r="AK49" s="75">
        <f t="shared" si="176"/>
        <v>0</v>
      </c>
      <c r="AL49" s="77">
        <f>+AE49+'Stk BSF'!AR49-'Stk BSF'!AS49-'Stk CF '!AN49</f>
        <v>0</v>
      </c>
      <c r="AM49" s="78">
        <f t="shared" si="141"/>
        <v>0</v>
      </c>
      <c r="AN49" s="46"/>
      <c r="AO49" s="46"/>
      <c r="AP49" s="46"/>
      <c r="AQ49" s="46">
        <f t="shared" si="72"/>
        <v>0</v>
      </c>
      <c r="AR49" s="75">
        <f t="shared" si="177"/>
        <v>0</v>
      </c>
      <c r="AS49" s="77">
        <f>+AL49+'Stk BSF'!AZ49-'Stk BSF'!BA49-'Stk CF '!AU49</f>
        <v>0</v>
      </c>
      <c r="AT49" s="78">
        <f t="shared" si="142"/>
        <v>0</v>
      </c>
      <c r="AU49" s="46"/>
      <c r="AV49" s="46"/>
      <c r="AW49" s="46"/>
      <c r="AX49" s="46">
        <f t="shared" si="74"/>
        <v>0</v>
      </c>
      <c r="AY49" s="75">
        <f t="shared" si="178"/>
        <v>0</v>
      </c>
      <c r="AZ49" s="77">
        <f>+AS49+'Stk BSF'!BH49-'Stk BSF'!BI49-'Stk CF '!BB49</f>
        <v>0</v>
      </c>
      <c r="BA49" s="78">
        <f t="shared" si="143"/>
        <v>0</v>
      </c>
      <c r="BB49" s="46"/>
      <c r="BC49" s="46"/>
      <c r="BD49" s="46"/>
      <c r="BE49" s="46">
        <f t="shared" si="76"/>
        <v>0</v>
      </c>
      <c r="BF49" s="75">
        <f t="shared" si="179"/>
        <v>0</v>
      </c>
      <c r="BG49" s="77">
        <f>+AZ49+'Stk BSF'!BP49-'Stk BSF'!BQ49-'Stk CF '!BI49</f>
        <v>0</v>
      </c>
      <c r="BH49" s="78">
        <f t="shared" si="111"/>
        <v>0</v>
      </c>
      <c r="BI49" s="46"/>
      <c r="BJ49" s="46"/>
      <c r="BK49" s="46"/>
      <c r="BL49" s="46">
        <f t="shared" si="77"/>
        <v>0</v>
      </c>
      <c r="BM49" s="75">
        <f t="shared" si="180"/>
        <v>0</v>
      </c>
      <c r="BN49" s="77">
        <f>+BG49+'Stk BSF'!BX49-'Stk BSF'!BY49-'Stk CF '!BP49</f>
        <v>0</v>
      </c>
      <c r="BO49" s="78">
        <f t="shared" si="116"/>
        <v>0</v>
      </c>
      <c r="BP49" s="46"/>
      <c r="BQ49" s="46"/>
      <c r="BR49" s="46"/>
      <c r="BS49" s="46">
        <f t="shared" si="78"/>
        <v>0</v>
      </c>
      <c r="BT49" s="75">
        <f t="shared" si="181"/>
        <v>0</v>
      </c>
      <c r="BU49" s="77">
        <f>+BN49+'Stk BSF'!CF49-'Stk BSF'!CG49-'Stk CF '!BW49</f>
        <v>0</v>
      </c>
      <c r="BV49" s="78">
        <f t="shared" si="112"/>
        <v>0</v>
      </c>
      <c r="BW49" s="46"/>
      <c r="BX49" s="46"/>
      <c r="BY49" s="46"/>
      <c r="BZ49" s="46">
        <f t="shared" si="79"/>
        <v>0</v>
      </c>
      <c r="CA49" s="75">
        <f t="shared" si="182"/>
        <v>0</v>
      </c>
      <c r="CB49" s="77">
        <f>+BU49+'Stk BSF'!CN49-'Stk BSF'!CO49-'Stk CF '!CD49</f>
        <v>0</v>
      </c>
      <c r="CC49" s="78">
        <f>+BV49+CD49-CE49-CF49</f>
        <v>0</v>
      </c>
      <c r="CD49" s="46"/>
      <c r="CE49" s="46"/>
      <c r="CF49" s="46"/>
      <c r="CG49" s="46">
        <f t="shared" si="80"/>
        <v>0</v>
      </c>
      <c r="CH49" s="75">
        <f t="shared" si="183"/>
        <v>0</v>
      </c>
      <c r="CI49" s="77">
        <f>+CB49+'Stk BSF'!CV49-'Stk BSF'!CW49-'Stk CF '!CK49</f>
        <v>0</v>
      </c>
      <c r="CJ49" s="78">
        <f t="shared" si="118"/>
        <v>0</v>
      </c>
      <c r="CK49" s="46"/>
      <c r="CL49" s="46"/>
      <c r="CM49" s="46"/>
      <c r="CN49" s="46">
        <f t="shared" si="81"/>
        <v>0</v>
      </c>
      <c r="CO49" s="75">
        <f t="shared" si="184"/>
        <v>0</v>
      </c>
      <c r="CP49" s="77">
        <f>+CI49+'Stk BSF'!DD49-'Stk BSF'!DE49-'Stk CF '!CR49</f>
        <v>0</v>
      </c>
      <c r="CQ49" s="78">
        <f t="shared" si="119"/>
        <v>0</v>
      </c>
      <c r="CR49" s="46"/>
      <c r="CS49" s="46"/>
      <c r="CT49" s="46"/>
      <c r="CU49" s="46">
        <f t="shared" si="82"/>
        <v>0</v>
      </c>
      <c r="CV49" s="75">
        <f t="shared" si="185"/>
        <v>0</v>
      </c>
      <c r="CW49" s="78">
        <f>+CP49+'Stk BSF'!DL49-'Stk BSF'!DM49-'Stk CF '!CY49</f>
        <v>0</v>
      </c>
      <c r="CX49" s="78">
        <f t="shared" si="105"/>
        <v>0</v>
      </c>
      <c r="CY49" s="46"/>
      <c r="CZ49" s="46"/>
      <c r="DA49" s="46"/>
      <c r="DB49" s="46">
        <f t="shared" si="83"/>
        <v>0</v>
      </c>
      <c r="DC49" s="75">
        <f t="shared" si="186"/>
        <v>0</v>
      </c>
      <c r="DD49" s="77">
        <f>+CW49+'Stk BSF'!DT49-'Stk BSF'!DU49-'Stk CF '!DF49</f>
        <v>0</v>
      </c>
      <c r="DE49" s="78">
        <f t="shared" si="120"/>
        <v>0</v>
      </c>
      <c r="DF49" s="46"/>
      <c r="DG49" s="46"/>
      <c r="DH49" s="46"/>
      <c r="DI49" s="46">
        <f t="shared" si="84"/>
        <v>0</v>
      </c>
      <c r="DJ49" s="75">
        <f t="shared" si="187"/>
        <v>0</v>
      </c>
      <c r="DK49" s="77">
        <f>+DD49+'Stk BSF'!EB49-'Stk BSF'!EC49-'Stk CF '!DM49</f>
        <v>0</v>
      </c>
      <c r="DL49" s="78">
        <f t="shared" si="121"/>
        <v>0</v>
      </c>
      <c r="DM49" s="46"/>
      <c r="DN49" s="46"/>
      <c r="DO49" s="46"/>
      <c r="DP49" s="46">
        <f t="shared" si="85"/>
        <v>0</v>
      </c>
      <c r="DQ49" s="75">
        <f t="shared" si="188"/>
        <v>0</v>
      </c>
      <c r="DR49" s="77">
        <f>+DK49+'Stk BSF'!EJ49-'Stk BSF'!EK49-'Stk CF '!DT49</f>
        <v>0</v>
      </c>
      <c r="DS49" s="78">
        <f t="shared" si="113"/>
        <v>0</v>
      </c>
      <c r="DT49" s="46"/>
      <c r="DU49" s="46"/>
      <c r="DV49" s="46"/>
      <c r="DW49" s="46">
        <f t="shared" si="86"/>
        <v>0</v>
      </c>
      <c r="DX49" s="75">
        <f t="shared" si="189"/>
        <v>0</v>
      </c>
      <c r="DY49" s="77">
        <f>+DR49+'Stk BSF'!ER49-'Stk BSF'!ES49-'Stk CF '!EA49</f>
        <v>0</v>
      </c>
      <c r="DZ49" s="78">
        <f t="shared" si="122"/>
        <v>0</v>
      </c>
      <c r="EA49" s="46"/>
      <c r="EB49" s="46"/>
      <c r="EC49" s="46"/>
      <c r="ED49" s="46">
        <f t="shared" si="87"/>
        <v>0</v>
      </c>
      <c r="EE49" s="75">
        <f t="shared" si="190"/>
        <v>0</v>
      </c>
      <c r="EF49" s="77">
        <f>+DY49+'Stk BSF'!EZ49-'Stk BSF'!FA49-'Stk CF '!EH49</f>
        <v>0</v>
      </c>
      <c r="EG49" s="78">
        <f t="shared" si="106"/>
        <v>0</v>
      </c>
      <c r="EH49" s="46"/>
      <c r="EI49" s="46"/>
      <c r="EJ49" s="46"/>
      <c r="EK49" s="46">
        <f t="shared" si="88"/>
        <v>0</v>
      </c>
      <c r="EL49" s="75">
        <f t="shared" si="191"/>
        <v>0</v>
      </c>
      <c r="EM49" s="77">
        <f>+EF49+'Stk BSF'!FH49-'Stk BSF'!FI49-'Stk CF '!EO49</f>
        <v>0</v>
      </c>
      <c r="EN49" s="78">
        <f t="shared" si="123"/>
        <v>0</v>
      </c>
      <c r="EO49" s="46"/>
      <c r="EP49" s="46"/>
      <c r="EQ49" s="46"/>
      <c r="ER49" s="46">
        <f t="shared" si="89"/>
        <v>0</v>
      </c>
      <c r="ES49" s="75">
        <f t="shared" si="192"/>
        <v>0</v>
      </c>
      <c r="ET49" s="77">
        <f>+EM49+'Stk BSF'!FP49-'Stk BSF'!FQ49-'Stk CF '!EV49</f>
        <v>0</v>
      </c>
      <c r="EU49" s="78">
        <f t="shared" si="124"/>
        <v>0</v>
      </c>
      <c r="EV49" s="46"/>
      <c r="EW49" s="46"/>
      <c r="EX49" s="46"/>
      <c r="EY49" s="46">
        <f t="shared" si="90"/>
        <v>0</v>
      </c>
      <c r="EZ49" s="75">
        <f t="shared" si="193"/>
        <v>0</v>
      </c>
      <c r="FA49" s="77">
        <f>+ET49+'Stk BSF'!FX49-'Stk BSF'!FY49-'Stk CF '!FC49</f>
        <v>0</v>
      </c>
      <c r="FB49" s="78">
        <f t="shared" si="125"/>
        <v>0</v>
      </c>
      <c r="FC49" s="46"/>
      <c r="FD49" s="46"/>
      <c r="FE49" s="46"/>
      <c r="FF49" s="46">
        <f t="shared" si="91"/>
        <v>0</v>
      </c>
      <c r="FG49" s="75">
        <f t="shared" si="194"/>
        <v>0</v>
      </c>
      <c r="FH49" s="77">
        <f>+FA49+'Stk BSF'!GF49-'Stk BSF'!GG49-'Stk CF '!FJ49</f>
        <v>0</v>
      </c>
      <c r="FI49" s="78">
        <f t="shared" si="126"/>
        <v>0</v>
      </c>
      <c r="FJ49" s="46"/>
      <c r="FK49" s="46"/>
      <c r="FL49" s="46"/>
      <c r="FM49" s="46">
        <f t="shared" si="92"/>
        <v>0</v>
      </c>
      <c r="FN49" s="75">
        <f t="shared" si="195"/>
        <v>0</v>
      </c>
      <c r="FO49" s="77">
        <f>+FH49+'Stk BSF'!GN49-'Stk BSF'!GO49-'Stk CF '!FQ49</f>
        <v>0</v>
      </c>
      <c r="FP49" s="78">
        <f>+FI49+FQ49-FR49-FS49</f>
        <v>0</v>
      </c>
      <c r="FQ49" s="46"/>
      <c r="FR49" s="46"/>
      <c r="FS49" s="46"/>
      <c r="FT49" s="46">
        <f t="shared" si="93"/>
        <v>0</v>
      </c>
      <c r="FU49" s="75">
        <f t="shared" si="196"/>
        <v>0</v>
      </c>
      <c r="FV49" s="77">
        <f>+FO49+'Stk BSF'!GV49-'Stk BSF'!GW49-'Stk CF '!FX49</f>
        <v>0</v>
      </c>
      <c r="FW49" s="78">
        <f>+FP49+FX49-FY49-FZ49</f>
        <v>0</v>
      </c>
      <c r="FX49" s="46"/>
      <c r="FY49" s="46"/>
      <c r="FZ49" s="46"/>
      <c r="GA49" s="46">
        <f t="shared" si="94"/>
        <v>0</v>
      </c>
      <c r="GB49" s="75">
        <f t="shared" si="197"/>
        <v>0</v>
      </c>
      <c r="GC49" s="77">
        <f>+FV49+'Stk BSF'!HD49-'Stk BSF'!HE49-'Stk CF '!GE49</f>
        <v>0</v>
      </c>
      <c r="GD49" s="78">
        <f t="shared" si="129"/>
        <v>0</v>
      </c>
      <c r="GE49" s="46"/>
      <c r="GF49" s="46"/>
      <c r="GG49" s="46"/>
      <c r="GH49" s="46">
        <f t="shared" si="95"/>
        <v>0</v>
      </c>
      <c r="GI49" s="75">
        <f t="shared" si="198"/>
        <v>0</v>
      </c>
      <c r="GJ49" s="77">
        <f>+GC49+'Stk BSF'!HL49-'Stk BSF'!HM49-'Stk CF '!GL49</f>
        <v>0</v>
      </c>
      <c r="GK49" s="78">
        <f t="shared" si="130"/>
        <v>0</v>
      </c>
      <c r="GL49" s="46"/>
      <c r="GM49" s="46"/>
      <c r="GN49" s="46"/>
      <c r="GO49" s="46">
        <f t="shared" si="96"/>
        <v>0</v>
      </c>
      <c r="GP49" s="75">
        <f t="shared" si="199"/>
        <v>0</v>
      </c>
      <c r="GQ49" s="77">
        <f>+GJ49+'Stk BSF'!HT49-'Stk BSF'!HU49-'Stk CF '!GS49</f>
        <v>0</v>
      </c>
      <c r="GR49" s="78">
        <f t="shared" si="131"/>
        <v>0</v>
      </c>
      <c r="GS49" s="46"/>
      <c r="GT49" s="46"/>
      <c r="GU49" s="46"/>
      <c r="GV49" s="46">
        <f t="shared" si="97"/>
        <v>0</v>
      </c>
      <c r="GW49" s="75">
        <f t="shared" si="200"/>
        <v>0</v>
      </c>
      <c r="GX49" s="77">
        <f>+GQ49+'Stk BSF'!IB49-'Stk BSF'!IC49-'Stk CF '!GZ49</f>
        <v>0</v>
      </c>
      <c r="GY49" s="78">
        <f t="shared" si="132"/>
        <v>0</v>
      </c>
      <c r="GZ49" s="46"/>
      <c r="HA49" s="46"/>
      <c r="HB49" s="46"/>
      <c r="HC49" s="46">
        <f t="shared" si="98"/>
        <v>0</v>
      </c>
      <c r="HD49" s="75">
        <f t="shared" si="201"/>
        <v>0</v>
      </c>
      <c r="HE49" s="77">
        <f>+GX49+'Stk BSF'!IJ49-'Stk BSF'!IK49-'Stk CF '!HG49</f>
        <v>0</v>
      </c>
      <c r="HF49" s="78">
        <f t="shared" si="133"/>
        <v>0</v>
      </c>
      <c r="HG49" s="46"/>
      <c r="HH49" s="46"/>
      <c r="HI49" s="46"/>
      <c r="HJ49" s="46">
        <f t="shared" si="99"/>
        <v>0</v>
      </c>
      <c r="HK49" s="75">
        <f t="shared" si="202"/>
        <v>0</v>
      </c>
      <c r="HL49" s="77">
        <f>+HE49+'Stk BSF'!IR49-'Stk BSF'!IS49-'Stk CF '!HN49</f>
        <v>0</v>
      </c>
      <c r="HM49" s="78">
        <f t="shared" si="107"/>
        <v>0</v>
      </c>
      <c r="HN49" s="46"/>
      <c r="HO49" s="46"/>
      <c r="HP49" s="46"/>
      <c r="HQ49" s="46">
        <f t="shared" si="100"/>
        <v>0</v>
      </c>
      <c r="HR49" s="75">
        <f t="shared" si="203"/>
        <v>0</v>
      </c>
      <c r="HS49" s="85">
        <f>+HL49+'Stk BSF'!IZ49-'Stk BSF'!JA49-'Stk CF '!HU49</f>
        <v>0</v>
      </c>
      <c r="HT49" s="86">
        <f t="shared" si="134"/>
        <v>0</v>
      </c>
      <c r="HU49" s="46"/>
      <c r="HV49" s="46"/>
      <c r="HW49" s="46"/>
      <c r="HX49" s="46">
        <f t="shared" si="101"/>
        <v>0</v>
      </c>
      <c r="HY49" s="75">
        <f t="shared" si="204"/>
        <v>0</v>
      </c>
      <c r="IA49" s="82">
        <f t="shared" si="114"/>
        <v>0</v>
      </c>
      <c r="IB49" s="83">
        <f t="shared" si="115"/>
        <v>0</v>
      </c>
      <c r="IC49" s="81">
        <f t="shared" si="206"/>
        <v>0</v>
      </c>
      <c r="ID49" s="81">
        <f>+T49+AA49+AH49+AO49+AV49+BC49+BJ49+BQ49+BX49+CE49+CL49+CS49+CZ49+DG49+DN49+DU49+EB49+EI49+EP49+EW49+FD49+FK49+FR49+FY49+GF49+GM49+GT49+HA49+HH49+HO49+HV49</f>
        <v>0</v>
      </c>
      <c r="IE49" s="81">
        <f t="shared" si="104"/>
        <v>0</v>
      </c>
      <c r="IF49" s="81">
        <f t="shared" si="208"/>
        <v>0</v>
      </c>
      <c r="IG49" s="84">
        <f t="shared" si="135"/>
        <v>0</v>
      </c>
      <c r="II49" s="64">
        <f t="shared" si="136"/>
        <v>0</v>
      </c>
      <c r="IJ49" s="64">
        <f t="shared" si="137"/>
        <v>0</v>
      </c>
      <c r="IK49" s="64">
        <f t="shared" si="138"/>
        <v>0</v>
      </c>
    </row>
    <row r="50" spans="1:245" ht="15">
      <c r="A50" s="47">
        <v>35</v>
      </c>
      <c r="B50" s="384" t="s">
        <v>52</v>
      </c>
      <c r="C50" s="177" t="s">
        <v>326</v>
      </c>
      <c r="D50" s="177" t="s">
        <v>315</v>
      </c>
      <c r="E50" s="177"/>
      <c r="F50" s="368" t="s">
        <v>314</v>
      </c>
      <c r="G50" s="382" t="s">
        <v>98</v>
      </c>
      <c r="H50" s="382" t="s">
        <v>98</v>
      </c>
      <c r="I50" s="361" t="s">
        <v>95</v>
      </c>
      <c r="J50" s="373" t="s">
        <v>334</v>
      </c>
      <c r="K50" s="139">
        <v>13</v>
      </c>
      <c r="L50" s="140">
        <v>14</v>
      </c>
      <c r="M50" s="137" t="s">
        <v>4</v>
      </c>
      <c r="N50" s="347">
        <v>0</v>
      </c>
      <c r="O50" s="347">
        <v>0</v>
      </c>
      <c r="P50" s="76">
        <v>0</v>
      </c>
      <c r="Q50" s="77">
        <f>+N50-S50-'Stk BSF'!U50+'Stk BSF'!T50</f>
        <v>0</v>
      </c>
      <c r="R50" s="78">
        <f t="shared" si="65"/>
        <v>0</v>
      </c>
      <c r="S50" s="46"/>
      <c r="T50" s="46"/>
      <c r="U50" s="46"/>
      <c r="V50" s="46">
        <f t="shared" si="66"/>
        <v>0</v>
      </c>
      <c r="W50" s="75">
        <f t="shared" si="205"/>
        <v>0</v>
      </c>
      <c r="X50" s="77">
        <f>+Q50+'Stk BSF'!AB50-'Stk BSF'!AC50-'Stk CF '!Z50</f>
        <v>0</v>
      </c>
      <c r="Y50" s="78">
        <f t="shared" ref="Y50:Y62" si="211">+R50+Z50-AA50-AB50</f>
        <v>0</v>
      </c>
      <c r="Z50" s="46"/>
      <c r="AA50" s="46"/>
      <c r="AB50" s="46"/>
      <c r="AC50" s="46">
        <f t="shared" si="68"/>
        <v>0</v>
      </c>
      <c r="AD50" s="75">
        <f t="shared" si="175"/>
        <v>0</v>
      </c>
      <c r="AE50" s="77">
        <f>+X50+'Stk BSF'!AJ50-'Stk BSF'!AK50-'Stk CF '!AG50</f>
        <v>0</v>
      </c>
      <c r="AF50" s="78">
        <f t="shared" si="69"/>
        <v>0</v>
      </c>
      <c r="AG50" s="46"/>
      <c r="AH50" s="46"/>
      <c r="AI50" s="46"/>
      <c r="AJ50" s="46">
        <f t="shared" si="70"/>
        <v>0</v>
      </c>
      <c r="AK50" s="75">
        <f t="shared" si="176"/>
        <v>0</v>
      </c>
      <c r="AL50" s="77">
        <f>+AE50+'Stk BSF'!AR50-'Stk BSF'!AS50-'Stk CF '!AN50</f>
        <v>0</v>
      </c>
      <c r="AM50" s="78">
        <f t="shared" si="141"/>
        <v>0</v>
      </c>
      <c r="AN50" s="46"/>
      <c r="AO50" s="46"/>
      <c r="AP50" s="46"/>
      <c r="AQ50" s="46">
        <f t="shared" si="72"/>
        <v>0</v>
      </c>
      <c r="AR50" s="75">
        <f t="shared" si="177"/>
        <v>0</v>
      </c>
      <c r="AS50" s="77">
        <f>+AL50+'Stk BSF'!AZ50-'Stk BSF'!BA50-'Stk CF '!AU50</f>
        <v>0</v>
      </c>
      <c r="AT50" s="78">
        <f t="shared" si="142"/>
        <v>0</v>
      </c>
      <c r="AU50" s="46"/>
      <c r="AV50" s="46"/>
      <c r="AW50" s="46"/>
      <c r="AX50" s="46">
        <f t="shared" si="74"/>
        <v>0</v>
      </c>
      <c r="AY50" s="75">
        <f t="shared" si="178"/>
        <v>0</v>
      </c>
      <c r="AZ50" s="77">
        <f>+AS50+'Stk BSF'!BH50-'Stk BSF'!BI50-'Stk CF '!BB50</f>
        <v>0</v>
      </c>
      <c r="BA50" s="78">
        <f t="shared" si="143"/>
        <v>0</v>
      </c>
      <c r="BB50" s="46"/>
      <c r="BC50" s="46"/>
      <c r="BD50" s="46"/>
      <c r="BE50" s="46">
        <f t="shared" si="76"/>
        <v>0</v>
      </c>
      <c r="BF50" s="75">
        <f t="shared" si="179"/>
        <v>0</v>
      </c>
      <c r="BG50" s="77">
        <f>+AZ50+'Stk BSF'!BP50-'Stk BSF'!BQ50-'Stk CF '!BI50</f>
        <v>0</v>
      </c>
      <c r="BH50" s="78">
        <f t="shared" si="111"/>
        <v>0</v>
      </c>
      <c r="BI50" s="46"/>
      <c r="BJ50" s="46"/>
      <c r="BK50" s="46"/>
      <c r="BL50" s="46">
        <f t="shared" si="77"/>
        <v>0</v>
      </c>
      <c r="BM50" s="75">
        <f t="shared" si="180"/>
        <v>0</v>
      </c>
      <c r="BN50" s="77">
        <f>+BG50+'Stk BSF'!BX50-'Stk BSF'!BY50-'Stk CF '!BP50</f>
        <v>0</v>
      </c>
      <c r="BO50" s="78">
        <f t="shared" si="116"/>
        <v>0</v>
      </c>
      <c r="BP50" s="46"/>
      <c r="BQ50" s="46"/>
      <c r="BR50" s="46"/>
      <c r="BS50" s="46">
        <f t="shared" si="78"/>
        <v>0</v>
      </c>
      <c r="BT50" s="75">
        <f t="shared" si="181"/>
        <v>0</v>
      </c>
      <c r="BU50" s="77">
        <f>+BN50+'Stk BSF'!CF50-'Stk BSF'!CG50-'Stk CF '!BW50</f>
        <v>0</v>
      </c>
      <c r="BV50" s="78">
        <f t="shared" si="112"/>
        <v>0</v>
      </c>
      <c r="BW50" s="46"/>
      <c r="BX50" s="46"/>
      <c r="BY50" s="46"/>
      <c r="BZ50" s="46">
        <f t="shared" si="79"/>
        <v>0</v>
      </c>
      <c r="CA50" s="75">
        <f t="shared" si="182"/>
        <v>0</v>
      </c>
      <c r="CB50" s="77">
        <f>+BU50+'Stk BSF'!CN50-'Stk BSF'!CO50-'Stk CF '!CD50</f>
        <v>0</v>
      </c>
      <c r="CC50" s="78">
        <f t="shared" si="117"/>
        <v>0</v>
      </c>
      <c r="CD50" s="46"/>
      <c r="CE50" s="46"/>
      <c r="CF50" s="46"/>
      <c r="CG50" s="46">
        <f t="shared" si="80"/>
        <v>0</v>
      </c>
      <c r="CH50" s="75">
        <f t="shared" si="183"/>
        <v>0</v>
      </c>
      <c r="CI50" s="77">
        <f>+CB50+'Stk BSF'!CV50-'Stk BSF'!CW50-'Stk CF '!CK50</f>
        <v>0</v>
      </c>
      <c r="CJ50" s="78">
        <f t="shared" si="118"/>
        <v>0</v>
      </c>
      <c r="CK50" s="46"/>
      <c r="CL50" s="46"/>
      <c r="CM50" s="46"/>
      <c r="CN50" s="46">
        <f t="shared" si="81"/>
        <v>0</v>
      </c>
      <c r="CO50" s="75">
        <f t="shared" si="184"/>
        <v>0</v>
      </c>
      <c r="CP50" s="77">
        <f>+CI50+'Stk BSF'!DD50-'Stk BSF'!DE50-'Stk CF '!CR50</f>
        <v>0</v>
      </c>
      <c r="CQ50" s="78">
        <f t="shared" si="119"/>
        <v>0</v>
      </c>
      <c r="CR50" s="46"/>
      <c r="CS50" s="46"/>
      <c r="CT50" s="46"/>
      <c r="CU50" s="46">
        <f t="shared" si="82"/>
        <v>0</v>
      </c>
      <c r="CV50" s="75">
        <f t="shared" si="185"/>
        <v>0</v>
      </c>
      <c r="CW50" s="78">
        <f>+CP50+'Stk BSF'!DL50-'Stk BSF'!DM50-'Stk CF '!CY50</f>
        <v>0</v>
      </c>
      <c r="CX50" s="78">
        <f t="shared" si="105"/>
        <v>0</v>
      </c>
      <c r="CY50" s="46"/>
      <c r="CZ50" s="46"/>
      <c r="DA50" s="46"/>
      <c r="DB50" s="46">
        <f t="shared" si="83"/>
        <v>0</v>
      </c>
      <c r="DC50" s="75">
        <f t="shared" si="186"/>
        <v>0</v>
      </c>
      <c r="DD50" s="77">
        <f>+CW50+'Stk BSF'!DT50-'Stk BSF'!DU50-'Stk CF '!DF50</f>
        <v>0</v>
      </c>
      <c r="DE50" s="78">
        <f t="shared" si="120"/>
        <v>0</v>
      </c>
      <c r="DF50" s="46"/>
      <c r="DG50" s="46"/>
      <c r="DH50" s="46"/>
      <c r="DI50" s="46">
        <f t="shared" si="84"/>
        <v>0</v>
      </c>
      <c r="DJ50" s="75">
        <f t="shared" si="187"/>
        <v>0</v>
      </c>
      <c r="DK50" s="77">
        <f>+DD50+'Stk BSF'!EB50-'Stk BSF'!EC50-'Stk CF '!DM50</f>
        <v>0</v>
      </c>
      <c r="DL50" s="78">
        <f t="shared" si="121"/>
        <v>0</v>
      </c>
      <c r="DM50" s="46"/>
      <c r="DN50" s="46"/>
      <c r="DO50" s="46"/>
      <c r="DP50" s="46">
        <f t="shared" si="85"/>
        <v>0</v>
      </c>
      <c r="DQ50" s="75">
        <f t="shared" si="188"/>
        <v>0</v>
      </c>
      <c r="DR50" s="77">
        <f>+DK50+'Stk BSF'!EJ50-'Stk BSF'!EK50-'Stk CF '!DT50</f>
        <v>0</v>
      </c>
      <c r="DS50" s="78">
        <f t="shared" si="113"/>
        <v>0</v>
      </c>
      <c r="DT50" s="46"/>
      <c r="DU50" s="46"/>
      <c r="DV50" s="46"/>
      <c r="DW50" s="46">
        <f t="shared" si="86"/>
        <v>0</v>
      </c>
      <c r="DX50" s="75">
        <f t="shared" si="189"/>
        <v>0</v>
      </c>
      <c r="DY50" s="77">
        <f>+DR50+'Stk BSF'!ER50-'Stk BSF'!ES50-'Stk CF '!EA50</f>
        <v>0</v>
      </c>
      <c r="DZ50" s="78">
        <f t="shared" si="122"/>
        <v>0</v>
      </c>
      <c r="EA50" s="46"/>
      <c r="EB50" s="46"/>
      <c r="EC50" s="46"/>
      <c r="ED50" s="46">
        <f t="shared" si="87"/>
        <v>0</v>
      </c>
      <c r="EE50" s="75">
        <f t="shared" si="190"/>
        <v>0</v>
      </c>
      <c r="EF50" s="77">
        <f>+DY50+'Stk BSF'!EZ50-'Stk BSF'!FA50-'Stk CF '!EH50</f>
        <v>0</v>
      </c>
      <c r="EG50" s="78">
        <f t="shared" si="106"/>
        <v>0</v>
      </c>
      <c r="EH50" s="46"/>
      <c r="EI50" s="46"/>
      <c r="EJ50" s="46"/>
      <c r="EK50" s="46">
        <f t="shared" si="88"/>
        <v>0</v>
      </c>
      <c r="EL50" s="75">
        <f t="shared" si="191"/>
        <v>0</v>
      </c>
      <c r="EM50" s="77">
        <f>+EF50+'Stk BSF'!FH50-'Stk BSF'!FI50-'Stk CF '!EO50</f>
        <v>0</v>
      </c>
      <c r="EN50" s="78">
        <f t="shared" si="123"/>
        <v>0</v>
      </c>
      <c r="EO50" s="46"/>
      <c r="EP50" s="46"/>
      <c r="EQ50" s="46"/>
      <c r="ER50" s="46">
        <f t="shared" si="89"/>
        <v>0</v>
      </c>
      <c r="ES50" s="75">
        <f t="shared" si="192"/>
        <v>0</v>
      </c>
      <c r="ET50" s="77">
        <f>+EM50+'Stk BSF'!FP50-'Stk BSF'!FQ50-'Stk CF '!EV50</f>
        <v>0</v>
      </c>
      <c r="EU50" s="78">
        <f t="shared" si="124"/>
        <v>0</v>
      </c>
      <c r="EV50" s="46"/>
      <c r="EW50" s="46"/>
      <c r="EX50" s="46"/>
      <c r="EY50" s="46">
        <f t="shared" si="90"/>
        <v>0</v>
      </c>
      <c r="EZ50" s="75">
        <f t="shared" si="193"/>
        <v>0</v>
      </c>
      <c r="FA50" s="77">
        <f>+ET50+'Stk BSF'!FX50-'Stk BSF'!FY50-'Stk CF '!FC50</f>
        <v>0</v>
      </c>
      <c r="FB50" s="78">
        <f t="shared" si="125"/>
        <v>0</v>
      </c>
      <c r="FC50" s="46"/>
      <c r="FD50" s="46"/>
      <c r="FE50" s="46"/>
      <c r="FF50" s="46">
        <f t="shared" si="91"/>
        <v>0</v>
      </c>
      <c r="FG50" s="75">
        <f t="shared" si="194"/>
        <v>0</v>
      </c>
      <c r="FH50" s="77">
        <f>+FA50+'Stk BSF'!GF50-'Stk BSF'!GG50-'Stk CF '!FJ50</f>
        <v>0</v>
      </c>
      <c r="FI50" s="78">
        <f t="shared" si="126"/>
        <v>0</v>
      </c>
      <c r="FJ50" s="46"/>
      <c r="FK50" s="46"/>
      <c r="FL50" s="46"/>
      <c r="FM50" s="46">
        <f t="shared" si="92"/>
        <v>0</v>
      </c>
      <c r="FN50" s="75">
        <f t="shared" si="195"/>
        <v>0</v>
      </c>
      <c r="FO50" s="77">
        <f>+FH50+'Stk BSF'!GN50-'Stk BSF'!GO50-'Stk CF '!FQ50</f>
        <v>0</v>
      </c>
      <c r="FP50" s="78">
        <f>+FI50+FQ50-FR50-FS50</f>
        <v>0</v>
      </c>
      <c r="FQ50" s="46"/>
      <c r="FR50" s="46"/>
      <c r="FS50" s="46"/>
      <c r="FT50" s="46">
        <f t="shared" si="93"/>
        <v>0</v>
      </c>
      <c r="FU50" s="75">
        <f t="shared" si="196"/>
        <v>0</v>
      </c>
      <c r="FV50" s="77">
        <f>+FO50+'Stk BSF'!GV50-'Stk BSF'!GW50-'Stk CF '!FX50</f>
        <v>0</v>
      </c>
      <c r="FW50" s="78">
        <f>+FP50+FX50-FY50-FZ50</f>
        <v>0</v>
      </c>
      <c r="FX50" s="46"/>
      <c r="FY50" s="46"/>
      <c r="FZ50" s="46"/>
      <c r="GA50" s="46">
        <f t="shared" si="94"/>
        <v>0</v>
      </c>
      <c r="GB50" s="75">
        <f t="shared" si="197"/>
        <v>0</v>
      </c>
      <c r="GC50" s="77">
        <f>+FV50+'Stk BSF'!HD50-'Stk BSF'!HE50-'Stk CF '!GE50</f>
        <v>0</v>
      </c>
      <c r="GD50" s="78">
        <f t="shared" si="129"/>
        <v>0</v>
      </c>
      <c r="GE50" s="46"/>
      <c r="GF50" s="46"/>
      <c r="GG50" s="46"/>
      <c r="GH50" s="46">
        <f t="shared" si="95"/>
        <v>0</v>
      </c>
      <c r="GI50" s="75">
        <f t="shared" si="198"/>
        <v>0</v>
      </c>
      <c r="GJ50" s="77">
        <f>+GC50+'Stk BSF'!HL50-'Stk BSF'!HM50-'Stk CF '!GL50</f>
        <v>0</v>
      </c>
      <c r="GK50" s="78">
        <f t="shared" si="130"/>
        <v>0</v>
      </c>
      <c r="GL50" s="46"/>
      <c r="GM50" s="46"/>
      <c r="GN50" s="46"/>
      <c r="GO50" s="46">
        <f t="shared" si="96"/>
        <v>0</v>
      </c>
      <c r="GP50" s="75">
        <f t="shared" si="199"/>
        <v>0</v>
      </c>
      <c r="GQ50" s="77">
        <f>+GJ50+'Stk BSF'!HT50-'Stk BSF'!HU50-'Stk CF '!GS50</f>
        <v>0</v>
      </c>
      <c r="GR50" s="78">
        <f t="shared" si="131"/>
        <v>0</v>
      </c>
      <c r="GS50" s="46"/>
      <c r="GT50" s="46"/>
      <c r="GU50" s="46"/>
      <c r="GV50" s="46">
        <f t="shared" si="97"/>
        <v>0</v>
      </c>
      <c r="GW50" s="75">
        <f t="shared" si="200"/>
        <v>0</v>
      </c>
      <c r="GX50" s="77">
        <f>+GQ50+'Stk BSF'!IB50-'Stk BSF'!IC50-'Stk CF '!GZ50</f>
        <v>0</v>
      </c>
      <c r="GY50" s="78">
        <f t="shared" si="132"/>
        <v>0</v>
      </c>
      <c r="GZ50" s="46"/>
      <c r="HA50" s="46"/>
      <c r="HB50" s="46"/>
      <c r="HC50" s="46">
        <f t="shared" si="98"/>
        <v>0</v>
      </c>
      <c r="HD50" s="75">
        <f t="shared" si="201"/>
        <v>0</v>
      </c>
      <c r="HE50" s="77">
        <f>+GX50+'Stk BSF'!IJ50-'Stk BSF'!IK50-'Stk CF '!HG50</f>
        <v>0</v>
      </c>
      <c r="HF50" s="78">
        <f t="shared" si="133"/>
        <v>0</v>
      </c>
      <c r="HG50" s="46"/>
      <c r="HH50" s="46"/>
      <c r="HI50" s="46"/>
      <c r="HJ50" s="46">
        <f t="shared" si="99"/>
        <v>0</v>
      </c>
      <c r="HK50" s="75">
        <f t="shared" si="202"/>
        <v>0</v>
      </c>
      <c r="HL50" s="77">
        <f>+HE50+'Stk BSF'!IR50-'Stk BSF'!IS50-'Stk CF '!HN50</f>
        <v>0</v>
      </c>
      <c r="HM50" s="78">
        <f t="shared" ref="HM50:HM94" si="212">+HF50+HN50-HO50-HP50</f>
        <v>0</v>
      </c>
      <c r="HN50" s="46"/>
      <c r="HO50" s="46"/>
      <c r="HP50" s="46"/>
      <c r="HQ50" s="46">
        <f t="shared" si="100"/>
        <v>0</v>
      </c>
      <c r="HR50" s="75">
        <f t="shared" si="203"/>
        <v>0</v>
      </c>
      <c r="HS50" s="85">
        <f>+HL50+'Stk BSF'!IZ50-'Stk BSF'!JA50-'Stk CF '!HU50</f>
        <v>0</v>
      </c>
      <c r="HT50" s="86">
        <f t="shared" si="134"/>
        <v>0</v>
      </c>
      <c r="HU50" s="46"/>
      <c r="HV50" s="46"/>
      <c r="HW50" s="46"/>
      <c r="HX50" s="46">
        <f t="shared" si="101"/>
        <v>0</v>
      </c>
      <c r="HY50" s="75">
        <f t="shared" si="204"/>
        <v>0</v>
      </c>
      <c r="IA50" s="82">
        <f t="shared" si="114"/>
        <v>0</v>
      </c>
      <c r="IB50" s="83">
        <f t="shared" si="115"/>
        <v>0</v>
      </c>
      <c r="IC50" s="81">
        <f t="shared" si="206"/>
        <v>0</v>
      </c>
      <c r="ID50" s="81">
        <f t="shared" si="207"/>
        <v>0</v>
      </c>
      <c r="IE50" s="81">
        <f t="shared" si="104"/>
        <v>0</v>
      </c>
      <c r="IF50" s="81">
        <f t="shared" si="208"/>
        <v>0</v>
      </c>
      <c r="IG50" s="84">
        <f t="shared" si="135"/>
        <v>0</v>
      </c>
      <c r="II50" s="64">
        <f t="shared" si="136"/>
        <v>0</v>
      </c>
      <c r="IJ50" s="64">
        <f t="shared" si="137"/>
        <v>0</v>
      </c>
      <c r="IK50" s="64">
        <f t="shared" si="138"/>
        <v>0</v>
      </c>
    </row>
    <row r="51" spans="1:245" ht="15">
      <c r="B51" s="384" t="s">
        <v>52</v>
      </c>
      <c r="C51" s="170" t="s">
        <v>327</v>
      </c>
      <c r="D51" s="170" t="s">
        <v>316</v>
      </c>
      <c r="E51" s="170" t="s">
        <v>319</v>
      </c>
      <c r="F51" s="369" t="s">
        <v>311</v>
      </c>
      <c r="G51" s="380" t="s">
        <v>99</v>
      </c>
      <c r="H51" s="380" t="s">
        <v>99</v>
      </c>
      <c r="I51" s="361" t="s">
        <v>95</v>
      </c>
      <c r="J51" s="356" t="s">
        <v>335</v>
      </c>
      <c r="K51" s="139">
        <v>9</v>
      </c>
      <c r="L51" s="140">
        <v>10</v>
      </c>
      <c r="M51" s="137" t="s">
        <v>4</v>
      </c>
      <c r="N51" s="347">
        <v>0</v>
      </c>
      <c r="O51" s="347">
        <v>0</v>
      </c>
      <c r="P51" s="76">
        <v>0</v>
      </c>
      <c r="Q51" s="77">
        <f>+N51-S51-'Stk BSF'!U51+'Stk BSF'!T51</f>
        <v>0</v>
      </c>
      <c r="R51" s="78">
        <f t="shared" si="65"/>
        <v>0</v>
      </c>
      <c r="S51" s="46"/>
      <c r="T51" s="46"/>
      <c r="U51" s="46"/>
      <c r="V51" s="46">
        <f t="shared" si="66"/>
        <v>0</v>
      </c>
      <c r="W51" s="75">
        <f>+P51+T51-V51</f>
        <v>0</v>
      </c>
      <c r="X51" s="77">
        <f>+Q51+'Stk BSF'!AB51-'Stk BSF'!AC51-'Stk CF '!Z51</f>
        <v>0</v>
      </c>
      <c r="Y51" s="78">
        <f t="shared" si="211"/>
        <v>0</v>
      </c>
      <c r="Z51" s="46"/>
      <c r="AA51" s="46"/>
      <c r="AB51" s="46"/>
      <c r="AC51" s="46">
        <f t="shared" si="68"/>
        <v>0</v>
      </c>
      <c r="AD51" s="75">
        <f>+W51+AA51-AC51</f>
        <v>0</v>
      </c>
      <c r="AE51" s="77">
        <f>+X51+'Stk BSF'!AJ51-'Stk BSF'!AK51-'Stk CF '!AG51</f>
        <v>0</v>
      </c>
      <c r="AF51" s="78">
        <f t="shared" si="69"/>
        <v>0</v>
      </c>
      <c r="AG51" s="46"/>
      <c r="AH51" s="46"/>
      <c r="AI51" s="46"/>
      <c r="AJ51" s="46">
        <f t="shared" si="70"/>
        <v>0</v>
      </c>
      <c r="AK51" s="75">
        <f>+AD51+AH51-AJ51</f>
        <v>0</v>
      </c>
      <c r="AL51" s="77">
        <f>+AE51+'Stk BSF'!AR51-'Stk BSF'!AS51-'Stk CF '!AN51</f>
        <v>0</v>
      </c>
      <c r="AM51" s="78">
        <f>+AF51+AN51-AO51-AP51</f>
        <v>0</v>
      </c>
      <c r="AN51" s="46"/>
      <c r="AO51" s="46"/>
      <c r="AP51" s="46"/>
      <c r="AQ51" s="46">
        <f t="shared" si="72"/>
        <v>0</v>
      </c>
      <c r="AR51" s="75">
        <f>+AK51+AO51-AQ51</f>
        <v>0</v>
      </c>
      <c r="AS51" s="77">
        <f>+AL51+'Stk BSF'!AZ51-'Stk BSF'!BA51-'Stk CF '!AU51</f>
        <v>0</v>
      </c>
      <c r="AT51" s="78">
        <f>+AM51+AU51-AV51-AW51</f>
        <v>0</v>
      </c>
      <c r="AU51" s="46"/>
      <c r="AV51" s="46"/>
      <c r="AW51" s="46"/>
      <c r="AX51" s="46">
        <f t="shared" si="74"/>
        <v>0</v>
      </c>
      <c r="AY51" s="75">
        <f>+AR51+AV51-AX51</f>
        <v>0</v>
      </c>
      <c r="AZ51" s="77">
        <f>+AS51+'Stk BSF'!BH51-'Stk BSF'!BI51-'Stk CF '!BB51</f>
        <v>0</v>
      </c>
      <c r="BA51" s="78">
        <f>+AT51+BB51-BC51-BD51</f>
        <v>0</v>
      </c>
      <c r="BB51" s="46"/>
      <c r="BC51" s="46"/>
      <c r="BD51" s="46"/>
      <c r="BE51" s="46">
        <f t="shared" si="76"/>
        <v>0</v>
      </c>
      <c r="BF51" s="75">
        <f>+AY51+BC51-BE51</f>
        <v>0</v>
      </c>
      <c r="BG51" s="77">
        <f>+AZ51+'Stk BSF'!BP51-'Stk BSF'!BQ51-'Stk CF '!BI51</f>
        <v>0</v>
      </c>
      <c r="BH51" s="78">
        <f>+BA51+BI51-BJ51-BK51</f>
        <v>0</v>
      </c>
      <c r="BI51" s="46"/>
      <c r="BJ51" s="46"/>
      <c r="BK51" s="46"/>
      <c r="BL51" s="46">
        <f t="shared" si="77"/>
        <v>0</v>
      </c>
      <c r="BM51" s="75">
        <f>+BF51+BJ51-BL51</f>
        <v>0</v>
      </c>
      <c r="BN51" s="77">
        <f>+BG51+'Stk BSF'!BX51-'Stk BSF'!BY51-'Stk CF '!BP51</f>
        <v>0</v>
      </c>
      <c r="BO51" s="78">
        <f>+BH51+BP51-BQ51-BR51</f>
        <v>0</v>
      </c>
      <c r="BP51" s="46"/>
      <c r="BQ51" s="46"/>
      <c r="BR51" s="46"/>
      <c r="BS51" s="46">
        <f t="shared" si="78"/>
        <v>0</v>
      </c>
      <c r="BT51" s="75">
        <f>+BM51+BQ51-BS51</f>
        <v>0</v>
      </c>
      <c r="BU51" s="77">
        <f>+BN51+'Stk BSF'!CF51-'Stk BSF'!CG51-'Stk CF '!BW51</f>
        <v>0</v>
      </c>
      <c r="BV51" s="78">
        <f>+BO51+BW51-BX51-BY51</f>
        <v>0</v>
      </c>
      <c r="BW51" s="46"/>
      <c r="BX51" s="46"/>
      <c r="BY51" s="46"/>
      <c r="BZ51" s="46">
        <f t="shared" si="79"/>
        <v>0</v>
      </c>
      <c r="CA51" s="75">
        <f>+BT51+BX51-BZ51</f>
        <v>0</v>
      </c>
      <c r="CB51" s="77">
        <f>+BU51+'Stk BSF'!CN51-'Stk BSF'!CO51-'Stk CF '!CD51</f>
        <v>0</v>
      </c>
      <c r="CC51" s="78">
        <f>+BV51+CD51-CE51-CF51</f>
        <v>0</v>
      </c>
      <c r="CD51" s="46"/>
      <c r="CE51" s="46"/>
      <c r="CF51" s="46"/>
      <c r="CG51" s="46">
        <f t="shared" si="80"/>
        <v>0</v>
      </c>
      <c r="CH51" s="75">
        <f>+CA51+CE51-CG51</f>
        <v>0</v>
      </c>
      <c r="CI51" s="77">
        <f>+CB51+'Stk BSF'!CV51-'Stk BSF'!CW51-'Stk CF '!CK51</f>
        <v>0</v>
      </c>
      <c r="CJ51" s="78">
        <f>+CC51+CK51-CL51-CM51</f>
        <v>0</v>
      </c>
      <c r="CK51" s="46"/>
      <c r="CL51" s="46"/>
      <c r="CM51" s="46"/>
      <c r="CN51" s="46">
        <f t="shared" si="81"/>
        <v>0</v>
      </c>
      <c r="CO51" s="75">
        <f>+CH51+CL51-CN51</f>
        <v>0</v>
      </c>
      <c r="CP51" s="77">
        <f>+CI51+'Stk BSF'!DD51-'Stk BSF'!DE51-'Stk CF '!CR51</f>
        <v>0</v>
      </c>
      <c r="CQ51" s="78">
        <f>+CJ51+CR51-CS51-CT51</f>
        <v>0</v>
      </c>
      <c r="CR51" s="46"/>
      <c r="CS51" s="46"/>
      <c r="CT51" s="46"/>
      <c r="CU51" s="46">
        <f t="shared" si="82"/>
        <v>0</v>
      </c>
      <c r="CV51" s="75">
        <f>+CO51+CS51-CU51</f>
        <v>0</v>
      </c>
      <c r="CW51" s="78">
        <f>+CP51+'Stk BSF'!DL51-'Stk BSF'!DM51-'Stk CF '!CY51</f>
        <v>0</v>
      </c>
      <c r="CX51" s="78">
        <f>+CQ51+CY51-CZ51-DA51</f>
        <v>0</v>
      </c>
      <c r="CY51" s="46"/>
      <c r="CZ51" s="46"/>
      <c r="DA51" s="46"/>
      <c r="DB51" s="46">
        <f t="shared" si="83"/>
        <v>0</v>
      </c>
      <c r="DC51" s="75">
        <f>+CV51+CZ51-DB51</f>
        <v>0</v>
      </c>
      <c r="DD51" s="77">
        <f>+CW51+'Stk BSF'!DT51-'Stk BSF'!DU51-'Stk CF '!DF51</f>
        <v>0</v>
      </c>
      <c r="DE51" s="78">
        <f>+CX51+DF51-DG51-DH51</f>
        <v>0</v>
      </c>
      <c r="DF51" s="46"/>
      <c r="DG51" s="46"/>
      <c r="DH51" s="46"/>
      <c r="DI51" s="46">
        <f t="shared" si="84"/>
        <v>0</v>
      </c>
      <c r="DJ51" s="75">
        <f>+DC51+DG51-DI51</f>
        <v>0</v>
      </c>
      <c r="DK51" s="77">
        <f>+DD51+'Stk BSF'!EB51-'Stk BSF'!EC51-'Stk CF '!DM51</f>
        <v>0</v>
      </c>
      <c r="DL51" s="78">
        <f>+DE51+DM51-DN51-DO51</f>
        <v>0</v>
      </c>
      <c r="DM51" s="46"/>
      <c r="DN51" s="46"/>
      <c r="DO51" s="46"/>
      <c r="DP51" s="46">
        <f t="shared" si="85"/>
        <v>0</v>
      </c>
      <c r="DQ51" s="75">
        <f>+DJ51+DN51-DP51</f>
        <v>0</v>
      </c>
      <c r="DR51" s="77">
        <f>+DK51+'Stk BSF'!EJ51-'Stk BSF'!EK51-'Stk CF '!DT51</f>
        <v>0</v>
      </c>
      <c r="DS51" s="78">
        <f t="shared" si="113"/>
        <v>0</v>
      </c>
      <c r="DT51" s="46"/>
      <c r="DU51" s="46"/>
      <c r="DV51" s="46"/>
      <c r="DW51" s="46">
        <f t="shared" si="86"/>
        <v>0</v>
      </c>
      <c r="DX51" s="75">
        <f>+DQ51+DU51-DW51</f>
        <v>0</v>
      </c>
      <c r="DY51" s="77">
        <f>+DR51+'Stk BSF'!ER51-'Stk BSF'!ES51-'Stk CF '!EA51</f>
        <v>0</v>
      </c>
      <c r="DZ51" s="78">
        <f>+DS51+EA51-EB51-EC51</f>
        <v>0</v>
      </c>
      <c r="EA51" s="46"/>
      <c r="EB51" s="46"/>
      <c r="EC51" s="46"/>
      <c r="ED51" s="46">
        <f t="shared" si="87"/>
        <v>0</v>
      </c>
      <c r="EE51" s="75">
        <f>+DX51+EB51-ED51</f>
        <v>0</v>
      </c>
      <c r="EF51" s="77">
        <f>+DY51+'Stk BSF'!EZ51-'Stk BSF'!FA51-'Stk CF '!EH51</f>
        <v>0</v>
      </c>
      <c r="EG51" s="78">
        <f>+DZ51+EH51-EI51-EJ51</f>
        <v>0</v>
      </c>
      <c r="EH51" s="46"/>
      <c r="EI51" s="46"/>
      <c r="EJ51" s="46"/>
      <c r="EK51" s="46">
        <f t="shared" si="88"/>
        <v>0</v>
      </c>
      <c r="EL51" s="75">
        <f>+EE51+EI51-EK51</f>
        <v>0</v>
      </c>
      <c r="EM51" s="77">
        <f>+EF51+'Stk BSF'!FH51-'Stk BSF'!FI51-'Stk CF '!EO51</f>
        <v>0</v>
      </c>
      <c r="EN51" s="78">
        <f>+EG51+EO51-EP51-EQ51</f>
        <v>0</v>
      </c>
      <c r="EO51" s="46"/>
      <c r="EP51" s="46"/>
      <c r="EQ51" s="46"/>
      <c r="ER51" s="46">
        <f t="shared" si="89"/>
        <v>0</v>
      </c>
      <c r="ES51" s="75">
        <f>+EL51+EP51-ER51</f>
        <v>0</v>
      </c>
      <c r="ET51" s="77">
        <f>+EM51+'Stk BSF'!FP51-'Stk BSF'!FQ51-'Stk CF '!EV51</f>
        <v>0</v>
      </c>
      <c r="EU51" s="78">
        <f>+EN51+EV51-EW51-EX51</f>
        <v>0</v>
      </c>
      <c r="EV51" s="46"/>
      <c r="EW51" s="46"/>
      <c r="EX51" s="46"/>
      <c r="EY51" s="46">
        <f t="shared" si="90"/>
        <v>0</v>
      </c>
      <c r="EZ51" s="75">
        <f>+ES51+EW51-EY51</f>
        <v>0</v>
      </c>
      <c r="FA51" s="77">
        <f>+ET51+'Stk BSF'!FX51-'Stk BSF'!FY51-'Stk CF '!FC51</f>
        <v>0</v>
      </c>
      <c r="FB51" s="78">
        <f>+EU51+FC51-FD51-FE51</f>
        <v>0</v>
      </c>
      <c r="FC51" s="46"/>
      <c r="FD51" s="46"/>
      <c r="FE51" s="46"/>
      <c r="FF51" s="46">
        <f t="shared" si="91"/>
        <v>0</v>
      </c>
      <c r="FG51" s="75">
        <f>+EZ51+FD51-FF51</f>
        <v>0</v>
      </c>
      <c r="FH51" s="77">
        <f>+FA51+'Stk BSF'!GF51-'Stk BSF'!GG51-'Stk CF '!FJ51</f>
        <v>0</v>
      </c>
      <c r="FI51" s="78">
        <f>+FB51+FJ51-FK51-FL51</f>
        <v>0</v>
      </c>
      <c r="FJ51" s="46"/>
      <c r="FK51" s="46"/>
      <c r="FL51" s="46"/>
      <c r="FM51" s="46">
        <f t="shared" si="92"/>
        <v>0</v>
      </c>
      <c r="FN51" s="75">
        <f>+FG51+FK51-FM51</f>
        <v>0</v>
      </c>
      <c r="FO51" s="77">
        <f>+FH51+'Stk BSF'!GN51-'Stk BSF'!GO51-'Stk CF '!FQ51</f>
        <v>0</v>
      </c>
      <c r="FP51" s="78">
        <f>+FI51+FQ51-FR51-FS51</f>
        <v>0</v>
      </c>
      <c r="FQ51" s="46"/>
      <c r="FR51" s="46"/>
      <c r="FS51" s="46"/>
      <c r="FT51" s="46">
        <f t="shared" si="93"/>
        <v>0</v>
      </c>
      <c r="FU51" s="75">
        <f>+FN51+FR51-FT51</f>
        <v>0</v>
      </c>
      <c r="FV51" s="77">
        <f>+FO51+'Stk BSF'!GV51-'Stk BSF'!GW51-'Stk CF '!FX51</f>
        <v>0</v>
      </c>
      <c r="FW51" s="78">
        <f>+FP51+FX51-FY51-FZ51</f>
        <v>0</v>
      </c>
      <c r="FX51" s="46"/>
      <c r="FY51" s="46"/>
      <c r="FZ51" s="46"/>
      <c r="GA51" s="46">
        <f t="shared" si="94"/>
        <v>0</v>
      </c>
      <c r="GB51" s="75">
        <f>+FU51+FY51-GA51</f>
        <v>0</v>
      </c>
      <c r="GC51" s="77">
        <f>+FV51+'Stk BSF'!HD51-'Stk BSF'!HE51-'Stk CF '!GE51</f>
        <v>0</v>
      </c>
      <c r="GD51" s="78">
        <f>+FW51+GE51-GF51-GG51</f>
        <v>0</v>
      </c>
      <c r="GE51" s="46"/>
      <c r="GF51" s="46"/>
      <c r="GG51" s="46"/>
      <c r="GH51" s="46">
        <f t="shared" si="95"/>
        <v>0</v>
      </c>
      <c r="GI51" s="75">
        <f>+GB51+GF51-GH51</f>
        <v>0</v>
      </c>
      <c r="GJ51" s="77">
        <f>+GC51+'Stk BSF'!HL51-'Stk BSF'!HM51-'Stk CF '!GL51</f>
        <v>0</v>
      </c>
      <c r="GK51" s="78">
        <f>+GD51+GL51-GM51-GN51</f>
        <v>0</v>
      </c>
      <c r="GL51" s="46"/>
      <c r="GM51" s="46"/>
      <c r="GN51" s="46"/>
      <c r="GO51" s="46">
        <f t="shared" si="96"/>
        <v>0</v>
      </c>
      <c r="GP51" s="75">
        <f>+GI51+GM51-GO51</f>
        <v>0</v>
      </c>
      <c r="GQ51" s="77">
        <f>+GJ51+'Stk BSF'!HT51-'Stk BSF'!HU51-'Stk CF '!GS51</f>
        <v>0</v>
      </c>
      <c r="GR51" s="78">
        <f>+GK51+GS51-GT51-GU51</f>
        <v>0</v>
      </c>
      <c r="GS51" s="46"/>
      <c r="GT51" s="46"/>
      <c r="GU51" s="46"/>
      <c r="GV51" s="46">
        <f t="shared" si="97"/>
        <v>0</v>
      </c>
      <c r="GW51" s="75">
        <f>+GP51+GT51-GV51</f>
        <v>0</v>
      </c>
      <c r="GX51" s="77">
        <f>+GQ51+'Stk BSF'!IB51-'Stk BSF'!IC51-'Stk CF '!GZ51</f>
        <v>0</v>
      </c>
      <c r="GY51" s="78">
        <f>+GR51+GZ51-HA51-HB51</f>
        <v>0</v>
      </c>
      <c r="GZ51" s="46"/>
      <c r="HA51" s="46"/>
      <c r="HB51" s="46"/>
      <c r="HC51" s="46">
        <f t="shared" si="98"/>
        <v>0</v>
      </c>
      <c r="HD51" s="75">
        <f>+GW51+HA51-HC51</f>
        <v>0</v>
      </c>
      <c r="HE51" s="77">
        <f>+GX51+'Stk BSF'!IJ51-'Stk BSF'!IK51-'Stk CF '!HG51</f>
        <v>0</v>
      </c>
      <c r="HF51" s="78">
        <f t="shared" ref="HF51:HF96" si="213">+GY51+HG51-HH51-HI51</f>
        <v>0</v>
      </c>
      <c r="HG51" s="46"/>
      <c r="HH51" s="46"/>
      <c r="HI51" s="46"/>
      <c r="HJ51" s="46">
        <f t="shared" si="99"/>
        <v>0</v>
      </c>
      <c r="HK51" s="75">
        <f>+HD51+HH51-HJ51</f>
        <v>0</v>
      </c>
      <c r="HL51" s="77">
        <f>+HE51+'Stk BSF'!IR51-'Stk BSF'!IS51-'Stk CF '!HN51</f>
        <v>0</v>
      </c>
      <c r="HM51" s="78">
        <f t="shared" si="212"/>
        <v>0</v>
      </c>
      <c r="HN51" s="46"/>
      <c r="HO51" s="46"/>
      <c r="HP51" s="46"/>
      <c r="HQ51" s="46">
        <f t="shared" si="100"/>
        <v>0</v>
      </c>
      <c r="HR51" s="75">
        <f>+HK51+HO51-HQ51</f>
        <v>0</v>
      </c>
      <c r="HS51" s="85">
        <f>+HL51+'Stk BSF'!IZ51-'Stk BSF'!JA51-'Stk CF '!HU51</f>
        <v>0</v>
      </c>
      <c r="HT51" s="86">
        <f>+HM51+HU51-HV51-HW51</f>
        <v>0</v>
      </c>
      <c r="HU51" s="46"/>
      <c r="HV51" s="46"/>
      <c r="HW51" s="46"/>
      <c r="HX51" s="46">
        <f t="shared" si="101"/>
        <v>0</v>
      </c>
      <c r="HY51" s="75">
        <f>+HR51+HV51-HX51</f>
        <v>0</v>
      </c>
      <c r="IA51" s="82">
        <f>+HS51</f>
        <v>0</v>
      </c>
      <c r="IB51" s="83">
        <f>+HT51</f>
        <v>0</v>
      </c>
      <c r="IC51" s="81">
        <f>+S51+Z51+AG51+AN51+AU51+BB51+BI51+BP51+BW51+CD51+CK51+CR51+CY51+DF51+DM51+DT51+EA51+EH51+EO51+EV51+FC51+FJ51+FQ51+FX51+GE51+GL51+GS51+GZ51+HG51+HN51+HU51</f>
        <v>0</v>
      </c>
      <c r="ID51" s="81">
        <f>+T51+AA51+AH51+AO51+AV51+BC51+BJ51+BQ51+BX51+CE51+CL51+CS51+CZ51+DG51+DN51+DU51+EB51+EI51+EP51+EW51+FD51+FK51+FR51+FY51+GF51+GM51+GT51+HA51+HH51+HO51+HV51</f>
        <v>0</v>
      </c>
      <c r="IE51" s="81">
        <f t="shared" si="104"/>
        <v>0</v>
      </c>
      <c r="IF51" s="81">
        <f>+V51+AC51+AJ51+AQ51+AX51+BE51+BL51+BS51+BZ51+CG51+CN51+CU51+DB51+DI51+DP51+DW51+ED51+EK51+ER51+EY51+FF51+FM51+FT51+GA51+GH51+GO51+GV51+HC51+HJ51+HQ51+HX51</f>
        <v>0</v>
      </c>
      <c r="IG51" s="84">
        <f>+HY51</f>
        <v>0</v>
      </c>
      <c r="II51" s="64">
        <f t="shared" si="136"/>
        <v>0</v>
      </c>
      <c r="IJ51" s="64">
        <f t="shared" si="137"/>
        <v>0</v>
      </c>
      <c r="IK51" s="64">
        <f t="shared" si="138"/>
        <v>0</v>
      </c>
    </row>
    <row r="52" spans="1:245" ht="15.75" customHeight="1">
      <c r="A52" s="47">
        <v>22</v>
      </c>
      <c r="B52" s="384" t="s">
        <v>52</v>
      </c>
      <c r="C52" s="177" t="s">
        <v>328</v>
      </c>
      <c r="D52" s="177" t="s">
        <v>317</v>
      </c>
      <c r="E52" s="177" t="s">
        <v>320</v>
      </c>
      <c r="F52" s="368" t="s">
        <v>312</v>
      </c>
      <c r="G52" s="380" t="s">
        <v>99</v>
      </c>
      <c r="H52" s="380" t="s">
        <v>99</v>
      </c>
      <c r="I52" s="361" t="s">
        <v>95</v>
      </c>
      <c r="J52" s="373" t="s">
        <v>336</v>
      </c>
      <c r="K52" s="139">
        <v>11</v>
      </c>
      <c r="L52" s="140">
        <v>12</v>
      </c>
      <c r="M52" s="137" t="s">
        <v>4</v>
      </c>
      <c r="N52" s="347">
        <v>0</v>
      </c>
      <c r="O52" s="347">
        <v>0</v>
      </c>
      <c r="P52" s="76">
        <v>0</v>
      </c>
      <c r="Q52" s="77">
        <f>+N52-S52-'Stk BSF'!U52+'Stk BSF'!T52</f>
        <v>0</v>
      </c>
      <c r="R52" s="78">
        <f t="shared" ref="R52:R60" si="214">+O52+S52-T52-U52</f>
        <v>0</v>
      </c>
      <c r="S52" s="46"/>
      <c r="T52" s="46"/>
      <c r="U52" s="46"/>
      <c r="V52" s="46">
        <f t="shared" si="66"/>
        <v>0</v>
      </c>
      <c r="W52" s="75">
        <f t="shared" si="205"/>
        <v>0</v>
      </c>
      <c r="X52" s="77">
        <f>+Q52+'Stk BSF'!AB52-'Stk BSF'!AC52-'Stk CF '!Z52</f>
        <v>0</v>
      </c>
      <c r="Y52" s="78">
        <f t="shared" si="211"/>
        <v>0</v>
      </c>
      <c r="Z52" s="46"/>
      <c r="AA52" s="46"/>
      <c r="AB52" s="46"/>
      <c r="AC52" s="46">
        <f t="shared" si="68"/>
        <v>0</v>
      </c>
      <c r="AD52" s="75">
        <f t="shared" ref="AD52:AD58" si="215">+W52+AA52-AC52</f>
        <v>0</v>
      </c>
      <c r="AE52" s="77">
        <f>+X52+'Stk BSF'!AJ52-'Stk BSF'!AK52-'Stk CF '!AG52</f>
        <v>0</v>
      </c>
      <c r="AF52" s="78">
        <f t="shared" si="69"/>
        <v>0</v>
      </c>
      <c r="AG52" s="46"/>
      <c r="AH52" s="46"/>
      <c r="AI52" s="46"/>
      <c r="AJ52" s="46">
        <f t="shared" si="70"/>
        <v>0</v>
      </c>
      <c r="AK52" s="75">
        <f t="shared" ref="AK52:AK58" si="216">+AD52+AH52-AJ52</f>
        <v>0</v>
      </c>
      <c r="AL52" s="77">
        <f>+AE52+'Stk BSF'!AR52-'Stk BSF'!AS52-'Stk CF '!AN52</f>
        <v>0</v>
      </c>
      <c r="AM52" s="78">
        <f t="shared" si="141"/>
        <v>0</v>
      </c>
      <c r="AN52" s="46"/>
      <c r="AO52" s="46"/>
      <c r="AP52" s="46"/>
      <c r="AQ52" s="46">
        <f t="shared" si="72"/>
        <v>0</v>
      </c>
      <c r="AR52" s="75">
        <f t="shared" ref="AR52:AR58" si="217">+AK52+AO52-AQ52</f>
        <v>0</v>
      </c>
      <c r="AS52" s="77">
        <f>+AL52+'Stk BSF'!AZ52-'Stk BSF'!BA52-'Stk CF '!AU52</f>
        <v>0</v>
      </c>
      <c r="AT52" s="78">
        <f t="shared" si="142"/>
        <v>0</v>
      </c>
      <c r="AU52" s="46"/>
      <c r="AV52" s="46"/>
      <c r="AW52" s="46"/>
      <c r="AX52" s="46">
        <f t="shared" si="74"/>
        <v>0</v>
      </c>
      <c r="AY52" s="75">
        <f t="shared" ref="AY52:AY58" si="218">+AR52+AV52-AX52</f>
        <v>0</v>
      </c>
      <c r="AZ52" s="77">
        <f>+AS52+'Stk BSF'!BH52-'Stk BSF'!BI52-'Stk CF '!BB52</f>
        <v>0</v>
      </c>
      <c r="BA52" s="78">
        <f t="shared" si="143"/>
        <v>0</v>
      </c>
      <c r="BB52" s="46"/>
      <c r="BC52" s="46"/>
      <c r="BD52" s="46"/>
      <c r="BE52" s="46">
        <f t="shared" si="76"/>
        <v>0</v>
      </c>
      <c r="BF52" s="75">
        <f t="shared" ref="BF52:BF58" si="219">+AY52+BC52-BE52</f>
        <v>0</v>
      </c>
      <c r="BG52" s="77">
        <f>+AZ52+'Stk BSF'!BP52-'Stk BSF'!BQ52-'Stk CF '!BI52</f>
        <v>0</v>
      </c>
      <c r="BH52" s="78">
        <f t="shared" si="111"/>
        <v>0</v>
      </c>
      <c r="BI52" s="46"/>
      <c r="BJ52" s="46"/>
      <c r="BK52" s="46"/>
      <c r="BL52" s="46">
        <f t="shared" si="77"/>
        <v>0</v>
      </c>
      <c r="BM52" s="75">
        <f t="shared" ref="BM52:BM58" si="220">+BF52+BJ52-BL52</f>
        <v>0</v>
      </c>
      <c r="BN52" s="77">
        <f>+BG52+'Stk BSF'!BX52-'Stk BSF'!BY52-'Stk CF '!BP52</f>
        <v>0</v>
      </c>
      <c r="BO52" s="78">
        <f t="shared" si="116"/>
        <v>0</v>
      </c>
      <c r="BP52" s="46"/>
      <c r="BQ52" s="46"/>
      <c r="BR52" s="46"/>
      <c r="BS52" s="46">
        <f t="shared" si="78"/>
        <v>0</v>
      </c>
      <c r="BT52" s="75">
        <f t="shared" ref="BT52:BT58" si="221">+BM52+BQ52-BS52</f>
        <v>0</v>
      </c>
      <c r="BU52" s="77">
        <f>+BN52+'Stk BSF'!CF52-'Stk BSF'!CG52-'Stk CF '!BW52</f>
        <v>0</v>
      </c>
      <c r="BV52" s="78">
        <f t="shared" si="112"/>
        <v>0</v>
      </c>
      <c r="BW52" s="46"/>
      <c r="BX52" s="46"/>
      <c r="BY52" s="46"/>
      <c r="BZ52" s="46">
        <f t="shared" si="79"/>
        <v>0</v>
      </c>
      <c r="CA52" s="75">
        <f t="shared" ref="CA52:CA58" si="222">+BT52+BX52-BZ52</f>
        <v>0</v>
      </c>
      <c r="CB52" s="77">
        <f>+BU52+'Stk BSF'!CN52-'Stk BSF'!CO52-'Stk CF '!CD52</f>
        <v>0</v>
      </c>
      <c r="CC52" s="78">
        <f t="shared" si="117"/>
        <v>0</v>
      </c>
      <c r="CD52" s="46"/>
      <c r="CE52" s="46"/>
      <c r="CF52" s="46"/>
      <c r="CG52" s="46">
        <f t="shared" si="80"/>
        <v>0</v>
      </c>
      <c r="CH52" s="75">
        <f t="shared" ref="CH52:CH58" si="223">+CA52+CE52-CG52</f>
        <v>0</v>
      </c>
      <c r="CI52" s="77">
        <f>+CB52+'Stk BSF'!CV52-'Stk BSF'!CW52-'Stk CF '!CK52</f>
        <v>0</v>
      </c>
      <c r="CJ52" s="78">
        <f t="shared" si="118"/>
        <v>0</v>
      </c>
      <c r="CK52" s="46"/>
      <c r="CL52" s="46"/>
      <c r="CM52" s="46"/>
      <c r="CN52" s="46">
        <f t="shared" si="81"/>
        <v>0</v>
      </c>
      <c r="CO52" s="75">
        <f t="shared" ref="CO52:CO58" si="224">+CH52+CL52-CN52</f>
        <v>0</v>
      </c>
      <c r="CP52" s="77">
        <f>+CI52+'Stk BSF'!DD52-'Stk BSF'!DE52-'Stk CF '!CR52</f>
        <v>0</v>
      </c>
      <c r="CQ52" s="78">
        <f t="shared" si="119"/>
        <v>0</v>
      </c>
      <c r="CR52" s="46"/>
      <c r="CS52" s="46"/>
      <c r="CT52" s="46"/>
      <c r="CU52" s="46">
        <f t="shared" si="82"/>
        <v>0</v>
      </c>
      <c r="CV52" s="75">
        <f t="shared" ref="CV52:CV58" si="225">+CO52+CS52-CU52</f>
        <v>0</v>
      </c>
      <c r="CW52" s="78">
        <f>+CP52+'Stk BSF'!DL52-'Stk BSF'!DM52-'Stk CF '!CY52</f>
        <v>0</v>
      </c>
      <c r="CX52" s="78">
        <f t="shared" si="105"/>
        <v>0</v>
      </c>
      <c r="CY52" s="46"/>
      <c r="CZ52" s="46"/>
      <c r="DA52" s="46"/>
      <c r="DB52" s="46">
        <f t="shared" si="83"/>
        <v>0</v>
      </c>
      <c r="DC52" s="75">
        <f t="shared" ref="DC52:DC58" si="226">+CV52+CZ52-DB52</f>
        <v>0</v>
      </c>
      <c r="DD52" s="77">
        <f>+CW52+'Stk BSF'!DT52-'Stk BSF'!DU52-'Stk CF '!DF52</f>
        <v>0</v>
      </c>
      <c r="DE52" s="78">
        <f t="shared" si="120"/>
        <v>0</v>
      </c>
      <c r="DF52" s="46"/>
      <c r="DG52" s="46"/>
      <c r="DH52" s="46"/>
      <c r="DI52" s="46">
        <f t="shared" si="84"/>
        <v>0</v>
      </c>
      <c r="DJ52" s="75">
        <f t="shared" ref="DJ52:DJ58" si="227">+DC52+DG52-DI52</f>
        <v>0</v>
      </c>
      <c r="DK52" s="77">
        <f>+DD52+'Stk BSF'!EB52-'Stk BSF'!EC52-'Stk CF '!DM52</f>
        <v>0</v>
      </c>
      <c r="DL52" s="78">
        <f t="shared" si="121"/>
        <v>0</v>
      </c>
      <c r="DM52" s="46"/>
      <c r="DN52" s="46"/>
      <c r="DO52" s="46"/>
      <c r="DP52" s="46">
        <f t="shared" si="85"/>
        <v>0</v>
      </c>
      <c r="DQ52" s="75">
        <f t="shared" ref="DQ52:DQ58" si="228">+DJ52+DN52-DP52</f>
        <v>0</v>
      </c>
      <c r="DR52" s="77">
        <f>+DK52+'Stk BSF'!EJ52-'Stk BSF'!EK52-'Stk CF '!DT52</f>
        <v>0</v>
      </c>
      <c r="DS52" s="78">
        <f t="shared" si="113"/>
        <v>0</v>
      </c>
      <c r="DT52" s="46"/>
      <c r="DU52" s="46"/>
      <c r="DV52" s="46"/>
      <c r="DW52" s="46">
        <f t="shared" si="86"/>
        <v>0</v>
      </c>
      <c r="DX52" s="75">
        <f t="shared" ref="DX52:DX58" si="229">+DQ52+DU52-DW52</f>
        <v>0</v>
      </c>
      <c r="DY52" s="77">
        <f>+DR52+'Stk BSF'!ER52-'Stk BSF'!ES52-'Stk CF '!EA52</f>
        <v>0</v>
      </c>
      <c r="DZ52" s="78">
        <f t="shared" si="122"/>
        <v>0</v>
      </c>
      <c r="EA52" s="46"/>
      <c r="EB52" s="46"/>
      <c r="EC52" s="46"/>
      <c r="ED52" s="46">
        <f t="shared" si="87"/>
        <v>0</v>
      </c>
      <c r="EE52" s="75">
        <f t="shared" ref="EE52:EE58" si="230">+DX52+EB52-ED52</f>
        <v>0</v>
      </c>
      <c r="EF52" s="77">
        <f>+DY52+'Stk BSF'!EZ52-'Stk BSF'!FA52-'Stk CF '!EH52</f>
        <v>0</v>
      </c>
      <c r="EG52" s="78">
        <f t="shared" si="106"/>
        <v>0</v>
      </c>
      <c r="EH52" s="46"/>
      <c r="EI52" s="46"/>
      <c r="EJ52" s="46"/>
      <c r="EK52" s="46">
        <f t="shared" si="88"/>
        <v>0</v>
      </c>
      <c r="EL52" s="75">
        <f t="shared" ref="EL52:EL58" si="231">+EE52+EI52-EK52</f>
        <v>0</v>
      </c>
      <c r="EM52" s="77">
        <f>+EF52+'Stk BSF'!FH52-'Stk BSF'!FI52-'Stk CF '!EO52</f>
        <v>0</v>
      </c>
      <c r="EN52" s="78">
        <f t="shared" si="123"/>
        <v>0</v>
      </c>
      <c r="EO52" s="46"/>
      <c r="EP52" s="46"/>
      <c r="EQ52" s="46"/>
      <c r="ER52" s="46">
        <f t="shared" si="89"/>
        <v>0</v>
      </c>
      <c r="ES52" s="75">
        <f t="shared" ref="ES52:ES58" si="232">+EL52+EP52-ER52</f>
        <v>0</v>
      </c>
      <c r="ET52" s="77">
        <f>+EM52+'Stk BSF'!FP52-'Stk BSF'!FQ52-'Stk CF '!EV52</f>
        <v>0</v>
      </c>
      <c r="EU52" s="78">
        <f t="shared" si="124"/>
        <v>0</v>
      </c>
      <c r="EV52" s="46"/>
      <c r="EW52" s="46"/>
      <c r="EX52" s="46"/>
      <c r="EY52" s="46">
        <f t="shared" si="90"/>
        <v>0</v>
      </c>
      <c r="EZ52" s="75">
        <f t="shared" ref="EZ52:EZ58" si="233">+ES52+EW52-EY52</f>
        <v>0</v>
      </c>
      <c r="FA52" s="77">
        <f>+ET52+'Stk BSF'!FX52-'Stk BSF'!FY52-'Stk CF '!FC52</f>
        <v>0</v>
      </c>
      <c r="FB52" s="78">
        <f t="shared" si="125"/>
        <v>0</v>
      </c>
      <c r="FC52" s="46"/>
      <c r="FD52" s="46"/>
      <c r="FE52" s="46"/>
      <c r="FF52" s="46">
        <f t="shared" si="91"/>
        <v>0</v>
      </c>
      <c r="FG52" s="75">
        <f t="shared" ref="FG52:FG58" si="234">+EZ52+FD52-FF52</f>
        <v>0</v>
      </c>
      <c r="FH52" s="77">
        <f>+FA52+'Stk BSF'!GF52-'Stk BSF'!GG52-'Stk CF '!FJ52</f>
        <v>0</v>
      </c>
      <c r="FI52" s="78">
        <f t="shared" si="126"/>
        <v>0</v>
      </c>
      <c r="FJ52" s="46"/>
      <c r="FK52" s="46"/>
      <c r="FL52" s="46"/>
      <c r="FM52" s="46">
        <f t="shared" si="92"/>
        <v>0</v>
      </c>
      <c r="FN52" s="75">
        <f t="shared" ref="FN52:FN58" si="235">+FG52+FK52-FM52</f>
        <v>0</v>
      </c>
      <c r="FO52" s="77">
        <f>+FH52+'Stk BSF'!GN52-'Stk BSF'!GO52-'Stk CF '!FQ52</f>
        <v>0</v>
      </c>
      <c r="FP52" s="78">
        <f t="shared" si="127"/>
        <v>0</v>
      </c>
      <c r="FQ52" s="46"/>
      <c r="FR52" s="46"/>
      <c r="FS52" s="46"/>
      <c r="FT52" s="46">
        <f t="shared" si="93"/>
        <v>0</v>
      </c>
      <c r="FU52" s="75">
        <f t="shared" ref="FU52:FU58" si="236">+FN52+FR52-FT52</f>
        <v>0</v>
      </c>
      <c r="FV52" s="77">
        <f>+FO52+'Stk BSF'!GV52-'Stk BSF'!GW52-'Stk CF '!FX52</f>
        <v>0</v>
      </c>
      <c r="FW52" s="78">
        <f t="shared" si="128"/>
        <v>0</v>
      </c>
      <c r="FX52" s="46"/>
      <c r="FY52" s="46"/>
      <c r="FZ52" s="46"/>
      <c r="GA52" s="46">
        <f t="shared" si="94"/>
        <v>0</v>
      </c>
      <c r="GB52" s="75">
        <f t="shared" ref="GB52:GB58" si="237">+FU52+FY52-GA52</f>
        <v>0</v>
      </c>
      <c r="GC52" s="77">
        <f>+FV52+'Stk BSF'!HD52-'Stk BSF'!HE52-'Stk CF '!GE52</f>
        <v>0</v>
      </c>
      <c r="GD52" s="78">
        <f t="shared" si="129"/>
        <v>0</v>
      </c>
      <c r="GE52" s="46"/>
      <c r="GF52" s="46"/>
      <c r="GG52" s="46"/>
      <c r="GH52" s="46">
        <f t="shared" si="95"/>
        <v>0</v>
      </c>
      <c r="GI52" s="75">
        <f t="shared" ref="GI52:GI58" si="238">+GB52+GF52-GH52</f>
        <v>0</v>
      </c>
      <c r="GJ52" s="77">
        <f>+GC52+'Stk BSF'!HL52-'Stk BSF'!HM52-'Stk CF '!GL52</f>
        <v>0</v>
      </c>
      <c r="GK52" s="78">
        <f t="shared" si="130"/>
        <v>0</v>
      </c>
      <c r="GL52" s="46"/>
      <c r="GM52" s="46"/>
      <c r="GN52" s="46"/>
      <c r="GO52" s="46">
        <f t="shared" si="96"/>
        <v>0</v>
      </c>
      <c r="GP52" s="75">
        <f t="shared" ref="GP52:GP58" si="239">+GI52+GM52-GO52</f>
        <v>0</v>
      </c>
      <c r="GQ52" s="77">
        <f>+GJ52+'Stk BSF'!HT52-'Stk BSF'!HU52-'Stk CF '!GS52</f>
        <v>0</v>
      </c>
      <c r="GR52" s="78">
        <f t="shared" si="131"/>
        <v>0</v>
      </c>
      <c r="GS52" s="46"/>
      <c r="GT52" s="46"/>
      <c r="GU52" s="46"/>
      <c r="GV52" s="46">
        <f t="shared" si="97"/>
        <v>0</v>
      </c>
      <c r="GW52" s="75">
        <f t="shared" ref="GW52:GW58" si="240">+GP52+GT52-GV52</f>
        <v>0</v>
      </c>
      <c r="GX52" s="77">
        <f>+GQ52+'Stk BSF'!IB52-'Stk BSF'!IC52-'Stk CF '!GZ52</f>
        <v>0</v>
      </c>
      <c r="GY52" s="78">
        <f t="shared" si="132"/>
        <v>0</v>
      </c>
      <c r="GZ52" s="46"/>
      <c r="HA52" s="46"/>
      <c r="HB52" s="46"/>
      <c r="HC52" s="46">
        <f t="shared" si="98"/>
        <v>0</v>
      </c>
      <c r="HD52" s="75">
        <f t="shared" ref="HD52:HD58" si="241">+GW52+HA52-HC52</f>
        <v>0</v>
      </c>
      <c r="HE52" s="77">
        <f>+GX52+'Stk BSF'!IJ52-'Stk BSF'!IK52-'Stk CF '!HG52</f>
        <v>0</v>
      </c>
      <c r="HF52" s="78">
        <f t="shared" si="213"/>
        <v>0</v>
      </c>
      <c r="HG52" s="46"/>
      <c r="HH52" s="46"/>
      <c r="HI52" s="46"/>
      <c r="HJ52" s="46">
        <f t="shared" si="99"/>
        <v>0</v>
      </c>
      <c r="HK52" s="75">
        <f t="shared" ref="HK52:HK58" si="242">+HD52+HH52-HJ52</f>
        <v>0</v>
      </c>
      <c r="HL52" s="77">
        <f>+HE52+'Stk BSF'!IR52-'Stk BSF'!IS52-'Stk CF '!HN52</f>
        <v>0</v>
      </c>
      <c r="HM52" s="78">
        <f t="shared" si="212"/>
        <v>0</v>
      </c>
      <c r="HN52" s="46"/>
      <c r="HO52" s="46"/>
      <c r="HP52" s="46"/>
      <c r="HQ52" s="46">
        <f t="shared" si="100"/>
        <v>0</v>
      </c>
      <c r="HR52" s="75">
        <f t="shared" ref="HR52:HR58" si="243">+HK52+HO52-HQ52</f>
        <v>0</v>
      </c>
      <c r="HS52" s="85">
        <f>+HL52+'Stk BSF'!IZ52-'Stk BSF'!JA52-'Stk CF '!HU52</f>
        <v>0</v>
      </c>
      <c r="HT52" s="86">
        <f t="shared" si="134"/>
        <v>0</v>
      </c>
      <c r="HU52" s="46"/>
      <c r="HV52" s="46"/>
      <c r="HW52" s="46"/>
      <c r="HX52" s="46">
        <f t="shared" si="101"/>
        <v>0</v>
      </c>
      <c r="HY52" s="75">
        <f t="shared" ref="HY52:HY58" si="244">+HR52+HV52-HX52</f>
        <v>0</v>
      </c>
      <c r="IA52" s="82">
        <f t="shared" si="114"/>
        <v>0</v>
      </c>
      <c r="IB52" s="83">
        <f t="shared" si="115"/>
        <v>0</v>
      </c>
      <c r="IC52" s="81">
        <f t="shared" si="206"/>
        <v>0</v>
      </c>
      <c r="ID52" s="81">
        <f t="shared" si="207"/>
        <v>0</v>
      </c>
      <c r="IE52" s="81">
        <f t="shared" si="104"/>
        <v>0</v>
      </c>
      <c r="IF52" s="81">
        <f t="shared" si="208"/>
        <v>0</v>
      </c>
      <c r="IG52" s="84">
        <f t="shared" si="135"/>
        <v>0</v>
      </c>
      <c r="II52" s="64">
        <f t="shared" si="136"/>
        <v>0</v>
      </c>
      <c r="IJ52" s="64">
        <f t="shared" si="137"/>
        <v>0</v>
      </c>
      <c r="IK52" s="64">
        <f t="shared" si="138"/>
        <v>0</v>
      </c>
    </row>
    <row r="53" spans="1:245" ht="15">
      <c r="B53" s="384" t="s">
        <v>52</v>
      </c>
      <c r="C53" s="170" t="s">
        <v>329</v>
      </c>
      <c r="D53" s="170" t="s">
        <v>318</v>
      </c>
      <c r="E53" s="170" t="s">
        <v>321</v>
      </c>
      <c r="F53" s="369" t="s">
        <v>314</v>
      </c>
      <c r="G53" s="380" t="s">
        <v>99</v>
      </c>
      <c r="H53" s="380" t="s">
        <v>99</v>
      </c>
      <c r="I53" s="361" t="s">
        <v>95</v>
      </c>
      <c r="J53" s="356" t="s">
        <v>337</v>
      </c>
      <c r="K53" s="139">
        <v>13</v>
      </c>
      <c r="L53" s="140">
        <v>14</v>
      </c>
      <c r="M53" s="137" t="s">
        <v>4</v>
      </c>
      <c r="N53" s="347">
        <v>0</v>
      </c>
      <c r="O53" s="347">
        <v>0</v>
      </c>
      <c r="P53" s="76">
        <v>0</v>
      </c>
      <c r="Q53" s="77">
        <f>+N53-S53-'Stk BSF'!U53+'Stk BSF'!T53</f>
        <v>0</v>
      </c>
      <c r="R53" s="78">
        <f t="shared" si="214"/>
        <v>0</v>
      </c>
      <c r="S53" s="46"/>
      <c r="T53" s="46"/>
      <c r="U53" s="46"/>
      <c r="V53" s="46">
        <f t="shared" si="66"/>
        <v>0</v>
      </c>
      <c r="W53" s="75">
        <f t="shared" si="205"/>
        <v>0</v>
      </c>
      <c r="X53" s="77">
        <f>+Q53+'Stk BSF'!AB53-'Stk BSF'!AC53-'Stk CF '!Z53</f>
        <v>0</v>
      </c>
      <c r="Y53" s="78">
        <f t="shared" si="211"/>
        <v>0</v>
      </c>
      <c r="Z53" s="46"/>
      <c r="AA53" s="46"/>
      <c r="AB53" s="46"/>
      <c r="AC53" s="46">
        <f t="shared" si="68"/>
        <v>0</v>
      </c>
      <c r="AD53" s="75">
        <f t="shared" si="215"/>
        <v>0</v>
      </c>
      <c r="AE53" s="77">
        <f>+X53+'Stk BSF'!AJ53-'Stk BSF'!AK53-'Stk CF '!AG53</f>
        <v>0</v>
      </c>
      <c r="AF53" s="78">
        <f t="shared" si="69"/>
        <v>0</v>
      </c>
      <c r="AG53" s="46"/>
      <c r="AH53" s="46"/>
      <c r="AI53" s="46"/>
      <c r="AJ53" s="46">
        <f t="shared" si="70"/>
        <v>0</v>
      </c>
      <c r="AK53" s="75">
        <f t="shared" si="216"/>
        <v>0</v>
      </c>
      <c r="AL53" s="77">
        <f>+AE53+'Stk BSF'!AR53-'Stk BSF'!AS53-'Stk CF '!AN53</f>
        <v>0</v>
      </c>
      <c r="AM53" s="78">
        <f t="shared" si="141"/>
        <v>0</v>
      </c>
      <c r="AN53" s="46"/>
      <c r="AO53" s="46"/>
      <c r="AP53" s="46"/>
      <c r="AQ53" s="46">
        <f t="shared" si="72"/>
        <v>0</v>
      </c>
      <c r="AR53" s="75">
        <f t="shared" si="217"/>
        <v>0</v>
      </c>
      <c r="AS53" s="77">
        <f>+AL53+'Stk BSF'!AZ53-'Stk BSF'!BA53-'Stk CF '!AU53</f>
        <v>0</v>
      </c>
      <c r="AT53" s="78">
        <f t="shared" si="142"/>
        <v>0</v>
      </c>
      <c r="AU53" s="46"/>
      <c r="AV53" s="46"/>
      <c r="AW53" s="46"/>
      <c r="AX53" s="46">
        <f t="shared" si="74"/>
        <v>0</v>
      </c>
      <c r="AY53" s="75">
        <f t="shared" si="218"/>
        <v>0</v>
      </c>
      <c r="AZ53" s="77">
        <f>+AS53+'Stk BSF'!BH53-'Stk BSF'!BI53-'Stk CF '!BB53</f>
        <v>0</v>
      </c>
      <c r="BA53" s="78">
        <f t="shared" si="143"/>
        <v>0</v>
      </c>
      <c r="BB53" s="46"/>
      <c r="BC53" s="46"/>
      <c r="BD53" s="46"/>
      <c r="BE53" s="46">
        <f t="shared" si="76"/>
        <v>0</v>
      </c>
      <c r="BF53" s="75">
        <f t="shared" si="219"/>
        <v>0</v>
      </c>
      <c r="BG53" s="77">
        <f>+AZ53+'Stk BSF'!BP53-'Stk BSF'!BQ53-'Stk CF '!BI53</f>
        <v>0</v>
      </c>
      <c r="BH53" s="78">
        <f t="shared" si="111"/>
        <v>0</v>
      </c>
      <c r="BI53" s="46"/>
      <c r="BJ53" s="46"/>
      <c r="BK53" s="46"/>
      <c r="BL53" s="46">
        <f t="shared" si="77"/>
        <v>0</v>
      </c>
      <c r="BM53" s="75">
        <f t="shared" si="220"/>
        <v>0</v>
      </c>
      <c r="BN53" s="77">
        <f>+BG53+'Stk BSF'!BX53-'Stk BSF'!BY53-'Stk CF '!BP53</f>
        <v>0</v>
      </c>
      <c r="BO53" s="78">
        <f t="shared" si="116"/>
        <v>0</v>
      </c>
      <c r="BP53" s="46"/>
      <c r="BQ53" s="46"/>
      <c r="BR53" s="46"/>
      <c r="BS53" s="46">
        <f t="shared" si="78"/>
        <v>0</v>
      </c>
      <c r="BT53" s="75">
        <f t="shared" si="221"/>
        <v>0</v>
      </c>
      <c r="BU53" s="77">
        <f>+BN53+'Stk BSF'!CF53-'Stk BSF'!CG53-'Stk CF '!BW53</f>
        <v>0</v>
      </c>
      <c r="BV53" s="78">
        <f t="shared" si="112"/>
        <v>0</v>
      </c>
      <c r="BW53" s="46"/>
      <c r="BX53" s="46"/>
      <c r="BY53" s="46"/>
      <c r="BZ53" s="46">
        <f t="shared" si="79"/>
        <v>0</v>
      </c>
      <c r="CA53" s="75">
        <f t="shared" si="222"/>
        <v>0</v>
      </c>
      <c r="CB53" s="77">
        <f>+BU53+'Stk BSF'!CN53-'Stk BSF'!CO53-'Stk CF '!CD53</f>
        <v>0</v>
      </c>
      <c r="CC53" s="78">
        <f t="shared" si="117"/>
        <v>0</v>
      </c>
      <c r="CD53" s="46"/>
      <c r="CE53" s="46"/>
      <c r="CF53" s="46"/>
      <c r="CG53" s="46">
        <f t="shared" si="80"/>
        <v>0</v>
      </c>
      <c r="CH53" s="75">
        <f t="shared" si="223"/>
        <v>0</v>
      </c>
      <c r="CI53" s="77">
        <f>+CB53+'Stk BSF'!CV53-'Stk BSF'!CW53-'Stk CF '!CK53</f>
        <v>0</v>
      </c>
      <c r="CJ53" s="78">
        <f t="shared" si="118"/>
        <v>0</v>
      </c>
      <c r="CK53" s="46"/>
      <c r="CL53" s="46"/>
      <c r="CM53" s="46"/>
      <c r="CN53" s="46">
        <f t="shared" si="81"/>
        <v>0</v>
      </c>
      <c r="CO53" s="75">
        <f t="shared" si="224"/>
        <v>0</v>
      </c>
      <c r="CP53" s="77">
        <f>+CI53+'Stk BSF'!DD53-'Stk BSF'!DE53-'Stk CF '!CR53</f>
        <v>0</v>
      </c>
      <c r="CQ53" s="78">
        <f t="shared" si="119"/>
        <v>0</v>
      </c>
      <c r="CR53" s="46"/>
      <c r="CS53" s="46"/>
      <c r="CT53" s="46"/>
      <c r="CU53" s="46">
        <f t="shared" si="82"/>
        <v>0</v>
      </c>
      <c r="CV53" s="75">
        <f t="shared" si="225"/>
        <v>0</v>
      </c>
      <c r="CW53" s="78">
        <f>+CP53+'Stk BSF'!DL53-'Stk BSF'!DM53-'Stk CF '!CY53</f>
        <v>0</v>
      </c>
      <c r="CX53" s="78">
        <f t="shared" si="105"/>
        <v>0</v>
      </c>
      <c r="CY53" s="46"/>
      <c r="CZ53" s="46"/>
      <c r="DA53" s="46"/>
      <c r="DB53" s="46">
        <f t="shared" si="83"/>
        <v>0</v>
      </c>
      <c r="DC53" s="75">
        <f t="shared" si="226"/>
        <v>0</v>
      </c>
      <c r="DD53" s="77">
        <f>+CW53+'Stk BSF'!DT53-'Stk BSF'!DU53-'Stk CF '!DF53</f>
        <v>0</v>
      </c>
      <c r="DE53" s="78">
        <f t="shared" si="120"/>
        <v>0</v>
      </c>
      <c r="DF53" s="46"/>
      <c r="DG53" s="46"/>
      <c r="DH53" s="46"/>
      <c r="DI53" s="46">
        <f t="shared" si="84"/>
        <v>0</v>
      </c>
      <c r="DJ53" s="75">
        <f t="shared" si="227"/>
        <v>0</v>
      </c>
      <c r="DK53" s="77">
        <f>+DD53+'Stk BSF'!EB53-'Stk BSF'!EC53-'Stk CF '!DM53</f>
        <v>0</v>
      </c>
      <c r="DL53" s="78">
        <f t="shared" si="121"/>
        <v>0</v>
      </c>
      <c r="DM53" s="46"/>
      <c r="DN53" s="46"/>
      <c r="DO53" s="46"/>
      <c r="DP53" s="46">
        <f t="shared" si="85"/>
        <v>0</v>
      </c>
      <c r="DQ53" s="75">
        <f t="shared" si="228"/>
        <v>0</v>
      </c>
      <c r="DR53" s="77">
        <f>+DK53+'Stk BSF'!EJ53-'Stk BSF'!EK53-'Stk CF '!DT53</f>
        <v>0</v>
      </c>
      <c r="DS53" s="78">
        <f t="shared" si="113"/>
        <v>0</v>
      </c>
      <c r="DT53" s="46"/>
      <c r="DU53" s="46"/>
      <c r="DV53" s="46"/>
      <c r="DW53" s="46">
        <f t="shared" si="86"/>
        <v>0</v>
      </c>
      <c r="DX53" s="75">
        <f t="shared" si="229"/>
        <v>0</v>
      </c>
      <c r="DY53" s="77">
        <f>+DR53+'Stk BSF'!ER53-'Stk BSF'!ES53-'Stk CF '!EA53</f>
        <v>0</v>
      </c>
      <c r="DZ53" s="78">
        <f t="shared" si="122"/>
        <v>0</v>
      </c>
      <c r="EA53" s="46"/>
      <c r="EB53" s="46"/>
      <c r="EC53" s="46"/>
      <c r="ED53" s="46">
        <f t="shared" si="87"/>
        <v>0</v>
      </c>
      <c r="EE53" s="75">
        <f t="shared" si="230"/>
        <v>0</v>
      </c>
      <c r="EF53" s="77">
        <f>+DY53+'Stk BSF'!EZ53-'Stk BSF'!FA53-'Stk CF '!EH53</f>
        <v>0</v>
      </c>
      <c r="EG53" s="78">
        <f t="shared" si="106"/>
        <v>0</v>
      </c>
      <c r="EH53" s="46"/>
      <c r="EI53" s="46"/>
      <c r="EJ53" s="46"/>
      <c r="EK53" s="46">
        <f t="shared" si="88"/>
        <v>0</v>
      </c>
      <c r="EL53" s="75">
        <f t="shared" si="231"/>
        <v>0</v>
      </c>
      <c r="EM53" s="77">
        <f>+EF53+'Stk BSF'!FH53-'Stk BSF'!FI53-'Stk CF '!EO53</f>
        <v>0</v>
      </c>
      <c r="EN53" s="78">
        <f t="shared" si="123"/>
        <v>0</v>
      </c>
      <c r="EO53" s="46"/>
      <c r="EP53" s="46"/>
      <c r="EQ53" s="46"/>
      <c r="ER53" s="46">
        <f t="shared" si="89"/>
        <v>0</v>
      </c>
      <c r="ES53" s="75">
        <f t="shared" si="232"/>
        <v>0</v>
      </c>
      <c r="ET53" s="77">
        <f>+EM53+'Stk BSF'!FP53-'Stk BSF'!FQ53-'Stk CF '!EV53</f>
        <v>0</v>
      </c>
      <c r="EU53" s="78">
        <f t="shared" si="124"/>
        <v>0</v>
      </c>
      <c r="EV53" s="46"/>
      <c r="EW53" s="46"/>
      <c r="EX53" s="46"/>
      <c r="EY53" s="46">
        <f t="shared" si="90"/>
        <v>0</v>
      </c>
      <c r="EZ53" s="75">
        <f t="shared" si="233"/>
        <v>0</v>
      </c>
      <c r="FA53" s="77">
        <f>+ET53+'Stk BSF'!FX53-'Stk BSF'!FY53-'Stk CF '!FC53</f>
        <v>0</v>
      </c>
      <c r="FB53" s="78">
        <f t="shared" si="125"/>
        <v>0</v>
      </c>
      <c r="FC53" s="46"/>
      <c r="FD53" s="46"/>
      <c r="FE53" s="46"/>
      <c r="FF53" s="46">
        <f t="shared" si="91"/>
        <v>0</v>
      </c>
      <c r="FG53" s="75">
        <f t="shared" si="234"/>
        <v>0</v>
      </c>
      <c r="FH53" s="77">
        <f>+FA53+'Stk BSF'!GF53-'Stk BSF'!GG53-'Stk CF '!FJ53</f>
        <v>0</v>
      </c>
      <c r="FI53" s="78">
        <f t="shared" si="126"/>
        <v>0</v>
      </c>
      <c r="FJ53" s="46"/>
      <c r="FK53" s="46"/>
      <c r="FL53" s="46"/>
      <c r="FM53" s="46">
        <f t="shared" si="92"/>
        <v>0</v>
      </c>
      <c r="FN53" s="75">
        <f t="shared" si="235"/>
        <v>0</v>
      </c>
      <c r="FO53" s="77">
        <f>+FH53+'Stk BSF'!GN53-'Stk BSF'!GO53-'Stk CF '!FQ53</f>
        <v>0</v>
      </c>
      <c r="FP53" s="78">
        <f t="shared" si="127"/>
        <v>0</v>
      </c>
      <c r="FQ53" s="46"/>
      <c r="FR53" s="46"/>
      <c r="FS53" s="46"/>
      <c r="FT53" s="46">
        <f t="shared" si="93"/>
        <v>0</v>
      </c>
      <c r="FU53" s="75">
        <f t="shared" si="236"/>
        <v>0</v>
      </c>
      <c r="FV53" s="77">
        <f>+FO53+'Stk BSF'!GV53-'Stk BSF'!GW53-'Stk CF '!FX53</f>
        <v>0</v>
      </c>
      <c r="FW53" s="78">
        <f t="shared" si="128"/>
        <v>0</v>
      </c>
      <c r="FX53" s="46"/>
      <c r="FY53" s="46"/>
      <c r="FZ53" s="46"/>
      <c r="GA53" s="46">
        <f t="shared" si="94"/>
        <v>0</v>
      </c>
      <c r="GB53" s="75">
        <f t="shared" si="237"/>
        <v>0</v>
      </c>
      <c r="GC53" s="77">
        <f>+FV53+'Stk BSF'!HD53-'Stk BSF'!HE53-'Stk CF '!GE53</f>
        <v>0</v>
      </c>
      <c r="GD53" s="78">
        <f t="shared" si="129"/>
        <v>0</v>
      </c>
      <c r="GE53" s="46"/>
      <c r="GF53" s="46"/>
      <c r="GG53" s="46"/>
      <c r="GH53" s="46">
        <f t="shared" si="95"/>
        <v>0</v>
      </c>
      <c r="GI53" s="75">
        <f t="shared" si="238"/>
        <v>0</v>
      </c>
      <c r="GJ53" s="77">
        <f>+GC53+'Stk BSF'!HL53-'Stk BSF'!HM53-'Stk CF '!GL53</f>
        <v>0</v>
      </c>
      <c r="GK53" s="78">
        <f t="shared" si="130"/>
        <v>0</v>
      </c>
      <c r="GL53" s="46"/>
      <c r="GM53" s="46"/>
      <c r="GN53" s="46"/>
      <c r="GO53" s="46">
        <f t="shared" si="96"/>
        <v>0</v>
      </c>
      <c r="GP53" s="75">
        <f t="shared" si="239"/>
        <v>0</v>
      </c>
      <c r="GQ53" s="77">
        <f>+GJ53+'Stk BSF'!HT53-'Stk BSF'!HU53-'Stk CF '!GS53</f>
        <v>0</v>
      </c>
      <c r="GR53" s="78">
        <f t="shared" si="131"/>
        <v>0</v>
      </c>
      <c r="GS53" s="46"/>
      <c r="GT53" s="46"/>
      <c r="GU53" s="46"/>
      <c r="GV53" s="46">
        <f t="shared" si="97"/>
        <v>0</v>
      </c>
      <c r="GW53" s="75">
        <f t="shared" si="240"/>
        <v>0</v>
      </c>
      <c r="GX53" s="77">
        <f>+GQ53+'Stk BSF'!IB53-'Stk BSF'!IC53-'Stk CF '!GZ53</f>
        <v>0</v>
      </c>
      <c r="GY53" s="78">
        <f t="shared" si="132"/>
        <v>0</v>
      </c>
      <c r="GZ53" s="46"/>
      <c r="HA53" s="46"/>
      <c r="HB53" s="46"/>
      <c r="HC53" s="46">
        <f t="shared" si="98"/>
        <v>0</v>
      </c>
      <c r="HD53" s="75">
        <f t="shared" si="241"/>
        <v>0</v>
      </c>
      <c r="HE53" s="77">
        <f>+GX53+'Stk BSF'!IJ53-'Stk BSF'!IK53-'Stk CF '!HG53</f>
        <v>0</v>
      </c>
      <c r="HF53" s="78">
        <f t="shared" si="213"/>
        <v>0</v>
      </c>
      <c r="HG53" s="46"/>
      <c r="HH53" s="46"/>
      <c r="HI53" s="46"/>
      <c r="HJ53" s="46">
        <f t="shared" si="99"/>
        <v>0</v>
      </c>
      <c r="HK53" s="75">
        <f t="shared" si="242"/>
        <v>0</v>
      </c>
      <c r="HL53" s="77">
        <f>+HE53+'Stk BSF'!IR53-'Stk BSF'!IS53-'Stk CF '!HN53</f>
        <v>0</v>
      </c>
      <c r="HM53" s="78">
        <f t="shared" si="212"/>
        <v>0</v>
      </c>
      <c r="HN53" s="46"/>
      <c r="HO53" s="46"/>
      <c r="HP53" s="46"/>
      <c r="HQ53" s="46">
        <f t="shared" si="100"/>
        <v>0</v>
      </c>
      <c r="HR53" s="75">
        <f t="shared" si="243"/>
        <v>0</v>
      </c>
      <c r="HS53" s="85">
        <f>+HL53+'Stk BSF'!IZ53-'Stk BSF'!JA53-'Stk CF '!HU53</f>
        <v>0</v>
      </c>
      <c r="HT53" s="86">
        <f t="shared" si="134"/>
        <v>0</v>
      </c>
      <c r="HU53" s="46"/>
      <c r="HV53" s="46"/>
      <c r="HW53" s="46"/>
      <c r="HX53" s="46">
        <f t="shared" si="101"/>
        <v>0</v>
      </c>
      <c r="HY53" s="75">
        <f t="shared" si="244"/>
        <v>0</v>
      </c>
      <c r="IA53" s="82">
        <f t="shared" si="114"/>
        <v>0</v>
      </c>
      <c r="IB53" s="83">
        <f t="shared" si="115"/>
        <v>0</v>
      </c>
      <c r="IC53" s="81">
        <f t="shared" si="206"/>
        <v>0</v>
      </c>
      <c r="ID53" s="81">
        <f t="shared" si="207"/>
        <v>0</v>
      </c>
      <c r="IE53" s="81">
        <f t="shared" si="104"/>
        <v>0</v>
      </c>
      <c r="IF53" s="81">
        <f t="shared" si="208"/>
        <v>0</v>
      </c>
      <c r="IG53" s="84">
        <f t="shared" si="135"/>
        <v>0</v>
      </c>
      <c r="II53" s="64">
        <f t="shared" si="136"/>
        <v>0</v>
      </c>
      <c r="IJ53" s="64">
        <f t="shared" si="137"/>
        <v>0</v>
      </c>
      <c r="IK53" s="64">
        <f t="shared" si="138"/>
        <v>0</v>
      </c>
    </row>
    <row r="54" spans="1:245" ht="15">
      <c r="B54" s="384" t="s">
        <v>52</v>
      </c>
      <c r="C54" s="170"/>
      <c r="D54" s="185" t="s">
        <v>22</v>
      </c>
      <c r="E54" s="170"/>
      <c r="F54" s="369" t="s">
        <v>286</v>
      </c>
      <c r="G54" s="382" t="s">
        <v>98</v>
      </c>
      <c r="H54" s="382" t="s">
        <v>98</v>
      </c>
      <c r="I54" s="166" t="s">
        <v>94</v>
      </c>
      <c r="J54" s="375" t="s">
        <v>297</v>
      </c>
      <c r="K54" s="139">
        <v>5</v>
      </c>
      <c r="L54" s="140">
        <v>5</v>
      </c>
      <c r="M54" s="137" t="s">
        <v>4</v>
      </c>
      <c r="N54" s="347">
        <v>0</v>
      </c>
      <c r="O54" s="347">
        <v>0</v>
      </c>
      <c r="P54" s="76">
        <v>0</v>
      </c>
      <c r="Q54" s="77">
        <f>+N54-S54-'Stk BSF'!U54+'Stk BSF'!T54</f>
        <v>0</v>
      </c>
      <c r="R54" s="78">
        <f t="shared" si="214"/>
        <v>0</v>
      </c>
      <c r="S54" s="46"/>
      <c r="T54" s="46"/>
      <c r="U54" s="46"/>
      <c r="V54" s="46">
        <f t="shared" si="66"/>
        <v>0</v>
      </c>
      <c r="W54" s="75">
        <f t="shared" si="205"/>
        <v>0</v>
      </c>
      <c r="X54" s="77">
        <f>+Q54+'Stk BSF'!AB54-'Stk BSF'!AC54-'Stk CF '!Z54</f>
        <v>0</v>
      </c>
      <c r="Y54" s="78">
        <f t="shared" si="211"/>
        <v>0</v>
      </c>
      <c r="Z54" s="46"/>
      <c r="AA54" s="46"/>
      <c r="AB54" s="46"/>
      <c r="AC54" s="46">
        <f t="shared" si="68"/>
        <v>0</v>
      </c>
      <c r="AD54" s="75">
        <f t="shared" si="215"/>
        <v>0</v>
      </c>
      <c r="AE54" s="77">
        <f>+X54+'Stk BSF'!AJ54-'Stk BSF'!AK54-'Stk CF '!AG54</f>
        <v>0</v>
      </c>
      <c r="AF54" s="78">
        <f t="shared" si="69"/>
        <v>0</v>
      </c>
      <c r="AG54" s="46"/>
      <c r="AH54" s="46"/>
      <c r="AI54" s="46"/>
      <c r="AJ54" s="46">
        <f t="shared" si="70"/>
        <v>0</v>
      </c>
      <c r="AK54" s="75">
        <f t="shared" si="216"/>
        <v>0</v>
      </c>
      <c r="AL54" s="77">
        <f>+AE54+'Stk BSF'!AR54-'Stk BSF'!AS54-'Stk CF '!AN54</f>
        <v>0</v>
      </c>
      <c r="AM54" s="78">
        <f t="shared" si="141"/>
        <v>0</v>
      </c>
      <c r="AN54" s="46"/>
      <c r="AO54" s="46"/>
      <c r="AP54" s="46"/>
      <c r="AQ54" s="46">
        <f t="shared" si="72"/>
        <v>0</v>
      </c>
      <c r="AR54" s="75">
        <f t="shared" si="217"/>
        <v>0</v>
      </c>
      <c r="AS54" s="77">
        <f>+AL54+'Stk BSF'!AZ54-'Stk BSF'!BA54-'Stk CF '!AU54</f>
        <v>0</v>
      </c>
      <c r="AT54" s="78">
        <f t="shared" si="142"/>
        <v>0</v>
      </c>
      <c r="AU54" s="46"/>
      <c r="AV54" s="46"/>
      <c r="AW54" s="46"/>
      <c r="AX54" s="46">
        <f t="shared" si="74"/>
        <v>0</v>
      </c>
      <c r="AY54" s="75">
        <f t="shared" si="218"/>
        <v>0</v>
      </c>
      <c r="AZ54" s="77">
        <f>+AS54+'Stk BSF'!BH54-'Stk BSF'!BI54-'Stk CF '!BB54</f>
        <v>0</v>
      </c>
      <c r="BA54" s="78">
        <f t="shared" si="143"/>
        <v>0</v>
      </c>
      <c r="BB54" s="46"/>
      <c r="BC54" s="46"/>
      <c r="BD54" s="46"/>
      <c r="BE54" s="46">
        <f t="shared" si="76"/>
        <v>0</v>
      </c>
      <c r="BF54" s="75">
        <f t="shared" si="219"/>
        <v>0</v>
      </c>
      <c r="BG54" s="77">
        <f>+AZ54+'Stk BSF'!BP54-'Stk BSF'!BQ54-'Stk CF '!BI54</f>
        <v>0</v>
      </c>
      <c r="BH54" s="78">
        <f t="shared" si="111"/>
        <v>0</v>
      </c>
      <c r="BI54" s="46"/>
      <c r="BJ54" s="46"/>
      <c r="BK54" s="46"/>
      <c r="BL54" s="46">
        <f t="shared" si="77"/>
        <v>0</v>
      </c>
      <c r="BM54" s="75">
        <f t="shared" si="220"/>
        <v>0</v>
      </c>
      <c r="BN54" s="77">
        <f>+BG54+'Stk BSF'!BX54-'Stk BSF'!BY54-'Stk CF '!BP54</f>
        <v>0</v>
      </c>
      <c r="BO54" s="78">
        <f t="shared" si="116"/>
        <v>0</v>
      </c>
      <c r="BP54" s="46"/>
      <c r="BQ54" s="46"/>
      <c r="BR54" s="46"/>
      <c r="BS54" s="46">
        <f t="shared" si="78"/>
        <v>0</v>
      </c>
      <c r="BT54" s="75">
        <f t="shared" si="221"/>
        <v>0</v>
      </c>
      <c r="BU54" s="77">
        <f>+BN54+'Stk BSF'!CF54-'Stk BSF'!CG54-'Stk CF '!BW54</f>
        <v>0</v>
      </c>
      <c r="BV54" s="78">
        <f t="shared" si="112"/>
        <v>0</v>
      </c>
      <c r="BW54" s="46"/>
      <c r="BX54" s="46"/>
      <c r="BY54" s="46"/>
      <c r="BZ54" s="46">
        <f t="shared" si="79"/>
        <v>0</v>
      </c>
      <c r="CA54" s="75">
        <f t="shared" si="222"/>
        <v>0</v>
      </c>
      <c r="CB54" s="77">
        <f>+BU54+'Stk BSF'!CN54-'Stk BSF'!CO54-'Stk CF '!CD54</f>
        <v>0</v>
      </c>
      <c r="CC54" s="78">
        <f t="shared" si="117"/>
        <v>0</v>
      </c>
      <c r="CD54" s="46"/>
      <c r="CE54" s="46"/>
      <c r="CF54" s="46"/>
      <c r="CG54" s="46">
        <f t="shared" si="80"/>
        <v>0</v>
      </c>
      <c r="CH54" s="75">
        <f t="shared" si="223"/>
        <v>0</v>
      </c>
      <c r="CI54" s="77">
        <f>+CB54+'Stk BSF'!CV54-'Stk BSF'!CW54-'Stk CF '!CK54</f>
        <v>0</v>
      </c>
      <c r="CJ54" s="78">
        <f t="shared" si="118"/>
        <v>0</v>
      </c>
      <c r="CK54" s="46"/>
      <c r="CL54" s="46"/>
      <c r="CM54" s="46"/>
      <c r="CN54" s="46">
        <f t="shared" si="81"/>
        <v>0</v>
      </c>
      <c r="CO54" s="75">
        <f t="shared" si="224"/>
        <v>0</v>
      </c>
      <c r="CP54" s="77">
        <f>+CI54+'Stk BSF'!DD54-'Stk BSF'!DE54-'Stk CF '!CR54</f>
        <v>0</v>
      </c>
      <c r="CQ54" s="78">
        <f t="shared" si="119"/>
        <v>0</v>
      </c>
      <c r="CR54" s="46"/>
      <c r="CS54" s="46"/>
      <c r="CT54" s="46"/>
      <c r="CU54" s="46">
        <f t="shared" si="82"/>
        <v>0</v>
      </c>
      <c r="CV54" s="75">
        <f t="shared" si="225"/>
        <v>0</v>
      </c>
      <c r="CW54" s="78">
        <f>+CP54+'Stk BSF'!DL54-'Stk BSF'!DM54-'Stk CF '!CY54</f>
        <v>0</v>
      </c>
      <c r="CX54" s="78">
        <f t="shared" si="105"/>
        <v>0</v>
      </c>
      <c r="CY54" s="46"/>
      <c r="CZ54" s="46"/>
      <c r="DA54" s="46"/>
      <c r="DB54" s="46">
        <f t="shared" si="83"/>
        <v>0</v>
      </c>
      <c r="DC54" s="75">
        <f t="shared" si="226"/>
        <v>0</v>
      </c>
      <c r="DD54" s="77">
        <f>+CW54+'Stk BSF'!DT54-'Stk BSF'!DU54-'Stk CF '!DF54</f>
        <v>0</v>
      </c>
      <c r="DE54" s="78">
        <f t="shared" si="120"/>
        <v>0</v>
      </c>
      <c r="DF54" s="46"/>
      <c r="DG54" s="46"/>
      <c r="DH54" s="46"/>
      <c r="DI54" s="46">
        <f t="shared" si="84"/>
        <v>0</v>
      </c>
      <c r="DJ54" s="75">
        <f t="shared" si="227"/>
        <v>0</v>
      </c>
      <c r="DK54" s="77">
        <f>+DD54+'Stk BSF'!EB54-'Stk BSF'!EC54-'Stk CF '!DM54</f>
        <v>0</v>
      </c>
      <c r="DL54" s="78">
        <f t="shared" si="121"/>
        <v>0</v>
      </c>
      <c r="DM54" s="46"/>
      <c r="DN54" s="46"/>
      <c r="DO54" s="46"/>
      <c r="DP54" s="46">
        <f t="shared" si="85"/>
        <v>0</v>
      </c>
      <c r="DQ54" s="75">
        <f t="shared" si="228"/>
        <v>0</v>
      </c>
      <c r="DR54" s="77">
        <f>+DK54+'Stk BSF'!EJ54-'Stk BSF'!EK54-'Stk CF '!DT54</f>
        <v>0</v>
      </c>
      <c r="DS54" s="78">
        <f t="shared" si="113"/>
        <v>0</v>
      </c>
      <c r="DT54" s="46"/>
      <c r="DU54" s="46"/>
      <c r="DV54" s="46"/>
      <c r="DW54" s="46">
        <f t="shared" si="86"/>
        <v>0</v>
      </c>
      <c r="DX54" s="75">
        <f t="shared" si="229"/>
        <v>0</v>
      </c>
      <c r="DY54" s="77">
        <f>+DR54+'Stk BSF'!ER54-'Stk BSF'!ES54-'Stk CF '!EA54</f>
        <v>0</v>
      </c>
      <c r="DZ54" s="78">
        <f t="shared" si="122"/>
        <v>0</v>
      </c>
      <c r="EA54" s="46"/>
      <c r="EB54" s="46"/>
      <c r="EC54" s="46"/>
      <c r="ED54" s="46">
        <f t="shared" si="87"/>
        <v>0</v>
      </c>
      <c r="EE54" s="75">
        <f t="shared" si="230"/>
        <v>0</v>
      </c>
      <c r="EF54" s="77">
        <f>+DY54+'Stk BSF'!EZ54-'Stk BSF'!FA54-'Stk CF '!EH54</f>
        <v>0</v>
      </c>
      <c r="EG54" s="78">
        <f t="shared" si="106"/>
        <v>0</v>
      </c>
      <c r="EH54" s="46"/>
      <c r="EI54" s="46"/>
      <c r="EJ54" s="46"/>
      <c r="EK54" s="46">
        <f t="shared" si="88"/>
        <v>0</v>
      </c>
      <c r="EL54" s="75">
        <f t="shared" si="231"/>
        <v>0</v>
      </c>
      <c r="EM54" s="77">
        <f>+EF54+'Stk BSF'!FH54-'Stk BSF'!FI54-'Stk CF '!EO54</f>
        <v>0</v>
      </c>
      <c r="EN54" s="78">
        <f t="shared" si="123"/>
        <v>0</v>
      </c>
      <c r="EO54" s="46"/>
      <c r="EP54" s="46"/>
      <c r="EQ54" s="46"/>
      <c r="ER54" s="46">
        <f t="shared" si="89"/>
        <v>0</v>
      </c>
      <c r="ES54" s="75">
        <f t="shared" si="232"/>
        <v>0</v>
      </c>
      <c r="ET54" s="77">
        <f>+EM54+'Stk BSF'!FP54-'Stk BSF'!FQ54-'Stk CF '!EV54</f>
        <v>0</v>
      </c>
      <c r="EU54" s="78">
        <f t="shared" si="124"/>
        <v>0</v>
      </c>
      <c r="EV54" s="46"/>
      <c r="EW54" s="46"/>
      <c r="EX54" s="46"/>
      <c r="EY54" s="46">
        <f t="shared" si="90"/>
        <v>0</v>
      </c>
      <c r="EZ54" s="75">
        <f t="shared" si="233"/>
        <v>0</v>
      </c>
      <c r="FA54" s="77">
        <f>+ET54+'Stk BSF'!FX54-'Stk BSF'!FY54-'Stk CF '!FC54</f>
        <v>0</v>
      </c>
      <c r="FB54" s="78">
        <f t="shared" si="125"/>
        <v>0</v>
      </c>
      <c r="FC54" s="46"/>
      <c r="FD54" s="46"/>
      <c r="FE54" s="46"/>
      <c r="FF54" s="46">
        <f t="shared" si="91"/>
        <v>0</v>
      </c>
      <c r="FG54" s="75">
        <f t="shared" si="234"/>
        <v>0</v>
      </c>
      <c r="FH54" s="77">
        <f>+FA54+'Stk BSF'!GF54-'Stk BSF'!GG54-'Stk CF '!FJ54</f>
        <v>0</v>
      </c>
      <c r="FI54" s="78">
        <f t="shared" si="126"/>
        <v>0</v>
      </c>
      <c r="FJ54" s="46"/>
      <c r="FK54" s="46"/>
      <c r="FL54" s="46"/>
      <c r="FM54" s="46">
        <f t="shared" si="92"/>
        <v>0</v>
      </c>
      <c r="FN54" s="75">
        <f t="shared" si="235"/>
        <v>0</v>
      </c>
      <c r="FO54" s="77">
        <f>+FH54+'Stk BSF'!GN54-'Stk BSF'!GO54-'Stk CF '!FQ54</f>
        <v>0</v>
      </c>
      <c r="FP54" s="78">
        <f t="shared" si="127"/>
        <v>0</v>
      </c>
      <c r="FQ54" s="46"/>
      <c r="FR54" s="46"/>
      <c r="FS54" s="46"/>
      <c r="FT54" s="46">
        <f t="shared" si="93"/>
        <v>0</v>
      </c>
      <c r="FU54" s="75">
        <f t="shared" si="236"/>
        <v>0</v>
      </c>
      <c r="FV54" s="77">
        <f>+FO54+'Stk BSF'!GV54-'Stk BSF'!GW54-'Stk CF '!FX54</f>
        <v>0</v>
      </c>
      <c r="FW54" s="78">
        <f t="shared" si="128"/>
        <v>0</v>
      </c>
      <c r="FX54" s="46"/>
      <c r="FY54" s="46"/>
      <c r="FZ54" s="46"/>
      <c r="GA54" s="46">
        <f t="shared" si="94"/>
        <v>0</v>
      </c>
      <c r="GB54" s="75">
        <f t="shared" si="237"/>
        <v>0</v>
      </c>
      <c r="GC54" s="77">
        <f>+FV54+'Stk BSF'!HD54-'Stk BSF'!HE54-'Stk CF '!GE54</f>
        <v>0</v>
      </c>
      <c r="GD54" s="78">
        <f t="shared" si="129"/>
        <v>0</v>
      </c>
      <c r="GE54" s="46"/>
      <c r="GF54" s="46"/>
      <c r="GG54" s="46"/>
      <c r="GH54" s="46">
        <f t="shared" si="95"/>
        <v>0</v>
      </c>
      <c r="GI54" s="75">
        <f t="shared" si="238"/>
        <v>0</v>
      </c>
      <c r="GJ54" s="77">
        <f>+GC54+'Stk BSF'!HL54-'Stk BSF'!HM54-'Stk CF '!GL54</f>
        <v>0</v>
      </c>
      <c r="GK54" s="78">
        <f t="shared" si="130"/>
        <v>0</v>
      </c>
      <c r="GL54" s="46"/>
      <c r="GM54" s="46"/>
      <c r="GN54" s="46"/>
      <c r="GO54" s="46">
        <f t="shared" si="96"/>
        <v>0</v>
      </c>
      <c r="GP54" s="75">
        <f t="shared" si="239"/>
        <v>0</v>
      </c>
      <c r="GQ54" s="77">
        <f>+GJ54+'Stk BSF'!HT54-'Stk BSF'!HU54-'Stk CF '!GS54</f>
        <v>0</v>
      </c>
      <c r="GR54" s="78">
        <f t="shared" si="131"/>
        <v>0</v>
      </c>
      <c r="GS54" s="46"/>
      <c r="GT54" s="46"/>
      <c r="GU54" s="46"/>
      <c r="GV54" s="46">
        <f t="shared" si="97"/>
        <v>0</v>
      </c>
      <c r="GW54" s="75">
        <f t="shared" si="240"/>
        <v>0</v>
      </c>
      <c r="GX54" s="77">
        <f>+GQ54+'Stk BSF'!IB54-'Stk BSF'!IC54-'Stk CF '!GZ54</f>
        <v>0</v>
      </c>
      <c r="GY54" s="78">
        <f t="shared" si="132"/>
        <v>0</v>
      </c>
      <c r="GZ54" s="46"/>
      <c r="HA54" s="46"/>
      <c r="HB54" s="46"/>
      <c r="HC54" s="46">
        <f t="shared" si="98"/>
        <v>0</v>
      </c>
      <c r="HD54" s="75">
        <f t="shared" si="241"/>
        <v>0</v>
      </c>
      <c r="HE54" s="77">
        <f>+GX54+'Stk BSF'!IJ54-'Stk BSF'!IK54-'Stk CF '!HG54</f>
        <v>0</v>
      </c>
      <c r="HF54" s="78">
        <f t="shared" si="213"/>
        <v>0</v>
      </c>
      <c r="HG54" s="46"/>
      <c r="HH54" s="46"/>
      <c r="HI54" s="46"/>
      <c r="HJ54" s="46">
        <f t="shared" si="99"/>
        <v>0</v>
      </c>
      <c r="HK54" s="75">
        <f t="shared" si="242"/>
        <v>0</v>
      </c>
      <c r="HL54" s="77">
        <f>+HE54+'Stk BSF'!IR54-'Stk BSF'!IS54-'Stk CF '!HN54</f>
        <v>0</v>
      </c>
      <c r="HM54" s="78">
        <f t="shared" si="212"/>
        <v>0</v>
      </c>
      <c r="HN54" s="46"/>
      <c r="HO54" s="46"/>
      <c r="HP54" s="46"/>
      <c r="HQ54" s="46">
        <f t="shared" si="100"/>
        <v>0</v>
      </c>
      <c r="HR54" s="75">
        <f t="shared" si="243"/>
        <v>0</v>
      </c>
      <c r="HS54" s="85">
        <f>+HL54+'Stk BSF'!IZ54-'Stk BSF'!JA54-'Stk CF '!HU54</f>
        <v>0</v>
      </c>
      <c r="HT54" s="86">
        <f t="shared" si="134"/>
        <v>0</v>
      </c>
      <c r="HU54" s="46"/>
      <c r="HV54" s="46"/>
      <c r="HW54" s="46"/>
      <c r="HX54" s="46">
        <f t="shared" si="101"/>
        <v>0</v>
      </c>
      <c r="HY54" s="75">
        <f t="shared" si="244"/>
        <v>0</v>
      </c>
      <c r="IA54" s="82">
        <f t="shared" si="114"/>
        <v>0</v>
      </c>
      <c r="IB54" s="83">
        <f t="shared" si="115"/>
        <v>0</v>
      </c>
      <c r="IC54" s="81">
        <f t="shared" si="206"/>
        <v>0</v>
      </c>
      <c r="ID54" s="81">
        <f t="shared" si="207"/>
        <v>0</v>
      </c>
      <c r="IE54" s="81">
        <f t="shared" si="104"/>
        <v>0</v>
      </c>
      <c r="IF54" s="81">
        <f t="shared" si="208"/>
        <v>0</v>
      </c>
      <c r="IG54" s="84">
        <f t="shared" si="135"/>
        <v>0</v>
      </c>
      <c r="II54" s="64">
        <f t="shared" si="136"/>
        <v>0</v>
      </c>
      <c r="IJ54" s="64">
        <f t="shared" si="137"/>
        <v>0</v>
      </c>
      <c r="IK54" s="64">
        <f t="shared" si="138"/>
        <v>0</v>
      </c>
    </row>
    <row r="55" spans="1:245" ht="15">
      <c r="B55" s="384" t="s">
        <v>52</v>
      </c>
      <c r="C55" s="170"/>
      <c r="D55" s="186" t="s">
        <v>635</v>
      </c>
      <c r="E55" s="186"/>
      <c r="F55" s="370" t="s">
        <v>286</v>
      </c>
      <c r="G55" s="380" t="s">
        <v>99</v>
      </c>
      <c r="H55" s="380" t="s">
        <v>99</v>
      </c>
      <c r="I55" s="166" t="s">
        <v>94</v>
      </c>
      <c r="J55" s="355" t="s">
        <v>297</v>
      </c>
      <c r="K55" s="143">
        <v>5</v>
      </c>
      <c r="L55" s="144">
        <v>5</v>
      </c>
      <c r="M55" s="137" t="s">
        <v>4</v>
      </c>
      <c r="N55" s="347">
        <v>0</v>
      </c>
      <c r="O55" s="347">
        <v>0</v>
      </c>
      <c r="P55" s="76">
        <v>0</v>
      </c>
      <c r="Q55" s="77">
        <f>+N55-S55-'Stk BSF'!U55+'Stk BSF'!T55</f>
        <v>0</v>
      </c>
      <c r="R55" s="78">
        <f t="shared" ref="R55" si="245">+O55+S55-T55-U55</f>
        <v>0</v>
      </c>
      <c r="S55" s="46"/>
      <c r="T55" s="46"/>
      <c r="U55" s="46"/>
      <c r="V55" s="46">
        <f t="shared" si="66"/>
        <v>0</v>
      </c>
      <c r="W55" s="75">
        <f t="shared" ref="W55" si="246">+P55+T55-V55</f>
        <v>0</v>
      </c>
      <c r="X55" s="77">
        <f>+Q55+'Stk BSF'!AB55-'Stk BSF'!AC55-'Stk CF '!Z55</f>
        <v>0</v>
      </c>
      <c r="Y55" s="78">
        <f t="shared" ref="Y55" si="247">+R55+Z55-AA55-AB55</f>
        <v>0</v>
      </c>
      <c r="Z55" s="46"/>
      <c r="AA55" s="46"/>
      <c r="AB55" s="46"/>
      <c r="AC55" s="46">
        <f t="shared" si="68"/>
        <v>0</v>
      </c>
      <c r="AD55" s="75">
        <f t="shared" si="215"/>
        <v>0</v>
      </c>
      <c r="AE55" s="77">
        <f>+X55+'Stk BSF'!AJ55-'Stk BSF'!AK55-'Stk CF '!AG55</f>
        <v>0</v>
      </c>
      <c r="AF55" s="78">
        <f t="shared" ref="AF55" si="248">+Y55+AG55-AH55-AI55</f>
        <v>0</v>
      </c>
      <c r="AG55" s="46"/>
      <c r="AH55" s="46"/>
      <c r="AI55" s="46"/>
      <c r="AJ55" s="46">
        <f t="shared" si="70"/>
        <v>0</v>
      </c>
      <c r="AK55" s="75">
        <f t="shared" si="216"/>
        <v>0</v>
      </c>
      <c r="AL55" s="77">
        <f>+AE55+'Stk BSF'!AR55-'Stk BSF'!AS55-'Stk CF '!AN55</f>
        <v>0</v>
      </c>
      <c r="AM55" s="78">
        <f t="shared" ref="AM55" si="249">+AF55+AN55-AO55-AP55</f>
        <v>0</v>
      </c>
      <c r="AN55" s="46"/>
      <c r="AO55" s="46"/>
      <c r="AP55" s="46"/>
      <c r="AQ55" s="46">
        <f t="shared" si="72"/>
        <v>0</v>
      </c>
      <c r="AR55" s="75">
        <f t="shared" si="217"/>
        <v>0</v>
      </c>
      <c r="AS55" s="77">
        <f>+AL55+'Stk BSF'!AZ55-'Stk BSF'!BA55-'Stk CF '!AU55</f>
        <v>0</v>
      </c>
      <c r="AT55" s="78">
        <f t="shared" ref="AT55" si="250">+AM55+AU55-AV55-AW55</f>
        <v>0</v>
      </c>
      <c r="AU55" s="46"/>
      <c r="AV55" s="46"/>
      <c r="AW55" s="46"/>
      <c r="AX55" s="46">
        <f t="shared" si="74"/>
        <v>0</v>
      </c>
      <c r="AY55" s="75">
        <f t="shared" si="218"/>
        <v>0</v>
      </c>
      <c r="AZ55" s="77">
        <f>+AS55+'Stk BSF'!BH55-'Stk BSF'!BI55-'Stk CF '!BB55</f>
        <v>0</v>
      </c>
      <c r="BA55" s="78">
        <f t="shared" ref="BA55" si="251">+AT55+BB55-BC55-BD55</f>
        <v>0</v>
      </c>
      <c r="BB55" s="46"/>
      <c r="BC55" s="46"/>
      <c r="BD55" s="46"/>
      <c r="BE55" s="46">
        <f t="shared" si="76"/>
        <v>0</v>
      </c>
      <c r="BF55" s="75">
        <f t="shared" si="219"/>
        <v>0</v>
      </c>
      <c r="BG55" s="77">
        <f>+AZ55+'Stk BSF'!BP55-'Stk BSF'!BQ55-'Stk CF '!BI55</f>
        <v>0</v>
      </c>
      <c r="BH55" s="78">
        <f t="shared" ref="BH55" si="252">+BA55+BI55-BJ55-BK55</f>
        <v>0</v>
      </c>
      <c r="BI55" s="46"/>
      <c r="BJ55" s="46"/>
      <c r="BK55" s="46"/>
      <c r="BL55" s="46">
        <f t="shared" si="77"/>
        <v>0</v>
      </c>
      <c r="BM55" s="75">
        <f t="shared" si="220"/>
        <v>0</v>
      </c>
      <c r="BN55" s="77">
        <f>+BG55+'Stk BSF'!BX55-'Stk BSF'!BY55-'Stk CF '!BP55</f>
        <v>0</v>
      </c>
      <c r="BO55" s="78">
        <f t="shared" ref="BO55" si="253">+BH55+BP55-BQ55-BR55</f>
        <v>0</v>
      </c>
      <c r="BP55" s="46"/>
      <c r="BQ55" s="46"/>
      <c r="BR55" s="46"/>
      <c r="BS55" s="46">
        <f t="shared" si="78"/>
        <v>0</v>
      </c>
      <c r="BT55" s="75">
        <f t="shared" si="221"/>
        <v>0</v>
      </c>
      <c r="BU55" s="77">
        <f>+BN55+'Stk BSF'!CF55-'Stk BSF'!CG55-'Stk CF '!BW55</f>
        <v>0</v>
      </c>
      <c r="BV55" s="78">
        <f t="shared" ref="BV55" si="254">+BO55+BW55-BX55-BY55</f>
        <v>0</v>
      </c>
      <c r="BW55" s="46"/>
      <c r="BX55" s="46"/>
      <c r="BY55" s="46"/>
      <c r="BZ55" s="46">
        <f t="shared" si="79"/>
        <v>0</v>
      </c>
      <c r="CA55" s="75">
        <f t="shared" si="222"/>
        <v>0</v>
      </c>
      <c r="CB55" s="77">
        <f>+BU55+'Stk BSF'!CN55-'Stk BSF'!CO55-'Stk CF '!CD55</f>
        <v>0</v>
      </c>
      <c r="CC55" s="78">
        <f t="shared" ref="CC55" si="255">+BV55+CD55-CE55-CF55</f>
        <v>0</v>
      </c>
      <c r="CD55" s="46"/>
      <c r="CE55" s="46"/>
      <c r="CF55" s="46"/>
      <c r="CG55" s="46">
        <f t="shared" si="80"/>
        <v>0</v>
      </c>
      <c r="CH55" s="75">
        <f t="shared" si="223"/>
        <v>0</v>
      </c>
      <c r="CI55" s="77">
        <f>+CB55+'Stk BSF'!CV55-'Stk BSF'!CW55-'Stk CF '!CK55</f>
        <v>0</v>
      </c>
      <c r="CJ55" s="78">
        <f t="shared" ref="CJ55" si="256">+CC55+CK55-CL55-CM55</f>
        <v>0</v>
      </c>
      <c r="CK55" s="46"/>
      <c r="CL55" s="46"/>
      <c r="CM55" s="46"/>
      <c r="CN55" s="46">
        <f t="shared" si="81"/>
        <v>0</v>
      </c>
      <c r="CO55" s="75">
        <f t="shared" si="224"/>
        <v>0</v>
      </c>
      <c r="CP55" s="77">
        <f>+CI55+'Stk BSF'!DD55-'Stk BSF'!DE55-'Stk CF '!CR55</f>
        <v>0</v>
      </c>
      <c r="CQ55" s="78">
        <f t="shared" ref="CQ55" si="257">+CJ55+CR55-CS55-CT55</f>
        <v>0</v>
      </c>
      <c r="CR55" s="46"/>
      <c r="CS55" s="46"/>
      <c r="CT55" s="46"/>
      <c r="CU55" s="46">
        <f t="shared" si="82"/>
        <v>0</v>
      </c>
      <c r="CV55" s="75">
        <f t="shared" si="225"/>
        <v>0</v>
      </c>
      <c r="CW55" s="78">
        <f>+CP55+'Stk BSF'!DL55-'Stk BSF'!DM55-'Stk CF '!CY55</f>
        <v>0</v>
      </c>
      <c r="CX55" s="78">
        <f t="shared" ref="CX55" si="258">+CQ55+CY55-CZ55-DA55</f>
        <v>0</v>
      </c>
      <c r="CY55" s="46"/>
      <c r="CZ55" s="46"/>
      <c r="DA55" s="46"/>
      <c r="DB55" s="46">
        <f t="shared" si="83"/>
        <v>0</v>
      </c>
      <c r="DC55" s="75">
        <f t="shared" si="226"/>
        <v>0</v>
      </c>
      <c r="DD55" s="77">
        <f>+CW55+'Stk BSF'!DT55-'Stk BSF'!DU55-'Stk CF '!DF55</f>
        <v>0</v>
      </c>
      <c r="DE55" s="78">
        <f t="shared" ref="DE55" si="259">+CX55+DF55-DG55-DH55</f>
        <v>0</v>
      </c>
      <c r="DF55" s="46"/>
      <c r="DG55" s="46"/>
      <c r="DH55" s="46"/>
      <c r="DI55" s="46">
        <f t="shared" si="84"/>
        <v>0</v>
      </c>
      <c r="DJ55" s="75">
        <f t="shared" si="227"/>
        <v>0</v>
      </c>
      <c r="DK55" s="77">
        <f>+DD55+'Stk BSF'!EB55-'Stk BSF'!EC55-'Stk CF '!DM55</f>
        <v>0</v>
      </c>
      <c r="DL55" s="78">
        <f t="shared" ref="DL55" si="260">+DE55+DM55-DN55-DO55</f>
        <v>0</v>
      </c>
      <c r="DM55" s="46"/>
      <c r="DN55" s="46"/>
      <c r="DO55" s="46"/>
      <c r="DP55" s="46">
        <f t="shared" si="85"/>
        <v>0</v>
      </c>
      <c r="DQ55" s="75">
        <f t="shared" si="228"/>
        <v>0</v>
      </c>
      <c r="DR55" s="77">
        <f>+DK55+'Stk BSF'!EJ55-'Stk BSF'!EK55-'Stk CF '!DT55</f>
        <v>0</v>
      </c>
      <c r="DS55" s="78">
        <f t="shared" ref="DS55" si="261">+DL55+DT55-DU55-DV55</f>
        <v>0</v>
      </c>
      <c r="DT55" s="46"/>
      <c r="DU55" s="46"/>
      <c r="DV55" s="46"/>
      <c r="DW55" s="46">
        <f t="shared" si="86"/>
        <v>0</v>
      </c>
      <c r="DX55" s="75">
        <f t="shared" si="229"/>
        <v>0</v>
      </c>
      <c r="DY55" s="77">
        <f>+DR55+'Stk BSF'!ER55-'Stk BSF'!ES55-'Stk CF '!EA55</f>
        <v>0</v>
      </c>
      <c r="DZ55" s="78">
        <f t="shared" ref="DZ55" si="262">+DS55+EA55-EB55-EC55</f>
        <v>0</v>
      </c>
      <c r="EA55" s="46"/>
      <c r="EB55" s="46"/>
      <c r="EC55" s="46"/>
      <c r="ED55" s="46">
        <f t="shared" si="87"/>
        <v>0</v>
      </c>
      <c r="EE55" s="75">
        <f t="shared" si="230"/>
        <v>0</v>
      </c>
      <c r="EF55" s="77">
        <f>+DY55+'Stk BSF'!EZ55-'Stk BSF'!FA55-'Stk CF '!EH55</f>
        <v>0</v>
      </c>
      <c r="EG55" s="78">
        <f t="shared" ref="EG55" si="263">+DZ55+EH55-EI55-EJ55</f>
        <v>0</v>
      </c>
      <c r="EH55" s="46"/>
      <c r="EI55" s="46"/>
      <c r="EJ55" s="46"/>
      <c r="EK55" s="46">
        <f t="shared" si="88"/>
        <v>0</v>
      </c>
      <c r="EL55" s="75">
        <f t="shared" si="231"/>
        <v>0</v>
      </c>
      <c r="EM55" s="77">
        <f>+EF55+'Stk BSF'!FH55-'Stk BSF'!FI55-'Stk CF '!EO55</f>
        <v>0</v>
      </c>
      <c r="EN55" s="78">
        <f t="shared" ref="EN55" si="264">+EG55+EO55-EP55-EQ55</f>
        <v>0</v>
      </c>
      <c r="EO55" s="46"/>
      <c r="EP55" s="46"/>
      <c r="EQ55" s="46"/>
      <c r="ER55" s="46">
        <f t="shared" si="89"/>
        <v>0</v>
      </c>
      <c r="ES55" s="75">
        <f t="shared" si="232"/>
        <v>0</v>
      </c>
      <c r="ET55" s="77">
        <f>+EM55+'Stk BSF'!FP55-'Stk BSF'!FQ55-'Stk CF '!EV55</f>
        <v>0</v>
      </c>
      <c r="EU55" s="78">
        <f t="shared" ref="EU55" si="265">+EN55+EV55-EW55-EX55</f>
        <v>0</v>
      </c>
      <c r="EV55" s="46"/>
      <c r="EW55" s="46"/>
      <c r="EX55" s="46"/>
      <c r="EY55" s="46">
        <f t="shared" si="90"/>
        <v>0</v>
      </c>
      <c r="EZ55" s="75">
        <f t="shared" si="233"/>
        <v>0</v>
      </c>
      <c r="FA55" s="77">
        <f>+ET55+'Stk BSF'!FX55-'Stk BSF'!FY55-'Stk CF '!FC55</f>
        <v>0</v>
      </c>
      <c r="FB55" s="78">
        <f t="shared" ref="FB55" si="266">+EU55+FC55-FD55-FE55</f>
        <v>0</v>
      </c>
      <c r="FC55" s="46"/>
      <c r="FD55" s="46"/>
      <c r="FE55" s="46"/>
      <c r="FF55" s="46">
        <f t="shared" si="91"/>
        <v>0</v>
      </c>
      <c r="FG55" s="75">
        <f t="shared" si="234"/>
        <v>0</v>
      </c>
      <c r="FH55" s="77">
        <f>+FA55+'Stk BSF'!GF55-'Stk BSF'!GG55-'Stk CF '!FJ55</f>
        <v>0</v>
      </c>
      <c r="FI55" s="78">
        <f t="shared" ref="FI55" si="267">+FB55+FJ55-FK55-FL55</f>
        <v>0</v>
      </c>
      <c r="FJ55" s="46"/>
      <c r="FK55" s="46"/>
      <c r="FL55" s="46"/>
      <c r="FM55" s="46">
        <f t="shared" si="92"/>
        <v>0</v>
      </c>
      <c r="FN55" s="75">
        <f t="shared" si="235"/>
        <v>0</v>
      </c>
      <c r="FO55" s="77">
        <f>+FH55+'Stk BSF'!GN55-'Stk BSF'!GO55-'Stk CF '!FQ55</f>
        <v>0</v>
      </c>
      <c r="FP55" s="78">
        <f t="shared" ref="FP55" si="268">+FI55+FQ55-FR55-FS55</f>
        <v>0</v>
      </c>
      <c r="FQ55" s="46"/>
      <c r="FR55" s="46"/>
      <c r="FS55" s="46"/>
      <c r="FT55" s="46">
        <f t="shared" si="93"/>
        <v>0</v>
      </c>
      <c r="FU55" s="75">
        <f t="shared" si="236"/>
        <v>0</v>
      </c>
      <c r="FV55" s="77">
        <f>+FO55+'Stk BSF'!GV55-'Stk BSF'!GW55-'Stk CF '!FX55</f>
        <v>0</v>
      </c>
      <c r="FW55" s="78">
        <f t="shared" ref="FW55" si="269">+FP55+FX55-FY55-FZ55</f>
        <v>0</v>
      </c>
      <c r="FX55" s="46"/>
      <c r="FY55" s="46"/>
      <c r="FZ55" s="46"/>
      <c r="GA55" s="46">
        <f t="shared" si="94"/>
        <v>0</v>
      </c>
      <c r="GB55" s="75">
        <f t="shared" si="237"/>
        <v>0</v>
      </c>
      <c r="GC55" s="77">
        <f>+FV55+'Stk BSF'!HD55-'Stk BSF'!HE55-'Stk CF '!GE55</f>
        <v>0</v>
      </c>
      <c r="GD55" s="78">
        <f t="shared" ref="GD55" si="270">+FW55+GE55-GF55-GG55</f>
        <v>0</v>
      </c>
      <c r="GE55" s="46"/>
      <c r="GF55" s="46"/>
      <c r="GG55" s="46"/>
      <c r="GH55" s="46">
        <f t="shared" si="95"/>
        <v>0</v>
      </c>
      <c r="GI55" s="75">
        <f t="shared" si="238"/>
        <v>0</v>
      </c>
      <c r="GJ55" s="77">
        <f>+GC55+'Stk BSF'!HL55-'Stk BSF'!HM55-'Stk CF '!GL55</f>
        <v>0</v>
      </c>
      <c r="GK55" s="78">
        <f t="shared" ref="GK55" si="271">+GD55+GL55-GM55-GN55</f>
        <v>0</v>
      </c>
      <c r="GL55" s="46"/>
      <c r="GM55" s="46"/>
      <c r="GN55" s="46"/>
      <c r="GO55" s="46">
        <f t="shared" si="96"/>
        <v>0</v>
      </c>
      <c r="GP55" s="75">
        <f t="shared" si="239"/>
        <v>0</v>
      </c>
      <c r="GQ55" s="77">
        <f>+GJ55+'Stk BSF'!HT55-'Stk BSF'!HU55-'Stk CF '!GS55</f>
        <v>0</v>
      </c>
      <c r="GR55" s="78">
        <f t="shared" ref="GR55" si="272">+GK55+GS55-GT55-GU55</f>
        <v>0</v>
      </c>
      <c r="GS55" s="46"/>
      <c r="GT55" s="46"/>
      <c r="GU55" s="46"/>
      <c r="GV55" s="46">
        <f t="shared" si="97"/>
        <v>0</v>
      </c>
      <c r="GW55" s="75">
        <f t="shared" si="240"/>
        <v>0</v>
      </c>
      <c r="GX55" s="77">
        <f>+GQ55+'Stk BSF'!IB55-'Stk BSF'!IC55-'Stk CF '!GZ55</f>
        <v>0</v>
      </c>
      <c r="GY55" s="78">
        <f t="shared" ref="GY55" si="273">+GR55+GZ55-HA55-HB55</f>
        <v>0</v>
      </c>
      <c r="GZ55" s="46"/>
      <c r="HA55" s="46"/>
      <c r="HB55" s="46"/>
      <c r="HC55" s="46">
        <f t="shared" si="98"/>
        <v>0</v>
      </c>
      <c r="HD55" s="75">
        <f t="shared" si="241"/>
        <v>0</v>
      </c>
      <c r="HE55" s="77">
        <f>+GX55+'Stk BSF'!IJ55-'Stk BSF'!IK55-'Stk CF '!HG55</f>
        <v>0</v>
      </c>
      <c r="HF55" s="78">
        <f t="shared" ref="HF55" si="274">+GY55+HG55-HH55-HI55</f>
        <v>0</v>
      </c>
      <c r="HG55" s="46"/>
      <c r="HH55" s="46"/>
      <c r="HI55" s="46"/>
      <c r="HJ55" s="46">
        <f t="shared" si="99"/>
        <v>0</v>
      </c>
      <c r="HK55" s="75">
        <f t="shared" si="242"/>
        <v>0</v>
      </c>
      <c r="HL55" s="77">
        <f>+HE55+'Stk BSF'!IR55-'Stk BSF'!IS55-'Stk CF '!HN55</f>
        <v>0</v>
      </c>
      <c r="HM55" s="78">
        <f t="shared" ref="HM55" si="275">+HF55+HN55-HO55-HP55</f>
        <v>0</v>
      </c>
      <c r="HN55" s="46"/>
      <c r="HO55" s="46"/>
      <c r="HP55" s="46"/>
      <c r="HQ55" s="46">
        <f t="shared" si="100"/>
        <v>0</v>
      </c>
      <c r="HR55" s="75">
        <f t="shared" si="243"/>
        <v>0</v>
      </c>
      <c r="HS55" s="85">
        <f>+HL55+'Stk BSF'!IZ55-'Stk BSF'!JA55-'Stk CF '!HU55</f>
        <v>0</v>
      </c>
      <c r="HT55" s="86">
        <f t="shared" ref="HT55" si="276">+HM55+HU55-HV55-HW55</f>
        <v>0</v>
      </c>
      <c r="HU55" s="46"/>
      <c r="HV55" s="46"/>
      <c r="HW55" s="46"/>
      <c r="HX55" s="46">
        <f t="shared" si="101"/>
        <v>0</v>
      </c>
      <c r="HY55" s="75">
        <f t="shared" si="244"/>
        <v>0</v>
      </c>
      <c r="IA55" s="82">
        <f t="shared" ref="IA55" si="277">+HS55</f>
        <v>0</v>
      </c>
      <c r="IB55" s="83">
        <f t="shared" ref="IB55" si="278">+HT55</f>
        <v>0</v>
      </c>
      <c r="IC55" s="81">
        <f t="shared" ref="IC55" si="279">+S55+Z55+AG55+AN55+AU55+BB55+BI55+BP55+BW55+CD55+CK55+CR55+CY55+DF55+DM55+DT55+EA55+EH55+EO55+EV55+FC55+FJ55+FQ55+FX55+GE55+GL55+GS55+GZ55+HG55+HN55+HU55</f>
        <v>0</v>
      </c>
      <c r="ID55" s="81">
        <f t="shared" ref="ID55" si="280">+T55+AA55+AH55+AO55+AV55+BC55+BJ55+BQ55+BX55+CE55+CL55+CS55+CZ55+DG55+DN55+DU55+EB55+EI55+EP55+EW55+FD55+FK55+FR55+FY55+GF55+GM55+GT55+HA55+HH55+HO55+HV55</f>
        <v>0</v>
      </c>
      <c r="IE55" s="81">
        <f t="shared" ref="IE55" si="281">+U55+AB55+AI55+AP55+AW55+BD55+BK55+BR55+BY55+CF55+CM55+CT55+DA55+DH55+DO55+DV55+EC55+EJ55+EQ55+EX55+FE55+FL55+FS55+FZ55+GG55+GN55+GU55+HB55+HI55+HP55+HW55</f>
        <v>0</v>
      </c>
      <c r="IF55" s="81">
        <f t="shared" ref="IF55" si="282">+V55+AC55+AJ55+AQ55+AX55+BE55+BL55+BS55+BZ55+CG55+CN55+CU55+DB55+DI55+DP55+DW55+ED55+EK55+ER55+EY55+FF55+FM55+FT55+GA55+GH55+GO55+GV55+HC55+HJ55+HQ55+HX55</f>
        <v>0</v>
      </c>
      <c r="IG55" s="84">
        <f t="shared" ref="IG55" si="283">+HY55</f>
        <v>0</v>
      </c>
      <c r="II55" s="64">
        <f t="shared" si="136"/>
        <v>0</v>
      </c>
      <c r="IJ55" s="64">
        <f t="shared" si="137"/>
        <v>0</v>
      </c>
      <c r="IK55" s="64">
        <f t="shared" si="138"/>
        <v>0</v>
      </c>
    </row>
    <row r="56" spans="1:245" ht="15">
      <c r="B56" s="384" t="s">
        <v>52</v>
      </c>
      <c r="C56" s="177" t="s">
        <v>639</v>
      </c>
      <c r="D56" s="177" t="s">
        <v>639</v>
      </c>
      <c r="E56" s="177"/>
      <c r="F56" s="368" t="s">
        <v>38</v>
      </c>
      <c r="G56" s="380" t="s">
        <v>99</v>
      </c>
      <c r="H56" s="380" t="s">
        <v>99</v>
      </c>
      <c r="I56" s="166" t="s">
        <v>94</v>
      </c>
      <c r="J56" s="373"/>
      <c r="K56" s="139">
        <v>6</v>
      </c>
      <c r="L56" s="140">
        <v>7</v>
      </c>
      <c r="M56" s="137" t="s">
        <v>4</v>
      </c>
      <c r="N56" s="347">
        <v>0</v>
      </c>
      <c r="O56" s="347">
        <v>0</v>
      </c>
      <c r="P56" s="76">
        <v>0</v>
      </c>
      <c r="Q56" s="77">
        <f>+N56-S56-'Stk BSF'!U56+'Stk BSF'!T56</f>
        <v>0</v>
      </c>
      <c r="R56" s="78">
        <f t="shared" si="214"/>
        <v>0</v>
      </c>
      <c r="S56" s="46"/>
      <c r="T56" s="46"/>
      <c r="U56" s="46"/>
      <c r="V56" s="46">
        <f t="shared" si="66"/>
        <v>0</v>
      </c>
      <c r="W56" s="75">
        <f t="shared" si="205"/>
        <v>0</v>
      </c>
      <c r="X56" s="77">
        <f>+Q56+'Stk BSF'!AB56-'Stk BSF'!AC56-'Stk CF '!Z56</f>
        <v>0</v>
      </c>
      <c r="Y56" s="78">
        <f t="shared" si="211"/>
        <v>0</v>
      </c>
      <c r="Z56" s="46"/>
      <c r="AA56" s="46"/>
      <c r="AB56" s="46"/>
      <c r="AC56" s="46">
        <f t="shared" si="68"/>
        <v>0</v>
      </c>
      <c r="AD56" s="75">
        <f t="shared" si="215"/>
        <v>0</v>
      </c>
      <c r="AE56" s="77">
        <f>+X56+'Stk BSF'!AJ56-'Stk BSF'!AK56-'Stk CF '!AG56</f>
        <v>0</v>
      </c>
      <c r="AF56" s="78">
        <f t="shared" si="69"/>
        <v>0</v>
      </c>
      <c r="AG56" s="46"/>
      <c r="AH56" s="46"/>
      <c r="AI56" s="46"/>
      <c r="AJ56" s="46">
        <f t="shared" si="70"/>
        <v>0</v>
      </c>
      <c r="AK56" s="75">
        <f t="shared" si="216"/>
        <v>0</v>
      </c>
      <c r="AL56" s="77">
        <f>+AE56+'Stk BSF'!AR56-'Stk BSF'!AS56-'Stk CF '!AN56</f>
        <v>0</v>
      </c>
      <c r="AM56" s="78">
        <f t="shared" si="141"/>
        <v>0</v>
      </c>
      <c r="AN56" s="46"/>
      <c r="AO56" s="46"/>
      <c r="AP56" s="46"/>
      <c r="AQ56" s="46">
        <f t="shared" si="72"/>
        <v>0</v>
      </c>
      <c r="AR56" s="75">
        <f t="shared" si="217"/>
        <v>0</v>
      </c>
      <c r="AS56" s="77">
        <f>+AL56+'Stk BSF'!AZ56-'Stk BSF'!BA56-'Stk CF '!AU56</f>
        <v>0</v>
      </c>
      <c r="AT56" s="78">
        <f t="shared" si="142"/>
        <v>0</v>
      </c>
      <c r="AU56" s="46"/>
      <c r="AV56" s="46"/>
      <c r="AW56" s="46"/>
      <c r="AX56" s="46">
        <f t="shared" si="74"/>
        <v>0</v>
      </c>
      <c r="AY56" s="75">
        <f t="shared" si="218"/>
        <v>0</v>
      </c>
      <c r="AZ56" s="77">
        <f>+AS56+'Stk BSF'!BH56-'Stk BSF'!BI56-'Stk CF '!BB56</f>
        <v>0</v>
      </c>
      <c r="BA56" s="78">
        <f t="shared" si="143"/>
        <v>0</v>
      </c>
      <c r="BB56" s="46"/>
      <c r="BC56" s="46"/>
      <c r="BD56" s="46"/>
      <c r="BE56" s="46">
        <f t="shared" si="76"/>
        <v>0</v>
      </c>
      <c r="BF56" s="75">
        <f t="shared" si="219"/>
        <v>0</v>
      </c>
      <c r="BG56" s="77">
        <f>+AZ56+'Stk BSF'!BP56-'Stk BSF'!BQ56-'Stk CF '!BI56</f>
        <v>0</v>
      </c>
      <c r="BH56" s="78">
        <f t="shared" si="111"/>
        <v>0</v>
      </c>
      <c r="BI56" s="46"/>
      <c r="BJ56" s="46"/>
      <c r="BK56" s="46"/>
      <c r="BL56" s="46">
        <f t="shared" si="77"/>
        <v>0</v>
      </c>
      <c r="BM56" s="75">
        <f t="shared" si="220"/>
        <v>0</v>
      </c>
      <c r="BN56" s="77">
        <f>+BG56+'Stk BSF'!BX56-'Stk BSF'!BY56-'Stk CF '!BP56</f>
        <v>0</v>
      </c>
      <c r="BO56" s="78">
        <f t="shared" si="116"/>
        <v>0</v>
      </c>
      <c r="BP56" s="46"/>
      <c r="BQ56" s="46"/>
      <c r="BR56" s="46"/>
      <c r="BS56" s="46">
        <f t="shared" si="78"/>
        <v>0</v>
      </c>
      <c r="BT56" s="75">
        <f t="shared" si="221"/>
        <v>0</v>
      </c>
      <c r="BU56" s="77">
        <f>+BN56+'Stk BSF'!CF56-'Stk BSF'!CG56-'Stk CF '!BW56</f>
        <v>0</v>
      </c>
      <c r="BV56" s="78">
        <f t="shared" si="112"/>
        <v>0</v>
      </c>
      <c r="BW56" s="46"/>
      <c r="BX56" s="46"/>
      <c r="BY56" s="46"/>
      <c r="BZ56" s="46">
        <f t="shared" si="79"/>
        <v>0</v>
      </c>
      <c r="CA56" s="75">
        <f t="shared" si="222"/>
        <v>0</v>
      </c>
      <c r="CB56" s="77">
        <f>+BU56+'Stk BSF'!CN56-'Stk BSF'!CO56-'Stk CF '!CD56</f>
        <v>0</v>
      </c>
      <c r="CC56" s="78">
        <f t="shared" si="117"/>
        <v>0</v>
      </c>
      <c r="CD56" s="46"/>
      <c r="CE56" s="46"/>
      <c r="CF56" s="46"/>
      <c r="CG56" s="46">
        <f t="shared" si="80"/>
        <v>0</v>
      </c>
      <c r="CH56" s="75">
        <f t="shared" si="223"/>
        <v>0</v>
      </c>
      <c r="CI56" s="77">
        <f>+CB56+'Stk BSF'!CV56-'Stk BSF'!CW56-'Stk CF '!CK56</f>
        <v>0</v>
      </c>
      <c r="CJ56" s="78">
        <f t="shared" si="118"/>
        <v>0</v>
      </c>
      <c r="CK56" s="46"/>
      <c r="CL56" s="46"/>
      <c r="CM56" s="46"/>
      <c r="CN56" s="46">
        <f t="shared" si="81"/>
        <v>0</v>
      </c>
      <c r="CO56" s="75">
        <f t="shared" si="224"/>
        <v>0</v>
      </c>
      <c r="CP56" s="77">
        <f>+CI56+'Stk BSF'!DD56-'Stk BSF'!DE56-'Stk CF '!CR56</f>
        <v>0</v>
      </c>
      <c r="CQ56" s="78">
        <f t="shared" si="119"/>
        <v>0</v>
      </c>
      <c r="CR56" s="46"/>
      <c r="CS56" s="46"/>
      <c r="CT56" s="46"/>
      <c r="CU56" s="46">
        <f t="shared" si="82"/>
        <v>0</v>
      </c>
      <c r="CV56" s="75">
        <f t="shared" si="225"/>
        <v>0</v>
      </c>
      <c r="CW56" s="78">
        <f>+CP56+'Stk BSF'!DL56-'Stk BSF'!DM56-'Stk CF '!CY56</f>
        <v>0</v>
      </c>
      <c r="CX56" s="78">
        <f t="shared" si="105"/>
        <v>0</v>
      </c>
      <c r="CY56" s="46"/>
      <c r="CZ56" s="46"/>
      <c r="DA56" s="46"/>
      <c r="DB56" s="46">
        <f t="shared" si="83"/>
        <v>0</v>
      </c>
      <c r="DC56" s="75">
        <f t="shared" si="226"/>
        <v>0</v>
      </c>
      <c r="DD56" s="77">
        <f>+CW56+'Stk BSF'!DT56-'Stk BSF'!DU56-'Stk CF '!DF56</f>
        <v>0</v>
      </c>
      <c r="DE56" s="78">
        <f t="shared" si="120"/>
        <v>0</v>
      </c>
      <c r="DF56" s="46"/>
      <c r="DG56" s="46"/>
      <c r="DH56" s="46"/>
      <c r="DI56" s="46">
        <f t="shared" si="84"/>
        <v>0</v>
      </c>
      <c r="DJ56" s="75">
        <f t="shared" si="227"/>
        <v>0</v>
      </c>
      <c r="DK56" s="77">
        <f>+DD56+'Stk BSF'!EB56-'Stk BSF'!EC56-'Stk CF '!DM56</f>
        <v>0</v>
      </c>
      <c r="DL56" s="78">
        <f t="shared" si="121"/>
        <v>0</v>
      </c>
      <c r="DM56" s="46"/>
      <c r="DN56" s="46"/>
      <c r="DO56" s="46"/>
      <c r="DP56" s="46">
        <f t="shared" si="85"/>
        <v>0</v>
      </c>
      <c r="DQ56" s="75">
        <f t="shared" si="228"/>
        <v>0</v>
      </c>
      <c r="DR56" s="77">
        <f>+DK56+'Stk BSF'!EJ56-'Stk BSF'!EK56-'Stk CF '!DT56</f>
        <v>0</v>
      </c>
      <c r="DS56" s="78">
        <f t="shared" si="113"/>
        <v>0</v>
      </c>
      <c r="DT56" s="46"/>
      <c r="DU56" s="46"/>
      <c r="DV56" s="46"/>
      <c r="DW56" s="46">
        <f t="shared" si="86"/>
        <v>0</v>
      </c>
      <c r="DX56" s="75">
        <f t="shared" si="229"/>
        <v>0</v>
      </c>
      <c r="DY56" s="77">
        <f>+DR56+'Stk BSF'!ER56-'Stk BSF'!ES56-'Stk CF '!EA56</f>
        <v>0</v>
      </c>
      <c r="DZ56" s="78">
        <f t="shared" si="122"/>
        <v>0</v>
      </c>
      <c r="EA56" s="46"/>
      <c r="EB56" s="46"/>
      <c r="EC56" s="46"/>
      <c r="ED56" s="46">
        <f t="shared" si="87"/>
        <v>0</v>
      </c>
      <c r="EE56" s="75">
        <f t="shared" si="230"/>
        <v>0</v>
      </c>
      <c r="EF56" s="77">
        <f>+DY56+'Stk BSF'!EZ56-'Stk BSF'!FA56-'Stk CF '!EH56</f>
        <v>0</v>
      </c>
      <c r="EG56" s="78">
        <f t="shared" si="106"/>
        <v>0</v>
      </c>
      <c r="EH56" s="46"/>
      <c r="EI56" s="46"/>
      <c r="EJ56" s="46"/>
      <c r="EK56" s="46">
        <f t="shared" si="88"/>
        <v>0</v>
      </c>
      <c r="EL56" s="75">
        <f t="shared" si="231"/>
        <v>0</v>
      </c>
      <c r="EM56" s="77">
        <f>+EF56+'Stk BSF'!FH56-'Stk BSF'!FI56-'Stk CF '!EO56</f>
        <v>0</v>
      </c>
      <c r="EN56" s="78">
        <f t="shared" si="123"/>
        <v>0</v>
      </c>
      <c r="EO56" s="46"/>
      <c r="EP56" s="46"/>
      <c r="EQ56" s="46"/>
      <c r="ER56" s="46">
        <f t="shared" si="89"/>
        <v>0</v>
      </c>
      <c r="ES56" s="75">
        <f t="shared" si="232"/>
        <v>0</v>
      </c>
      <c r="ET56" s="77">
        <f>+EM56+'Stk BSF'!FP56-'Stk BSF'!FQ56-'Stk CF '!EV56</f>
        <v>0</v>
      </c>
      <c r="EU56" s="78">
        <f t="shared" si="124"/>
        <v>0</v>
      </c>
      <c r="EV56" s="46"/>
      <c r="EW56" s="46"/>
      <c r="EX56" s="46"/>
      <c r="EY56" s="46">
        <f t="shared" si="90"/>
        <v>0</v>
      </c>
      <c r="EZ56" s="75">
        <f t="shared" si="233"/>
        <v>0</v>
      </c>
      <c r="FA56" s="77">
        <f>+ET56+'Stk BSF'!FX56-'Stk BSF'!FY56-'Stk CF '!FC56</f>
        <v>0</v>
      </c>
      <c r="FB56" s="78">
        <f t="shared" si="125"/>
        <v>0</v>
      </c>
      <c r="FC56" s="46"/>
      <c r="FD56" s="46"/>
      <c r="FE56" s="46"/>
      <c r="FF56" s="46">
        <f t="shared" si="91"/>
        <v>0</v>
      </c>
      <c r="FG56" s="75">
        <f t="shared" si="234"/>
        <v>0</v>
      </c>
      <c r="FH56" s="77">
        <f>+FA56+'Stk BSF'!GF56-'Stk BSF'!GG56-'Stk CF '!FJ56</f>
        <v>0</v>
      </c>
      <c r="FI56" s="78">
        <f t="shared" si="126"/>
        <v>0</v>
      </c>
      <c r="FJ56" s="46"/>
      <c r="FK56" s="46"/>
      <c r="FL56" s="46"/>
      <c r="FM56" s="46">
        <f t="shared" si="92"/>
        <v>0</v>
      </c>
      <c r="FN56" s="75">
        <f t="shared" si="235"/>
        <v>0</v>
      </c>
      <c r="FO56" s="77">
        <f>+FH56+'Stk BSF'!GN56-'Stk BSF'!GO56-'Stk CF '!FQ56</f>
        <v>0</v>
      </c>
      <c r="FP56" s="78">
        <f t="shared" si="127"/>
        <v>0</v>
      </c>
      <c r="FQ56" s="46"/>
      <c r="FR56" s="46"/>
      <c r="FS56" s="46"/>
      <c r="FT56" s="46">
        <f t="shared" si="93"/>
        <v>0</v>
      </c>
      <c r="FU56" s="75">
        <f t="shared" si="236"/>
        <v>0</v>
      </c>
      <c r="FV56" s="77">
        <f>+FO56+'Stk BSF'!GV56-'Stk BSF'!GW56-'Stk CF '!FX56</f>
        <v>0</v>
      </c>
      <c r="FW56" s="78">
        <f t="shared" si="128"/>
        <v>0</v>
      </c>
      <c r="FX56" s="46"/>
      <c r="FY56" s="46"/>
      <c r="FZ56" s="46"/>
      <c r="GA56" s="46">
        <f t="shared" si="94"/>
        <v>0</v>
      </c>
      <c r="GB56" s="75">
        <f t="shared" si="237"/>
        <v>0</v>
      </c>
      <c r="GC56" s="77">
        <f>+FV56+'Stk BSF'!HD56-'Stk BSF'!HE56-'Stk CF '!GE56</f>
        <v>0</v>
      </c>
      <c r="GD56" s="78">
        <f t="shared" si="129"/>
        <v>0</v>
      </c>
      <c r="GE56" s="46"/>
      <c r="GF56" s="46"/>
      <c r="GG56" s="46"/>
      <c r="GH56" s="46">
        <f t="shared" si="95"/>
        <v>0</v>
      </c>
      <c r="GI56" s="75">
        <f t="shared" si="238"/>
        <v>0</v>
      </c>
      <c r="GJ56" s="77">
        <f>+GC56+'Stk BSF'!HL56-'Stk BSF'!HM56-'Stk CF '!GL56</f>
        <v>0</v>
      </c>
      <c r="GK56" s="78">
        <f t="shared" si="130"/>
        <v>0</v>
      </c>
      <c r="GL56" s="46"/>
      <c r="GM56" s="46"/>
      <c r="GN56" s="46"/>
      <c r="GO56" s="46">
        <f t="shared" si="96"/>
        <v>0</v>
      </c>
      <c r="GP56" s="75">
        <f t="shared" si="239"/>
        <v>0</v>
      </c>
      <c r="GQ56" s="77">
        <f>+GJ56+'Stk BSF'!HT56-'Stk BSF'!HU56-'Stk CF '!GS56</f>
        <v>0</v>
      </c>
      <c r="GR56" s="78">
        <f t="shared" si="131"/>
        <v>0</v>
      </c>
      <c r="GS56" s="46"/>
      <c r="GT56" s="46"/>
      <c r="GU56" s="46"/>
      <c r="GV56" s="46">
        <f t="shared" si="97"/>
        <v>0</v>
      </c>
      <c r="GW56" s="75">
        <f t="shared" si="240"/>
        <v>0</v>
      </c>
      <c r="GX56" s="77">
        <f>+GQ56+'Stk BSF'!IB56-'Stk BSF'!IC56-'Stk CF '!GZ56</f>
        <v>0</v>
      </c>
      <c r="GY56" s="78">
        <f t="shared" si="132"/>
        <v>0</v>
      </c>
      <c r="GZ56" s="46"/>
      <c r="HA56" s="46"/>
      <c r="HB56" s="46"/>
      <c r="HC56" s="46">
        <f t="shared" si="98"/>
        <v>0</v>
      </c>
      <c r="HD56" s="75">
        <f t="shared" si="241"/>
        <v>0</v>
      </c>
      <c r="HE56" s="77">
        <f>+GX56+'Stk BSF'!IJ56-'Stk BSF'!IK56-'Stk CF '!HG56</f>
        <v>0</v>
      </c>
      <c r="HF56" s="78">
        <f t="shared" si="213"/>
        <v>0</v>
      </c>
      <c r="HG56" s="46"/>
      <c r="HH56" s="46"/>
      <c r="HI56" s="46"/>
      <c r="HJ56" s="46">
        <f t="shared" si="99"/>
        <v>0</v>
      </c>
      <c r="HK56" s="75">
        <f t="shared" si="242"/>
        <v>0</v>
      </c>
      <c r="HL56" s="77">
        <f>+HE56+'Stk BSF'!IR56-'Stk BSF'!IS56-'Stk CF '!HN56</f>
        <v>0</v>
      </c>
      <c r="HM56" s="78">
        <f t="shared" si="212"/>
        <v>0</v>
      </c>
      <c r="HN56" s="46"/>
      <c r="HO56" s="46"/>
      <c r="HP56" s="46"/>
      <c r="HQ56" s="46">
        <f t="shared" si="100"/>
        <v>0</v>
      </c>
      <c r="HR56" s="75">
        <f t="shared" si="243"/>
        <v>0</v>
      </c>
      <c r="HS56" s="85">
        <f>+HL56+'Stk BSF'!IZ56-'Stk BSF'!JA56-'Stk CF '!HU56</f>
        <v>0</v>
      </c>
      <c r="HT56" s="86">
        <f t="shared" si="134"/>
        <v>0</v>
      </c>
      <c r="HU56" s="46"/>
      <c r="HV56" s="46"/>
      <c r="HW56" s="46"/>
      <c r="HX56" s="46">
        <f t="shared" si="101"/>
        <v>0</v>
      </c>
      <c r="HY56" s="75">
        <f t="shared" si="244"/>
        <v>0</v>
      </c>
      <c r="IA56" s="82">
        <f t="shared" si="114"/>
        <v>0</v>
      </c>
      <c r="IB56" s="83">
        <f t="shared" si="115"/>
        <v>0</v>
      </c>
      <c r="IC56" s="81">
        <f t="shared" si="206"/>
        <v>0</v>
      </c>
      <c r="ID56" s="81">
        <f t="shared" si="207"/>
        <v>0</v>
      </c>
      <c r="IE56" s="81">
        <f t="shared" si="104"/>
        <v>0</v>
      </c>
      <c r="IF56" s="81">
        <f t="shared" si="208"/>
        <v>0</v>
      </c>
      <c r="IG56" s="84">
        <f t="shared" si="135"/>
        <v>0</v>
      </c>
      <c r="II56" s="64">
        <f t="shared" si="136"/>
        <v>0</v>
      </c>
      <c r="IJ56" s="64">
        <f t="shared" si="137"/>
        <v>0</v>
      </c>
      <c r="IK56" s="64">
        <f t="shared" si="138"/>
        <v>0</v>
      </c>
    </row>
    <row r="57" spans="1:245" ht="15">
      <c r="B57" s="384" t="s">
        <v>52</v>
      </c>
      <c r="C57" s="170" t="s">
        <v>640</v>
      </c>
      <c r="D57" s="170" t="s">
        <v>640</v>
      </c>
      <c r="E57" s="170"/>
      <c r="F57" s="369" t="s">
        <v>39</v>
      </c>
      <c r="G57" s="380" t="s">
        <v>99</v>
      </c>
      <c r="H57" s="380" t="s">
        <v>99</v>
      </c>
      <c r="I57" s="166" t="s">
        <v>94</v>
      </c>
      <c r="J57" s="356"/>
      <c r="K57" s="139">
        <v>7</v>
      </c>
      <c r="L57" s="140">
        <v>8</v>
      </c>
      <c r="M57" s="137" t="s">
        <v>4</v>
      </c>
      <c r="N57" s="347">
        <v>0</v>
      </c>
      <c r="O57" s="347">
        <v>0</v>
      </c>
      <c r="P57" s="76">
        <v>0</v>
      </c>
      <c r="Q57" s="77">
        <f>+N57-S57-'Stk BSF'!U57+'Stk BSF'!T57</f>
        <v>0</v>
      </c>
      <c r="R57" s="78">
        <f t="shared" si="214"/>
        <v>0</v>
      </c>
      <c r="S57" s="46"/>
      <c r="T57" s="46"/>
      <c r="U57" s="46"/>
      <c r="V57" s="46">
        <f t="shared" si="66"/>
        <v>0</v>
      </c>
      <c r="W57" s="75">
        <f t="shared" si="205"/>
        <v>0</v>
      </c>
      <c r="X57" s="77">
        <f>+Q57+'Stk BSF'!AB57-'Stk BSF'!AC57-'Stk CF '!Z57</f>
        <v>0</v>
      </c>
      <c r="Y57" s="78">
        <f t="shared" si="211"/>
        <v>0</v>
      </c>
      <c r="Z57" s="46"/>
      <c r="AA57" s="46"/>
      <c r="AB57" s="46"/>
      <c r="AC57" s="46">
        <f t="shared" si="68"/>
        <v>0</v>
      </c>
      <c r="AD57" s="75">
        <f t="shared" si="215"/>
        <v>0</v>
      </c>
      <c r="AE57" s="77">
        <f>+X57+'Stk BSF'!AJ57-'Stk BSF'!AK57-'Stk CF '!AG57</f>
        <v>0</v>
      </c>
      <c r="AF57" s="78">
        <f t="shared" si="69"/>
        <v>0</v>
      </c>
      <c r="AG57" s="46"/>
      <c r="AH57" s="46"/>
      <c r="AI57" s="46"/>
      <c r="AJ57" s="46">
        <f t="shared" si="70"/>
        <v>0</v>
      </c>
      <c r="AK57" s="75">
        <f t="shared" si="216"/>
        <v>0</v>
      </c>
      <c r="AL57" s="77">
        <f>+AE57+'Stk BSF'!AR57-'Stk BSF'!AS57-'Stk CF '!AN57</f>
        <v>0</v>
      </c>
      <c r="AM57" s="78">
        <f t="shared" si="141"/>
        <v>0</v>
      </c>
      <c r="AN57" s="46"/>
      <c r="AO57" s="46"/>
      <c r="AP57" s="46"/>
      <c r="AQ57" s="46">
        <f t="shared" si="72"/>
        <v>0</v>
      </c>
      <c r="AR57" s="75">
        <f t="shared" si="217"/>
        <v>0</v>
      </c>
      <c r="AS57" s="77">
        <f>+AL57+'Stk BSF'!AZ57-'Stk BSF'!BA57-'Stk CF '!AU57</f>
        <v>0</v>
      </c>
      <c r="AT57" s="78">
        <f t="shared" si="142"/>
        <v>0</v>
      </c>
      <c r="AU57" s="46"/>
      <c r="AV57" s="46"/>
      <c r="AW57" s="46"/>
      <c r="AX57" s="46">
        <f t="shared" si="74"/>
        <v>0</v>
      </c>
      <c r="AY57" s="75">
        <f t="shared" si="218"/>
        <v>0</v>
      </c>
      <c r="AZ57" s="77">
        <f>+AS57+'Stk BSF'!BH57-'Stk BSF'!BI57-'Stk CF '!BB57</f>
        <v>0</v>
      </c>
      <c r="BA57" s="78">
        <f t="shared" si="143"/>
        <v>0</v>
      </c>
      <c r="BB57" s="46"/>
      <c r="BC57" s="46"/>
      <c r="BD57" s="46"/>
      <c r="BE57" s="46">
        <f t="shared" si="76"/>
        <v>0</v>
      </c>
      <c r="BF57" s="75">
        <f t="shared" si="219"/>
        <v>0</v>
      </c>
      <c r="BG57" s="77">
        <f>+AZ57+'Stk BSF'!BP57-'Stk BSF'!BQ57-'Stk CF '!BI57</f>
        <v>0</v>
      </c>
      <c r="BH57" s="78">
        <f t="shared" si="111"/>
        <v>0</v>
      </c>
      <c r="BI57" s="46"/>
      <c r="BJ57" s="46"/>
      <c r="BK57" s="46"/>
      <c r="BL57" s="46">
        <f t="shared" si="77"/>
        <v>0</v>
      </c>
      <c r="BM57" s="75">
        <f t="shared" si="220"/>
        <v>0</v>
      </c>
      <c r="BN57" s="77">
        <f>+BG57+'Stk BSF'!BX57-'Stk BSF'!BY57-'Stk CF '!BP57</f>
        <v>0</v>
      </c>
      <c r="BO57" s="78">
        <f t="shared" si="116"/>
        <v>0</v>
      </c>
      <c r="BP57" s="46"/>
      <c r="BQ57" s="46"/>
      <c r="BR57" s="46"/>
      <c r="BS57" s="46">
        <f t="shared" si="78"/>
        <v>0</v>
      </c>
      <c r="BT57" s="75">
        <f t="shared" si="221"/>
        <v>0</v>
      </c>
      <c r="BU57" s="77">
        <f>+BN57+'Stk BSF'!CF57-'Stk BSF'!CG57-'Stk CF '!BW57</f>
        <v>0</v>
      </c>
      <c r="BV57" s="78">
        <f t="shared" si="112"/>
        <v>0</v>
      </c>
      <c r="BW57" s="46"/>
      <c r="BX57" s="46"/>
      <c r="BY57" s="46"/>
      <c r="BZ57" s="46">
        <f t="shared" si="79"/>
        <v>0</v>
      </c>
      <c r="CA57" s="75">
        <f t="shared" si="222"/>
        <v>0</v>
      </c>
      <c r="CB57" s="77">
        <f>+BU57+'Stk BSF'!CN57-'Stk BSF'!CO57-'Stk CF '!CD57</f>
        <v>0</v>
      </c>
      <c r="CC57" s="78">
        <f t="shared" si="117"/>
        <v>0</v>
      </c>
      <c r="CD57" s="46"/>
      <c r="CE57" s="46"/>
      <c r="CF57" s="46"/>
      <c r="CG57" s="46">
        <f t="shared" si="80"/>
        <v>0</v>
      </c>
      <c r="CH57" s="75">
        <f t="shared" si="223"/>
        <v>0</v>
      </c>
      <c r="CI57" s="77">
        <f>+CB57+'Stk BSF'!CV57-'Stk BSF'!CW57-'Stk CF '!CK57</f>
        <v>0</v>
      </c>
      <c r="CJ57" s="78">
        <f t="shared" si="118"/>
        <v>0</v>
      </c>
      <c r="CK57" s="46"/>
      <c r="CL57" s="46"/>
      <c r="CM57" s="46"/>
      <c r="CN57" s="46">
        <f t="shared" si="81"/>
        <v>0</v>
      </c>
      <c r="CO57" s="75">
        <f t="shared" si="224"/>
        <v>0</v>
      </c>
      <c r="CP57" s="77">
        <f>+CI57+'Stk BSF'!DD57-'Stk BSF'!DE57-'Stk CF '!CR57</f>
        <v>0</v>
      </c>
      <c r="CQ57" s="78">
        <f t="shared" si="119"/>
        <v>0</v>
      </c>
      <c r="CR57" s="46"/>
      <c r="CS57" s="46"/>
      <c r="CT57" s="46"/>
      <c r="CU57" s="46">
        <f t="shared" si="82"/>
        <v>0</v>
      </c>
      <c r="CV57" s="75">
        <f t="shared" si="225"/>
        <v>0</v>
      </c>
      <c r="CW57" s="78">
        <f>+CP57+'Stk BSF'!DL57-'Stk BSF'!DM57-'Stk CF '!CY57</f>
        <v>0</v>
      </c>
      <c r="CX57" s="78">
        <f t="shared" si="105"/>
        <v>0</v>
      </c>
      <c r="CY57" s="46"/>
      <c r="CZ57" s="46"/>
      <c r="DA57" s="46"/>
      <c r="DB57" s="46">
        <f t="shared" si="83"/>
        <v>0</v>
      </c>
      <c r="DC57" s="75">
        <f t="shared" si="226"/>
        <v>0</v>
      </c>
      <c r="DD57" s="77">
        <f>+CW57+'Stk BSF'!DT57-'Stk BSF'!DU57-'Stk CF '!DF57</f>
        <v>0</v>
      </c>
      <c r="DE57" s="78">
        <f t="shared" si="120"/>
        <v>0</v>
      </c>
      <c r="DF57" s="46"/>
      <c r="DG57" s="46"/>
      <c r="DH57" s="46"/>
      <c r="DI57" s="46">
        <f t="shared" si="84"/>
        <v>0</v>
      </c>
      <c r="DJ57" s="75">
        <f t="shared" si="227"/>
        <v>0</v>
      </c>
      <c r="DK57" s="77">
        <f>+DD57+'Stk BSF'!EB57-'Stk BSF'!EC57-'Stk CF '!DM57</f>
        <v>0</v>
      </c>
      <c r="DL57" s="78">
        <f t="shared" si="121"/>
        <v>0</v>
      </c>
      <c r="DM57" s="46"/>
      <c r="DN57" s="46"/>
      <c r="DO57" s="46"/>
      <c r="DP57" s="46">
        <f t="shared" si="85"/>
        <v>0</v>
      </c>
      <c r="DQ57" s="75">
        <f t="shared" si="228"/>
        <v>0</v>
      </c>
      <c r="DR57" s="77">
        <f>+DK57+'Stk BSF'!EJ57-'Stk BSF'!EK57-'Stk CF '!DT57</f>
        <v>0</v>
      </c>
      <c r="DS57" s="78">
        <f t="shared" si="113"/>
        <v>0</v>
      </c>
      <c r="DT57" s="46"/>
      <c r="DU57" s="46"/>
      <c r="DV57" s="46"/>
      <c r="DW57" s="46">
        <f t="shared" si="86"/>
        <v>0</v>
      </c>
      <c r="DX57" s="75">
        <f t="shared" si="229"/>
        <v>0</v>
      </c>
      <c r="DY57" s="77">
        <f>+DR57+'Stk BSF'!ER57-'Stk BSF'!ES57-'Stk CF '!EA57</f>
        <v>0</v>
      </c>
      <c r="DZ57" s="78">
        <f t="shared" si="122"/>
        <v>0</v>
      </c>
      <c r="EA57" s="46"/>
      <c r="EB57" s="46"/>
      <c r="EC57" s="46"/>
      <c r="ED57" s="46">
        <f t="shared" si="87"/>
        <v>0</v>
      </c>
      <c r="EE57" s="75">
        <f t="shared" si="230"/>
        <v>0</v>
      </c>
      <c r="EF57" s="77">
        <f>+DY57+'Stk BSF'!EZ57-'Stk BSF'!FA57-'Stk CF '!EH57</f>
        <v>0</v>
      </c>
      <c r="EG57" s="78">
        <f t="shared" si="106"/>
        <v>0</v>
      </c>
      <c r="EH57" s="46"/>
      <c r="EI57" s="46"/>
      <c r="EJ57" s="46"/>
      <c r="EK57" s="46">
        <f t="shared" si="88"/>
        <v>0</v>
      </c>
      <c r="EL57" s="75">
        <f t="shared" si="231"/>
        <v>0</v>
      </c>
      <c r="EM57" s="77">
        <f>+EF57+'Stk BSF'!FH57-'Stk BSF'!FI57-'Stk CF '!EO57</f>
        <v>0</v>
      </c>
      <c r="EN57" s="78">
        <f t="shared" si="123"/>
        <v>0</v>
      </c>
      <c r="EO57" s="46"/>
      <c r="EP57" s="46"/>
      <c r="EQ57" s="46"/>
      <c r="ER57" s="46">
        <f t="shared" si="89"/>
        <v>0</v>
      </c>
      <c r="ES57" s="75">
        <f t="shared" si="232"/>
        <v>0</v>
      </c>
      <c r="ET57" s="77">
        <f>+EM57+'Stk BSF'!FP57-'Stk BSF'!FQ57-'Stk CF '!EV57</f>
        <v>0</v>
      </c>
      <c r="EU57" s="78">
        <f t="shared" si="124"/>
        <v>0</v>
      </c>
      <c r="EV57" s="46"/>
      <c r="EW57" s="46"/>
      <c r="EX57" s="46"/>
      <c r="EY57" s="46">
        <f t="shared" si="90"/>
        <v>0</v>
      </c>
      <c r="EZ57" s="75">
        <f t="shared" si="233"/>
        <v>0</v>
      </c>
      <c r="FA57" s="77">
        <f>+ET57+'Stk BSF'!FX57-'Stk BSF'!FY57-'Stk CF '!FC57</f>
        <v>0</v>
      </c>
      <c r="FB57" s="78">
        <f t="shared" ref="FB57:FB73" si="284">+EU57+FC57-FD57-FE57</f>
        <v>0</v>
      </c>
      <c r="FC57" s="46"/>
      <c r="FD57" s="46"/>
      <c r="FE57" s="46"/>
      <c r="FF57" s="46">
        <f t="shared" si="91"/>
        <v>0</v>
      </c>
      <c r="FG57" s="75">
        <f t="shared" si="234"/>
        <v>0</v>
      </c>
      <c r="FH57" s="77">
        <f>+FA57+'Stk BSF'!GF57-'Stk BSF'!GG57-'Stk CF '!FJ57</f>
        <v>0</v>
      </c>
      <c r="FI57" s="78">
        <f t="shared" si="126"/>
        <v>0</v>
      </c>
      <c r="FJ57" s="46"/>
      <c r="FK57" s="46"/>
      <c r="FL57" s="46"/>
      <c r="FM57" s="46">
        <f t="shared" si="92"/>
        <v>0</v>
      </c>
      <c r="FN57" s="75">
        <f t="shared" si="235"/>
        <v>0</v>
      </c>
      <c r="FO57" s="77">
        <f>+FH57+'Stk BSF'!GN57-'Stk BSF'!GO57-'Stk CF '!FQ57</f>
        <v>0</v>
      </c>
      <c r="FP57" s="78">
        <f t="shared" si="127"/>
        <v>0</v>
      </c>
      <c r="FQ57" s="46"/>
      <c r="FR57" s="46"/>
      <c r="FS57" s="46"/>
      <c r="FT57" s="46">
        <f t="shared" si="93"/>
        <v>0</v>
      </c>
      <c r="FU57" s="75">
        <f t="shared" si="236"/>
        <v>0</v>
      </c>
      <c r="FV57" s="77">
        <f>+FO57+'Stk BSF'!GV57-'Stk BSF'!GW57-'Stk CF '!FX57</f>
        <v>0</v>
      </c>
      <c r="FW57" s="78">
        <f t="shared" si="128"/>
        <v>0</v>
      </c>
      <c r="FX57" s="46"/>
      <c r="FY57" s="46"/>
      <c r="FZ57" s="46"/>
      <c r="GA57" s="46">
        <f t="shared" si="94"/>
        <v>0</v>
      </c>
      <c r="GB57" s="75">
        <f t="shared" si="237"/>
        <v>0</v>
      </c>
      <c r="GC57" s="77">
        <f>+FV57+'Stk BSF'!HD57-'Stk BSF'!HE57-'Stk CF '!GE57</f>
        <v>0</v>
      </c>
      <c r="GD57" s="78">
        <f t="shared" si="129"/>
        <v>0</v>
      </c>
      <c r="GE57" s="46"/>
      <c r="GF57" s="46"/>
      <c r="GG57" s="46"/>
      <c r="GH57" s="46">
        <f t="shared" si="95"/>
        <v>0</v>
      </c>
      <c r="GI57" s="75">
        <f t="shared" si="238"/>
        <v>0</v>
      </c>
      <c r="GJ57" s="77">
        <f>+GC57+'Stk BSF'!HL57-'Stk BSF'!HM57-'Stk CF '!GL57</f>
        <v>0</v>
      </c>
      <c r="GK57" s="78">
        <f t="shared" si="130"/>
        <v>0</v>
      </c>
      <c r="GL57" s="46"/>
      <c r="GM57" s="46"/>
      <c r="GN57" s="46"/>
      <c r="GO57" s="46">
        <f t="shared" si="96"/>
        <v>0</v>
      </c>
      <c r="GP57" s="75">
        <f t="shared" si="239"/>
        <v>0</v>
      </c>
      <c r="GQ57" s="77">
        <f>+GJ57+'Stk BSF'!HT57-'Stk BSF'!HU57-'Stk CF '!GS57</f>
        <v>0</v>
      </c>
      <c r="GR57" s="78">
        <f t="shared" si="131"/>
        <v>0</v>
      </c>
      <c r="GS57" s="46"/>
      <c r="GT57" s="46"/>
      <c r="GU57" s="46"/>
      <c r="GV57" s="46">
        <f t="shared" si="97"/>
        <v>0</v>
      </c>
      <c r="GW57" s="75">
        <f t="shared" si="240"/>
        <v>0</v>
      </c>
      <c r="GX57" s="77">
        <f>+GQ57+'Stk BSF'!IB57-'Stk BSF'!IC57-'Stk CF '!GZ57</f>
        <v>0</v>
      </c>
      <c r="GY57" s="78">
        <f t="shared" si="132"/>
        <v>0</v>
      </c>
      <c r="GZ57" s="46"/>
      <c r="HA57" s="46"/>
      <c r="HB57" s="46"/>
      <c r="HC57" s="46">
        <f t="shared" si="98"/>
        <v>0</v>
      </c>
      <c r="HD57" s="75">
        <f t="shared" si="241"/>
        <v>0</v>
      </c>
      <c r="HE57" s="77">
        <f>+GX57+'Stk BSF'!IJ57-'Stk BSF'!IK57-'Stk CF '!HG57</f>
        <v>0</v>
      </c>
      <c r="HF57" s="78">
        <f t="shared" si="213"/>
        <v>0</v>
      </c>
      <c r="HG57" s="46"/>
      <c r="HH57" s="46"/>
      <c r="HI57" s="46"/>
      <c r="HJ57" s="46">
        <f t="shared" si="99"/>
        <v>0</v>
      </c>
      <c r="HK57" s="75">
        <f t="shared" si="242"/>
        <v>0</v>
      </c>
      <c r="HL57" s="77">
        <f>+HE57+'Stk BSF'!IR57-'Stk BSF'!IS57-'Stk CF '!HN57</f>
        <v>0</v>
      </c>
      <c r="HM57" s="78">
        <f t="shared" si="212"/>
        <v>0</v>
      </c>
      <c r="HN57" s="46"/>
      <c r="HO57" s="46"/>
      <c r="HP57" s="46"/>
      <c r="HQ57" s="46">
        <f t="shared" si="100"/>
        <v>0</v>
      </c>
      <c r="HR57" s="75">
        <f t="shared" si="243"/>
        <v>0</v>
      </c>
      <c r="HS57" s="85">
        <f>+HL57+'Stk BSF'!IZ57-'Stk BSF'!JA57-'Stk CF '!HU57</f>
        <v>0</v>
      </c>
      <c r="HT57" s="86">
        <f t="shared" si="134"/>
        <v>0</v>
      </c>
      <c r="HU57" s="46"/>
      <c r="HV57" s="46"/>
      <c r="HW57" s="46"/>
      <c r="HX57" s="46">
        <f t="shared" si="101"/>
        <v>0</v>
      </c>
      <c r="HY57" s="75">
        <f t="shared" si="244"/>
        <v>0</v>
      </c>
      <c r="IA57" s="82">
        <f t="shared" si="114"/>
        <v>0</v>
      </c>
      <c r="IB57" s="83">
        <f t="shared" si="115"/>
        <v>0</v>
      </c>
      <c r="IC57" s="81">
        <f t="shared" si="206"/>
        <v>0</v>
      </c>
      <c r="ID57" s="81">
        <f t="shared" si="207"/>
        <v>0</v>
      </c>
      <c r="IE57" s="81">
        <f t="shared" si="104"/>
        <v>0</v>
      </c>
      <c r="IF57" s="81">
        <f t="shared" si="208"/>
        <v>0</v>
      </c>
      <c r="IG57" s="84">
        <f t="shared" si="135"/>
        <v>0</v>
      </c>
      <c r="II57" s="64">
        <f t="shared" si="136"/>
        <v>0</v>
      </c>
      <c r="IJ57" s="64">
        <f t="shared" si="137"/>
        <v>0</v>
      </c>
      <c r="IK57" s="64">
        <f t="shared" si="138"/>
        <v>0</v>
      </c>
    </row>
    <row r="58" spans="1:245" ht="15">
      <c r="B58" s="384" t="s">
        <v>52</v>
      </c>
      <c r="C58" s="177" t="s">
        <v>641</v>
      </c>
      <c r="D58" s="177" t="s">
        <v>641</v>
      </c>
      <c r="E58" s="177"/>
      <c r="F58" s="368" t="s">
        <v>40</v>
      </c>
      <c r="G58" s="380" t="s">
        <v>99</v>
      </c>
      <c r="H58" s="380" t="s">
        <v>99</v>
      </c>
      <c r="I58" s="166" t="s">
        <v>94</v>
      </c>
      <c r="J58" s="373"/>
      <c r="K58" s="139">
        <v>10</v>
      </c>
      <c r="L58" s="140">
        <v>10</v>
      </c>
      <c r="M58" s="137" t="s">
        <v>4</v>
      </c>
      <c r="N58" s="347">
        <v>0</v>
      </c>
      <c r="O58" s="347">
        <v>0</v>
      </c>
      <c r="P58" s="76">
        <v>0</v>
      </c>
      <c r="Q58" s="77">
        <f>+N58-S58-'Stk BSF'!U58+'Stk BSF'!T58</f>
        <v>0</v>
      </c>
      <c r="R58" s="78">
        <f t="shared" si="214"/>
        <v>0</v>
      </c>
      <c r="S58" s="46"/>
      <c r="T58" s="46"/>
      <c r="U58" s="46"/>
      <c r="V58" s="46">
        <f t="shared" si="66"/>
        <v>0</v>
      </c>
      <c r="W58" s="75">
        <f t="shared" si="205"/>
        <v>0</v>
      </c>
      <c r="X58" s="77">
        <f>+Q58+'Stk BSF'!AB58-'Stk BSF'!AC58-'Stk CF '!Z58</f>
        <v>0</v>
      </c>
      <c r="Y58" s="78">
        <f t="shared" si="211"/>
        <v>0</v>
      </c>
      <c r="Z58" s="46"/>
      <c r="AA58" s="46"/>
      <c r="AB58" s="46"/>
      <c r="AC58" s="46">
        <f t="shared" si="68"/>
        <v>0</v>
      </c>
      <c r="AD58" s="75">
        <f t="shared" si="215"/>
        <v>0</v>
      </c>
      <c r="AE58" s="77">
        <f>+X58+'Stk BSF'!AJ58-'Stk BSF'!AK58-'Stk CF '!AG58</f>
        <v>0</v>
      </c>
      <c r="AF58" s="78">
        <f t="shared" si="69"/>
        <v>0</v>
      </c>
      <c r="AG58" s="46"/>
      <c r="AH58" s="46"/>
      <c r="AI58" s="46"/>
      <c r="AJ58" s="46">
        <f t="shared" si="70"/>
        <v>0</v>
      </c>
      <c r="AK58" s="75">
        <f t="shared" si="216"/>
        <v>0</v>
      </c>
      <c r="AL58" s="77">
        <f>+AE58+'Stk BSF'!AR58-'Stk BSF'!AS58-'Stk CF '!AN58</f>
        <v>0</v>
      </c>
      <c r="AM58" s="78">
        <f t="shared" si="141"/>
        <v>0</v>
      </c>
      <c r="AN58" s="46"/>
      <c r="AO58" s="46"/>
      <c r="AP58" s="46"/>
      <c r="AQ58" s="46">
        <f t="shared" si="72"/>
        <v>0</v>
      </c>
      <c r="AR58" s="75">
        <f t="shared" si="217"/>
        <v>0</v>
      </c>
      <c r="AS58" s="77">
        <f>+AL58+'Stk BSF'!AZ58-'Stk BSF'!BA58-'Stk CF '!AU58</f>
        <v>0</v>
      </c>
      <c r="AT58" s="78">
        <f t="shared" si="142"/>
        <v>0</v>
      </c>
      <c r="AU58" s="46"/>
      <c r="AV58" s="46"/>
      <c r="AW58" s="46"/>
      <c r="AX58" s="46">
        <f t="shared" si="74"/>
        <v>0</v>
      </c>
      <c r="AY58" s="75">
        <f t="shared" si="218"/>
        <v>0</v>
      </c>
      <c r="AZ58" s="77">
        <f>+AS58+'Stk BSF'!BH58-'Stk BSF'!BI58-'Stk CF '!BB58</f>
        <v>0</v>
      </c>
      <c r="BA58" s="78">
        <f t="shared" si="143"/>
        <v>0</v>
      </c>
      <c r="BB58" s="46"/>
      <c r="BC58" s="46"/>
      <c r="BD58" s="46"/>
      <c r="BE58" s="46">
        <f t="shared" si="76"/>
        <v>0</v>
      </c>
      <c r="BF58" s="75">
        <f t="shared" si="219"/>
        <v>0</v>
      </c>
      <c r="BG58" s="77">
        <f>+AZ58+'Stk BSF'!BP58-'Stk BSF'!BQ58-'Stk CF '!BI58</f>
        <v>0</v>
      </c>
      <c r="BH58" s="78">
        <f t="shared" si="111"/>
        <v>0</v>
      </c>
      <c r="BI58" s="46"/>
      <c r="BJ58" s="46"/>
      <c r="BK58" s="46"/>
      <c r="BL58" s="46">
        <f t="shared" si="77"/>
        <v>0</v>
      </c>
      <c r="BM58" s="75">
        <f t="shared" si="220"/>
        <v>0</v>
      </c>
      <c r="BN58" s="77">
        <f>+BG58+'Stk BSF'!BX58-'Stk BSF'!BY58-'Stk CF '!BP58</f>
        <v>0</v>
      </c>
      <c r="BO58" s="78">
        <f t="shared" si="116"/>
        <v>0</v>
      </c>
      <c r="BP58" s="46"/>
      <c r="BQ58" s="46"/>
      <c r="BR58" s="46"/>
      <c r="BS58" s="46">
        <f t="shared" si="78"/>
        <v>0</v>
      </c>
      <c r="BT58" s="75">
        <f t="shared" si="221"/>
        <v>0</v>
      </c>
      <c r="BU58" s="77">
        <f>+BN58+'Stk BSF'!CF58-'Stk BSF'!CG58-'Stk CF '!BW58</f>
        <v>0</v>
      </c>
      <c r="BV58" s="78">
        <f t="shared" si="112"/>
        <v>0</v>
      </c>
      <c r="BW58" s="46"/>
      <c r="BX58" s="46"/>
      <c r="BY58" s="46"/>
      <c r="BZ58" s="46">
        <f t="shared" si="79"/>
        <v>0</v>
      </c>
      <c r="CA58" s="75">
        <f t="shared" si="222"/>
        <v>0</v>
      </c>
      <c r="CB58" s="77">
        <f>+BU58+'Stk BSF'!CN58-'Stk BSF'!CO58-'Stk CF '!CD58</f>
        <v>0</v>
      </c>
      <c r="CC58" s="78">
        <f t="shared" si="117"/>
        <v>0</v>
      </c>
      <c r="CD58" s="46"/>
      <c r="CE58" s="46"/>
      <c r="CF58" s="46"/>
      <c r="CG58" s="46">
        <f t="shared" si="80"/>
        <v>0</v>
      </c>
      <c r="CH58" s="75">
        <f t="shared" si="223"/>
        <v>0</v>
      </c>
      <c r="CI58" s="77">
        <f>+CB58+'Stk BSF'!CV58-'Stk BSF'!CW58-'Stk CF '!CK58</f>
        <v>0</v>
      </c>
      <c r="CJ58" s="78">
        <f t="shared" si="118"/>
        <v>0</v>
      </c>
      <c r="CK58" s="46"/>
      <c r="CL58" s="46"/>
      <c r="CM58" s="46"/>
      <c r="CN58" s="46">
        <f t="shared" si="81"/>
        <v>0</v>
      </c>
      <c r="CO58" s="75">
        <f t="shared" si="224"/>
        <v>0</v>
      </c>
      <c r="CP58" s="77">
        <f>+CI58+'Stk BSF'!DD58-'Stk BSF'!DE58-'Stk CF '!CR58</f>
        <v>0</v>
      </c>
      <c r="CQ58" s="78">
        <f t="shared" si="119"/>
        <v>0</v>
      </c>
      <c r="CR58" s="46"/>
      <c r="CS58" s="46"/>
      <c r="CT58" s="46"/>
      <c r="CU58" s="46">
        <f t="shared" si="82"/>
        <v>0</v>
      </c>
      <c r="CV58" s="75">
        <f t="shared" si="225"/>
        <v>0</v>
      </c>
      <c r="CW58" s="78">
        <f>+CP58+'Stk BSF'!DL58-'Stk BSF'!DM58-'Stk CF '!CY58</f>
        <v>0</v>
      </c>
      <c r="CX58" s="78">
        <f t="shared" si="105"/>
        <v>0</v>
      </c>
      <c r="CY58" s="46"/>
      <c r="CZ58" s="46"/>
      <c r="DA58" s="46"/>
      <c r="DB58" s="46">
        <f t="shared" si="83"/>
        <v>0</v>
      </c>
      <c r="DC58" s="75">
        <f t="shared" si="226"/>
        <v>0</v>
      </c>
      <c r="DD58" s="77">
        <f>+CW58+'Stk BSF'!DT58-'Stk BSF'!DU58-'Stk CF '!DF58</f>
        <v>0</v>
      </c>
      <c r="DE58" s="78">
        <f t="shared" si="120"/>
        <v>0</v>
      </c>
      <c r="DF58" s="46"/>
      <c r="DG58" s="46"/>
      <c r="DH58" s="46"/>
      <c r="DI58" s="46">
        <f t="shared" si="84"/>
        <v>0</v>
      </c>
      <c r="DJ58" s="75">
        <f t="shared" si="227"/>
        <v>0</v>
      </c>
      <c r="DK58" s="77">
        <f>+DD58+'Stk BSF'!EB58-'Stk BSF'!EC58-'Stk CF '!DM58</f>
        <v>0</v>
      </c>
      <c r="DL58" s="78">
        <f t="shared" si="121"/>
        <v>0</v>
      </c>
      <c r="DM58" s="46"/>
      <c r="DN58" s="46"/>
      <c r="DO58" s="46"/>
      <c r="DP58" s="46">
        <f t="shared" si="85"/>
        <v>0</v>
      </c>
      <c r="DQ58" s="75">
        <f t="shared" si="228"/>
        <v>0</v>
      </c>
      <c r="DR58" s="77">
        <f>+DK58+'Stk BSF'!EJ58-'Stk BSF'!EK58-'Stk CF '!DT58</f>
        <v>0</v>
      </c>
      <c r="DS58" s="78">
        <f t="shared" si="113"/>
        <v>0</v>
      </c>
      <c r="DT58" s="46"/>
      <c r="DU58" s="46"/>
      <c r="DV58" s="46"/>
      <c r="DW58" s="46">
        <f t="shared" si="86"/>
        <v>0</v>
      </c>
      <c r="DX58" s="75">
        <f t="shared" si="229"/>
        <v>0</v>
      </c>
      <c r="DY58" s="77">
        <f>+DR58+'Stk BSF'!ER58-'Stk BSF'!ES58-'Stk CF '!EA58</f>
        <v>0</v>
      </c>
      <c r="DZ58" s="78">
        <f t="shared" si="122"/>
        <v>0</v>
      </c>
      <c r="EA58" s="46"/>
      <c r="EB58" s="46"/>
      <c r="EC58" s="46"/>
      <c r="ED58" s="46">
        <f t="shared" si="87"/>
        <v>0</v>
      </c>
      <c r="EE58" s="75">
        <f t="shared" si="230"/>
        <v>0</v>
      </c>
      <c r="EF58" s="77">
        <f>+DY58+'Stk BSF'!EZ58-'Stk BSF'!FA58-'Stk CF '!EH58</f>
        <v>0</v>
      </c>
      <c r="EG58" s="78">
        <f t="shared" si="106"/>
        <v>0</v>
      </c>
      <c r="EH58" s="46"/>
      <c r="EI58" s="46"/>
      <c r="EJ58" s="46"/>
      <c r="EK58" s="46">
        <f t="shared" si="88"/>
        <v>0</v>
      </c>
      <c r="EL58" s="75">
        <f t="shared" si="231"/>
        <v>0</v>
      </c>
      <c r="EM58" s="77">
        <f>+EF58+'Stk BSF'!FH58-'Stk BSF'!FI58-'Stk CF '!EO58</f>
        <v>0</v>
      </c>
      <c r="EN58" s="78">
        <f t="shared" si="123"/>
        <v>0</v>
      </c>
      <c r="EO58" s="46"/>
      <c r="EP58" s="46"/>
      <c r="EQ58" s="46"/>
      <c r="ER58" s="46">
        <f t="shared" si="89"/>
        <v>0</v>
      </c>
      <c r="ES58" s="75">
        <f t="shared" si="232"/>
        <v>0</v>
      </c>
      <c r="ET58" s="77">
        <f>+EM58+'Stk BSF'!FP58-'Stk BSF'!FQ58-'Stk CF '!EV58</f>
        <v>0</v>
      </c>
      <c r="EU58" s="78">
        <f t="shared" si="124"/>
        <v>0</v>
      </c>
      <c r="EV58" s="46"/>
      <c r="EW58" s="46"/>
      <c r="EX58" s="46"/>
      <c r="EY58" s="46">
        <f t="shared" si="90"/>
        <v>0</v>
      </c>
      <c r="EZ58" s="75">
        <f t="shared" si="233"/>
        <v>0</v>
      </c>
      <c r="FA58" s="77">
        <f>+ET58+'Stk BSF'!FX58-'Stk BSF'!FY58-'Stk CF '!FC58</f>
        <v>0</v>
      </c>
      <c r="FB58" s="78">
        <f t="shared" si="284"/>
        <v>0</v>
      </c>
      <c r="FC58" s="46"/>
      <c r="FD58" s="46"/>
      <c r="FE58" s="46"/>
      <c r="FF58" s="46">
        <f t="shared" si="91"/>
        <v>0</v>
      </c>
      <c r="FG58" s="75">
        <f t="shared" si="234"/>
        <v>0</v>
      </c>
      <c r="FH58" s="77">
        <f>+FA58+'Stk BSF'!GF58-'Stk BSF'!GG58-'Stk CF '!FJ58</f>
        <v>0</v>
      </c>
      <c r="FI58" s="78">
        <f t="shared" si="126"/>
        <v>0</v>
      </c>
      <c r="FJ58" s="46"/>
      <c r="FK58" s="46"/>
      <c r="FL58" s="46"/>
      <c r="FM58" s="46">
        <f t="shared" si="92"/>
        <v>0</v>
      </c>
      <c r="FN58" s="75">
        <f t="shared" si="235"/>
        <v>0</v>
      </c>
      <c r="FO58" s="77">
        <f>+FH58+'Stk BSF'!GN58-'Stk BSF'!GO58-'Stk CF '!FQ58</f>
        <v>0</v>
      </c>
      <c r="FP58" s="78">
        <f t="shared" si="127"/>
        <v>0</v>
      </c>
      <c r="FQ58" s="46"/>
      <c r="FR58" s="46"/>
      <c r="FS58" s="46"/>
      <c r="FT58" s="46">
        <f t="shared" si="93"/>
        <v>0</v>
      </c>
      <c r="FU58" s="75">
        <f t="shared" si="236"/>
        <v>0</v>
      </c>
      <c r="FV58" s="77">
        <f>+FO58+'Stk BSF'!GV58-'Stk BSF'!GW58-'Stk CF '!FX58</f>
        <v>0</v>
      </c>
      <c r="FW58" s="78">
        <f t="shared" si="128"/>
        <v>0</v>
      </c>
      <c r="FX58" s="46"/>
      <c r="FY58" s="46"/>
      <c r="FZ58" s="46"/>
      <c r="GA58" s="46">
        <f t="shared" si="94"/>
        <v>0</v>
      </c>
      <c r="GB58" s="75">
        <f t="shared" si="237"/>
        <v>0</v>
      </c>
      <c r="GC58" s="77">
        <f>+FV58+'Stk BSF'!HD58-'Stk BSF'!HE58-'Stk CF '!GE58</f>
        <v>0</v>
      </c>
      <c r="GD58" s="78">
        <f t="shared" si="129"/>
        <v>0</v>
      </c>
      <c r="GE58" s="46"/>
      <c r="GF58" s="46"/>
      <c r="GG58" s="46"/>
      <c r="GH58" s="46">
        <f t="shared" si="95"/>
        <v>0</v>
      </c>
      <c r="GI58" s="75">
        <f t="shared" si="238"/>
        <v>0</v>
      </c>
      <c r="GJ58" s="77">
        <f>+GC58+'Stk BSF'!HL58-'Stk BSF'!HM58-'Stk CF '!GL58</f>
        <v>0</v>
      </c>
      <c r="GK58" s="78">
        <f t="shared" si="130"/>
        <v>0</v>
      </c>
      <c r="GL58" s="46"/>
      <c r="GM58" s="46"/>
      <c r="GN58" s="46"/>
      <c r="GO58" s="46">
        <f t="shared" si="96"/>
        <v>0</v>
      </c>
      <c r="GP58" s="75">
        <f t="shared" si="239"/>
        <v>0</v>
      </c>
      <c r="GQ58" s="77">
        <f>+GJ58+'Stk BSF'!HT58-'Stk BSF'!HU58-'Stk CF '!GS58</f>
        <v>0</v>
      </c>
      <c r="GR58" s="78">
        <f t="shared" si="131"/>
        <v>0</v>
      </c>
      <c r="GS58" s="46"/>
      <c r="GT58" s="46"/>
      <c r="GU58" s="46"/>
      <c r="GV58" s="46">
        <f t="shared" si="97"/>
        <v>0</v>
      </c>
      <c r="GW58" s="75">
        <f t="shared" si="240"/>
        <v>0</v>
      </c>
      <c r="GX58" s="77">
        <f>+GQ58+'Stk BSF'!IB58-'Stk BSF'!IC58-'Stk CF '!GZ58</f>
        <v>0</v>
      </c>
      <c r="GY58" s="78">
        <f t="shared" si="132"/>
        <v>0</v>
      </c>
      <c r="GZ58" s="46"/>
      <c r="HA58" s="46"/>
      <c r="HB58" s="46"/>
      <c r="HC58" s="46">
        <f t="shared" si="98"/>
        <v>0</v>
      </c>
      <c r="HD58" s="75">
        <f t="shared" si="241"/>
        <v>0</v>
      </c>
      <c r="HE58" s="77">
        <f>+GX58+'Stk BSF'!IJ58-'Stk BSF'!IK58-'Stk CF '!HG58</f>
        <v>0</v>
      </c>
      <c r="HF58" s="78">
        <f t="shared" si="213"/>
        <v>0</v>
      </c>
      <c r="HG58" s="46"/>
      <c r="HH58" s="46"/>
      <c r="HI58" s="46"/>
      <c r="HJ58" s="46">
        <f t="shared" si="99"/>
        <v>0</v>
      </c>
      <c r="HK58" s="75">
        <f t="shared" si="242"/>
        <v>0</v>
      </c>
      <c r="HL58" s="77">
        <f>+HE58+'Stk BSF'!IR58-'Stk BSF'!IS58-'Stk CF '!HN58</f>
        <v>0</v>
      </c>
      <c r="HM58" s="78">
        <f t="shared" si="212"/>
        <v>0</v>
      </c>
      <c r="HN58" s="46"/>
      <c r="HO58" s="46"/>
      <c r="HP58" s="46"/>
      <c r="HQ58" s="46">
        <f t="shared" si="100"/>
        <v>0</v>
      </c>
      <c r="HR58" s="75">
        <f t="shared" si="243"/>
        <v>0</v>
      </c>
      <c r="HS58" s="85">
        <f>+HL58+'Stk BSF'!IZ58-'Stk BSF'!JA58-'Stk CF '!HU58</f>
        <v>0</v>
      </c>
      <c r="HT58" s="86">
        <f t="shared" si="134"/>
        <v>0</v>
      </c>
      <c r="HU58" s="46"/>
      <c r="HV58" s="46"/>
      <c r="HW58" s="46"/>
      <c r="HX58" s="46">
        <f t="shared" si="101"/>
        <v>0</v>
      </c>
      <c r="HY58" s="75">
        <f t="shared" si="244"/>
        <v>0</v>
      </c>
      <c r="IA58" s="82">
        <f t="shared" si="114"/>
        <v>0</v>
      </c>
      <c r="IB58" s="83">
        <f t="shared" si="115"/>
        <v>0</v>
      </c>
      <c r="IC58" s="81">
        <f t="shared" si="206"/>
        <v>0</v>
      </c>
      <c r="ID58" s="81">
        <f t="shared" si="207"/>
        <v>0</v>
      </c>
      <c r="IE58" s="81">
        <f t="shared" si="104"/>
        <v>0</v>
      </c>
      <c r="IF58" s="81">
        <f t="shared" si="208"/>
        <v>0</v>
      </c>
      <c r="IG58" s="84">
        <f t="shared" si="135"/>
        <v>0</v>
      </c>
      <c r="II58" s="64">
        <f t="shared" si="136"/>
        <v>0</v>
      </c>
      <c r="IJ58" s="64">
        <f t="shared" si="137"/>
        <v>0</v>
      </c>
      <c r="IK58" s="64">
        <f t="shared" si="138"/>
        <v>0</v>
      </c>
    </row>
    <row r="59" spans="1:245" ht="15">
      <c r="A59" s="47">
        <v>3</v>
      </c>
      <c r="B59" s="384" t="s">
        <v>52</v>
      </c>
      <c r="C59" s="170" t="s">
        <v>642</v>
      </c>
      <c r="D59" s="170" t="s">
        <v>643</v>
      </c>
      <c r="E59" s="170"/>
      <c r="F59" s="369" t="s">
        <v>312</v>
      </c>
      <c r="G59" s="380"/>
      <c r="H59" s="380"/>
      <c r="I59" s="361" t="s">
        <v>95</v>
      </c>
      <c r="J59" s="356"/>
      <c r="K59" s="139">
        <v>11</v>
      </c>
      <c r="L59" s="140">
        <v>11</v>
      </c>
      <c r="M59" s="137" t="s">
        <v>4</v>
      </c>
      <c r="N59" s="347">
        <v>0</v>
      </c>
      <c r="O59" s="347">
        <v>0</v>
      </c>
      <c r="P59" s="76">
        <v>0</v>
      </c>
      <c r="Q59" s="77">
        <f>+N59-S59-'Stk BSF'!U59+'Stk BSF'!T59</f>
        <v>0</v>
      </c>
      <c r="R59" s="78">
        <f t="shared" si="214"/>
        <v>0</v>
      </c>
      <c r="S59" s="46"/>
      <c r="T59" s="46"/>
      <c r="U59" s="46"/>
      <c r="V59" s="46">
        <f t="shared" si="66"/>
        <v>0</v>
      </c>
      <c r="W59" s="75">
        <f>+P59+T59-V59</f>
        <v>0</v>
      </c>
      <c r="X59" s="77">
        <f>+Q59+'Stk BSF'!AB59-'Stk BSF'!AC59-'Stk CF '!Z59</f>
        <v>0</v>
      </c>
      <c r="Y59" s="78">
        <f t="shared" si="211"/>
        <v>0</v>
      </c>
      <c r="Z59" s="46"/>
      <c r="AA59" s="46"/>
      <c r="AB59" s="46"/>
      <c r="AC59" s="46">
        <f t="shared" si="68"/>
        <v>0</v>
      </c>
      <c r="AD59" s="75">
        <f>+W59+AA59-AC59</f>
        <v>0</v>
      </c>
      <c r="AE59" s="77">
        <f>+X59+'Stk BSF'!AJ59-'Stk BSF'!AK59-'Stk CF '!AG59</f>
        <v>0</v>
      </c>
      <c r="AF59" s="78">
        <f t="shared" si="69"/>
        <v>0</v>
      </c>
      <c r="AG59" s="46"/>
      <c r="AH59" s="46"/>
      <c r="AI59" s="46"/>
      <c r="AJ59" s="46">
        <f t="shared" si="70"/>
        <v>0</v>
      </c>
      <c r="AK59" s="75">
        <f>+AD59+AH59-AJ59</f>
        <v>0</v>
      </c>
      <c r="AL59" s="77">
        <f>+AE59+'Stk BSF'!AR59-'Stk BSF'!AS59-'Stk CF '!AN59</f>
        <v>0</v>
      </c>
      <c r="AM59" s="78">
        <f t="shared" si="141"/>
        <v>0</v>
      </c>
      <c r="AN59" s="46"/>
      <c r="AO59" s="46"/>
      <c r="AP59" s="46"/>
      <c r="AQ59" s="46">
        <f t="shared" si="72"/>
        <v>0</v>
      </c>
      <c r="AR59" s="75">
        <f>+AK59+AO59-AQ59</f>
        <v>0</v>
      </c>
      <c r="AS59" s="77">
        <f>+AL59+'Stk BSF'!AZ59-'Stk BSF'!BA59-'Stk CF '!AU59</f>
        <v>0</v>
      </c>
      <c r="AT59" s="78">
        <f t="shared" si="142"/>
        <v>0</v>
      </c>
      <c r="AU59" s="46"/>
      <c r="AV59" s="46"/>
      <c r="AW59" s="46"/>
      <c r="AX59" s="46">
        <f t="shared" si="74"/>
        <v>0</v>
      </c>
      <c r="AY59" s="75">
        <f>+AR59+AV59-AX59</f>
        <v>0</v>
      </c>
      <c r="AZ59" s="77">
        <f>+AS59+'Stk BSF'!BH59-'Stk BSF'!BI59-'Stk CF '!BB59</f>
        <v>0</v>
      </c>
      <c r="BA59" s="78">
        <f t="shared" ref="BA59:BA63" si="285">+AT59+BB59-BC59-BD59</f>
        <v>0</v>
      </c>
      <c r="BB59" s="46"/>
      <c r="BC59" s="46"/>
      <c r="BD59" s="46"/>
      <c r="BE59" s="46">
        <f t="shared" si="76"/>
        <v>0</v>
      </c>
      <c r="BF59" s="75">
        <f>+AY59+BC59-BE59</f>
        <v>0</v>
      </c>
      <c r="BG59" s="77">
        <f>+AZ59+'Stk BSF'!BP59-'Stk BSF'!BQ59-'Stk CF '!BI59</f>
        <v>0</v>
      </c>
      <c r="BH59" s="78">
        <f>+BA59+BI59-BJ59-BK59</f>
        <v>0</v>
      </c>
      <c r="BI59" s="46"/>
      <c r="BJ59" s="46"/>
      <c r="BK59" s="46"/>
      <c r="BL59" s="46">
        <f t="shared" si="77"/>
        <v>0</v>
      </c>
      <c r="BM59" s="75">
        <f>+BF59+BJ59-BL59</f>
        <v>0</v>
      </c>
      <c r="BN59" s="77">
        <f>+BG59+'Stk BSF'!BX59-'Stk BSF'!BY59-'Stk CF '!BP59</f>
        <v>0</v>
      </c>
      <c r="BO59" s="78">
        <f>+BH59+BP59-BQ59-BR59</f>
        <v>0</v>
      </c>
      <c r="BP59" s="46"/>
      <c r="BQ59" s="46"/>
      <c r="BR59" s="46"/>
      <c r="BS59" s="46">
        <f t="shared" si="78"/>
        <v>0</v>
      </c>
      <c r="BT59" s="75">
        <f>+BM59+BQ59-BS59</f>
        <v>0</v>
      </c>
      <c r="BU59" s="77">
        <f>+BN59+'Stk BSF'!CF59-'Stk BSF'!CG59-'Stk CF '!BW59</f>
        <v>0</v>
      </c>
      <c r="BV59" s="78">
        <f>+BO59+BW59-BX59-BY59</f>
        <v>0</v>
      </c>
      <c r="BW59" s="46"/>
      <c r="BX59" s="46"/>
      <c r="BY59" s="46"/>
      <c r="BZ59" s="46">
        <f t="shared" si="79"/>
        <v>0</v>
      </c>
      <c r="CA59" s="75">
        <f>+BT59+BX59-BZ59</f>
        <v>0</v>
      </c>
      <c r="CB59" s="77">
        <f>+BU59+'Stk BSF'!CN59-'Stk BSF'!CO59-'Stk CF '!CD59</f>
        <v>0</v>
      </c>
      <c r="CC59" s="78">
        <f>+BV59+CD59-CE59-CF59</f>
        <v>0</v>
      </c>
      <c r="CD59" s="46"/>
      <c r="CE59" s="46"/>
      <c r="CF59" s="46"/>
      <c r="CG59" s="46">
        <f t="shared" si="80"/>
        <v>0</v>
      </c>
      <c r="CH59" s="75">
        <f>+CA59+CE59-CG59</f>
        <v>0</v>
      </c>
      <c r="CI59" s="77">
        <f>+CB59+'Stk BSF'!CV59-'Stk BSF'!CW59-'Stk CF '!CK59</f>
        <v>0</v>
      </c>
      <c r="CJ59" s="78">
        <f t="shared" si="118"/>
        <v>0</v>
      </c>
      <c r="CK59" s="46"/>
      <c r="CL59" s="46"/>
      <c r="CM59" s="46"/>
      <c r="CN59" s="46">
        <f t="shared" si="81"/>
        <v>0</v>
      </c>
      <c r="CO59" s="75">
        <f>+CH59+CL59-CN59</f>
        <v>0</v>
      </c>
      <c r="CP59" s="77">
        <f>+CI59+'Stk BSF'!DD59-'Stk BSF'!DE59-'Stk CF '!CR59</f>
        <v>0</v>
      </c>
      <c r="CQ59" s="78">
        <f t="shared" ref="CQ59:CQ64" si="286">+CJ59+CR59-CS59-CT59</f>
        <v>0</v>
      </c>
      <c r="CR59" s="46"/>
      <c r="CS59" s="46"/>
      <c r="CT59" s="46"/>
      <c r="CU59" s="46">
        <f t="shared" si="82"/>
        <v>0</v>
      </c>
      <c r="CV59" s="75">
        <f>+CO59+CS59-CU59</f>
        <v>0</v>
      </c>
      <c r="CW59" s="78">
        <f>+CP59+'Stk BSF'!DL59-'Stk BSF'!DM59-'Stk CF '!CY59</f>
        <v>0</v>
      </c>
      <c r="CX59" s="78">
        <f t="shared" si="105"/>
        <v>0</v>
      </c>
      <c r="CY59" s="46"/>
      <c r="CZ59" s="46"/>
      <c r="DA59" s="46"/>
      <c r="DB59" s="46">
        <f t="shared" si="83"/>
        <v>0</v>
      </c>
      <c r="DC59" s="75">
        <f>+CV59+CZ59-DB59</f>
        <v>0</v>
      </c>
      <c r="DD59" s="77">
        <f>+CW59+'Stk BSF'!DT59-'Stk BSF'!DU59-'Stk CF '!DF59</f>
        <v>0</v>
      </c>
      <c r="DE59" s="78">
        <f>+CX59+DF59-DG59-DH59</f>
        <v>0</v>
      </c>
      <c r="DF59" s="46"/>
      <c r="DG59" s="46"/>
      <c r="DH59" s="46"/>
      <c r="DI59" s="46">
        <f t="shared" si="84"/>
        <v>0</v>
      </c>
      <c r="DJ59" s="75">
        <f>+DC59+DG59-DI59</f>
        <v>0</v>
      </c>
      <c r="DK59" s="77">
        <f>+DD59+'Stk BSF'!EB59-'Stk BSF'!EC59-'Stk CF '!DM59</f>
        <v>0</v>
      </c>
      <c r="DL59" s="78">
        <f>+DE59+DM59-DN59-DO59</f>
        <v>0</v>
      </c>
      <c r="DM59" s="46"/>
      <c r="DN59" s="46"/>
      <c r="DO59" s="46"/>
      <c r="DP59" s="46">
        <f t="shared" si="85"/>
        <v>0</v>
      </c>
      <c r="DQ59" s="75">
        <f>+DJ59+DN59-DP59</f>
        <v>0</v>
      </c>
      <c r="DR59" s="77">
        <f>+DK59+'Stk BSF'!EJ59-'Stk BSF'!EK59-'Stk CF '!DT59</f>
        <v>0</v>
      </c>
      <c r="DS59" s="78">
        <f t="shared" si="113"/>
        <v>0</v>
      </c>
      <c r="DT59" s="46"/>
      <c r="DU59" s="46"/>
      <c r="DV59" s="46"/>
      <c r="DW59" s="46">
        <f t="shared" si="86"/>
        <v>0</v>
      </c>
      <c r="DX59" s="75">
        <f>+DQ59+DU59-DW59</f>
        <v>0</v>
      </c>
      <c r="DY59" s="77">
        <f>+DR59+'Stk BSF'!ER59-'Stk BSF'!ES59-'Stk CF '!EA59</f>
        <v>0</v>
      </c>
      <c r="DZ59" s="78">
        <f>+DS59+EA59-EB59-EC59</f>
        <v>0</v>
      </c>
      <c r="EA59" s="46"/>
      <c r="EB59" s="46"/>
      <c r="EC59" s="46"/>
      <c r="ED59" s="46">
        <f t="shared" si="87"/>
        <v>0</v>
      </c>
      <c r="EE59" s="75">
        <f>+DX59+EB59-ED59</f>
        <v>0</v>
      </c>
      <c r="EF59" s="77">
        <f>+DY59+'Stk BSF'!EZ59-'Stk BSF'!FA59-'Stk CF '!EH59</f>
        <v>0</v>
      </c>
      <c r="EG59" s="78">
        <f>+DZ59+EH59-EI59-EJ59</f>
        <v>0</v>
      </c>
      <c r="EH59" s="46"/>
      <c r="EI59" s="46"/>
      <c r="EJ59" s="46"/>
      <c r="EK59" s="46">
        <f t="shared" si="88"/>
        <v>0</v>
      </c>
      <c r="EL59" s="75">
        <f>+EE59+EI59-EK59</f>
        <v>0</v>
      </c>
      <c r="EM59" s="77">
        <f>+EF59+'Stk BSF'!FH59-'Stk BSF'!FI59-'Stk CF '!EO59</f>
        <v>0</v>
      </c>
      <c r="EN59" s="78">
        <f>+EG59+EO59-EP59-EQ59</f>
        <v>0</v>
      </c>
      <c r="EO59" s="46"/>
      <c r="EP59" s="46"/>
      <c r="EQ59" s="46"/>
      <c r="ER59" s="46">
        <f t="shared" si="89"/>
        <v>0</v>
      </c>
      <c r="ES59" s="75">
        <f>+EL59+EP59-ER59</f>
        <v>0</v>
      </c>
      <c r="ET59" s="77">
        <f>+EM59+'Stk BSF'!FP59-'Stk BSF'!FQ59-'Stk CF '!EV59</f>
        <v>0</v>
      </c>
      <c r="EU59" s="78">
        <f>+EN59+EV59-EW59-EX59</f>
        <v>0</v>
      </c>
      <c r="EV59" s="46"/>
      <c r="EW59" s="46"/>
      <c r="EX59" s="46"/>
      <c r="EY59" s="46">
        <f t="shared" si="90"/>
        <v>0</v>
      </c>
      <c r="EZ59" s="75">
        <f>+ES59+EW59-EY59</f>
        <v>0</v>
      </c>
      <c r="FA59" s="77">
        <f>+ET59+'Stk BSF'!FX59-'Stk BSF'!FY59-'Stk CF '!FC59</f>
        <v>0</v>
      </c>
      <c r="FB59" s="78">
        <f t="shared" si="284"/>
        <v>0</v>
      </c>
      <c r="FC59" s="46"/>
      <c r="FD59" s="46"/>
      <c r="FE59" s="46"/>
      <c r="FF59" s="46">
        <f t="shared" si="91"/>
        <v>0</v>
      </c>
      <c r="FG59" s="75">
        <f>+EZ59+FD59-FF59</f>
        <v>0</v>
      </c>
      <c r="FH59" s="77">
        <f>+FA59+'Stk BSF'!GF59-'Stk BSF'!GG59-'Stk CF '!FJ59</f>
        <v>0</v>
      </c>
      <c r="FI59" s="78">
        <f t="shared" si="126"/>
        <v>0</v>
      </c>
      <c r="FJ59" s="46"/>
      <c r="FK59" s="46"/>
      <c r="FL59" s="46"/>
      <c r="FM59" s="46">
        <f t="shared" si="92"/>
        <v>0</v>
      </c>
      <c r="FN59" s="75">
        <f>+FG59+FK59-FM59</f>
        <v>0</v>
      </c>
      <c r="FO59" s="77">
        <f>+FH59+'Stk BSF'!GN59-'Stk BSF'!GO59-'Stk CF '!FQ59</f>
        <v>0</v>
      </c>
      <c r="FP59" s="78">
        <f>+FI59+FQ59-FR59-FS59</f>
        <v>0</v>
      </c>
      <c r="FQ59" s="46"/>
      <c r="FR59" s="46"/>
      <c r="FS59" s="46"/>
      <c r="FT59" s="46">
        <f t="shared" si="93"/>
        <v>0</v>
      </c>
      <c r="FU59" s="75">
        <f>+FN59+FR59-FT59</f>
        <v>0</v>
      </c>
      <c r="FV59" s="77">
        <f>+FO59+'Stk BSF'!GV59-'Stk BSF'!GW59-'Stk CF '!FX59</f>
        <v>0</v>
      </c>
      <c r="FW59" s="78">
        <f>+FP59+FX59-FY59-FZ59</f>
        <v>0</v>
      </c>
      <c r="FX59" s="46"/>
      <c r="FY59" s="46"/>
      <c r="FZ59" s="46"/>
      <c r="GA59" s="46">
        <f t="shared" si="94"/>
        <v>0</v>
      </c>
      <c r="GB59" s="75">
        <f>+FU59+FY59-GA59</f>
        <v>0</v>
      </c>
      <c r="GC59" s="77">
        <f>+FV59+'Stk BSF'!HD59-'Stk BSF'!HE59-'Stk CF '!GE59</f>
        <v>0</v>
      </c>
      <c r="GD59" s="78">
        <f>+FW59+GE59-GF59-GG59</f>
        <v>0</v>
      </c>
      <c r="GE59" s="46"/>
      <c r="GF59" s="46"/>
      <c r="GG59" s="46"/>
      <c r="GH59" s="46">
        <f t="shared" si="95"/>
        <v>0</v>
      </c>
      <c r="GI59" s="75">
        <f>+GB59+GF59-GH59</f>
        <v>0</v>
      </c>
      <c r="GJ59" s="77">
        <f>+GC59+'Stk BSF'!HL59-'Stk BSF'!HM59-'Stk CF '!GL59</f>
        <v>0</v>
      </c>
      <c r="GK59" s="78">
        <f>+GD59+GL59-GM59-GN59</f>
        <v>0</v>
      </c>
      <c r="GL59" s="46"/>
      <c r="GM59" s="46"/>
      <c r="GN59" s="46"/>
      <c r="GO59" s="46">
        <f t="shared" si="96"/>
        <v>0</v>
      </c>
      <c r="GP59" s="75">
        <f>+GI59+GM59-GO59</f>
        <v>0</v>
      </c>
      <c r="GQ59" s="77">
        <f>+GJ59+'Stk BSF'!HT59-'Stk BSF'!HU59-'Stk CF '!GS59</f>
        <v>0</v>
      </c>
      <c r="GR59" s="78">
        <f>+GK59+GS59-GT59-GU59</f>
        <v>0</v>
      </c>
      <c r="GS59" s="46"/>
      <c r="GT59" s="46"/>
      <c r="GU59" s="46"/>
      <c r="GV59" s="46">
        <f t="shared" si="97"/>
        <v>0</v>
      </c>
      <c r="GW59" s="75">
        <f>+GP59+GT59-GV59</f>
        <v>0</v>
      </c>
      <c r="GX59" s="77">
        <f>+GQ59+'Stk BSF'!IB59-'Stk BSF'!IC59-'Stk CF '!GZ59</f>
        <v>0</v>
      </c>
      <c r="GY59" s="78">
        <f>+GR59+GZ59-HA59-HB59</f>
        <v>0</v>
      </c>
      <c r="GZ59" s="46"/>
      <c r="HA59" s="46"/>
      <c r="HB59" s="46"/>
      <c r="HC59" s="46">
        <f t="shared" si="98"/>
        <v>0</v>
      </c>
      <c r="HD59" s="75">
        <f>+GW59+HA59-HC59</f>
        <v>0</v>
      </c>
      <c r="HE59" s="77">
        <f>+GX59+'Stk BSF'!IJ59-'Stk BSF'!IK59-'Stk CF '!HG59</f>
        <v>0</v>
      </c>
      <c r="HF59" s="78">
        <f t="shared" si="213"/>
        <v>0</v>
      </c>
      <c r="HG59" s="46"/>
      <c r="HH59" s="46"/>
      <c r="HI59" s="46"/>
      <c r="HJ59" s="46">
        <f t="shared" si="99"/>
        <v>0</v>
      </c>
      <c r="HK59" s="75">
        <f>+HD59+HH59-HJ59</f>
        <v>0</v>
      </c>
      <c r="HL59" s="77">
        <f>+HE59+'Stk BSF'!IR59-'Stk BSF'!IS59-'Stk CF '!HN59</f>
        <v>0</v>
      </c>
      <c r="HM59" s="78">
        <f t="shared" si="212"/>
        <v>0</v>
      </c>
      <c r="HN59" s="46"/>
      <c r="HO59" s="46"/>
      <c r="HP59" s="46"/>
      <c r="HQ59" s="46">
        <f t="shared" si="100"/>
        <v>0</v>
      </c>
      <c r="HR59" s="75">
        <f>+HK59+HO59-HQ59</f>
        <v>0</v>
      </c>
      <c r="HS59" s="85">
        <f>+HL59+'Stk BSF'!IZ59-'Stk BSF'!JA59-'Stk CF '!HU59</f>
        <v>0</v>
      </c>
      <c r="HT59" s="86">
        <f>+HM59+HU59-HV59-HW59</f>
        <v>0</v>
      </c>
      <c r="HU59" s="46"/>
      <c r="HV59" s="46"/>
      <c r="HW59" s="46"/>
      <c r="HX59" s="46">
        <f t="shared" si="101"/>
        <v>0</v>
      </c>
      <c r="HY59" s="75">
        <f>+HR59+HV59-HX59</f>
        <v>0</v>
      </c>
      <c r="IA59" s="82">
        <f>+HS59</f>
        <v>0</v>
      </c>
      <c r="IB59" s="83">
        <f>+HT59</f>
        <v>0</v>
      </c>
      <c r="IC59" s="81">
        <f>+S59+Z59+AG59+AN59+AU59+BB59+BI59+BP59+BW59+CD59+CK59+CR59+CY59+DF59+DM59+DT59+EA59+EH59+EO59+EV59+FC59+FJ59+FQ59+FX59+GE59+GL59+GS59+GZ59+HG59+HN59+HU59</f>
        <v>0</v>
      </c>
      <c r="ID59" s="81">
        <f t="shared" ref="IC59:IF60" si="287">+T59+AA59+AH59+AO59+AV59+BC59+BJ59+BQ59+BX59+CE59+CL59+CS59+CZ59+DG59+DN59+DU59+EB59+EI59+EP59+EW59+FD59+FK59+FR59+FY59+GF59+GM59+GT59+HA59+HH59+HO59+HV59</f>
        <v>0</v>
      </c>
      <c r="IE59" s="81">
        <f t="shared" si="104"/>
        <v>0</v>
      </c>
      <c r="IF59" s="81">
        <f t="shared" si="287"/>
        <v>0</v>
      </c>
      <c r="IG59" s="84">
        <f>+HY59</f>
        <v>0</v>
      </c>
      <c r="II59" s="64">
        <f t="shared" si="136"/>
        <v>0</v>
      </c>
      <c r="IJ59" s="64">
        <f t="shared" si="137"/>
        <v>0</v>
      </c>
      <c r="IK59" s="64">
        <f t="shared" si="138"/>
        <v>0</v>
      </c>
    </row>
    <row r="60" spans="1:245" ht="15">
      <c r="A60" s="47">
        <v>1</v>
      </c>
      <c r="B60" s="384" t="s">
        <v>52</v>
      </c>
      <c r="C60" s="170" t="s">
        <v>645</v>
      </c>
      <c r="D60" s="170" t="s">
        <v>645</v>
      </c>
      <c r="E60" s="170"/>
      <c r="F60" s="369"/>
      <c r="G60" s="381" t="s">
        <v>143</v>
      </c>
      <c r="H60" s="380" t="s">
        <v>99</v>
      </c>
      <c r="I60" s="166" t="s">
        <v>94</v>
      </c>
      <c r="J60" s="356"/>
      <c r="K60" s="139"/>
      <c r="L60" s="140"/>
      <c r="M60" s="137" t="s">
        <v>4</v>
      </c>
      <c r="N60" s="347">
        <v>0</v>
      </c>
      <c r="O60" s="347">
        <v>0</v>
      </c>
      <c r="P60" s="76">
        <v>0</v>
      </c>
      <c r="Q60" s="77">
        <f>+N60-S60-'Stk BSF'!U60+'Stk BSF'!T60</f>
        <v>0</v>
      </c>
      <c r="R60" s="78">
        <f t="shared" si="214"/>
        <v>0</v>
      </c>
      <c r="S60" s="46"/>
      <c r="T60" s="46"/>
      <c r="U60" s="46"/>
      <c r="V60" s="46">
        <f t="shared" si="66"/>
        <v>0</v>
      </c>
      <c r="W60" s="75">
        <f>+P60+T60-V60</f>
        <v>0</v>
      </c>
      <c r="X60" s="77">
        <f>+Q60+'Stk BSF'!AB60-'Stk BSF'!AC60-'Stk CF '!Z60</f>
        <v>0</v>
      </c>
      <c r="Y60" s="78">
        <f t="shared" si="211"/>
        <v>0</v>
      </c>
      <c r="Z60" s="46"/>
      <c r="AA60" s="46"/>
      <c r="AB60" s="46"/>
      <c r="AC60" s="46">
        <f t="shared" si="68"/>
        <v>0</v>
      </c>
      <c r="AD60" s="75">
        <f>+W60+AA60-AC60</f>
        <v>0</v>
      </c>
      <c r="AE60" s="77">
        <f>+X60+'Stk BSF'!AJ60-'Stk BSF'!AK60-'Stk CF '!AG60</f>
        <v>0</v>
      </c>
      <c r="AF60" s="78">
        <f t="shared" si="69"/>
        <v>0</v>
      </c>
      <c r="AG60" s="46"/>
      <c r="AH60" s="46"/>
      <c r="AI60" s="46"/>
      <c r="AJ60" s="46">
        <f t="shared" si="70"/>
        <v>0</v>
      </c>
      <c r="AK60" s="75">
        <f>+AD60+AH60-AJ60</f>
        <v>0</v>
      </c>
      <c r="AL60" s="77">
        <f>+AE60+'Stk BSF'!AR60-'Stk BSF'!AS60-'Stk CF '!AN60</f>
        <v>0</v>
      </c>
      <c r="AM60" s="78">
        <f t="shared" si="141"/>
        <v>0</v>
      </c>
      <c r="AN60" s="46"/>
      <c r="AO60" s="46"/>
      <c r="AP60" s="46"/>
      <c r="AQ60" s="46">
        <f t="shared" si="72"/>
        <v>0</v>
      </c>
      <c r="AR60" s="75">
        <f>+AK60+AO60-AQ60</f>
        <v>0</v>
      </c>
      <c r="AS60" s="77">
        <f>+AL60+'Stk BSF'!AZ60-'Stk BSF'!BA60-'Stk CF '!AU60</f>
        <v>0</v>
      </c>
      <c r="AT60" s="78">
        <f t="shared" si="142"/>
        <v>0</v>
      </c>
      <c r="AU60" s="46"/>
      <c r="AV60" s="46"/>
      <c r="AW60" s="46"/>
      <c r="AX60" s="46">
        <f t="shared" si="74"/>
        <v>0</v>
      </c>
      <c r="AY60" s="75">
        <f>+AR60+AV60-AX60</f>
        <v>0</v>
      </c>
      <c r="AZ60" s="77">
        <f>+AS60+'Stk BSF'!BH60-'Stk BSF'!BI60-'Stk CF '!BB60</f>
        <v>0</v>
      </c>
      <c r="BA60" s="78">
        <f t="shared" si="285"/>
        <v>0</v>
      </c>
      <c r="BB60" s="46"/>
      <c r="BC60" s="46"/>
      <c r="BD60" s="46"/>
      <c r="BE60" s="46">
        <f t="shared" si="76"/>
        <v>0</v>
      </c>
      <c r="BF60" s="75">
        <f>+AY60+BC60-BE60</f>
        <v>0</v>
      </c>
      <c r="BG60" s="77">
        <f>+AZ60+'Stk BSF'!BP60-'Stk BSF'!BQ60-'Stk CF '!BI60</f>
        <v>0</v>
      </c>
      <c r="BH60" s="78">
        <f t="shared" ref="BH60:BH97" si="288">+BA60+BI60-BJ60-BK60</f>
        <v>0</v>
      </c>
      <c r="BI60" s="46"/>
      <c r="BJ60" s="46"/>
      <c r="BK60" s="46"/>
      <c r="BL60" s="46">
        <f t="shared" si="77"/>
        <v>0</v>
      </c>
      <c r="BM60" s="75">
        <f>+BF60+BJ60-BL60</f>
        <v>0</v>
      </c>
      <c r="BN60" s="77">
        <f>+BG60+'Stk BSF'!BX60-'Stk BSF'!BY60-'Stk CF '!BP60</f>
        <v>0</v>
      </c>
      <c r="BO60" s="78">
        <f>+BH60+BP60-BQ60-BR60</f>
        <v>0</v>
      </c>
      <c r="BP60" s="46"/>
      <c r="BQ60" s="46"/>
      <c r="BR60" s="46"/>
      <c r="BS60" s="46">
        <f t="shared" si="78"/>
        <v>0</v>
      </c>
      <c r="BT60" s="75">
        <f>+BM60+BQ60-BS60</f>
        <v>0</v>
      </c>
      <c r="BU60" s="77">
        <f>+BN60+'Stk BSF'!CF60-'Stk BSF'!CG60-'Stk CF '!BW60</f>
        <v>0</v>
      </c>
      <c r="BV60" s="78">
        <f>+BO60+BW60-BX60-BY60</f>
        <v>0</v>
      </c>
      <c r="BW60" s="46"/>
      <c r="BX60" s="46"/>
      <c r="BY60" s="46"/>
      <c r="BZ60" s="46">
        <f t="shared" si="79"/>
        <v>0</v>
      </c>
      <c r="CA60" s="75">
        <f>+BT60+BX60-BZ60</f>
        <v>0</v>
      </c>
      <c r="CB60" s="77">
        <f>+BU60+'Stk BSF'!CN60-'Stk BSF'!CO60-'Stk CF '!CD60</f>
        <v>0</v>
      </c>
      <c r="CC60" s="78">
        <f>+BV60+CD60-CE60-CF60</f>
        <v>0</v>
      </c>
      <c r="CD60" s="46"/>
      <c r="CE60" s="46"/>
      <c r="CF60" s="46"/>
      <c r="CG60" s="46">
        <f t="shared" si="80"/>
        <v>0</v>
      </c>
      <c r="CH60" s="75">
        <f>+CA60+CE60-CG60</f>
        <v>0</v>
      </c>
      <c r="CI60" s="77">
        <f>+CB60+'Stk BSF'!CV60-'Stk BSF'!CW60-'Stk CF '!CK60</f>
        <v>0</v>
      </c>
      <c r="CJ60" s="78">
        <f t="shared" si="118"/>
        <v>0</v>
      </c>
      <c r="CK60" s="46"/>
      <c r="CL60" s="46"/>
      <c r="CM60" s="46"/>
      <c r="CN60" s="46">
        <f t="shared" si="81"/>
        <v>0</v>
      </c>
      <c r="CO60" s="75">
        <f>+CH60+CL60-CN60</f>
        <v>0</v>
      </c>
      <c r="CP60" s="77">
        <f>+CI60+'Stk BSF'!DD60-'Stk BSF'!DE60-'Stk CF '!CR60</f>
        <v>0</v>
      </c>
      <c r="CQ60" s="78">
        <f t="shared" si="286"/>
        <v>0</v>
      </c>
      <c r="CR60" s="46"/>
      <c r="CS60" s="46"/>
      <c r="CT60" s="46"/>
      <c r="CU60" s="46">
        <f t="shared" si="82"/>
        <v>0</v>
      </c>
      <c r="CV60" s="75">
        <f>+CO60+CS60-CU60</f>
        <v>0</v>
      </c>
      <c r="CW60" s="78">
        <f>+CP60+'Stk BSF'!DL60-'Stk BSF'!DM60-'Stk CF '!CY60</f>
        <v>0</v>
      </c>
      <c r="CX60" s="78">
        <f t="shared" si="105"/>
        <v>0</v>
      </c>
      <c r="CY60" s="46"/>
      <c r="CZ60" s="46"/>
      <c r="DA60" s="46"/>
      <c r="DB60" s="46">
        <f t="shared" si="83"/>
        <v>0</v>
      </c>
      <c r="DC60" s="75">
        <f>+CV60+CZ60-DB60</f>
        <v>0</v>
      </c>
      <c r="DD60" s="77">
        <f>+CW60+'Stk BSF'!DT60-'Stk BSF'!DU60-'Stk CF '!DF60</f>
        <v>0</v>
      </c>
      <c r="DE60" s="78">
        <f>+CX60+DF60-DG60-DH60</f>
        <v>0</v>
      </c>
      <c r="DF60" s="46"/>
      <c r="DG60" s="46"/>
      <c r="DH60" s="46"/>
      <c r="DI60" s="46">
        <f t="shared" si="84"/>
        <v>0</v>
      </c>
      <c r="DJ60" s="75">
        <f>+DC60+DG60-DI60</f>
        <v>0</v>
      </c>
      <c r="DK60" s="77">
        <f>+DD60+'Stk BSF'!EB60-'Stk BSF'!EC60-'Stk CF '!DM60</f>
        <v>0</v>
      </c>
      <c r="DL60" s="78">
        <f t="shared" ref="DL60:DL65" si="289">+DE60+DM60-DN60-DO60</f>
        <v>0</v>
      </c>
      <c r="DM60" s="46"/>
      <c r="DN60" s="46"/>
      <c r="DO60" s="46"/>
      <c r="DP60" s="46">
        <f t="shared" si="85"/>
        <v>0</v>
      </c>
      <c r="DQ60" s="75">
        <f>+DJ60+DN60-DP60</f>
        <v>0</v>
      </c>
      <c r="DR60" s="77">
        <f>+DK60+'Stk BSF'!EJ60-'Stk BSF'!EK60-'Stk CF '!DT60</f>
        <v>0</v>
      </c>
      <c r="DS60" s="78">
        <f t="shared" si="113"/>
        <v>0</v>
      </c>
      <c r="DT60" s="46"/>
      <c r="DU60" s="46"/>
      <c r="DV60" s="46"/>
      <c r="DW60" s="46">
        <f t="shared" si="86"/>
        <v>0</v>
      </c>
      <c r="DX60" s="75">
        <f>+DQ60+DU60-DW60</f>
        <v>0</v>
      </c>
      <c r="DY60" s="77">
        <f>+DR60+'Stk BSF'!ER60-'Stk BSF'!ES60-'Stk CF '!EA60</f>
        <v>0</v>
      </c>
      <c r="DZ60" s="78">
        <f>+DS60+EA60-EB60-EC60</f>
        <v>0</v>
      </c>
      <c r="EA60" s="46"/>
      <c r="EB60" s="46"/>
      <c r="EC60" s="46"/>
      <c r="ED60" s="46">
        <f t="shared" si="87"/>
        <v>0</v>
      </c>
      <c r="EE60" s="75">
        <f>+DX60+EB60-ED60</f>
        <v>0</v>
      </c>
      <c r="EF60" s="77">
        <f>+DY60+'Stk BSF'!EZ60-'Stk BSF'!FA60-'Stk CF '!EH60</f>
        <v>0</v>
      </c>
      <c r="EG60" s="78">
        <f>+DZ60+EH60-EI60-EJ60</f>
        <v>0</v>
      </c>
      <c r="EH60" s="46"/>
      <c r="EI60" s="46"/>
      <c r="EJ60" s="46"/>
      <c r="EK60" s="46">
        <f t="shared" si="88"/>
        <v>0</v>
      </c>
      <c r="EL60" s="75">
        <f>+EE60+EI60-EK60</f>
        <v>0</v>
      </c>
      <c r="EM60" s="77">
        <f>+EF60+'Stk BSF'!FH60-'Stk BSF'!FI60-'Stk CF '!EO60</f>
        <v>0</v>
      </c>
      <c r="EN60" s="78">
        <f>+EG60+EO60-EP60-EQ60</f>
        <v>0</v>
      </c>
      <c r="EO60" s="46"/>
      <c r="EP60" s="46"/>
      <c r="EQ60" s="46"/>
      <c r="ER60" s="46">
        <f t="shared" si="89"/>
        <v>0</v>
      </c>
      <c r="ES60" s="75">
        <f>+EL60+EP60-ER60</f>
        <v>0</v>
      </c>
      <c r="ET60" s="77">
        <f>+EM60+'Stk BSF'!FP60-'Stk BSF'!FQ60-'Stk CF '!EV60</f>
        <v>0</v>
      </c>
      <c r="EU60" s="78">
        <f>+EN60+EV60-EW60-EX60</f>
        <v>0</v>
      </c>
      <c r="EV60" s="46"/>
      <c r="EW60" s="46"/>
      <c r="EX60" s="46"/>
      <c r="EY60" s="46">
        <f t="shared" si="90"/>
        <v>0</v>
      </c>
      <c r="EZ60" s="75">
        <f>+ES60+EW60-EY60</f>
        <v>0</v>
      </c>
      <c r="FA60" s="77">
        <f>+ET60+'Stk BSF'!FX60-'Stk BSF'!FY60-'Stk CF '!FC60</f>
        <v>0</v>
      </c>
      <c r="FB60" s="78">
        <f t="shared" si="284"/>
        <v>0</v>
      </c>
      <c r="FC60" s="46"/>
      <c r="FD60" s="46"/>
      <c r="FE60" s="46"/>
      <c r="FF60" s="46">
        <f t="shared" si="91"/>
        <v>0</v>
      </c>
      <c r="FG60" s="75">
        <f>+EZ60+FD60-FF60</f>
        <v>0</v>
      </c>
      <c r="FH60" s="77">
        <f>+FA60+'Stk BSF'!GF60-'Stk BSF'!GG60-'Stk CF '!FJ60</f>
        <v>0</v>
      </c>
      <c r="FI60" s="78">
        <f t="shared" si="126"/>
        <v>0</v>
      </c>
      <c r="FJ60" s="46"/>
      <c r="FK60" s="46"/>
      <c r="FL60" s="46"/>
      <c r="FM60" s="46">
        <f t="shared" si="92"/>
        <v>0</v>
      </c>
      <c r="FN60" s="75">
        <f>+FG60+FK60-FM60</f>
        <v>0</v>
      </c>
      <c r="FO60" s="77">
        <f>+FH60+'Stk BSF'!GN60-'Stk BSF'!GO60-'Stk CF '!FQ60</f>
        <v>0</v>
      </c>
      <c r="FP60" s="78">
        <f>+FI60+FQ60-FR60-FS60</f>
        <v>0</v>
      </c>
      <c r="FQ60" s="46"/>
      <c r="FR60" s="46"/>
      <c r="FS60" s="46"/>
      <c r="FT60" s="46">
        <f t="shared" si="93"/>
        <v>0</v>
      </c>
      <c r="FU60" s="75">
        <f>+FN60+FR60-FT60</f>
        <v>0</v>
      </c>
      <c r="FV60" s="77">
        <f>+FO60+'Stk BSF'!GV60-'Stk BSF'!GW60-'Stk CF '!FX60</f>
        <v>0</v>
      </c>
      <c r="FW60" s="78">
        <f>+FP60+FX60-FY60-FZ60</f>
        <v>0</v>
      </c>
      <c r="FX60" s="46"/>
      <c r="FY60" s="46"/>
      <c r="FZ60" s="46"/>
      <c r="GA60" s="46">
        <f t="shared" si="94"/>
        <v>0</v>
      </c>
      <c r="GB60" s="75">
        <f>+FU60+FY60-GA60</f>
        <v>0</v>
      </c>
      <c r="GC60" s="77">
        <f>+FV60+'Stk BSF'!HD60-'Stk BSF'!HE60-'Stk CF '!GE60</f>
        <v>0</v>
      </c>
      <c r="GD60" s="78">
        <f>+FW60+GE60-GF60-GG60</f>
        <v>0</v>
      </c>
      <c r="GE60" s="46"/>
      <c r="GF60" s="46"/>
      <c r="GG60" s="46"/>
      <c r="GH60" s="46">
        <f t="shared" si="95"/>
        <v>0</v>
      </c>
      <c r="GI60" s="75">
        <f>+GB60+GF60-GH60</f>
        <v>0</v>
      </c>
      <c r="GJ60" s="77">
        <f>+GC60+'Stk BSF'!HL60-'Stk BSF'!HM60-'Stk CF '!GL60</f>
        <v>0</v>
      </c>
      <c r="GK60" s="78">
        <f>+GD60+GL60-GM60-GN60</f>
        <v>0</v>
      </c>
      <c r="GL60" s="46"/>
      <c r="GM60" s="46"/>
      <c r="GN60" s="46"/>
      <c r="GO60" s="46">
        <f t="shared" si="96"/>
        <v>0</v>
      </c>
      <c r="GP60" s="75">
        <f>+GI60+GM60-GO60</f>
        <v>0</v>
      </c>
      <c r="GQ60" s="77">
        <f>+GJ60+'Stk BSF'!HT60-'Stk BSF'!HU60-'Stk CF '!GS60</f>
        <v>0</v>
      </c>
      <c r="GR60" s="78">
        <f>+GK60+GS60-GT60-GU60</f>
        <v>0</v>
      </c>
      <c r="GS60" s="46"/>
      <c r="GT60" s="46"/>
      <c r="GU60" s="46"/>
      <c r="GV60" s="46">
        <f t="shared" si="97"/>
        <v>0</v>
      </c>
      <c r="GW60" s="75">
        <f>+GP60+GT60-GV60</f>
        <v>0</v>
      </c>
      <c r="GX60" s="77">
        <f>+GQ60+'Stk BSF'!IB60-'Stk BSF'!IC60-'Stk CF '!GZ60</f>
        <v>0</v>
      </c>
      <c r="GY60" s="78">
        <f>+GR60+GZ60-HA60-HB60</f>
        <v>0</v>
      </c>
      <c r="GZ60" s="46"/>
      <c r="HA60" s="46"/>
      <c r="HB60" s="46"/>
      <c r="HC60" s="46">
        <f t="shared" si="98"/>
        <v>0</v>
      </c>
      <c r="HD60" s="75">
        <f>+GW60+HA60-HC60</f>
        <v>0</v>
      </c>
      <c r="HE60" s="77">
        <f>+GX60+'Stk BSF'!IJ60-'Stk BSF'!IK60-'Stk CF '!HG60</f>
        <v>0</v>
      </c>
      <c r="HF60" s="78">
        <f t="shared" si="213"/>
        <v>0</v>
      </c>
      <c r="HG60" s="46"/>
      <c r="HH60" s="46"/>
      <c r="HI60" s="46"/>
      <c r="HJ60" s="46">
        <f t="shared" si="99"/>
        <v>0</v>
      </c>
      <c r="HK60" s="75">
        <f>+HD60+HH60-HJ60</f>
        <v>0</v>
      </c>
      <c r="HL60" s="77">
        <f>+HE60+'Stk BSF'!IR60-'Stk BSF'!IS60-'Stk CF '!HN60</f>
        <v>0</v>
      </c>
      <c r="HM60" s="78">
        <f t="shared" si="212"/>
        <v>0</v>
      </c>
      <c r="HN60" s="46"/>
      <c r="HO60" s="46"/>
      <c r="HP60" s="46"/>
      <c r="HQ60" s="46">
        <f t="shared" si="100"/>
        <v>0</v>
      </c>
      <c r="HR60" s="75">
        <f>+HK60+HO60-HQ60</f>
        <v>0</v>
      </c>
      <c r="HS60" s="85">
        <f>+HL60+'Stk BSF'!IZ60-'Stk BSF'!JA60-'Stk CF '!HU60</f>
        <v>0</v>
      </c>
      <c r="HT60" s="86">
        <f>+HM60+HU60-HV60-HW60</f>
        <v>0</v>
      </c>
      <c r="HU60" s="46"/>
      <c r="HV60" s="46"/>
      <c r="HW60" s="46"/>
      <c r="HX60" s="46">
        <f t="shared" si="101"/>
        <v>0</v>
      </c>
      <c r="HY60" s="75">
        <f>+HR60+HV60-HX60</f>
        <v>0</v>
      </c>
      <c r="IA60" s="82">
        <f>+HS60</f>
        <v>0</v>
      </c>
      <c r="IB60" s="83">
        <f>+HT60</f>
        <v>0</v>
      </c>
      <c r="IC60" s="81">
        <f t="shared" si="287"/>
        <v>0</v>
      </c>
      <c r="ID60" s="81">
        <f t="shared" si="287"/>
        <v>0</v>
      </c>
      <c r="IE60" s="81">
        <f t="shared" si="104"/>
        <v>0</v>
      </c>
      <c r="IF60" s="81">
        <f t="shared" si="287"/>
        <v>0</v>
      </c>
      <c r="IG60" s="84">
        <f>+HY60</f>
        <v>0</v>
      </c>
      <c r="II60" s="64">
        <f t="shared" si="136"/>
        <v>0</v>
      </c>
      <c r="IJ60" s="64">
        <f t="shared" si="137"/>
        <v>0</v>
      </c>
      <c r="IK60" s="64">
        <f t="shared" si="138"/>
        <v>0</v>
      </c>
    </row>
    <row r="61" spans="1:245" ht="15">
      <c r="B61" s="384" t="s">
        <v>52</v>
      </c>
      <c r="C61" s="170" t="s">
        <v>646</v>
      </c>
      <c r="D61" s="170" t="s">
        <v>646</v>
      </c>
      <c r="E61" s="170"/>
      <c r="F61" s="369"/>
      <c r="G61" s="381" t="s">
        <v>143</v>
      </c>
      <c r="H61" s="381" t="s">
        <v>143</v>
      </c>
      <c r="I61" s="166" t="s">
        <v>94</v>
      </c>
      <c r="J61" s="356"/>
      <c r="K61" s="139"/>
      <c r="L61" s="140"/>
      <c r="M61" s="137" t="s">
        <v>4</v>
      </c>
      <c r="N61" s="347">
        <v>0</v>
      </c>
      <c r="O61" s="347">
        <v>0</v>
      </c>
      <c r="P61" s="76">
        <v>0</v>
      </c>
      <c r="Q61" s="77">
        <f>+N61-S61-'Stk BSF'!U61+'Stk BSF'!T61</f>
        <v>0</v>
      </c>
      <c r="R61" s="78">
        <f t="shared" ref="R61:R70" si="290">+O61+S61-T61-U61</f>
        <v>0</v>
      </c>
      <c r="S61" s="46"/>
      <c r="T61" s="46"/>
      <c r="U61" s="46"/>
      <c r="V61" s="46">
        <f t="shared" si="66"/>
        <v>0</v>
      </c>
      <c r="W61" s="75">
        <f t="shared" si="205"/>
        <v>0</v>
      </c>
      <c r="X61" s="77">
        <f>+Q61+'Stk BSF'!AB61-'Stk BSF'!AC61-'Stk CF '!Z61</f>
        <v>0</v>
      </c>
      <c r="Y61" s="78">
        <f t="shared" si="211"/>
        <v>0</v>
      </c>
      <c r="Z61" s="46"/>
      <c r="AA61" s="46"/>
      <c r="AB61" s="46"/>
      <c r="AC61" s="46">
        <f t="shared" si="68"/>
        <v>0</v>
      </c>
      <c r="AD61" s="75">
        <f t="shared" ref="AD61:AD88" si="291">+W61+AA61-AC61</f>
        <v>0</v>
      </c>
      <c r="AE61" s="77">
        <f>+X61+'Stk BSF'!AJ61-'Stk BSF'!AK61-'Stk CF '!AG61</f>
        <v>0</v>
      </c>
      <c r="AF61" s="78">
        <f t="shared" si="69"/>
        <v>0</v>
      </c>
      <c r="AG61" s="46"/>
      <c r="AH61" s="46"/>
      <c r="AI61" s="46"/>
      <c r="AJ61" s="46">
        <f t="shared" si="70"/>
        <v>0</v>
      </c>
      <c r="AK61" s="75">
        <f t="shared" ref="AK61:AK88" si="292">+AD61+AH61-AJ61</f>
        <v>0</v>
      </c>
      <c r="AL61" s="77">
        <f>+AE61+'Stk BSF'!AR61-'Stk BSF'!AS61-'Stk CF '!AN61</f>
        <v>0</v>
      </c>
      <c r="AM61" s="78">
        <f t="shared" si="141"/>
        <v>0</v>
      </c>
      <c r="AN61" s="46"/>
      <c r="AO61" s="46"/>
      <c r="AP61" s="46"/>
      <c r="AQ61" s="46">
        <f t="shared" si="72"/>
        <v>0</v>
      </c>
      <c r="AR61" s="75">
        <f t="shared" ref="AR61:AR88" si="293">+AK61+AO61-AQ61</f>
        <v>0</v>
      </c>
      <c r="AS61" s="77">
        <f>+AL61+'Stk BSF'!AZ61-'Stk BSF'!BA61-'Stk CF '!AU61</f>
        <v>0</v>
      </c>
      <c r="AT61" s="78">
        <f t="shared" ref="AT61:AT64" si="294">+AM61+AU61-AV61-AW61</f>
        <v>0</v>
      </c>
      <c r="AU61" s="46"/>
      <c r="AV61" s="46"/>
      <c r="AW61" s="46"/>
      <c r="AX61" s="46">
        <f t="shared" si="74"/>
        <v>0</v>
      </c>
      <c r="AY61" s="75">
        <f t="shared" ref="AY61:AY88" si="295">+AR61+AV61-AX61</f>
        <v>0</v>
      </c>
      <c r="AZ61" s="77">
        <f>+AS61+'Stk BSF'!BH61-'Stk BSF'!BI61-'Stk CF '!BB61</f>
        <v>0</v>
      </c>
      <c r="BA61" s="78">
        <f t="shared" si="285"/>
        <v>0</v>
      </c>
      <c r="BB61" s="46"/>
      <c r="BC61" s="46"/>
      <c r="BD61" s="46"/>
      <c r="BE61" s="46">
        <f t="shared" si="76"/>
        <v>0</v>
      </c>
      <c r="BF61" s="75">
        <f t="shared" ref="BF61:BF88" si="296">+AY61+BC61-BE61</f>
        <v>0</v>
      </c>
      <c r="BG61" s="77">
        <f>+AZ61+'Stk BSF'!BP61-'Stk BSF'!BQ61-'Stk CF '!BI61</f>
        <v>0</v>
      </c>
      <c r="BH61" s="78">
        <f t="shared" si="288"/>
        <v>0</v>
      </c>
      <c r="BI61" s="46"/>
      <c r="BJ61" s="46"/>
      <c r="BK61" s="46"/>
      <c r="BL61" s="46">
        <f t="shared" si="77"/>
        <v>0</v>
      </c>
      <c r="BM61" s="75">
        <f t="shared" ref="BM61:BM88" si="297">+BF61+BJ61-BL61</f>
        <v>0</v>
      </c>
      <c r="BN61" s="77">
        <f>+BG61+'Stk BSF'!BX61-'Stk BSF'!BY61-'Stk CF '!BP61</f>
        <v>0</v>
      </c>
      <c r="BO61" s="78">
        <f t="shared" si="116"/>
        <v>0</v>
      </c>
      <c r="BP61" s="46"/>
      <c r="BQ61" s="46"/>
      <c r="BR61" s="46"/>
      <c r="BS61" s="46">
        <f t="shared" si="78"/>
        <v>0</v>
      </c>
      <c r="BT61" s="75">
        <f t="shared" ref="BT61:BT88" si="298">+BM61+BQ61-BS61</f>
        <v>0</v>
      </c>
      <c r="BU61" s="77">
        <f>+BN61+'Stk BSF'!CF61-'Stk BSF'!CG61-'Stk CF '!BW61</f>
        <v>0</v>
      </c>
      <c r="BV61" s="78">
        <f t="shared" si="112"/>
        <v>0</v>
      </c>
      <c r="BW61" s="46"/>
      <c r="BX61" s="46"/>
      <c r="BY61" s="46"/>
      <c r="BZ61" s="46">
        <f t="shared" si="79"/>
        <v>0</v>
      </c>
      <c r="CA61" s="75">
        <f t="shared" ref="CA61:CA88" si="299">+BT61+BX61-BZ61</f>
        <v>0</v>
      </c>
      <c r="CB61" s="77">
        <f>+BU61+'Stk BSF'!CN61-'Stk BSF'!CO61-'Stk CF '!CD61</f>
        <v>0</v>
      </c>
      <c r="CC61" s="78">
        <f t="shared" si="117"/>
        <v>0</v>
      </c>
      <c r="CD61" s="46"/>
      <c r="CE61" s="46"/>
      <c r="CF61" s="46"/>
      <c r="CG61" s="46">
        <f t="shared" si="80"/>
        <v>0</v>
      </c>
      <c r="CH61" s="75">
        <f t="shared" ref="CH61:CH88" si="300">+CA61+CE61-CG61</f>
        <v>0</v>
      </c>
      <c r="CI61" s="77">
        <f>+CB61+'Stk BSF'!CV61-'Stk BSF'!CW61-'Stk CF '!CK61</f>
        <v>0</v>
      </c>
      <c r="CJ61" s="78">
        <f t="shared" si="118"/>
        <v>0</v>
      </c>
      <c r="CK61" s="46"/>
      <c r="CL61" s="46"/>
      <c r="CM61" s="46"/>
      <c r="CN61" s="46">
        <f t="shared" si="81"/>
        <v>0</v>
      </c>
      <c r="CO61" s="75">
        <f t="shared" ref="CO61:CO88" si="301">+CH61+CL61-CN61</f>
        <v>0</v>
      </c>
      <c r="CP61" s="77">
        <f>+CI61+'Stk BSF'!DD61-'Stk BSF'!DE61-'Stk CF '!CR61</f>
        <v>0</v>
      </c>
      <c r="CQ61" s="78">
        <f t="shared" si="286"/>
        <v>0</v>
      </c>
      <c r="CR61" s="46"/>
      <c r="CS61" s="46"/>
      <c r="CT61" s="46"/>
      <c r="CU61" s="46">
        <f t="shared" si="82"/>
        <v>0</v>
      </c>
      <c r="CV61" s="75">
        <f t="shared" ref="CV61:CV88" si="302">+CO61+CS61-CU61</f>
        <v>0</v>
      </c>
      <c r="CW61" s="78">
        <f>+CP61+'Stk BSF'!DL61-'Stk BSF'!DM61-'Stk CF '!CY61</f>
        <v>0</v>
      </c>
      <c r="CX61" s="78">
        <f t="shared" si="105"/>
        <v>0</v>
      </c>
      <c r="CY61" s="46"/>
      <c r="CZ61" s="46"/>
      <c r="DA61" s="46"/>
      <c r="DB61" s="46">
        <f t="shared" si="83"/>
        <v>0</v>
      </c>
      <c r="DC61" s="75">
        <f t="shared" ref="DC61:DC88" si="303">+CV61+CZ61-DB61</f>
        <v>0</v>
      </c>
      <c r="DD61" s="77">
        <f>+CW61+'Stk BSF'!DT61-'Stk BSF'!DU61-'Stk CF '!DF61</f>
        <v>0</v>
      </c>
      <c r="DE61" s="78">
        <f t="shared" si="120"/>
        <v>0</v>
      </c>
      <c r="DF61" s="46"/>
      <c r="DG61" s="46"/>
      <c r="DH61" s="46"/>
      <c r="DI61" s="46">
        <f t="shared" si="84"/>
        <v>0</v>
      </c>
      <c r="DJ61" s="75">
        <f t="shared" ref="DJ61:DJ88" si="304">+DC61+DG61-DI61</f>
        <v>0</v>
      </c>
      <c r="DK61" s="77">
        <f>+DD61+'Stk BSF'!EB61-'Stk BSF'!EC61-'Stk CF '!DM61</f>
        <v>0</v>
      </c>
      <c r="DL61" s="78">
        <f t="shared" si="289"/>
        <v>0</v>
      </c>
      <c r="DM61" s="46"/>
      <c r="DN61" s="46"/>
      <c r="DO61" s="46"/>
      <c r="DP61" s="46">
        <f t="shared" si="85"/>
        <v>0</v>
      </c>
      <c r="DQ61" s="75">
        <f t="shared" ref="DQ61:DQ88" si="305">+DJ61+DN61-DP61</f>
        <v>0</v>
      </c>
      <c r="DR61" s="77">
        <f>+DK61+'Stk BSF'!EJ61-'Stk BSF'!EK61-'Stk CF '!DT61</f>
        <v>0</v>
      </c>
      <c r="DS61" s="78">
        <f t="shared" si="113"/>
        <v>0</v>
      </c>
      <c r="DT61" s="46"/>
      <c r="DU61" s="46"/>
      <c r="DV61" s="46"/>
      <c r="DW61" s="46">
        <f t="shared" si="86"/>
        <v>0</v>
      </c>
      <c r="DX61" s="75">
        <f t="shared" ref="DX61:DX88" si="306">+DQ61+DU61-DW61</f>
        <v>0</v>
      </c>
      <c r="DY61" s="77">
        <f>+DR61+'Stk BSF'!ER61-'Stk BSF'!ES61-'Stk CF '!EA61</f>
        <v>0</v>
      </c>
      <c r="DZ61" s="78">
        <f>+DS61+EA61-EB61-EC61</f>
        <v>0</v>
      </c>
      <c r="EA61" s="46"/>
      <c r="EB61" s="46"/>
      <c r="EC61" s="46"/>
      <c r="ED61" s="46">
        <f t="shared" si="87"/>
        <v>0</v>
      </c>
      <c r="EE61" s="75">
        <f t="shared" ref="EE61:EE88" si="307">+DX61+EB61-ED61</f>
        <v>0</v>
      </c>
      <c r="EF61" s="77">
        <f>+DY61+'Stk BSF'!EZ61-'Stk BSF'!FA61-'Stk CF '!EH61</f>
        <v>0</v>
      </c>
      <c r="EG61" s="78">
        <f t="shared" si="106"/>
        <v>0</v>
      </c>
      <c r="EH61" s="46"/>
      <c r="EI61" s="46"/>
      <c r="EJ61" s="46"/>
      <c r="EK61" s="46">
        <f t="shared" si="88"/>
        <v>0</v>
      </c>
      <c r="EL61" s="75">
        <f t="shared" ref="EL61:EL88" si="308">+EE61+EI61-EK61</f>
        <v>0</v>
      </c>
      <c r="EM61" s="77">
        <f>+EF61+'Stk BSF'!FH61-'Stk BSF'!FI61-'Stk CF '!EO61</f>
        <v>0</v>
      </c>
      <c r="EN61" s="78">
        <f>+EG61+EO61-EP61-EQ61</f>
        <v>0</v>
      </c>
      <c r="EO61" s="46"/>
      <c r="EP61" s="46"/>
      <c r="EQ61" s="46"/>
      <c r="ER61" s="46">
        <f t="shared" si="89"/>
        <v>0</v>
      </c>
      <c r="ES61" s="75">
        <f t="shared" ref="ES61:ES88" si="309">+EL61+EP61-ER61</f>
        <v>0</v>
      </c>
      <c r="ET61" s="77">
        <f>+EM61+'Stk BSF'!FP61-'Stk BSF'!FQ61-'Stk CF '!EV61</f>
        <v>0</v>
      </c>
      <c r="EU61" s="78">
        <f t="shared" si="124"/>
        <v>0</v>
      </c>
      <c r="EV61" s="46"/>
      <c r="EW61" s="46"/>
      <c r="EX61" s="46"/>
      <c r="EY61" s="46">
        <f t="shared" si="90"/>
        <v>0</v>
      </c>
      <c r="EZ61" s="75">
        <f t="shared" ref="EZ61:EZ88" si="310">+ES61+EW61-EY61</f>
        <v>0</v>
      </c>
      <c r="FA61" s="77">
        <f>+ET61+'Stk BSF'!FX61-'Stk BSF'!FY61-'Stk CF '!FC61</f>
        <v>0</v>
      </c>
      <c r="FB61" s="78">
        <f t="shared" si="284"/>
        <v>0</v>
      </c>
      <c r="FC61" s="46"/>
      <c r="FD61" s="46"/>
      <c r="FE61" s="46"/>
      <c r="FF61" s="46">
        <f t="shared" si="91"/>
        <v>0</v>
      </c>
      <c r="FG61" s="75">
        <f t="shared" ref="FG61:FG88" si="311">+EZ61+FD61-FF61</f>
        <v>0</v>
      </c>
      <c r="FH61" s="77">
        <f>+FA61+'Stk BSF'!GF61-'Stk BSF'!GG61-'Stk CF '!FJ61</f>
        <v>0</v>
      </c>
      <c r="FI61" s="78">
        <f t="shared" si="126"/>
        <v>0</v>
      </c>
      <c r="FJ61" s="46"/>
      <c r="FK61" s="46"/>
      <c r="FL61" s="46"/>
      <c r="FM61" s="46">
        <f t="shared" si="92"/>
        <v>0</v>
      </c>
      <c r="FN61" s="75">
        <f t="shared" ref="FN61:FN88" si="312">+FG61+FK61-FM61</f>
        <v>0</v>
      </c>
      <c r="FO61" s="77">
        <f>+FH61+'Stk BSF'!GN61-'Stk BSF'!GO61-'Stk CF '!FQ61</f>
        <v>0</v>
      </c>
      <c r="FP61" s="78">
        <f t="shared" ref="FP61:FP65" si="313">+FI61+FQ61-FR61-FS61</f>
        <v>0</v>
      </c>
      <c r="FQ61" s="46"/>
      <c r="FR61" s="46"/>
      <c r="FS61" s="46"/>
      <c r="FT61" s="46">
        <f t="shared" si="93"/>
        <v>0</v>
      </c>
      <c r="FU61" s="75">
        <f t="shared" ref="FU61:FU88" si="314">+FN61+FR61-FT61</f>
        <v>0</v>
      </c>
      <c r="FV61" s="77">
        <f>+FO61+'Stk BSF'!GV61-'Stk BSF'!GW61-'Stk CF '!FX61</f>
        <v>0</v>
      </c>
      <c r="FW61" s="78">
        <f>+FP61+FX61-FY61-FZ61</f>
        <v>0</v>
      </c>
      <c r="FX61" s="46"/>
      <c r="FY61" s="46"/>
      <c r="FZ61" s="46"/>
      <c r="GA61" s="46">
        <f t="shared" si="94"/>
        <v>0</v>
      </c>
      <c r="GB61" s="75">
        <f t="shared" ref="GB61:GB88" si="315">+FU61+FY61-GA61</f>
        <v>0</v>
      </c>
      <c r="GC61" s="77">
        <f>+FV61+'Stk BSF'!HD61-'Stk BSF'!HE61-'Stk CF '!GE61</f>
        <v>0</v>
      </c>
      <c r="GD61" s="78">
        <f t="shared" si="129"/>
        <v>0</v>
      </c>
      <c r="GE61" s="46"/>
      <c r="GF61" s="46"/>
      <c r="GG61" s="46"/>
      <c r="GH61" s="46">
        <f t="shared" si="95"/>
        <v>0</v>
      </c>
      <c r="GI61" s="75">
        <f t="shared" ref="GI61:GI88" si="316">+GB61+GF61-GH61</f>
        <v>0</v>
      </c>
      <c r="GJ61" s="77">
        <f>+GC61+'Stk BSF'!HL61-'Stk BSF'!HM61-'Stk CF '!GL61</f>
        <v>0</v>
      </c>
      <c r="GK61" s="78">
        <f t="shared" si="130"/>
        <v>0</v>
      </c>
      <c r="GL61" s="46"/>
      <c r="GM61" s="46"/>
      <c r="GN61" s="46"/>
      <c r="GO61" s="46">
        <f t="shared" si="96"/>
        <v>0</v>
      </c>
      <c r="GP61" s="75">
        <f t="shared" ref="GP61:GP88" si="317">+GI61+GM61-GO61</f>
        <v>0</v>
      </c>
      <c r="GQ61" s="77">
        <f>+GJ61+'Stk BSF'!HT61-'Stk BSF'!HU61-'Stk CF '!GS61</f>
        <v>0</v>
      </c>
      <c r="GR61" s="78">
        <f t="shared" ref="GR61:GR96" si="318">+GK61+GS61-GT61-GU61</f>
        <v>0</v>
      </c>
      <c r="GS61" s="46"/>
      <c r="GT61" s="46"/>
      <c r="GU61" s="46"/>
      <c r="GV61" s="46">
        <f t="shared" si="97"/>
        <v>0</v>
      </c>
      <c r="GW61" s="75">
        <f t="shared" ref="GW61:GW88" si="319">+GP61+GT61-GV61</f>
        <v>0</v>
      </c>
      <c r="GX61" s="77">
        <f>+GQ61+'Stk BSF'!IB61-'Stk BSF'!IC61-'Stk CF '!GZ61</f>
        <v>0</v>
      </c>
      <c r="GY61" s="78">
        <f t="shared" si="132"/>
        <v>0</v>
      </c>
      <c r="GZ61" s="46"/>
      <c r="HA61" s="46"/>
      <c r="HB61" s="46"/>
      <c r="HC61" s="46">
        <f t="shared" si="98"/>
        <v>0</v>
      </c>
      <c r="HD61" s="75">
        <f t="shared" ref="HD61:HD88" si="320">+GW61+HA61-HC61</f>
        <v>0</v>
      </c>
      <c r="HE61" s="77">
        <f>+GX61+'Stk BSF'!IJ61-'Stk BSF'!IK61-'Stk CF '!HG61</f>
        <v>0</v>
      </c>
      <c r="HF61" s="78">
        <f t="shared" si="213"/>
        <v>0</v>
      </c>
      <c r="HG61" s="46"/>
      <c r="HH61" s="46"/>
      <c r="HI61" s="46"/>
      <c r="HJ61" s="46">
        <f t="shared" si="99"/>
        <v>0</v>
      </c>
      <c r="HK61" s="75">
        <f t="shared" ref="HK61:HK88" si="321">+HD61+HH61-HJ61</f>
        <v>0</v>
      </c>
      <c r="HL61" s="77">
        <f>+HE61+'Stk BSF'!IR61-'Stk BSF'!IS61-'Stk CF '!HN61</f>
        <v>0</v>
      </c>
      <c r="HM61" s="78">
        <f t="shared" si="212"/>
        <v>0</v>
      </c>
      <c r="HN61" s="46"/>
      <c r="HO61" s="46"/>
      <c r="HP61" s="46"/>
      <c r="HQ61" s="46">
        <f t="shared" si="100"/>
        <v>0</v>
      </c>
      <c r="HR61" s="75">
        <f t="shared" ref="HR61:HR88" si="322">+HK61+HO61-HQ61</f>
        <v>0</v>
      </c>
      <c r="HS61" s="85">
        <f>+HL61+'Stk BSF'!IZ61-'Stk BSF'!JA61-'Stk CF '!HU61</f>
        <v>0</v>
      </c>
      <c r="HT61" s="86">
        <f t="shared" si="134"/>
        <v>0</v>
      </c>
      <c r="HU61" s="46"/>
      <c r="HV61" s="46"/>
      <c r="HW61" s="46"/>
      <c r="HX61" s="46">
        <f t="shared" si="101"/>
        <v>0</v>
      </c>
      <c r="HY61" s="75">
        <f t="shared" ref="HY61:HY88" si="323">+HR61+HV61-HX61</f>
        <v>0</v>
      </c>
      <c r="IA61" s="82">
        <f t="shared" si="114"/>
        <v>0</v>
      </c>
      <c r="IB61" s="83">
        <f t="shared" si="115"/>
        <v>0</v>
      </c>
      <c r="IC61" s="81">
        <f t="shared" si="206"/>
        <v>0</v>
      </c>
      <c r="ID61" s="81">
        <f t="shared" si="207"/>
        <v>0</v>
      </c>
      <c r="IE61" s="81">
        <f t="shared" si="104"/>
        <v>0</v>
      </c>
      <c r="IF61" s="81">
        <f t="shared" si="208"/>
        <v>0</v>
      </c>
      <c r="IG61" s="84">
        <f t="shared" si="135"/>
        <v>0</v>
      </c>
      <c r="II61" s="64">
        <f t="shared" si="136"/>
        <v>0</v>
      </c>
      <c r="IJ61" s="64">
        <f t="shared" si="137"/>
        <v>0</v>
      </c>
      <c r="IK61" s="64">
        <f t="shared" si="138"/>
        <v>0</v>
      </c>
    </row>
    <row r="62" spans="1:245" ht="15">
      <c r="B62" s="386" t="s">
        <v>653</v>
      </c>
      <c r="C62" s="174" t="s">
        <v>338</v>
      </c>
      <c r="D62" s="174" t="s">
        <v>345</v>
      </c>
      <c r="E62" s="170"/>
      <c r="F62" s="369" t="s">
        <v>249</v>
      </c>
      <c r="G62" s="380" t="s">
        <v>99</v>
      </c>
      <c r="H62" s="380" t="s">
        <v>99</v>
      </c>
      <c r="I62" s="166" t="s">
        <v>94</v>
      </c>
      <c r="J62" s="378" t="s">
        <v>356</v>
      </c>
      <c r="K62" s="139">
        <v>3</v>
      </c>
      <c r="L62" s="140">
        <v>4</v>
      </c>
      <c r="M62" s="137" t="s">
        <v>4</v>
      </c>
      <c r="N62" s="347">
        <v>0</v>
      </c>
      <c r="O62" s="347">
        <v>0</v>
      </c>
      <c r="P62" s="76">
        <v>0</v>
      </c>
      <c r="Q62" s="77">
        <f>+N62-S62-'Stk BSF'!U62+'Stk BSF'!T62</f>
        <v>0</v>
      </c>
      <c r="R62" s="78">
        <f t="shared" si="290"/>
        <v>0</v>
      </c>
      <c r="S62" s="46"/>
      <c r="T62" s="46"/>
      <c r="U62" s="46"/>
      <c r="V62" s="46">
        <f t="shared" si="66"/>
        <v>0</v>
      </c>
      <c r="W62" s="75">
        <f t="shared" si="205"/>
        <v>0</v>
      </c>
      <c r="X62" s="77">
        <f>+Q62+'Stk BSF'!AB62-'Stk BSF'!AC62-'Stk CF '!Z62</f>
        <v>0</v>
      </c>
      <c r="Y62" s="78">
        <f t="shared" si="211"/>
        <v>0</v>
      </c>
      <c r="Z62" s="46"/>
      <c r="AA62" s="46"/>
      <c r="AB62" s="46"/>
      <c r="AC62" s="46">
        <f t="shared" si="68"/>
        <v>0</v>
      </c>
      <c r="AD62" s="75">
        <f t="shared" si="291"/>
        <v>0</v>
      </c>
      <c r="AE62" s="77">
        <f>+X62+'Stk BSF'!AJ62-'Stk BSF'!AK62-'Stk CF '!AG62</f>
        <v>0</v>
      </c>
      <c r="AF62" s="78">
        <f t="shared" si="69"/>
        <v>0</v>
      </c>
      <c r="AG62" s="46"/>
      <c r="AH62" s="46"/>
      <c r="AI62" s="46"/>
      <c r="AJ62" s="46">
        <f t="shared" si="70"/>
        <v>0</v>
      </c>
      <c r="AK62" s="75">
        <f t="shared" si="292"/>
        <v>0</v>
      </c>
      <c r="AL62" s="77">
        <f>+AE62+'Stk BSF'!AR62-'Stk BSF'!AS62-'Stk CF '!AN62</f>
        <v>0</v>
      </c>
      <c r="AM62" s="78">
        <f t="shared" si="141"/>
        <v>0</v>
      </c>
      <c r="AN62" s="46"/>
      <c r="AO62" s="46"/>
      <c r="AP62" s="46"/>
      <c r="AQ62" s="46">
        <f t="shared" si="72"/>
        <v>0</v>
      </c>
      <c r="AR62" s="75">
        <f t="shared" si="293"/>
        <v>0</v>
      </c>
      <c r="AS62" s="77">
        <f>+AL62+'Stk BSF'!AZ62-'Stk BSF'!BA62-'Stk CF '!AU62</f>
        <v>0</v>
      </c>
      <c r="AT62" s="78">
        <f t="shared" si="294"/>
        <v>0</v>
      </c>
      <c r="AU62" s="46"/>
      <c r="AV62" s="46"/>
      <c r="AW62" s="46"/>
      <c r="AX62" s="46">
        <f t="shared" si="74"/>
        <v>0</v>
      </c>
      <c r="AY62" s="75">
        <f t="shared" si="295"/>
        <v>0</v>
      </c>
      <c r="AZ62" s="77">
        <f>+AS62+'Stk BSF'!BH62-'Stk BSF'!BI62-'Stk CF '!BB62</f>
        <v>0</v>
      </c>
      <c r="BA62" s="78">
        <f t="shared" si="285"/>
        <v>0</v>
      </c>
      <c r="BB62" s="46"/>
      <c r="BC62" s="46"/>
      <c r="BD62" s="46"/>
      <c r="BE62" s="46">
        <f t="shared" si="76"/>
        <v>0</v>
      </c>
      <c r="BF62" s="75">
        <f t="shared" si="296"/>
        <v>0</v>
      </c>
      <c r="BG62" s="77">
        <f>+AZ62+'Stk BSF'!BP62-'Stk BSF'!BQ62-'Stk CF '!BI62</f>
        <v>0</v>
      </c>
      <c r="BH62" s="78">
        <f t="shared" si="288"/>
        <v>0</v>
      </c>
      <c r="BI62" s="46"/>
      <c r="BJ62" s="46"/>
      <c r="BK62" s="46"/>
      <c r="BL62" s="46">
        <f t="shared" si="77"/>
        <v>0</v>
      </c>
      <c r="BM62" s="75">
        <f t="shared" si="297"/>
        <v>0</v>
      </c>
      <c r="BN62" s="77">
        <f>+BG62+'Stk BSF'!BX62-'Stk BSF'!BY62-'Stk CF '!BP62</f>
        <v>0</v>
      </c>
      <c r="BO62" s="78">
        <f t="shared" si="116"/>
        <v>0</v>
      </c>
      <c r="BP62" s="46"/>
      <c r="BQ62" s="46"/>
      <c r="BR62" s="46"/>
      <c r="BS62" s="46">
        <f t="shared" si="78"/>
        <v>0</v>
      </c>
      <c r="BT62" s="75">
        <f t="shared" si="298"/>
        <v>0</v>
      </c>
      <c r="BU62" s="77">
        <f>+BN62+'Stk BSF'!CF62-'Stk BSF'!CG62-'Stk CF '!BW62</f>
        <v>0</v>
      </c>
      <c r="BV62" s="78">
        <f t="shared" si="112"/>
        <v>0</v>
      </c>
      <c r="BW62" s="46"/>
      <c r="BX62" s="46"/>
      <c r="BY62" s="46"/>
      <c r="BZ62" s="46">
        <f t="shared" si="79"/>
        <v>0</v>
      </c>
      <c r="CA62" s="75">
        <f t="shared" si="299"/>
        <v>0</v>
      </c>
      <c r="CB62" s="77">
        <f>+BU62+'Stk BSF'!CN62-'Stk BSF'!CO62-'Stk CF '!CD62</f>
        <v>0</v>
      </c>
      <c r="CC62" s="78">
        <f t="shared" si="117"/>
        <v>0</v>
      </c>
      <c r="CD62" s="46"/>
      <c r="CE62" s="46"/>
      <c r="CF62" s="46"/>
      <c r="CG62" s="46">
        <f t="shared" si="80"/>
        <v>0</v>
      </c>
      <c r="CH62" s="75">
        <f t="shared" si="300"/>
        <v>0</v>
      </c>
      <c r="CI62" s="77">
        <f>+CB62+'Stk BSF'!CV62-'Stk BSF'!CW62-'Stk CF '!CK62</f>
        <v>0</v>
      </c>
      <c r="CJ62" s="78">
        <f t="shared" si="118"/>
        <v>0</v>
      </c>
      <c r="CK62" s="46"/>
      <c r="CL62" s="46"/>
      <c r="CM62" s="46"/>
      <c r="CN62" s="46">
        <f t="shared" si="81"/>
        <v>0</v>
      </c>
      <c r="CO62" s="75">
        <f t="shared" si="301"/>
        <v>0</v>
      </c>
      <c r="CP62" s="77">
        <f>+CI62+'Stk BSF'!DD62-'Stk BSF'!DE62-'Stk CF '!CR62</f>
        <v>0</v>
      </c>
      <c r="CQ62" s="78">
        <f t="shared" si="286"/>
        <v>0</v>
      </c>
      <c r="CR62" s="46"/>
      <c r="CS62" s="46"/>
      <c r="CT62" s="46"/>
      <c r="CU62" s="46">
        <f t="shared" si="82"/>
        <v>0</v>
      </c>
      <c r="CV62" s="75">
        <f t="shared" si="302"/>
        <v>0</v>
      </c>
      <c r="CW62" s="78">
        <f>+CP62+'Stk BSF'!DL62-'Stk BSF'!DM62-'Stk CF '!CY62</f>
        <v>0</v>
      </c>
      <c r="CX62" s="78">
        <f t="shared" si="105"/>
        <v>0</v>
      </c>
      <c r="CY62" s="46"/>
      <c r="CZ62" s="46"/>
      <c r="DA62" s="46"/>
      <c r="DB62" s="46">
        <f t="shared" si="83"/>
        <v>0</v>
      </c>
      <c r="DC62" s="75">
        <f t="shared" si="303"/>
        <v>0</v>
      </c>
      <c r="DD62" s="77">
        <f>+CW62+'Stk BSF'!DT62-'Stk BSF'!DU62-'Stk CF '!DF62</f>
        <v>0</v>
      </c>
      <c r="DE62" s="78">
        <f t="shared" si="120"/>
        <v>0</v>
      </c>
      <c r="DF62" s="46"/>
      <c r="DG62" s="46"/>
      <c r="DH62" s="46"/>
      <c r="DI62" s="46">
        <f t="shared" si="84"/>
        <v>0</v>
      </c>
      <c r="DJ62" s="75">
        <f t="shared" si="304"/>
        <v>0</v>
      </c>
      <c r="DK62" s="77">
        <f>+DD62+'Stk BSF'!EB62-'Stk BSF'!EC62-'Stk CF '!DM62</f>
        <v>0</v>
      </c>
      <c r="DL62" s="78">
        <f t="shared" si="289"/>
        <v>0</v>
      </c>
      <c r="DM62" s="46"/>
      <c r="DN62" s="46"/>
      <c r="DO62" s="46"/>
      <c r="DP62" s="46">
        <f t="shared" si="85"/>
        <v>0</v>
      </c>
      <c r="DQ62" s="75">
        <f t="shared" si="305"/>
        <v>0</v>
      </c>
      <c r="DR62" s="77">
        <f>+DK62+'Stk BSF'!EJ62-'Stk BSF'!EK62-'Stk CF '!DT62</f>
        <v>0</v>
      </c>
      <c r="DS62" s="78">
        <f t="shared" si="113"/>
        <v>0</v>
      </c>
      <c r="DT62" s="46"/>
      <c r="DU62" s="46"/>
      <c r="DV62" s="46"/>
      <c r="DW62" s="46">
        <f t="shared" si="86"/>
        <v>0</v>
      </c>
      <c r="DX62" s="75">
        <f t="shared" si="306"/>
        <v>0</v>
      </c>
      <c r="DY62" s="77">
        <f>+DR62+'Stk BSF'!ER62-'Stk BSF'!ES62-'Stk CF '!EA62</f>
        <v>0</v>
      </c>
      <c r="DZ62" s="78">
        <f t="shared" si="122"/>
        <v>0</v>
      </c>
      <c r="EA62" s="46"/>
      <c r="EB62" s="46"/>
      <c r="EC62" s="46"/>
      <c r="ED62" s="46">
        <f t="shared" si="87"/>
        <v>0</v>
      </c>
      <c r="EE62" s="75">
        <f t="shared" si="307"/>
        <v>0</v>
      </c>
      <c r="EF62" s="77">
        <f>+DY62+'Stk BSF'!EZ62-'Stk BSF'!FA62-'Stk CF '!EH62</f>
        <v>0</v>
      </c>
      <c r="EG62" s="78">
        <f t="shared" si="106"/>
        <v>0</v>
      </c>
      <c r="EH62" s="46"/>
      <c r="EI62" s="46"/>
      <c r="EJ62" s="46"/>
      <c r="EK62" s="46">
        <f t="shared" si="88"/>
        <v>0</v>
      </c>
      <c r="EL62" s="75">
        <f t="shared" si="308"/>
        <v>0</v>
      </c>
      <c r="EM62" s="77">
        <f>+EF62+'Stk BSF'!FH62-'Stk BSF'!FI62-'Stk CF '!EO62</f>
        <v>0</v>
      </c>
      <c r="EN62" s="78">
        <f t="shared" si="123"/>
        <v>0</v>
      </c>
      <c r="EO62" s="46"/>
      <c r="EP62" s="46"/>
      <c r="EQ62" s="46"/>
      <c r="ER62" s="46">
        <f t="shared" si="89"/>
        <v>0</v>
      </c>
      <c r="ES62" s="75">
        <f t="shared" si="309"/>
        <v>0</v>
      </c>
      <c r="ET62" s="77">
        <f>+EM62+'Stk BSF'!FP62-'Stk BSF'!FQ62-'Stk CF '!EV62</f>
        <v>0</v>
      </c>
      <c r="EU62" s="78">
        <f t="shared" si="124"/>
        <v>0</v>
      </c>
      <c r="EV62" s="46"/>
      <c r="EW62" s="46"/>
      <c r="EX62" s="46"/>
      <c r="EY62" s="46">
        <f t="shared" si="90"/>
        <v>0</v>
      </c>
      <c r="EZ62" s="75">
        <f t="shared" si="310"/>
        <v>0</v>
      </c>
      <c r="FA62" s="77">
        <f>+ET62+'Stk BSF'!FX62-'Stk BSF'!FY62-'Stk CF '!FC62</f>
        <v>0</v>
      </c>
      <c r="FB62" s="78">
        <f t="shared" si="284"/>
        <v>0</v>
      </c>
      <c r="FC62" s="46"/>
      <c r="FD62" s="46"/>
      <c r="FE62" s="46"/>
      <c r="FF62" s="46">
        <f t="shared" si="91"/>
        <v>0</v>
      </c>
      <c r="FG62" s="75">
        <f t="shared" si="311"/>
        <v>0</v>
      </c>
      <c r="FH62" s="77">
        <f>+FA62+'Stk BSF'!GF62-'Stk BSF'!GG62-'Stk CF '!FJ62</f>
        <v>0</v>
      </c>
      <c r="FI62" s="78">
        <f t="shared" si="126"/>
        <v>0</v>
      </c>
      <c r="FJ62" s="46"/>
      <c r="FK62" s="46"/>
      <c r="FL62" s="46"/>
      <c r="FM62" s="46">
        <f t="shared" si="92"/>
        <v>0</v>
      </c>
      <c r="FN62" s="75">
        <f t="shared" si="312"/>
        <v>0</v>
      </c>
      <c r="FO62" s="77">
        <f>+FH62+'Stk BSF'!GN62-'Stk BSF'!GO62-'Stk CF '!FQ62</f>
        <v>0</v>
      </c>
      <c r="FP62" s="78">
        <f t="shared" si="313"/>
        <v>0</v>
      </c>
      <c r="FQ62" s="46"/>
      <c r="FR62" s="46"/>
      <c r="FS62" s="46"/>
      <c r="FT62" s="46">
        <f t="shared" si="93"/>
        <v>0</v>
      </c>
      <c r="FU62" s="75">
        <f t="shared" si="314"/>
        <v>0</v>
      </c>
      <c r="FV62" s="77">
        <f>+FO62+'Stk BSF'!GV62-'Stk BSF'!GW62-'Stk CF '!FX62</f>
        <v>0</v>
      </c>
      <c r="FW62" s="78">
        <f>+FP62+FX62-FY62-FZ62</f>
        <v>0</v>
      </c>
      <c r="FX62" s="46"/>
      <c r="FY62" s="46"/>
      <c r="FZ62" s="46"/>
      <c r="GA62" s="46">
        <f t="shared" si="94"/>
        <v>0</v>
      </c>
      <c r="GB62" s="75">
        <f t="shared" si="315"/>
        <v>0</v>
      </c>
      <c r="GC62" s="77">
        <f>+FV62+'Stk BSF'!HD62-'Stk BSF'!HE62-'Stk CF '!GE62</f>
        <v>0</v>
      </c>
      <c r="GD62" s="78">
        <f t="shared" si="129"/>
        <v>0</v>
      </c>
      <c r="GE62" s="46"/>
      <c r="GF62" s="46"/>
      <c r="GG62" s="46"/>
      <c r="GH62" s="46">
        <f t="shared" si="95"/>
        <v>0</v>
      </c>
      <c r="GI62" s="75">
        <f t="shared" si="316"/>
        <v>0</v>
      </c>
      <c r="GJ62" s="77">
        <f>+GC62+'Stk BSF'!HL62-'Stk BSF'!HM62-'Stk CF '!GL62</f>
        <v>0</v>
      </c>
      <c r="GK62" s="78">
        <f t="shared" si="130"/>
        <v>0</v>
      </c>
      <c r="GL62" s="46"/>
      <c r="GM62" s="46"/>
      <c r="GN62" s="46"/>
      <c r="GO62" s="46">
        <f t="shared" si="96"/>
        <v>0</v>
      </c>
      <c r="GP62" s="75">
        <f t="shared" si="317"/>
        <v>0</v>
      </c>
      <c r="GQ62" s="77">
        <f>+GJ62+'Stk BSF'!HT62-'Stk BSF'!HU62-'Stk CF '!GS62</f>
        <v>0</v>
      </c>
      <c r="GR62" s="78">
        <f t="shared" si="318"/>
        <v>0</v>
      </c>
      <c r="GS62" s="46"/>
      <c r="GT62" s="46"/>
      <c r="GU62" s="46"/>
      <c r="GV62" s="46">
        <f t="shared" si="97"/>
        <v>0</v>
      </c>
      <c r="GW62" s="75">
        <f t="shared" si="319"/>
        <v>0</v>
      </c>
      <c r="GX62" s="77">
        <f>+GQ62+'Stk BSF'!IB62-'Stk BSF'!IC62-'Stk CF '!GZ62</f>
        <v>0</v>
      </c>
      <c r="GY62" s="78">
        <f t="shared" si="132"/>
        <v>0</v>
      </c>
      <c r="GZ62" s="46"/>
      <c r="HA62" s="46"/>
      <c r="HB62" s="46"/>
      <c r="HC62" s="46">
        <f t="shared" si="98"/>
        <v>0</v>
      </c>
      <c r="HD62" s="75">
        <f t="shared" si="320"/>
        <v>0</v>
      </c>
      <c r="HE62" s="77">
        <f>+GX62+'Stk BSF'!IJ62-'Stk BSF'!IK62-'Stk CF '!HG62</f>
        <v>0</v>
      </c>
      <c r="HF62" s="78">
        <f t="shared" si="213"/>
        <v>0</v>
      </c>
      <c r="HG62" s="46"/>
      <c r="HH62" s="46"/>
      <c r="HI62" s="46"/>
      <c r="HJ62" s="46">
        <f t="shared" si="99"/>
        <v>0</v>
      </c>
      <c r="HK62" s="75">
        <f t="shared" si="321"/>
        <v>0</v>
      </c>
      <c r="HL62" s="77">
        <f>+HE62+'Stk BSF'!IR62-'Stk BSF'!IS62-'Stk CF '!HN62</f>
        <v>0</v>
      </c>
      <c r="HM62" s="78">
        <f t="shared" si="212"/>
        <v>0</v>
      </c>
      <c r="HN62" s="46"/>
      <c r="HO62" s="46"/>
      <c r="HP62" s="46"/>
      <c r="HQ62" s="46">
        <f t="shared" si="100"/>
        <v>0</v>
      </c>
      <c r="HR62" s="75">
        <f t="shared" si="322"/>
        <v>0</v>
      </c>
      <c r="HS62" s="85">
        <f>+HL62+'Stk BSF'!IZ62-'Stk BSF'!JA62-'Stk CF '!HU62</f>
        <v>0</v>
      </c>
      <c r="HT62" s="86">
        <f t="shared" si="134"/>
        <v>0</v>
      </c>
      <c r="HU62" s="46"/>
      <c r="HV62" s="46"/>
      <c r="HW62" s="46"/>
      <c r="HX62" s="46">
        <f t="shared" si="101"/>
        <v>0</v>
      </c>
      <c r="HY62" s="75">
        <f t="shared" si="323"/>
        <v>0</v>
      </c>
      <c r="IA62" s="82">
        <f t="shared" si="114"/>
        <v>0</v>
      </c>
      <c r="IB62" s="83">
        <f t="shared" si="115"/>
        <v>0</v>
      </c>
      <c r="IC62" s="81">
        <f t="shared" si="206"/>
        <v>0</v>
      </c>
      <c r="ID62" s="81">
        <f t="shared" si="207"/>
        <v>0</v>
      </c>
      <c r="IE62" s="81">
        <f t="shared" si="104"/>
        <v>0</v>
      </c>
      <c r="IF62" s="81">
        <f t="shared" si="208"/>
        <v>0</v>
      </c>
      <c r="IG62" s="84">
        <f t="shared" si="135"/>
        <v>0</v>
      </c>
      <c r="II62" s="64">
        <f t="shared" si="136"/>
        <v>0</v>
      </c>
      <c r="IJ62" s="64">
        <f t="shared" si="137"/>
        <v>0</v>
      </c>
      <c r="IK62" s="64">
        <f t="shared" si="138"/>
        <v>0</v>
      </c>
    </row>
    <row r="63" spans="1:245" ht="15">
      <c r="A63" s="47">
        <v>100</v>
      </c>
      <c r="B63" s="386" t="s">
        <v>653</v>
      </c>
      <c r="C63" s="178" t="s">
        <v>339</v>
      </c>
      <c r="D63" s="178" t="s">
        <v>346</v>
      </c>
      <c r="E63" s="170"/>
      <c r="F63" s="369" t="s">
        <v>249</v>
      </c>
      <c r="G63" s="380" t="s">
        <v>99</v>
      </c>
      <c r="H63" s="380" t="s">
        <v>99</v>
      </c>
      <c r="I63" s="361" t="s">
        <v>95</v>
      </c>
      <c r="J63" s="379" t="s">
        <v>356</v>
      </c>
      <c r="K63" s="139">
        <v>3</v>
      </c>
      <c r="L63" s="140">
        <v>4</v>
      </c>
      <c r="M63" s="137" t="s">
        <v>4</v>
      </c>
      <c r="N63" s="347">
        <v>0</v>
      </c>
      <c r="O63" s="347">
        <v>0</v>
      </c>
      <c r="P63" s="76">
        <v>0</v>
      </c>
      <c r="Q63" s="77">
        <f>+N63-S63-'Stk BSF'!U63+'Stk BSF'!T63</f>
        <v>0</v>
      </c>
      <c r="R63" s="78">
        <f t="shared" si="290"/>
        <v>0</v>
      </c>
      <c r="S63" s="46"/>
      <c r="T63" s="46"/>
      <c r="U63" s="46"/>
      <c r="V63" s="46">
        <f t="shared" si="66"/>
        <v>0</v>
      </c>
      <c r="W63" s="75">
        <f t="shared" si="205"/>
        <v>0</v>
      </c>
      <c r="X63" s="77">
        <f>+Q63+'Stk BSF'!AB63-'Stk BSF'!AC63-'Stk CF '!Z63</f>
        <v>0</v>
      </c>
      <c r="Y63" s="78">
        <f t="shared" ref="Y63:Y71" si="324">+R63+Z63-AA63-AB63</f>
        <v>0</v>
      </c>
      <c r="Z63" s="46"/>
      <c r="AA63" s="46"/>
      <c r="AB63" s="46"/>
      <c r="AC63" s="46">
        <f t="shared" si="68"/>
        <v>0</v>
      </c>
      <c r="AD63" s="75">
        <f t="shared" si="291"/>
        <v>0</v>
      </c>
      <c r="AE63" s="77">
        <f>+X63+'Stk BSF'!AJ63-'Stk BSF'!AK63-'Stk CF '!AG63</f>
        <v>0</v>
      </c>
      <c r="AF63" s="78">
        <f t="shared" si="69"/>
        <v>0</v>
      </c>
      <c r="AG63" s="46"/>
      <c r="AH63" s="46"/>
      <c r="AI63" s="46"/>
      <c r="AJ63" s="46">
        <f t="shared" si="70"/>
        <v>0</v>
      </c>
      <c r="AK63" s="75">
        <f t="shared" si="292"/>
        <v>0</v>
      </c>
      <c r="AL63" s="77">
        <f>+AE63+'Stk BSF'!AR63-'Stk BSF'!AS63-'Stk CF '!AN63</f>
        <v>0</v>
      </c>
      <c r="AM63" s="78">
        <f t="shared" si="141"/>
        <v>0</v>
      </c>
      <c r="AN63" s="46"/>
      <c r="AO63" s="46"/>
      <c r="AP63" s="46"/>
      <c r="AQ63" s="46">
        <f t="shared" si="72"/>
        <v>0</v>
      </c>
      <c r="AR63" s="75">
        <f t="shared" si="293"/>
        <v>0</v>
      </c>
      <c r="AS63" s="77">
        <f>+AL63+'Stk BSF'!AZ63-'Stk BSF'!BA63-'Stk CF '!AU63</f>
        <v>0</v>
      </c>
      <c r="AT63" s="78">
        <f t="shared" si="294"/>
        <v>0</v>
      </c>
      <c r="AU63" s="46"/>
      <c r="AV63" s="46"/>
      <c r="AW63" s="46"/>
      <c r="AX63" s="46">
        <f t="shared" si="74"/>
        <v>0</v>
      </c>
      <c r="AY63" s="75">
        <f t="shared" si="295"/>
        <v>0</v>
      </c>
      <c r="AZ63" s="77">
        <f>+AS63+'Stk BSF'!BH63-'Stk BSF'!BI63-'Stk CF '!BB63</f>
        <v>0</v>
      </c>
      <c r="BA63" s="78">
        <f t="shared" si="285"/>
        <v>0</v>
      </c>
      <c r="BB63" s="46"/>
      <c r="BC63" s="46"/>
      <c r="BD63" s="46"/>
      <c r="BE63" s="46">
        <f t="shared" si="76"/>
        <v>0</v>
      </c>
      <c r="BF63" s="75">
        <f t="shared" si="296"/>
        <v>0</v>
      </c>
      <c r="BG63" s="77">
        <f>+AZ63+'Stk BSF'!BP63-'Stk BSF'!BQ63-'Stk CF '!BI63</f>
        <v>0</v>
      </c>
      <c r="BH63" s="78">
        <f t="shared" si="288"/>
        <v>0</v>
      </c>
      <c r="BI63" s="46"/>
      <c r="BJ63" s="46"/>
      <c r="BK63" s="46"/>
      <c r="BL63" s="46">
        <f t="shared" si="77"/>
        <v>0</v>
      </c>
      <c r="BM63" s="75">
        <f t="shared" si="297"/>
        <v>0</v>
      </c>
      <c r="BN63" s="77">
        <f>+BG63+'Stk BSF'!BX63-'Stk BSF'!BY63-'Stk CF '!BP63</f>
        <v>0</v>
      </c>
      <c r="BO63" s="78">
        <f t="shared" si="116"/>
        <v>0</v>
      </c>
      <c r="BP63" s="46"/>
      <c r="BQ63" s="46"/>
      <c r="BR63" s="46"/>
      <c r="BS63" s="46">
        <f t="shared" si="78"/>
        <v>0</v>
      </c>
      <c r="BT63" s="75">
        <f t="shared" si="298"/>
        <v>0</v>
      </c>
      <c r="BU63" s="77">
        <f>+BN63+'Stk BSF'!CF63-'Stk BSF'!CG63-'Stk CF '!BW63</f>
        <v>0</v>
      </c>
      <c r="BV63" s="78">
        <f t="shared" si="112"/>
        <v>0</v>
      </c>
      <c r="BW63" s="46"/>
      <c r="BX63" s="46"/>
      <c r="BY63" s="46"/>
      <c r="BZ63" s="46">
        <f t="shared" si="79"/>
        <v>0</v>
      </c>
      <c r="CA63" s="75">
        <f t="shared" si="299"/>
        <v>0</v>
      </c>
      <c r="CB63" s="77">
        <f>+BU63+'Stk BSF'!CN63-'Stk BSF'!CO63-'Stk CF '!CD63</f>
        <v>0</v>
      </c>
      <c r="CC63" s="78">
        <f t="shared" si="117"/>
        <v>0</v>
      </c>
      <c r="CD63" s="46"/>
      <c r="CE63" s="46"/>
      <c r="CF63" s="46"/>
      <c r="CG63" s="46">
        <f t="shared" si="80"/>
        <v>0</v>
      </c>
      <c r="CH63" s="75">
        <f t="shared" si="300"/>
        <v>0</v>
      </c>
      <c r="CI63" s="77">
        <f>+CB63+'Stk BSF'!CV63-'Stk BSF'!CW63-'Stk CF '!CK63</f>
        <v>0</v>
      </c>
      <c r="CJ63" s="78">
        <f t="shared" si="118"/>
        <v>0</v>
      </c>
      <c r="CK63" s="46"/>
      <c r="CL63" s="46"/>
      <c r="CM63" s="46"/>
      <c r="CN63" s="46">
        <f t="shared" si="81"/>
        <v>0</v>
      </c>
      <c r="CO63" s="75">
        <f t="shared" si="301"/>
        <v>0</v>
      </c>
      <c r="CP63" s="77">
        <f>+CI63+'Stk BSF'!DD63-'Stk BSF'!DE63-'Stk CF '!CR63</f>
        <v>0</v>
      </c>
      <c r="CQ63" s="78">
        <f t="shared" si="286"/>
        <v>0</v>
      </c>
      <c r="CR63" s="46"/>
      <c r="CS63" s="46"/>
      <c r="CT63" s="46"/>
      <c r="CU63" s="46">
        <f t="shared" si="82"/>
        <v>0</v>
      </c>
      <c r="CV63" s="75">
        <f t="shared" si="302"/>
        <v>0</v>
      </c>
      <c r="CW63" s="78">
        <f>+CP63+'Stk BSF'!DL63-'Stk BSF'!DM63-'Stk CF '!CY63</f>
        <v>0</v>
      </c>
      <c r="CX63" s="78">
        <f t="shared" ref="CX63:CX128" si="325">+CQ63+CY63-CZ63-DA63</f>
        <v>0</v>
      </c>
      <c r="CY63" s="46"/>
      <c r="CZ63" s="46"/>
      <c r="DA63" s="46"/>
      <c r="DB63" s="46">
        <f t="shared" si="83"/>
        <v>0</v>
      </c>
      <c r="DC63" s="75">
        <f t="shared" si="303"/>
        <v>0</v>
      </c>
      <c r="DD63" s="77">
        <f>+CW63+'Stk BSF'!DT63-'Stk BSF'!DU63-'Stk CF '!DF63</f>
        <v>0</v>
      </c>
      <c r="DE63" s="78">
        <f t="shared" si="120"/>
        <v>0</v>
      </c>
      <c r="DF63" s="46"/>
      <c r="DG63" s="46"/>
      <c r="DH63" s="46"/>
      <c r="DI63" s="46">
        <f t="shared" si="84"/>
        <v>0</v>
      </c>
      <c r="DJ63" s="75">
        <f t="shared" si="304"/>
        <v>0</v>
      </c>
      <c r="DK63" s="77">
        <f>+DD63+'Stk BSF'!EB63-'Stk BSF'!EC63-'Stk CF '!DM63</f>
        <v>0</v>
      </c>
      <c r="DL63" s="78">
        <f t="shared" si="289"/>
        <v>0</v>
      </c>
      <c r="DM63" s="46"/>
      <c r="DN63" s="46"/>
      <c r="DO63" s="46"/>
      <c r="DP63" s="46">
        <f t="shared" si="85"/>
        <v>0</v>
      </c>
      <c r="DQ63" s="75">
        <f t="shared" si="305"/>
        <v>0</v>
      </c>
      <c r="DR63" s="77">
        <f>+DK63+'Stk BSF'!EJ63-'Stk BSF'!EK63-'Stk CF '!DT63</f>
        <v>0</v>
      </c>
      <c r="DS63" s="78">
        <f t="shared" si="113"/>
        <v>0</v>
      </c>
      <c r="DT63" s="46"/>
      <c r="DU63" s="46"/>
      <c r="DV63" s="46"/>
      <c r="DW63" s="46">
        <f t="shared" si="86"/>
        <v>0</v>
      </c>
      <c r="DX63" s="75">
        <f t="shared" si="306"/>
        <v>0</v>
      </c>
      <c r="DY63" s="77">
        <f>+DR63+'Stk BSF'!ER63-'Stk BSF'!ES63-'Stk CF '!EA63</f>
        <v>0</v>
      </c>
      <c r="DZ63" s="78">
        <f t="shared" si="122"/>
        <v>0</v>
      </c>
      <c r="EA63" s="46"/>
      <c r="EB63" s="46"/>
      <c r="EC63" s="46"/>
      <c r="ED63" s="46">
        <f t="shared" si="87"/>
        <v>0</v>
      </c>
      <c r="EE63" s="75">
        <f t="shared" si="307"/>
        <v>0</v>
      </c>
      <c r="EF63" s="77">
        <f>+DY63+'Stk BSF'!EZ63-'Stk BSF'!FA63-'Stk CF '!EH63</f>
        <v>0</v>
      </c>
      <c r="EG63" s="78">
        <f t="shared" si="106"/>
        <v>0</v>
      </c>
      <c r="EH63" s="46"/>
      <c r="EI63" s="46"/>
      <c r="EJ63" s="46"/>
      <c r="EK63" s="46">
        <f t="shared" si="88"/>
        <v>0</v>
      </c>
      <c r="EL63" s="75">
        <f t="shared" si="308"/>
        <v>0</v>
      </c>
      <c r="EM63" s="77">
        <f>+EF63+'Stk BSF'!FH63-'Stk BSF'!FI63-'Stk CF '!EO63</f>
        <v>0</v>
      </c>
      <c r="EN63" s="78">
        <f t="shared" si="123"/>
        <v>0</v>
      </c>
      <c r="EO63" s="46"/>
      <c r="EP63" s="46"/>
      <c r="EQ63" s="46"/>
      <c r="ER63" s="46">
        <f t="shared" si="89"/>
        <v>0</v>
      </c>
      <c r="ES63" s="75">
        <f t="shared" si="309"/>
        <v>0</v>
      </c>
      <c r="ET63" s="77">
        <f>+EM63+'Stk BSF'!FP63-'Stk BSF'!FQ63-'Stk CF '!EV63</f>
        <v>0</v>
      </c>
      <c r="EU63" s="78">
        <f t="shared" si="124"/>
        <v>0</v>
      </c>
      <c r="EV63" s="46"/>
      <c r="EW63" s="46"/>
      <c r="EX63" s="46"/>
      <c r="EY63" s="46">
        <f t="shared" si="90"/>
        <v>0</v>
      </c>
      <c r="EZ63" s="75">
        <f t="shared" si="310"/>
        <v>0</v>
      </c>
      <c r="FA63" s="77">
        <f>+ET63+'Stk BSF'!FX63-'Stk BSF'!FY63-'Stk CF '!FC63</f>
        <v>0</v>
      </c>
      <c r="FB63" s="78">
        <f t="shared" si="284"/>
        <v>0</v>
      </c>
      <c r="FC63" s="46"/>
      <c r="FD63" s="46"/>
      <c r="FE63" s="46"/>
      <c r="FF63" s="46">
        <f t="shared" si="91"/>
        <v>0</v>
      </c>
      <c r="FG63" s="75">
        <f t="shared" si="311"/>
        <v>0</v>
      </c>
      <c r="FH63" s="77">
        <f>+FA63+'Stk BSF'!GF63-'Stk BSF'!GG63-'Stk CF '!FJ63</f>
        <v>0</v>
      </c>
      <c r="FI63" s="78">
        <f t="shared" si="126"/>
        <v>0</v>
      </c>
      <c r="FJ63" s="46"/>
      <c r="FK63" s="46"/>
      <c r="FL63" s="46"/>
      <c r="FM63" s="46">
        <f t="shared" si="92"/>
        <v>0</v>
      </c>
      <c r="FN63" s="75">
        <f t="shared" si="312"/>
        <v>0</v>
      </c>
      <c r="FO63" s="77">
        <f>+FH63+'Stk BSF'!GN63-'Stk BSF'!GO63-'Stk CF '!FQ63</f>
        <v>0</v>
      </c>
      <c r="FP63" s="78">
        <f t="shared" si="313"/>
        <v>0</v>
      </c>
      <c r="FQ63" s="46"/>
      <c r="FR63" s="46"/>
      <c r="FS63" s="46"/>
      <c r="FT63" s="46">
        <f t="shared" si="93"/>
        <v>0</v>
      </c>
      <c r="FU63" s="75">
        <f t="shared" si="314"/>
        <v>0</v>
      </c>
      <c r="FV63" s="77">
        <f>+FO63+'Stk BSF'!GV63-'Stk BSF'!GW63-'Stk CF '!FX63</f>
        <v>0</v>
      </c>
      <c r="FW63" s="78">
        <f t="shared" si="128"/>
        <v>0</v>
      </c>
      <c r="FX63" s="46"/>
      <c r="FY63" s="46"/>
      <c r="FZ63" s="46"/>
      <c r="GA63" s="46">
        <f t="shared" si="94"/>
        <v>0</v>
      </c>
      <c r="GB63" s="75">
        <f t="shared" si="315"/>
        <v>0</v>
      </c>
      <c r="GC63" s="77">
        <f>+FV63+'Stk BSF'!HD63-'Stk BSF'!HE63-'Stk CF '!GE63</f>
        <v>0</v>
      </c>
      <c r="GD63" s="78">
        <f t="shared" si="129"/>
        <v>0</v>
      </c>
      <c r="GE63" s="46"/>
      <c r="GF63" s="46"/>
      <c r="GG63" s="46"/>
      <c r="GH63" s="46">
        <f t="shared" si="95"/>
        <v>0</v>
      </c>
      <c r="GI63" s="75">
        <f t="shared" si="316"/>
        <v>0</v>
      </c>
      <c r="GJ63" s="77">
        <f>+GC63+'Stk BSF'!HL63-'Stk BSF'!HM63-'Stk CF '!GL63</f>
        <v>0</v>
      </c>
      <c r="GK63" s="78">
        <f t="shared" si="130"/>
        <v>0</v>
      </c>
      <c r="GL63" s="46"/>
      <c r="GM63" s="46"/>
      <c r="GN63" s="46"/>
      <c r="GO63" s="46">
        <f t="shared" si="96"/>
        <v>0</v>
      </c>
      <c r="GP63" s="75">
        <f t="shared" si="317"/>
        <v>0</v>
      </c>
      <c r="GQ63" s="77">
        <f>+GJ63+'Stk BSF'!HT63-'Stk BSF'!HU63-'Stk CF '!GS63</f>
        <v>0</v>
      </c>
      <c r="GR63" s="78">
        <f t="shared" si="318"/>
        <v>0</v>
      </c>
      <c r="GS63" s="46"/>
      <c r="GT63" s="46"/>
      <c r="GU63" s="46"/>
      <c r="GV63" s="46">
        <f t="shared" si="97"/>
        <v>0</v>
      </c>
      <c r="GW63" s="75">
        <f t="shared" si="319"/>
        <v>0</v>
      </c>
      <c r="GX63" s="77">
        <f>+GQ63+'Stk BSF'!IB63-'Stk BSF'!IC63-'Stk CF '!GZ63</f>
        <v>0</v>
      </c>
      <c r="GY63" s="78">
        <f t="shared" si="132"/>
        <v>0</v>
      </c>
      <c r="GZ63" s="46"/>
      <c r="HA63" s="46"/>
      <c r="HB63" s="46"/>
      <c r="HC63" s="46">
        <f t="shared" si="98"/>
        <v>0</v>
      </c>
      <c r="HD63" s="75">
        <f t="shared" si="320"/>
        <v>0</v>
      </c>
      <c r="HE63" s="77">
        <f>+GX63+'Stk BSF'!IJ63-'Stk BSF'!IK63-'Stk CF '!HG63</f>
        <v>0</v>
      </c>
      <c r="HF63" s="78">
        <f t="shared" si="213"/>
        <v>0</v>
      </c>
      <c r="HG63" s="46"/>
      <c r="HH63" s="46"/>
      <c r="HI63" s="46"/>
      <c r="HJ63" s="46">
        <f t="shared" si="99"/>
        <v>0</v>
      </c>
      <c r="HK63" s="75">
        <f t="shared" si="321"/>
        <v>0</v>
      </c>
      <c r="HL63" s="77">
        <f>+HE63+'Stk BSF'!IR63-'Stk BSF'!IS63-'Stk CF '!HN63</f>
        <v>0</v>
      </c>
      <c r="HM63" s="78">
        <f t="shared" si="212"/>
        <v>0</v>
      </c>
      <c r="HN63" s="46"/>
      <c r="HO63" s="46"/>
      <c r="HP63" s="46"/>
      <c r="HQ63" s="46">
        <f t="shared" si="100"/>
        <v>0</v>
      </c>
      <c r="HR63" s="75">
        <f t="shared" si="322"/>
        <v>0</v>
      </c>
      <c r="HS63" s="85">
        <f>+HL63+'Stk BSF'!IZ63-'Stk BSF'!JA63-'Stk CF '!HU63</f>
        <v>0</v>
      </c>
      <c r="HT63" s="86">
        <f t="shared" si="134"/>
        <v>0</v>
      </c>
      <c r="HU63" s="46"/>
      <c r="HV63" s="46"/>
      <c r="HW63" s="46"/>
      <c r="HX63" s="46">
        <f t="shared" si="101"/>
        <v>0</v>
      </c>
      <c r="HY63" s="75">
        <f t="shared" si="323"/>
        <v>0</v>
      </c>
      <c r="IA63" s="82">
        <f t="shared" si="114"/>
        <v>0</v>
      </c>
      <c r="IB63" s="83">
        <f t="shared" si="115"/>
        <v>0</v>
      </c>
      <c r="IC63" s="81">
        <f t="shared" si="206"/>
        <v>0</v>
      </c>
      <c r="ID63" s="81">
        <f t="shared" si="207"/>
        <v>0</v>
      </c>
      <c r="IE63" s="81">
        <f t="shared" si="104"/>
        <v>0</v>
      </c>
      <c r="IF63" s="81">
        <f t="shared" si="208"/>
        <v>0</v>
      </c>
      <c r="IG63" s="84">
        <f t="shared" si="135"/>
        <v>0</v>
      </c>
      <c r="II63" s="64">
        <f t="shared" si="136"/>
        <v>0</v>
      </c>
      <c r="IJ63" s="64">
        <f t="shared" si="137"/>
        <v>0</v>
      </c>
      <c r="IK63" s="64">
        <f t="shared" si="138"/>
        <v>0</v>
      </c>
    </row>
    <row r="64" spans="1:245" ht="15">
      <c r="B64" s="386" t="s">
        <v>653</v>
      </c>
      <c r="C64" s="174" t="s">
        <v>340</v>
      </c>
      <c r="D64" s="174" t="s">
        <v>347</v>
      </c>
      <c r="E64" s="170"/>
      <c r="F64" s="369" t="s">
        <v>57</v>
      </c>
      <c r="G64" s="380" t="s">
        <v>99</v>
      </c>
      <c r="H64" s="380" t="s">
        <v>99</v>
      </c>
      <c r="I64" s="166" t="s">
        <v>94</v>
      </c>
      <c r="J64" s="379" t="s">
        <v>252</v>
      </c>
      <c r="K64" s="139">
        <v>4</v>
      </c>
      <c r="L64" s="140">
        <v>5</v>
      </c>
      <c r="M64" s="137" t="s">
        <v>4</v>
      </c>
      <c r="N64" s="347">
        <v>0</v>
      </c>
      <c r="O64" s="347">
        <v>0</v>
      </c>
      <c r="P64" s="76">
        <v>0</v>
      </c>
      <c r="Q64" s="77">
        <f>+N64-S64-'Stk BSF'!U64+'Stk BSF'!T64</f>
        <v>0</v>
      </c>
      <c r="R64" s="78">
        <f t="shared" si="290"/>
        <v>0</v>
      </c>
      <c r="S64" s="46"/>
      <c r="T64" s="46"/>
      <c r="U64" s="46"/>
      <c r="V64" s="46">
        <f t="shared" si="66"/>
        <v>0</v>
      </c>
      <c r="W64" s="75">
        <f t="shared" si="205"/>
        <v>0</v>
      </c>
      <c r="X64" s="77">
        <f>+Q64+'Stk BSF'!AB64-'Stk BSF'!AC64-'Stk CF '!Z64</f>
        <v>0</v>
      </c>
      <c r="Y64" s="78">
        <f t="shared" si="324"/>
        <v>0</v>
      </c>
      <c r="Z64" s="46"/>
      <c r="AA64" s="46"/>
      <c r="AB64" s="46"/>
      <c r="AC64" s="46">
        <f t="shared" si="68"/>
        <v>0</v>
      </c>
      <c r="AD64" s="75">
        <f t="shared" si="291"/>
        <v>0</v>
      </c>
      <c r="AE64" s="77">
        <f>+X64+'Stk BSF'!AJ64-'Stk BSF'!AK64-'Stk CF '!AG64</f>
        <v>0</v>
      </c>
      <c r="AF64" s="78">
        <f t="shared" si="69"/>
        <v>0</v>
      </c>
      <c r="AG64" s="46"/>
      <c r="AH64" s="46"/>
      <c r="AI64" s="46"/>
      <c r="AJ64" s="46">
        <f t="shared" si="70"/>
        <v>0</v>
      </c>
      <c r="AK64" s="75">
        <f t="shared" si="292"/>
        <v>0</v>
      </c>
      <c r="AL64" s="77">
        <f>+AE64+'Stk BSF'!AR64-'Stk BSF'!AS64-'Stk CF '!AN64</f>
        <v>0</v>
      </c>
      <c r="AM64" s="78">
        <f t="shared" si="141"/>
        <v>0</v>
      </c>
      <c r="AN64" s="46"/>
      <c r="AO64" s="46"/>
      <c r="AP64" s="46"/>
      <c r="AQ64" s="46">
        <f t="shared" si="72"/>
        <v>0</v>
      </c>
      <c r="AR64" s="75">
        <f t="shared" si="293"/>
        <v>0</v>
      </c>
      <c r="AS64" s="77">
        <f>+AL64+'Stk BSF'!AZ64-'Stk BSF'!BA64-'Stk CF '!AU64</f>
        <v>0</v>
      </c>
      <c r="AT64" s="78">
        <f t="shared" si="294"/>
        <v>0</v>
      </c>
      <c r="AU64" s="46"/>
      <c r="AV64" s="46"/>
      <c r="AW64" s="46"/>
      <c r="AX64" s="46">
        <f t="shared" si="74"/>
        <v>0</v>
      </c>
      <c r="AY64" s="75">
        <f t="shared" si="295"/>
        <v>0</v>
      </c>
      <c r="AZ64" s="77">
        <f>+AS64+'Stk BSF'!BH64-'Stk BSF'!BI64-'Stk CF '!BB64</f>
        <v>0</v>
      </c>
      <c r="BA64" s="78">
        <f t="shared" ref="BA64:BA70" si="326">+AT64+BB64-BC64-BD64</f>
        <v>0</v>
      </c>
      <c r="BB64" s="46"/>
      <c r="BC64" s="46"/>
      <c r="BD64" s="46"/>
      <c r="BE64" s="46">
        <f t="shared" si="76"/>
        <v>0</v>
      </c>
      <c r="BF64" s="75">
        <f t="shared" si="296"/>
        <v>0</v>
      </c>
      <c r="BG64" s="77">
        <f>+AZ64+'Stk BSF'!BP64-'Stk BSF'!BQ64-'Stk CF '!BI64</f>
        <v>0</v>
      </c>
      <c r="BH64" s="78">
        <f t="shared" si="288"/>
        <v>0</v>
      </c>
      <c r="BI64" s="46"/>
      <c r="BJ64" s="46"/>
      <c r="BK64" s="46"/>
      <c r="BL64" s="46">
        <f t="shared" si="77"/>
        <v>0</v>
      </c>
      <c r="BM64" s="75">
        <f t="shared" si="297"/>
        <v>0</v>
      </c>
      <c r="BN64" s="77">
        <f>+BG64+'Stk BSF'!BX64-'Stk BSF'!BY64-'Stk CF '!BP64</f>
        <v>0</v>
      </c>
      <c r="BO64" s="78">
        <f t="shared" si="116"/>
        <v>0</v>
      </c>
      <c r="BP64" s="46"/>
      <c r="BQ64" s="46"/>
      <c r="BR64" s="46"/>
      <c r="BS64" s="46">
        <f t="shared" si="78"/>
        <v>0</v>
      </c>
      <c r="BT64" s="75">
        <f t="shared" si="298"/>
        <v>0</v>
      </c>
      <c r="BU64" s="77">
        <f>+BN64+'Stk BSF'!CF64-'Stk BSF'!CG64-'Stk CF '!BW64</f>
        <v>0</v>
      </c>
      <c r="BV64" s="78">
        <f>+BO64+BW64-BX64-BY64</f>
        <v>0</v>
      </c>
      <c r="BW64" s="46"/>
      <c r="BX64" s="46"/>
      <c r="BY64" s="46"/>
      <c r="BZ64" s="46">
        <f t="shared" si="79"/>
        <v>0</v>
      </c>
      <c r="CA64" s="75">
        <f t="shared" si="299"/>
        <v>0</v>
      </c>
      <c r="CB64" s="77">
        <f>+BU64+'Stk BSF'!CN64-'Stk BSF'!CO64-'Stk CF '!CD64</f>
        <v>0</v>
      </c>
      <c r="CC64" s="78">
        <f>+BV64+CD64-CE64-CF64</f>
        <v>0</v>
      </c>
      <c r="CD64" s="46"/>
      <c r="CE64" s="46"/>
      <c r="CF64" s="46"/>
      <c r="CG64" s="46">
        <f t="shared" si="80"/>
        <v>0</v>
      </c>
      <c r="CH64" s="75">
        <f t="shared" si="300"/>
        <v>0</v>
      </c>
      <c r="CI64" s="77">
        <f>+CB64+'Stk BSF'!CV64-'Stk BSF'!CW64-'Stk CF '!CK64</f>
        <v>0</v>
      </c>
      <c r="CJ64" s="78">
        <f t="shared" ref="CJ64:CJ73" si="327">+CC64+CK64-CL64-CM64</f>
        <v>0</v>
      </c>
      <c r="CK64" s="46"/>
      <c r="CL64" s="46"/>
      <c r="CM64" s="46"/>
      <c r="CN64" s="46">
        <f t="shared" si="81"/>
        <v>0</v>
      </c>
      <c r="CO64" s="75">
        <f t="shared" si="301"/>
        <v>0</v>
      </c>
      <c r="CP64" s="77">
        <f>+CI64+'Stk BSF'!DD64-'Stk BSF'!DE64-'Stk CF '!CR64</f>
        <v>0</v>
      </c>
      <c r="CQ64" s="78">
        <f t="shared" si="286"/>
        <v>0</v>
      </c>
      <c r="CR64" s="46"/>
      <c r="CS64" s="46"/>
      <c r="CT64" s="46"/>
      <c r="CU64" s="46">
        <f t="shared" si="82"/>
        <v>0</v>
      </c>
      <c r="CV64" s="75">
        <f t="shared" si="302"/>
        <v>0</v>
      </c>
      <c r="CW64" s="78">
        <f>+CP64+'Stk BSF'!DL64-'Stk BSF'!DM64-'Stk CF '!CY64</f>
        <v>0</v>
      </c>
      <c r="CX64" s="78">
        <f t="shared" si="325"/>
        <v>0</v>
      </c>
      <c r="CY64" s="46"/>
      <c r="CZ64" s="46"/>
      <c r="DA64" s="46"/>
      <c r="DB64" s="46">
        <f t="shared" si="83"/>
        <v>0</v>
      </c>
      <c r="DC64" s="75">
        <f t="shared" si="303"/>
        <v>0</v>
      </c>
      <c r="DD64" s="77">
        <f>+CW64+'Stk BSF'!DT64-'Stk BSF'!DU64-'Stk CF '!DF64</f>
        <v>0</v>
      </c>
      <c r="DE64" s="78">
        <f>+CX64+DF64-DG64-DH64</f>
        <v>0</v>
      </c>
      <c r="DF64" s="46"/>
      <c r="DG64" s="46"/>
      <c r="DH64" s="46"/>
      <c r="DI64" s="46">
        <f t="shared" si="84"/>
        <v>0</v>
      </c>
      <c r="DJ64" s="75">
        <f t="shared" si="304"/>
        <v>0</v>
      </c>
      <c r="DK64" s="77">
        <f>+DD64+'Stk BSF'!EB64-'Stk BSF'!EC64-'Stk CF '!DM64</f>
        <v>0</v>
      </c>
      <c r="DL64" s="78">
        <f>+DE64+DM64-DN64-DO64</f>
        <v>0</v>
      </c>
      <c r="DM64" s="46"/>
      <c r="DN64" s="46"/>
      <c r="DO64" s="46"/>
      <c r="DP64" s="46">
        <f t="shared" si="85"/>
        <v>0</v>
      </c>
      <c r="DQ64" s="75">
        <f t="shared" si="305"/>
        <v>0</v>
      </c>
      <c r="DR64" s="77">
        <f>+DK64+'Stk BSF'!EJ64-'Stk BSF'!EK64-'Stk CF '!DT64</f>
        <v>0</v>
      </c>
      <c r="DS64" s="78">
        <f t="shared" si="113"/>
        <v>0</v>
      </c>
      <c r="DT64" s="46"/>
      <c r="DU64" s="46"/>
      <c r="DV64" s="46"/>
      <c r="DW64" s="46">
        <f t="shared" si="86"/>
        <v>0</v>
      </c>
      <c r="DX64" s="75">
        <f t="shared" si="306"/>
        <v>0</v>
      </c>
      <c r="DY64" s="77">
        <f>+DR64+'Stk BSF'!ER64-'Stk BSF'!ES64-'Stk CF '!EA64</f>
        <v>0</v>
      </c>
      <c r="DZ64" s="78">
        <f t="shared" ref="DZ64:DZ77" si="328">+DS64+EA64-EB64-EC64</f>
        <v>0</v>
      </c>
      <c r="EA64" s="46"/>
      <c r="EB64" s="46"/>
      <c r="EC64" s="46"/>
      <c r="ED64" s="46">
        <f t="shared" si="87"/>
        <v>0</v>
      </c>
      <c r="EE64" s="75">
        <f t="shared" si="307"/>
        <v>0</v>
      </c>
      <c r="EF64" s="77">
        <f>+DY64+'Stk BSF'!EZ64-'Stk BSF'!FA64-'Stk CF '!EH64</f>
        <v>0</v>
      </c>
      <c r="EG64" s="78">
        <f t="shared" si="106"/>
        <v>0</v>
      </c>
      <c r="EH64" s="46"/>
      <c r="EI64" s="46"/>
      <c r="EJ64" s="46"/>
      <c r="EK64" s="46">
        <f t="shared" si="88"/>
        <v>0</v>
      </c>
      <c r="EL64" s="75">
        <f t="shared" si="308"/>
        <v>0</v>
      </c>
      <c r="EM64" s="77">
        <f>+EF64+'Stk BSF'!FH64-'Stk BSF'!FI64-'Stk CF '!EO64</f>
        <v>0</v>
      </c>
      <c r="EN64" s="78">
        <f>+EG64+EO64-EP64-EQ64</f>
        <v>0</v>
      </c>
      <c r="EO64" s="46"/>
      <c r="EP64" s="46"/>
      <c r="EQ64" s="46"/>
      <c r="ER64" s="46">
        <f t="shared" si="89"/>
        <v>0</v>
      </c>
      <c r="ES64" s="75">
        <f t="shared" si="309"/>
        <v>0</v>
      </c>
      <c r="ET64" s="77">
        <f>+EM64+'Stk BSF'!FP64-'Stk BSF'!FQ64-'Stk CF '!EV64</f>
        <v>0</v>
      </c>
      <c r="EU64" s="78">
        <f>+EN64+EV64-EW64-EX64</f>
        <v>0</v>
      </c>
      <c r="EV64" s="46"/>
      <c r="EW64" s="46"/>
      <c r="EX64" s="46"/>
      <c r="EY64" s="46">
        <f t="shared" si="90"/>
        <v>0</v>
      </c>
      <c r="EZ64" s="75">
        <f t="shared" si="310"/>
        <v>0</v>
      </c>
      <c r="FA64" s="77">
        <f>+ET64+'Stk BSF'!FX64-'Stk BSF'!FY64-'Stk CF '!FC64</f>
        <v>0</v>
      </c>
      <c r="FB64" s="78">
        <f t="shared" si="284"/>
        <v>0</v>
      </c>
      <c r="FC64" s="46"/>
      <c r="FD64" s="46"/>
      <c r="FE64" s="46"/>
      <c r="FF64" s="46">
        <f t="shared" si="91"/>
        <v>0</v>
      </c>
      <c r="FG64" s="75">
        <f t="shared" si="311"/>
        <v>0</v>
      </c>
      <c r="FH64" s="77">
        <f>+FA64+'Stk BSF'!GF64-'Stk BSF'!GG64-'Stk CF '!FJ64</f>
        <v>0</v>
      </c>
      <c r="FI64" s="78">
        <f>+FB64+FJ64-FK64-FL64</f>
        <v>0</v>
      </c>
      <c r="FJ64" s="46"/>
      <c r="FK64" s="46"/>
      <c r="FL64" s="46"/>
      <c r="FM64" s="46">
        <f t="shared" si="92"/>
        <v>0</v>
      </c>
      <c r="FN64" s="75">
        <f t="shared" si="312"/>
        <v>0</v>
      </c>
      <c r="FO64" s="77">
        <f>+FH64+'Stk BSF'!GN64-'Stk BSF'!GO64-'Stk CF '!FQ64</f>
        <v>0</v>
      </c>
      <c r="FP64" s="78">
        <f t="shared" si="313"/>
        <v>0</v>
      </c>
      <c r="FQ64" s="46"/>
      <c r="FR64" s="46"/>
      <c r="FS64" s="46"/>
      <c r="FT64" s="46">
        <f t="shared" si="93"/>
        <v>0</v>
      </c>
      <c r="FU64" s="75">
        <f t="shared" si="314"/>
        <v>0</v>
      </c>
      <c r="FV64" s="77">
        <f>+FO64+'Stk BSF'!GV64-'Stk BSF'!GW64-'Stk CF '!FX64</f>
        <v>0</v>
      </c>
      <c r="FW64" s="78">
        <f>+FP64+FX64-FY64-FZ64</f>
        <v>0</v>
      </c>
      <c r="FX64" s="46"/>
      <c r="FY64" s="46"/>
      <c r="FZ64" s="46"/>
      <c r="GA64" s="46">
        <f t="shared" si="94"/>
        <v>0</v>
      </c>
      <c r="GB64" s="75">
        <f t="shared" si="315"/>
        <v>0</v>
      </c>
      <c r="GC64" s="77">
        <f>+FV64+'Stk BSF'!HD64-'Stk BSF'!HE64-'Stk CF '!GE64</f>
        <v>0</v>
      </c>
      <c r="GD64" s="78">
        <f>+FW64+GE64-GF64-GG64</f>
        <v>0</v>
      </c>
      <c r="GE64" s="46"/>
      <c r="GF64" s="46"/>
      <c r="GG64" s="46"/>
      <c r="GH64" s="46">
        <f t="shared" si="95"/>
        <v>0</v>
      </c>
      <c r="GI64" s="75">
        <f t="shared" si="316"/>
        <v>0</v>
      </c>
      <c r="GJ64" s="77">
        <f>+GC64+'Stk BSF'!HL64-'Stk BSF'!HM64-'Stk CF '!GL64</f>
        <v>0</v>
      </c>
      <c r="GK64" s="78">
        <f>+GD64+GL64-GM64-GN64</f>
        <v>0</v>
      </c>
      <c r="GL64" s="46"/>
      <c r="GM64" s="46"/>
      <c r="GN64" s="46"/>
      <c r="GO64" s="46">
        <f t="shared" si="96"/>
        <v>0</v>
      </c>
      <c r="GP64" s="75">
        <f t="shared" si="317"/>
        <v>0</v>
      </c>
      <c r="GQ64" s="77">
        <f>+GJ64+'Stk BSF'!HT64-'Stk BSF'!HU64-'Stk CF '!GS64</f>
        <v>0</v>
      </c>
      <c r="GR64" s="78">
        <f t="shared" si="318"/>
        <v>0</v>
      </c>
      <c r="GS64" s="46"/>
      <c r="GT64" s="46"/>
      <c r="GU64" s="46"/>
      <c r="GV64" s="46">
        <f t="shared" si="97"/>
        <v>0</v>
      </c>
      <c r="GW64" s="75">
        <f t="shared" si="319"/>
        <v>0</v>
      </c>
      <c r="GX64" s="77">
        <f>+GQ64+'Stk BSF'!IB64-'Stk BSF'!IC64-'Stk CF '!GZ64</f>
        <v>0</v>
      </c>
      <c r="GY64" s="78">
        <f>+GR64+GZ64-HA64-HB64</f>
        <v>0</v>
      </c>
      <c r="GZ64" s="46"/>
      <c r="HA64" s="46"/>
      <c r="HB64" s="46"/>
      <c r="HC64" s="46">
        <f t="shared" si="98"/>
        <v>0</v>
      </c>
      <c r="HD64" s="75">
        <f t="shared" si="320"/>
        <v>0</v>
      </c>
      <c r="HE64" s="77">
        <f>+GX64+'Stk BSF'!IJ64-'Stk BSF'!IK64-'Stk CF '!HG64</f>
        <v>0</v>
      </c>
      <c r="HF64" s="78">
        <f t="shared" si="213"/>
        <v>0</v>
      </c>
      <c r="HG64" s="46"/>
      <c r="HH64" s="46"/>
      <c r="HI64" s="46"/>
      <c r="HJ64" s="46">
        <f t="shared" si="99"/>
        <v>0</v>
      </c>
      <c r="HK64" s="75">
        <f t="shared" si="321"/>
        <v>0</v>
      </c>
      <c r="HL64" s="77">
        <f>+HE64+'Stk BSF'!IR64-'Stk BSF'!IS64-'Stk CF '!HN64</f>
        <v>0</v>
      </c>
      <c r="HM64" s="78">
        <f t="shared" si="212"/>
        <v>0</v>
      </c>
      <c r="HN64" s="46"/>
      <c r="HO64" s="46"/>
      <c r="HP64" s="46"/>
      <c r="HQ64" s="46">
        <f t="shared" si="100"/>
        <v>0</v>
      </c>
      <c r="HR64" s="75">
        <f t="shared" si="322"/>
        <v>0</v>
      </c>
      <c r="HS64" s="85">
        <f>+HL64+'Stk BSF'!IZ64-'Stk BSF'!JA64-'Stk CF '!HU64</f>
        <v>0</v>
      </c>
      <c r="HT64" s="86">
        <f>+HM64+HU64-HV64-HW64</f>
        <v>0</v>
      </c>
      <c r="HU64" s="46"/>
      <c r="HV64" s="46"/>
      <c r="HW64" s="46"/>
      <c r="HX64" s="46">
        <f t="shared" si="101"/>
        <v>0</v>
      </c>
      <c r="HY64" s="75">
        <f t="shared" si="323"/>
        <v>0</v>
      </c>
      <c r="IA64" s="82">
        <f t="shared" si="114"/>
        <v>0</v>
      </c>
      <c r="IB64" s="83">
        <f t="shared" si="115"/>
        <v>0</v>
      </c>
      <c r="IC64" s="81">
        <f t="shared" si="206"/>
        <v>0</v>
      </c>
      <c r="ID64" s="81">
        <f t="shared" si="207"/>
        <v>0</v>
      </c>
      <c r="IE64" s="81">
        <f t="shared" si="104"/>
        <v>0</v>
      </c>
      <c r="IF64" s="81">
        <f t="shared" si="208"/>
        <v>0</v>
      </c>
      <c r="IG64" s="84">
        <f t="shared" ref="IG64:IG76" si="329">+HY64</f>
        <v>0</v>
      </c>
      <c r="II64" s="64">
        <f t="shared" si="136"/>
        <v>0</v>
      </c>
      <c r="IJ64" s="64">
        <f t="shared" si="137"/>
        <v>0</v>
      </c>
      <c r="IK64" s="64">
        <f t="shared" si="138"/>
        <v>0</v>
      </c>
    </row>
    <row r="65" spans="2:245" ht="15">
      <c r="B65" s="386" t="s">
        <v>653</v>
      </c>
      <c r="C65" s="178" t="s">
        <v>341</v>
      </c>
      <c r="D65" s="178" t="s">
        <v>348</v>
      </c>
      <c r="E65" s="170"/>
      <c r="F65" s="369" t="s">
        <v>57</v>
      </c>
      <c r="G65" s="380" t="s">
        <v>99</v>
      </c>
      <c r="H65" s="380" t="s">
        <v>99</v>
      </c>
      <c r="I65" s="361" t="s">
        <v>95</v>
      </c>
      <c r="J65" s="379" t="s">
        <v>252</v>
      </c>
      <c r="K65" s="139">
        <v>4</v>
      </c>
      <c r="L65" s="140">
        <v>5</v>
      </c>
      <c r="M65" s="137" t="s">
        <v>4</v>
      </c>
      <c r="N65" s="347">
        <v>0</v>
      </c>
      <c r="O65" s="347">
        <v>0</v>
      </c>
      <c r="P65" s="76">
        <v>0</v>
      </c>
      <c r="Q65" s="77">
        <f>+N65-S65-'Stk BSF'!U65+'Stk BSF'!T65</f>
        <v>0</v>
      </c>
      <c r="R65" s="78">
        <f t="shared" si="290"/>
        <v>0</v>
      </c>
      <c r="S65" s="46"/>
      <c r="T65" s="46"/>
      <c r="U65" s="46"/>
      <c r="V65" s="46">
        <f t="shared" si="66"/>
        <v>0</v>
      </c>
      <c r="W65" s="75">
        <f t="shared" si="205"/>
        <v>0</v>
      </c>
      <c r="X65" s="77">
        <f>+Q65+'Stk BSF'!AB65-'Stk BSF'!AC65-'Stk CF '!Z65</f>
        <v>0</v>
      </c>
      <c r="Y65" s="78">
        <f t="shared" si="324"/>
        <v>0</v>
      </c>
      <c r="Z65" s="46"/>
      <c r="AA65" s="46"/>
      <c r="AB65" s="46"/>
      <c r="AC65" s="46">
        <f t="shared" si="68"/>
        <v>0</v>
      </c>
      <c r="AD65" s="75">
        <f t="shared" si="291"/>
        <v>0</v>
      </c>
      <c r="AE65" s="77">
        <f>+X65+'Stk BSF'!AJ65-'Stk BSF'!AK65-'Stk CF '!AG65</f>
        <v>0</v>
      </c>
      <c r="AF65" s="78">
        <f t="shared" si="69"/>
        <v>0</v>
      </c>
      <c r="AG65" s="46"/>
      <c r="AH65" s="46"/>
      <c r="AI65" s="46"/>
      <c r="AJ65" s="46">
        <f t="shared" si="70"/>
        <v>0</v>
      </c>
      <c r="AK65" s="75">
        <f t="shared" si="292"/>
        <v>0</v>
      </c>
      <c r="AL65" s="77">
        <f>+AE65+'Stk BSF'!AR65-'Stk BSF'!AS65-'Stk CF '!AN65</f>
        <v>0</v>
      </c>
      <c r="AM65" s="78">
        <f t="shared" si="141"/>
        <v>0</v>
      </c>
      <c r="AN65" s="46"/>
      <c r="AO65" s="46"/>
      <c r="AP65" s="46"/>
      <c r="AQ65" s="46">
        <f t="shared" si="72"/>
        <v>0</v>
      </c>
      <c r="AR65" s="75">
        <f t="shared" si="293"/>
        <v>0</v>
      </c>
      <c r="AS65" s="77">
        <f>+AL65+'Stk BSF'!AZ65-'Stk BSF'!BA65-'Stk CF '!AU65</f>
        <v>0</v>
      </c>
      <c r="AT65" s="78">
        <f t="shared" ref="AT65:AT90" si="330">+AM65+AU65-AV65-AW65</f>
        <v>0</v>
      </c>
      <c r="AU65" s="46"/>
      <c r="AV65" s="46"/>
      <c r="AW65" s="46"/>
      <c r="AX65" s="46">
        <f t="shared" si="74"/>
        <v>0</v>
      </c>
      <c r="AY65" s="75">
        <f t="shared" si="295"/>
        <v>0</v>
      </c>
      <c r="AZ65" s="77">
        <f>+AS65+'Stk BSF'!BH65-'Stk BSF'!BI65-'Stk CF '!BB65</f>
        <v>0</v>
      </c>
      <c r="BA65" s="78">
        <f t="shared" si="326"/>
        <v>0</v>
      </c>
      <c r="BB65" s="46"/>
      <c r="BC65" s="46"/>
      <c r="BD65" s="46"/>
      <c r="BE65" s="46">
        <f t="shared" si="76"/>
        <v>0</v>
      </c>
      <c r="BF65" s="75">
        <f t="shared" si="296"/>
        <v>0</v>
      </c>
      <c r="BG65" s="77">
        <f>+AZ65+'Stk BSF'!BP65-'Stk BSF'!BQ65-'Stk CF '!BI65</f>
        <v>0</v>
      </c>
      <c r="BH65" s="78">
        <f t="shared" si="288"/>
        <v>0</v>
      </c>
      <c r="BI65" s="46"/>
      <c r="BJ65" s="46"/>
      <c r="BK65" s="46"/>
      <c r="BL65" s="46">
        <f t="shared" si="77"/>
        <v>0</v>
      </c>
      <c r="BM65" s="75">
        <f t="shared" si="297"/>
        <v>0</v>
      </c>
      <c r="BN65" s="77">
        <f>+BG65+'Stk BSF'!BX65-'Stk BSF'!BY65-'Stk CF '!BP65</f>
        <v>0</v>
      </c>
      <c r="BO65" s="78">
        <f t="shared" ref="BO65:BO71" si="331">+BH65+BP65-BQ65-BR65</f>
        <v>0</v>
      </c>
      <c r="BP65" s="46"/>
      <c r="BQ65" s="46"/>
      <c r="BR65" s="46"/>
      <c r="BS65" s="46">
        <f t="shared" si="78"/>
        <v>0</v>
      </c>
      <c r="BT65" s="75">
        <f t="shared" si="298"/>
        <v>0</v>
      </c>
      <c r="BU65" s="77">
        <f>+BN65+'Stk BSF'!CF65-'Stk BSF'!CG65-'Stk CF '!BW65</f>
        <v>0</v>
      </c>
      <c r="BV65" s="78">
        <f t="shared" si="112"/>
        <v>0</v>
      </c>
      <c r="BW65" s="46"/>
      <c r="BX65" s="46"/>
      <c r="BY65" s="46"/>
      <c r="BZ65" s="46">
        <f t="shared" si="79"/>
        <v>0</v>
      </c>
      <c r="CA65" s="75">
        <f t="shared" si="299"/>
        <v>0</v>
      </c>
      <c r="CB65" s="77">
        <f>+BU65+'Stk BSF'!CN65-'Stk BSF'!CO65-'Stk CF '!CD65</f>
        <v>0</v>
      </c>
      <c r="CC65" s="78">
        <f t="shared" si="117"/>
        <v>0</v>
      </c>
      <c r="CD65" s="46"/>
      <c r="CE65" s="46"/>
      <c r="CF65" s="46"/>
      <c r="CG65" s="46">
        <f t="shared" si="80"/>
        <v>0</v>
      </c>
      <c r="CH65" s="75">
        <f t="shared" si="300"/>
        <v>0</v>
      </c>
      <c r="CI65" s="77">
        <f>+CB65+'Stk BSF'!CV65-'Stk BSF'!CW65-'Stk CF '!CK65</f>
        <v>0</v>
      </c>
      <c r="CJ65" s="78">
        <f t="shared" si="327"/>
        <v>0</v>
      </c>
      <c r="CK65" s="46"/>
      <c r="CL65" s="46"/>
      <c r="CM65" s="46"/>
      <c r="CN65" s="46">
        <f t="shared" si="81"/>
        <v>0</v>
      </c>
      <c r="CO65" s="75">
        <f t="shared" si="301"/>
        <v>0</v>
      </c>
      <c r="CP65" s="77">
        <f>+CI65+'Stk BSF'!DD65-'Stk BSF'!DE65-'Stk CF '!CR65</f>
        <v>0</v>
      </c>
      <c r="CQ65" s="78">
        <f t="shared" si="119"/>
        <v>0</v>
      </c>
      <c r="CR65" s="46"/>
      <c r="CS65" s="46"/>
      <c r="CT65" s="46"/>
      <c r="CU65" s="46">
        <f t="shared" si="82"/>
        <v>0</v>
      </c>
      <c r="CV65" s="75">
        <f t="shared" si="302"/>
        <v>0</v>
      </c>
      <c r="CW65" s="78">
        <f>+CP65+'Stk BSF'!DL65-'Stk BSF'!DM65-'Stk CF '!CY65</f>
        <v>0</v>
      </c>
      <c r="CX65" s="78">
        <f t="shared" si="325"/>
        <v>0</v>
      </c>
      <c r="CY65" s="46"/>
      <c r="CZ65" s="46"/>
      <c r="DA65" s="46"/>
      <c r="DB65" s="46">
        <f t="shared" si="83"/>
        <v>0</v>
      </c>
      <c r="DC65" s="75">
        <f t="shared" si="303"/>
        <v>0</v>
      </c>
      <c r="DD65" s="77">
        <f>+CW65+'Stk BSF'!DT65-'Stk BSF'!DU65-'Stk CF '!DF65</f>
        <v>0</v>
      </c>
      <c r="DE65" s="78">
        <f t="shared" si="120"/>
        <v>0</v>
      </c>
      <c r="DF65" s="46"/>
      <c r="DG65" s="46"/>
      <c r="DH65" s="46"/>
      <c r="DI65" s="46">
        <f t="shared" si="84"/>
        <v>0</v>
      </c>
      <c r="DJ65" s="75">
        <f t="shared" si="304"/>
        <v>0</v>
      </c>
      <c r="DK65" s="77">
        <f>+DD65+'Stk BSF'!EB65-'Stk BSF'!EC65-'Stk CF '!DM65</f>
        <v>0</v>
      </c>
      <c r="DL65" s="78">
        <f t="shared" si="289"/>
        <v>0</v>
      </c>
      <c r="DM65" s="46"/>
      <c r="DN65" s="46"/>
      <c r="DO65" s="46"/>
      <c r="DP65" s="46">
        <f t="shared" si="85"/>
        <v>0</v>
      </c>
      <c r="DQ65" s="75">
        <f t="shared" si="305"/>
        <v>0</v>
      </c>
      <c r="DR65" s="77">
        <f>+DK65+'Stk BSF'!EJ65-'Stk BSF'!EK65-'Stk CF '!DT65</f>
        <v>0</v>
      </c>
      <c r="DS65" s="78">
        <f t="shared" si="113"/>
        <v>0</v>
      </c>
      <c r="DT65" s="46"/>
      <c r="DU65" s="46"/>
      <c r="DV65" s="46"/>
      <c r="DW65" s="46">
        <f t="shared" si="86"/>
        <v>0</v>
      </c>
      <c r="DX65" s="75">
        <f t="shared" si="306"/>
        <v>0</v>
      </c>
      <c r="DY65" s="77">
        <f>+DR65+'Stk BSF'!ER65-'Stk BSF'!ES65-'Stk CF '!EA65</f>
        <v>0</v>
      </c>
      <c r="DZ65" s="78">
        <f t="shared" si="328"/>
        <v>0</v>
      </c>
      <c r="EA65" s="46"/>
      <c r="EB65" s="46"/>
      <c r="EC65" s="46"/>
      <c r="ED65" s="46">
        <f t="shared" si="87"/>
        <v>0</v>
      </c>
      <c r="EE65" s="75">
        <f t="shared" si="307"/>
        <v>0</v>
      </c>
      <c r="EF65" s="77">
        <f>+DY65+'Stk BSF'!EZ65-'Stk BSF'!FA65-'Stk CF '!EH65</f>
        <v>0</v>
      </c>
      <c r="EG65" s="78">
        <f t="shared" ref="EG65:EG77" si="332">+DZ65+EH65-EI65-EJ65</f>
        <v>0</v>
      </c>
      <c r="EH65" s="46"/>
      <c r="EI65" s="46"/>
      <c r="EJ65" s="46"/>
      <c r="EK65" s="46">
        <f t="shared" si="88"/>
        <v>0</v>
      </c>
      <c r="EL65" s="75">
        <f t="shared" si="308"/>
        <v>0</v>
      </c>
      <c r="EM65" s="77">
        <f>+EF65+'Stk BSF'!FH65-'Stk BSF'!FI65-'Stk CF '!EO65</f>
        <v>0</v>
      </c>
      <c r="EN65" s="78">
        <f t="shared" si="123"/>
        <v>0</v>
      </c>
      <c r="EO65" s="46"/>
      <c r="EP65" s="46"/>
      <c r="EQ65" s="46"/>
      <c r="ER65" s="46">
        <f t="shared" si="89"/>
        <v>0</v>
      </c>
      <c r="ES65" s="75">
        <f t="shared" si="309"/>
        <v>0</v>
      </c>
      <c r="ET65" s="77">
        <f>+EM65+'Stk BSF'!FP65-'Stk BSF'!FQ65-'Stk CF '!EV65</f>
        <v>0</v>
      </c>
      <c r="EU65" s="78">
        <f t="shared" si="124"/>
        <v>0</v>
      </c>
      <c r="EV65" s="46"/>
      <c r="EW65" s="46"/>
      <c r="EX65" s="46"/>
      <c r="EY65" s="46">
        <f t="shared" si="90"/>
        <v>0</v>
      </c>
      <c r="EZ65" s="75">
        <f t="shared" si="310"/>
        <v>0</v>
      </c>
      <c r="FA65" s="77">
        <f>+ET65+'Stk BSF'!FX65-'Stk BSF'!FY65-'Stk CF '!FC65</f>
        <v>0</v>
      </c>
      <c r="FB65" s="78">
        <f t="shared" si="284"/>
        <v>0</v>
      </c>
      <c r="FC65" s="46"/>
      <c r="FD65" s="46"/>
      <c r="FE65" s="46"/>
      <c r="FF65" s="46">
        <f t="shared" si="91"/>
        <v>0</v>
      </c>
      <c r="FG65" s="75">
        <f t="shared" si="311"/>
        <v>0</v>
      </c>
      <c r="FH65" s="77">
        <f>+FA65+'Stk BSF'!GF65-'Stk BSF'!GG65-'Stk CF '!FJ65</f>
        <v>0</v>
      </c>
      <c r="FI65" s="78">
        <f t="shared" si="126"/>
        <v>0</v>
      </c>
      <c r="FJ65" s="46"/>
      <c r="FK65" s="46"/>
      <c r="FL65" s="46"/>
      <c r="FM65" s="46">
        <f t="shared" si="92"/>
        <v>0</v>
      </c>
      <c r="FN65" s="75">
        <f t="shared" si="312"/>
        <v>0</v>
      </c>
      <c r="FO65" s="77">
        <f>+FH65+'Stk BSF'!GN65-'Stk BSF'!GO65-'Stk CF '!FQ65</f>
        <v>0</v>
      </c>
      <c r="FP65" s="78">
        <f t="shared" si="313"/>
        <v>0</v>
      </c>
      <c r="FQ65" s="46"/>
      <c r="FR65" s="46"/>
      <c r="FS65" s="46"/>
      <c r="FT65" s="46">
        <f t="shared" si="93"/>
        <v>0</v>
      </c>
      <c r="FU65" s="75">
        <f t="shared" si="314"/>
        <v>0</v>
      </c>
      <c r="FV65" s="77">
        <f>+FO65+'Stk BSF'!GV65-'Stk BSF'!GW65-'Stk CF '!FX65</f>
        <v>0</v>
      </c>
      <c r="FW65" s="78">
        <f t="shared" si="128"/>
        <v>0</v>
      </c>
      <c r="FX65" s="46"/>
      <c r="FY65" s="46"/>
      <c r="FZ65" s="46"/>
      <c r="GA65" s="46">
        <f t="shared" si="94"/>
        <v>0</v>
      </c>
      <c r="GB65" s="75">
        <f t="shared" si="315"/>
        <v>0</v>
      </c>
      <c r="GC65" s="77">
        <f>+FV65+'Stk BSF'!HD65-'Stk BSF'!HE65-'Stk CF '!GE65</f>
        <v>0</v>
      </c>
      <c r="GD65" s="78">
        <f t="shared" si="129"/>
        <v>0</v>
      </c>
      <c r="GE65" s="46"/>
      <c r="GF65" s="46"/>
      <c r="GG65" s="46"/>
      <c r="GH65" s="46">
        <f t="shared" si="95"/>
        <v>0</v>
      </c>
      <c r="GI65" s="75">
        <f t="shared" si="316"/>
        <v>0</v>
      </c>
      <c r="GJ65" s="77">
        <f>+GC65+'Stk BSF'!HL65-'Stk BSF'!HM65-'Stk CF '!GL65</f>
        <v>0</v>
      </c>
      <c r="GK65" s="78">
        <f t="shared" si="130"/>
        <v>0</v>
      </c>
      <c r="GL65" s="46"/>
      <c r="GM65" s="46"/>
      <c r="GN65" s="46"/>
      <c r="GO65" s="46">
        <f t="shared" si="96"/>
        <v>0</v>
      </c>
      <c r="GP65" s="75">
        <f t="shared" si="317"/>
        <v>0</v>
      </c>
      <c r="GQ65" s="77">
        <f>+GJ65+'Stk BSF'!HT65-'Stk BSF'!HU65-'Stk CF '!GS65</f>
        <v>0</v>
      </c>
      <c r="GR65" s="78">
        <f t="shared" si="318"/>
        <v>0</v>
      </c>
      <c r="GS65" s="46"/>
      <c r="GT65" s="46"/>
      <c r="GU65" s="46"/>
      <c r="GV65" s="46">
        <f t="shared" si="97"/>
        <v>0</v>
      </c>
      <c r="GW65" s="75">
        <f t="shared" si="319"/>
        <v>0</v>
      </c>
      <c r="GX65" s="77">
        <f>+GQ65+'Stk BSF'!IB65-'Stk BSF'!IC65-'Stk CF '!GZ65</f>
        <v>0</v>
      </c>
      <c r="GY65" s="78">
        <f t="shared" si="132"/>
        <v>0</v>
      </c>
      <c r="GZ65" s="46"/>
      <c r="HA65" s="46"/>
      <c r="HB65" s="46"/>
      <c r="HC65" s="46">
        <f t="shared" si="98"/>
        <v>0</v>
      </c>
      <c r="HD65" s="75">
        <f t="shared" si="320"/>
        <v>0</v>
      </c>
      <c r="HE65" s="77">
        <f>+GX65+'Stk BSF'!IJ65-'Stk BSF'!IK65-'Stk CF '!HG65</f>
        <v>0</v>
      </c>
      <c r="HF65" s="78">
        <f t="shared" si="213"/>
        <v>0</v>
      </c>
      <c r="HG65" s="46"/>
      <c r="HH65" s="46"/>
      <c r="HI65" s="46"/>
      <c r="HJ65" s="46">
        <f t="shared" si="99"/>
        <v>0</v>
      </c>
      <c r="HK65" s="75">
        <f t="shared" si="321"/>
        <v>0</v>
      </c>
      <c r="HL65" s="77">
        <f>+HE65+'Stk BSF'!IR65-'Stk BSF'!IS65-'Stk CF '!HN65</f>
        <v>0</v>
      </c>
      <c r="HM65" s="78">
        <f t="shared" si="212"/>
        <v>0</v>
      </c>
      <c r="HN65" s="46"/>
      <c r="HO65" s="46"/>
      <c r="HP65" s="46"/>
      <c r="HQ65" s="46">
        <f t="shared" si="100"/>
        <v>0</v>
      </c>
      <c r="HR65" s="75">
        <f t="shared" si="322"/>
        <v>0</v>
      </c>
      <c r="HS65" s="85">
        <f>+HL65+'Stk BSF'!IZ65-'Stk BSF'!JA65-'Stk CF '!HU65</f>
        <v>0</v>
      </c>
      <c r="HT65" s="86">
        <f t="shared" si="134"/>
        <v>0</v>
      </c>
      <c r="HU65" s="46"/>
      <c r="HV65" s="46"/>
      <c r="HW65" s="46"/>
      <c r="HX65" s="46">
        <f t="shared" si="101"/>
        <v>0</v>
      </c>
      <c r="HY65" s="75">
        <f t="shared" si="323"/>
        <v>0</v>
      </c>
      <c r="IA65" s="82">
        <f t="shared" ref="IA65:IA76" si="333">+HS65</f>
        <v>0</v>
      </c>
      <c r="IB65" s="83">
        <f t="shared" ref="IB65:IB76" si="334">+HT65</f>
        <v>0</v>
      </c>
      <c r="IC65" s="81">
        <f t="shared" ref="IC65:IC76" si="335">+S65+Z65+AG65+AN65+AU65+BB65+BI65+BP65+BW65+CD65+CK65+CR65+CY65+DF65+DM65+DT65+EA65+EH65+EO65+EV65+FC65+FJ65+FQ65+FX65+GE65+GL65+GS65+GZ65+HG65+HN65+HU65</f>
        <v>0</v>
      </c>
      <c r="ID65" s="81">
        <f t="shared" ref="ID65:ID76" si="336">+T65+AA65+AH65+AO65+AV65+BC65+BJ65+BQ65+BX65+CE65+CL65+CS65+CZ65+DG65+DN65+DU65+EB65+EI65+EP65+EW65+FD65+FK65+FR65+FY65+GF65+GM65+GT65+HA65+HH65+HO65+HV65</f>
        <v>0</v>
      </c>
      <c r="IE65" s="81">
        <f t="shared" ref="IE65:IE76" si="337">+U65+AB65+AI65+AP65+AW65+BD65+BK65+BR65+BY65+CF65+CM65+CT65+DA65+DH65+DO65+DV65+EC65+EJ65+EQ65+EX65+FE65+FL65+FS65+FZ65+GG65+GN65+GU65+HB65+HI65+HP65+HW65</f>
        <v>0</v>
      </c>
      <c r="IF65" s="81">
        <f t="shared" ref="IF65:IF76" si="338">+V65+AC65+AJ65+AQ65+AX65+BE65+BL65+BS65+BZ65+CG65+CN65+CU65+DB65+DI65+DP65+DW65+ED65+EK65+ER65+EY65+FF65+FM65+FT65+GA65+GH65+GO65+GV65+HC65+HJ65+HQ65+HX65</f>
        <v>0</v>
      </c>
      <c r="IG65" s="84">
        <f t="shared" si="329"/>
        <v>0</v>
      </c>
      <c r="II65" s="64">
        <f t="shared" si="136"/>
        <v>0</v>
      </c>
      <c r="IJ65" s="64">
        <f t="shared" si="137"/>
        <v>0</v>
      </c>
      <c r="IK65" s="64">
        <f t="shared" si="138"/>
        <v>0</v>
      </c>
    </row>
    <row r="66" spans="2:245" ht="15">
      <c r="B66" s="386" t="s">
        <v>653</v>
      </c>
      <c r="C66" s="174" t="s">
        <v>342</v>
      </c>
      <c r="D66" s="174" t="s">
        <v>349</v>
      </c>
      <c r="E66" s="170"/>
      <c r="F66" s="369" t="s">
        <v>248</v>
      </c>
      <c r="G66" s="380" t="s">
        <v>99</v>
      </c>
      <c r="H66" s="380" t="s">
        <v>99</v>
      </c>
      <c r="I66" s="166" t="s">
        <v>94</v>
      </c>
      <c r="J66" s="379" t="s">
        <v>357</v>
      </c>
      <c r="K66" s="139">
        <v>5</v>
      </c>
      <c r="L66" s="140">
        <v>6</v>
      </c>
      <c r="M66" s="137" t="s">
        <v>4</v>
      </c>
      <c r="N66" s="347">
        <v>0</v>
      </c>
      <c r="O66" s="347">
        <v>0</v>
      </c>
      <c r="P66" s="76">
        <v>0</v>
      </c>
      <c r="Q66" s="77">
        <f>+N66-S66-'Stk BSF'!U66+'Stk BSF'!T66</f>
        <v>0</v>
      </c>
      <c r="R66" s="78">
        <f t="shared" ref="R66" si="339">+O66+S66-T66-U66</f>
        <v>0</v>
      </c>
      <c r="S66" s="46"/>
      <c r="T66" s="46"/>
      <c r="U66" s="46"/>
      <c r="V66" s="46">
        <f t="shared" si="66"/>
        <v>0</v>
      </c>
      <c r="W66" s="75">
        <f t="shared" si="205"/>
        <v>0</v>
      </c>
      <c r="X66" s="77">
        <f>+Q66+'Stk BSF'!AB66-'Stk BSF'!AC66-'Stk CF '!Z66</f>
        <v>0</v>
      </c>
      <c r="Y66" s="78">
        <f t="shared" ref="Y66" si="340">+R66+Z66-AA66-AB66</f>
        <v>0</v>
      </c>
      <c r="Z66" s="46"/>
      <c r="AA66" s="46"/>
      <c r="AB66" s="46"/>
      <c r="AC66" s="46">
        <f t="shared" si="68"/>
        <v>0</v>
      </c>
      <c r="AD66" s="75">
        <f t="shared" si="291"/>
        <v>0</v>
      </c>
      <c r="AE66" s="77">
        <f>+X66+'Stk BSF'!AJ66-'Stk BSF'!AK66-'Stk CF '!AG66</f>
        <v>0</v>
      </c>
      <c r="AF66" s="78">
        <f t="shared" ref="AF66" si="341">+Y66+AG66-AH66-AI66</f>
        <v>0</v>
      </c>
      <c r="AG66" s="46"/>
      <c r="AH66" s="46"/>
      <c r="AI66" s="46"/>
      <c r="AJ66" s="46">
        <f t="shared" si="70"/>
        <v>0</v>
      </c>
      <c r="AK66" s="75">
        <f t="shared" si="292"/>
        <v>0</v>
      </c>
      <c r="AL66" s="77">
        <f>+AE66+'Stk BSF'!AR66-'Stk BSF'!AS66-'Stk CF '!AN66</f>
        <v>0</v>
      </c>
      <c r="AM66" s="78">
        <f t="shared" ref="AM66:AM70" si="342">+AF66+AN66-AO66-AP66</f>
        <v>0</v>
      </c>
      <c r="AN66" s="46"/>
      <c r="AO66" s="46"/>
      <c r="AP66" s="46"/>
      <c r="AQ66" s="46">
        <f t="shared" si="72"/>
        <v>0</v>
      </c>
      <c r="AR66" s="75">
        <f t="shared" si="293"/>
        <v>0</v>
      </c>
      <c r="AS66" s="77">
        <f>+AL66+'Stk BSF'!AZ66-'Stk BSF'!BA66-'Stk CF '!AU66</f>
        <v>0</v>
      </c>
      <c r="AT66" s="78">
        <f t="shared" si="330"/>
        <v>0</v>
      </c>
      <c r="AU66" s="46"/>
      <c r="AV66" s="46"/>
      <c r="AW66" s="46"/>
      <c r="AX66" s="46">
        <f t="shared" si="74"/>
        <v>0</v>
      </c>
      <c r="AY66" s="75">
        <f t="shared" si="295"/>
        <v>0</v>
      </c>
      <c r="AZ66" s="77">
        <f>+AS66+'Stk BSF'!BH66-'Stk BSF'!BI66-'Stk CF '!BB66</f>
        <v>0</v>
      </c>
      <c r="BA66" s="78">
        <f t="shared" si="326"/>
        <v>0</v>
      </c>
      <c r="BB66" s="46"/>
      <c r="BC66" s="46"/>
      <c r="BD66" s="46"/>
      <c r="BE66" s="46">
        <f t="shared" si="76"/>
        <v>0</v>
      </c>
      <c r="BF66" s="75">
        <f t="shared" si="296"/>
        <v>0</v>
      </c>
      <c r="BG66" s="77">
        <f>+AZ66+'Stk BSF'!BP66-'Stk BSF'!BQ66-'Stk CF '!BI66</f>
        <v>0</v>
      </c>
      <c r="BH66" s="78">
        <f t="shared" si="288"/>
        <v>0</v>
      </c>
      <c r="BI66" s="46"/>
      <c r="BJ66" s="46"/>
      <c r="BK66" s="46"/>
      <c r="BL66" s="46">
        <f t="shared" si="77"/>
        <v>0</v>
      </c>
      <c r="BM66" s="75">
        <f t="shared" si="297"/>
        <v>0</v>
      </c>
      <c r="BN66" s="77">
        <f>+BG66+'Stk BSF'!BX66-'Stk BSF'!BY66-'Stk CF '!BP66</f>
        <v>0</v>
      </c>
      <c r="BO66" s="78">
        <f t="shared" si="331"/>
        <v>0</v>
      </c>
      <c r="BP66" s="46"/>
      <c r="BQ66" s="46"/>
      <c r="BR66" s="46"/>
      <c r="BS66" s="46">
        <f t="shared" si="78"/>
        <v>0</v>
      </c>
      <c r="BT66" s="75">
        <f t="shared" si="298"/>
        <v>0</v>
      </c>
      <c r="BU66" s="77">
        <f>+BN66+'Stk BSF'!CF66-'Stk BSF'!CG66-'Stk CF '!BW66</f>
        <v>0</v>
      </c>
      <c r="BV66" s="78">
        <f t="shared" ref="BV66:BV67" si="343">+BO66+BW66-BX66-BY66</f>
        <v>0</v>
      </c>
      <c r="BW66" s="46"/>
      <c r="BX66" s="46"/>
      <c r="BY66" s="46"/>
      <c r="BZ66" s="46">
        <f t="shared" si="79"/>
        <v>0</v>
      </c>
      <c r="CA66" s="75">
        <f t="shared" si="299"/>
        <v>0</v>
      </c>
      <c r="CB66" s="77">
        <f>+BU66+'Stk BSF'!CN66-'Stk BSF'!CO66-'Stk CF '!CD66</f>
        <v>0</v>
      </c>
      <c r="CC66" s="78">
        <f t="shared" ref="CC66:CC67" si="344">+BV66+CD66-CE66-CF66</f>
        <v>0</v>
      </c>
      <c r="CD66" s="46"/>
      <c r="CE66" s="46"/>
      <c r="CF66" s="46"/>
      <c r="CG66" s="46">
        <f t="shared" si="80"/>
        <v>0</v>
      </c>
      <c r="CH66" s="75">
        <f t="shared" si="300"/>
        <v>0</v>
      </c>
      <c r="CI66" s="77">
        <f>+CB66+'Stk BSF'!CV66-'Stk BSF'!CW66-'Stk CF '!CK66</f>
        <v>0</v>
      </c>
      <c r="CJ66" s="78">
        <f t="shared" ref="CJ66:CJ67" si="345">+CC66+CK66-CL66-CM66</f>
        <v>0</v>
      </c>
      <c r="CK66" s="46"/>
      <c r="CL66" s="46"/>
      <c r="CM66" s="46"/>
      <c r="CN66" s="46">
        <f t="shared" si="81"/>
        <v>0</v>
      </c>
      <c r="CO66" s="75">
        <f t="shared" si="301"/>
        <v>0</v>
      </c>
      <c r="CP66" s="77">
        <f>+CI66+'Stk BSF'!DD66-'Stk BSF'!DE66-'Stk CF '!CR66</f>
        <v>0</v>
      </c>
      <c r="CQ66" s="78">
        <f t="shared" ref="CQ66:CQ67" si="346">+CJ66+CR66-CS66-CT66</f>
        <v>0</v>
      </c>
      <c r="CR66" s="46"/>
      <c r="CS66" s="46"/>
      <c r="CT66" s="46"/>
      <c r="CU66" s="46">
        <f t="shared" si="82"/>
        <v>0</v>
      </c>
      <c r="CV66" s="75">
        <f t="shared" si="302"/>
        <v>0</v>
      </c>
      <c r="CW66" s="78">
        <f>+CP66+'Stk BSF'!DL66-'Stk BSF'!DM66-'Stk CF '!CY66</f>
        <v>0</v>
      </c>
      <c r="CX66" s="78">
        <f t="shared" ref="CX66:CX67" si="347">+CQ66+CY66-CZ66-DA66</f>
        <v>0</v>
      </c>
      <c r="CY66" s="46"/>
      <c r="CZ66" s="46"/>
      <c r="DA66" s="46"/>
      <c r="DB66" s="46">
        <f t="shared" si="83"/>
        <v>0</v>
      </c>
      <c r="DC66" s="75">
        <f t="shared" si="303"/>
        <v>0</v>
      </c>
      <c r="DD66" s="77">
        <f>+CW66+'Stk BSF'!DT66-'Stk BSF'!DU66-'Stk CF '!DF66</f>
        <v>0</v>
      </c>
      <c r="DE66" s="78">
        <f t="shared" ref="DE66:DE67" si="348">+CX66+DF66-DG66-DH66</f>
        <v>0</v>
      </c>
      <c r="DF66" s="46"/>
      <c r="DG66" s="46"/>
      <c r="DH66" s="46"/>
      <c r="DI66" s="46">
        <f t="shared" si="84"/>
        <v>0</v>
      </c>
      <c r="DJ66" s="75">
        <f t="shared" si="304"/>
        <v>0</v>
      </c>
      <c r="DK66" s="77">
        <f>+DD66+'Stk BSF'!EB66-'Stk BSF'!EC66-'Stk CF '!DM66</f>
        <v>0</v>
      </c>
      <c r="DL66" s="78">
        <f t="shared" ref="DL66:DL67" si="349">+DE66+DM66-DN66-DO66</f>
        <v>0</v>
      </c>
      <c r="DM66" s="46"/>
      <c r="DN66" s="46"/>
      <c r="DO66" s="46"/>
      <c r="DP66" s="46">
        <f t="shared" si="85"/>
        <v>0</v>
      </c>
      <c r="DQ66" s="75">
        <f t="shared" si="305"/>
        <v>0</v>
      </c>
      <c r="DR66" s="77">
        <f>+DK66+'Stk BSF'!EJ66-'Stk BSF'!EK66-'Stk CF '!DT66</f>
        <v>0</v>
      </c>
      <c r="DS66" s="78">
        <f t="shared" ref="DS66:DS67" si="350">+DL66+DT66-DU66-DV66</f>
        <v>0</v>
      </c>
      <c r="DT66" s="46"/>
      <c r="DU66" s="46"/>
      <c r="DV66" s="46"/>
      <c r="DW66" s="46">
        <f t="shared" si="86"/>
        <v>0</v>
      </c>
      <c r="DX66" s="75">
        <f t="shared" si="306"/>
        <v>0</v>
      </c>
      <c r="DY66" s="77">
        <f>+DR66+'Stk BSF'!ER66-'Stk BSF'!ES66-'Stk CF '!EA66</f>
        <v>0</v>
      </c>
      <c r="DZ66" s="78">
        <f t="shared" ref="DZ66:DZ67" si="351">+DS66+EA66-EB66-EC66</f>
        <v>0</v>
      </c>
      <c r="EA66" s="46"/>
      <c r="EB66" s="46"/>
      <c r="EC66" s="46"/>
      <c r="ED66" s="46">
        <f t="shared" si="87"/>
        <v>0</v>
      </c>
      <c r="EE66" s="75">
        <f t="shared" si="307"/>
        <v>0</v>
      </c>
      <c r="EF66" s="77">
        <f>+DY66+'Stk BSF'!EZ66-'Stk BSF'!FA66-'Stk CF '!EH66</f>
        <v>0</v>
      </c>
      <c r="EG66" s="78">
        <f t="shared" ref="EG66:EG67" si="352">+DZ66+EH66-EI66-EJ66</f>
        <v>0</v>
      </c>
      <c r="EH66" s="46"/>
      <c r="EI66" s="46"/>
      <c r="EJ66" s="46"/>
      <c r="EK66" s="46">
        <f t="shared" si="88"/>
        <v>0</v>
      </c>
      <c r="EL66" s="75">
        <f t="shared" si="308"/>
        <v>0</v>
      </c>
      <c r="EM66" s="77">
        <f>+EF66+'Stk BSF'!FH66-'Stk BSF'!FI66-'Stk CF '!EO66</f>
        <v>0</v>
      </c>
      <c r="EN66" s="78">
        <f t="shared" ref="EN66:EN67" si="353">+EG66+EO66-EP66-EQ66</f>
        <v>0</v>
      </c>
      <c r="EO66" s="46"/>
      <c r="EP66" s="46"/>
      <c r="EQ66" s="46"/>
      <c r="ER66" s="46">
        <f t="shared" si="89"/>
        <v>0</v>
      </c>
      <c r="ES66" s="75">
        <f t="shared" si="309"/>
        <v>0</v>
      </c>
      <c r="ET66" s="77">
        <f>+EM66+'Stk BSF'!FP66-'Stk BSF'!FQ66-'Stk CF '!EV66</f>
        <v>0</v>
      </c>
      <c r="EU66" s="78">
        <f t="shared" ref="EU66:EU67" si="354">+EN66+EV66-EW66-EX66</f>
        <v>0</v>
      </c>
      <c r="EV66" s="46"/>
      <c r="EW66" s="46"/>
      <c r="EX66" s="46"/>
      <c r="EY66" s="46">
        <f t="shared" si="90"/>
        <v>0</v>
      </c>
      <c r="EZ66" s="75">
        <f t="shared" si="310"/>
        <v>0</v>
      </c>
      <c r="FA66" s="77">
        <f>+ET66+'Stk BSF'!FX66-'Stk BSF'!FY66-'Stk CF '!FC66</f>
        <v>0</v>
      </c>
      <c r="FB66" s="78">
        <f t="shared" ref="FB66:FB67" si="355">+EU66+FC66-FD66-FE66</f>
        <v>0</v>
      </c>
      <c r="FC66" s="46"/>
      <c r="FD66" s="46"/>
      <c r="FE66" s="46"/>
      <c r="FF66" s="46">
        <f t="shared" si="91"/>
        <v>0</v>
      </c>
      <c r="FG66" s="75">
        <f t="shared" si="311"/>
        <v>0</v>
      </c>
      <c r="FH66" s="77">
        <f>+FA66+'Stk BSF'!GF66-'Stk BSF'!GG66-'Stk CF '!FJ66</f>
        <v>0</v>
      </c>
      <c r="FI66" s="78">
        <f t="shared" ref="FI66:FI67" si="356">+FB66+FJ66-FK66-FL66</f>
        <v>0</v>
      </c>
      <c r="FJ66" s="46"/>
      <c r="FK66" s="46"/>
      <c r="FL66" s="46"/>
      <c r="FM66" s="46">
        <f t="shared" si="92"/>
        <v>0</v>
      </c>
      <c r="FN66" s="75">
        <f t="shared" si="312"/>
        <v>0</v>
      </c>
      <c r="FO66" s="77">
        <f>+FH66+'Stk BSF'!GN66-'Stk BSF'!GO66-'Stk CF '!FQ66</f>
        <v>0</v>
      </c>
      <c r="FP66" s="78">
        <f t="shared" ref="FP66:FP67" si="357">+FI66+FQ66-FR66-FS66</f>
        <v>0</v>
      </c>
      <c r="FQ66" s="46"/>
      <c r="FR66" s="46"/>
      <c r="FS66" s="46"/>
      <c r="FT66" s="46">
        <f t="shared" si="93"/>
        <v>0</v>
      </c>
      <c r="FU66" s="75">
        <f t="shared" si="314"/>
        <v>0</v>
      </c>
      <c r="FV66" s="77">
        <f>+FO66+'Stk BSF'!GV66-'Stk BSF'!GW66-'Stk CF '!FX66</f>
        <v>0</v>
      </c>
      <c r="FW66" s="78">
        <f t="shared" ref="FW66:FW67" si="358">+FP66+FX66-FY66-FZ66</f>
        <v>0</v>
      </c>
      <c r="FX66" s="46"/>
      <c r="FY66" s="46"/>
      <c r="FZ66" s="46"/>
      <c r="GA66" s="46">
        <f t="shared" si="94"/>
        <v>0</v>
      </c>
      <c r="GB66" s="75">
        <f t="shared" si="315"/>
        <v>0</v>
      </c>
      <c r="GC66" s="77">
        <f>+FV66+'Stk BSF'!HD66-'Stk BSF'!HE66-'Stk CF '!GE66</f>
        <v>0</v>
      </c>
      <c r="GD66" s="78">
        <f t="shared" ref="GD66:GD67" si="359">+FW66+GE66-GF66-GG66</f>
        <v>0</v>
      </c>
      <c r="GE66" s="46"/>
      <c r="GF66" s="46"/>
      <c r="GG66" s="46"/>
      <c r="GH66" s="46">
        <f t="shared" si="95"/>
        <v>0</v>
      </c>
      <c r="GI66" s="75">
        <f t="shared" si="316"/>
        <v>0</v>
      </c>
      <c r="GJ66" s="77">
        <f>+GC66+'Stk BSF'!HL66-'Stk BSF'!HM66-'Stk CF '!GL66</f>
        <v>0</v>
      </c>
      <c r="GK66" s="78">
        <f t="shared" ref="GK66:GK67" si="360">+GD66+GL66-GM66-GN66</f>
        <v>0</v>
      </c>
      <c r="GL66" s="46"/>
      <c r="GM66" s="46"/>
      <c r="GN66" s="46"/>
      <c r="GO66" s="46">
        <f t="shared" si="96"/>
        <v>0</v>
      </c>
      <c r="GP66" s="75">
        <f t="shared" si="317"/>
        <v>0</v>
      </c>
      <c r="GQ66" s="77">
        <f>+GJ66+'Stk BSF'!HT66-'Stk BSF'!HU66-'Stk CF '!GS66</f>
        <v>0</v>
      </c>
      <c r="GR66" s="78">
        <f t="shared" ref="GR66:GR67" si="361">+GK66+GS66-GT66-GU66</f>
        <v>0</v>
      </c>
      <c r="GS66" s="46"/>
      <c r="GT66" s="46"/>
      <c r="GU66" s="46"/>
      <c r="GV66" s="46">
        <f t="shared" si="97"/>
        <v>0</v>
      </c>
      <c r="GW66" s="75">
        <f t="shared" si="319"/>
        <v>0</v>
      </c>
      <c r="GX66" s="77">
        <f>+GQ66+'Stk BSF'!IB66-'Stk BSF'!IC66-'Stk CF '!GZ66</f>
        <v>0</v>
      </c>
      <c r="GY66" s="78">
        <f t="shared" ref="GY66:GY67" si="362">+GR66+GZ66-HA66-HB66</f>
        <v>0</v>
      </c>
      <c r="GZ66" s="46"/>
      <c r="HA66" s="46"/>
      <c r="HB66" s="46"/>
      <c r="HC66" s="46">
        <f t="shared" si="98"/>
        <v>0</v>
      </c>
      <c r="HD66" s="75">
        <f t="shared" si="320"/>
        <v>0</v>
      </c>
      <c r="HE66" s="77">
        <f>+GX66+'Stk BSF'!IJ66-'Stk BSF'!IK66-'Stk CF '!HG66</f>
        <v>0</v>
      </c>
      <c r="HF66" s="78">
        <f t="shared" ref="HF66:HF67" si="363">+GY66+HG66-HH66-HI66</f>
        <v>0</v>
      </c>
      <c r="HG66" s="46"/>
      <c r="HH66" s="46"/>
      <c r="HI66" s="46"/>
      <c r="HJ66" s="46">
        <f t="shared" si="99"/>
        <v>0</v>
      </c>
      <c r="HK66" s="75">
        <f t="shared" si="321"/>
        <v>0</v>
      </c>
      <c r="HL66" s="77">
        <f>+HE66+'Stk BSF'!IR66-'Stk BSF'!IS66-'Stk CF '!HN66</f>
        <v>0</v>
      </c>
      <c r="HM66" s="78">
        <f t="shared" ref="HM66:HM67" si="364">+HF66+HN66-HO66-HP66</f>
        <v>0</v>
      </c>
      <c r="HN66" s="46"/>
      <c r="HO66" s="46"/>
      <c r="HP66" s="46"/>
      <c r="HQ66" s="46">
        <f t="shared" si="100"/>
        <v>0</v>
      </c>
      <c r="HR66" s="75">
        <f t="shared" si="322"/>
        <v>0</v>
      </c>
      <c r="HS66" s="85">
        <f>+HL66+'Stk BSF'!IZ66-'Stk BSF'!JA66-'Stk CF '!HU66</f>
        <v>0</v>
      </c>
      <c r="HT66" s="86">
        <f t="shared" ref="HT66:HT67" si="365">+HM66+HU66-HV66-HW66</f>
        <v>0</v>
      </c>
      <c r="HU66" s="46"/>
      <c r="HV66" s="46"/>
      <c r="HW66" s="46"/>
      <c r="HX66" s="46">
        <f t="shared" si="101"/>
        <v>0</v>
      </c>
      <c r="HY66" s="75">
        <f t="shared" si="323"/>
        <v>0</v>
      </c>
      <c r="IA66" s="82">
        <f t="shared" ref="IA66:IA67" si="366">+HS66</f>
        <v>0</v>
      </c>
      <c r="IB66" s="83">
        <f t="shared" ref="IB66:IB67" si="367">+HT66</f>
        <v>0</v>
      </c>
      <c r="IC66" s="81">
        <f t="shared" ref="IC66:IC67" si="368">+S66+Z66+AG66+AN66+AU66+BB66+BI66+BP66+BW66+CD66+CK66+CR66+CY66+DF66+DM66+DT66+EA66+EH66+EO66+EV66+FC66+FJ66+FQ66+FX66+GE66+GL66+GS66+GZ66+HG66+HN66+HU66</f>
        <v>0</v>
      </c>
      <c r="ID66" s="81">
        <f t="shared" ref="ID66:ID67" si="369">+T66+AA66+AH66+AO66+AV66+BC66+BJ66+BQ66+BX66+CE66+CL66+CS66+CZ66+DG66+DN66+DU66+EB66+EI66+EP66+EW66+FD66+FK66+FR66+FY66+GF66+GM66+GT66+HA66+HH66+HO66+HV66</f>
        <v>0</v>
      </c>
      <c r="IE66" s="81">
        <f t="shared" ref="IE66:IE67" si="370">+U66+AB66+AI66+AP66+AW66+BD66+BK66+BR66+BY66+CF66+CM66+CT66+DA66+DH66+DO66+DV66+EC66+EJ66+EQ66+EX66+FE66+FL66+FS66+FZ66+GG66+GN66+GU66+HB66+HI66+HP66+HW66</f>
        <v>0</v>
      </c>
      <c r="IF66" s="81">
        <f t="shared" ref="IF66:IF67" si="371">+V66+AC66+AJ66+AQ66+AX66+BE66+BL66+BS66+BZ66+CG66+CN66+CU66+DB66+DI66+DP66+DW66+ED66+EK66+ER66+EY66+FF66+FM66+FT66+GA66+GH66+GO66+GV66+HC66+HJ66+HQ66+HX66</f>
        <v>0</v>
      </c>
      <c r="IG66" s="84">
        <f t="shared" ref="IG66:IG67" si="372">+HY66</f>
        <v>0</v>
      </c>
      <c r="II66" s="64">
        <f t="shared" si="136"/>
        <v>0</v>
      </c>
      <c r="IJ66" s="64">
        <f t="shared" si="137"/>
        <v>0</v>
      </c>
      <c r="IK66" s="64">
        <f t="shared" si="138"/>
        <v>0</v>
      </c>
    </row>
    <row r="67" spans="2:245" ht="15">
      <c r="B67" s="386" t="s">
        <v>653</v>
      </c>
      <c r="C67" s="178" t="s">
        <v>343</v>
      </c>
      <c r="D67" s="178" t="s">
        <v>350</v>
      </c>
      <c r="E67" s="170"/>
      <c r="F67" s="369" t="s">
        <v>248</v>
      </c>
      <c r="G67" s="380" t="s">
        <v>99</v>
      </c>
      <c r="H67" s="380" t="s">
        <v>99</v>
      </c>
      <c r="I67" s="361" t="s">
        <v>95</v>
      </c>
      <c r="J67" s="379" t="s">
        <v>357</v>
      </c>
      <c r="K67" s="139">
        <v>5</v>
      </c>
      <c r="L67" s="140">
        <v>6</v>
      </c>
      <c r="M67" s="137" t="s">
        <v>4</v>
      </c>
      <c r="N67" s="347">
        <v>0</v>
      </c>
      <c r="O67" s="347">
        <v>0</v>
      </c>
      <c r="P67" s="76">
        <v>0</v>
      </c>
      <c r="Q67" s="77">
        <f>+N67-S67-'Stk BSF'!U68+'Stk BSF'!T68</f>
        <v>0</v>
      </c>
      <c r="R67" s="78">
        <f t="shared" ref="R67" si="373">+O67+S67-T67-U67</f>
        <v>0</v>
      </c>
      <c r="S67" s="46"/>
      <c r="T67" s="46"/>
      <c r="U67" s="46"/>
      <c r="V67" s="46">
        <f t="shared" si="66"/>
        <v>0</v>
      </c>
      <c r="W67" s="75">
        <f t="shared" ref="W67" si="374">+P67+T67-V67</f>
        <v>0</v>
      </c>
      <c r="X67" s="77">
        <f>+Q67+'Stk BSF'!AB68-'Stk BSF'!AC68-'Stk CF '!Z67</f>
        <v>0</v>
      </c>
      <c r="Y67" s="78">
        <f t="shared" ref="Y67" si="375">+R67+Z67-AA67-AB67</f>
        <v>0</v>
      </c>
      <c r="Z67" s="46"/>
      <c r="AA67" s="46"/>
      <c r="AB67" s="46"/>
      <c r="AC67" s="46">
        <f t="shared" si="68"/>
        <v>0</v>
      </c>
      <c r="AD67" s="75">
        <f t="shared" si="291"/>
        <v>0</v>
      </c>
      <c r="AE67" s="77">
        <f>+X67+'Stk BSF'!AJ68-'Stk BSF'!AK68-'Stk CF '!AG67</f>
        <v>0</v>
      </c>
      <c r="AF67" s="78">
        <f t="shared" ref="AF67" si="376">+Y67+AG67-AH67-AI67</f>
        <v>0</v>
      </c>
      <c r="AG67" s="46"/>
      <c r="AH67" s="46"/>
      <c r="AI67" s="46"/>
      <c r="AJ67" s="46">
        <f t="shared" si="70"/>
        <v>0</v>
      </c>
      <c r="AK67" s="75">
        <f t="shared" si="292"/>
        <v>0</v>
      </c>
      <c r="AL67" s="77">
        <f>+AE67+'Stk BSF'!AR67-'Stk BSF'!AS67-'Stk CF '!AN67</f>
        <v>0</v>
      </c>
      <c r="AM67" s="78">
        <f t="shared" si="342"/>
        <v>0</v>
      </c>
      <c r="AN67" s="46"/>
      <c r="AO67" s="46"/>
      <c r="AP67" s="46"/>
      <c r="AQ67" s="46">
        <f t="shared" si="72"/>
        <v>0</v>
      </c>
      <c r="AR67" s="75">
        <f t="shared" si="293"/>
        <v>0</v>
      </c>
      <c r="AS67" s="77">
        <f>+AL67+'Stk BSF'!AZ67-'Stk BSF'!BA67-'Stk CF '!AU67</f>
        <v>0</v>
      </c>
      <c r="AT67" s="78">
        <f t="shared" ref="AT67:AT68" si="377">+AM67+AU67-AV67-AW67</f>
        <v>0</v>
      </c>
      <c r="AU67" s="46"/>
      <c r="AV67" s="46"/>
      <c r="AW67" s="46"/>
      <c r="AX67" s="46">
        <f t="shared" si="74"/>
        <v>0</v>
      </c>
      <c r="AY67" s="75">
        <f t="shared" si="295"/>
        <v>0</v>
      </c>
      <c r="AZ67" s="77">
        <f>+AS67+'Stk BSF'!BH67-'Stk BSF'!BI67-'Stk CF '!BB67</f>
        <v>0</v>
      </c>
      <c r="BA67" s="78">
        <f t="shared" ref="BA67:BA68" si="378">+AT67+BB67-BC67-BD67</f>
        <v>0</v>
      </c>
      <c r="BB67" s="46"/>
      <c r="BC67" s="46"/>
      <c r="BD67" s="46"/>
      <c r="BE67" s="46">
        <f t="shared" si="76"/>
        <v>0</v>
      </c>
      <c r="BF67" s="75">
        <f t="shared" si="296"/>
        <v>0</v>
      </c>
      <c r="BG67" s="77">
        <f>+AZ67+'Stk BSF'!BP67-'Stk BSF'!BQ67-'Stk CF '!BI67</f>
        <v>0</v>
      </c>
      <c r="BH67" s="78">
        <f t="shared" ref="BH67:BH68" si="379">+BA67+BI67-BJ67-BK67</f>
        <v>0</v>
      </c>
      <c r="BI67" s="46"/>
      <c r="BJ67" s="46"/>
      <c r="BK67" s="46"/>
      <c r="BL67" s="46">
        <f t="shared" si="77"/>
        <v>0</v>
      </c>
      <c r="BM67" s="75">
        <f t="shared" si="297"/>
        <v>0</v>
      </c>
      <c r="BN67" s="77">
        <f>+BG67+'Stk BSF'!BX67-'Stk BSF'!BY67-'Stk CF '!BP67</f>
        <v>0</v>
      </c>
      <c r="BO67" s="78">
        <f t="shared" ref="BO67:BO68" si="380">+BH67+BP67-BQ67-BR67</f>
        <v>0</v>
      </c>
      <c r="BP67" s="46"/>
      <c r="BQ67" s="46"/>
      <c r="BR67" s="46"/>
      <c r="BS67" s="46">
        <f t="shared" si="78"/>
        <v>0</v>
      </c>
      <c r="BT67" s="75">
        <f t="shared" si="298"/>
        <v>0</v>
      </c>
      <c r="BU67" s="77">
        <f>+BN67+'Stk BSF'!CF67-'Stk BSF'!CG67-'Stk CF '!BW67</f>
        <v>0</v>
      </c>
      <c r="BV67" s="78">
        <f t="shared" si="343"/>
        <v>0</v>
      </c>
      <c r="BW67" s="46"/>
      <c r="BX67" s="46"/>
      <c r="BY67" s="46"/>
      <c r="BZ67" s="46">
        <f t="shared" si="79"/>
        <v>0</v>
      </c>
      <c r="CA67" s="75">
        <f t="shared" si="299"/>
        <v>0</v>
      </c>
      <c r="CB67" s="77">
        <f>+BU67+'Stk BSF'!CN67-'Stk BSF'!CO67-'Stk CF '!CD67</f>
        <v>0</v>
      </c>
      <c r="CC67" s="78">
        <f t="shared" si="344"/>
        <v>0</v>
      </c>
      <c r="CD67" s="46"/>
      <c r="CE67" s="46"/>
      <c r="CF67" s="46"/>
      <c r="CG67" s="46">
        <f t="shared" si="80"/>
        <v>0</v>
      </c>
      <c r="CH67" s="75">
        <f t="shared" si="300"/>
        <v>0</v>
      </c>
      <c r="CI67" s="77">
        <f>+CB67+'Stk BSF'!CV67-'Stk BSF'!CW67-'Stk CF '!CK67</f>
        <v>0</v>
      </c>
      <c r="CJ67" s="78">
        <f t="shared" si="345"/>
        <v>0</v>
      </c>
      <c r="CK67" s="46"/>
      <c r="CL67" s="46"/>
      <c r="CM67" s="46"/>
      <c r="CN67" s="46">
        <f t="shared" si="81"/>
        <v>0</v>
      </c>
      <c r="CO67" s="75">
        <f t="shared" si="301"/>
        <v>0</v>
      </c>
      <c r="CP67" s="77">
        <f>+CI67+'Stk BSF'!DD67-'Stk BSF'!DE67-'Stk CF '!CR67</f>
        <v>0</v>
      </c>
      <c r="CQ67" s="78">
        <f t="shared" si="346"/>
        <v>0</v>
      </c>
      <c r="CR67" s="46"/>
      <c r="CS67" s="46"/>
      <c r="CT67" s="46"/>
      <c r="CU67" s="46">
        <f t="shared" si="82"/>
        <v>0</v>
      </c>
      <c r="CV67" s="75">
        <f t="shared" si="302"/>
        <v>0</v>
      </c>
      <c r="CW67" s="78">
        <f>+CP67+'Stk BSF'!DL67-'Stk BSF'!DM67-'Stk CF '!CY67</f>
        <v>0</v>
      </c>
      <c r="CX67" s="78">
        <f t="shared" si="347"/>
        <v>0</v>
      </c>
      <c r="CY67" s="46"/>
      <c r="CZ67" s="46"/>
      <c r="DA67" s="46"/>
      <c r="DB67" s="46">
        <f t="shared" si="83"/>
        <v>0</v>
      </c>
      <c r="DC67" s="75">
        <f t="shared" si="303"/>
        <v>0</v>
      </c>
      <c r="DD67" s="77">
        <f>+CW67+'Stk BSF'!DT67-'Stk BSF'!DU67-'Stk CF '!DF67</f>
        <v>0</v>
      </c>
      <c r="DE67" s="78">
        <f t="shared" si="348"/>
        <v>0</v>
      </c>
      <c r="DF67" s="46"/>
      <c r="DG67" s="46"/>
      <c r="DH67" s="46"/>
      <c r="DI67" s="46">
        <f t="shared" si="84"/>
        <v>0</v>
      </c>
      <c r="DJ67" s="75">
        <f t="shared" si="304"/>
        <v>0</v>
      </c>
      <c r="DK67" s="77">
        <f>+DD67+'Stk BSF'!EB67-'Stk BSF'!EC67-'Stk CF '!DM67</f>
        <v>0</v>
      </c>
      <c r="DL67" s="78">
        <f t="shared" si="349"/>
        <v>0</v>
      </c>
      <c r="DM67" s="46"/>
      <c r="DN67" s="46"/>
      <c r="DO67" s="46"/>
      <c r="DP67" s="46">
        <f t="shared" si="85"/>
        <v>0</v>
      </c>
      <c r="DQ67" s="75">
        <f t="shared" si="305"/>
        <v>0</v>
      </c>
      <c r="DR67" s="77">
        <f>+DK67+'Stk BSF'!EJ67-'Stk BSF'!EK67-'Stk CF '!DT67</f>
        <v>0</v>
      </c>
      <c r="DS67" s="78">
        <f t="shared" si="350"/>
        <v>0</v>
      </c>
      <c r="DT67" s="46"/>
      <c r="DU67" s="46"/>
      <c r="DV67" s="46"/>
      <c r="DW67" s="46">
        <f t="shared" si="86"/>
        <v>0</v>
      </c>
      <c r="DX67" s="75">
        <f t="shared" si="306"/>
        <v>0</v>
      </c>
      <c r="DY67" s="77">
        <f>+DR67+'Stk BSF'!ER67-'Stk BSF'!ES67-'Stk CF '!EA67</f>
        <v>0</v>
      </c>
      <c r="DZ67" s="78">
        <f t="shared" si="351"/>
        <v>0</v>
      </c>
      <c r="EA67" s="46"/>
      <c r="EB67" s="46"/>
      <c r="EC67" s="46"/>
      <c r="ED67" s="46">
        <f t="shared" si="87"/>
        <v>0</v>
      </c>
      <c r="EE67" s="75">
        <f t="shared" si="307"/>
        <v>0</v>
      </c>
      <c r="EF67" s="77">
        <f>+DY67+'Stk BSF'!EZ67-'Stk BSF'!FA67-'Stk CF '!EH67</f>
        <v>0</v>
      </c>
      <c r="EG67" s="78">
        <f t="shared" si="352"/>
        <v>0</v>
      </c>
      <c r="EH67" s="46"/>
      <c r="EI67" s="46"/>
      <c r="EJ67" s="46"/>
      <c r="EK67" s="46">
        <f t="shared" si="88"/>
        <v>0</v>
      </c>
      <c r="EL67" s="75">
        <f t="shared" si="308"/>
        <v>0</v>
      </c>
      <c r="EM67" s="77">
        <f>+EF67+'Stk BSF'!FH67-'Stk BSF'!FI67-'Stk CF '!EO67</f>
        <v>0</v>
      </c>
      <c r="EN67" s="78">
        <f t="shared" si="353"/>
        <v>0</v>
      </c>
      <c r="EO67" s="46"/>
      <c r="EP67" s="46"/>
      <c r="EQ67" s="46"/>
      <c r="ER67" s="46">
        <f t="shared" si="89"/>
        <v>0</v>
      </c>
      <c r="ES67" s="75">
        <f t="shared" si="309"/>
        <v>0</v>
      </c>
      <c r="ET67" s="77">
        <f>+EM67+'Stk BSF'!FP67-'Stk BSF'!FQ67-'Stk CF '!EV67</f>
        <v>0</v>
      </c>
      <c r="EU67" s="78">
        <f t="shared" si="354"/>
        <v>0</v>
      </c>
      <c r="EV67" s="46"/>
      <c r="EW67" s="46"/>
      <c r="EX67" s="46"/>
      <c r="EY67" s="46">
        <f t="shared" si="90"/>
        <v>0</v>
      </c>
      <c r="EZ67" s="75">
        <f t="shared" si="310"/>
        <v>0</v>
      </c>
      <c r="FA67" s="77">
        <f>+ET67+'Stk BSF'!FX67-'Stk BSF'!FY67-'Stk CF '!FC67</f>
        <v>0</v>
      </c>
      <c r="FB67" s="78">
        <f t="shared" si="355"/>
        <v>0</v>
      </c>
      <c r="FC67" s="46"/>
      <c r="FD67" s="46"/>
      <c r="FE67" s="46"/>
      <c r="FF67" s="46">
        <f t="shared" si="91"/>
        <v>0</v>
      </c>
      <c r="FG67" s="75">
        <f t="shared" si="311"/>
        <v>0</v>
      </c>
      <c r="FH67" s="77">
        <f>+FA67+'Stk BSF'!GF67-'Stk BSF'!GG67-'Stk CF '!FJ67</f>
        <v>0</v>
      </c>
      <c r="FI67" s="78">
        <f t="shared" si="356"/>
        <v>0</v>
      </c>
      <c r="FJ67" s="46"/>
      <c r="FK67" s="46"/>
      <c r="FL67" s="46"/>
      <c r="FM67" s="46">
        <f t="shared" si="92"/>
        <v>0</v>
      </c>
      <c r="FN67" s="75">
        <f t="shared" si="312"/>
        <v>0</v>
      </c>
      <c r="FO67" s="77">
        <f>+FH67+'Stk BSF'!GN67-'Stk BSF'!GO67-'Stk CF '!FQ67</f>
        <v>0</v>
      </c>
      <c r="FP67" s="78">
        <f t="shared" si="357"/>
        <v>0</v>
      </c>
      <c r="FQ67" s="46"/>
      <c r="FR67" s="46"/>
      <c r="FS67" s="46"/>
      <c r="FT67" s="46">
        <f t="shared" si="93"/>
        <v>0</v>
      </c>
      <c r="FU67" s="75">
        <f t="shared" si="314"/>
        <v>0</v>
      </c>
      <c r="FV67" s="77">
        <f>+FO67+'Stk BSF'!GV67-'Stk BSF'!GW67-'Stk CF '!FX67</f>
        <v>0</v>
      </c>
      <c r="FW67" s="78">
        <f t="shared" si="358"/>
        <v>0</v>
      </c>
      <c r="FX67" s="46"/>
      <c r="FY67" s="46"/>
      <c r="FZ67" s="46"/>
      <c r="GA67" s="46">
        <f t="shared" si="94"/>
        <v>0</v>
      </c>
      <c r="GB67" s="75">
        <f t="shared" si="315"/>
        <v>0</v>
      </c>
      <c r="GC67" s="77">
        <f>+FV67+'Stk BSF'!HD67-'Stk BSF'!HE67-'Stk CF '!GE67</f>
        <v>0</v>
      </c>
      <c r="GD67" s="78">
        <f t="shared" si="359"/>
        <v>0</v>
      </c>
      <c r="GE67" s="46"/>
      <c r="GF67" s="46"/>
      <c r="GG67" s="46"/>
      <c r="GH67" s="46">
        <f t="shared" si="95"/>
        <v>0</v>
      </c>
      <c r="GI67" s="75">
        <f t="shared" si="316"/>
        <v>0</v>
      </c>
      <c r="GJ67" s="77">
        <f>+GC67+'Stk BSF'!HL67-'Stk BSF'!HM67-'Stk CF '!GL67</f>
        <v>0</v>
      </c>
      <c r="GK67" s="78">
        <f t="shared" si="360"/>
        <v>0</v>
      </c>
      <c r="GL67" s="46"/>
      <c r="GM67" s="46"/>
      <c r="GN67" s="46"/>
      <c r="GO67" s="46">
        <f t="shared" si="96"/>
        <v>0</v>
      </c>
      <c r="GP67" s="75">
        <f t="shared" si="317"/>
        <v>0</v>
      </c>
      <c r="GQ67" s="77">
        <f>+GJ67+'Stk BSF'!HT67-'Stk BSF'!HU67-'Stk CF '!GS67</f>
        <v>0</v>
      </c>
      <c r="GR67" s="78">
        <f t="shared" si="361"/>
        <v>0</v>
      </c>
      <c r="GS67" s="46"/>
      <c r="GT67" s="46"/>
      <c r="GU67" s="46"/>
      <c r="GV67" s="46">
        <f t="shared" si="97"/>
        <v>0</v>
      </c>
      <c r="GW67" s="75">
        <f t="shared" si="319"/>
        <v>0</v>
      </c>
      <c r="GX67" s="77">
        <f>+GQ67+'Stk BSF'!IB67-'Stk BSF'!IC67-'Stk CF '!GZ67</f>
        <v>0</v>
      </c>
      <c r="GY67" s="78">
        <f t="shared" si="362"/>
        <v>0</v>
      </c>
      <c r="GZ67" s="46"/>
      <c r="HA67" s="46"/>
      <c r="HB67" s="46"/>
      <c r="HC67" s="46">
        <f t="shared" si="98"/>
        <v>0</v>
      </c>
      <c r="HD67" s="75">
        <f t="shared" si="320"/>
        <v>0</v>
      </c>
      <c r="HE67" s="77">
        <f>+GX67+'Stk BSF'!IJ67-'Stk BSF'!IK67-'Stk CF '!HG67</f>
        <v>0</v>
      </c>
      <c r="HF67" s="78">
        <f t="shared" si="363"/>
        <v>0</v>
      </c>
      <c r="HG67" s="46"/>
      <c r="HH67" s="46"/>
      <c r="HI67" s="46"/>
      <c r="HJ67" s="46">
        <f t="shared" si="99"/>
        <v>0</v>
      </c>
      <c r="HK67" s="75">
        <f t="shared" si="321"/>
        <v>0</v>
      </c>
      <c r="HL67" s="77">
        <f>+HE67+'Stk BSF'!IR67-'Stk BSF'!IS67-'Stk CF '!HN67</f>
        <v>0</v>
      </c>
      <c r="HM67" s="78">
        <f t="shared" si="364"/>
        <v>0</v>
      </c>
      <c r="HN67" s="46"/>
      <c r="HO67" s="46"/>
      <c r="HP67" s="46"/>
      <c r="HQ67" s="46">
        <f t="shared" si="100"/>
        <v>0</v>
      </c>
      <c r="HR67" s="75">
        <f t="shared" si="322"/>
        <v>0</v>
      </c>
      <c r="HS67" s="85">
        <f>+HL67+'Stk BSF'!IZ67-'Stk BSF'!JA67-'Stk CF '!HU67</f>
        <v>0</v>
      </c>
      <c r="HT67" s="86">
        <f t="shared" si="365"/>
        <v>0</v>
      </c>
      <c r="HU67" s="46"/>
      <c r="HV67" s="46"/>
      <c r="HW67" s="46"/>
      <c r="HX67" s="46">
        <f t="shared" si="101"/>
        <v>0</v>
      </c>
      <c r="HY67" s="75">
        <f t="shared" si="323"/>
        <v>0</v>
      </c>
      <c r="IA67" s="82">
        <f t="shared" si="366"/>
        <v>0</v>
      </c>
      <c r="IB67" s="83">
        <f t="shared" si="367"/>
        <v>0</v>
      </c>
      <c r="IC67" s="81">
        <f t="shared" si="368"/>
        <v>0</v>
      </c>
      <c r="ID67" s="81">
        <f t="shared" si="369"/>
        <v>0</v>
      </c>
      <c r="IE67" s="81">
        <f t="shared" si="370"/>
        <v>0</v>
      </c>
      <c r="IF67" s="81">
        <f t="shared" si="371"/>
        <v>0</v>
      </c>
      <c r="IG67" s="84">
        <f t="shared" si="372"/>
        <v>0</v>
      </c>
      <c r="II67" s="64">
        <f t="shared" si="136"/>
        <v>0</v>
      </c>
      <c r="IJ67" s="64">
        <f t="shared" si="137"/>
        <v>0</v>
      </c>
      <c r="IK67" s="64">
        <f t="shared" si="138"/>
        <v>0</v>
      </c>
    </row>
    <row r="68" spans="2:245" ht="15">
      <c r="B68" s="386" t="s">
        <v>653</v>
      </c>
      <c r="C68" s="174" t="s">
        <v>344</v>
      </c>
      <c r="D68" s="174" t="s">
        <v>351</v>
      </c>
      <c r="E68" s="170"/>
      <c r="F68" s="369" t="s">
        <v>180</v>
      </c>
      <c r="G68" s="380" t="s">
        <v>99</v>
      </c>
      <c r="H68" s="380" t="s">
        <v>99</v>
      </c>
      <c r="I68" s="166" t="s">
        <v>94</v>
      </c>
      <c r="J68" s="379" t="s">
        <v>358</v>
      </c>
      <c r="K68" s="139">
        <v>6</v>
      </c>
      <c r="L68" s="140">
        <v>7</v>
      </c>
      <c r="M68" s="137" t="s">
        <v>4</v>
      </c>
      <c r="N68" s="347">
        <v>0</v>
      </c>
      <c r="O68" s="347">
        <v>0</v>
      </c>
      <c r="P68" s="76">
        <v>0</v>
      </c>
      <c r="Q68" s="77">
        <f>+N68-S68-'Stk BSF'!U68+'Stk BSF'!T68</f>
        <v>0</v>
      </c>
      <c r="R68" s="78">
        <f t="shared" si="290"/>
        <v>0</v>
      </c>
      <c r="S68" s="46"/>
      <c r="T68" s="46"/>
      <c r="U68" s="46"/>
      <c r="V68" s="46">
        <f t="shared" si="66"/>
        <v>0</v>
      </c>
      <c r="W68" s="75">
        <f t="shared" si="205"/>
        <v>0</v>
      </c>
      <c r="X68" s="77">
        <f>+Q68+'Stk BSF'!AB68-'Stk BSF'!AC68-'Stk CF '!Z68</f>
        <v>0</v>
      </c>
      <c r="Y68" s="78">
        <f t="shared" si="324"/>
        <v>0</v>
      </c>
      <c r="Z68" s="46"/>
      <c r="AA68" s="46"/>
      <c r="AB68" s="46"/>
      <c r="AC68" s="46">
        <f t="shared" si="68"/>
        <v>0</v>
      </c>
      <c r="AD68" s="75">
        <f t="shared" si="291"/>
        <v>0</v>
      </c>
      <c r="AE68" s="77">
        <f>+X68+'Stk BSF'!AJ68-'Stk BSF'!AK68-'Stk CF '!AG68</f>
        <v>0</v>
      </c>
      <c r="AF68" s="78">
        <f t="shared" si="69"/>
        <v>0</v>
      </c>
      <c r="AG68" s="46"/>
      <c r="AH68" s="46"/>
      <c r="AI68" s="46"/>
      <c r="AJ68" s="46">
        <f t="shared" si="70"/>
        <v>0</v>
      </c>
      <c r="AK68" s="75">
        <f t="shared" si="292"/>
        <v>0</v>
      </c>
      <c r="AL68" s="77">
        <f>+AE68+'Stk BSF'!AR68-'Stk BSF'!AS68-'Stk CF '!AN68</f>
        <v>0</v>
      </c>
      <c r="AM68" s="78">
        <f t="shared" ref="AM68" si="381">+AF68+AN68-AO68-AP68</f>
        <v>0</v>
      </c>
      <c r="AN68" s="46"/>
      <c r="AO68" s="46"/>
      <c r="AP68" s="46"/>
      <c r="AQ68" s="46">
        <f t="shared" si="72"/>
        <v>0</v>
      </c>
      <c r="AR68" s="75">
        <f t="shared" si="293"/>
        <v>0</v>
      </c>
      <c r="AS68" s="77">
        <f>+AL68+'Stk BSF'!AZ68-'Stk BSF'!BA68-'Stk CF '!AU68</f>
        <v>0</v>
      </c>
      <c r="AT68" s="78">
        <f t="shared" si="377"/>
        <v>0</v>
      </c>
      <c r="AU68" s="46"/>
      <c r="AV68" s="46"/>
      <c r="AW68" s="46"/>
      <c r="AX68" s="46">
        <f t="shared" si="74"/>
        <v>0</v>
      </c>
      <c r="AY68" s="75">
        <f t="shared" si="295"/>
        <v>0</v>
      </c>
      <c r="AZ68" s="77">
        <f>+AS68+'Stk BSF'!BH68-'Stk BSF'!BI68-'Stk CF '!BB68</f>
        <v>0</v>
      </c>
      <c r="BA68" s="78">
        <f t="shared" si="378"/>
        <v>0</v>
      </c>
      <c r="BB68" s="46"/>
      <c r="BC68" s="46"/>
      <c r="BD68" s="46"/>
      <c r="BE68" s="46">
        <f t="shared" si="76"/>
        <v>0</v>
      </c>
      <c r="BF68" s="75">
        <f t="shared" si="296"/>
        <v>0</v>
      </c>
      <c r="BG68" s="77">
        <f>+AZ68+'Stk BSF'!BP68-'Stk BSF'!BQ68-'Stk CF '!BI68</f>
        <v>0</v>
      </c>
      <c r="BH68" s="78">
        <f t="shared" si="379"/>
        <v>0</v>
      </c>
      <c r="BI68" s="46"/>
      <c r="BJ68" s="46"/>
      <c r="BK68" s="46"/>
      <c r="BL68" s="46">
        <f t="shared" si="77"/>
        <v>0</v>
      </c>
      <c r="BM68" s="75">
        <f t="shared" si="297"/>
        <v>0</v>
      </c>
      <c r="BN68" s="77">
        <f>+BG68+'Stk BSF'!BX68-'Stk BSF'!BY68-'Stk CF '!BP68</f>
        <v>0</v>
      </c>
      <c r="BO68" s="78">
        <f t="shared" si="380"/>
        <v>0</v>
      </c>
      <c r="BP68" s="46"/>
      <c r="BQ68" s="46"/>
      <c r="BR68" s="46"/>
      <c r="BS68" s="46">
        <f t="shared" si="78"/>
        <v>0</v>
      </c>
      <c r="BT68" s="75">
        <f t="shared" si="298"/>
        <v>0</v>
      </c>
      <c r="BU68" s="77">
        <f>+BN68+'Stk BSF'!CF68-'Stk BSF'!CG68-'Stk CF '!BW68</f>
        <v>0</v>
      </c>
      <c r="BV68" s="78">
        <f t="shared" ref="BV68" si="382">+BO68+BW68-BX68-BY68</f>
        <v>0</v>
      </c>
      <c r="BW68" s="46"/>
      <c r="BX68" s="46"/>
      <c r="BY68" s="46"/>
      <c r="BZ68" s="46">
        <f t="shared" si="79"/>
        <v>0</v>
      </c>
      <c r="CA68" s="75">
        <f t="shared" si="299"/>
        <v>0</v>
      </c>
      <c r="CB68" s="77">
        <f>+BU68+'Stk BSF'!CN68-'Stk BSF'!CO68-'Stk CF '!CD68</f>
        <v>0</v>
      </c>
      <c r="CC68" s="78">
        <f t="shared" ref="CC68" si="383">+BV68+CD68-CE68-CF68</f>
        <v>0</v>
      </c>
      <c r="CD68" s="46"/>
      <c r="CE68" s="46"/>
      <c r="CF68" s="46"/>
      <c r="CG68" s="46">
        <f t="shared" si="80"/>
        <v>0</v>
      </c>
      <c r="CH68" s="75">
        <f t="shared" si="300"/>
        <v>0</v>
      </c>
      <c r="CI68" s="77">
        <f>+CB68+'Stk BSF'!CV68-'Stk BSF'!CW68-'Stk CF '!CK68</f>
        <v>0</v>
      </c>
      <c r="CJ68" s="78">
        <f t="shared" ref="CJ68" si="384">+CC68+CK68-CL68-CM68</f>
        <v>0</v>
      </c>
      <c r="CK68" s="46"/>
      <c r="CL68" s="46"/>
      <c r="CM68" s="46"/>
      <c r="CN68" s="46">
        <f t="shared" si="81"/>
        <v>0</v>
      </c>
      <c r="CO68" s="75">
        <f t="shared" si="301"/>
        <v>0</v>
      </c>
      <c r="CP68" s="77">
        <f>+CI68+'Stk BSF'!DD68-'Stk BSF'!DE68-'Stk CF '!CR68</f>
        <v>0</v>
      </c>
      <c r="CQ68" s="78">
        <f t="shared" ref="CQ68" si="385">+CJ68+CR68-CS68-CT68</f>
        <v>0</v>
      </c>
      <c r="CR68" s="46"/>
      <c r="CS68" s="46"/>
      <c r="CT68" s="46"/>
      <c r="CU68" s="46">
        <f t="shared" si="82"/>
        <v>0</v>
      </c>
      <c r="CV68" s="75">
        <f t="shared" si="302"/>
        <v>0</v>
      </c>
      <c r="CW68" s="78">
        <f>+CP68+'Stk BSF'!DL68-'Stk BSF'!DM68-'Stk CF '!CY68</f>
        <v>0</v>
      </c>
      <c r="CX68" s="78">
        <f t="shared" ref="CX68" si="386">+CQ68+CY68-CZ68-DA68</f>
        <v>0</v>
      </c>
      <c r="CY68" s="46"/>
      <c r="CZ68" s="46"/>
      <c r="DA68" s="46"/>
      <c r="DB68" s="46">
        <f t="shared" si="83"/>
        <v>0</v>
      </c>
      <c r="DC68" s="75">
        <f t="shared" si="303"/>
        <v>0</v>
      </c>
      <c r="DD68" s="77">
        <f>+CW68+'Stk BSF'!DT68-'Stk BSF'!DU68-'Stk CF '!DF68</f>
        <v>0</v>
      </c>
      <c r="DE68" s="78">
        <f t="shared" ref="DE68" si="387">+CX68+DF68-DG68-DH68</f>
        <v>0</v>
      </c>
      <c r="DF68" s="46"/>
      <c r="DG68" s="46"/>
      <c r="DH68" s="46"/>
      <c r="DI68" s="46">
        <f t="shared" si="84"/>
        <v>0</v>
      </c>
      <c r="DJ68" s="75">
        <f t="shared" si="304"/>
        <v>0</v>
      </c>
      <c r="DK68" s="77">
        <f>+DD68+'Stk BSF'!EB68-'Stk BSF'!EC68-'Stk CF '!DM68</f>
        <v>0</v>
      </c>
      <c r="DL68" s="78">
        <f t="shared" ref="DL68" si="388">+DE68+DM68-DN68-DO68</f>
        <v>0</v>
      </c>
      <c r="DM68" s="46"/>
      <c r="DN68" s="46"/>
      <c r="DO68" s="46"/>
      <c r="DP68" s="46">
        <f t="shared" si="85"/>
        <v>0</v>
      </c>
      <c r="DQ68" s="75">
        <f t="shared" si="305"/>
        <v>0</v>
      </c>
      <c r="DR68" s="77">
        <f>+DK68+'Stk BSF'!EJ68-'Stk BSF'!EK68-'Stk CF '!DT68</f>
        <v>0</v>
      </c>
      <c r="DS68" s="78">
        <f t="shared" ref="DS68" si="389">+DL68+DT68-DU68-DV68</f>
        <v>0</v>
      </c>
      <c r="DT68" s="46"/>
      <c r="DU68" s="46"/>
      <c r="DV68" s="46"/>
      <c r="DW68" s="46">
        <f t="shared" si="86"/>
        <v>0</v>
      </c>
      <c r="DX68" s="75">
        <f t="shared" si="306"/>
        <v>0</v>
      </c>
      <c r="DY68" s="77">
        <f>+DR68+'Stk BSF'!ER68-'Stk BSF'!ES68-'Stk CF '!EA68</f>
        <v>0</v>
      </c>
      <c r="DZ68" s="78">
        <f t="shared" ref="DZ68" si="390">+DS68+EA68-EB68-EC68</f>
        <v>0</v>
      </c>
      <c r="EA68" s="46"/>
      <c r="EB68" s="46"/>
      <c r="EC68" s="46"/>
      <c r="ED68" s="46">
        <f t="shared" si="87"/>
        <v>0</v>
      </c>
      <c r="EE68" s="75">
        <f t="shared" si="307"/>
        <v>0</v>
      </c>
      <c r="EF68" s="77">
        <f>+DY68+'Stk BSF'!EZ68-'Stk BSF'!FA68-'Stk CF '!EH68</f>
        <v>0</v>
      </c>
      <c r="EG68" s="78">
        <f t="shared" ref="EG68" si="391">+DZ68+EH68-EI68-EJ68</f>
        <v>0</v>
      </c>
      <c r="EH68" s="46"/>
      <c r="EI68" s="46"/>
      <c r="EJ68" s="46"/>
      <c r="EK68" s="46">
        <f t="shared" si="88"/>
        <v>0</v>
      </c>
      <c r="EL68" s="75">
        <f t="shared" si="308"/>
        <v>0</v>
      </c>
      <c r="EM68" s="77">
        <f>+EF68+'Stk BSF'!FH68-'Stk BSF'!FI68-'Stk CF '!EO68</f>
        <v>0</v>
      </c>
      <c r="EN68" s="78">
        <f t="shared" ref="EN68" si="392">+EG68+EO68-EP68-EQ68</f>
        <v>0</v>
      </c>
      <c r="EO68" s="46"/>
      <c r="EP68" s="46"/>
      <c r="EQ68" s="46"/>
      <c r="ER68" s="46">
        <f t="shared" si="89"/>
        <v>0</v>
      </c>
      <c r="ES68" s="75">
        <f t="shared" si="309"/>
        <v>0</v>
      </c>
      <c r="ET68" s="77">
        <f>+EM68+'Stk BSF'!FP68-'Stk BSF'!FQ68-'Stk CF '!EV68</f>
        <v>0</v>
      </c>
      <c r="EU68" s="78">
        <f t="shared" ref="EU68" si="393">+EN68+EV68-EW68-EX68</f>
        <v>0</v>
      </c>
      <c r="EV68" s="46"/>
      <c r="EW68" s="46"/>
      <c r="EX68" s="46"/>
      <c r="EY68" s="46">
        <f t="shared" si="90"/>
        <v>0</v>
      </c>
      <c r="EZ68" s="75">
        <f t="shared" si="310"/>
        <v>0</v>
      </c>
      <c r="FA68" s="77">
        <f>+ET68+'Stk BSF'!FX68-'Stk BSF'!FY68-'Stk CF '!FC68</f>
        <v>0</v>
      </c>
      <c r="FB68" s="78">
        <f t="shared" ref="FB68" si="394">+EU68+FC68-FD68-FE68</f>
        <v>0</v>
      </c>
      <c r="FC68" s="46"/>
      <c r="FD68" s="46"/>
      <c r="FE68" s="46"/>
      <c r="FF68" s="46">
        <f t="shared" si="91"/>
        <v>0</v>
      </c>
      <c r="FG68" s="75">
        <f t="shared" si="311"/>
        <v>0</v>
      </c>
      <c r="FH68" s="77">
        <f>+FA68+'Stk BSF'!GF68-'Stk BSF'!GG68-'Stk CF '!FJ68</f>
        <v>0</v>
      </c>
      <c r="FI68" s="78">
        <f t="shared" ref="FI68" si="395">+FB68+FJ68-FK68-FL68</f>
        <v>0</v>
      </c>
      <c r="FJ68" s="46"/>
      <c r="FK68" s="46"/>
      <c r="FL68" s="46"/>
      <c r="FM68" s="46">
        <f t="shared" si="92"/>
        <v>0</v>
      </c>
      <c r="FN68" s="75">
        <f t="shared" si="312"/>
        <v>0</v>
      </c>
      <c r="FO68" s="77">
        <f>+FH68+'Stk BSF'!GN68-'Stk BSF'!GO68-'Stk CF '!FQ68</f>
        <v>0</v>
      </c>
      <c r="FP68" s="78">
        <f t="shared" ref="FP68" si="396">+FI68+FQ68-FR68-FS68</f>
        <v>0</v>
      </c>
      <c r="FQ68" s="46"/>
      <c r="FR68" s="46"/>
      <c r="FS68" s="46"/>
      <c r="FT68" s="46">
        <f t="shared" si="93"/>
        <v>0</v>
      </c>
      <c r="FU68" s="75">
        <f t="shared" si="314"/>
        <v>0</v>
      </c>
      <c r="FV68" s="77">
        <f>+FO68+'Stk BSF'!GV68-'Stk BSF'!GW68-'Stk CF '!FX68</f>
        <v>0</v>
      </c>
      <c r="FW68" s="78">
        <f t="shared" ref="FW68" si="397">+FP68+FX68-FY68-FZ68</f>
        <v>0</v>
      </c>
      <c r="FX68" s="46"/>
      <c r="FY68" s="46"/>
      <c r="FZ68" s="46"/>
      <c r="GA68" s="46">
        <f t="shared" si="94"/>
        <v>0</v>
      </c>
      <c r="GB68" s="75">
        <f t="shared" si="315"/>
        <v>0</v>
      </c>
      <c r="GC68" s="77">
        <f>+FV68+'Stk BSF'!HD68-'Stk BSF'!HE68-'Stk CF '!GE68</f>
        <v>0</v>
      </c>
      <c r="GD68" s="78">
        <f t="shared" ref="GD68" si="398">+FW68+GE68-GF68-GG68</f>
        <v>0</v>
      </c>
      <c r="GE68" s="46"/>
      <c r="GF68" s="46"/>
      <c r="GG68" s="46"/>
      <c r="GH68" s="46">
        <f t="shared" si="95"/>
        <v>0</v>
      </c>
      <c r="GI68" s="75">
        <f t="shared" si="316"/>
        <v>0</v>
      </c>
      <c r="GJ68" s="77">
        <f>+GC68+'Stk BSF'!HL68-'Stk BSF'!HM68-'Stk CF '!GL68</f>
        <v>0</v>
      </c>
      <c r="GK68" s="78">
        <f t="shared" ref="GK68" si="399">+GD68+GL68-GM68-GN68</f>
        <v>0</v>
      </c>
      <c r="GL68" s="46"/>
      <c r="GM68" s="46"/>
      <c r="GN68" s="46"/>
      <c r="GO68" s="46">
        <f t="shared" si="96"/>
        <v>0</v>
      </c>
      <c r="GP68" s="75">
        <f t="shared" si="317"/>
        <v>0</v>
      </c>
      <c r="GQ68" s="77">
        <f>+GJ68+'Stk BSF'!HT68-'Stk BSF'!HU68-'Stk CF '!GS68</f>
        <v>0</v>
      </c>
      <c r="GR68" s="78">
        <f t="shared" ref="GR68" si="400">+GK68+GS68-GT68-GU68</f>
        <v>0</v>
      </c>
      <c r="GS68" s="46"/>
      <c r="GT68" s="46"/>
      <c r="GU68" s="46"/>
      <c r="GV68" s="46">
        <f t="shared" si="97"/>
        <v>0</v>
      </c>
      <c r="GW68" s="75">
        <f t="shared" si="319"/>
        <v>0</v>
      </c>
      <c r="GX68" s="77">
        <f>+GQ68+'Stk BSF'!IB68-'Stk BSF'!IC68-'Stk CF '!GZ68</f>
        <v>0</v>
      </c>
      <c r="GY68" s="78">
        <f t="shared" ref="GY68" si="401">+GR68+GZ68-HA68-HB68</f>
        <v>0</v>
      </c>
      <c r="GZ68" s="46"/>
      <c r="HA68" s="46"/>
      <c r="HB68" s="46"/>
      <c r="HC68" s="46">
        <f t="shared" si="98"/>
        <v>0</v>
      </c>
      <c r="HD68" s="75">
        <f t="shared" si="320"/>
        <v>0</v>
      </c>
      <c r="HE68" s="77">
        <f>+GX68+'Stk BSF'!IJ68-'Stk BSF'!IK68-'Stk CF '!HG68</f>
        <v>0</v>
      </c>
      <c r="HF68" s="78">
        <f t="shared" ref="HF68" si="402">+GY68+HG68-HH68-HI68</f>
        <v>0</v>
      </c>
      <c r="HG68" s="46"/>
      <c r="HH68" s="46"/>
      <c r="HI68" s="46"/>
      <c r="HJ68" s="46">
        <f t="shared" si="99"/>
        <v>0</v>
      </c>
      <c r="HK68" s="75">
        <f t="shared" si="321"/>
        <v>0</v>
      </c>
      <c r="HL68" s="77">
        <f>+HE68+'Stk BSF'!IR68-'Stk BSF'!IS68-'Stk CF '!HN68</f>
        <v>0</v>
      </c>
      <c r="HM68" s="78">
        <f t="shared" ref="HM68" si="403">+HF68+HN68-HO68-HP68</f>
        <v>0</v>
      </c>
      <c r="HN68" s="46"/>
      <c r="HO68" s="46"/>
      <c r="HP68" s="46"/>
      <c r="HQ68" s="46">
        <f t="shared" si="100"/>
        <v>0</v>
      </c>
      <c r="HR68" s="75">
        <f t="shared" si="322"/>
        <v>0</v>
      </c>
      <c r="HS68" s="85">
        <f>+HL68+'Stk BSF'!IZ68-'Stk BSF'!JA68-'Stk CF '!HU68</f>
        <v>0</v>
      </c>
      <c r="HT68" s="86">
        <f t="shared" ref="HT68" si="404">+HM68+HU68-HV68-HW68</f>
        <v>0</v>
      </c>
      <c r="HU68" s="46"/>
      <c r="HV68" s="46"/>
      <c r="HW68" s="46"/>
      <c r="HX68" s="46">
        <f t="shared" si="101"/>
        <v>0</v>
      </c>
      <c r="HY68" s="75">
        <f t="shared" si="323"/>
        <v>0</v>
      </c>
      <c r="IA68" s="82">
        <f t="shared" ref="IA68" si="405">+HS68</f>
        <v>0</v>
      </c>
      <c r="IB68" s="83">
        <f t="shared" ref="IB68" si="406">+HT68</f>
        <v>0</v>
      </c>
      <c r="IC68" s="81">
        <f t="shared" ref="IC68" si="407">+S68+Z68+AG68+AN68+AU68+BB68+BI68+BP68+BW68+CD68+CK68+CR68+CY68+DF68+DM68+DT68+EA68+EH68+EO68+EV68+FC68+FJ68+FQ68+FX68+GE68+GL68+GS68+GZ68+HG68+HN68+HU68</f>
        <v>0</v>
      </c>
      <c r="ID68" s="81">
        <f t="shared" ref="ID68" si="408">+T68+AA68+AH68+AO68+AV68+BC68+BJ68+BQ68+BX68+CE68+CL68+CS68+CZ68+DG68+DN68+DU68+EB68+EI68+EP68+EW68+FD68+FK68+FR68+FY68+GF68+GM68+GT68+HA68+HH68+HO68+HV68</f>
        <v>0</v>
      </c>
      <c r="IE68" s="81">
        <f t="shared" ref="IE68" si="409">+U68+AB68+AI68+AP68+AW68+BD68+BK68+BR68+BY68+CF68+CM68+CT68+DA68+DH68+DO68+DV68+EC68+EJ68+EQ68+EX68+FE68+FL68+FS68+FZ68+GG68+GN68+GU68+HB68+HI68+HP68+HW68</f>
        <v>0</v>
      </c>
      <c r="IF68" s="81">
        <f t="shared" ref="IF68" si="410">+V68+AC68+AJ68+AQ68+AX68+BE68+BL68+BS68+BZ68+CG68+CN68+CU68+DB68+DI68+DP68+DW68+ED68+EK68+ER68+EY68+FF68+FM68+FT68+GA68+GH68+GO68+GV68+HC68+HJ68+HQ68+HX68</f>
        <v>0</v>
      </c>
      <c r="IG68" s="84">
        <f t="shared" ref="IG68" si="411">+HY68</f>
        <v>0</v>
      </c>
      <c r="II68" s="64">
        <f t="shared" si="136"/>
        <v>0</v>
      </c>
      <c r="IJ68" s="64">
        <f t="shared" si="137"/>
        <v>0</v>
      </c>
      <c r="IK68" s="64">
        <f t="shared" si="138"/>
        <v>0</v>
      </c>
    </row>
    <row r="69" spans="2:245" ht="15">
      <c r="B69" s="386" t="s">
        <v>653</v>
      </c>
      <c r="C69" s="174" t="s">
        <v>359</v>
      </c>
      <c r="D69" s="174" t="s">
        <v>366</v>
      </c>
      <c r="E69" s="170"/>
      <c r="F69" s="369" t="s">
        <v>286</v>
      </c>
      <c r="G69" s="380" t="s">
        <v>99</v>
      </c>
      <c r="H69" s="380" t="s">
        <v>99</v>
      </c>
      <c r="I69" s="361" t="s">
        <v>95</v>
      </c>
      <c r="J69" s="375" t="s">
        <v>374</v>
      </c>
      <c r="K69" s="139">
        <v>4</v>
      </c>
      <c r="L69" s="140">
        <v>4</v>
      </c>
      <c r="M69" s="137" t="s">
        <v>4</v>
      </c>
      <c r="N69" s="347">
        <v>0</v>
      </c>
      <c r="O69" s="347">
        <v>0</v>
      </c>
      <c r="P69" s="76">
        <v>0</v>
      </c>
      <c r="Q69" s="77">
        <f>+N69-S69-'Stk BSF'!U69+'Stk BSF'!T69</f>
        <v>0</v>
      </c>
      <c r="R69" s="78">
        <f t="shared" si="290"/>
        <v>0</v>
      </c>
      <c r="S69" s="46"/>
      <c r="T69" s="46"/>
      <c r="U69" s="46"/>
      <c r="V69" s="46">
        <f t="shared" si="66"/>
        <v>0</v>
      </c>
      <c r="W69" s="75">
        <f t="shared" si="205"/>
        <v>0</v>
      </c>
      <c r="X69" s="77">
        <f>+Q69+'Stk BSF'!AB69-'Stk BSF'!AC69-'Stk CF '!Z69</f>
        <v>0</v>
      </c>
      <c r="Y69" s="78">
        <f t="shared" si="324"/>
        <v>0</v>
      </c>
      <c r="Z69" s="46"/>
      <c r="AA69" s="46"/>
      <c r="AB69" s="46"/>
      <c r="AC69" s="46">
        <f t="shared" si="68"/>
        <v>0</v>
      </c>
      <c r="AD69" s="75">
        <f t="shared" si="291"/>
        <v>0</v>
      </c>
      <c r="AE69" s="77">
        <f>+X69+'Stk BSF'!AJ69-'Stk BSF'!AK69-'Stk CF '!AG69</f>
        <v>0</v>
      </c>
      <c r="AF69" s="78">
        <f t="shared" si="69"/>
        <v>0</v>
      </c>
      <c r="AG69" s="46"/>
      <c r="AH69" s="46"/>
      <c r="AI69" s="46"/>
      <c r="AJ69" s="46">
        <f t="shared" si="70"/>
        <v>0</v>
      </c>
      <c r="AK69" s="75">
        <f t="shared" si="292"/>
        <v>0</v>
      </c>
      <c r="AL69" s="77">
        <f>+AE69+'Stk BSF'!AR69-'Stk BSF'!AS69-'Stk CF '!AN69</f>
        <v>0</v>
      </c>
      <c r="AM69" s="78">
        <f t="shared" si="342"/>
        <v>0</v>
      </c>
      <c r="AN69" s="46"/>
      <c r="AO69" s="46"/>
      <c r="AP69" s="46"/>
      <c r="AQ69" s="46">
        <f t="shared" si="72"/>
        <v>0</v>
      </c>
      <c r="AR69" s="75">
        <f t="shared" si="293"/>
        <v>0</v>
      </c>
      <c r="AS69" s="77">
        <f>+AL69+'Stk BSF'!AZ69-'Stk BSF'!BA69-'Stk CF '!AU69</f>
        <v>0</v>
      </c>
      <c r="AT69" s="78">
        <f t="shared" si="330"/>
        <v>0</v>
      </c>
      <c r="AU69" s="46"/>
      <c r="AV69" s="46"/>
      <c r="AW69" s="46"/>
      <c r="AX69" s="46">
        <f t="shared" si="74"/>
        <v>0</v>
      </c>
      <c r="AY69" s="75">
        <f t="shared" si="295"/>
        <v>0</v>
      </c>
      <c r="AZ69" s="77">
        <f>+AS69+'Stk BSF'!BH69-'Stk BSF'!BI69-'Stk CF '!BB69</f>
        <v>0</v>
      </c>
      <c r="BA69" s="78">
        <f t="shared" si="326"/>
        <v>0</v>
      </c>
      <c r="BB69" s="46"/>
      <c r="BC69" s="46"/>
      <c r="BD69" s="46"/>
      <c r="BE69" s="46">
        <f t="shared" si="76"/>
        <v>0</v>
      </c>
      <c r="BF69" s="75">
        <f t="shared" si="296"/>
        <v>0</v>
      </c>
      <c r="BG69" s="77">
        <f>+AZ69+'Stk BSF'!BP69-'Stk BSF'!BQ69-'Stk CF '!BI69</f>
        <v>0</v>
      </c>
      <c r="BH69" s="78">
        <f t="shared" si="288"/>
        <v>0</v>
      </c>
      <c r="BI69" s="46"/>
      <c r="BJ69" s="46"/>
      <c r="BK69" s="46"/>
      <c r="BL69" s="46">
        <f t="shared" si="77"/>
        <v>0</v>
      </c>
      <c r="BM69" s="75">
        <f t="shared" si="297"/>
        <v>0</v>
      </c>
      <c r="BN69" s="77">
        <f>+BG69+'Stk BSF'!BX69-'Stk BSF'!BY69-'Stk CF '!BP69</f>
        <v>0</v>
      </c>
      <c r="BO69" s="78">
        <f t="shared" si="331"/>
        <v>0</v>
      </c>
      <c r="BP69" s="46"/>
      <c r="BQ69" s="46"/>
      <c r="BR69" s="46"/>
      <c r="BS69" s="46">
        <f t="shared" si="78"/>
        <v>0</v>
      </c>
      <c r="BT69" s="75">
        <f t="shared" si="298"/>
        <v>0</v>
      </c>
      <c r="BU69" s="77">
        <f>+BN69+'Stk BSF'!CF69-'Stk BSF'!CG69-'Stk CF '!BW69</f>
        <v>0</v>
      </c>
      <c r="BV69" s="78">
        <f>+BO69+BW69-BX69-BY69</f>
        <v>0</v>
      </c>
      <c r="BW69" s="46"/>
      <c r="BX69" s="46"/>
      <c r="BY69" s="46"/>
      <c r="BZ69" s="46">
        <f t="shared" si="79"/>
        <v>0</v>
      </c>
      <c r="CA69" s="75">
        <f t="shared" si="299"/>
        <v>0</v>
      </c>
      <c r="CB69" s="77">
        <f>+BU69+'Stk BSF'!CN69-'Stk BSF'!CO69-'Stk CF '!CD69</f>
        <v>0</v>
      </c>
      <c r="CC69" s="78">
        <f>+BV69+CD69-CE69-CF69</f>
        <v>0</v>
      </c>
      <c r="CD69" s="46"/>
      <c r="CE69" s="46"/>
      <c r="CF69" s="46"/>
      <c r="CG69" s="46">
        <f t="shared" si="80"/>
        <v>0</v>
      </c>
      <c r="CH69" s="75">
        <f t="shared" si="300"/>
        <v>0</v>
      </c>
      <c r="CI69" s="77">
        <f>+CB69+'Stk BSF'!CV69-'Stk BSF'!CW69-'Stk CF '!CK69</f>
        <v>0</v>
      </c>
      <c r="CJ69" s="78">
        <f t="shared" si="327"/>
        <v>0</v>
      </c>
      <c r="CK69" s="46"/>
      <c r="CL69" s="46"/>
      <c r="CM69" s="46"/>
      <c r="CN69" s="46">
        <f t="shared" si="81"/>
        <v>0</v>
      </c>
      <c r="CO69" s="75">
        <f t="shared" si="301"/>
        <v>0</v>
      </c>
      <c r="CP69" s="77">
        <f>+CI69+'Stk BSF'!DD69-'Stk BSF'!DE69-'Stk CF '!CR69</f>
        <v>0</v>
      </c>
      <c r="CQ69" s="78">
        <f>+CJ69+CR69-CS69-CT69</f>
        <v>0</v>
      </c>
      <c r="CR69" s="46"/>
      <c r="CS69" s="46"/>
      <c r="CT69" s="46"/>
      <c r="CU69" s="46">
        <f t="shared" si="82"/>
        <v>0</v>
      </c>
      <c r="CV69" s="75">
        <f t="shared" si="302"/>
        <v>0</v>
      </c>
      <c r="CW69" s="78">
        <f>+CP69+'Stk BSF'!DL69-'Stk BSF'!DM69-'Stk CF '!CY69</f>
        <v>0</v>
      </c>
      <c r="CX69" s="78">
        <f t="shared" si="325"/>
        <v>0</v>
      </c>
      <c r="CY69" s="46"/>
      <c r="CZ69" s="46"/>
      <c r="DA69" s="46"/>
      <c r="DB69" s="46">
        <f t="shared" si="83"/>
        <v>0</v>
      </c>
      <c r="DC69" s="75">
        <f t="shared" si="303"/>
        <v>0</v>
      </c>
      <c r="DD69" s="77">
        <f>+CW69+'Stk BSF'!DT69-'Stk BSF'!DU69-'Stk CF '!DF69</f>
        <v>0</v>
      </c>
      <c r="DE69" s="78">
        <f>+CX69+DF69-DG69-DH69</f>
        <v>0</v>
      </c>
      <c r="DF69" s="46"/>
      <c r="DG69" s="46"/>
      <c r="DH69" s="46"/>
      <c r="DI69" s="46">
        <f t="shared" si="84"/>
        <v>0</v>
      </c>
      <c r="DJ69" s="75">
        <f t="shared" si="304"/>
        <v>0</v>
      </c>
      <c r="DK69" s="77">
        <f>+DD69+'Stk BSF'!EB69-'Stk BSF'!EC69-'Stk CF '!DM69</f>
        <v>0</v>
      </c>
      <c r="DL69" s="78">
        <f t="shared" ref="DL69:DL101" si="412">+DE69+DM69-DN69-DO69</f>
        <v>0</v>
      </c>
      <c r="DM69" s="46"/>
      <c r="DN69" s="46"/>
      <c r="DO69" s="46"/>
      <c r="DP69" s="46">
        <f t="shared" si="85"/>
        <v>0</v>
      </c>
      <c r="DQ69" s="75">
        <f t="shared" si="305"/>
        <v>0</v>
      </c>
      <c r="DR69" s="77">
        <f>+DK69+'Stk BSF'!EJ69-'Stk BSF'!EK69-'Stk CF '!DT69</f>
        <v>0</v>
      </c>
      <c r="DS69" s="78">
        <f t="shared" si="113"/>
        <v>0</v>
      </c>
      <c r="DT69" s="46"/>
      <c r="DU69" s="46"/>
      <c r="DV69" s="46"/>
      <c r="DW69" s="46">
        <f t="shared" si="86"/>
        <v>0</v>
      </c>
      <c r="DX69" s="75">
        <f t="shared" si="306"/>
        <v>0</v>
      </c>
      <c r="DY69" s="77">
        <f>+DR69+'Stk BSF'!ER69-'Stk BSF'!ES69-'Stk CF '!EA69</f>
        <v>0</v>
      </c>
      <c r="DZ69" s="78">
        <f t="shared" si="328"/>
        <v>0</v>
      </c>
      <c r="EA69" s="46"/>
      <c r="EB69" s="46"/>
      <c r="EC69" s="46"/>
      <c r="ED69" s="46">
        <f t="shared" si="87"/>
        <v>0</v>
      </c>
      <c r="EE69" s="75">
        <f t="shared" si="307"/>
        <v>0</v>
      </c>
      <c r="EF69" s="77">
        <f>+DY69+'Stk BSF'!EZ69-'Stk BSF'!FA69-'Stk CF '!EH69</f>
        <v>0</v>
      </c>
      <c r="EG69" s="78">
        <f>+DZ69+EH69-EI69-EJ69</f>
        <v>0</v>
      </c>
      <c r="EH69" s="46"/>
      <c r="EI69" s="46"/>
      <c r="EJ69" s="46"/>
      <c r="EK69" s="46">
        <f t="shared" si="88"/>
        <v>0</v>
      </c>
      <c r="EL69" s="75">
        <f t="shared" si="308"/>
        <v>0</v>
      </c>
      <c r="EM69" s="77">
        <f>+EF69+'Stk BSF'!FH69-'Stk BSF'!FI69-'Stk CF '!EO69</f>
        <v>0</v>
      </c>
      <c r="EN69" s="78">
        <f t="shared" ref="EN69:EN82" si="413">+EG69+EO69-EP69-EQ69</f>
        <v>0</v>
      </c>
      <c r="EO69" s="46"/>
      <c r="EP69" s="46"/>
      <c r="EQ69" s="46"/>
      <c r="ER69" s="46">
        <f t="shared" si="89"/>
        <v>0</v>
      </c>
      <c r="ES69" s="75">
        <f t="shared" si="309"/>
        <v>0</v>
      </c>
      <c r="ET69" s="77">
        <f>+EM69+'Stk BSF'!FP69-'Stk BSF'!FQ69-'Stk CF '!EV69</f>
        <v>0</v>
      </c>
      <c r="EU69" s="78">
        <f>+EN69+EV69-EW69-EX69</f>
        <v>0</v>
      </c>
      <c r="EV69" s="46"/>
      <c r="EW69" s="46"/>
      <c r="EX69" s="46"/>
      <c r="EY69" s="46">
        <f t="shared" si="90"/>
        <v>0</v>
      </c>
      <c r="EZ69" s="75">
        <f t="shared" si="310"/>
        <v>0</v>
      </c>
      <c r="FA69" s="77">
        <f>+ET69+'Stk BSF'!FX69-'Stk BSF'!FY69-'Stk CF '!FC69</f>
        <v>0</v>
      </c>
      <c r="FB69" s="78">
        <f t="shared" si="284"/>
        <v>0</v>
      </c>
      <c r="FC69" s="46"/>
      <c r="FD69" s="46"/>
      <c r="FE69" s="46"/>
      <c r="FF69" s="46">
        <f t="shared" si="91"/>
        <v>0</v>
      </c>
      <c r="FG69" s="75">
        <f t="shared" si="311"/>
        <v>0</v>
      </c>
      <c r="FH69" s="77">
        <f>+FA69+'Stk BSF'!GF69-'Stk BSF'!GG69-'Stk CF '!FJ69</f>
        <v>0</v>
      </c>
      <c r="FI69" s="78">
        <f>+FB69+FJ69-FK69-FL69</f>
        <v>0</v>
      </c>
      <c r="FJ69" s="46"/>
      <c r="FK69" s="46"/>
      <c r="FL69" s="46"/>
      <c r="FM69" s="46">
        <f t="shared" si="92"/>
        <v>0</v>
      </c>
      <c r="FN69" s="75">
        <f t="shared" si="312"/>
        <v>0</v>
      </c>
      <c r="FO69" s="77">
        <f>+FH69+'Stk BSF'!GN69-'Stk BSF'!GO69-'Stk CF '!FQ69</f>
        <v>0</v>
      </c>
      <c r="FP69" s="78">
        <f>+FI69+FQ69-FR69-FS69</f>
        <v>0</v>
      </c>
      <c r="FQ69" s="46"/>
      <c r="FR69" s="46"/>
      <c r="FS69" s="46"/>
      <c r="FT69" s="46">
        <f t="shared" si="93"/>
        <v>0</v>
      </c>
      <c r="FU69" s="75">
        <f t="shared" si="314"/>
        <v>0</v>
      </c>
      <c r="FV69" s="77">
        <f>+FO69+'Stk BSF'!GV69-'Stk BSF'!GW69-'Stk CF '!FX69</f>
        <v>0</v>
      </c>
      <c r="FW69" s="78">
        <f t="shared" ref="FW69:FW74" si="414">+FP69+FX69-FY69-FZ69</f>
        <v>0</v>
      </c>
      <c r="FX69" s="46"/>
      <c r="FY69" s="46"/>
      <c r="FZ69" s="46"/>
      <c r="GA69" s="46">
        <f t="shared" si="94"/>
        <v>0</v>
      </c>
      <c r="GB69" s="75">
        <f t="shared" si="315"/>
        <v>0</v>
      </c>
      <c r="GC69" s="77">
        <f>+FV69+'Stk BSF'!HD69-'Stk BSF'!HE69-'Stk CF '!GE69</f>
        <v>0</v>
      </c>
      <c r="GD69" s="78">
        <f t="shared" ref="GD69:GD77" si="415">+FW69+GE69-GF69-GG69</f>
        <v>0</v>
      </c>
      <c r="GE69" s="46"/>
      <c r="GF69" s="46"/>
      <c r="GG69" s="46"/>
      <c r="GH69" s="46">
        <f t="shared" si="95"/>
        <v>0</v>
      </c>
      <c r="GI69" s="75">
        <f t="shared" si="316"/>
        <v>0</v>
      </c>
      <c r="GJ69" s="77">
        <f>+GC69+'Stk BSF'!HL69-'Stk BSF'!HM69-'Stk CF '!GL69</f>
        <v>0</v>
      </c>
      <c r="GK69" s="78">
        <f>+GD69+GL69-GM69-GN69</f>
        <v>0</v>
      </c>
      <c r="GL69" s="46"/>
      <c r="GM69" s="46"/>
      <c r="GN69" s="46"/>
      <c r="GO69" s="46">
        <f t="shared" si="96"/>
        <v>0</v>
      </c>
      <c r="GP69" s="75">
        <f t="shared" si="317"/>
        <v>0</v>
      </c>
      <c r="GQ69" s="77">
        <f>+GJ69+'Stk BSF'!HT69-'Stk BSF'!HU69-'Stk CF '!GS69</f>
        <v>0</v>
      </c>
      <c r="GR69" s="78">
        <f t="shared" si="318"/>
        <v>0</v>
      </c>
      <c r="GS69" s="46"/>
      <c r="GT69" s="46"/>
      <c r="GU69" s="46"/>
      <c r="GV69" s="46">
        <f t="shared" si="97"/>
        <v>0</v>
      </c>
      <c r="GW69" s="75">
        <f t="shared" si="319"/>
        <v>0</v>
      </c>
      <c r="GX69" s="77">
        <f>+GQ69+'Stk BSF'!IB69-'Stk BSF'!IC69-'Stk CF '!GZ69</f>
        <v>0</v>
      </c>
      <c r="GY69" s="78">
        <f t="shared" ref="GY69:GY88" si="416">+GR69+GZ69-HA69-HB69</f>
        <v>0</v>
      </c>
      <c r="GZ69" s="46"/>
      <c r="HA69" s="46"/>
      <c r="HB69" s="46"/>
      <c r="HC69" s="46">
        <f t="shared" si="98"/>
        <v>0</v>
      </c>
      <c r="HD69" s="75">
        <f t="shared" si="320"/>
        <v>0</v>
      </c>
      <c r="HE69" s="77">
        <f>+GX69+'Stk BSF'!IJ69-'Stk BSF'!IK69-'Stk CF '!HG69</f>
        <v>0</v>
      </c>
      <c r="HF69" s="78">
        <f t="shared" si="213"/>
        <v>0</v>
      </c>
      <c r="HG69" s="46"/>
      <c r="HH69" s="46"/>
      <c r="HI69" s="46"/>
      <c r="HJ69" s="46">
        <f t="shared" si="99"/>
        <v>0</v>
      </c>
      <c r="HK69" s="75">
        <f t="shared" si="321"/>
        <v>0</v>
      </c>
      <c r="HL69" s="77">
        <f>+HE69+'Stk BSF'!IR69-'Stk BSF'!IS69-'Stk CF '!HN69</f>
        <v>0</v>
      </c>
      <c r="HM69" s="78">
        <f t="shared" si="212"/>
        <v>0</v>
      </c>
      <c r="HN69" s="46"/>
      <c r="HO69" s="46"/>
      <c r="HP69" s="46"/>
      <c r="HQ69" s="46">
        <f t="shared" si="100"/>
        <v>0</v>
      </c>
      <c r="HR69" s="75">
        <f t="shared" si="322"/>
        <v>0</v>
      </c>
      <c r="HS69" s="85">
        <f>+HL69+'Stk BSF'!IZ69-'Stk BSF'!JA69-'Stk CF '!HU69</f>
        <v>0</v>
      </c>
      <c r="HT69" s="86">
        <f>+HM69+HU69-HV69-HW69</f>
        <v>0</v>
      </c>
      <c r="HU69" s="46"/>
      <c r="HV69" s="46"/>
      <c r="HW69" s="46"/>
      <c r="HX69" s="46">
        <f t="shared" si="101"/>
        <v>0</v>
      </c>
      <c r="HY69" s="75">
        <f t="shared" si="323"/>
        <v>0</v>
      </c>
      <c r="IA69" s="82">
        <f t="shared" si="333"/>
        <v>0</v>
      </c>
      <c r="IB69" s="83">
        <f t="shared" si="334"/>
        <v>0</v>
      </c>
      <c r="IC69" s="81">
        <f t="shared" si="335"/>
        <v>0</v>
      </c>
      <c r="ID69" s="81">
        <f t="shared" si="336"/>
        <v>0</v>
      </c>
      <c r="IE69" s="81">
        <f t="shared" si="337"/>
        <v>0</v>
      </c>
      <c r="IF69" s="81">
        <f t="shared" si="338"/>
        <v>0</v>
      </c>
      <c r="IG69" s="84">
        <f t="shared" si="329"/>
        <v>0</v>
      </c>
      <c r="II69" s="64">
        <f t="shared" si="136"/>
        <v>0</v>
      </c>
      <c r="IJ69" s="64">
        <f t="shared" si="137"/>
        <v>0</v>
      </c>
      <c r="IK69" s="64">
        <f t="shared" si="138"/>
        <v>0</v>
      </c>
    </row>
    <row r="70" spans="2:245" ht="15">
      <c r="B70" s="386" t="s">
        <v>653</v>
      </c>
      <c r="C70" s="178" t="s">
        <v>360</v>
      </c>
      <c r="D70" s="178" t="s">
        <v>367</v>
      </c>
      <c r="E70" s="170"/>
      <c r="F70" s="369" t="s">
        <v>286</v>
      </c>
      <c r="G70" s="380" t="s">
        <v>99</v>
      </c>
      <c r="H70" s="380" t="s">
        <v>99</v>
      </c>
      <c r="I70" s="361" t="s">
        <v>95</v>
      </c>
      <c r="J70" s="355" t="s">
        <v>374</v>
      </c>
      <c r="K70" s="139">
        <v>4</v>
      </c>
      <c r="L70" s="140">
        <v>4</v>
      </c>
      <c r="M70" s="137" t="s">
        <v>4</v>
      </c>
      <c r="N70" s="347">
        <v>0</v>
      </c>
      <c r="O70" s="347">
        <v>0</v>
      </c>
      <c r="P70" s="76">
        <v>0</v>
      </c>
      <c r="Q70" s="77">
        <f>+N70-S70-'Stk BSF'!U70+'Stk BSF'!T70</f>
        <v>0</v>
      </c>
      <c r="R70" s="78">
        <f t="shared" si="290"/>
        <v>0</v>
      </c>
      <c r="S70" s="46"/>
      <c r="T70" s="46"/>
      <c r="U70" s="46"/>
      <c r="V70" s="46">
        <f t="shared" si="66"/>
        <v>0</v>
      </c>
      <c r="W70" s="75">
        <f t="shared" si="205"/>
        <v>0</v>
      </c>
      <c r="X70" s="77">
        <f>+Q70+'Stk BSF'!AB70-'Stk BSF'!AC70-'Stk CF '!Z70</f>
        <v>0</v>
      </c>
      <c r="Y70" s="78">
        <f t="shared" si="324"/>
        <v>0</v>
      </c>
      <c r="Z70" s="46"/>
      <c r="AA70" s="46"/>
      <c r="AB70" s="46"/>
      <c r="AC70" s="46">
        <f t="shared" si="68"/>
        <v>0</v>
      </c>
      <c r="AD70" s="75">
        <f t="shared" si="291"/>
        <v>0</v>
      </c>
      <c r="AE70" s="77">
        <f>+X70+'Stk BSF'!AJ70-'Stk BSF'!AK70-'Stk CF '!AG70</f>
        <v>0</v>
      </c>
      <c r="AF70" s="78">
        <f t="shared" si="69"/>
        <v>0</v>
      </c>
      <c r="AG70" s="46"/>
      <c r="AH70" s="46"/>
      <c r="AI70" s="46"/>
      <c r="AJ70" s="46">
        <f t="shared" si="70"/>
        <v>0</v>
      </c>
      <c r="AK70" s="75">
        <f t="shared" si="292"/>
        <v>0</v>
      </c>
      <c r="AL70" s="77">
        <f>+AE70+'Stk BSF'!AR70-'Stk BSF'!AS70-'Stk CF '!AN70</f>
        <v>0</v>
      </c>
      <c r="AM70" s="78">
        <f t="shared" si="342"/>
        <v>0</v>
      </c>
      <c r="AN70" s="46"/>
      <c r="AO70" s="46"/>
      <c r="AP70" s="46"/>
      <c r="AQ70" s="46">
        <f t="shared" si="72"/>
        <v>0</v>
      </c>
      <c r="AR70" s="75">
        <f t="shared" si="293"/>
        <v>0</v>
      </c>
      <c r="AS70" s="77">
        <f>+AL70+'Stk BSF'!AZ70-'Stk BSF'!BA70-'Stk CF '!AU70</f>
        <v>0</v>
      </c>
      <c r="AT70" s="78">
        <f t="shared" si="330"/>
        <v>0</v>
      </c>
      <c r="AU70" s="46"/>
      <c r="AV70" s="46"/>
      <c r="AW70" s="46"/>
      <c r="AX70" s="46">
        <f t="shared" si="74"/>
        <v>0</v>
      </c>
      <c r="AY70" s="75">
        <f t="shared" si="295"/>
        <v>0</v>
      </c>
      <c r="AZ70" s="77">
        <f>+AS70+'Stk BSF'!BH70-'Stk BSF'!BI70-'Stk CF '!BB70</f>
        <v>0</v>
      </c>
      <c r="BA70" s="78">
        <f t="shared" si="326"/>
        <v>0</v>
      </c>
      <c r="BB70" s="46"/>
      <c r="BC70" s="46"/>
      <c r="BD70" s="46"/>
      <c r="BE70" s="46">
        <f t="shared" si="76"/>
        <v>0</v>
      </c>
      <c r="BF70" s="75">
        <f t="shared" si="296"/>
        <v>0</v>
      </c>
      <c r="BG70" s="77">
        <f>+AZ70+'Stk BSF'!BP70-'Stk BSF'!BQ70-'Stk CF '!BI70</f>
        <v>0</v>
      </c>
      <c r="BH70" s="78">
        <f t="shared" si="288"/>
        <v>0</v>
      </c>
      <c r="BI70" s="46"/>
      <c r="BJ70" s="46"/>
      <c r="BK70" s="46"/>
      <c r="BL70" s="46">
        <f t="shared" si="77"/>
        <v>0</v>
      </c>
      <c r="BM70" s="75">
        <f t="shared" si="297"/>
        <v>0</v>
      </c>
      <c r="BN70" s="77">
        <f>+BG70+'Stk BSF'!BX70-'Stk BSF'!BY70-'Stk CF '!BP70</f>
        <v>0</v>
      </c>
      <c r="BO70" s="78">
        <f t="shared" si="331"/>
        <v>0</v>
      </c>
      <c r="BP70" s="46"/>
      <c r="BQ70" s="46"/>
      <c r="BR70" s="46"/>
      <c r="BS70" s="46">
        <f t="shared" si="78"/>
        <v>0</v>
      </c>
      <c r="BT70" s="75">
        <f t="shared" si="298"/>
        <v>0</v>
      </c>
      <c r="BU70" s="77">
        <f>+BN70+'Stk BSF'!CF70-'Stk BSF'!CG70-'Stk CF '!BW70</f>
        <v>0</v>
      </c>
      <c r="BV70" s="78">
        <f>+BO70+BW70-BX70-BY70</f>
        <v>0</v>
      </c>
      <c r="BW70" s="46"/>
      <c r="BX70" s="46"/>
      <c r="BY70" s="46"/>
      <c r="BZ70" s="46">
        <f t="shared" si="79"/>
        <v>0</v>
      </c>
      <c r="CA70" s="75">
        <f t="shared" si="299"/>
        <v>0</v>
      </c>
      <c r="CB70" s="77">
        <f>+BU70+'Stk BSF'!CN70-'Stk BSF'!CO70-'Stk CF '!CD70</f>
        <v>0</v>
      </c>
      <c r="CC70" s="78">
        <f>+BV70+CD70-CE70-CF70</f>
        <v>0</v>
      </c>
      <c r="CD70" s="46"/>
      <c r="CE70" s="46"/>
      <c r="CF70" s="46"/>
      <c r="CG70" s="46">
        <f t="shared" si="80"/>
        <v>0</v>
      </c>
      <c r="CH70" s="75">
        <f t="shared" si="300"/>
        <v>0</v>
      </c>
      <c r="CI70" s="77">
        <f>+CB70+'Stk BSF'!CV70-'Stk BSF'!CW70-'Stk CF '!CK70</f>
        <v>0</v>
      </c>
      <c r="CJ70" s="78">
        <f t="shared" si="327"/>
        <v>0</v>
      </c>
      <c r="CK70" s="46"/>
      <c r="CL70" s="46"/>
      <c r="CM70" s="46"/>
      <c r="CN70" s="46">
        <f t="shared" si="81"/>
        <v>0</v>
      </c>
      <c r="CO70" s="75">
        <f t="shared" si="301"/>
        <v>0</v>
      </c>
      <c r="CP70" s="77">
        <f>+CI70+'Stk BSF'!DD70-'Stk BSF'!DE70-'Stk CF '!CR70</f>
        <v>0</v>
      </c>
      <c r="CQ70" s="78">
        <f>+CJ70+CR70-CS70-CT70</f>
        <v>0</v>
      </c>
      <c r="CR70" s="46"/>
      <c r="CS70" s="46"/>
      <c r="CT70" s="46"/>
      <c r="CU70" s="46">
        <f t="shared" si="82"/>
        <v>0</v>
      </c>
      <c r="CV70" s="75">
        <f t="shared" si="302"/>
        <v>0</v>
      </c>
      <c r="CW70" s="78">
        <f>+CP70+'Stk BSF'!DL70-'Stk BSF'!DM70-'Stk CF '!CY70</f>
        <v>0</v>
      </c>
      <c r="CX70" s="78">
        <f t="shared" si="325"/>
        <v>0</v>
      </c>
      <c r="CY70" s="46"/>
      <c r="CZ70" s="46"/>
      <c r="DA70" s="46"/>
      <c r="DB70" s="46">
        <f t="shared" si="83"/>
        <v>0</v>
      </c>
      <c r="DC70" s="75">
        <f t="shared" si="303"/>
        <v>0</v>
      </c>
      <c r="DD70" s="77">
        <f>+CW70+'Stk BSF'!DT70-'Stk BSF'!DU70-'Stk CF '!DF70</f>
        <v>0</v>
      </c>
      <c r="DE70" s="78">
        <f>+CX70+DF70-DG70-DH70</f>
        <v>0</v>
      </c>
      <c r="DF70" s="46"/>
      <c r="DG70" s="46"/>
      <c r="DH70" s="46"/>
      <c r="DI70" s="46">
        <f t="shared" si="84"/>
        <v>0</v>
      </c>
      <c r="DJ70" s="75">
        <f t="shared" si="304"/>
        <v>0</v>
      </c>
      <c r="DK70" s="77">
        <f>+DD70+'Stk BSF'!EB70-'Stk BSF'!EC70-'Stk CF '!DM70</f>
        <v>0</v>
      </c>
      <c r="DL70" s="78">
        <f t="shared" si="412"/>
        <v>0</v>
      </c>
      <c r="DM70" s="46"/>
      <c r="DN70" s="46"/>
      <c r="DO70" s="46"/>
      <c r="DP70" s="46">
        <f t="shared" si="85"/>
        <v>0</v>
      </c>
      <c r="DQ70" s="75">
        <f t="shared" si="305"/>
        <v>0</v>
      </c>
      <c r="DR70" s="77">
        <f>+DK70+'Stk BSF'!EJ70-'Stk BSF'!EK70-'Stk CF '!DT70</f>
        <v>0</v>
      </c>
      <c r="DS70" s="78">
        <f t="shared" si="113"/>
        <v>0</v>
      </c>
      <c r="DT70" s="46"/>
      <c r="DU70" s="46"/>
      <c r="DV70" s="46"/>
      <c r="DW70" s="46">
        <f t="shared" si="86"/>
        <v>0</v>
      </c>
      <c r="DX70" s="75">
        <f t="shared" si="306"/>
        <v>0</v>
      </c>
      <c r="DY70" s="77">
        <f>+DR70+'Stk BSF'!ER70-'Stk BSF'!ES70-'Stk CF '!EA70</f>
        <v>0</v>
      </c>
      <c r="DZ70" s="78">
        <f t="shared" si="328"/>
        <v>0</v>
      </c>
      <c r="EA70" s="46"/>
      <c r="EB70" s="46"/>
      <c r="EC70" s="46"/>
      <c r="ED70" s="46">
        <f t="shared" si="87"/>
        <v>0</v>
      </c>
      <c r="EE70" s="75">
        <f t="shared" si="307"/>
        <v>0</v>
      </c>
      <c r="EF70" s="77">
        <f>+DY70+'Stk BSF'!EZ70-'Stk BSF'!FA70-'Stk CF '!EH70</f>
        <v>0</v>
      </c>
      <c r="EG70" s="78">
        <f>+DZ70+EH70-EI70-EJ70</f>
        <v>0</v>
      </c>
      <c r="EH70" s="46"/>
      <c r="EI70" s="46"/>
      <c r="EJ70" s="46"/>
      <c r="EK70" s="46">
        <f t="shared" si="88"/>
        <v>0</v>
      </c>
      <c r="EL70" s="75">
        <f t="shared" si="308"/>
        <v>0</v>
      </c>
      <c r="EM70" s="77">
        <f>+EF70+'Stk BSF'!FH70-'Stk BSF'!FI70-'Stk CF '!EO70</f>
        <v>0</v>
      </c>
      <c r="EN70" s="78">
        <f t="shared" si="413"/>
        <v>0</v>
      </c>
      <c r="EO70" s="46"/>
      <c r="EP70" s="46"/>
      <c r="EQ70" s="46"/>
      <c r="ER70" s="46">
        <f t="shared" si="89"/>
        <v>0</v>
      </c>
      <c r="ES70" s="75">
        <f t="shared" si="309"/>
        <v>0</v>
      </c>
      <c r="ET70" s="77">
        <f>+EM70+'Stk BSF'!FP70-'Stk BSF'!FQ70-'Stk CF '!EV70</f>
        <v>0</v>
      </c>
      <c r="EU70" s="78">
        <f>+EN70+EV70-EW70-EX70</f>
        <v>0</v>
      </c>
      <c r="EV70" s="46"/>
      <c r="EW70" s="46"/>
      <c r="EX70" s="46"/>
      <c r="EY70" s="46">
        <f t="shared" si="90"/>
        <v>0</v>
      </c>
      <c r="EZ70" s="75">
        <f t="shared" si="310"/>
        <v>0</v>
      </c>
      <c r="FA70" s="77">
        <f>+ET70+'Stk BSF'!FX70-'Stk BSF'!FY70-'Stk CF '!FC70</f>
        <v>0</v>
      </c>
      <c r="FB70" s="78">
        <f t="shared" si="284"/>
        <v>0</v>
      </c>
      <c r="FC70" s="46"/>
      <c r="FD70" s="46"/>
      <c r="FE70" s="46"/>
      <c r="FF70" s="46">
        <f t="shared" si="91"/>
        <v>0</v>
      </c>
      <c r="FG70" s="75">
        <f t="shared" si="311"/>
        <v>0</v>
      </c>
      <c r="FH70" s="77">
        <f>+FA70+'Stk BSF'!GF70-'Stk BSF'!GG70-'Stk CF '!FJ70</f>
        <v>0</v>
      </c>
      <c r="FI70" s="78">
        <f t="shared" ref="FI70:FI132" si="417">+FB70+FJ70-FK70-FL70</f>
        <v>0</v>
      </c>
      <c r="FJ70" s="46"/>
      <c r="FK70" s="46"/>
      <c r="FL70" s="46"/>
      <c r="FM70" s="46">
        <f t="shared" si="92"/>
        <v>0</v>
      </c>
      <c r="FN70" s="75">
        <f t="shared" si="312"/>
        <v>0</v>
      </c>
      <c r="FO70" s="77">
        <f>+FH70+'Stk BSF'!GN70-'Stk BSF'!GO70-'Stk CF '!FQ70</f>
        <v>0</v>
      </c>
      <c r="FP70" s="78">
        <f>+FI70+FQ70-FR70-FS70</f>
        <v>0</v>
      </c>
      <c r="FQ70" s="46"/>
      <c r="FR70" s="46"/>
      <c r="FS70" s="46"/>
      <c r="FT70" s="46">
        <f t="shared" si="93"/>
        <v>0</v>
      </c>
      <c r="FU70" s="75">
        <f t="shared" si="314"/>
        <v>0</v>
      </c>
      <c r="FV70" s="77">
        <f>+FO70+'Stk BSF'!GV70-'Stk BSF'!GW70-'Stk CF '!FX70</f>
        <v>0</v>
      </c>
      <c r="FW70" s="78">
        <f t="shared" si="414"/>
        <v>0</v>
      </c>
      <c r="FX70" s="46"/>
      <c r="FY70" s="46"/>
      <c r="FZ70" s="46"/>
      <c r="GA70" s="46">
        <f t="shared" si="94"/>
        <v>0</v>
      </c>
      <c r="GB70" s="75">
        <f t="shared" si="315"/>
        <v>0</v>
      </c>
      <c r="GC70" s="77">
        <f>+FV70+'Stk BSF'!HD70-'Stk BSF'!HE70-'Stk CF '!GE70</f>
        <v>0</v>
      </c>
      <c r="GD70" s="78">
        <f t="shared" si="415"/>
        <v>0</v>
      </c>
      <c r="GE70" s="46"/>
      <c r="GF70" s="46"/>
      <c r="GG70" s="46"/>
      <c r="GH70" s="46">
        <f t="shared" si="95"/>
        <v>0</v>
      </c>
      <c r="GI70" s="75">
        <f t="shared" si="316"/>
        <v>0</v>
      </c>
      <c r="GJ70" s="77">
        <f>+GC70+'Stk BSF'!HL70-'Stk BSF'!HM70-'Stk CF '!GL70</f>
        <v>0</v>
      </c>
      <c r="GK70" s="78">
        <f>+GD70+GL70-GM70-GN70</f>
        <v>0</v>
      </c>
      <c r="GL70" s="46"/>
      <c r="GM70" s="46"/>
      <c r="GN70" s="46"/>
      <c r="GO70" s="46">
        <f t="shared" si="96"/>
        <v>0</v>
      </c>
      <c r="GP70" s="75">
        <f t="shared" si="317"/>
        <v>0</v>
      </c>
      <c r="GQ70" s="77">
        <f>+GJ70+'Stk BSF'!HT70-'Stk BSF'!HU70-'Stk CF '!GS70</f>
        <v>0</v>
      </c>
      <c r="GR70" s="78">
        <f t="shared" si="318"/>
        <v>0</v>
      </c>
      <c r="GS70" s="46"/>
      <c r="GT70" s="46"/>
      <c r="GU70" s="46"/>
      <c r="GV70" s="46">
        <f t="shared" si="97"/>
        <v>0</v>
      </c>
      <c r="GW70" s="75">
        <f t="shared" si="319"/>
        <v>0</v>
      </c>
      <c r="GX70" s="77">
        <f>+GQ70+'Stk BSF'!IB70-'Stk BSF'!IC70-'Stk CF '!GZ70</f>
        <v>0</v>
      </c>
      <c r="GY70" s="78">
        <f t="shared" si="416"/>
        <v>0</v>
      </c>
      <c r="GZ70" s="46"/>
      <c r="HA70" s="46"/>
      <c r="HB70" s="46"/>
      <c r="HC70" s="46">
        <f t="shared" si="98"/>
        <v>0</v>
      </c>
      <c r="HD70" s="75">
        <f t="shared" si="320"/>
        <v>0</v>
      </c>
      <c r="HE70" s="77">
        <f>+GX70+'Stk BSF'!IJ70-'Stk BSF'!IK70-'Stk CF '!HG70</f>
        <v>0</v>
      </c>
      <c r="HF70" s="78">
        <f t="shared" si="213"/>
        <v>0</v>
      </c>
      <c r="HG70" s="46"/>
      <c r="HH70" s="46"/>
      <c r="HI70" s="46"/>
      <c r="HJ70" s="46">
        <f t="shared" si="99"/>
        <v>0</v>
      </c>
      <c r="HK70" s="75">
        <f t="shared" si="321"/>
        <v>0</v>
      </c>
      <c r="HL70" s="77">
        <f>+HE70+'Stk BSF'!IR70-'Stk BSF'!IS70-'Stk CF '!HN70</f>
        <v>0</v>
      </c>
      <c r="HM70" s="78">
        <f t="shared" si="212"/>
        <v>0</v>
      </c>
      <c r="HN70" s="46"/>
      <c r="HO70" s="46"/>
      <c r="HP70" s="46"/>
      <c r="HQ70" s="46">
        <f t="shared" si="100"/>
        <v>0</v>
      </c>
      <c r="HR70" s="75">
        <f t="shared" si="322"/>
        <v>0</v>
      </c>
      <c r="HS70" s="85">
        <f>+HL70+'Stk BSF'!IZ70-'Stk BSF'!JA70-'Stk CF '!HU70</f>
        <v>0</v>
      </c>
      <c r="HT70" s="86">
        <f>+HM70+HU70-HV70-HW70</f>
        <v>0</v>
      </c>
      <c r="HU70" s="46"/>
      <c r="HV70" s="46"/>
      <c r="HW70" s="46"/>
      <c r="HX70" s="46">
        <f t="shared" si="101"/>
        <v>0</v>
      </c>
      <c r="HY70" s="75">
        <f t="shared" si="323"/>
        <v>0</v>
      </c>
      <c r="IA70" s="82">
        <f t="shared" si="333"/>
        <v>0</v>
      </c>
      <c r="IB70" s="83">
        <f t="shared" si="334"/>
        <v>0</v>
      </c>
      <c r="IC70" s="81">
        <f t="shared" si="335"/>
        <v>0</v>
      </c>
      <c r="ID70" s="81">
        <f t="shared" si="336"/>
        <v>0</v>
      </c>
      <c r="IE70" s="81">
        <f t="shared" si="337"/>
        <v>0</v>
      </c>
      <c r="IF70" s="81">
        <f t="shared" si="338"/>
        <v>0</v>
      </c>
      <c r="IG70" s="84">
        <f t="shared" si="329"/>
        <v>0</v>
      </c>
      <c r="II70" s="64">
        <f t="shared" si="136"/>
        <v>0</v>
      </c>
      <c r="IJ70" s="64">
        <f t="shared" si="137"/>
        <v>0</v>
      </c>
      <c r="IK70" s="64">
        <f t="shared" si="138"/>
        <v>0</v>
      </c>
    </row>
    <row r="71" spans="2:245" ht="15">
      <c r="B71" s="386" t="s">
        <v>653</v>
      </c>
      <c r="C71" s="174" t="s">
        <v>361</v>
      </c>
      <c r="D71" s="174" t="s">
        <v>368</v>
      </c>
      <c r="E71" s="170"/>
      <c r="F71" s="369" t="s">
        <v>286</v>
      </c>
      <c r="G71" s="380" t="s">
        <v>99</v>
      </c>
      <c r="H71" s="380" t="s">
        <v>99</v>
      </c>
      <c r="I71" s="361" t="s">
        <v>95</v>
      </c>
      <c r="J71" s="375" t="s">
        <v>375</v>
      </c>
      <c r="K71" s="139">
        <v>4</v>
      </c>
      <c r="L71" s="140">
        <v>5</v>
      </c>
      <c r="M71" s="137" t="s">
        <v>4</v>
      </c>
      <c r="N71" s="347">
        <v>0</v>
      </c>
      <c r="O71" s="347">
        <v>0</v>
      </c>
      <c r="P71" s="76">
        <v>0</v>
      </c>
      <c r="Q71" s="77">
        <f>+N71-S71-'Stk BSF'!U71+'Stk BSF'!T71</f>
        <v>0</v>
      </c>
      <c r="R71" s="78">
        <f t="shared" ref="R71:R77" si="418">+O71+S71-T71-U71</f>
        <v>0</v>
      </c>
      <c r="S71" s="46"/>
      <c r="T71" s="46"/>
      <c r="U71" s="46"/>
      <c r="V71" s="46">
        <f t="shared" si="66"/>
        <v>0</v>
      </c>
      <c r="W71" s="75">
        <f t="shared" si="205"/>
        <v>0</v>
      </c>
      <c r="X71" s="77">
        <f>+Q71+'Stk BSF'!AB71-'Stk BSF'!AC71-'Stk CF '!Z71</f>
        <v>0</v>
      </c>
      <c r="Y71" s="78">
        <f t="shared" si="324"/>
        <v>0</v>
      </c>
      <c r="Z71" s="46"/>
      <c r="AA71" s="46"/>
      <c r="AB71" s="46"/>
      <c r="AC71" s="46">
        <f t="shared" si="68"/>
        <v>0</v>
      </c>
      <c r="AD71" s="75">
        <f t="shared" si="291"/>
        <v>0</v>
      </c>
      <c r="AE71" s="77">
        <f>+X71+'Stk BSF'!AJ71-'Stk BSF'!AK71-'Stk CF '!AG71</f>
        <v>0</v>
      </c>
      <c r="AF71" s="78">
        <f t="shared" ref="AF71:AF89" si="419">+Y71+AG71-AH71-AI71</f>
        <v>0</v>
      </c>
      <c r="AG71" s="46"/>
      <c r="AH71" s="46"/>
      <c r="AI71" s="46"/>
      <c r="AJ71" s="46">
        <f t="shared" si="70"/>
        <v>0</v>
      </c>
      <c r="AK71" s="75">
        <f t="shared" si="292"/>
        <v>0</v>
      </c>
      <c r="AL71" s="77">
        <f>+AE71+'Stk BSF'!AR71-'Stk BSF'!AS71-'Stk CF '!AN71</f>
        <v>0</v>
      </c>
      <c r="AM71" s="78">
        <f t="shared" ref="AM71:AM130" si="420">+AF71+AN71-AO71-AP71</f>
        <v>0</v>
      </c>
      <c r="AN71" s="46"/>
      <c r="AO71" s="46"/>
      <c r="AP71" s="46"/>
      <c r="AQ71" s="46">
        <f t="shared" si="72"/>
        <v>0</v>
      </c>
      <c r="AR71" s="75">
        <f t="shared" si="293"/>
        <v>0</v>
      </c>
      <c r="AS71" s="77">
        <f>+AL71+'Stk BSF'!AZ71-'Stk BSF'!BA71-'Stk CF '!AU71</f>
        <v>0</v>
      </c>
      <c r="AT71" s="78">
        <f t="shared" si="330"/>
        <v>0</v>
      </c>
      <c r="AU71" s="46"/>
      <c r="AV71" s="46"/>
      <c r="AW71" s="46"/>
      <c r="AX71" s="46">
        <f t="shared" si="74"/>
        <v>0</v>
      </c>
      <c r="AY71" s="75">
        <f t="shared" si="295"/>
        <v>0</v>
      </c>
      <c r="AZ71" s="77">
        <f>+AS71+'Stk BSF'!BH71-'Stk BSF'!BI71-'Stk CF '!BB71</f>
        <v>0</v>
      </c>
      <c r="BA71" s="78">
        <f t="shared" ref="BA71" si="421">+AT71+BB71-BC71-BD71</f>
        <v>0</v>
      </c>
      <c r="BB71" s="46"/>
      <c r="BC71" s="46"/>
      <c r="BD71" s="46"/>
      <c r="BE71" s="46">
        <f t="shared" si="76"/>
        <v>0</v>
      </c>
      <c r="BF71" s="75">
        <f t="shared" si="296"/>
        <v>0</v>
      </c>
      <c r="BG71" s="77">
        <f>+AZ71+'Stk BSF'!BP71-'Stk BSF'!BQ71-'Stk CF '!BI71</f>
        <v>0</v>
      </c>
      <c r="BH71" s="78">
        <f t="shared" si="288"/>
        <v>0</v>
      </c>
      <c r="BI71" s="46"/>
      <c r="BJ71" s="46"/>
      <c r="BK71" s="46"/>
      <c r="BL71" s="46">
        <f t="shared" si="77"/>
        <v>0</v>
      </c>
      <c r="BM71" s="75">
        <f t="shared" si="297"/>
        <v>0</v>
      </c>
      <c r="BN71" s="77">
        <f>+BG71+'Stk BSF'!BX71-'Stk BSF'!BY71-'Stk CF '!BP71</f>
        <v>0</v>
      </c>
      <c r="BO71" s="78">
        <f t="shared" si="331"/>
        <v>0</v>
      </c>
      <c r="BP71" s="46"/>
      <c r="BQ71" s="46"/>
      <c r="BR71" s="46"/>
      <c r="BS71" s="46">
        <f t="shared" si="78"/>
        <v>0</v>
      </c>
      <c r="BT71" s="75">
        <f t="shared" si="298"/>
        <v>0</v>
      </c>
      <c r="BU71" s="77">
        <f>+BN71+'Stk BSF'!CF71-'Stk BSF'!CG71-'Stk CF '!BW71</f>
        <v>0</v>
      </c>
      <c r="BV71" s="78">
        <f>+BO71+BW71-BX71-BY71</f>
        <v>0</v>
      </c>
      <c r="BW71" s="46"/>
      <c r="BX71" s="46"/>
      <c r="BY71" s="46"/>
      <c r="BZ71" s="46">
        <f t="shared" si="79"/>
        <v>0</v>
      </c>
      <c r="CA71" s="75">
        <f t="shared" si="299"/>
        <v>0</v>
      </c>
      <c r="CB71" s="77">
        <f>+BU71+'Stk BSF'!CN71-'Stk BSF'!CO71-'Stk CF '!CD71</f>
        <v>0</v>
      </c>
      <c r="CC71" s="78">
        <f>+BV71+CD71-CE71-CF71</f>
        <v>0</v>
      </c>
      <c r="CD71" s="46"/>
      <c r="CE71" s="46"/>
      <c r="CF71" s="46"/>
      <c r="CG71" s="46">
        <f t="shared" si="80"/>
        <v>0</v>
      </c>
      <c r="CH71" s="75">
        <f t="shared" si="300"/>
        <v>0</v>
      </c>
      <c r="CI71" s="77">
        <f>+CB71+'Stk BSF'!CV71-'Stk BSF'!CW71-'Stk CF '!CK71</f>
        <v>0</v>
      </c>
      <c r="CJ71" s="78">
        <f t="shared" si="327"/>
        <v>0</v>
      </c>
      <c r="CK71" s="46"/>
      <c r="CL71" s="46"/>
      <c r="CM71" s="46"/>
      <c r="CN71" s="46">
        <f t="shared" si="81"/>
        <v>0</v>
      </c>
      <c r="CO71" s="75">
        <f t="shared" si="301"/>
        <v>0</v>
      </c>
      <c r="CP71" s="77">
        <f>+CI71+'Stk BSF'!DD71-'Stk BSF'!DE71-'Stk CF '!CR71</f>
        <v>0</v>
      </c>
      <c r="CQ71" s="78">
        <f t="shared" ref="CQ71:CQ77" si="422">+CJ71+CR71-CS71-CT71</f>
        <v>0</v>
      </c>
      <c r="CR71" s="46"/>
      <c r="CS71" s="46"/>
      <c r="CT71" s="46"/>
      <c r="CU71" s="46">
        <f t="shared" si="82"/>
        <v>0</v>
      </c>
      <c r="CV71" s="75">
        <f t="shared" si="302"/>
        <v>0</v>
      </c>
      <c r="CW71" s="78">
        <f>+CP71+'Stk BSF'!DL71-'Stk BSF'!DM71-'Stk CF '!CY71</f>
        <v>0</v>
      </c>
      <c r="CX71" s="78">
        <f t="shared" si="325"/>
        <v>0</v>
      </c>
      <c r="CY71" s="46"/>
      <c r="CZ71" s="46"/>
      <c r="DA71" s="46"/>
      <c r="DB71" s="46">
        <f t="shared" si="83"/>
        <v>0</v>
      </c>
      <c r="DC71" s="75">
        <f t="shared" si="303"/>
        <v>0</v>
      </c>
      <c r="DD71" s="77">
        <f>+CW71+'Stk BSF'!DT71-'Stk BSF'!DU71-'Stk CF '!DF71</f>
        <v>0</v>
      </c>
      <c r="DE71" s="78">
        <f>+CX71+DF71-DG71-DH71</f>
        <v>0</v>
      </c>
      <c r="DF71" s="46"/>
      <c r="DG71" s="46"/>
      <c r="DH71" s="46"/>
      <c r="DI71" s="46">
        <f t="shared" si="84"/>
        <v>0</v>
      </c>
      <c r="DJ71" s="75">
        <f t="shared" si="304"/>
        <v>0</v>
      </c>
      <c r="DK71" s="77">
        <f>+DD71+'Stk BSF'!EB71-'Stk BSF'!EC71-'Stk CF '!DM71</f>
        <v>0</v>
      </c>
      <c r="DL71" s="78">
        <f t="shared" si="412"/>
        <v>0</v>
      </c>
      <c r="DM71" s="46"/>
      <c r="DN71" s="46"/>
      <c r="DO71" s="46"/>
      <c r="DP71" s="46">
        <f t="shared" si="85"/>
        <v>0</v>
      </c>
      <c r="DQ71" s="75">
        <f t="shared" si="305"/>
        <v>0</v>
      </c>
      <c r="DR71" s="77">
        <f>+DK71+'Stk BSF'!EJ71-'Stk BSF'!EK71-'Stk CF '!DT71</f>
        <v>0</v>
      </c>
      <c r="DS71" s="78">
        <f t="shared" si="113"/>
        <v>0</v>
      </c>
      <c r="DT71" s="46"/>
      <c r="DU71" s="46"/>
      <c r="DV71" s="46"/>
      <c r="DW71" s="46">
        <f t="shared" si="86"/>
        <v>0</v>
      </c>
      <c r="DX71" s="75">
        <f t="shared" si="306"/>
        <v>0</v>
      </c>
      <c r="DY71" s="77">
        <f>+DR71+'Stk BSF'!ER71-'Stk BSF'!ES71-'Stk CF '!EA71</f>
        <v>0</v>
      </c>
      <c r="DZ71" s="78">
        <f t="shared" si="328"/>
        <v>0</v>
      </c>
      <c r="EA71" s="46"/>
      <c r="EB71" s="46"/>
      <c r="EC71" s="46"/>
      <c r="ED71" s="46">
        <f t="shared" si="87"/>
        <v>0</v>
      </c>
      <c r="EE71" s="75">
        <f t="shared" si="307"/>
        <v>0</v>
      </c>
      <c r="EF71" s="77">
        <f>+DY71+'Stk BSF'!EZ71-'Stk BSF'!FA71-'Stk CF '!EH71</f>
        <v>0</v>
      </c>
      <c r="EG71" s="78">
        <f>+DZ71+EH71-EI71-EJ71</f>
        <v>0</v>
      </c>
      <c r="EH71" s="46"/>
      <c r="EI71" s="46"/>
      <c r="EJ71" s="46"/>
      <c r="EK71" s="46">
        <f t="shared" si="88"/>
        <v>0</v>
      </c>
      <c r="EL71" s="75">
        <f t="shared" si="308"/>
        <v>0</v>
      </c>
      <c r="EM71" s="77">
        <f>+EF71+'Stk BSF'!FH71-'Stk BSF'!FI71-'Stk CF '!EO71</f>
        <v>0</v>
      </c>
      <c r="EN71" s="78">
        <f t="shared" si="413"/>
        <v>0</v>
      </c>
      <c r="EO71" s="46"/>
      <c r="EP71" s="46"/>
      <c r="EQ71" s="46"/>
      <c r="ER71" s="46">
        <f t="shared" si="89"/>
        <v>0</v>
      </c>
      <c r="ES71" s="75">
        <f t="shared" si="309"/>
        <v>0</v>
      </c>
      <c r="ET71" s="77">
        <f>+EM71+'Stk BSF'!FP71-'Stk BSF'!FQ71-'Stk CF '!EV71</f>
        <v>0</v>
      </c>
      <c r="EU71" s="78">
        <f>+EN71+EV71-EW71-EX71</f>
        <v>0</v>
      </c>
      <c r="EV71" s="46"/>
      <c r="EW71" s="46"/>
      <c r="EX71" s="46"/>
      <c r="EY71" s="46">
        <f t="shared" si="90"/>
        <v>0</v>
      </c>
      <c r="EZ71" s="75">
        <f t="shared" si="310"/>
        <v>0</v>
      </c>
      <c r="FA71" s="77">
        <f>+ET71+'Stk BSF'!FX71-'Stk BSF'!FY71-'Stk CF '!FC71</f>
        <v>0</v>
      </c>
      <c r="FB71" s="78">
        <f t="shared" si="284"/>
        <v>0</v>
      </c>
      <c r="FC71" s="46"/>
      <c r="FD71" s="46"/>
      <c r="FE71" s="46"/>
      <c r="FF71" s="46">
        <f t="shared" si="91"/>
        <v>0</v>
      </c>
      <c r="FG71" s="75">
        <f t="shared" si="311"/>
        <v>0</v>
      </c>
      <c r="FH71" s="77">
        <f>+FA71+'Stk BSF'!GF71-'Stk BSF'!GG71-'Stk CF '!FJ71</f>
        <v>0</v>
      </c>
      <c r="FI71" s="78">
        <f t="shared" si="417"/>
        <v>0</v>
      </c>
      <c r="FJ71" s="46"/>
      <c r="FK71" s="46"/>
      <c r="FL71" s="46"/>
      <c r="FM71" s="46">
        <f t="shared" si="92"/>
        <v>0</v>
      </c>
      <c r="FN71" s="75">
        <f t="shared" si="312"/>
        <v>0</v>
      </c>
      <c r="FO71" s="77">
        <f>+FH71+'Stk BSF'!GN71-'Stk BSF'!GO71-'Stk CF '!FQ71</f>
        <v>0</v>
      </c>
      <c r="FP71" s="78">
        <f>+FI71+FQ71-FR71-FS71</f>
        <v>0</v>
      </c>
      <c r="FQ71" s="46"/>
      <c r="FR71" s="46"/>
      <c r="FS71" s="46"/>
      <c r="FT71" s="46">
        <f t="shared" si="93"/>
        <v>0</v>
      </c>
      <c r="FU71" s="75">
        <f t="shared" si="314"/>
        <v>0</v>
      </c>
      <c r="FV71" s="77">
        <f>+FO71+'Stk BSF'!GV71-'Stk BSF'!GW71-'Stk CF '!FX71</f>
        <v>0</v>
      </c>
      <c r="FW71" s="78">
        <f t="shared" si="414"/>
        <v>0</v>
      </c>
      <c r="FX71" s="46"/>
      <c r="FY71" s="46"/>
      <c r="FZ71" s="46"/>
      <c r="GA71" s="46">
        <f t="shared" si="94"/>
        <v>0</v>
      </c>
      <c r="GB71" s="75">
        <f t="shared" si="315"/>
        <v>0</v>
      </c>
      <c r="GC71" s="77">
        <f>+FV71+'Stk BSF'!HD71-'Stk BSF'!HE71-'Stk CF '!GE71</f>
        <v>0</v>
      </c>
      <c r="GD71" s="78">
        <f t="shared" si="415"/>
        <v>0</v>
      </c>
      <c r="GE71" s="46"/>
      <c r="GF71" s="46"/>
      <c r="GG71" s="46"/>
      <c r="GH71" s="46">
        <f t="shared" si="95"/>
        <v>0</v>
      </c>
      <c r="GI71" s="75">
        <f t="shared" si="316"/>
        <v>0</v>
      </c>
      <c r="GJ71" s="77">
        <f>+GC71+'Stk BSF'!HL71-'Stk BSF'!HM71-'Stk CF '!GL71</f>
        <v>0</v>
      </c>
      <c r="GK71" s="78">
        <f>+GD71+GL71-GM71-GN71</f>
        <v>0</v>
      </c>
      <c r="GL71" s="46"/>
      <c r="GM71" s="46"/>
      <c r="GN71" s="46"/>
      <c r="GO71" s="46">
        <f t="shared" si="96"/>
        <v>0</v>
      </c>
      <c r="GP71" s="75">
        <f t="shared" si="317"/>
        <v>0</v>
      </c>
      <c r="GQ71" s="77">
        <f>+GJ71+'Stk BSF'!HT71-'Stk BSF'!HU71-'Stk CF '!GS71</f>
        <v>0</v>
      </c>
      <c r="GR71" s="78">
        <f t="shared" si="318"/>
        <v>0</v>
      </c>
      <c r="GS71" s="46"/>
      <c r="GT71" s="46"/>
      <c r="GU71" s="46"/>
      <c r="GV71" s="46">
        <f t="shared" si="97"/>
        <v>0</v>
      </c>
      <c r="GW71" s="75">
        <f t="shared" si="319"/>
        <v>0</v>
      </c>
      <c r="GX71" s="77">
        <f>+GQ71+'Stk BSF'!IB71-'Stk BSF'!IC71-'Stk CF '!GZ71</f>
        <v>0</v>
      </c>
      <c r="GY71" s="78">
        <f t="shared" si="416"/>
        <v>0</v>
      </c>
      <c r="GZ71" s="46"/>
      <c r="HA71" s="46"/>
      <c r="HB71" s="46"/>
      <c r="HC71" s="46">
        <f t="shared" si="98"/>
        <v>0</v>
      </c>
      <c r="HD71" s="75">
        <f t="shared" si="320"/>
        <v>0</v>
      </c>
      <c r="HE71" s="77">
        <f>+GX71+'Stk BSF'!IJ71-'Stk BSF'!IK71-'Stk CF '!HG71</f>
        <v>0</v>
      </c>
      <c r="HF71" s="78">
        <f t="shared" si="213"/>
        <v>0</v>
      </c>
      <c r="HG71" s="46"/>
      <c r="HH71" s="46"/>
      <c r="HI71" s="46"/>
      <c r="HJ71" s="46">
        <f t="shared" si="99"/>
        <v>0</v>
      </c>
      <c r="HK71" s="75">
        <f t="shared" si="321"/>
        <v>0</v>
      </c>
      <c r="HL71" s="77">
        <f>+HE71+'Stk BSF'!IR71-'Stk BSF'!IS71-'Stk CF '!HN71</f>
        <v>0</v>
      </c>
      <c r="HM71" s="78">
        <f t="shared" si="212"/>
        <v>0</v>
      </c>
      <c r="HN71" s="46"/>
      <c r="HO71" s="46"/>
      <c r="HP71" s="46"/>
      <c r="HQ71" s="46">
        <f t="shared" si="100"/>
        <v>0</v>
      </c>
      <c r="HR71" s="75">
        <f t="shared" si="322"/>
        <v>0</v>
      </c>
      <c r="HS71" s="85">
        <f>+HL71+'Stk BSF'!IZ71-'Stk BSF'!JA71-'Stk CF '!HU71</f>
        <v>0</v>
      </c>
      <c r="HT71" s="86">
        <f>+HM71+HU71-HV71-HW71</f>
        <v>0</v>
      </c>
      <c r="HU71" s="46"/>
      <c r="HV71" s="46"/>
      <c r="HW71" s="46"/>
      <c r="HX71" s="46">
        <f t="shared" si="101"/>
        <v>0</v>
      </c>
      <c r="HY71" s="75">
        <f t="shared" si="323"/>
        <v>0</v>
      </c>
      <c r="IA71" s="82">
        <f t="shared" si="333"/>
        <v>0</v>
      </c>
      <c r="IB71" s="83">
        <f t="shared" si="334"/>
        <v>0</v>
      </c>
      <c r="IC71" s="81">
        <f t="shared" si="335"/>
        <v>0</v>
      </c>
      <c r="ID71" s="81">
        <f t="shared" si="336"/>
        <v>0</v>
      </c>
      <c r="IE71" s="81">
        <f t="shared" si="337"/>
        <v>0</v>
      </c>
      <c r="IF71" s="81">
        <f t="shared" si="338"/>
        <v>0</v>
      </c>
      <c r="IG71" s="84">
        <f t="shared" si="329"/>
        <v>0</v>
      </c>
      <c r="II71" s="64">
        <f t="shared" si="136"/>
        <v>0</v>
      </c>
      <c r="IJ71" s="64">
        <f t="shared" si="137"/>
        <v>0</v>
      </c>
      <c r="IK71" s="64">
        <f t="shared" si="138"/>
        <v>0</v>
      </c>
    </row>
    <row r="72" spans="2:245" ht="15">
      <c r="B72" s="386" t="s">
        <v>653</v>
      </c>
      <c r="C72" s="178" t="s">
        <v>362</v>
      </c>
      <c r="D72" s="178" t="s">
        <v>369</v>
      </c>
      <c r="E72" s="170"/>
      <c r="F72" s="369" t="s">
        <v>286</v>
      </c>
      <c r="G72" s="380" t="s">
        <v>99</v>
      </c>
      <c r="H72" s="380" t="s">
        <v>99</v>
      </c>
      <c r="I72" s="361" t="s">
        <v>95</v>
      </c>
      <c r="J72" s="355" t="s">
        <v>374</v>
      </c>
      <c r="K72" s="139">
        <v>4</v>
      </c>
      <c r="L72" s="140">
        <v>4</v>
      </c>
      <c r="M72" s="137" t="s">
        <v>4</v>
      </c>
      <c r="N72" s="347">
        <v>0</v>
      </c>
      <c r="O72" s="347">
        <v>0</v>
      </c>
      <c r="P72" s="76">
        <v>0</v>
      </c>
      <c r="Q72" s="77">
        <f>+N72-S72-'Stk BSF'!U72+'Stk BSF'!T72</f>
        <v>0</v>
      </c>
      <c r="R72" s="78">
        <f t="shared" si="418"/>
        <v>0</v>
      </c>
      <c r="S72" s="46"/>
      <c r="T72" s="46"/>
      <c r="U72" s="46"/>
      <c r="V72" s="46">
        <f t="shared" ref="V72:V135" si="423">+T72</f>
        <v>0</v>
      </c>
      <c r="W72" s="75">
        <f t="shared" si="205"/>
        <v>0</v>
      </c>
      <c r="X72" s="77">
        <f>+Q72+'Stk BSF'!AB72-'Stk BSF'!AC72-'Stk CF '!Z72</f>
        <v>0</v>
      </c>
      <c r="Y72" s="78">
        <f t="shared" ref="Y72:Y77" si="424">+R72+Z72-AA72-AB72</f>
        <v>0</v>
      </c>
      <c r="Z72" s="46"/>
      <c r="AA72" s="46"/>
      <c r="AB72" s="46"/>
      <c r="AC72" s="46">
        <f t="shared" ref="AC72:AC135" si="425">+AA72</f>
        <v>0</v>
      </c>
      <c r="AD72" s="75">
        <f t="shared" si="291"/>
        <v>0</v>
      </c>
      <c r="AE72" s="77">
        <f>+X72+'Stk BSF'!AJ72-'Stk BSF'!AK72-'Stk CF '!AG72</f>
        <v>0</v>
      </c>
      <c r="AF72" s="78">
        <f t="shared" si="419"/>
        <v>0</v>
      </c>
      <c r="AG72" s="46"/>
      <c r="AH72" s="46"/>
      <c r="AI72" s="46"/>
      <c r="AJ72" s="46">
        <f t="shared" ref="AJ72:AJ135" si="426">+AH72</f>
        <v>0</v>
      </c>
      <c r="AK72" s="75">
        <f t="shared" si="292"/>
        <v>0</v>
      </c>
      <c r="AL72" s="77">
        <f>+AE72+'Stk BSF'!AR72-'Stk BSF'!AS72-'Stk CF '!AN72</f>
        <v>0</v>
      </c>
      <c r="AM72" s="78">
        <f t="shared" si="420"/>
        <v>0</v>
      </c>
      <c r="AN72" s="46"/>
      <c r="AO72" s="46"/>
      <c r="AP72" s="46"/>
      <c r="AQ72" s="46">
        <f t="shared" ref="AQ72:AQ135" si="427">+AO72</f>
        <v>0</v>
      </c>
      <c r="AR72" s="75">
        <f t="shared" si="293"/>
        <v>0</v>
      </c>
      <c r="AS72" s="77">
        <f>+AL72+'Stk BSF'!AZ72-'Stk BSF'!BA72-'Stk CF '!AU72</f>
        <v>0</v>
      </c>
      <c r="AT72" s="78">
        <f t="shared" si="330"/>
        <v>0</v>
      </c>
      <c r="AU72" s="46"/>
      <c r="AV72" s="46"/>
      <c r="AW72" s="46"/>
      <c r="AX72" s="46">
        <f t="shared" ref="AX72:AX135" si="428">+AV72</f>
        <v>0</v>
      </c>
      <c r="AY72" s="75">
        <f t="shared" si="295"/>
        <v>0</v>
      </c>
      <c r="AZ72" s="77">
        <f>+AS72+'Stk BSF'!BH72-'Stk BSF'!BI72-'Stk CF '!BB72</f>
        <v>0</v>
      </c>
      <c r="BA72" s="78">
        <f t="shared" ref="BA72:BA93" si="429">+AT72+BB72-BC72-BD72</f>
        <v>0</v>
      </c>
      <c r="BB72" s="46"/>
      <c r="BC72" s="46"/>
      <c r="BD72" s="46"/>
      <c r="BE72" s="46">
        <f t="shared" ref="BE72:BE135" si="430">+BC72</f>
        <v>0</v>
      </c>
      <c r="BF72" s="75">
        <f t="shared" si="296"/>
        <v>0</v>
      </c>
      <c r="BG72" s="77">
        <f>+AZ72+'Stk BSF'!BP72-'Stk BSF'!BQ72-'Stk CF '!BI72</f>
        <v>0</v>
      </c>
      <c r="BH72" s="78">
        <f t="shared" si="288"/>
        <v>0</v>
      </c>
      <c r="BI72" s="46"/>
      <c r="BJ72" s="46"/>
      <c r="BK72" s="46"/>
      <c r="BL72" s="46">
        <f t="shared" ref="BL72:BL135" si="431">+BJ72</f>
        <v>0</v>
      </c>
      <c r="BM72" s="75">
        <f t="shared" si="297"/>
        <v>0</v>
      </c>
      <c r="BN72" s="77">
        <f>+BG72+'Stk BSF'!BX72-'Stk BSF'!BY72-'Stk CF '!BP72</f>
        <v>0</v>
      </c>
      <c r="BO72" s="78">
        <f t="shared" ref="BO72:BO94" si="432">+BH72+BP72-BQ72-BR72</f>
        <v>0</v>
      </c>
      <c r="BP72" s="46"/>
      <c r="BQ72" s="46"/>
      <c r="BR72" s="46"/>
      <c r="BS72" s="46">
        <f t="shared" ref="BS72:BS135" si="433">+BQ72</f>
        <v>0</v>
      </c>
      <c r="BT72" s="75">
        <f t="shared" si="298"/>
        <v>0</v>
      </c>
      <c r="BU72" s="77">
        <f>+BN72+'Stk BSF'!CF72-'Stk BSF'!CG72-'Stk CF '!BW72</f>
        <v>0</v>
      </c>
      <c r="BV72" s="78">
        <f t="shared" ref="BV72:BV97" si="434">+BO72+BW72-BX72-BY72</f>
        <v>0</v>
      </c>
      <c r="BW72" s="46"/>
      <c r="BX72" s="46"/>
      <c r="BY72" s="46"/>
      <c r="BZ72" s="46">
        <f t="shared" ref="BZ72:BZ135" si="435">+BX72</f>
        <v>0</v>
      </c>
      <c r="CA72" s="75">
        <f t="shared" si="299"/>
        <v>0</v>
      </c>
      <c r="CB72" s="77">
        <f>+BU72+'Stk BSF'!CN72-'Stk BSF'!CO72-'Stk CF '!CD72</f>
        <v>0</v>
      </c>
      <c r="CC72" s="78">
        <f t="shared" ref="CC72:CC93" si="436">+BV72+CD72-CE72-CF72</f>
        <v>0</v>
      </c>
      <c r="CD72" s="46"/>
      <c r="CE72" s="46"/>
      <c r="CF72" s="46"/>
      <c r="CG72" s="46">
        <f t="shared" ref="CG72:CG135" si="437">+CE72</f>
        <v>0</v>
      </c>
      <c r="CH72" s="75">
        <f t="shared" si="300"/>
        <v>0</v>
      </c>
      <c r="CI72" s="77">
        <f>+CB72+'Stk BSF'!CV72-'Stk BSF'!CW72-'Stk CF '!CK72</f>
        <v>0</v>
      </c>
      <c r="CJ72" s="78">
        <f t="shared" si="327"/>
        <v>0</v>
      </c>
      <c r="CK72" s="46"/>
      <c r="CL72" s="46"/>
      <c r="CM72" s="46"/>
      <c r="CN72" s="46">
        <f t="shared" ref="CN72:CN135" si="438">+CL72</f>
        <v>0</v>
      </c>
      <c r="CO72" s="75">
        <f t="shared" si="301"/>
        <v>0</v>
      </c>
      <c r="CP72" s="77">
        <f>+CI72+'Stk BSF'!DD72-'Stk BSF'!DE72-'Stk CF '!CR72</f>
        <v>0</v>
      </c>
      <c r="CQ72" s="78">
        <f t="shared" si="422"/>
        <v>0</v>
      </c>
      <c r="CR72" s="46"/>
      <c r="CS72" s="46"/>
      <c r="CT72" s="46"/>
      <c r="CU72" s="46">
        <f t="shared" ref="CU72:CU135" si="439">+CS72</f>
        <v>0</v>
      </c>
      <c r="CV72" s="75">
        <f t="shared" si="302"/>
        <v>0</v>
      </c>
      <c r="CW72" s="78">
        <f>+CP72+'Stk BSF'!DL72-'Stk BSF'!DM72-'Stk CF '!CY72</f>
        <v>0</v>
      </c>
      <c r="CX72" s="78">
        <f t="shared" si="325"/>
        <v>0</v>
      </c>
      <c r="CY72" s="46"/>
      <c r="CZ72" s="46"/>
      <c r="DA72" s="46"/>
      <c r="DB72" s="46">
        <f t="shared" ref="DB72:DB135" si="440">+CZ72</f>
        <v>0</v>
      </c>
      <c r="DC72" s="75">
        <f t="shared" si="303"/>
        <v>0</v>
      </c>
      <c r="DD72" s="77">
        <f>+CW72+'Stk BSF'!DT72-'Stk BSF'!DU72-'Stk CF '!DF72</f>
        <v>0</v>
      </c>
      <c r="DE72" s="78">
        <f t="shared" ref="DE72:DE77" si="441">+CX72+DF72-DG72-DH72</f>
        <v>0</v>
      </c>
      <c r="DF72" s="46"/>
      <c r="DG72" s="46"/>
      <c r="DH72" s="46"/>
      <c r="DI72" s="46">
        <f t="shared" ref="DI72:DI135" si="442">+DG72</f>
        <v>0</v>
      </c>
      <c r="DJ72" s="75">
        <f t="shared" si="304"/>
        <v>0</v>
      </c>
      <c r="DK72" s="77">
        <f>+DD72+'Stk BSF'!EB72-'Stk BSF'!EC72-'Stk CF '!DM72</f>
        <v>0</v>
      </c>
      <c r="DL72" s="78">
        <f t="shared" si="412"/>
        <v>0</v>
      </c>
      <c r="DM72" s="46"/>
      <c r="DN72" s="46"/>
      <c r="DO72" s="46"/>
      <c r="DP72" s="46">
        <f t="shared" ref="DP72:DP135" si="443">+DN72</f>
        <v>0</v>
      </c>
      <c r="DQ72" s="75">
        <f t="shared" si="305"/>
        <v>0</v>
      </c>
      <c r="DR72" s="77">
        <f>+DK72+'Stk BSF'!EJ72-'Stk BSF'!EK72-'Stk CF '!DT72</f>
        <v>0</v>
      </c>
      <c r="DS72" s="78">
        <f t="shared" si="113"/>
        <v>0</v>
      </c>
      <c r="DT72" s="46"/>
      <c r="DU72" s="46"/>
      <c r="DV72" s="46"/>
      <c r="DW72" s="46">
        <f t="shared" ref="DW72:DW135" si="444">+DU72</f>
        <v>0</v>
      </c>
      <c r="DX72" s="75">
        <f t="shared" si="306"/>
        <v>0</v>
      </c>
      <c r="DY72" s="77">
        <f>+DR72+'Stk BSF'!ER72-'Stk BSF'!ES72-'Stk CF '!EA72</f>
        <v>0</v>
      </c>
      <c r="DZ72" s="78">
        <f t="shared" si="328"/>
        <v>0</v>
      </c>
      <c r="EA72" s="46"/>
      <c r="EB72" s="46"/>
      <c r="EC72" s="46"/>
      <c r="ED72" s="46">
        <f t="shared" ref="ED72:ED135" si="445">+EB72</f>
        <v>0</v>
      </c>
      <c r="EE72" s="75">
        <f t="shared" si="307"/>
        <v>0</v>
      </c>
      <c r="EF72" s="77">
        <f>+DY72+'Stk BSF'!EZ72-'Stk BSF'!FA72-'Stk CF '!EH72</f>
        <v>0</v>
      </c>
      <c r="EG72" s="78">
        <f t="shared" si="332"/>
        <v>0</v>
      </c>
      <c r="EH72" s="46"/>
      <c r="EI72" s="46"/>
      <c r="EJ72" s="46"/>
      <c r="EK72" s="46">
        <f t="shared" ref="EK72:EK135" si="446">+EI72</f>
        <v>0</v>
      </c>
      <c r="EL72" s="75">
        <f t="shared" si="308"/>
        <v>0</v>
      </c>
      <c r="EM72" s="77">
        <f>+EF72+'Stk BSF'!FH72-'Stk BSF'!FI72-'Stk CF '!EO72</f>
        <v>0</v>
      </c>
      <c r="EN72" s="78">
        <f t="shared" si="413"/>
        <v>0</v>
      </c>
      <c r="EO72" s="46"/>
      <c r="EP72" s="46"/>
      <c r="EQ72" s="46"/>
      <c r="ER72" s="46">
        <f t="shared" ref="ER72:ER135" si="447">+EP72</f>
        <v>0</v>
      </c>
      <c r="ES72" s="75">
        <f t="shared" si="309"/>
        <v>0</v>
      </c>
      <c r="ET72" s="77">
        <f>+EM72+'Stk BSF'!FP72-'Stk BSF'!FQ72-'Stk CF '!EV72</f>
        <v>0</v>
      </c>
      <c r="EU72" s="78">
        <f t="shared" ref="EU72:EU88" si="448">+EN72+EV72-EW72-EX72</f>
        <v>0</v>
      </c>
      <c r="EV72" s="46"/>
      <c r="EW72" s="46"/>
      <c r="EX72" s="46"/>
      <c r="EY72" s="46">
        <f t="shared" ref="EY72:EY135" si="449">+EW72</f>
        <v>0</v>
      </c>
      <c r="EZ72" s="75">
        <f t="shared" si="310"/>
        <v>0</v>
      </c>
      <c r="FA72" s="77">
        <f>+ET72+'Stk BSF'!FX72-'Stk BSF'!FY72-'Stk CF '!FC72</f>
        <v>0</v>
      </c>
      <c r="FB72" s="78">
        <f t="shared" si="284"/>
        <v>0</v>
      </c>
      <c r="FC72" s="46"/>
      <c r="FD72" s="46"/>
      <c r="FE72" s="46"/>
      <c r="FF72" s="46">
        <f t="shared" ref="FF72:FF135" si="450">+FD72</f>
        <v>0</v>
      </c>
      <c r="FG72" s="75">
        <f t="shared" si="311"/>
        <v>0</v>
      </c>
      <c r="FH72" s="77">
        <f>+FA72+'Stk BSF'!GF72-'Stk BSF'!GG72-'Stk CF '!FJ72</f>
        <v>0</v>
      </c>
      <c r="FI72" s="78">
        <f t="shared" si="417"/>
        <v>0</v>
      </c>
      <c r="FJ72" s="46"/>
      <c r="FK72" s="46"/>
      <c r="FL72" s="46"/>
      <c r="FM72" s="46">
        <f t="shared" ref="FM72:FM135" si="451">+FK72</f>
        <v>0</v>
      </c>
      <c r="FN72" s="75">
        <f t="shared" si="312"/>
        <v>0</v>
      </c>
      <c r="FO72" s="77">
        <f>+FH72+'Stk BSF'!GN72-'Stk BSF'!GO72-'Stk CF '!FQ72</f>
        <v>0</v>
      </c>
      <c r="FP72" s="78">
        <f>+FI72+FQ72-FR72-FS72</f>
        <v>0</v>
      </c>
      <c r="FQ72" s="46"/>
      <c r="FR72" s="46"/>
      <c r="FS72" s="46"/>
      <c r="FT72" s="46">
        <f t="shared" ref="FT72:FT135" si="452">+FR72</f>
        <v>0</v>
      </c>
      <c r="FU72" s="75">
        <f t="shared" si="314"/>
        <v>0</v>
      </c>
      <c r="FV72" s="77">
        <f>+FO72+'Stk BSF'!GV72-'Stk BSF'!GW72-'Stk CF '!FX72</f>
        <v>0</v>
      </c>
      <c r="FW72" s="78">
        <f t="shared" si="414"/>
        <v>0</v>
      </c>
      <c r="FX72" s="46"/>
      <c r="FY72" s="46"/>
      <c r="FZ72" s="46"/>
      <c r="GA72" s="46">
        <f t="shared" ref="GA72:GA135" si="453">+FY72</f>
        <v>0</v>
      </c>
      <c r="GB72" s="75">
        <f t="shared" si="315"/>
        <v>0</v>
      </c>
      <c r="GC72" s="77">
        <f>+FV72+'Stk BSF'!HD72-'Stk BSF'!HE72-'Stk CF '!GE72</f>
        <v>0</v>
      </c>
      <c r="GD72" s="78">
        <f t="shared" si="415"/>
        <v>0</v>
      </c>
      <c r="GE72" s="46"/>
      <c r="GF72" s="46"/>
      <c r="GG72" s="46"/>
      <c r="GH72" s="46">
        <f t="shared" ref="GH72:GH135" si="454">+GF72</f>
        <v>0</v>
      </c>
      <c r="GI72" s="75">
        <f t="shared" si="316"/>
        <v>0</v>
      </c>
      <c r="GJ72" s="77">
        <f>+GC72+'Stk BSF'!HL72-'Stk BSF'!HM72-'Stk CF '!GL72</f>
        <v>0</v>
      </c>
      <c r="GK72" s="78">
        <f t="shared" ref="GK72:GK88" si="455">+GD72+GL72-GM72-GN72</f>
        <v>0</v>
      </c>
      <c r="GL72" s="46"/>
      <c r="GM72" s="46"/>
      <c r="GN72" s="46"/>
      <c r="GO72" s="46">
        <f t="shared" ref="GO72:GO135" si="456">+GM72</f>
        <v>0</v>
      </c>
      <c r="GP72" s="75">
        <f t="shared" si="317"/>
        <v>0</v>
      </c>
      <c r="GQ72" s="77">
        <f>+GJ72+'Stk BSF'!HT72-'Stk BSF'!HU72-'Stk CF '!GS72</f>
        <v>0</v>
      </c>
      <c r="GR72" s="78">
        <f t="shared" si="318"/>
        <v>0</v>
      </c>
      <c r="GS72" s="46"/>
      <c r="GT72" s="46"/>
      <c r="GU72" s="46"/>
      <c r="GV72" s="46">
        <f t="shared" ref="GV72:GV135" si="457">+GT72</f>
        <v>0</v>
      </c>
      <c r="GW72" s="75">
        <f t="shared" si="319"/>
        <v>0</v>
      </c>
      <c r="GX72" s="77">
        <f>+GQ72+'Stk BSF'!IB72-'Stk BSF'!IC72-'Stk CF '!GZ72</f>
        <v>0</v>
      </c>
      <c r="GY72" s="78">
        <f t="shared" si="416"/>
        <v>0</v>
      </c>
      <c r="GZ72" s="46"/>
      <c r="HA72" s="46"/>
      <c r="HB72" s="46"/>
      <c r="HC72" s="46">
        <f t="shared" ref="HC72:HC135" si="458">+HA72</f>
        <v>0</v>
      </c>
      <c r="HD72" s="75">
        <f t="shared" si="320"/>
        <v>0</v>
      </c>
      <c r="HE72" s="77">
        <f>+GX72+'Stk BSF'!IJ72-'Stk BSF'!IK72-'Stk CF '!HG72</f>
        <v>0</v>
      </c>
      <c r="HF72" s="78">
        <f t="shared" si="213"/>
        <v>0</v>
      </c>
      <c r="HG72" s="46"/>
      <c r="HH72" s="46"/>
      <c r="HI72" s="46"/>
      <c r="HJ72" s="46">
        <f t="shared" ref="HJ72:HJ135" si="459">+HH72</f>
        <v>0</v>
      </c>
      <c r="HK72" s="75">
        <f t="shared" si="321"/>
        <v>0</v>
      </c>
      <c r="HL72" s="77">
        <f>+HE72+'Stk BSF'!IR72-'Stk BSF'!IS72-'Stk CF '!HN72</f>
        <v>0</v>
      </c>
      <c r="HM72" s="78">
        <f t="shared" si="212"/>
        <v>0</v>
      </c>
      <c r="HN72" s="46"/>
      <c r="HO72" s="46"/>
      <c r="HP72" s="46"/>
      <c r="HQ72" s="46">
        <f t="shared" ref="HQ72:HQ135" si="460">+HO72</f>
        <v>0</v>
      </c>
      <c r="HR72" s="75">
        <f t="shared" si="322"/>
        <v>0</v>
      </c>
      <c r="HS72" s="85">
        <f>+HL72+'Stk BSF'!IZ72-'Stk BSF'!JA72-'Stk CF '!HU72</f>
        <v>0</v>
      </c>
      <c r="HT72" s="86">
        <f t="shared" ref="HT72:HT77" si="461">+HM72+HU72-HV72-HW72</f>
        <v>0</v>
      </c>
      <c r="HU72" s="46"/>
      <c r="HV72" s="46"/>
      <c r="HW72" s="46"/>
      <c r="HX72" s="46">
        <f t="shared" ref="HX72:HX135" si="462">+HV72</f>
        <v>0</v>
      </c>
      <c r="HY72" s="75">
        <f t="shared" si="323"/>
        <v>0</v>
      </c>
      <c r="IA72" s="82">
        <f t="shared" si="333"/>
        <v>0</v>
      </c>
      <c r="IB72" s="83">
        <f t="shared" si="334"/>
        <v>0</v>
      </c>
      <c r="IC72" s="81">
        <f t="shared" si="335"/>
        <v>0</v>
      </c>
      <c r="ID72" s="81">
        <f t="shared" si="336"/>
        <v>0</v>
      </c>
      <c r="IE72" s="81">
        <f t="shared" si="337"/>
        <v>0</v>
      </c>
      <c r="IF72" s="81">
        <f t="shared" si="338"/>
        <v>0</v>
      </c>
      <c r="IG72" s="84">
        <f t="shared" si="329"/>
        <v>0</v>
      </c>
      <c r="II72" s="64">
        <f t="shared" si="136"/>
        <v>0</v>
      </c>
      <c r="IJ72" s="64">
        <f t="shared" si="137"/>
        <v>0</v>
      </c>
      <c r="IK72" s="64">
        <f t="shared" si="138"/>
        <v>0</v>
      </c>
    </row>
    <row r="73" spans="2:245" ht="15">
      <c r="B73" s="386" t="s">
        <v>653</v>
      </c>
      <c r="C73" s="174" t="s">
        <v>637</v>
      </c>
      <c r="D73" s="174" t="s">
        <v>370</v>
      </c>
      <c r="E73" s="170"/>
      <c r="F73" s="369" t="s">
        <v>286</v>
      </c>
      <c r="G73" s="380" t="s">
        <v>99</v>
      </c>
      <c r="H73" s="380" t="s">
        <v>99</v>
      </c>
      <c r="I73" s="166" t="s">
        <v>94</v>
      </c>
      <c r="J73" s="375" t="s">
        <v>375</v>
      </c>
      <c r="K73" s="139">
        <v>4</v>
      </c>
      <c r="L73" s="140">
        <v>5</v>
      </c>
      <c r="M73" s="137" t="s">
        <v>4</v>
      </c>
      <c r="N73" s="347">
        <v>0</v>
      </c>
      <c r="O73" s="347">
        <v>0</v>
      </c>
      <c r="P73" s="76">
        <v>0</v>
      </c>
      <c r="Q73" s="77">
        <f>+N73-S73-'Stk BSF'!U73+'Stk BSF'!T73</f>
        <v>0</v>
      </c>
      <c r="R73" s="78">
        <f t="shared" si="418"/>
        <v>0</v>
      </c>
      <c r="S73" s="46"/>
      <c r="T73" s="46"/>
      <c r="U73" s="46"/>
      <c r="V73" s="46">
        <f t="shared" si="423"/>
        <v>0</v>
      </c>
      <c r="W73" s="75">
        <f t="shared" si="205"/>
        <v>0</v>
      </c>
      <c r="X73" s="77">
        <f>+Q73+'Stk BSF'!AB73-'Stk BSF'!AC73-'Stk CF '!Z73</f>
        <v>0</v>
      </c>
      <c r="Y73" s="78">
        <f t="shared" si="424"/>
        <v>0</v>
      </c>
      <c r="Z73" s="46"/>
      <c r="AA73" s="46"/>
      <c r="AB73" s="46"/>
      <c r="AC73" s="46">
        <f t="shared" si="425"/>
        <v>0</v>
      </c>
      <c r="AD73" s="75">
        <f t="shared" si="291"/>
        <v>0</v>
      </c>
      <c r="AE73" s="77">
        <f>+X73+'Stk BSF'!AJ73-'Stk BSF'!AK73-'Stk CF '!AG73</f>
        <v>0</v>
      </c>
      <c r="AF73" s="78">
        <f t="shared" si="419"/>
        <v>0</v>
      </c>
      <c r="AG73" s="46"/>
      <c r="AH73" s="46"/>
      <c r="AI73" s="46"/>
      <c r="AJ73" s="46">
        <f t="shared" si="426"/>
        <v>0</v>
      </c>
      <c r="AK73" s="75">
        <f t="shared" si="292"/>
        <v>0</v>
      </c>
      <c r="AL73" s="77">
        <f>+AE73+'Stk BSF'!AR73-'Stk BSF'!AS73-'Stk CF '!AN73</f>
        <v>0</v>
      </c>
      <c r="AM73" s="78">
        <f t="shared" si="420"/>
        <v>0</v>
      </c>
      <c r="AN73" s="46"/>
      <c r="AO73" s="46"/>
      <c r="AP73" s="46"/>
      <c r="AQ73" s="46">
        <f t="shared" si="427"/>
        <v>0</v>
      </c>
      <c r="AR73" s="75">
        <f t="shared" si="293"/>
        <v>0</v>
      </c>
      <c r="AS73" s="77">
        <f>+AL73+'Stk BSF'!AZ73-'Stk BSF'!BA73-'Stk CF '!AU73</f>
        <v>0</v>
      </c>
      <c r="AT73" s="78">
        <f t="shared" si="330"/>
        <v>0</v>
      </c>
      <c r="AU73" s="46"/>
      <c r="AV73" s="46"/>
      <c r="AW73" s="46"/>
      <c r="AX73" s="46">
        <f t="shared" si="428"/>
        <v>0</v>
      </c>
      <c r="AY73" s="75">
        <f t="shared" si="295"/>
        <v>0</v>
      </c>
      <c r="AZ73" s="77">
        <f>+AS73+'Stk BSF'!BH73-'Stk BSF'!BI73-'Stk CF '!BB73</f>
        <v>0</v>
      </c>
      <c r="BA73" s="78">
        <f t="shared" si="429"/>
        <v>0</v>
      </c>
      <c r="BB73" s="46"/>
      <c r="BC73" s="46"/>
      <c r="BD73" s="46"/>
      <c r="BE73" s="46">
        <f t="shared" si="430"/>
        <v>0</v>
      </c>
      <c r="BF73" s="75">
        <f t="shared" si="296"/>
        <v>0</v>
      </c>
      <c r="BG73" s="77">
        <f>+AZ73+'Stk BSF'!BP73-'Stk BSF'!BQ73-'Stk CF '!BI73</f>
        <v>0</v>
      </c>
      <c r="BH73" s="78">
        <f t="shared" si="288"/>
        <v>0</v>
      </c>
      <c r="BI73" s="46"/>
      <c r="BJ73" s="46"/>
      <c r="BK73" s="46"/>
      <c r="BL73" s="46">
        <f t="shared" si="431"/>
        <v>0</v>
      </c>
      <c r="BM73" s="75">
        <f t="shared" si="297"/>
        <v>0</v>
      </c>
      <c r="BN73" s="77">
        <f>+BG73+'Stk BSF'!BX73-'Stk BSF'!BY73-'Stk CF '!BP73</f>
        <v>0</v>
      </c>
      <c r="BO73" s="78">
        <f t="shared" si="432"/>
        <v>0</v>
      </c>
      <c r="BP73" s="46"/>
      <c r="BQ73" s="46"/>
      <c r="BR73" s="46"/>
      <c r="BS73" s="46">
        <f t="shared" si="433"/>
        <v>0</v>
      </c>
      <c r="BT73" s="75">
        <f t="shared" si="298"/>
        <v>0</v>
      </c>
      <c r="BU73" s="77">
        <f>+BN73+'Stk BSF'!CF73-'Stk BSF'!CG73-'Stk CF '!BW73</f>
        <v>0</v>
      </c>
      <c r="BV73" s="78">
        <f t="shared" si="434"/>
        <v>0</v>
      </c>
      <c r="BW73" s="46"/>
      <c r="BX73" s="46"/>
      <c r="BY73" s="46"/>
      <c r="BZ73" s="46">
        <f t="shared" si="435"/>
        <v>0</v>
      </c>
      <c r="CA73" s="75">
        <f t="shared" si="299"/>
        <v>0</v>
      </c>
      <c r="CB73" s="77">
        <f>+BU73+'Stk BSF'!CN73-'Stk BSF'!CO73-'Stk CF '!CD73</f>
        <v>0</v>
      </c>
      <c r="CC73" s="78">
        <f t="shared" si="436"/>
        <v>0</v>
      </c>
      <c r="CD73" s="46"/>
      <c r="CE73" s="46"/>
      <c r="CF73" s="46"/>
      <c r="CG73" s="46">
        <f t="shared" si="437"/>
        <v>0</v>
      </c>
      <c r="CH73" s="75">
        <f t="shared" si="300"/>
        <v>0</v>
      </c>
      <c r="CI73" s="77">
        <f>+CB73+'Stk BSF'!CV73-'Stk BSF'!CW73-'Stk CF '!CK73</f>
        <v>0</v>
      </c>
      <c r="CJ73" s="78">
        <f t="shared" si="327"/>
        <v>0</v>
      </c>
      <c r="CK73" s="46"/>
      <c r="CL73" s="46"/>
      <c r="CM73" s="46"/>
      <c r="CN73" s="46">
        <f t="shared" si="438"/>
        <v>0</v>
      </c>
      <c r="CO73" s="75">
        <f t="shared" si="301"/>
        <v>0</v>
      </c>
      <c r="CP73" s="77">
        <f>+CI73+'Stk BSF'!DD73-'Stk BSF'!DE73-'Stk CF '!CR73</f>
        <v>0</v>
      </c>
      <c r="CQ73" s="78">
        <f t="shared" si="422"/>
        <v>0</v>
      </c>
      <c r="CR73" s="46"/>
      <c r="CS73" s="46"/>
      <c r="CT73" s="46"/>
      <c r="CU73" s="46">
        <f t="shared" si="439"/>
        <v>0</v>
      </c>
      <c r="CV73" s="75">
        <f t="shared" si="302"/>
        <v>0</v>
      </c>
      <c r="CW73" s="78">
        <f>+CP73+'Stk BSF'!DL73-'Stk BSF'!DM73-'Stk CF '!CY73</f>
        <v>0</v>
      </c>
      <c r="CX73" s="78">
        <f t="shared" si="325"/>
        <v>0</v>
      </c>
      <c r="CY73" s="46"/>
      <c r="CZ73" s="46"/>
      <c r="DA73" s="46"/>
      <c r="DB73" s="46">
        <f t="shared" si="440"/>
        <v>0</v>
      </c>
      <c r="DC73" s="75">
        <f t="shared" si="303"/>
        <v>0</v>
      </c>
      <c r="DD73" s="77">
        <f>+CW73+'Stk BSF'!DT73-'Stk BSF'!DU73-'Stk CF '!DF73</f>
        <v>0</v>
      </c>
      <c r="DE73" s="78">
        <f t="shared" si="441"/>
        <v>0</v>
      </c>
      <c r="DF73" s="46"/>
      <c r="DG73" s="46"/>
      <c r="DH73" s="46"/>
      <c r="DI73" s="46">
        <f t="shared" si="442"/>
        <v>0</v>
      </c>
      <c r="DJ73" s="75">
        <f t="shared" si="304"/>
        <v>0</v>
      </c>
      <c r="DK73" s="77">
        <f>+DD73+'Stk BSF'!EB73-'Stk BSF'!EC73-'Stk CF '!DM73</f>
        <v>0</v>
      </c>
      <c r="DL73" s="78">
        <f t="shared" si="412"/>
        <v>0</v>
      </c>
      <c r="DM73" s="46"/>
      <c r="DN73" s="46"/>
      <c r="DO73" s="46"/>
      <c r="DP73" s="46">
        <f t="shared" si="443"/>
        <v>0</v>
      </c>
      <c r="DQ73" s="75">
        <f t="shared" si="305"/>
        <v>0</v>
      </c>
      <c r="DR73" s="77">
        <f>+DK73+'Stk BSF'!EJ73-'Stk BSF'!EK73-'Stk CF '!DT73</f>
        <v>0</v>
      </c>
      <c r="DS73" s="78">
        <f t="shared" si="113"/>
        <v>0</v>
      </c>
      <c r="DT73" s="46"/>
      <c r="DU73" s="46"/>
      <c r="DV73" s="46"/>
      <c r="DW73" s="46">
        <f t="shared" si="444"/>
        <v>0</v>
      </c>
      <c r="DX73" s="75">
        <f t="shared" si="306"/>
        <v>0</v>
      </c>
      <c r="DY73" s="77">
        <f>+DR73+'Stk BSF'!ER73-'Stk BSF'!ES73-'Stk CF '!EA73</f>
        <v>0</v>
      </c>
      <c r="DZ73" s="78">
        <f t="shared" si="328"/>
        <v>0</v>
      </c>
      <c r="EA73" s="46"/>
      <c r="EB73" s="46"/>
      <c r="EC73" s="46"/>
      <c r="ED73" s="46">
        <f t="shared" si="445"/>
        <v>0</v>
      </c>
      <c r="EE73" s="75">
        <f t="shared" si="307"/>
        <v>0</v>
      </c>
      <c r="EF73" s="77">
        <f>+DY73+'Stk BSF'!EZ73-'Stk BSF'!FA73-'Stk CF '!EH73</f>
        <v>0</v>
      </c>
      <c r="EG73" s="78">
        <f t="shared" si="332"/>
        <v>0</v>
      </c>
      <c r="EH73" s="46"/>
      <c r="EI73" s="46"/>
      <c r="EJ73" s="46"/>
      <c r="EK73" s="46">
        <f t="shared" si="446"/>
        <v>0</v>
      </c>
      <c r="EL73" s="75">
        <f t="shared" si="308"/>
        <v>0</v>
      </c>
      <c r="EM73" s="77">
        <f>+EF73+'Stk BSF'!FH73-'Stk BSF'!FI73-'Stk CF '!EO73</f>
        <v>0</v>
      </c>
      <c r="EN73" s="78">
        <f t="shared" si="413"/>
        <v>0</v>
      </c>
      <c r="EO73" s="46"/>
      <c r="EP73" s="46"/>
      <c r="EQ73" s="46"/>
      <c r="ER73" s="46">
        <f t="shared" si="447"/>
        <v>0</v>
      </c>
      <c r="ES73" s="75">
        <f t="shared" si="309"/>
        <v>0</v>
      </c>
      <c r="ET73" s="77">
        <f>+EM73+'Stk BSF'!FP73-'Stk BSF'!FQ73-'Stk CF '!EV73</f>
        <v>0</v>
      </c>
      <c r="EU73" s="78">
        <f t="shared" si="448"/>
        <v>0</v>
      </c>
      <c r="EV73" s="46"/>
      <c r="EW73" s="46"/>
      <c r="EX73" s="46"/>
      <c r="EY73" s="46">
        <f t="shared" si="449"/>
        <v>0</v>
      </c>
      <c r="EZ73" s="75">
        <f t="shared" si="310"/>
        <v>0</v>
      </c>
      <c r="FA73" s="77">
        <f>+ET73+'Stk BSF'!FX73-'Stk BSF'!FY73-'Stk CF '!FC73</f>
        <v>0</v>
      </c>
      <c r="FB73" s="78">
        <f t="shared" si="284"/>
        <v>0</v>
      </c>
      <c r="FC73" s="46"/>
      <c r="FD73" s="46"/>
      <c r="FE73" s="46"/>
      <c r="FF73" s="46">
        <f t="shared" si="450"/>
        <v>0</v>
      </c>
      <c r="FG73" s="75">
        <f t="shared" si="311"/>
        <v>0</v>
      </c>
      <c r="FH73" s="77">
        <f>+FA73+'Stk BSF'!GF73-'Stk BSF'!GG73-'Stk CF '!FJ73</f>
        <v>0</v>
      </c>
      <c r="FI73" s="78">
        <f t="shared" si="417"/>
        <v>0</v>
      </c>
      <c r="FJ73" s="46"/>
      <c r="FK73" s="46"/>
      <c r="FL73" s="46"/>
      <c r="FM73" s="46">
        <f t="shared" si="451"/>
        <v>0</v>
      </c>
      <c r="FN73" s="75">
        <f t="shared" si="312"/>
        <v>0</v>
      </c>
      <c r="FO73" s="77">
        <f>+FH73+'Stk BSF'!GN73-'Stk BSF'!GO73-'Stk CF '!FQ73</f>
        <v>0</v>
      </c>
      <c r="FP73" s="78">
        <f>+FI73+FQ73-FR73-FS73</f>
        <v>0</v>
      </c>
      <c r="FQ73" s="46"/>
      <c r="FR73" s="46"/>
      <c r="FS73" s="46"/>
      <c r="FT73" s="46">
        <f t="shared" si="452"/>
        <v>0</v>
      </c>
      <c r="FU73" s="75">
        <f t="shared" si="314"/>
        <v>0</v>
      </c>
      <c r="FV73" s="77">
        <f>+FO73+'Stk BSF'!GV73-'Stk BSF'!GW73-'Stk CF '!FX73</f>
        <v>0</v>
      </c>
      <c r="FW73" s="78">
        <f t="shared" si="414"/>
        <v>0</v>
      </c>
      <c r="FX73" s="46"/>
      <c r="FY73" s="46"/>
      <c r="FZ73" s="46"/>
      <c r="GA73" s="46">
        <f t="shared" si="453"/>
        <v>0</v>
      </c>
      <c r="GB73" s="75">
        <f t="shared" si="315"/>
        <v>0</v>
      </c>
      <c r="GC73" s="77">
        <f>+FV73+'Stk BSF'!HD73-'Stk BSF'!HE73-'Stk CF '!GE73</f>
        <v>0</v>
      </c>
      <c r="GD73" s="78">
        <f t="shared" si="415"/>
        <v>0</v>
      </c>
      <c r="GE73" s="46"/>
      <c r="GF73" s="46"/>
      <c r="GG73" s="46"/>
      <c r="GH73" s="46">
        <f t="shared" si="454"/>
        <v>0</v>
      </c>
      <c r="GI73" s="75">
        <f t="shared" si="316"/>
        <v>0</v>
      </c>
      <c r="GJ73" s="77">
        <f>+GC73+'Stk BSF'!HL73-'Stk BSF'!HM73-'Stk CF '!GL73</f>
        <v>0</v>
      </c>
      <c r="GK73" s="78">
        <f t="shared" si="455"/>
        <v>0</v>
      </c>
      <c r="GL73" s="46"/>
      <c r="GM73" s="46"/>
      <c r="GN73" s="46"/>
      <c r="GO73" s="46">
        <f t="shared" si="456"/>
        <v>0</v>
      </c>
      <c r="GP73" s="75">
        <f t="shared" si="317"/>
        <v>0</v>
      </c>
      <c r="GQ73" s="77">
        <f>+GJ73+'Stk BSF'!HT73-'Stk BSF'!HU73-'Stk CF '!GS73</f>
        <v>0</v>
      </c>
      <c r="GR73" s="78">
        <f t="shared" si="318"/>
        <v>0</v>
      </c>
      <c r="GS73" s="46"/>
      <c r="GT73" s="46"/>
      <c r="GU73" s="46"/>
      <c r="GV73" s="46">
        <f t="shared" si="457"/>
        <v>0</v>
      </c>
      <c r="GW73" s="75">
        <f t="shared" si="319"/>
        <v>0</v>
      </c>
      <c r="GX73" s="77">
        <f>+GQ73+'Stk BSF'!IB73-'Stk BSF'!IC73-'Stk CF '!GZ73</f>
        <v>0</v>
      </c>
      <c r="GY73" s="78">
        <f t="shared" si="416"/>
        <v>0</v>
      </c>
      <c r="GZ73" s="46"/>
      <c r="HA73" s="46"/>
      <c r="HB73" s="46"/>
      <c r="HC73" s="46">
        <f t="shared" si="458"/>
        <v>0</v>
      </c>
      <c r="HD73" s="75">
        <f t="shared" si="320"/>
        <v>0</v>
      </c>
      <c r="HE73" s="77">
        <f>+GX73+'Stk BSF'!IJ73-'Stk BSF'!IK73-'Stk CF '!HG73</f>
        <v>0</v>
      </c>
      <c r="HF73" s="78">
        <f t="shared" si="213"/>
        <v>0</v>
      </c>
      <c r="HG73" s="46"/>
      <c r="HH73" s="46"/>
      <c r="HI73" s="46"/>
      <c r="HJ73" s="46">
        <f t="shared" si="459"/>
        <v>0</v>
      </c>
      <c r="HK73" s="75">
        <f t="shared" si="321"/>
        <v>0</v>
      </c>
      <c r="HL73" s="77">
        <f>+HE73+'Stk BSF'!IR73-'Stk BSF'!IS73-'Stk CF '!HN73</f>
        <v>0</v>
      </c>
      <c r="HM73" s="78">
        <f t="shared" si="212"/>
        <v>0</v>
      </c>
      <c r="HN73" s="46"/>
      <c r="HO73" s="46"/>
      <c r="HP73" s="46"/>
      <c r="HQ73" s="46">
        <f t="shared" si="460"/>
        <v>0</v>
      </c>
      <c r="HR73" s="75">
        <f t="shared" si="322"/>
        <v>0</v>
      </c>
      <c r="HS73" s="85">
        <f>+HL73+'Stk BSF'!IZ73-'Stk BSF'!JA73-'Stk CF '!HU73</f>
        <v>0</v>
      </c>
      <c r="HT73" s="86">
        <f t="shared" si="461"/>
        <v>0</v>
      </c>
      <c r="HU73" s="46"/>
      <c r="HV73" s="46"/>
      <c r="HW73" s="46"/>
      <c r="HX73" s="46">
        <f t="shared" si="462"/>
        <v>0</v>
      </c>
      <c r="HY73" s="75">
        <f t="shared" si="323"/>
        <v>0</v>
      </c>
      <c r="IA73" s="82">
        <f t="shared" si="333"/>
        <v>0</v>
      </c>
      <c r="IB73" s="83">
        <f t="shared" si="334"/>
        <v>0</v>
      </c>
      <c r="IC73" s="81">
        <f t="shared" si="335"/>
        <v>0</v>
      </c>
      <c r="ID73" s="81">
        <f t="shared" si="336"/>
        <v>0</v>
      </c>
      <c r="IE73" s="81">
        <f t="shared" si="337"/>
        <v>0</v>
      </c>
      <c r="IF73" s="81">
        <f t="shared" si="338"/>
        <v>0</v>
      </c>
      <c r="IG73" s="84">
        <f t="shared" si="329"/>
        <v>0</v>
      </c>
      <c r="II73" s="64">
        <f t="shared" si="136"/>
        <v>0</v>
      </c>
      <c r="IJ73" s="64">
        <f t="shared" si="137"/>
        <v>0</v>
      </c>
      <c r="IK73" s="64">
        <f t="shared" si="138"/>
        <v>0</v>
      </c>
    </row>
    <row r="74" spans="2:245" ht="15">
      <c r="B74" s="386" t="s">
        <v>653</v>
      </c>
      <c r="C74" s="178" t="s">
        <v>363</v>
      </c>
      <c r="D74" s="178" t="s">
        <v>371</v>
      </c>
      <c r="E74" s="170"/>
      <c r="F74" s="370" t="s">
        <v>287</v>
      </c>
      <c r="G74" s="380" t="s">
        <v>99</v>
      </c>
      <c r="H74" s="380" t="s">
        <v>99</v>
      </c>
      <c r="I74" s="166" t="s">
        <v>94</v>
      </c>
      <c r="J74" s="358" t="s">
        <v>298</v>
      </c>
      <c r="K74" s="139">
        <v>6</v>
      </c>
      <c r="L74" s="140">
        <v>6</v>
      </c>
      <c r="M74" s="137" t="s">
        <v>4</v>
      </c>
      <c r="N74" s="347">
        <v>0</v>
      </c>
      <c r="O74" s="347">
        <v>0</v>
      </c>
      <c r="P74" s="76">
        <v>0</v>
      </c>
      <c r="Q74" s="77">
        <f>+N74-S74-'Stk BSF'!U74+'Stk BSF'!T74</f>
        <v>0</v>
      </c>
      <c r="R74" s="78">
        <f t="shared" si="418"/>
        <v>0</v>
      </c>
      <c r="S74" s="46"/>
      <c r="T74" s="46"/>
      <c r="U74" s="46"/>
      <c r="V74" s="46">
        <f t="shared" si="423"/>
        <v>0</v>
      </c>
      <c r="W74" s="75">
        <f t="shared" si="205"/>
        <v>0</v>
      </c>
      <c r="X74" s="77">
        <f>+Q74+'Stk BSF'!AB74-'Stk BSF'!AC74-'Stk CF '!Z74</f>
        <v>0</v>
      </c>
      <c r="Y74" s="78">
        <f t="shared" si="424"/>
        <v>0</v>
      </c>
      <c r="Z74" s="46"/>
      <c r="AA74" s="46"/>
      <c r="AB74" s="46"/>
      <c r="AC74" s="46">
        <f t="shared" si="425"/>
        <v>0</v>
      </c>
      <c r="AD74" s="75">
        <f t="shared" si="291"/>
        <v>0</v>
      </c>
      <c r="AE74" s="77">
        <f>+X74+'Stk BSF'!AJ74-'Stk BSF'!AK74-'Stk CF '!AG74</f>
        <v>0</v>
      </c>
      <c r="AF74" s="78">
        <f t="shared" si="419"/>
        <v>0</v>
      </c>
      <c r="AG74" s="46"/>
      <c r="AH74" s="46"/>
      <c r="AI74" s="46"/>
      <c r="AJ74" s="46">
        <f t="shared" si="426"/>
        <v>0</v>
      </c>
      <c r="AK74" s="75">
        <f t="shared" si="292"/>
        <v>0</v>
      </c>
      <c r="AL74" s="77">
        <f>+AE74+'Stk BSF'!AR74-'Stk BSF'!AS74-'Stk CF '!AN74</f>
        <v>0</v>
      </c>
      <c r="AM74" s="78">
        <f t="shared" si="420"/>
        <v>0</v>
      </c>
      <c r="AN74" s="46"/>
      <c r="AO74" s="46"/>
      <c r="AP74" s="46"/>
      <c r="AQ74" s="46">
        <f t="shared" si="427"/>
        <v>0</v>
      </c>
      <c r="AR74" s="75">
        <f t="shared" si="293"/>
        <v>0</v>
      </c>
      <c r="AS74" s="77">
        <f>+AL74+'Stk BSF'!AZ74-'Stk BSF'!BA74-'Stk CF '!AU74</f>
        <v>0</v>
      </c>
      <c r="AT74" s="78">
        <f t="shared" si="330"/>
        <v>0</v>
      </c>
      <c r="AU74" s="46"/>
      <c r="AV74" s="46"/>
      <c r="AW74" s="46"/>
      <c r="AX74" s="46">
        <f t="shared" si="428"/>
        <v>0</v>
      </c>
      <c r="AY74" s="75">
        <f t="shared" si="295"/>
        <v>0</v>
      </c>
      <c r="AZ74" s="77">
        <f>+AS74+'Stk BSF'!BH74-'Stk BSF'!BI74-'Stk CF '!BB74</f>
        <v>0</v>
      </c>
      <c r="BA74" s="78">
        <f t="shared" si="429"/>
        <v>0</v>
      </c>
      <c r="BB74" s="46"/>
      <c r="BC74" s="46"/>
      <c r="BD74" s="46"/>
      <c r="BE74" s="46">
        <f t="shared" si="430"/>
        <v>0</v>
      </c>
      <c r="BF74" s="75">
        <f t="shared" si="296"/>
        <v>0</v>
      </c>
      <c r="BG74" s="77">
        <f>+AZ74+'Stk BSF'!BP74-'Stk BSF'!BQ74-'Stk CF '!BI74</f>
        <v>0</v>
      </c>
      <c r="BH74" s="78">
        <f t="shared" si="288"/>
        <v>0</v>
      </c>
      <c r="BI74" s="46"/>
      <c r="BJ74" s="46"/>
      <c r="BK74" s="46"/>
      <c r="BL74" s="46">
        <f t="shared" si="431"/>
        <v>0</v>
      </c>
      <c r="BM74" s="75">
        <f t="shared" si="297"/>
        <v>0</v>
      </c>
      <c r="BN74" s="77">
        <f>+BG74+'Stk BSF'!BX74-'Stk BSF'!BY74-'Stk CF '!BP74</f>
        <v>0</v>
      </c>
      <c r="BO74" s="78">
        <f t="shared" si="432"/>
        <v>0</v>
      </c>
      <c r="BP74" s="46"/>
      <c r="BQ74" s="46"/>
      <c r="BR74" s="46"/>
      <c r="BS74" s="46">
        <f t="shared" si="433"/>
        <v>0</v>
      </c>
      <c r="BT74" s="75">
        <f t="shared" si="298"/>
        <v>0</v>
      </c>
      <c r="BU74" s="77">
        <f>+BN74+'Stk BSF'!CF74-'Stk BSF'!CG74-'Stk CF '!BW74</f>
        <v>0</v>
      </c>
      <c r="BV74" s="78">
        <f t="shared" si="434"/>
        <v>0</v>
      </c>
      <c r="BW74" s="46"/>
      <c r="BX74" s="46"/>
      <c r="BY74" s="46"/>
      <c r="BZ74" s="46">
        <f t="shared" si="435"/>
        <v>0</v>
      </c>
      <c r="CA74" s="75">
        <f t="shared" si="299"/>
        <v>0</v>
      </c>
      <c r="CB74" s="77">
        <f>+BU74+'Stk BSF'!CN74-'Stk BSF'!CO74-'Stk CF '!CD74</f>
        <v>0</v>
      </c>
      <c r="CC74" s="78">
        <f t="shared" si="436"/>
        <v>0</v>
      </c>
      <c r="CD74" s="46"/>
      <c r="CE74" s="46"/>
      <c r="CF74" s="46"/>
      <c r="CG74" s="46">
        <f t="shared" si="437"/>
        <v>0</v>
      </c>
      <c r="CH74" s="75">
        <f t="shared" si="300"/>
        <v>0</v>
      </c>
      <c r="CI74" s="77">
        <f>+CB74+'Stk BSF'!CV74-'Stk BSF'!CW74-'Stk CF '!CK74</f>
        <v>0</v>
      </c>
      <c r="CJ74" s="78">
        <f t="shared" ref="CJ74:CJ118" si="463">+CC74+CK74-CL74-CM74</f>
        <v>0</v>
      </c>
      <c r="CK74" s="46"/>
      <c r="CL74" s="46"/>
      <c r="CM74" s="46"/>
      <c r="CN74" s="46">
        <f t="shared" si="438"/>
        <v>0</v>
      </c>
      <c r="CO74" s="75">
        <f t="shared" si="301"/>
        <v>0</v>
      </c>
      <c r="CP74" s="77">
        <f>+CI74+'Stk BSF'!DD74-'Stk BSF'!DE74-'Stk CF '!CR74</f>
        <v>0</v>
      </c>
      <c r="CQ74" s="78">
        <f t="shared" si="422"/>
        <v>0</v>
      </c>
      <c r="CR74" s="46"/>
      <c r="CS74" s="46"/>
      <c r="CT74" s="46"/>
      <c r="CU74" s="46">
        <f t="shared" si="439"/>
        <v>0</v>
      </c>
      <c r="CV74" s="75">
        <f t="shared" si="302"/>
        <v>0</v>
      </c>
      <c r="CW74" s="78">
        <f>+CP74+'Stk BSF'!DL74-'Stk BSF'!DM74-'Stk CF '!CY74</f>
        <v>0</v>
      </c>
      <c r="CX74" s="78">
        <f t="shared" si="325"/>
        <v>0</v>
      </c>
      <c r="CY74" s="46"/>
      <c r="CZ74" s="46"/>
      <c r="DA74" s="46"/>
      <c r="DB74" s="46">
        <f t="shared" si="440"/>
        <v>0</v>
      </c>
      <c r="DC74" s="75">
        <f t="shared" si="303"/>
        <v>0</v>
      </c>
      <c r="DD74" s="77">
        <f>+CW74+'Stk BSF'!DT74-'Stk BSF'!DU74-'Stk CF '!DF74</f>
        <v>0</v>
      </c>
      <c r="DE74" s="78">
        <f t="shared" si="441"/>
        <v>0</v>
      </c>
      <c r="DF74" s="46"/>
      <c r="DG74" s="46"/>
      <c r="DH74" s="46"/>
      <c r="DI74" s="46">
        <f t="shared" si="442"/>
        <v>0</v>
      </c>
      <c r="DJ74" s="75">
        <f t="shared" si="304"/>
        <v>0</v>
      </c>
      <c r="DK74" s="77">
        <f>+DD74+'Stk BSF'!EB74-'Stk BSF'!EC74-'Stk CF '!DM74</f>
        <v>0</v>
      </c>
      <c r="DL74" s="78">
        <f t="shared" si="412"/>
        <v>0</v>
      </c>
      <c r="DM74" s="46"/>
      <c r="DN74" s="46"/>
      <c r="DO74" s="46"/>
      <c r="DP74" s="46">
        <f t="shared" si="443"/>
        <v>0</v>
      </c>
      <c r="DQ74" s="75">
        <f t="shared" si="305"/>
        <v>0</v>
      </c>
      <c r="DR74" s="77">
        <f>+DK74+'Stk BSF'!EJ74-'Stk BSF'!EK74-'Stk CF '!DT74</f>
        <v>0</v>
      </c>
      <c r="DS74" s="78">
        <f t="shared" si="113"/>
        <v>0</v>
      </c>
      <c r="DT74" s="46"/>
      <c r="DU74" s="46"/>
      <c r="DV74" s="46"/>
      <c r="DW74" s="46">
        <f t="shared" si="444"/>
        <v>0</v>
      </c>
      <c r="DX74" s="75">
        <f t="shared" si="306"/>
        <v>0</v>
      </c>
      <c r="DY74" s="77">
        <f>+DR74+'Stk BSF'!ER74-'Stk BSF'!ES74-'Stk CF '!EA74</f>
        <v>0</v>
      </c>
      <c r="DZ74" s="78">
        <f t="shared" si="328"/>
        <v>0</v>
      </c>
      <c r="EA74" s="46"/>
      <c r="EB74" s="46"/>
      <c r="EC74" s="46"/>
      <c r="ED74" s="46">
        <f t="shared" si="445"/>
        <v>0</v>
      </c>
      <c r="EE74" s="75">
        <f t="shared" si="307"/>
        <v>0</v>
      </c>
      <c r="EF74" s="77">
        <f>+DY74+'Stk BSF'!EZ74-'Stk BSF'!FA74-'Stk CF '!EH74</f>
        <v>0</v>
      </c>
      <c r="EG74" s="78">
        <f t="shared" si="332"/>
        <v>0</v>
      </c>
      <c r="EH74" s="46"/>
      <c r="EI74" s="46"/>
      <c r="EJ74" s="46"/>
      <c r="EK74" s="46">
        <f t="shared" si="446"/>
        <v>0</v>
      </c>
      <c r="EL74" s="75">
        <f t="shared" si="308"/>
        <v>0</v>
      </c>
      <c r="EM74" s="77">
        <f>+EF74+'Stk BSF'!FH74-'Stk BSF'!FI74-'Stk CF '!EO74</f>
        <v>0</v>
      </c>
      <c r="EN74" s="78">
        <f t="shared" si="413"/>
        <v>0</v>
      </c>
      <c r="EO74" s="46"/>
      <c r="EP74" s="46"/>
      <c r="EQ74" s="46"/>
      <c r="ER74" s="46">
        <f t="shared" si="447"/>
        <v>0</v>
      </c>
      <c r="ES74" s="75">
        <f t="shared" si="309"/>
        <v>0</v>
      </c>
      <c r="ET74" s="77">
        <f>+EM74+'Stk BSF'!FP74-'Stk BSF'!FQ74-'Stk CF '!EV74</f>
        <v>0</v>
      </c>
      <c r="EU74" s="78">
        <f t="shared" si="448"/>
        <v>0</v>
      </c>
      <c r="EV74" s="46"/>
      <c r="EW74" s="46"/>
      <c r="EX74" s="46"/>
      <c r="EY74" s="46">
        <f t="shared" si="449"/>
        <v>0</v>
      </c>
      <c r="EZ74" s="75">
        <f t="shared" si="310"/>
        <v>0</v>
      </c>
      <c r="FA74" s="77">
        <f>+ET74+'Stk BSF'!FX74-'Stk BSF'!FY74-'Stk CF '!FC74</f>
        <v>0</v>
      </c>
      <c r="FB74" s="78">
        <f t="shared" ref="FB74:FB100" si="464">+EU74+FC74-FD74-FE74</f>
        <v>0</v>
      </c>
      <c r="FC74" s="46"/>
      <c r="FD74" s="46"/>
      <c r="FE74" s="46"/>
      <c r="FF74" s="46">
        <f t="shared" si="450"/>
        <v>0</v>
      </c>
      <c r="FG74" s="75">
        <f t="shared" si="311"/>
        <v>0</v>
      </c>
      <c r="FH74" s="77">
        <f>+FA74+'Stk BSF'!GF74-'Stk BSF'!GG74-'Stk CF '!FJ74</f>
        <v>0</v>
      </c>
      <c r="FI74" s="78">
        <f t="shared" si="417"/>
        <v>0</v>
      </c>
      <c r="FJ74" s="46"/>
      <c r="FK74" s="46"/>
      <c r="FL74" s="46"/>
      <c r="FM74" s="46">
        <f t="shared" si="451"/>
        <v>0</v>
      </c>
      <c r="FN74" s="75">
        <f t="shared" si="312"/>
        <v>0</v>
      </c>
      <c r="FO74" s="77">
        <f>+FH74+'Stk BSF'!GN74-'Stk BSF'!GO74-'Stk CF '!FQ74</f>
        <v>0</v>
      </c>
      <c r="FP74" s="78">
        <f t="shared" ref="FP74:FP112" si="465">+FI74+FQ74-FR74-FS74</f>
        <v>0</v>
      </c>
      <c r="FQ74" s="46"/>
      <c r="FR74" s="46"/>
      <c r="FS74" s="46"/>
      <c r="FT74" s="46">
        <f t="shared" si="452"/>
        <v>0</v>
      </c>
      <c r="FU74" s="75">
        <f t="shared" si="314"/>
        <v>0</v>
      </c>
      <c r="FV74" s="77">
        <f>+FO74+'Stk BSF'!GV74-'Stk BSF'!GW74-'Stk CF '!FX74</f>
        <v>0</v>
      </c>
      <c r="FW74" s="78">
        <f t="shared" si="414"/>
        <v>0</v>
      </c>
      <c r="FX74" s="46"/>
      <c r="FY74" s="46"/>
      <c r="FZ74" s="46"/>
      <c r="GA74" s="46">
        <f t="shared" si="453"/>
        <v>0</v>
      </c>
      <c r="GB74" s="75">
        <f t="shared" si="315"/>
        <v>0</v>
      </c>
      <c r="GC74" s="77">
        <f>+FV74+'Stk BSF'!HD74-'Stk BSF'!HE74-'Stk CF '!GE74</f>
        <v>0</v>
      </c>
      <c r="GD74" s="78">
        <f t="shared" si="415"/>
        <v>0</v>
      </c>
      <c r="GE74" s="46"/>
      <c r="GF74" s="46"/>
      <c r="GG74" s="46"/>
      <c r="GH74" s="46">
        <f t="shared" si="454"/>
        <v>0</v>
      </c>
      <c r="GI74" s="75">
        <f t="shared" si="316"/>
        <v>0</v>
      </c>
      <c r="GJ74" s="77">
        <f>+GC74+'Stk BSF'!HL74-'Stk BSF'!HM74-'Stk CF '!GL74</f>
        <v>0</v>
      </c>
      <c r="GK74" s="78">
        <f t="shared" si="455"/>
        <v>0</v>
      </c>
      <c r="GL74" s="46"/>
      <c r="GM74" s="46"/>
      <c r="GN74" s="46"/>
      <c r="GO74" s="46">
        <f t="shared" si="456"/>
        <v>0</v>
      </c>
      <c r="GP74" s="75">
        <f t="shared" si="317"/>
        <v>0</v>
      </c>
      <c r="GQ74" s="77">
        <f>+GJ74+'Stk BSF'!HT74-'Stk BSF'!HU74-'Stk CF '!GS74</f>
        <v>0</v>
      </c>
      <c r="GR74" s="78">
        <f t="shared" si="318"/>
        <v>0</v>
      </c>
      <c r="GS74" s="46"/>
      <c r="GT74" s="46"/>
      <c r="GU74" s="46"/>
      <c r="GV74" s="46">
        <f t="shared" si="457"/>
        <v>0</v>
      </c>
      <c r="GW74" s="75">
        <f t="shared" si="319"/>
        <v>0</v>
      </c>
      <c r="GX74" s="77">
        <f>+GQ74+'Stk BSF'!IB74-'Stk BSF'!IC74-'Stk CF '!GZ74</f>
        <v>0</v>
      </c>
      <c r="GY74" s="78">
        <f t="shared" si="416"/>
        <v>0</v>
      </c>
      <c r="GZ74" s="46"/>
      <c r="HA74" s="46"/>
      <c r="HB74" s="46"/>
      <c r="HC74" s="46">
        <f t="shared" si="458"/>
        <v>0</v>
      </c>
      <c r="HD74" s="75">
        <f t="shared" si="320"/>
        <v>0</v>
      </c>
      <c r="HE74" s="77">
        <f>+GX74+'Stk BSF'!IJ74-'Stk BSF'!IK74-'Stk CF '!HG74</f>
        <v>0</v>
      </c>
      <c r="HF74" s="78">
        <f t="shared" si="213"/>
        <v>0</v>
      </c>
      <c r="HG74" s="46"/>
      <c r="HH74" s="46"/>
      <c r="HI74" s="46"/>
      <c r="HJ74" s="46">
        <f t="shared" si="459"/>
        <v>0</v>
      </c>
      <c r="HK74" s="75">
        <f t="shared" si="321"/>
        <v>0</v>
      </c>
      <c r="HL74" s="77">
        <f>+HE74+'Stk BSF'!IR74-'Stk BSF'!IS74-'Stk CF '!HN74</f>
        <v>0</v>
      </c>
      <c r="HM74" s="78">
        <f t="shared" si="212"/>
        <v>0</v>
      </c>
      <c r="HN74" s="46"/>
      <c r="HO74" s="46"/>
      <c r="HP74" s="46"/>
      <c r="HQ74" s="46">
        <f t="shared" si="460"/>
        <v>0</v>
      </c>
      <c r="HR74" s="75">
        <f t="shared" si="322"/>
        <v>0</v>
      </c>
      <c r="HS74" s="85">
        <f>+HL74+'Stk BSF'!IZ74-'Stk BSF'!JA74-'Stk CF '!HU74</f>
        <v>0</v>
      </c>
      <c r="HT74" s="86">
        <f t="shared" si="461"/>
        <v>0</v>
      </c>
      <c r="HU74" s="46"/>
      <c r="HV74" s="46"/>
      <c r="HW74" s="46"/>
      <c r="HX74" s="46">
        <f t="shared" si="462"/>
        <v>0</v>
      </c>
      <c r="HY74" s="75">
        <f t="shared" si="323"/>
        <v>0</v>
      </c>
      <c r="IA74" s="82">
        <f t="shared" si="333"/>
        <v>0</v>
      </c>
      <c r="IB74" s="83">
        <f t="shared" si="334"/>
        <v>0</v>
      </c>
      <c r="IC74" s="81">
        <f t="shared" si="335"/>
        <v>0</v>
      </c>
      <c r="ID74" s="81">
        <f t="shared" si="336"/>
        <v>0</v>
      </c>
      <c r="IE74" s="81">
        <f t="shared" si="337"/>
        <v>0</v>
      </c>
      <c r="IF74" s="81">
        <f t="shared" si="338"/>
        <v>0</v>
      </c>
      <c r="IG74" s="84">
        <f t="shared" si="329"/>
        <v>0</v>
      </c>
      <c r="II74" s="64">
        <f t="shared" si="136"/>
        <v>0</v>
      </c>
      <c r="IJ74" s="64">
        <f t="shared" si="137"/>
        <v>0</v>
      </c>
      <c r="IK74" s="64">
        <f t="shared" si="138"/>
        <v>0</v>
      </c>
    </row>
    <row r="75" spans="2:245" ht="15">
      <c r="B75" s="386" t="s">
        <v>653</v>
      </c>
      <c r="C75" s="174" t="s">
        <v>364</v>
      </c>
      <c r="D75" s="174" t="s">
        <v>372</v>
      </c>
      <c r="E75" s="170"/>
      <c r="F75" s="370" t="s">
        <v>287</v>
      </c>
      <c r="G75" s="380" t="s">
        <v>99</v>
      </c>
      <c r="H75" s="380" t="s">
        <v>99</v>
      </c>
      <c r="I75" s="166" t="s">
        <v>94</v>
      </c>
      <c r="J75" s="356" t="s">
        <v>298</v>
      </c>
      <c r="K75" s="139">
        <v>6</v>
      </c>
      <c r="L75" s="140">
        <v>6</v>
      </c>
      <c r="M75" s="137" t="s">
        <v>4</v>
      </c>
      <c r="N75" s="347">
        <v>0</v>
      </c>
      <c r="O75" s="347">
        <v>0</v>
      </c>
      <c r="P75" s="76">
        <v>0</v>
      </c>
      <c r="Q75" s="77">
        <f>+N75-S75-'Stk BSF'!U75+'Stk BSF'!T75</f>
        <v>0</v>
      </c>
      <c r="R75" s="78">
        <f t="shared" si="418"/>
        <v>0</v>
      </c>
      <c r="S75" s="46"/>
      <c r="T75" s="46"/>
      <c r="U75" s="46"/>
      <c r="V75" s="46">
        <f t="shared" si="423"/>
        <v>0</v>
      </c>
      <c r="W75" s="75">
        <f t="shared" si="205"/>
        <v>0</v>
      </c>
      <c r="X75" s="77">
        <f>+Q75+'Stk BSF'!AB75-'Stk BSF'!AC75-'Stk CF '!Z75</f>
        <v>0</v>
      </c>
      <c r="Y75" s="78">
        <f t="shared" si="424"/>
        <v>0</v>
      </c>
      <c r="Z75" s="46"/>
      <c r="AA75" s="46"/>
      <c r="AB75" s="46"/>
      <c r="AC75" s="46">
        <f t="shared" si="425"/>
        <v>0</v>
      </c>
      <c r="AD75" s="75">
        <f t="shared" si="291"/>
        <v>0</v>
      </c>
      <c r="AE75" s="77">
        <f>+X75+'Stk BSF'!AJ75-'Stk BSF'!AK75-'Stk CF '!AG75</f>
        <v>0</v>
      </c>
      <c r="AF75" s="78">
        <f t="shared" si="419"/>
        <v>0</v>
      </c>
      <c r="AG75" s="46"/>
      <c r="AH75" s="46"/>
      <c r="AI75" s="46"/>
      <c r="AJ75" s="46">
        <f t="shared" si="426"/>
        <v>0</v>
      </c>
      <c r="AK75" s="75">
        <f t="shared" si="292"/>
        <v>0</v>
      </c>
      <c r="AL75" s="77">
        <f>+AE75+'Stk BSF'!AR75-'Stk BSF'!AS75-'Stk CF '!AN75</f>
        <v>0</v>
      </c>
      <c r="AM75" s="78">
        <f t="shared" si="420"/>
        <v>0</v>
      </c>
      <c r="AN75" s="46"/>
      <c r="AO75" s="46"/>
      <c r="AP75" s="46"/>
      <c r="AQ75" s="46">
        <f t="shared" si="427"/>
        <v>0</v>
      </c>
      <c r="AR75" s="75">
        <f t="shared" si="293"/>
        <v>0</v>
      </c>
      <c r="AS75" s="77">
        <f>+AL75+'Stk BSF'!AZ75-'Stk BSF'!BA75-'Stk CF '!AU75</f>
        <v>0</v>
      </c>
      <c r="AT75" s="78">
        <f t="shared" si="330"/>
        <v>0</v>
      </c>
      <c r="AU75" s="46"/>
      <c r="AV75" s="46"/>
      <c r="AW75" s="46"/>
      <c r="AX75" s="46">
        <f t="shared" si="428"/>
        <v>0</v>
      </c>
      <c r="AY75" s="75">
        <f t="shared" si="295"/>
        <v>0</v>
      </c>
      <c r="AZ75" s="77">
        <f>+AS75+'Stk BSF'!BH75-'Stk BSF'!BI75-'Stk CF '!BB75</f>
        <v>0</v>
      </c>
      <c r="BA75" s="78">
        <f t="shared" si="429"/>
        <v>0</v>
      </c>
      <c r="BB75" s="46"/>
      <c r="BC75" s="46"/>
      <c r="BD75" s="46"/>
      <c r="BE75" s="46">
        <f t="shared" si="430"/>
        <v>0</v>
      </c>
      <c r="BF75" s="75">
        <f t="shared" si="296"/>
        <v>0</v>
      </c>
      <c r="BG75" s="77">
        <f>+AZ75+'Stk BSF'!BP75-'Stk BSF'!BQ75-'Stk CF '!BI75</f>
        <v>0</v>
      </c>
      <c r="BH75" s="78">
        <f t="shared" si="288"/>
        <v>0</v>
      </c>
      <c r="BI75" s="46"/>
      <c r="BJ75" s="46"/>
      <c r="BK75" s="46"/>
      <c r="BL75" s="46">
        <f t="shared" si="431"/>
        <v>0</v>
      </c>
      <c r="BM75" s="75">
        <f t="shared" si="297"/>
        <v>0</v>
      </c>
      <c r="BN75" s="77">
        <f>+BG75+'Stk BSF'!BX75-'Stk BSF'!BY75-'Stk CF '!BP75</f>
        <v>0</v>
      </c>
      <c r="BO75" s="78">
        <f t="shared" si="432"/>
        <v>0</v>
      </c>
      <c r="BP75" s="46"/>
      <c r="BQ75" s="46"/>
      <c r="BR75" s="46"/>
      <c r="BS75" s="46">
        <f t="shared" si="433"/>
        <v>0</v>
      </c>
      <c r="BT75" s="75">
        <f t="shared" si="298"/>
        <v>0</v>
      </c>
      <c r="BU75" s="77">
        <f>+BN75+'Stk BSF'!CF75-'Stk BSF'!CG75-'Stk CF '!BW75</f>
        <v>0</v>
      </c>
      <c r="BV75" s="78">
        <f t="shared" si="434"/>
        <v>0</v>
      </c>
      <c r="BW75" s="46"/>
      <c r="BX75" s="46"/>
      <c r="BY75" s="46"/>
      <c r="BZ75" s="46">
        <f t="shared" si="435"/>
        <v>0</v>
      </c>
      <c r="CA75" s="75">
        <f t="shared" si="299"/>
        <v>0</v>
      </c>
      <c r="CB75" s="77">
        <f>+BU75+'Stk BSF'!CN75-'Stk BSF'!CO75-'Stk CF '!CD75</f>
        <v>0</v>
      </c>
      <c r="CC75" s="78">
        <f t="shared" si="436"/>
        <v>0</v>
      </c>
      <c r="CD75" s="46"/>
      <c r="CE75" s="46"/>
      <c r="CF75" s="46"/>
      <c r="CG75" s="46">
        <f t="shared" si="437"/>
        <v>0</v>
      </c>
      <c r="CH75" s="75">
        <f t="shared" si="300"/>
        <v>0</v>
      </c>
      <c r="CI75" s="77">
        <f>+CB75+'Stk BSF'!CV75-'Stk BSF'!CW75-'Stk CF '!CK75</f>
        <v>0</v>
      </c>
      <c r="CJ75" s="78">
        <f t="shared" si="463"/>
        <v>0</v>
      </c>
      <c r="CK75" s="46"/>
      <c r="CL75" s="46"/>
      <c r="CM75" s="46"/>
      <c r="CN75" s="46">
        <f t="shared" si="438"/>
        <v>0</v>
      </c>
      <c r="CO75" s="75">
        <f t="shared" si="301"/>
        <v>0</v>
      </c>
      <c r="CP75" s="77">
        <f>+CI75+'Stk BSF'!DD75-'Stk BSF'!DE75-'Stk CF '!CR75</f>
        <v>0</v>
      </c>
      <c r="CQ75" s="78">
        <f t="shared" si="422"/>
        <v>0</v>
      </c>
      <c r="CR75" s="46"/>
      <c r="CS75" s="46"/>
      <c r="CT75" s="46"/>
      <c r="CU75" s="46">
        <f t="shared" si="439"/>
        <v>0</v>
      </c>
      <c r="CV75" s="75">
        <f t="shared" si="302"/>
        <v>0</v>
      </c>
      <c r="CW75" s="78">
        <f>+CP75+'Stk BSF'!DL75-'Stk BSF'!DM75-'Stk CF '!CY75</f>
        <v>0</v>
      </c>
      <c r="CX75" s="78">
        <f t="shared" si="325"/>
        <v>0</v>
      </c>
      <c r="CY75" s="46"/>
      <c r="CZ75" s="46"/>
      <c r="DA75" s="46"/>
      <c r="DB75" s="46">
        <f t="shared" si="440"/>
        <v>0</v>
      </c>
      <c r="DC75" s="75">
        <f t="shared" si="303"/>
        <v>0</v>
      </c>
      <c r="DD75" s="77">
        <f>+CW75+'Stk BSF'!DT75-'Stk BSF'!DU75-'Stk CF '!DF75</f>
        <v>0</v>
      </c>
      <c r="DE75" s="78">
        <f t="shared" si="441"/>
        <v>0</v>
      </c>
      <c r="DF75" s="46"/>
      <c r="DG75" s="46"/>
      <c r="DH75" s="46"/>
      <c r="DI75" s="46">
        <f t="shared" si="442"/>
        <v>0</v>
      </c>
      <c r="DJ75" s="75">
        <f t="shared" si="304"/>
        <v>0</v>
      </c>
      <c r="DK75" s="77">
        <f>+DD75+'Stk BSF'!EB75-'Stk BSF'!EC75-'Stk CF '!DM75</f>
        <v>0</v>
      </c>
      <c r="DL75" s="78">
        <f t="shared" si="412"/>
        <v>0</v>
      </c>
      <c r="DM75" s="46"/>
      <c r="DN75" s="46"/>
      <c r="DO75" s="46"/>
      <c r="DP75" s="46">
        <f t="shared" si="443"/>
        <v>0</v>
      </c>
      <c r="DQ75" s="75">
        <f t="shared" si="305"/>
        <v>0</v>
      </c>
      <c r="DR75" s="77">
        <f>+DK75+'Stk BSF'!EJ75-'Stk BSF'!EK75-'Stk CF '!DT75</f>
        <v>0</v>
      </c>
      <c r="DS75" s="78">
        <f t="shared" ref="DS75:DS138" si="466">+DL75+DT75-DU75-DV75</f>
        <v>0</v>
      </c>
      <c r="DT75" s="46"/>
      <c r="DU75" s="46"/>
      <c r="DV75" s="46"/>
      <c r="DW75" s="46">
        <f t="shared" si="444"/>
        <v>0</v>
      </c>
      <c r="DX75" s="75">
        <f t="shared" si="306"/>
        <v>0</v>
      </c>
      <c r="DY75" s="77">
        <f>+DR75+'Stk BSF'!ER75-'Stk BSF'!ES75-'Stk CF '!EA75</f>
        <v>0</v>
      </c>
      <c r="DZ75" s="78">
        <f t="shared" si="328"/>
        <v>0</v>
      </c>
      <c r="EA75" s="46"/>
      <c r="EB75" s="46"/>
      <c r="EC75" s="46"/>
      <c r="ED75" s="46">
        <f t="shared" si="445"/>
        <v>0</v>
      </c>
      <c r="EE75" s="75">
        <f t="shared" si="307"/>
        <v>0</v>
      </c>
      <c r="EF75" s="77">
        <f>+DY75+'Stk BSF'!EZ75-'Stk BSF'!FA75-'Stk CF '!EH75</f>
        <v>0</v>
      </c>
      <c r="EG75" s="78">
        <f t="shared" si="332"/>
        <v>0</v>
      </c>
      <c r="EH75" s="46"/>
      <c r="EI75" s="46"/>
      <c r="EJ75" s="46"/>
      <c r="EK75" s="46">
        <f t="shared" si="446"/>
        <v>0</v>
      </c>
      <c r="EL75" s="75">
        <f t="shared" si="308"/>
        <v>0</v>
      </c>
      <c r="EM75" s="77">
        <f>+EF75+'Stk BSF'!FH75-'Stk BSF'!FI75-'Stk CF '!EO75</f>
        <v>0</v>
      </c>
      <c r="EN75" s="78">
        <f t="shared" si="413"/>
        <v>0</v>
      </c>
      <c r="EO75" s="46"/>
      <c r="EP75" s="46"/>
      <c r="EQ75" s="46"/>
      <c r="ER75" s="46">
        <f t="shared" si="447"/>
        <v>0</v>
      </c>
      <c r="ES75" s="75">
        <f t="shared" si="309"/>
        <v>0</v>
      </c>
      <c r="ET75" s="77">
        <f>+EM75+'Stk BSF'!FP75-'Stk BSF'!FQ75-'Stk CF '!EV75</f>
        <v>0</v>
      </c>
      <c r="EU75" s="78">
        <f t="shared" si="448"/>
        <v>0</v>
      </c>
      <c r="EV75" s="46"/>
      <c r="EW75" s="46"/>
      <c r="EX75" s="46"/>
      <c r="EY75" s="46">
        <f t="shared" si="449"/>
        <v>0</v>
      </c>
      <c r="EZ75" s="75">
        <f t="shared" si="310"/>
        <v>0</v>
      </c>
      <c r="FA75" s="77">
        <f>+ET75+'Stk BSF'!FX75-'Stk BSF'!FY75-'Stk CF '!FC75</f>
        <v>0</v>
      </c>
      <c r="FB75" s="78">
        <f t="shared" si="464"/>
        <v>0</v>
      </c>
      <c r="FC75" s="46"/>
      <c r="FD75" s="46"/>
      <c r="FE75" s="46"/>
      <c r="FF75" s="46">
        <f t="shared" si="450"/>
        <v>0</v>
      </c>
      <c r="FG75" s="75">
        <f t="shared" si="311"/>
        <v>0</v>
      </c>
      <c r="FH75" s="77">
        <f>+FA75+'Stk BSF'!GF75-'Stk BSF'!GG75-'Stk CF '!FJ75</f>
        <v>0</v>
      </c>
      <c r="FI75" s="78">
        <f t="shared" si="417"/>
        <v>0</v>
      </c>
      <c r="FJ75" s="46"/>
      <c r="FK75" s="46"/>
      <c r="FL75" s="46"/>
      <c r="FM75" s="46">
        <f t="shared" si="451"/>
        <v>0</v>
      </c>
      <c r="FN75" s="75">
        <f t="shared" si="312"/>
        <v>0</v>
      </c>
      <c r="FO75" s="77">
        <f>+FH75+'Stk BSF'!GN75-'Stk BSF'!GO75-'Stk CF '!FQ75</f>
        <v>0</v>
      </c>
      <c r="FP75" s="78">
        <f t="shared" ref="FP75:FP88" si="467">+FI75+FQ75-FR75-FS75</f>
        <v>0</v>
      </c>
      <c r="FQ75" s="46"/>
      <c r="FR75" s="46"/>
      <c r="FS75" s="46"/>
      <c r="FT75" s="46">
        <f t="shared" si="452"/>
        <v>0</v>
      </c>
      <c r="FU75" s="75">
        <f t="shared" si="314"/>
        <v>0</v>
      </c>
      <c r="FV75" s="77">
        <f>+FO75+'Stk BSF'!GV75-'Stk BSF'!GW75-'Stk CF '!FX75</f>
        <v>0</v>
      </c>
      <c r="FW75" s="78">
        <f t="shared" ref="FW75:FW88" si="468">+FP75+FX75-FY75-FZ75</f>
        <v>0</v>
      </c>
      <c r="FX75" s="46"/>
      <c r="FY75" s="46"/>
      <c r="FZ75" s="46"/>
      <c r="GA75" s="46">
        <f t="shared" si="453"/>
        <v>0</v>
      </c>
      <c r="GB75" s="75">
        <f t="shared" si="315"/>
        <v>0</v>
      </c>
      <c r="GC75" s="77">
        <f>+FV75+'Stk BSF'!HD75-'Stk BSF'!HE75-'Stk CF '!GE75</f>
        <v>0</v>
      </c>
      <c r="GD75" s="78">
        <f t="shared" si="415"/>
        <v>0</v>
      </c>
      <c r="GE75" s="46"/>
      <c r="GF75" s="46"/>
      <c r="GG75" s="46"/>
      <c r="GH75" s="46">
        <f t="shared" si="454"/>
        <v>0</v>
      </c>
      <c r="GI75" s="75">
        <f t="shared" si="316"/>
        <v>0</v>
      </c>
      <c r="GJ75" s="77">
        <f>+GC75+'Stk BSF'!HL75-'Stk BSF'!HM75-'Stk CF '!GL75</f>
        <v>0</v>
      </c>
      <c r="GK75" s="78">
        <f t="shared" si="455"/>
        <v>0</v>
      </c>
      <c r="GL75" s="46"/>
      <c r="GM75" s="46"/>
      <c r="GN75" s="46"/>
      <c r="GO75" s="46">
        <f t="shared" si="456"/>
        <v>0</v>
      </c>
      <c r="GP75" s="75">
        <f t="shared" si="317"/>
        <v>0</v>
      </c>
      <c r="GQ75" s="77">
        <f>+GJ75+'Stk BSF'!HT75-'Stk BSF'!HU75-'Stk CF '!GS75</f>
        <v>0</v>
      </c>
      <c r="GR75" s="78">
        <f t="shared" si="318"/>
        <v>0</v>
      </c>
      <c r="GS75" s="46"/>
      <c r="GT75" s="46"/>
      <c r="GU75" s="46"/>
      <c r="GV75" s="46">
        <f t="shared" si="457"/>
        <v>0</v>
      </c>
      <c r="GW75" s="75">
        <f t="shared" si="319"/>
        <v>0</v>
      </c>
      <c r="GX75" s="77">
        <f>+GQ75+'Stk BSF'!IB75-'Stk BSF'!IC75-'Stk CF '!GZ75</f>
        <v>0</v>
      </c>
      <c r="GY75" s="78">
        <f t="shared" si="416"/>
        <v>0</v>
      </c>
      <c r="GZ75" s="46"/>
      <c r="HA75" s="46"/>
      <c r="HB75" s="46"/>
      <c r="HC75" s="46">
        <f t="shared" si="458"/>
        <v>0</v>
      </c>
      <c r="HD75" s="75">
        <f t="shared" si="320"/>
        <v>0</v>
      </c>
      <c r="HE75" s="77">
        <f>+GX75+'Stk BSF'!IJ75-'Stk BSF'!IK75-'Stk CF '!HG75</f>
        <v>0</v>
      </c>
      <c r="HF75" s="78">
        <f t="shared" si="213"/>
        <v>0</v>
      </c>
      <c r="HG75" s="46"/>
      <c r="HH75" s="46"/>
      <c r="HI75" s="46"/>
      <c r="HJ75" s="46">
        <f t="shared" si="459"/>
        <v>0</v>
      </c>
      <c r="HK75" s="75">
        <f t="shared" si="321"/>
        <v>0</v>
      </c>
      <c r="HL75" s="77">
        <f>+HE75+'Stk BSF'!IR75-'Stk BSF'!IS75-'Stk CF '!HN75</f>
        <v>0</v>
      </c>
      <c r="HM75" s="78">
        <f t="shared" si="212"/>
        <v>0</v>
      </c>
      <c r="HN75" s="46"/>
      <c r="HO75" s="46"/>
      <c r="HP75" s="46"/>
      <c r="HQ75" s="46">
        <f t="shared" si="460"/>
        <v>0</v>
      </c>
      <c r="HR75" s="75">
        <f t="shared" si="322"/>
        <v>0</v>
      </c>
      <c r="HS75" s="85">
        <f>+HL75+'Stk BSF'!IZ75-'Stk BSF'!JA75-'Stk CF '!HU75</f>
        <v>0</v>
      </c>
      <c r="HT75" s="86">
        <f t="shared" si="461"/>
        <v>0</v>
      </c>
      <c r="HU75" s="46"/>
      <c r="HV75" s="46"/>
      <c r="HW75" s="46"/>
      <c r="HX75" s="46">
        <f t="shared" si="462"/>
        <v>0</v>
      </c>
      <c r="HY75" s="75">
        <f t="shared" si="323"/>
        <v>0</v>
      </c>
      <c r="IA75" s="82">
        <f t="shared" si="333"/>
        <v>0</v>
      </c>
      <c r="IB75" s="83">
        <f t="shared" si="334"/>
        <v>0</v>
      </c>
      <c r="IC75" s="81">
        <f t="shared" si="335"/>
        <v>0</v>
      </c>
      <c r="ID75" s="81">
        <f t="shared" si="336"/>
        <v>0</v>
      </c>
      <c r="IE75" s="81">
        <f t="shared" si="337"/>
        <v>0</v>
      </c>
      <c r="IF75" s="81">
        <f t="shared" si="338"/>
        <v>0</v>
      </c>
      <c r="IG75" s="84">
        <f t="shared" si="329"/>
        <v>0</v>
      </c>
      <c r="II75" s="64">
        <f t="shared" si="136"/>
        <v>0</v>
      </c>
      <c r="IJ75" s="64">
        <f t="shared" si="137"/>
        <v>0</v>
      </c>
      <c r="IK75" s="64">
        <f t="shared" si="138"/>
        <v>0</v>
      </c>
    </row>
    <row r="76" spans="2:245" ht="15">
      <c r="B76" s="386" t="s">
        <v>653</v>
      </c>
      <c r="C76" s="178" t="s">
        <v>365</v>
      </c>
      <c r="D76" s="178" t="s">
        <v>373</v>
      </c>
      <c r="E76" s="170"/>
      <c r="F76" s="370" t="s">
        <v>287</v>
      </c>
      <c r="G76" s="380" t="s">
        <v>99</v>
      </c>
      <c r="H76" s="380" t="s">
        <v>99</v>
      </c>
      <c r="I76" s="361" t="s">
        <v>95</v>
      </c>
      <c r="J76" s="358" t="s">
        <v>298</v>
      </c>
      <c r="K76" s="139">
        <v>6</v>
      </c>
      <c r="L76" s="140">
        <v>6</v>
      </c>
      <c r="M76" s="137" t="s">
        <v>4</v>
      </c>
      <c r="N76" s="347">
        <v>0</v>
      </c>
      <c r="O76" s="347">
        <v>0</v>
      </c>
      <c r="P76" s="76">
        <v>0</v>
      </c>
      <c r="Q76" s="77">
        <f>+N76-S76-'Stk BSF'!U76+'Stk BSF'!T76</f>
        <v>0</v>
      </c>
      <c r="R76" s="78">
        <f t="shared" si="418"/>
        <v>0</v>
      </c>
      <c r="S76" s="46"/>
      <c r="T76" s="46"/>
      <c r="U76" s="46"/>
      <c r="V76" s="46">
        <f t="shared" si="423"/>
        <v>0</v>
      </c>
      <c r="W76" s="75">
        <f t="shared" si="205"/>
        <v>0</v>
      </c>
      <c r="X76" s="77">
        <f>+Q76+'Stk BSF'!AB76-'Stk BSF'!AC76-'Stk CF '!Z76</f>
        <v>0</v>
      </c>
      <c r="Y76" s="78">
        <f t="shared" si="424"/>
        <v>0</v>
      </c>
      <c r="Z76" s="46"/>
      <c r="AA76" s="46"/>
      <c r="AB76" s="46"/>
      <c r="AC76" s="46">
        <f t="shared" si="425"/>
        <v>0</v>
      </c>
      <c r="AD76" s="75">
        <f t="shared" si="291"/>
        <v>0</v>
      </c>
      <c r="AE76" s="77">
        <f>+X76+'Stk BSF'!AJ76-'Stk BSF'!AK76-'Stk CF '!AG76</f>
        <v>0</v>
      </c>
      <c r="AF76" s="78">
        <f t="shared" si="419"/>
        <v>0</v>
      </c>
      <c r="AG76" s="46"/>
      <c r="AH76" s="46"/>
      <c r="AI76" s="46"/>
      <c r="AJ76" s="46">
        <f t="shared" si="426"/>
        <v>0</v>
      </c>
      <c r="AK76" s="75">
        <f t="shared" si="292"/>
        <v>0</v>
      </c>
      <c r="AL76" s="77">
        <f>+AE76+'Stk BSF'!AR76-'Stk BSF'!AS76-'Stk CF '!AN76</f>
        <v>0</v>
      </c>
      <c r="AM76" s="78">
        <f t="shared" si="420"/>
        <v>0</v>
      </c>
      <c r="AN76" s="46"/>
      <c r="AO76" s="46"/>
      <c r="AP76" s="46"/>
      <c r="AQ76" s="46">
        <f t="shared" si="427"/>
        <v>0</v>
      </c>
      <c r="AR76" s="75">
        <f t="shared" si="293"/>
        <v>0</v>
      </c>
      <c r="AS76" s="77">
        <f>+AL76+'Stk BSF'!AZ76-'Stk BSF'!BA76-'Stk CF '!AU76</f>
        <v>0</v>
      </c>
      <c r="AT76" s="78">
        <f t="shared" si="330"/>
        <v>0</v>
      </c>
      <c r="AU76" s="46"/>
      <c r="AV76" s="46"/>
      <c r="AW76" s="46"/>
      <c r="AX76" s="46">
        <f t="shared" si="428"/>
        <v>0</v>
      </c>
      <c r="AY76" s="75">
        <f t="shared" si="295"/>
        <v>0</v>
      </c>
      <c r="AZ76" s="77">
        <f>+AS76+'Stk BSF'!BH76-'Stk BSF'!BI76-'Stk CF '!BB76</f>
        <v>0</v>
      </c>
      <c r="BA76" s="78">
        <f t="shared" si="429"/>
        <v>0</v>
      </c>
      <c r="BB76" s="46"/>
      <c r="BC76" s="46"/>
      <c r="BD76" s="46"/>
      <c r="BE76" s="46">
        <f t="shared" si="430"/>
        <v>0</v>
      </c>
      <c r="BF76" s="75">
        <f t="shared" si="296"/>
        <v>0</v>
      </c>
      <c r="BG76" s="77">
        <f>+AZ76+'Stk BSF'!BP76-'Stk BSF'!BQ76-'Stk CF '!BI76</f>
        <v>0</v>
      </c>
      <c r="BH76" s="78">
        <f t="shared" si="288"/>
        <v>0</v>
      </c>
      <c r="BI76" s="46"/>
      <c r="BJ76" s="46"/>
      <c r="BK76" s="46"/>
      <c r="BL76" s="46">
        <f t="shared" si="431"/>
        <v>0</v>
      </c>
      <c r="BM76" s="75">
        <f t="shared" si="297"/>
        <v>0</v>
      </c>
      <c r="BN76" s="77">
        <f>+BG76+'Stk BSF'!BX76-'Stk BSF'!BY76-'Stk CF '!BP76</f>
        <v>0</v>
      </c>
      <c r="BO76" s="78">
        <f t="shared" si="432"/>
        <v>0</v>
      </c>
      <c r="BP76" s="46"/>
      <c r="BQ76" s="46"/>
      <c r="BR76" s="46"/>
      <c r="BS76" s="46">
        <f t="shared" si="433"/>
        <v>0</v>
      </c>
      <c r="BT76" s="75">
        <f t="shared" si="298"/>
        <v>0</v>
      </c>
      <c r="BU76" s="77">
        <f>+BN76+'Stk BSF'!CF76-'Stk BSF'!CG76-'Stk CF '!BW76</f>
        <v>0</v>
      </c>
      <c r="BV76" s="78">
        <f t="shared" si="434"/>
        <v>0</v>
      </c>
      <c r="BW76" s="46"/>
      <c r="BX76" s="46"/>
      <c r="BY76" s="46"/>
      <c r="BZ76" s="46">
        <f t="shared" si="435"/>
        <v>0</v>
      </c>
      <c r="CA76" s="75">
        <f t="shared" si="299"/>
        <v>0</v>
      </c>
      <c r="CB76" s="77">
        <f>+BU76+'Stk BSF'!CN76-'Stk BSF'!CO76-'Stk CF '!CD76</f>
        <v>0</v>
      </c>
      <c r="CC76" s="78">
        <f t="shared" si="436"/>
        <v>0</v>
      </c>
      <c r="CD76" s="46"/>
      <c r="CE76" s="46"/>
      <c r="CF76" s="46"/>
      <c r="CG76" s="46">
        <f t="shared" si="437"/>
        <v>0</v>
      </c>
      <c r="CH76" s="75">
        <f t="shared" si="300"/>
        <v>0</v>
      </c>
      <c r="CI76" s="77">
        <f>+CB76+'Stk BSF'!CV76-'Stk BSF'!CW76-'Stk CF '!CK76</f>
        <v>0</v>
      </c>
      <c r="CJ76" s="78">
        <f>+CC76+CK76-CL76-CM76</f>
        <v>0</v>
      </c>
      <c r="CK76" s="46"/>
      <c r="CL76" s="46"/>
      <c r="CM76" s="46"/>
      <c r="CN76" s="46">
        <f t="shared" si="438"/>
        <v>0</v>
      </c>
      <c r="CO76" s="75">
        <f t="shared" si="301"/>
        <v>0</v>
      </c>
      <c r="CP76" s="77">
        <f>+CI76+'Stk BSF'!DD76-'Stk BSF'!DE76-'Stk CF '!CR76</f>
        <v>0</v>
      </c>
      <c r="CQ76" s="78">
        <f t="shared" si="422"/>
        <v>0</v>
      </c>
      <c r="CR76" s="46"/>
      <c r="CS76" s="46"/>
      <c r="CT76" s="46"/>
      <c r="CU76" s="46">
        <f t="shared" si="439"/>
        <v>0</v>
      </c>
      <c r="CV76" s="75">
        <f t="shared" si="302"/>
        <v>0</v>
      </c>
      <c r="CW76" s="78">
        <f>+CP76+'Stk BSF'!DL76-'Stk BSF'!DM76-'Stk CF '!CY76</f>
        <v>0</v>
      </c>
      <c r="CX76" s="78">
        <f t="shared" si="325"/>
        <v>0</v>
      </c>
      <c r="CY76" s="46"/>
      <c r="CZ76" s="46"/>
      <c r="DA76" s="46"/>
      <c r="DB76" s="46">
        <f t="shared" si="440"/>
        <v>0</v>
      </c>
      <c r="DC76" s="75">
        <f t="shared" si="303"/>
        <v>0</v>
      </c>
      <c r="DD76" s="77">
        <f>+CW76+'Stk BSF'!DT76-'Stk BSF'!DU76-'Stk CF '!DF76</f>
        <v>0</v>
      </c>
      <c r="DE76" s="78">
        <f t="shared" si="441"/>
        <v>0</v>
      </c>
      <c r="DF76" s="46"/>
      <c r="DG76" s="46"/>
      <c r="DH76" s="46"/>
      <c r="DI76" s="46">
        <f t="shared" si="442"/>
        <v>0</v>
      </c>
      <c r="DJ76" s="75">
        <f t="shared" si="304"/>
        <v>0</v>
      </c>
      <c r="DK76" s="77">
        <f>+DD76+'Stk BSF'!EB76-'Stk BSF'!EC76-'Stk CF '!DM76</f>
        <v>0</v>
      </c>
      <c r="DL76" s="78">
        <f t="shared" si="412"/>
        <v>0</v>
      </c>
      <c r="DM76" s="46"/>
      <c r="DN76" s="46"/>
      <c r="DO76" s="46"/>
      <c r="DP76" s="46">
        <f t="shared" si="443"/>
        <v>0</v>
      </c>
      <c r="DQ76" s="75">
        <f t="shared" si="305"/>
        <v>0</v>
      </c>
      <c r="DR76" s="77">
        <f>+DK76+'Stk BSF'!EJ76-'Stk BSF'!EK76-'Stk CF '!DT76</f>
        <v>0</v>
      </c>
      <c r="DS76" s="78">
        <f t="shared" si="466"/>
        <v>0</v>
      </c>
      <c r="DT76" s="46"/>
      <c r="DU76" s="46"/>
      <c r="DV76" s="46"/>
      <c r="DW76" s="46">
        <f t="shared" si="444"/>
        <v>0</v>
      </c>
      <c r="DX76" s="75">
        <f t="shared" si="306"/>
        <v>0</v>
      </c>
      <c r="DY76" s="77">
        <f>+DR76+'Stk BSF'!ER76-'Stk BSF'!ES76-'Stk CF '!EA76</f>
        <v>0</v>
      </c>
      <c r="DZ76" s="78">
        <f t="shared" si="328"/>
        <v>0</v>
      </c>
      <c r="EA76" s="46"/>
      <c r="EB76" s="46"/>
      <c r="EC76" s="46"/>
      <c r="ED76" s="46">
        <f t="shared" si="445"/>
        <v>0</v>
      </c>
      <c r="EE76" s="75">
        <f t="shared" si="307"/>
        <v>0</v>
      </c>
      <c r="EF76" s="77">
        <f>+DY76+'Stk BSF'!EZ76-'Stk BSF'!FA76-'Stk CF '!EH76</f>
        <v>0</v>
      </c>
      <c r="EG76" s="78">
        <f t="shared" si="332"/>
        <v>0</v>
      </c>
      <c r="EH76" s="46"/>
      <c r="EI76" s="46"/>
      <c r="EJ76" s="46"/>
      <c r="EK76" s="46">
        <f t="shared" si="446"/>
        <v>0</v>
      </c>
      <c r="EL76" s="75">
        <f t="shared" si="308"/>
        <v>0</v>
      </c>
      <c r="EM76" s="77">
        <f>+EF76+'Stk BSF'!FH76-'Stk BSF'!FI76-'Stk CF '!EO76</f>
        <v>0</v>
      </c>
      <c r="EN76" s="78">
        <f t="shared" si="413"/>
        <v>0</v>
      </c>
      <c r="EO76" s="46"/>
      <c r="EP76" s="46"/>
      <c r="EQ76" s="46"/>
      <c r="ER76" s="46">
        <f t="shared" si="447"/>
        <v>0</v>
      </c>
      <c r="ES76" s="75">
        <f t="shared" si="309"/>
        <v>0</v>
      </c>
      <c r="ET76" s="77">
        <f>+EM76+'Stk BSF'!FP76-'Stk BSF'!FQ76-'Stk CF '!EV76</f>
        <v>0</v>
      </c>
      <c r="EU76" s="78">
        <f t="shared" si="448"/>
        <v>0</v>
      </c>
      <c r="EV76" s="46"/>
      <c r="EW76" s="46"/>
      <c r="EX76" s="46"/>
      <c r="EY76" s="46">
        <f t="shared" si="449"/>
        <v>0</v>
      </c>
      <c r="EZ76" s="75">
        <f t="shared" si="310"/>
        <v>0</v>
      </c>
      <c r="FA76" s="77">
        <f>+ET76+'Stk BSF'!FX76-'Stk BSF'!FY76-'Stk CF '!FC76</f>
        <v>0</v>
      </c>
      <c r="FB76" s="78">
        <f t="shared" si="464"/>
        <v>0</v>
      </c>
      <c r="FC76" s="46"/>
      <c r="FD76" s="46"/>
      <c r="FE76" s="46"/>
      <c r="FF76" s="46">
        <f t="shared" si="450"/>
        <v>0</v>
      </c>
      <c r="FG76" s="75">
        <f t="shared" si="311"/>
        <v>0</v>
      </c>
      <c r="FH76" s="77">
        <f>+FA76+'Stk BSF'!GF76-'Stk BSF'!GG76-'Stk CF '!FJ76</f>
        <v>0</v>
      </c>
      <c r="FI76" s="78">
        <f t="shared" si="417"/>
        <v>0</v>
      </c>
      <c r="FJ76" s="46"/>
      <c r="FK76" s="46"/>
      <c r="FL76" s="46"/>
      <c r="FM76" s="46">
        <f t="shared" si="451"/>
        <v>0</v>
      </c>
      <c r="FN76" s="75">
        <f t="shared" si="312"/>
        <v>0</v>
      </c>
      <c r="FO76" s="77">
        <f>+FH76+'Stk BSF'!GN76-'Stk BSF'!GO76-'Stk CF '!FQ76</f>
        <v>0</v>
      </c>
      <c r="FP76" s="78">
        <f t="shared" si="467"/>
        <v>0</v>
      </c>
      <c r="FQ76" s="46"/>
      <c r="FR76" s="46"/>
      <c r="FS76" s="46"/>
      <c r="FT76" s="46">
        <f t="shared" si="452"/>
        <v>0</v>
      </c>
      <c r="FU76" s="75">
        <f t="shared" si="314"/>
        <v>0</v>
      </c>
      <c r="FV76" s="77">
        <f>+FO76+'Stk BSF'!GV76-'Stk BSF'!GW76-'Stk CF '!FX76</f>
        <v>0</v>
      </c>
      <c r="FW76" s="78">
        <f t="shared" si="468"/>
        <v>0</v>
      </c>
      <c r="FX76" s="46"/>
      <c r="FY76" s="46"/>
      <c r="FZ76" s="46"/>
      <c r="GA76" s="46">
        <f t="shared" si="453"/>
        <v>0</v>
      </c>
      <c r="GB76" s="75">
        <f t="shared" si="315"/>
        <v>0</v>
      </c>
      <c r="GC76" s="77">
        <f>+FV76+'Stk BSF'!HD76-'Stk BSF'!HE76-'Stk CF '!GE76</f>
        <v>0</v>
      </c>
      <c r="GD76" s="78">
        <f t="shared" si="415"/>
        <v>0</v>
      </c>
      <c r="GE76" s="46"/>
      <c r="GF76" s="46"/>
      <c r="GG76" s="46"/>
      <c r="GH76" s="46">
        <f t="shared" si="454"/>
        <v>0</v>
      </c>
      <c r="GI76" s="75">
        <f t="shared" si="316"/>
        <v>0</v>
      </c>
      <c r="GJ76" s="77">
        <f>+GC76+'Stk BSF'!HL76-'Stk BSF'!HM76-'Stk CF '!GL76</f>
        <v>0</v>
      </c>
      <c r="GK76" s="78">
        <f t="shared" si="455"/>
        <v>0</v>
      </c>
      <c r="GL76" s="46"/>
      <c r="GM76" s="46"/>
      <c r="GN76" s="46"/>
      <c r="GO76" s="46">
        <f t="shared" si="456"/>
        <v>0</v>
      </c>
      <c r="GP76" s="75">
        <f t="shared" si="317"/>
        <v>0</v>
      </c>
      <c r="GQ76" s="77">
        <f>+GJ76+'Stk BSF'!HT76-'Stk BSF'!HU76-'Stk CF '!GS76</f>
        <v>0</v>
      </c>
      <c r="GR76" s="78">
        <f t="shared" si="318"/>
        <v>0</v>
      </c>
      <c r="GS76" s="46"/>
      <c r="GT76" s="46"/>
      <c r="GU76" s="46"/>
      <c r="GV76" s="46">
        <f t="shared" si="457"/>
        <v>0</v>
      </c>
      <c r="GW76" s="75">
        <f t="shared" si="319"/>
        <v>0</v>
      </c>
      <c r="GX76" s="77">
        <f>+GQ76+'Stk BSF'!IB76-'Stk BSF'!IC76-'Stk CF '!GZ76</f>
        <v>0</v>
      </c>
      <c r="GY76" s="78">
        <f t="shared" si="416"/>
        <v>0</v>
      </c>
      <c r="GZ76" s="46"/>
      <c r="HA76" s="46"/>
      <c r="HB76" s="46"/>
      <c r="HC76" s="46">
        <f t="shared" si="458"/>
        <v>0</v>
      </c>
      <c r="HD76" s="75">
        <f t="shared" si="320"/>
        <v>0</v>
      </c>
      <c r="HE76" s="77">
        <f>+GX76+'Stk BSF'!IJ76-'Stk BSF'!IK76-'Stk CF '!HG76</f>
        <v>0</v>
      </c>
      <c r="HF76" s="78">
        <f t="shared" si="213"/>
        <v>0</v>
      </c>
      <c r="HG76" s="46"/>
      <c r="HH76" s="46"/>
      <c r="HI76" s="46"/>
      <c r="HJ76" s="46">
        <f t="shared" si="459"/>
        <v>0</v>
      </c>
      <c r="HK76" s="75">
        <f t="shared" si="321"/>
        <v>0</v>
      </c>
      <c r="HL76" s="77">
        <f>+HE76+'Stk BSF'!IR76-'Stk BSF'!IS76-'Stk CF '!HN76</f>
        <v>0</v>
      </c>
      <c r="HM76" s="78">
        <f t="shared" si="212"/>
        <v>0</v>
      </c>
      <c r="HN76" s="46"/>
      <c r="HO76" s="46"/>
      <c r="HP76" s="46"/>
      <c r="HQ76" s="46">
        <f t="shared" si="460"/>
        <v>0</v>
      </c>
      <c r="HR76" s="75">
        <f t="shared" si="322"/>
        <v>0</v>
      </c>
      <c r="HS76" s="85">
        <f>+HL76+'Stk BSF'!IZ76-'Stk BSF'!JA76-'Stk CF '!HU76</f>
        <v>0</v>
      </c>
      <c r="HT76" s="86">
        <f t="shared" si="461"/>
        <v>0</v>
      </c>
      <c r="HU76" s="46"/>
      <c r="HV76" s="46"/>
      <c r="HW76" s="46"/>
      <c r="HX76" s="46">
        <f t="shared" si="462"/>
        <v>0</v>
      </c>
      <c r="HY76" s="75">
        <f t="shared" si="323"/>
        <v>0</v>
      </c>
      <c r="IA76" s="82">
        <f t="shared" si="333"/>
        <v>0</v>
      </c>
      <c r="IB76" s="83">
        <f t="shared" si="334"/>
        <v>0</v>
      </c>
      <c r="IC76" s="81">
        <f t="shared" si="335"/>
        <v>0</v>
      </c>
      <c r="ID76" s="81">
        <f t="shared" si="336"/>
        <v>0</v>
      </c>
      <c r="IE76" s="81">
        <f t="shared" si="337"/>
        <v>0</v>
      </c>
      <c r="IF76" s="81">
        <f t="shared" si="338"/>
        <v>0</v>
      </c>
      <c r="IG76" s="84">
        <f t="shared" si="329"/>
        <v>0</v>
      </c>
      <c r="II76" s="64">
        <f t="shared" ref="II76:II139" si="469">+IA76-HS76</f>
        <v>0</v>
      </c>
      <c r="IJ76" s="64">
        <f t="shared" ref="IJ76:IJ139" si="470">+IB76-HT76</f>
        <v>0</v>
      </c>
      <c r="IK76" s="64">
        <f t="shared" ref="IK76:IK139" si="471">+IG76-HY76</f>
        <v>0</v>
      </c>
    </row>
    <row r="77" spans="2:245" ht="15">
      <c r="B77" s="386" t="s">
        <v>653</v>
      </c>
      <c r="C77" s="168" t="s">
        <v>376</v>
      </c>
      <c r="D77" s="168" t="s">
        <v>389</v>
      </c>
      <c r="E77" s="170"/>
      <c r="F77" s="363" t="s">
        <v>181</v>
      </c>
      <c r="G77" s="380" t="s">
        <v>99</v>
      </c>
      <c r="H77" s="166" t="s">
        <v>483</v>
      </c>
      <c r="I77" s="166" t="s">
        <v>94</v>
      </c>
      <c r="J77" s="375" t="s">
        <v>401</v>
      </c>
      <c r="K77" s="139">
        <v>3</v>
      </c>
      <c r="L77" s="140">
        <v>4</v>
      </c>
      <c r="M77" s="137" t="s">
        <v>4</v>
      </c>
      <c r="N77" s="347">
        <v>0</v>
      </c>
      <c r="O77" s="347">
        <v>4</v>
      </c>
      <c r="P77" s="76">
        <v>0</v>
      </c>
      <c r="Q77" s="77">
        <f>+N77-S77-'Stk BSF'!U77+'Stk BSF'!T77</f>
        <v>0</v>
      </c>
      <c r="R77" s="78">
        <f t="shared" si="418"/>
        <v>4</v>
      </c>
      <c r="S77" s="46"/>
      <c r="T77" s="46"/>
      <c r="U77" s="46"/>
      <c r="V77" s="46">
        <f t="shared" si="423"/>
        <v>0</v>
      </c>
      <c r="W77" s="75">
        <f t="shared" si="205"/>
        <v>0</v>
      </c>
      <c r="X77" s="77">
        <f>+Q77+'Stk BSF'!AB77-'Stk BSF'!AC77-'Stk CF '!Z77</f>
        <v>0</v>
      </c>
      <c r="Y77" s="78">
        <f t="shared" si="424"/>
        <v>4</v>
      </c>
      <c r="Z77" s="46"/>
      <c r="AA77" s="46"/>
      <c r="AB77" s="46"/>
      <c r="AC77" s="46">
        <f t="shared" si="425"/>
        <v>0</v>
      </c>
      <c r="AD77" s="75">
        <f t="shared" si="291"/>
        <v>0</v>
      </c>
      <c r="AE77" s="77">
        <f>+X77+'Stk BSF'!AJ77-'Stk BSF'!AK77-'Stk CF '!AG77</f>
        <v>0</v>
      </c>
      <c r="AF77" s="78">
        <f t="shared" si="419"/>
        <v>4</v>
      </c>
      <c r="AG77" s="46"/>
      <c r="AH77" s="46"/>
      <c r="AI77" s="46"/>
      <c r="AJ77" s="46">
        <f t="shared" si="426"/>
        <v>0</v>
      </c>
      <c r="AK77" s="75">
        <f t="shared" si="292"/>
        <v>0</v>
      </c>
      <c r="AL77" s="77">
        <f>+AE77+'Stk BSF'!AR77-'Stk BSF'!AS77-'Stk CF '!AN77</f>
        <v>0</v>
      </c>
      <c r="AM77" s="78">
        <f t="shared" si="420"/>
        <v>4</v>
      </c>
      <c r="AN77" s="46"/>
      <c r="AO77" s="46"/>
      <c r="AP77" s="46"/>
      <c r="AQ77" s="46">
        <f t="shared" si="427"/>
        <v>0</v>
      </c>
      <c r="AR77" s="75">
        <f t="shared" si="293"/>
        <v>0</v>
      </c>
      <c r="AS77" s="77">
        <f>+AL77+'Stk BSF'!AZ77-'Stk BSF'!BA77-'Stk CF '!AU77</f>
        <v>0</v>
      </c>
      <c r="AT77" s="78">
        <f t="shared" si="330"/>
        <v>0</v>
      </c>
      <c r="AU77" s="46"/>
      <c r="AV77" s="46">
        <v>4</v>
      </c>
      <c r="AW77" s="46"/>
      <c r="AX77" s="46">
        <f t="shared" si="428"/>
        <v>4</v>
      </c>
      <c r="AY77" s="75">
        <f t="shared" si="295"/>
        <v>0</v>
      </c>
      <c r="AZ77" s="77">
        <f>+AS77+'Stk BSF'!BH77-'Stk BSF'!BI77-'Stk CF '!BB77</f>
        <v>0</v>
      </c>
      <c r="BA77" s="78">
        <f t="shared" si="429"/>
        <v>0</v>
      </c>
      <c r="BB77" s="46"/>
      <c r="BC77" s="46"/>
      <c r="BD77" s="46"/>
      <c r="BE77" s="46">
        <f t="shared" si="430"/>
        <v>0</v>
      </c>
      <c r="BF77" s="75">
        <f t="shared" si="296"/>
        <v>0</v>
      </c>
      <c r="BG77" s="77">
        <f>+AZ77+'Stk BSF'!BP77-'Stk BSF'!BQ77-'Stk CF '!BI77</f>
        <v>0</v>
      </c>
      <c r="BH77" s="78">
        <f t="shared" si="288"/>
        <v>0</v>
      </c>
      <c r="BI77" s="46"/>
      <c r="BJ77" s="46"/>
      <c r="BK77" s="46"/>
      <c r="BL77" s="46">
        <f t="shared" si="431"/>
        <v>0</v>
      </c>
      <c r="BM77" s="75">
        <f t="shared" si="297"/>
        <v>0</v>
      </c>
      <c r="BN77" s="77">
        <f>+BG77+'Stk BSF'!BX77-'Stk BSF'!BY77-'Stk CF '!BP77</f>
        <v>0</v>
      </c>
      <c r="BO77" s="78">
        <f t="shared" si="432"/>
        <v>0</v>
      </c>
      <c r="BP77" s="46"/>
      <c r="BQ77" s="46"/>
      <c r="BR77" s="46"/>
      <c r="BS77" s="46">
        <f t="shared" si="433"/>
        <v>0</v>
      </c>
      <c r="BT77" s="75">
        <f t="shared" si="298"/>
        <v>0</v>
      </c>
      <c r="BU77" s="77">
        <f>+BN77+'Stk BSF'!CF77-'Stk BSF'!CG77-'Stk CF '!BW77</f>
        <v>0</v>
      </c>
      <c r="BV77" s="78">
        <f t="shared" si="434"/>
        <v>0</v>
      </c>
      <c r="BW77" s="46"/>
      <c r="BX77" s="46"/>
      <c r="BY77" s="46"/>
      <c r="BZ77" s="46">
        <f t="shared" si="435"/>
        <v>0</v>
      </c>
      <c r="CA77" s="75">
        <f t="shared" si="299"/>
        <v>0</v>
      </c>
      <c r="CB77" s="77">
        <f>+BU77+'Stk BSF'!CN77-'Stk BSF'!CO77-'Stk CF '!CD77</f>
        <v>0</v>
      </c>
      <c r="CC77" s="78">
        <f t="shared" si="436"/>
        <v>0</v>
      </c>
      <c r="CD77" s="46"/>
      <c r="CE77" s="46"/>
      <c r="CF77" s="46"/>
      <c r="CG77" s="46">
        <f t="shared" si="437"/>
        <v>0</v>
      </c>
      <c r="CH77" s="75">
        <f t="shared" si="300"/>
        <v>0</v>
      </c>
      <c r="CI77" s="77">
        <f>+CB77+'Stk BSF'!CV77-'Stk BSF'!CW77-'Stk CF '!CK77</f>
        <v>0</v>
      </c>
      <c r="CJ77" s="78">
        <f>+CC77+CK77-CL77-CM77</f>
        <v>0</v>
      </c>
      <c r="CK77" s="46"/>
      <c r="CL77" s="46"/>
      <c r="CM77" s="46"/>
      <c r="CN77" s="46">
        <f t="shared" si="438"/>
        <v>0</v>
      </c>
      <c r="CO77" s="75">
        <f t="shared" si="301"/>
        <v>0</v>
      </c>
      <c r="CP77" s="77">
        <f>+CI77+'Stk BSF'!DD77-'Stk BSF'!DE77-'Stk CF '!CR77</f>
        <v>0</v>
      </c>
      <c r="CQ77" s="78">
        <f t="shared" si="422"/>
        <v>0</v>
      </c>
      <c r="CR77" s="46"/>
      <c r="CS77" s="46"/>
      <c r="CT77" s="46"/>
      <c r="CU77" s="46">
        <f t="shared" si="439"/>
        <v>0</v>
      </c>
      <c r="CV77" s="75">
        <f t="shared" si="302"/>
        <v>0</v>
      </c>
      <c r="CW77" s="78">
        <f>+CP77+'Stk BSF'!DL77-'Stk BSF'!DM77-'Stk CF '!CY77</f>
        <v>0</v>
      </c>
      <c r="CX77" s="78">
        <f t="shared" si="325"/>
        <v>0</v>
      </c>
      <c r="CY77" s="46"/>
      <c r="CZ77" s="46"/>
      <c r="DA77" s="46"/>
      <c r="DB77" s="46">
        <f t="shared" si="440"/>
        <v>0</v>
      </c>
      <c r="DC77" s="75">
        <f t="shared" si="303"/>
        <v>0</v>
      </c>
      <c r="DD77" s="77">
        <f>+CW77+'Stk BSF'!DT77-'Stk BSF'!DU77-'Stk CF '!DF77</f>
        <v>0</v>
      </c>
      <c r="DE77" s="78">
        <f t="shared" si="441"/>
        <v>0</v>
      </c>
      <c r="DF77" s="46"/>
      <c r="DG77" s="46"/>
      <c r="DH77" s="46"/>
      <c r="DI77" s="46">
        <f t="shared" si="442"/>
        <v>0</v>
      </c>
      <c r="DJ77" s="75">
        <f t="shared" si="304"/>
        <v>0</v>
      </c>
      <c r="DK77" s="77">
        <f>+DD77+'Stk BSF'!EB77-'Stk BSF'!EC77-'Stk CF '!DM77</f>
        <v>0</v>
      </c>
      <c r="DL77" s="78">
        <f t="shared" si="412"/>
        <v>0</v>
      </c>
      <c r="DM77" s="46"/>
      <c r="DN77" s="46"/>
      <c r="DO77" s="46"/>
      <c r="DP77" s="46">
        <f t="shared" si="443"/>
        <v>0</v>
      </c>
      <c r="DQ77" s="75">
        <f t="shared" si="305"/>
        <v>0</v>
      </c>
      <c r="DR77" s="77">
        <f>+DK77+'Stk BSF'!EJ77-'Stk BSF'!EK77-'Stk CF '!DT77</f>
        <v>0</v>
      </c>
      <c r="DS77" s="78">
        <f t="shared" si="466"/>
        <v>0</v>
      </c>
      <c r="DT77" s="46"/>
      <c r="DU77" s="46"/>
      <c r="DV77" s="46"/>
      <c r="DW77" s="46">
        <f t="shared" si="444"/>
        <v>0</v>
      </c>
      <c r="DX77" s="75">
        <f t="shared" si="306"/>
        <v>0</v>
      </c>
      <c r="DY77" s="77">
        <f>+DR77+'Stk BSF'!ER77-'Stk BSF'!ES77-'Stk CF '!EA77</f>
        <v>0</v>
      </c>
      <c r="DZ77" s="78">
        <f t="shared" si="328"/>
        <v>0</v>
      </c>
      <c r="EA77" s="46"/>
      <c r="EB77" s="46"/>
      <c r="EC77" s="46"/>
      <c r="ED77" s="46">
        <f t="shared" si="445"/>
        <v>0</v>
      </c>
      <c r="EE77" s="75">
        <f t="shared" si="307"/>
        <v>0</v>
      </c>
      <c r="EF77" s="77">
        <f>+DY77+'Stk BSF'!EZ77-'Stk BSF'!FA77-'Stk CF '!EH77</f>
        <v>0</v>
      </c>
      <c r="EG77" s="78">
        <f t="shared" si="332"/>
        <v>0</v>
      </c>
      <c r="EH77" s="46"/>
      <c r="EI77" s="46"/>
      <c r="EJ77" s="46"/>
      <c r="EK77" s="46">
        <f t="shared" si="446"/>
        <v>0</v>
      </c>
      <c r="EL77" s="75">
        <f t="shared" si="308"/>
        <v>0</v>
      </c>
      <c r="EM77" s="77">
        <f>+EF77+'Stk BSF'!FH77-'Stk BSF'!FI77-'Stk CF '!EO77</f>
        <v>0</v>
      </c>
      <c r="EN77" s="78">
        <f t="shared" si="413"/>
        <v>0</v>
      </c>
      <c r="EO77" s="46"/>
      <c r="EP77" s="46"/>
      <c r="EQ77" s="46"/>
      <c r="ER77" s="46">
        <f t="shared" si="447"/>
        <v>0</v>
      </c>
      <c r="ES77" s="75">
        <f t="shared" si="309"/>
        <v>0</v>
      </c>
      <c r="ET77" s="77">
        <f>+EM77+'Stk BSF'!FP77-'Stk BSF'!FQ77-'Stk CF '!EV77</f>
        <v>0</v>
      </c>
      <c r="EU77" s="78">
        <f t="shared" si="448"/>
        <v>0</v>
      </c>
      <c r="EV77" s="46"/>
      <c r="EW77" s="46"/>
      <c r="EX77" s="46"/>
      <c r="EY77" s="46">
        <f t="shared" si="449"/>
        <v>0</v>
      </c>
      <c r="EZ77" s="75">
        <f t="shared" si="310"/>
        <v>0</v>
      </c>
      <c r="FA77" s="77">
        <f>+ET77+'Stk BSF'!FX77-'Stk BSF'!FY77-'Stk CF '!FC77</f>
        <v>0</v>
      </c>
      <c r="FB77" s="78">
        <f t="shared" si="464"/>
        <v>0</v>
      </c>
      <c r="FC77" s="46"/>
      <c r="FD77" s="46"/>
      <c r="FE77" s="46"/>
      <c r="FF77" s="46">
        <f t="shared" si="450"/>
        <v>0</v>
      </c>
      <c r="FG77" s="75">
        <f t="shared" si="311"/>
        <v>0</v>
      </c>
      <c r="FH77" s="77">
        <f>+FA77+'Stk BSF'!GF77-'Stk BSF'!GG77-'Stk CF '!FJ77</f>
        <v>0</v>
      </c>
      <c r="FI77" s="78">
        <f t="shared" si="417"/>
        <v>0</v>
      </c>
      <c r="FJ77" s="46"/>
      <c r="FK77" s="46"/>
      <c r="FL77" s="46"/>
      <c r="FM77" s="46">
        <f t="shared" si="451"/>
        <v>0</v>
      </c>
      <c r="FN77" s="75">
        <f t="shared" si="312"/>
        <v>0</v>
      </c>
      <c r="FO77" s="77">
        <f>+FH77+'Stk BSF'!GN77-'Stk BSF'!GO77-'Stk CF '!FQ77</f>
        <v>0</v>
      </c>
      <c r="FP77" s="78">
        <f t="shared" si="467"/>
        <v>0</v>
      </c>
      <c r="FQ77" s="46"/>
      <c r="FR77" s="46"/>
      <c r="FS77" s="46"/>
      <c r="FT77" s="46">
        <f t="shared" si="452"/>
        <v>0</v>
      </c>
      <c r="FU77" s="75">
        <f t="shared" si="314"/>
        <v>0</v>
      </c>
      <c r="FV77" s="77">
        <f>+FO77+'Stk BSF'!GV77-'Stk BSF'!GW77-'Stk CF '!FX77</f>
        <v>0</v>
      </c>
      <c r="FW77" s="78">
        <f t="shared" si="468"/>
        <v>0</v>
      </c>
      <c r="FX77" s="46"/>
      <c r="FY77" s="46"/>
      <c r="FZ77" s="46"/>
      <c r="GA77" s="46">
        <f t="shared" si="453"/>
        <v>0</v>
      </c>
      <c r="GB77" s="75">
        <f t="shared" si="315"/>
        <v>0</v>
      </c>
      <c r="GC77" s="77">
        <f>+FV77+'Stk BSF'!HD77-'Stk BSF'!HE77-'Stk CF '!GE77</f>
        <v>0</v>
      </c>
      <c r="GD77" s="78">
        <f t="shared" si="415"/>
        <v>0</v>
      </c>
      <c r="GE77" s="46"/>
      <c r="GF77" s="46"/>
      <c r="GG77" s="46"/>
      <c r="GH77" s="46">
        <f t="shared" si="454"/>
        <v>0</v>
      </c>
      <c r="GI77" s="75">
        <f t="shared" si="316"/>
        <v>0</v>
      </c>
      <c r="GJ77" s="77">
        <f>+GC77+'Stk BSF'!HL77-'Stk BSF'!HM77-'Stk CF '!GL77</f>
        <v>0</v>
      </c>
      <c r="GK77" s="78">
        <f t="shared" si="455"/>
        <v>0</v>
      </c>
      <c r="GL77" s="46"/>
      <c r="GM77" s="46"/>
      <c r="GN77" s="46"/>
      <c r="GO77" s="46">
        <f t="shared" si="456"/>
        <v>0</v>
      </c>
      <c r="GP77" s="75">
        <f t="shared" si="317"/>
        <v>0</v>
      </c>
      <c r="GQ77" s="77">
        <f>+GJ77+'Stk BSF'!HT77-'Stk BSF'!HU77-'Stk CF '!GS77</f>
        <v>0</v>
      </c>
      <c r="GR77" s="78">
        <f t="shared" si="318"/>
        <v>0</v>
      </c>
      <c r="GS77" s="46"/>
      <c r="GT77" s="46"/>
      <c r="GU77" s="46"/>
      <c r="GV77" s="46">
        <f t="shared" si="457"/>
        <v>0</v>
      </c>
      <c r="GW77" s="75">
        <f t="shared" si="319"/>
        <v>0</v>
      </c>
      <c r="GX77" s="77">
        <f>+GQ77+'Stk BSF'!IB77-'Stk BSF'!IC77-'Stk CF '!GZ77</f>
        <v>0</v>
      </c>
      <c r="GY77" s="78">
        <f t="shared" si="416"/>
        <v>0</v>
      </c>
      <c r="GZ77" s="46"/>
      <c r="HA77" s="46"/>
      <c r="HB77" s="46"/>
      <c r="HC77" s="46">
        <f t="shared" si="458"/>
        <v>0</v>
      </c>
      <c r="HD77" s="75">
        <f t="shared" si="320"/>
        <v>0</v>
      </c>
      <c r="HE77" s="77">
        <f>+GX77+'Stk BSF'!IJ77-'Stk BSF'!IK77-'Stk CF '!HG77</f>
        <v>0</v>
      </c>
      <c r="HF77" s="78">
        <f t="shared" si="213"/>
        <v>0</v>
      </c>
      <c r="HG77" s="46"/>
      <c r="HH77" s="46"/>
      <c r="HI77" s="46"/>
      <c r="HJ77" s="46">
        <f t="shared" si="459"/>
        <v>0</v>
      </c>
      <c r="HK77" s="75">
        <f t="shared" si="321"/>
        <v>0</v>
      </c>
      <c r="HL77" s="77">
        <f>+HE77+'Stk BSF'!IR77-'Stk BSF'!IS77-'Stk CF '!HN77</f>
        <v>0</v>
      </c>
      <c r="HM77" s="78">
        <f t="shared" si="212"/>
        <v>0</v>
      </c>
      <c r="HN77" s="46"/>
      <c r="HO77" s="46"/>
      <c r="HP77" s="46"/>
      <c r="HQ77" s="46">
        <f t="shared" si="460"/>
        <v>0</v>
      </c>
      <c r="HR77" s="75">
        <f t="shared" si="322"/>
        <v>0</v>
      </c>
      <c r="HS77" s="85">
        <f>+HL77+'Stk BSF'!IZ77-'Stk BSF'!JA77-'Stk CF '!HU77</f>
        <v>0</v>
      </c>
      <c r="HT77" s="86">
        <f t="shared" si="461"/>
        <v>0</v>
      </c>
      <c r="HU77" s="46"/>
      <c r="HV77" s="46"/>
      <c r="HW77" s="46"/>
      <c r="HX77" s="46">
        <f t="shared" si="462"/>
        <v>0</v>
      </c>
      <c r="HY77" s="75">
        <f t="shared" si="323"/>
        <v>0</v>
      </c>
      <c r="IA77" s="82">
        <f t="shared" ref="IA77:IA94" si="472">+HS77</f>
        <v>0</v>
      </c>
      <c r="IB77" s="83">
        <f t="shared" ref="IB77:IB94" si="473">+HT77</f>
        <v>0</v>
      </c>
      <c r="IC77" s="81">
        <f t="shared" ref="IC77:IC94" si="474">+S77+Z77+AG77+AN77+AU77+BB77+BI77+BP77+BW77+CD77+CK77+CR77+CY77+DF77+DM77+DT77+EA77+EH77+EO77+EV77+FC77+FJ77+FQ77+FX77+GE77+GL77+GS77+GZ77+HG77+HN77+HU77</f>
        <v>0</v>
      </c>
      <c r="ID77" s="81">
        <f t="shared" ref="ID77:ID94" si="475">+T77+AA77+AH77+AO77+AV77+BC77+BJ77+BQ77+BX77+CE77+CL77+CS77+CZ77+DG77+DN77+DU77+EB77+EI77+EP77+EW77+FD77+FK77+FR77+FY77+GF77+GM77+GT77+HA77+HH77+HO77+HV77</f>
        <v>4</v>
      </c>
      <c r="IE77" s="81">
        <f t="shared" ref="IE77:IE94" si="476">+U77+AB77+AI77+AP77+AW77+BD77+BK77+BR77+BY77+CF77+CM77+CT77+DA77+DH77+DO77+DV77+EC77+EJ77+EQ77+EX77+FE77+FL77+FS77+FZ77+GG77+GN77+GU77+HB77+HI77+HP77+HW77</f>
        <v>0</v>
      </c>
      <c r="IF77" s="81">
        <f t="shared" ref="IF77:IF94" si="477">+V77+AC77+AJ77+AQ77+AX77+BE77+BL77+BS77+BZ77+CG77+CN77+CU77+DB77+DI77+DP77+DW77+ED77+EK77+ER77+EY77+FF77+FM77+FT77+GA77+GH77+GO77+GV77+HC77+HJ77+HQ77+HX77</f>
        <v>4</v>
      </c>
      <c r="IG77" s="84">
        <f t="shared" ref="IG77:IG94" si="478">+HY77</f>
        <v>0</v>
      </c>
      <c r="II77" s="64">
        <f t="shared" si="469"/>
        <v>0</v>
      </c>
      <c r="IJ77" s="64">
        <f t="shared" si="470"/>
        <v>0</v>
      </c>
      <c r="IK77" s="64">
        <f t="shared" si="471"/>
        <v>0</v>
      </c>
    </row>
    <row r="78" spans="2:245" ht="15">
      <c r="B78" s="386" t="s">
        <v>653</v>
      </c>
      <c r="C78" s="167" t="s">
        <v>377</v>
      </c>
      <c r="D78" s="167" t="s">
        <v>390</v>
      </c>
      <c r="E78" s="170"/>
      <c r="F78" s="362" t="s">
        <v>181</v>
      </c>
      <c r="G78" s="380" t="s">
        <v>99</v>
      </c>
      <c r="H78" s="380" t="s">
        <v>99</v>
      </c>
      <c r="I78" s="166" t="s">
        <v>94</v>
      </c>
      <c r="J78" s="355" t="s">
        <v>402</v>
      </c>
      <c r="K78" s="139">
        <v>3</v>
      </c>
      <c r="L78" s="140">
        <v>4</v>
      </c>
      <c r="M78" s="137" t="s">
        <v>4</v>
      </c>
      <c r="N78" s="347">
        <v>0</v>
      </c>
      <c r="O78" s="347">
        <v>0</v>
      </c>
      <c r="P78" s="76">
        <v>0</v>
      </c>
      <c r="Q78" s="77">
        <f>+N78-S78-'Stk BSF'!U78+'Stk BSF'!T78</f>
        <v>0</v>
      </c>
      <c r="R78" s="78">
        <f t="shared" ref="R78:R88" si="479">+O78+S78-T78-U78</f>
        <v>0</v>
      </c>
      <c r="S78" s="46"/>
      <c r="T78" s="46"/>
      <c r="U78" s="46"/>
      <c r="V78" s="46">
        <f t="shared" si="423"/>
        <v>0</v>
      </c>
      <c r="W78" s="75">
        <f t="shared" ref="W78:W88" si="480">+P78+T78-V78</f>
        <v>0</v>
      </c>
      <c r="X78" s="77">
        <f>+Q78+'Stk BSF'!AB78-'Stk BSF'!AC78-'Stk CF '!Z78</f>
        <v>0</v>
      </c>
      <c r="Y78" s="78">
        <f t="shared" ref="Y78:Y88" si="481">+R78+Z78-AA78-AB78</f>
        <v>0</v>
      </c>
      <c r="Z78" s="46"/>
      <c r="AA78" s="46"/>
      <c r="AB78" s="46"/>
      <c r="AC78" s="46">
        <f t="shared" si="425"/>
        <v>0</v>
      </c>
      <c r="AD78" s="75">
        <f t="shared" si="291"/>
        <v>0</v>
      </c>
      <c r="AE78" s="77">
        <f>+X78+'Stk BSF'!AJ78-'Stk BSF'!AK78-'Stk CF '!AG78</f>
        <v>0</v>
      </c>
      <c r="AF78" s="78">
        <f t="shared" si="419"/>
        <v>0</v>
      </c>
      <c r="AG78" s="46"/>
      <c r="AH78" s="46"/>
      <c r="AI78" s="46"/>
      <c r="AJ78" s="46">
        <f t="shared" si="426"/>
        <v>0</v>
      </c>
      <c r="AK78" s="75">
        <f t="shared" si="292"/>
        <v>0</v>
      </c>
      <c r="AL78" s="77">
        <f>+AE78+'Stk BSF'!AR78-'Stk BSF'!AS78-'Stk CF '!AN78</f>
        <v>0</v>
      </c>
      <c r="AM78" s="78">
        <f t="shared" si="420"/>
        <v>0</v>
      </c>
      <c r="AN78" s="46"/>
      <c r="AO78" s="46"/>
      <c r="AP78" s="46"/>
      <c r="AQ78" s="46">
        <f t="shared" si="427"/>
        <v>0</v>
      </c>
      <c r="AR78" s="75">
        <f t="shared" si="293"/>
        <v>0</v>
      </c>
      <c r="AS78" s="77">
        <f>+AL78+'Stk BSF'!AZ78-'Stk BSF'!BA78-'Stk CF '!AU78</f>
        <v>0</v>
      </c>
      <c r="AT78" s="78">
        <f t="shared" si="330"/>
        <v>0</v>
      </c>
      <c r="AU78" s="46"/>
      <c r="AV78" s="46"/>
      <c r="AW78" s="46"/>
      <c r="AX78" s="46">
        <f t="shared" si="428"/>
        <v>0</v>
      </c>
      <c r="AY78" s="75">
        <f t="shared" si="295"/>
        <v>0</v>
      </c>
      <c r="AZ78" s="77">
        <f>+AS78+'Stk BSF'!BH78-'Stk BSF'!BI78-'Stk CF '!BB78</f>
        <v>0</v>
      </c>
      <c r="BA78" s="78">
        <f t="shared" si="429"/>
        <v>0</v>
      </c>
      <c r="BB78" s="46"/>
      <c r="BC78" s="46"/>
      <c r="BD78" s="46"/>
      <c r="BE78" s="46">
        <f t="shared" si="430"/>
        <v>0</v>
      </c>
      <c r="BF78" s="75">
        <f t="shared" si="296"/>
        <v>0</v>
      </c>
      <c r="BG78" s="77">
        <f>+AZ78+'Stk BSF'!BP78-'Stk BSF'!BQ78-'Stk CF '!BI78</f>
        <v>0</v>
      </c>
      <c r="BH78" s="78">
        <f t="shared" si="288"/>
        <v>0</v>
      </c>
      <c r="BI78" s="46"/>
      <c r="BJ78" s="46"/>
      <c r="BK78" s="46"/>
      <c r="BL78" s="46">
        <f t="shared" si="431"/>
        <v>0</v>
      </c>
      <c r="BM78" s="75">
        <f t="shared" si="297"/>
        <v>0</v>
      </c>
      <c r="BN78" s="77">
        <f>+BG78+'Stk BSF'!BX78-'Stk BSF'!BY78-'Stk CF '!BP78</f>
        <v>0</v>
      </c>
      <c r="BO78" s="78">
        <f t="shared" si="432"/>
        <v>0</v>
      </c>
      <c r="BP78" s="46"/>
      <c r="BQ78" s="46"/>
      <c r="BR78" s="46"/>
      <c r="BS78" s="46">
        <f t="shared" si="433"/>
        <v>0</v>
      </c>
      <c r="BT78" s="75">
        <f t="shared" si="298"/>
        <v>0</v>
      </c>
      <c r="BU78" s="77">
        <f>+BN78+'Stk BSF'!CF78-'Stk BSF'!CG78-'Stk CF '!BW78</f>
        <v>0</v>
      </c>
      <c r="BV78" s="78">
        <f t="shared" si="434"/>
        <v>0</v>
      </c>
      <c r="BW78" s="46"/>
      <c r="BX78" s="46"/>
      <c r="BY78" s="46"/>
      <c r="BZ78" s="46">
        <f t="shared" si="435"/>
        <v>0</v>
      </c>
      <c r="CA78" s="75">
        <f t="shared" si="299"/>
        <v>0</v>
      </c>
      <c r="CB78" s="77">
        <f>+BU78+'Stk BSF'!CN78-'Stk BSF'!CO78-'Stk CF '!CD78</f>
        <v>0</v>
      </c>
      <c r="CC78" s="78">
        <f t="shared" si="436"/>
        <v>0</v>
      </c>
      <c r="CD78" s="46"/>
      <c r="CE78" s="46"/>
      <c r="CF78" s="46"/>
      <c r="CG78" s="46">
        <f t="shared" si="437"/>
        <v>0</v>
      </c>
      <c r="CH78" s="75">
        <f t="shared" si="300"/>
        <v>0</v>
      </c>
      <c r="CI78" s="77">
        <f>+CB78+'Stk BSF'!CV78-'Stk BSF'!CW78-'Stk CF '!CK78</f>
        <v>0</v>
      </c>
      <c r="CJ78" s="78">
        <f t="shared" ref="CJ78:CJ88" si="482">+CC78+CK78-CL78-CM78</f>
        <v>0</v>
      </c>
      <c r="CK78" s="46"/>
      <c r="CL78" s="46"/>
      <c r="CM78" s="46"/>
      <c r="CN78" s="46">
        <f t="shared" si="438"/>
        <v>0</v>
      </c>
      <c r="CO78" s="75">
        <f t="shared" si="301"/>
        <v>0</v>
      </c>
      <c r="CP78" s="77">
        <f>+CI78+'Stk BSF'!DD78-'Stk BSF'!DE78-'Stk CF '!CR78</f>
        <v>0</v>
      </c>
      <c r="CQ78" s="78">
        <f t="shared" ref="CQ78:CQ88" si="483">+CJ78+CR78-CS78-CT78</f>
        <v>0</v>
      </c>
      <c r="CR78" s="46"/>
      <c r="CS78" s="46"/>
      <c r="CT78" s="46"/>
      <c r="CU78" s="46">
        <f t="shared" si="439"/>
        <v>0</v>
      </c>
      <c r="CV78" s="75">
        <f t="shared" si="302"/>
        <v>0</v>
      </c>
      <c r="CW78" s="78">
        <f>+CP78+'Stk BSF'!DL78-'Stk BSF'!DM78-'Stk CF '!CY78</f>
        <v>0</v>
      </c>
      <c r="CX78" s="78">
        <f t="shared" si="325"/>
        <v>0</v>
      </c>
      <c r="CY78" s="46"/>
      <c r="CZ78" s="46"/>
      <c r="DA78" s="46"/>
      <c r="DB78" s="46">
        <f t="shared" si="440"/>
        <v>0</v>
      </c>
      <c r="DC78" s="75">
        <f t="shared" si="303"/>
        <v>0</v>
      </c>
      <c r="DD78" s="77">
        <f>+CW78+'Stk BSF'!DT78-'Stk BSF'!DU78-'Stk CF '!DF78</f>
        <v>0</v>
      </c>
      <c r="DE78" s="78">
        <f t="shared" ref="DE78:DE88" si="484">+CX78+DF78-DG78-DH78</f>
        <v>0</v>
      </c>
      <c r="DF78" s="46"/>
      <c r="DG78" s="46"/>
      <c r="DH78" s="46"/>
      <c r="DI78" s="46">
        <f t="shared" si="442"/>
        <v>0</v>
      </c>
      <c r="DJ78" s="75">
        <f t="shared" si="304"/>
        <v>0</v>
      </c>
      <c r="DK78" s="77">
        <f>+DD78+'Stk BSF'!EB78-'Stk BSF'!EC78-'Stk CF '!DM78</f>
        <v>0</v>
      </c>
      <c r="DL78" s="78">
        <f t="shared" si="412"/>
        <v>0</v>
      </c>
      <c r="DM78" s="46"/>
      <c r="DN78" s="46"/>
      <c r="DO78" s="46"/>
      <c r="DP78" s="46">
        <f t="shared" si="443"/>
        <v>0</v>
      </c>
      <c r="DQ78" s="75">
        <f t="shared" si="305"/>
        <v>0</v>
      </c>
      <c r="DR78" s="77">
        <f>+DK78+'Stk BSF'!EJ78-'Stk BSF'!EK78-'Stk CF '!DT78</f>
        <v>0</v>
      </c>
      <c r="DS78" s="78">
        <f t="shared" si="466"/>
        <v>0</v>
      </c>
      <c r="DT78" s="46"/>
      <c r="DU78" s="46"/>
      <c r="DV78" s="46"/>
      <c r="DW78" s="46">
        <f t="shared" si="444"/>
        <v>0</v>
      </c>
      <c r="DX78" s="75">
        <f t="shared" si="306"/>
        <v>0</v>
      </c>
      <c r="DY78" s="77">
        <f>+DR78+'Stk BSF'!ER78-'Stk BSF'!ES78-'Stk CF '!EA78</f>
        <v>0</v>
      </c>
      <c r="DZ78" s="78">
        <f t="shared" ref="DZ78:DZ88" si="485">+DS78+EA78-EB78-EC78</f>
        <v>0</v>
      </c>
      <c r="EA78" s="46"/>
      <c r="EB78" s="46"/>
      <c r="EC78" s="46"/>
      <c r="ED78" s="46">
        <f t="shared" si="445"/>
        <v>0</v>
      </c>
      <c r="EE78" s="75">
        <f t="shared" si="307"/>
        <v>0</v>
      </c>
      <c r="EF78" s="77">
        <f>+DY78+'Stk BSF'!EZ78-'Stk BSF'!FA78-'Stk CF '!EH78</f>
        <v>0</v>
      </c>
      <c r="EG78" s="78">
        <f t="shared" ref="EG78:EG88" si="486">+DZ78+EH78-EI78-EJ78</f>
        <v>0</v>
      </c>
      <c r="EH78" s="46"/>
      <c r="EI78" s="46"/>
      <c r="EJ78" s="46"/>
      <c r="EK78" s="46">
        <f t="shared" si="446"/>
        <v>0</v>
      </c>
      <c r="EL78" s="75">
        <f t="shared" si="308"/>
        <v>0</v>
      </c>
      <c r="EM78" s="77">
        <f>+EF78+'Stk BSF'!FH78-'Stk BSF'!FI78-'Stk CF '!EO78</f>
        <v>0</v>
      </c>
      <c r="EN78" s="78">
        <f t="shared" si="413"/>
        <v>0</v>
      </c>
      <c r="EO78" s="46"/>
      <c r="EP78" s="46"/>
      <c r="EQ78" s="46"/>
      <c r="ER78" s="46">
        <f t="shared" si="447"/>
        <v>0</v>
      </c>
      <c r="ES78" s="75">
        <f t="shared" si="309"/>
        <v>0</v>
      </c>
      <c r="ET78" s="77">
        <f>+EM78+'Stk BSF'!FP78-'Stk BSF'!FQ78-'Stk CF '!EV78</f>
        <v>0</v>
      </c>
      <c r="EU78" s="78">
        <f t="shared" si="448"/>
        <v>0</v>
      </c>
      <c r="EV78" s="46"/>
      <c r="EW78" s="46"/>
      <c r="EX78" s="46"/>
      <c r="EY78" s="46">
        <f t="shared" si="449"/>
        <v>0</v>
      </c>
      <c r="EZ78" s="75">
        <f t="shared" si="310"/>
        <v>0</v>
      </c>
      <c r="FA78" s="77">
        <f>+ET78+'Stk BSF'!FX78-'Stk BSF'!FY78-'Stk CF '!FC78</f>
        <v>0</v>
      </c>
      <c r="FB78" s="78">
        <f t="shared" si="464"/>
        <v>0</v>
      </c>
      <c r="FC78" s="46"/>
      <c r="FD78" s="46"/>
      <c r="FE78" s="46"/>
      <c r="FF78" s="46">
        <f t="shared" si="450"/>
        <v>0</v>
      </c>
      <c r="FG78" s="75">
        <f t="shared" si="311"/>
        <v>0</v>
      </c>
      <c r="FH78" s="77">
        <f>+FA78+'Stk BSF'!GF78-'Stk BSF'!GG78-'Stk CF '!FJ78</f>
        <v>0</v>
      </c>
      <c r="FI78" s="78">
        <f t="shared" si="417"/>
        <v>0</v>
      </c>
      <c r="FJ78" s="46"/>
      <c r="FK78" s="46"/>
      <c r="FL78" s="46"/>
      <c r="FM78" s="46">
        <f t="shared" si="451"/>
        <v>0</v>
      </c>
      <c r="FN78" s="75">
        <f t="shared" si="312"/>
        <v>0</v>
      </c>
      <c r="FO78" s="77">
        <f>+FH78+'Stk BSF'!GN78-'Stk BSF'!GO78-'Stk CF '!FQ78</f>
        <v>0</v>
      </c>
      <c r="FP78" s="78">
        <f t="shared" si="467"/>
        <v>0</v>
      </c>
      <c r="FQ78" s="46"/>
      <c r="FR78" s="46"/>
      <c r="FS78" s="46"/>
      <c r="FT78" s="46">
        <f t="shared" si="452"/>
        <v>0</v>
      </c>
      <c r="FU78" s="75">
        <f t="shared" si="314"/>
        <v>0</v>
      </c>
      <c r="FV78" s="77">
        <f>+FO78+'Stk BSF'!GV78-'Stk BSF'!GW78-'Stk CF '!FX78</f>
        <v>0</v>
      </c>
      <c r="FW78" s="78">
        <f t="shared" si="468"/>
        <v>0</v>
      </c>
      <c r="FX78" s="46"/>
      <c r="FY78" s="46"/>
      <c r="FZ78" s="46"/>
      <c r="GA78" s="46">
        <f t="shared" si="453"/>
        <v>0</v>
      </c>
      <c r="GB78" s="75">
        <f t="shared" si="315"/>
        <v>0</v>
      </c>
      <c r="GC78" s="77">
        <f>+FV78+'Stk BSF'!HD78-'Stk BSF'!HE78-'Stk CF '!GE78</f>
        <v>0</v>
      </c>
      <c r="GD78" s="78">
        <f t="shared" ref="GD78:GD88" si="487">+FW78+GE78-GF78-GG78</f>
        <v>0</v>
      </c>
      <c r="GE78" s="46"/>
      <c r="GF78" s="46"/>
      <c r="GG78" s="46"/>
      <c r="GH78" s="46">
        <f t="shared" si="454"/>
        <v>0</v>
      </c>
      <c r="GI78" s="75">
        <f t="shared" si="316"/>
        <v>0</v>
      </c>
      <c r="GJ78" s="77">
        <f>+GC78+'Stk BSF'!HL78-'Stk BSF'!HM78-'Stk CF '!GL78</f>
        <v>0</v>
      </c>
      <c r="GK78" s="78">
        <f t="shared" si="455"/>
        <v>0</v>
      </c>
      <c r="GL78" s="46"/>
      <c r="GM78" s="46"/>
      <c r="GN78" s="46"/>
      <c r="GO78" s="46">
        <f t="shared" si="456"/>
        <v>0</v>
      </c>
      <c r="GP78" s="75">
        <f t="shared" si="317"/>
        <v>0</v>
      </c>
      <c r="GQ78" s="77">
        <f>+GJ78+'Stk BSF'!HT78-'Stk BSF'!HU78-'Stk CF '!GS78</f>
        <v>0</v>
      </c>
      <c r="GR78" s="78">
        <f t="shared" si="318"/>
        <v>0</v>
      </c>
      <c r="GS78" s="46"/>
      <c r="GT78" s="46"/>
      <c r="GU78" s="46"/>
      <c r="GV78" s="46">
        <f t="shared" si="457"/>
        <v>0</v>
      </c>
      <c r="GW78" s="75">
        <f t="shared" si="319"/>
        <v>0</v>
      </c>
      <c r="GX78" s="77">
        <f>+GQ78+'Stk BSF'!IB78-'Stk BSF'!IC78-'Stk CF '!GZ78</f>
        <v>0</v>
      </c>
      <c r="GY78" s="78">
        <f t="shared" si="416"/>
        <v>0</v>
      </c>
      <c r="GZ78" s="46"/>
      <c r="HA78" s="46"/>
      <c r="HB78" s="46"/>
      <c r="HC78" s="46">
        <f t="shared" si="458"/>
        <v>0</v>
      </c>
      <c r="HD78" s="75">
        <f t="shared" si="320"/>
        <v>0</v>
      </c>
      <c r="HE78" s="77">
        <f>+GX78+'Stk BSF'!IJ78-'Stk BSF'!IK78-'Stk CF '!HG78</f>
        <v>0</v>
      </c>
      <c r="HF78" s="78">
        <f t="shared" si="213"/>
        <v>0</v>
      </c>
      <c r="HG78" s="46"/>
      <c r="HH78" s="46"/>
      <c r="HI78" s="46"/>
      <c r="HJ78" s="46">
        <f t="shared" si="459"/>
        <v>0</v>
      </c>
      <c r="HK78" s="75">
        <f t="shared" si="321"/>
        <v>0</v>
      </c>
      <c r="HL78" s="77">
        <f>+HE78+'Stk BSF'!IR78-'Stk BSF'!IS78-'Stk CF '!HN78</f>
        <v>0</v>
      </c>
      <c r="HM78" s="78">
        <f t="shared" si="212"/>
        <v>0</v>
      </c>
      <c r="HN78" s="46"/>
      <c r="HO78" s="46"/>
      <c r="HP78" s="46"/>
      <c r="HQ78" s="46">
        <f t="shared" si="460"/>
        <v>0</v>
      </c>
      <c r="HR78" s="75">
        <f t="shared" si="322"/>
        <v>0</v>
      </c>
      <c r="HS78" s="85">
        <f>+HL78+'Stk BSF'!IZ78-'Stk BSF'!JA78-'Stk CF '!HU78</f>
        <v>0</v>
      </c>
      <c r="HT78" s="86">
        <f t="shared" ref="HT78:HT88" si="488">+HM78+HU78-HV78-HW78</f>
        <v>0</v>
      </c>
      <c r="HU78" s="46"/>
      <c r="HV78" s="46"/>
      <c r="HW78" s="46"/>
      <c r="HX78" s="46">
        <f t="shared" si="462"/>
        <v>0</v>
      </c>
      <c r="HY78" s="75">
        <f t="shared" si="323"/>
        <v>0</v>
      </c>
      <c r="IA78" s="82">
        <f t="shared" si="472"/>
        <v>0</v>
      </c>
      <c r="IB78" s="83">
        <f t="shared" si="473"/>
        <v>0</v>
      </c>
      <c r="IC78" s="81">
        <f t="shared" si="474"/>
        <v>0</v>
      </c>
      <c r="ID78" s="81">
        <f t="shared" si="475"/>
        <v>0</v>
      </c>
      <c r="IE78" s="81">
        <f t="shared" si="476"/>
        <v>0</v>
      </c>
      <c r="IF78" s="81">
        <f t="shared" si="477"/>
        <v>0</v>
      </c>
      <c r="IG78" s="84">
        <f t="shared" si="478"/>
        <v>0</v>
      </c>
      <c r="II78" s="64">
        <f t="shared" si="469"/>
        <v>0</v>
      </c>
      <c r="IJ78" s="64">
        <f t="shared" si="470"/>
        <v>0</v>
      </c>
      <c r="IK78" s="64">
        <f t="shared" si="471"/>
        <v>0</v>
      </c>
    </row>
    <row r="79" spans="2:245" ht="15">
      <c r="B79" s="386" t="s">
        <v>653</v>
      </c>
      <c r="C79" s="168" t="s">
        <v>378</v>
      </c>
      <c r="D79" s="168" t="s">
        <v>391</v>
      </c>
      <c r="E79" s="170"/>
      <c r="F79" s="363" t="s">
        <v>181</v>
      </c>
      <c r="G79" s="380" t="s">
        <v>99</v>
      </c>
      <c r="H79" s="380" t="s">
        <v>99</v>
      </c>
      <c r="I79" s="166" t="s">
        <v>94</v>
      </c>
      <c r="J79" s="375" t="s">
        <v>402</v>
      </c>
      <c r="K79" s="139">
        <v>3</v>
      </c>
      <c r="L79" s="140">
        <v>4</v>
      </c>
      <c r="M79" s="137" t="s">
        <v>4</v>
      </c>
      <c r="N79" s="347">
        <v>0</v>
      </c>
      <c r="O79" s="347">
        <v>9</v>
      </c>
      <c r="P79" s="76">
        <v>0</v>
      </c>
      <c r="Q79" s="77">
        <f>+N79-S79-'Stk BSF'!U79+'Stk BSF'!T79</f>
        <v>0</v>
      </c>
      <c r="R79" s="78">
        <f t="shared" si="479"/>
        <v>9</v>
      </c>
      <c r="S79" s="46"/>
      <c r="T79" s="46"/>
      <c r="U79" s="46"/>
      <c r="V79" s="46">
        <f t="shared" si="423"/>
        <v>0</v>
      </c>
      <c r="W79" s="75">
        <f t="shared" si="480"/>
        <v>0</v>
      </c>
      <c r="X79" s="77">
        <f>+Q79+'Stk BSF'!AB79-'Stk BSF'!AC79-'Stk CF '!Z79</f>
        <v>0</v>
      </c>
      <c r="Y79" s="78">
        <f t="shared" si="481"/>
        <v>9</v>
      </c>
      <c r="Z79" s="46"/>
      <c r="AA79" s="46"/>
      <c r="AB79" s="46"/>
      <c r="AC79" s="46">
        <f t="shared" si="425"/>
        <v>0</v>
      </c>
      <c r="AD79" s="75">
        <f t="shared" si="291"/>
        <v>0</v>
      </c>
      <c r="AE79" s="77">
        <f>+X79+'Stk BSF'!AJ79-'Stk BSF'!AK79-'Stk CF '!AG79</f>
        <v>0</v>
      </c>
      <c r="AF79" s="78">
        <f t="shared" si="419"/>
        <v>9</v>
      </c>
      <c r="AG79" s="46"/>
      <c r="AH79" s="46"/>
      <c r="AI79" s="46"/>
      <c r="AJ79" s="46">
        <f t="shared" si="426"/>
        <v>0</v>
      </c>
      <c r="AK79" s="75">
        <f t="shared" si="292"/>
        <v>0</v>
      </c>
      <c r="AL79" s="77">
        <f>+AE79+'Stk BSF'!AR79-'Stk BSF'!AS79-'Stk CF '!AN79</f>
        <v>0</v>
      </c>
      <c r="AM79" s="78">
        <f t="shared" si="420"/>
        <v>9</v>
      </c>
      <c r="AN79" s="46"/>
      <c r="AO79" s="46"/>
      <c r="AP79" s="46"/>
      <c r="AQ79" s="46">
        <f t="shared" si="427"/>
        <v>0</v>
      </c>
      <c r="AR79" s="75">
        <f t="shared" si="293"/>
        <v>0</v>
      </c>
      <c r="AS79" s="77">
        <f>+AL79+'Stk BSF'!AZ79-'Stk BSF'!BA79-'Stk CF '!AU79</f>
        <v>0</v>
      </c>
      <c r="AT79" s="78">
        <f t="shared" si="330"/>
        <v>9</v>
      </c>
      <c r="AU79" s="46"/>
      <c r="AV79" s="46"/>
      <c r="AW79" s="46"/>
      <c r="AX79" s="46">
        <f t="shared" si="428"/>
        <v>0</v>
      </c>
      <c r="AY79" s="75">
        <f t="shared" si="295"/>
        <v>0</v>
      </c>
      <c r="AZ79" s="77">
        <f>+AS79+'Stk BSF'!BH79-'Stk BSF'!BI79-'Stk CF '!BB79</f>
        <v>0</v>
      </c>
      <c r="BA79" s="78">
        <f t="shared" si="429"/>
        <v>9</v>
      </c>
      <c r="BB79" s="46"/>
      <c r="BC79" s="46"/>
      <c r="BD79" s="46"/>
      <c r="BE79" s="46">
        <f t="shared" si="430"/>
        <v>0</v>
      </c>
      <c r="BF79" s="75">
        <f t="shared" si="296"/>
        <v>0</v>
      </c>
      <c r="BG79" s="77">
        <f>+AZ79+'Stk BSF'!BP79-'Stk BSF'!BQ79-'Stk CF '!BI79</f>
        <v>0</v>
      </c>
      <c r="BH79" s="78">
        <f t="shared" si="288"/>
        <v>9</v>
      </c>
      <c r="BI79" s="46"/>
      <c r="BJ79" s="46"/>
      <c r="BK79" s="46"/>
      <c r="BL79" s="46">
        <f t="shared" si="431"/>
        <v>0</v>
      </c>
      <c r="BM79" s="75">
        <f t="shared" si="297"/>
        <v>0</v>
      </c>
      <c r="BN79" s="77">
        <f>+BG79+'Stk BSF'!BX79-'Stk BSF'!BY79-'Stk CF '!BP79</f>
        <v>0</v>
      </c>
      <c r="BO79" s="78">
        <f t="shared" si="432"/>
        <v>9</v>
      </c>
      <c r="BP79" s="46"/>
      <c r="BQ79" s="46"/>
      <c r="BR79" s="46"/>
      <c r="BS79" s="46">
        <f t="shared" si="433"/>
        <v>0</v>
      </c>
      <c r="BT79" s="75">
        <f t="shared" si="298"/>
        <v>0</v>
      </c>
      <c r="BU79" s="77">
        <f>+BN79+'Stk BSF'!CF79-'Stk BSF'!CG79-'Stk CF '!BW79</f>
        <v>0</v>
      </c>
      <c r="BV79" s="78">
        <f t="shared" si="434"/>
        <v>9</v>
      </c>
      <c r="BW79" s="46"/>
      <c r="BX79" s="46"/>
      <c r="BY79" s="46"/>
      <c r="BZ79" s="46">
        <f t="shared" si="435"/>
        <v>0</v>
      </c>
      <c r="CA79" s="75">
        <f t="shared" si="299"/>
        <v>0</v>
      </c>
      <c r="CB79" s="77">
        <f>+BU79+'Stk BSF'!CN79-'Stk BSF'!CO79-'Stk CF '!CD79</f>
        <v>0</v>
      </c>
      <c r="CC79" s="78">
        <f t="shared" si="436"/>
        <v>9</v>
      </c>
      <c r="CD79" s="46"/>
      <c r="CE79" s="46"/>
      <c r="CF79" s="46"/>
      <c r="CG79" s="46">
        <f t="shared" si="437"/>
        <v>0</v>
      </c>
      <c r="CH79" s="75">
        <f t="shared" si="300"/>
        <v>0</v>
      </c>
      <c r="CI79" s="77">
        <f>+CB79+'Stk BSF'!CV79-'Stk BSF'!CW79-'Stk CF '!CK79</f>
        <v>0</v>
      </c>
      <c r="CJ79" s="78">
        <f t="shared" si="482"/>
        <v>9</v>
      </c>
      <c r="CK79" s="46"/>
      <c r="CL79" s="46"/>
      <c r="CM79" s="46"/>
      <c r="CN79" s="46">
        <f t="shared" si="438"/>
        <v>0</v>
      </c>
      <c r="CO79" s="75">
        <f t="shared" si="301"/>
        <v>0</v>
      </c>
      <c r="CP79" s="77">
        <f>+CI79+'Stk BSF'!DD79-'Stk BSF'!DE79-'Stk CF '!CR79</f>
        <v>0</v>
      </c>
      <c r="CQ79" s="78">
        <f t="shared" si="483"/>
        <v>9</v>
      </c>
      <c r="CR79" s="46"/>
      <c r="CS79" s="46"/>
      <c r="CT79" s="46"/>
      <c r="CU79" s="46">
        <f t="shared" si="439"/>
        <v>0</v>
      </c>
      <c r="CV79" s="75">
        <f t="shared" si="302"/>
        <v>0</v>
      </c>
      <c r="CW79" s="78">
        <f>+CP79+'Stk BSF'!DL79-'Stk BSF'!DM79-'Stk CF '!CY79</f>
        <v>0</v>
      </c>
      <c r="CX79" s="78">
        <f t="shared" si="325"/>
        <v>9</v>
      </c>
      <c r="CY79" s="46"/>
      <c r="CZ79" s="46"/>
      <c r="DA79" s="46"/>
      <c r="DB79" s="46">
        <f t="shared" si="440"/>
        <v>0</v>
      </c>
      <c r="DC79" s="75">
        <f t="shared" si="303"/>
        <v>0</v>
      </c>
      <c r="DD79" s="77">
        <f>+CW79+'Stk BSF'!DT79-'Stk BSF'!DU79-'Stk CF '!DF79</f>
        <v>0</v>
      </c>
      <c r="DE79" s="78">
        <f t="shared" si="484"/>
        <v>9</v>
      </c>
      <c r="DF79" s="46"/>
      <c r="DG79" s="46"/>
      <c r="DH79" s="46"/>
      <c r="DI79" s="46">
        <f t="shared" si="442"/>
        <v>0</v>
      </c>
      <c r="DJ79" s="75">
        <f t="shared" si="304"/>
        <v>0</v>
      </c>
      <c r="DK79" s="77">
        <f>+DD79+'Stk BSF'!EB79-'Stk BSF'!EC79-'Stk CF '!DM79</f>
        <v>0</v>
      </c>
      <c r="DL79" s="78">
        <f t="shared" si="412"/>
        <v>9</v>
      </c>
      <c r="DM79" s="46"/>
      <c r="DN79" s="46"/>
      <c r="DO79" s="46"/>
      <c r="DP79" s="46">
        <f t="shared" si="443"/>
        <v>0</v>
      </c>
      <c r="DQ79" s="75">
        <f t="shared" si="305"/>
        <v>0</v>
      </c>
      <c r="DR79" s="77">
        <f>+DK79+'Stk BSF'!EJ79-'Stk BSF'!EK79-'Stk CF '!DT79</f>
        <v>0</v>
      </c>
      <c r="DS79" s="78">
        <f t="shared" si="466"/>
        <v>9</v>
      </c>
      <c r="DT79" s="46"/>
      <c r="DU79" s="46"/>
      <c r="DV79" s="46"/>
      <c r="DW79" s="46">
        <f t="shared" si="444"/>
        <v>0</v>
      </c>
      <c r="DX79" s="75">
        <f t="shared" si="306"/>
        <v>0</v>
      </c>
      <c r="DY79" s="77">
        <f>+DR79+'Stk BSF'!ER79-'Stk BSF'!ES79-'Stk CF '!EA79</f>
        <v>0</v>
      </c>
      <c r="DZ79" s="78">
        <f t="shared" si="485"/>
        <v>9</v>
      </c>
      <c r="EA79" s="46"/>
      <c r="EB79" s="46"/>
      <c r="EC79" s="46"/>
      <c r="ED79" s="46">
        <f t="shared" si="445"/>
        <v>0</v>
      </c>
      <c r="EE79" s="75">
        <f t="shared" si="307"/>
        <v>0</v>
      </c>
      <c r="EF79" s="77">
        <f>+DY79+'Stk BSF'!EZ79-'Stk BSF'!FA79-'Stk CF '!EH79</f>
        <v>0</v>
      </c>
      <c r="EG79" s="78">
        <f t="shared" si="486"/>
        <v>9</v>
      </c>
      <c r="EH79" s="46"/>
      <c r="EI79" s="46"/>
      <c r="EJ79" s="46"/>
      <c r="EK79" s="46">
        <f t="shared" si="446"/>
        <v>0</v>
      </c>
      <c r="EL79" s="75">
        <f t="shared" si="308"/>
        <v>0</v>
      </c>
      <c r="EM79" s="77">
        <f>+EF79+'Stk BSF'!FH79-'Stk BSF'!FI79-'Stk CF '!EO79</f>
        <v>0</v>
      </c>
      <c r="EN79" s="78">
        <f t="shared" si="413"/>
        <v>9</v>
      </c>
      <c r="EO79" s="46"/>
      <c r="EP79" s="46"/>
      <c r="EQ79" s="46"/>
      <c r="ER79" s="46">
        <f t="shared" si="447"/>
        <v>0</v>
      </c>
      <c r="ES79" s="75">
        <f t="shared" si="309"/>
        <v>0</v>
      </c>
      <c r="ET79" s="77">
        <f>+EM79+'Stk BSF'!FP79-'Stk BSF'!FQ79-'Stk CF '!EV79</f>
        <v>0</v>
      </c>
      <c r="EU79" s="78">
        <f t="shared" si="448"/>
        <v>9</v>
      </c>
      <c r="EV79" s="46"/>
      <c r="EW79" s="46"/>
      <c r="EX79" s="46"/>
      <c r="EY79" s="46">
        <f t="shared" si="449"/>
        <v>0</v>
      </c>
      <c r="EZ79" s="75">
        <f t="shared" si="310"/>
        <v>0</v>
      </c>
      <c r="FA79" s="77">
        <f>+ET79+'Stk BSF'!FX79-'Stk BSF'!FY79-'Stk CF '!FC79</f>
        <v>0</v>
      </c>
      <c r="FB79" s="78">
        <f t="shared" si="464"/>
        <v>9</v>
      </c>
      <c r="FC79" s="46"/>
      <c r="FD79" s="46"/>
      <c r="FE79" s="46"/>
      <c r="FF79" s="46">
        <f t="shared" si="450"/>
        <v>0</v>
      </c>
      <c r="FG79" s="75">
        <f t="shared" si="311"/>
        <v>0</v>
      </c>
      <c r="FH79" s="77">
        <f>+FA79+'Stk BSF'!GF79-'Stk BSF'!GG79-'Stk CF '!FJ79</f>
        <v>0</v>
      </c>
      <c r="FI79" s="78">
        <f t="shared" si="417"/>
        <v>9</v>
      </c>
      <c r="FJ79" s="46"/>
      <c r="FK79" s="46"/>
      <c r="FL79" s="46"/>
      <c r="FM79" s="46">
        <f t="shared" si="451"/>
        <v>0</v>
      </c>
      <c r="FN79" s="75">
        <f t="shared" si="312"/>
        <v>0</v>
      </c>
      <c r="FO79" s="77">
        <f>+FH79+'Stk BSF'!GN79-'Stk BSF'!GO79-'Stk CF '!FQ79</f>
        <v>0</v>
      </c>
      <c r="FP79" s="78">
        <f t="shared" si="467"/>
        <v>9</v>
      </c>
      <c r="FQ79" s="46"/>
      <c r="FR79" s="46"/>
      <c r="FS79" s="46"/>
      <c r="FT79" s="46">
        <f t="shared" si="452"/>
        <v>0</v>
      </c>
      <c r="FU79" s="75">
        <f t="shared" si="314"/>
        <v>0</v>
      </c>
      <c r="FV79" s="77">
        <f>+FO79+'Stk BSF'!GV79-'Stk BSF'!GW79-'Stk CF '!FX79</f>
        <v>0</v>
      </c>
      <c r="FW79" s="78">
        <f t="shared" si="468"/>
        <v>9</v>
      </c>
      <c r="FX79" s="46"/>
      <c r="FY79" s="46"/>
      <c r="FZ79" s="46"/>
      <c r="GA79" s="46">
        <f t="shared" si="453"/>
        <v>0</v>
      </c>
      <c r="GB79" s="75">
        <f t="shared" si="315"/>
        <v>0</v>
      </c>
      <c r="GC79" s="77">
        <f>+FV79+'Stk BSF'!HD79-'Stk BSF'!HE79-'Stk CF '!GE79</f>
        <v>0</v>
      </c>
      <c r="GD79" s="78">
        <f t="shared" si="487"/>
        <v>9</v>
      </c>
      <c r="GE79" s="46"/>
      <c r="GF79" s="46"/>
      <c r="GG79" s="46"/>
      <c r="GH79" s="46">
        <f t="shared" si="454"/>
        <v>0</v>
      </c>
      <c r="GI79" s="75">
        <f t="shared" si="316"/>
        <v>0</v>
      </c>
      <c r="GJ79" s="77">
        <f>+GC79+'Stk BSF'!HL79-'Stk BSF'!HM79-'Stk CF '!GL79</f>
        <v>0</v>
      </c>
      <c r="GK79" s="78">
        <f t="shared" si="455"/>
        <v>9</v>
      </c>
      <c r="GL79" s="46"/>
      <c r="GM79" s="46"/>
      <c r="GN79" s="46"/>
      <c r="GO79" s="46">
        <f t="shared" si="456"/>
        <v>0</v>
      </c>
      <c r="GP79" s="75">
        <f t="shared" si="317"/>
        <v>0</v>
      </c>
      <c r="GQ79" s="77">
        <f>+GJ79+'Stk BSF'!HT79-'Stk BSF'!HU79-'Stk CF '!GS79</f>
        <v>0</v>
      </c>
      <c r="GR79" s="78">
        <f t="shared" si="318"/>
        <v>9</v>
      </c>
      <c r="GS79" s="46"/>
      <c r="GT79" s="46"/>
      <c r="GU79" s="46"/>
      <c r="GV79" s="46">
        <f t="shared" si="457"/>
        <v>0</v>
      </c>
      <c r="GW79" s="75">
        <f t="shared" si="319"/>
        <v>0</v>
      </c>
      <c r="GX79" s="77">
        <f>+GQ79+'Stk BSF'!IB79-'Stk BSF'!IC79-'Stk CF '!GZ79</f>
        <v>0</v>
      </c>
      <c r="GY79" s="78">
        <f t="shared" si="416"/>
        <v>9</v>
      </c>
      <c r="GZ79" s="46"/>
      <c r="HA79" s="46"/>
      <c r="HB79" s="46"/>
      <c r="HC79" s="46">
        <f t="shared" si="458"/>
        <v>0</v>
      </c>
      <c r="HD79" s="75">
        <f t="shared" si="320"/>
        <v>0</v>
      </c>
      <c r="HE79" s="77">
        <f>+GX79+'Stk BSF'!IJ79-'Stk BSF'!IK79-'Stk CF '!HG79</f>
        <v>0</v>
      </c>
      <c r="HF79" s="78">
        <f t="shared" si="213"/>
        <v>9</v>
      </c>
      <c r="HG79" s="46"/>
      <c r="HH79" s="46"/>
      <c r="HI79" s="46"/>
      <c r="HJ79" s="46">
        <f t="shared" si="459"/>
        <v>0</v>
      </c>
      <c r="HK79" s="75">
        <f t="shared" si="321"/>
        <v>0</v>
      </c>
      <c r="HL79" s="77">
        <f>+HE79+'Stk BSF'!IR79-'Stk BSF'!IS79-'Stk CF '!HN79</f>
        <v>0</v>
      </c>
      <c r="HM79" s="78">
        <f t="shared" si="212"/>
        <v>9</v>
      </c>
      <c r="HN79" s="46"/>
      <c r="HO79" s="46"/>
      <c r="HP79" s="46"/>
      <c r="HQ79" s="46">
        <f t="shared" si="460"/>
        <v>0</v>
      </c>
      <c r="HR79" s="75">
        <f t="shared" si="322"/>
        <v>0</v>
      </c>
      <c r="HS79" s="85">
        <f>+HL79+'Stk BSF'!IZ79-'Stk BSF'!JA79-'Stk CF '!HU79</f>
        <v>0</v>
      </c>
      <c r="HT79" s="86">
        <f t="shared" si="488"/>
        <v>9</v>
      </c>
      <c r="HU79" s="46"/>
      <c r="HV79" s="46"/>
      <c r="HW79" s="46"/>
      <c r="HX79" s="46">
        <f t="shared" si="462"/>
        <v>0</v>
      </c>
      <c r="HY79" s="75">
        <f t="shared" si="323"/>
        <v>0</v>
      </c>
      <c r="IA79" s="82">
        <f t="shared" si="472"/>
        <v>0</v>
      </c>
      <c r="IB79" s="83">
        <f t="shared" si="473"/>
        <v>9</v>
      </c>
      <c r="IC79" s="81">
        <f t="shared" si="474"/>
        <v>0</v>
      </c>
      <c r="ID79" s="81">
        <f t="shared" si="475"/>
        <v>0</v>
      </c>
      <c r="IE79" s="81">
        <f t="shared" si="476"/>
        <v>0</v>
      </c>
      <c r="IF79" s="81">
        <f t="shared" si="477"/>
        <v>0</v>
      </c>
      <c r="IG79" s="84">
        <f t="shared" si="478"/>
        <v>0</v>
      </c>
      <c r="II79" s="64">
        <f t="shared" si="469"/>
        <v>0</v>
      </c>
      <c r="IJ79" s="64">
        <f t="shared" si="470"/>
        <v>0</v>
      </c>
      <c r="IK79" s="64">
        <f t="shared" si="471"/>
        <v>0</v>
      </c>
    </row>
    <row r="80" spans="2:245" ht="15">
      <c r="B80" s="386" t="s">
        <v>653</v>
      </c>
      <c r="C80" s="167" t="s">
        <v>379</v>
      </c>
      <c r="D80" s="167" t="s">
        <v>392</v>
      </c>
      <c r="E80" s="170"/>
      <c r="F80" s="362" t="s">
        <v>181</v>
      </c>
      <c r="G80" s="380" t="s">
        <v>99</v>
      </c>
      <c r="H80" s="380" t="s">
        <v>99</v>
      </c>
      <c r="I80" s="166" t="s">
        <v>94</v>
      </c>
      <c r="J80" s="355" t="s">
        <v>402</v>
      </c>
      <c r="K80" s="139">
        <v>4</v>
      </c>
      <c r="L80" s="140">
        <v>4</v>
      </c>
      <c r="M80" s="137" t="s">
        <v>4</v>
      </c>
      <c r="N80" s="347">
        <v>0</v>
      </c>
      <c r="O80" s="347">
        <v>2</v>
      </c>
      <c r="P80" s="76">
        <v>0</v>
      </c>
      <c r="Q80" s="77">
        <f>+N80-S80-'Stk BSF'!U80+'Stk BSF'!T80</f>
        <v>0</v>
      </c>
      <c r="R80" s="78">
        <f t="shared" si="479"/>
        <v>2</v>
      </c>
      <c r="S80" s="46"/>
      <c r="T80" s="46"/>
      <c r="U80" s="46"/>
      <c r="V80" s="46">
        <f t="shared" si="423"/>
        <v>0</v>
      </c>
      <c r="W80" s="75">
        <f t="shared" si="480"/>
        <v>0</v>
      </c>
      <c r="X80" s="77">
        <f>+Q80+'Stk BSF'!AB80-'Stk BSF'!AC80-'Stk CF '!Z80</f>
        <v>0</v>
      </c>
      <c r="Y80" s="78">
        <f t="shared" si="481"/>
        <v>2</v>
      </c>
      <c r="Z80" s="46"/>
      <c r="AA80" s="46"/>
      <c r="AB80" s="46"/>
      <c r="AC80" s="46">
        <f t="shared" si="425"/>
        <v>0</v>
      </c>
      <c r="AD80" s="75">
        <f t="shared" si="291"/>
        <v>0</v>
      </c>
      <c r="AE80" s="77">
        <f>+X80+'Stk BSF'!AJ80-'Stk BSF'!AK80-'Stk CF '!AG80</f>
        <v>0</v>
      </c>
      <c r="AF80" s="78">
        <f t="shared" si="419"/>
        <v>2</v>
      </c>
      <c r="AG80" s="46"/>
      <c r="AH80" s="46"/>
      <c r="AI80" s="46"/>
      <c r="AJ80" s="46">
        <f t="shared" si="426"/>
        <v>0</v>
      </c>
      <c r="AK80" s="75">
        <f t="shared" si="292"/>
        <v>0</v>
      </c>
      <c r="AL80" s="77">
        <f>+AE80+'Stk BSF'!AR80-'Stk BSF'!AS80-'Stk CF '!AN80</f>
        <v>0</v>
      </c>
      <c r="AM80" s="78">
        <f t="shared" si="420"/>
        <v>2</v>
      </c>
      <c r="AN80" s="46"/>
      <c r="AO80" s="46"/>
      <c r="AP80" s="46"/>
      <c r="AQ80" s="46">
        <f t="shared" si="427"/>
        <v>0</v>
      </c>
      <c r="AR80" s="75">
        <f t="shared" si="293"/>
        <v>0</v>
      </c>
      <c r="AS80" s="77">
        <f>+AL80+'Stk BSF'!AZ80-'Stk BSF'!BA80-'Stk CF '!AU80</f>
        <v>0</v>
      </c>
      <c r="AT80" s="78">
        <f t="shared" si="330"/>
        <v>1</v>
      </c>
      <c r="AU80" s="46"/>
      <c r="AV80" s="46">
        <v>1</v>
      </c>
      <c r="AW80" s="46"/>
      <c r="AX80" s="46">
        <f t="shared" si="428"/>
        <v>1</v>
      </c>
      <c r="AY80" s="75">
        <f t="shared" si="295"/>
        <v>0</v>
      </c>
      <c r="AZ80" s="77">
        <f>+AS80+'Stk BSF'!BH80-'Stk BSF'!BI80-'Stk CF '!BB80</f>
        <v>0</v>
      </c>
      <c r="BA80" s="78">
        <f t="shared" si="429"/>
        <v>1</v>
      </c>
      <c r="BB80" s="46"/>
      <c r="BC80" s="46"/>
      <c r="BD80" s="46"/>
      <c r="BE80" s="46">
        <f t="shared" si="430"/>
        <v>0</v>
      </c>
      <c r="BF80" s="75">
        <f t="shared" si="296"/>
        <v>0</v>
      </c>
      <c r="BG80" s="77">
        <f>+AZ80+'Stk BSF'!BP80-'Stk BSF'!BQ80-'Stk CF '!BI80</f>
        <v>0</v>
      </c>
      <c r="BH80" s="78">
        <f t="shared" si="288"/>
        <v>1</v>
      </c>
      <c r="BI80" s="46"/>
      <c r="BJ80" s="46"/>
      <c r="BK80" s="46"/>
      <c r="BL80" s="46">
        <f t="shared" si="431"/>
        <v>0</v>
      </c>
      <c r="BM80" s="75">
        <f t="shared" si="297"/>
        <v>0</v>
      </c>
      <c r="BN80" s="77">
        <f>+BG80+'Stk BSF'!BX80-'Stk BSF'!BY80-'Stk CF '!BP80</f>
        <v>0</v>
      </c>
      <c r="BO80" s="78">
        <f t="shared" si="432"/>
        <v>1</v>
      </c>
      <c r="BP80" s="46"/>
      <c r="BQ80" s="46"/>
      <c r="BR80" s="46"/>
      <c r="BS80" s="46">
        <f t="shared" si="433"/>
        <v>0</v>
      </c>
      <c r="BT80" s="75">
        <f t="shared" si="298"/>
        <v>0</v>
      </c>
      <c r="BU80" s="77">
        <f>+BN80+'Stk BSF'!CF80-'Stk BSF'!CG80-'Stk CF '!BW80</f>
        <v>0</v>
      </c>
      <c r="BV80" s="78">
        <f t="shared" si="434"/>
        <v>1</v>
      </c>
      <c r="BW80" s="46"/>
      <c r="BX80" s="46"/>
      <c r="BY80" s="46"/>
      <c r="BZ80" s="46">
        <f t="shared" si="435"/>
        <v>0</v>
      </c>
      <c r="CA80" s="75">
        <f t="shared" si="299"/>
        <v>0</v>
      </c>
      <c r="CB80" s="77">
        <f>+BU80+'Stk BSF'!CN80-'Stk BSF'!CO80-'Stk CF '!CD80</f>
        <v>0</v>
      </c>
      <c r="CC80" s="78">
        <f t="shared" si="436"/>
        <v>1</v>
      </c>
      <c r="CD80" s="46"/>
      <c r="CE80" s="46"/>
      <c r="CF80" s="46"/>
      <c r="CG80" s="46">
        <f t="shared" si="437"/>
        <v>0</v>
      </c>
      <c r="CH80" s="75">
        <f t="shared" si="300"/>
        <v>0</v>
      </c>
      <c r="CI80" s="77">
        <f>+CB80+'Stk BSF'!CV80-'Stk BSF'!CW80-'Stk CF '!CK80</f>
        <v>0</v>
      </c>
      <c r="CJ80" s="78">
        <f t="shared" si="482"/>
        <v>1</v>
      </c>
      <c r="CK80" s="46"/>
      <c r="CL80" s="46"/>
      <c r="CM80" s="46"/>
      <c r="CN80" s="46">
        <f t="shared" si="438"/>
        <v>0</v>
      </c>
      <c r="CO80" s="75">
        <f t="shared" si="301"/>
        <v>0</v>
      </c>
      <c r="CP80" s="77">
        <f>+CI80+'Stk BSF'!DD80-'Stk BSF'!DE80-'Stk CF '!CR80</f>
        <v>0</v>
      </c>
      <c r="CQ80" s="78">
        <f t="shared" si="483"/>
        <v>1</v>
      </c>
      <c r="CR80" s="46"/>
      <c r="CS80" s="46"/>
      <c r="CT80" s="46"/>
      <c r="CU80" s="46">
        <f t="shared" si="439"/>
        <v>0</v>
      </c>
      <c r="CV80" s="75">
        <f t="shared" si="302"/>
        <v>0</v>
      </c>
      <c r="CW80" s="78">
        <f>+CP80+'Stk BSF'!DL80-'Stk BSF'!DM80-'Stk CF '!CY80</f>
        <v>0</v>
      </c>
      <c r="CX80" s="78">
        <f t="shared" si="325"/>
        <v>1</v>
      </c>
      <c r="CY80" s="46"/>
      <c r="CZ80" s="46"/>
      <c r="DA80" s="46"/>
      <c r="DB80" s="46">
        <f t="shared" si="440"/>
        <v>0</v>
      </c>
      <c r="DC80" s="75">
        <f t="shared" si="303"/>
        <v>0</v>
      </c>
      <c r="DD80" s="77">
        <f>+CW80+'Stk BSF'!DT80-'Stk BSF'!DU80-'Stk CF '!DF80</f>
        <v>0</v>
      </c>
      <c r="DE80" s="78">
        <f t="shared" si="484"/>
        <v>1</v>
      </c>
      <c r="DF80" s="46"/>
      <c r="DG80" s="46"/>
      <c r="DH80" s="46"/>
      <c r="DI80" s="46">
        <f t="shared" si="442"/>
        <v>0</v>
      </c>
      <c r="DJ80" s="75">
        <f t="shared" si="304"/>
        <v>0</v>
      </c>
      <c r="DK80" s="77">
        <f>+DD80+'Stk BSF'!EB80-'Stk BSF'!EC80-'Stk CF '!DM80</f>
        <v>0</v>
      </c>
      <c r="DL80" s="78">
        <f t="shared" si="412"/>
        <v>1</v>
      </c>
      <c r="DM80" s="46"/>
      <c r="DN80" s="46"/>
      <c r="DO80" s="46"/>
      <c r="DP80" s="46">
        <f t="shared" si="443"/>
        <v>0</v>
      </c>
      <c r="DQ80" s="75">
        <f t="shared" si="305"/>
        <v>0</v>
      </c>
      <c r="DR80" s="77">
        <f>+DK80+'Stk BSF'!EJ80-'Stk BSF'!EK80-'Stk CF '!DT80</f>
        <v>0</v>
      </c>
      <c r="DS80" s="78">
        <f t="shared" si="466"/>
        <v>1</v>
      </c>
      <c r="DT80" s="46"/>
      <c r="DU80" s="46"/>
      <c r="DV80" s="46"/>
      <c r="DW80" s="46">
        <f t="shared" si="444"/>
        <v>0</v>
      </c>
      <c r="DX80" s="75">
        <f t="shared" si="306"/>
        <v>0</v>
      </c>
      <c r="DY80" s="77">
        <f>+DR80+'Stk BSF'!ER80-'Stk BSF'!ES80-'Stk CF '!EA80</f>
        <v>0</v>
      </c>
      <c r="DZ80" s="78">
        <f t="shared" si="485"/>
        <v>1</v>
      </c>
      <c r="EA80" s="46"/>
      <c r="EB80" s="46"/>
      <c r="EC80" s="46"/>
      <c r="ED80" s="46">
        <f t="shared" si="445"/>
        <v>0</v>
      </c>
      <c r="EE80" s="75">
        <f t="shared" si="307"/>
        <v>0</v>
      </c>
      <c r="EF80" s="77">
        <f>+DY80+'Stk BSF'!EZ80-'Stk BSF'!FA80-'Stk CF '!EH80</f>
        <v>0</v>
      </c>
      <c r="EG80" s="78">
        <f t="shared" si="486"/>
        <v>1</v>
      </c>
      <c r="EH80" s="46"/>
      <c r="EI80" s="46"/>
      <c r="EJ80" s="46"/>
      <c r="EK80" s="46">
        <f t="shared" si="446"/>
        <v>0</v>
      </c>
      <c r="EL80" s="75">
        <f t="shared" si="308"/>
        <v>0</v>
      </c>
      <c r="EM80" s="77">
        <f>+EF80+'Stk BSF'!FH80-'Stk BSF'!FI80-'Stk CF '!EO80</f>
        <v>0</v>
      </c>
      <c r="EN80" s="78">
        <f t="shared" si="413"/>
        <v>1</v>
      </c>
      <c r="EO80" s="46"/>
      <c r="EP80" s="46"/>
      <c r="EQ80" s="46"/>
      <c r="ER80" s="46">
        <f t="shared" si="447"/>
        <v>0</v>
      </c>
      <c r="ES80" s="75">
        <f t="shared" si="309"/>
        <v>0</v>
      </c>
      <c r="ET80" s="77">
        <f>+EM80+'Stk BSF'!FP80-'Stk BSF'!FQ80-'Stk CF '!EV80</f>
        <v>0</v>
      </c>
      <c r="EU80" s="78">
        <f t="shared" si="448"/>
        <v>1</v>
      </c>
      <c r="EV80" s="46"/>
      <c r="EW80" s="46"/>
      <c r="EX80" s="46"/>
      <c r="EY80" s="46">
        <f t="shared" si="449"/>
        <v>0</v>
      </c>
      <c r="EZ80" s="75">
        <f t="shared" si="310"/>
        <v>0</v>
      </c>
      <c r="FA80" s="77">
        <f>+ET80+'Stk BSF'!FX80-'Stk BSF'!FY80-'Stk CF '!FC80</f>
        <v>0</v>
      </c>
      <c r="FB80" s="78">
        <f t="shared" si="464"/>
        <v>1</v>
      </c>
      <c r="FC80" s="46"/>
      <c r="FD80" s="46"/>
      <c r="FE80" s="46"/>
      <c r="FF80" s="46">
        <f t="shared" si="450"/>
        <v>0</v>
      </c>
      <c r="FG80" s="75">
        <f t="shared" si="311"/>
        <v>0</v>
      </c>
      <c r="FH80" s="77">
        <f>+FA80+'Stk BSF'!GF80-'Stk BSF'!GG80-'Stk CF '!FJ80</f>
        <v>0</v>
      </c>
      <c r="FI80" s="78">
        <f t="shared" si="417"/>
        <v>1</v>
      </c>
      <c r="FJ80" s="46"/>
      <c r="FK80" s="46"/>
      <c r="FL80" s="46"/>
      <c r="FM80" s="46">
        <f t="shared" si="451"/>
        <v>0</v>
      </c>
      <c r="FN80" s="75">
        <f t="shared" si="312"/>
        <v>0</v>
      </c>
      <c r="FO80" s="77">
        <f>+FH80+'Stk BSF'!GN80-'Stk BSF'!GO80-'Stk CF '!FQ80</f>
        <v>0</v>
      </c>
      <c r="FP80" s="78">
        <f t="shared" si="467"/>
        <v>1</v>
      </c>
      <c r="FQ80" s="46"/>
      <c r="FR80" s="46"/>
      <c r="FS80" s="46"/>
      <c r="FT80" s="46">
        <f t="shared" si="452"/>
        <v>0</v>
      </c>
      <c r="FU80" s="75">
        <f t="shared" si="314"/>
        <v>0</v>
      </c>
      <c r="FV80" s="77">
        <f>+FO80+'Stk BSF'!GV80-'Stk BSF'!GW80-'Stk CF '!FX80</f>
        <v>0</v>
      </c>
      <c r="FW80" s="78">
        <f t="shared" si="468"/>
        <v>1</v>
      </c>
      <c r="FX80" s="46"/>
      <c r="FY80" s="46"/>
      <c r="FZ80" s="46"/>
      <c r="GA80" s="46">
        <f t="shared" si="453"/>
        <v>0</v>
      </c>
      <c r="GB80" s="75">
        <f t="shared" si="315"/>
        <v>0</v>
      </c>
      <c r="GC80" s="77">
        <f>+FV80+'Stk BSF'!HD80-'Stk BSF'!HE80-'Stk CF '!GE80</f>
        <v>0</v>
      </c>
      <c r="GD80" s="78">
        <f t="shared" si="487"/>
        <v>1</v>
      </c>
      <c r="GE80" s="46"/>
      <c r="GF80" s="46"/>
      <c r="GG80" s="46"/>
      <c r="GH80" s="46">
        <f t="shared" si="454"/>
        <v>0</v>
      </c>
      <c r="GI80" s="75">
        <f t="shared" si="316"/>
        <v>0</v>
      </c>
      <c r="GJ80" s="77">
        <f>+GC80+'Stk BSF'!HL80-'Stk BSF'!HM80-'Stk CF '!GL80</f>
        <v>0</v>
      </c>
      <c r="GK80" s="78">
        <f t="shared" si="455"/>
        <v>1</v>
      </c>
      <c r="GL80" s="46"/>
      <c r="GM80" s="46"/>
      <c r="GN80" s="46"/>
      <c r="GO80" s="46">
        <f t="shared" si="456"/>
        <v>0</v>
      </c>
      <c r="GP80" s="75">
        <f t="shared" si="317"/>
        <v>0</v>
      </c>
      <c r="GQ80" s="77">
        <f>+GJ80+'Stk BSF'!HT80-'Stk BSF'!HU80-'Stk CF '!GS80</f>
        <v>0</v>
      </c>
      <c r="GR80" s="78">
        <f t="shared" si="318"/>
        <v>1</v>
      </c>
      <c r="GS80" s="46"/>
      <c r="GT80" s="46"/>
      <c r="GU80" s="46"/>
      <c r="GV80" s="46">
        <f t="shared" si="457"/>
        <v>0</v>
      </c>
      <c r="GW80" s="75">
        <f t="shared" si="319"/>
        <v>0</v>
      </c>
      <c r="GX80" s="77">
        <f>+GQ80+'Stk BSF'!IB80-'Stk BSF'!IC80-'Stk CF '!GZ80</f>
        <v>0</v>
      </c>
      <c r="GY80" s="78">
        <f t="shared" si="416"/>
        <v>1</v>
      </c>
      <c r="GZ80" s="46"/>
      <c r="HA80" s="46"/>
      <c r="HB80" s="46"/>
      <c r="HC80" s="46">
        <f t="shared" si="458"/>
        <v>0</v>
      </c>
      <c r="HD80" s="75">
        <f t="shared" si="320"/>
        <v>0</v>
      </c>
      <c r="HE80" s="77">
        <f>+GX80+'Stk BSF'!IJ80-'Stk BSF'!IK80-'Stk CF '!HG80</f>
        <v>0</v>
      </c>
      <c r="HF80" s="78">
        <f t="shared" si="213"/>
        <v>1</v>
      </c>
      <c r="HG80" s="46"/>
      <c r="HH80" s="46"/>
      <c r="HI80" s="46"/>
      <c r="HJ80" s="46">
        <f t="shared" si="459"/>
        <v>0</v>
      </c>
      <c r="HK80" s="75">
        <f t="shared" si="321"/>
        <v>0</v>
      </c>
      <c r="HL80" s="77">
        <f>+HE80+'Stk BSF'!IR80-'Stk BSF'!IS80-'Stk CF '!HN80</f>
        <v>0</v>
      </c>
      <c r="HM80" s="78">
        <f t="shared" si="212"/>
        <v>1</v>
      </c>
      <c r="HN80" s="46"/>
      <c r="HO80" s="46"/>
      <c r="HP80" s="46"/>
      <c r="HQ80" s="46">
        <f t="shared" si="460"/>
        <v>0</v>
      </c>
      <c r="HR80" s="75">
        <f t="shared" si="322"/>
        <v>0</v>
      </c>
      <c r="HS80" s="85">
        <f>+HL80+'Stk BSF'!IZ80-'Stk BSF'!JA80-'Stk CF '!HU80</f>
        <v>0</v>
      </c>
      <c r="HT80" s="86">
        <f t="shared" si="488"/>
        <v>1</v>
      </c>
      <c r="HU80" s="46"/>
      <c r="HV80" s="46"/>
      <c r="HW80" s="46"/>
      <c r="HX80" s="46">
        <f t="shared" si="462"/>
        <v>0</v>
      </c>
      <c r="HY80" s="75">
        <f t="shared" si="323"/>
        <v>0</v>
      </c>
      <c r="IA80" s="82">
        <f t="shared" si="472"/>
        <v>0</v>
      </c>
      <c r="IB80" s="83">
        <f t="shared" si="473"/>
        <v>1</v>
      </c>
      <c r="IC80" s="81">
        <f t="shared" si="474"/>
        <v>0</v>
      </c>
      <c r="ID80" s="81">
        <f t="shared" si="475"/>
        <v>1</v>
      </c>
      <c r="IE80" s="81">
        <f t="shared" si="476"/>
        <v>0</v>
      </c>
      <c r="IF80" s="81">
        <f t="shared" si="477"/>
        <v>1</v>
      </c>
      <c r="IG80" s="84">
        <f t="shared" si="478"/>
        <v>0</v>
      </c>
      <c r="II80" s="64">
        <f t="shared" si="469"/>
        <v>0</v>
      </c>
      <c r="IJ80" s="64">
        <f t="shared" si="470"/>
        <v>0</v>
      </c>
      <c r="IK80" s="64">
        <f t="shared" si="471"/>
        <v>0</v>
      </c>
    </row>
    <row r="81" spans="1:245" ht="15">
      <c r="B81" s="386" t="s">
        <v>653</v>
      </c>
      <c r="C81" s="170" t="s">
        <v>380</v>
      </c>
      <c r="D81" s="170" t="s">
        <v>393</v>
      </c>
      <c r="E81" s="170"/>
      <c r="F81" s="369" t="s">
        <v>198</v>
      </c>
      <c r="G81" s="380" t="s">
        <v>99</v>
      </c>
      <c r="H81" s="380" t="s">
        <v>99</v>
      </c>
      <c r="I81" s="166" t="s">
        <v>94</v>
      </c>
      <c r="J81" s="356" t="s">
        <v>403</v>
      </c>
      <c r="K81" s="139">
        <v>4</v>
      </c>
      <c r="L81" s="140">
        <v>5</v>
      </c>
      <c r="M81" s="137" t="s">
        <v>4</v>
      </c>
      <c r="N81" s="347">
        <v>0</v>
      </c>
      <c r="O81" s="347">
        <v>0</v>
      </c>
      <c r="P81" s="76">
        <v>0</v>
      </c>
      <c r="Q81" s="77">
        <f>+N81-S81-'Stk BSF'!U81+'Stk BSF'!T81</f>
        <v>0</v>
      </c>
      <c r="R81" s="78">
        <f t="shared" si="479"/>
        <v>0</v>
      </c>
      <c r="S81" s="46"/>
      <c r="T81" s="46"/>
      <c r="U81" s="46"/>
      <c r="V81" s="46">
        <f t="shared" si="423"/>
        <v>0</v>
      </c>
      <c r="W81" s="75">
        <f t="shared" si="480"/>
        <v>0</v>
      </c>
      <c r="X81" s="77">
        <f>+Q81+'Stk BSF'!AB81-'Stk BSF'!AC81-'Stk CF '!Z81</f>
        <v>0</v>
      </c>
      <c r="Y81" s="78">
        <f t="shared" si="481"/>
        <v>0</v>
      </c>
      <c r="Z81" s="46"/>
      <c r="AA81" s="46"/>
      <c r="AB81" s="46"/>
      <c r="AC81" s="46">
        <f t="shared" si="425"/>
        <v>0</v>
      </c>
      <c r="AD81" s="75">
        <f t="shared" si="291"/>
        <v>0</v>
      </c>
      <c r="AE81" s="77">
        <f>+X81+'Stk BSF'!AJ81-'Stk BSF'!AK81-'Stk CF '!AG81</f>
        <v>0</v>
      </c>
      <c r="AF81" s="78">
        <f t="shared" si="419"/>
        <v>0</v>
      </c>
      <c r="AG81" s="46"/>
      <c r="AH81" s="46"/>
      <c r="AI81" s="46"/>
      <c r="AJ81" s="46">
        <f t="shared" si="426"/>
        <v>0</v>
      </c>
      <c r="AK81" s="75">
        <f t="shared" si="292"/>
        <v>0</v>
      </c>
      <c r="AL81" s="77">
        <f>+AE81+'Stk BSF'!AR81-'Stk BSF'!AS81-'Stk CF '!AN81</f>
        <v>0</v>
      </c>
      <c r="AM81" s="78">
        <f t="shared" si="420"/>
        <v>0</v>
      </c>
      <c r="AN81" s="46"/>
      <c r="AO81" s="46"/>
      <c r="AP81" s="46"/>
      <c r="AQ81" s="46">
        <f t="shared" si="427"/>
        <v>0</v>
      </c>
      <c r="AR81" s="75">
        <f t="shared" si="293"/>
        <v>0</v>
      </c>
      <c r="AS81" s="77">
        <f>+AL81+'Stk BSF'!AZ81-'Stk BSF'!BA81-'Stk CF '!AU81</f>
        <v>0</v>
      </c>
      <c r="AT81" s="78">
        <f t="shared" si="330"/>
        <v>0</v>
      </c>
      <c r="AU81" s="46"/>
      <c r="AV81" s="46"/>
      <c r="AW81" s="46"/>
      <c r="AX81" s="46">
        <f t="shared" si="428"/>
        <v>0</v>
      </c>
      <c r="AY81" s="75">
        <f t="shared" si="295"/>
        <v>0</v>
      </c>
      <c r="AZ81" s="77">
        <f>+AS81+'Stk BSF'!BH81-'Stk BSF'!BI81-'Stk CF '!BB81</f>
        <v>0</v>
      </c>
      <c r="BA81" s="78">
        <f t="shared" si="429"/>
        <v>0</v>
      </c>
      <c r="BB81" s="46"/>
      <c r="BC81" s="46"/>
      <c r="BD81" s="46"/>
      <c r="BE81" s="46">
        <f t="shared" si="430"/>
        <v>0</v>
      </c>
      <c r="BF81" s="75">
        <f t="shared" si="296"/>
        <v>0</v>
      </c>
      <c r="BG81" s="77">
        <f>+AZ81+'Stk BSF'!BP81-'Stk BSF'!BQ81-'Stk CF '!BI81</f>
        <v>0</v>
      </c>
      <c r="BH81" s="78">
        <f t="shared" si="288"/>
        <v>0</v>
      </c>
      <c r="BI81" s="46"/>
      <c r="BJ81" s="46"/>
      <c r="BK81" s="46"/>
      <c r="BL81" s="46">
        <f t="shared" si="431"/>
        <v>0</v>
      </c>
      <c r="BM81" s="75">
        <f t="shared" si="297"/>
        <v>0</v>
      </c>
      <c r="BN81" s="77">
        <f>+BG81+'Stk BSF'!BX81-'Stk BSF'!BY81-'Stk CF '!BP81</f>
        <v>0</v>
      </c>
      <c r="BO81" s="78">
        <f t="shared" si="432"/>
        <v>0</v>
      </c>
      <c r="BP81" s="46"/>
      <c r="BQ81" s="46"/>
      <c r="BR81" s="46"/>
      <c r="BS81" s="46">
        <f t="shared" si="433"/>
        <v>0</v>
      </c>
      <c r="BT81" s="75">
        <f t="shared" si="298"/>
        <v>0</v>
      </c>
      <c r="BU81" s="77">
        <f>+BN81+'Stk BSF'!CF81-'Stk BSF'!CG81-'Stk CF '!BW81</f>
        <v>0</v>
      </c>
      <c r="BV81" s="78">
        <f t="shared" si="434"/>
        <v>0</v>
      </c>
      <c r="BW81" s="46"/>
      <c r="BX81" s="46"/>
      <c r="BY81" s="46"/>
      <c r="BZ81" s="46">
        <f t="shared" si="435"/>
        <v>0</v>
      </c>
      <c r="CA81" s="75">
        <f t="shared" si="299"/>
        <v>0</v>
      </c>
      <c r="CB81" s="77">
        <f>+BU81+'Stk BSF'!CN81-'Stk BSF'!CO81-'Stk CF '!CD81</f>
        <v>0</v>
      </c>
      <c r="CC81" s="78">
        <f t="shared" si="436"/>
        <v>0</v>
      </c>
      <c r="CD81" s="46"/>
      <c r="CE81" s="46"/>
      <c r="CF81" s="46"/>
      <c r="CG81" s="46">
        <f t="shared" si="437"/>
        <v>0</v>
      </c>
      <c r="CH81" s="75">
        <f t="shared" si="300"/>
        <v>0</v>
      </c>
      <c r="CI81" s="77">
        <f>+CB81+'Stk BSF'!CV81-'Stk BSF'!CW81-'Stk CF '!CK81</f>
        <v>0</v>
      </c>
      <c r="CJ81" s="78">
        <f t="shared" si="482"/>
        <v>0</v>
      </c>
      <c r="CK81" s="46"/>
      <c r="CL81" s="46"/>
      <c r="CM81" s="46"/>
      <c r="CN81" s="46">
        <f t="shared" si="438"/>
        <v>0</v>
      </c>
      <c r="CO81" s="75">
        <f t="shared" si="301"/>
        <v>0</v>
      </c>
      <c r="CP81" s="77">
        <f>+CI81+'Stk BSF'!DD81-'Stk BSF'!DE81-'Stk CF '!CR81</f>
        <v>0</v>
      </c>
      <c r="CQ81" s="78">
        <f t="shared" si="483"/>
        <v>0</v>
      </c>
      <c r="CR81" s="46"/>
      <c r="CS81" s="46"/>
      <c r="CT81" s="46"/>
      <c r="CU81" s="46">
        <f t="shared" si="439"/>
        <v>0</v>
      </c>
      <c r="CV81" s="75">
        <f t="shared" si="302"/>
        <v>0</v>
      </c>
      <c r="CW81" s="78">
        <f>+CP81+'Stk BSF'!DL81-'Stk BSF'!DM81-'Stk CF '!CY81</f>
        <v>0</v>
      </c>
      <c r="CX81" s="78">
        <f t="shared" si="325"/>
        <v>0</v>
      </c>
      <c r="CY81" s="46"/>
      <c r="CZ81" s="46"/>
      <c r="DA81" s="46"/>
      <c r="DB81" s="46">
        <f t="shared" si="440"/>
        <v>0</v>
      </c>
      <c r="DC81" s="75">
        <f t="shared" si="303"/>
        <v>0</v>
      </c>
      <c r="DD81" s="77">
        <f>+CW81+'Stk BSF'!DT81-'Stk BSF'!DU81-'Stk CF '!DF81</f>
        <v>0</v>
      </c>
      <c r="DE81" s="78">
        <f t="shared" si="484"/>
        <v>0</v>
      </c>
      <c r="DF81" s="46"/>
      <c r="DG81" s="46"/>
      <c r="DH81" s="46"/>
      <c r="DI81" s="46">
        <f t="shared" si="442"/>
        <v>0</v>
      </c>
      <c r="DJ81" s="75">
        <f t="shared" si="304"/>
        <v>0</v>
      </c>
      <c r="DK81" s="77">
        <f>+DD81+'Stk BSF'!EB81-'Stk BSF'!EC81-'Stk CF '!DM81</f>
        <v>0</v>
      </c>
      <c r="DL81" s="78">
        <f t="shared" si="412"/>
        <v>0</v>
      </c>
      <c r="DM81" s="46"/>
      <c r="DN81" s="46"/>
      <c r="DO81" s="46"/>
      <c r="DP81" s="46">
        <f t="shared" si="443"/>
        <v>0</v>
      </c>
      <c r="DQ81" s="75">
        <f t="shared" si="305"/>
        <v>0</v>
      </c>
      <c r="DR81" s="77">
        <f>+DK81+'Stk BSF'!EJ81-'Stk BSF'!EK81-'Stk CF '!DT81</f>
        <v>0</v>
      </c>
      <c r="DS81" s="78">
        <f t="shared" si="466"/>
        <v>0</v>
      </c>
      <c r="DT81" s="46"/>
      <c r="DU81" s="46"/>
      <c r="DV81" s="46"/>
      <c r="DW81" s="46">
        <f t="shared" si="444"/>
        <v>0</v>
      </c>
      <c r="DX81" s="75">
        <f t="shared" si="306"/>
        <v>0</v>
      </c>
      <c r="DY81" s="77">
        <f>+DR81+'Stk BSF'!ER81-'Stk BSF'!ES81-'Stk CF '!EA81</f>
        <v>0</v>
      </c>
      <c r="DZ81" s="78">
        <f t="shared" si="485"/>
        <v>0</v>
      </c>
      <c r="EA81" s="46"/>
      <c r="EB81" s="46"/>
      <c r="EC81" s="46"/>
      <c r="ED81" s="46">
        <f t="shared" si="445"/>
        <v>0</v>
      </c>
      <c r="EE81" s="75">
        <f t="shared" si="307"/>
        <v>0</v>
      </c>
      <c r="EF81" s="77">
        <f>+DY81+'Stk BSF'!EZ81-'Stk BSF'!FA81-'Stk CF '!EH81</f>
        <v>0</v>
      </c>
      <c r="EG81" s="78">
        <f t="shared" si="486"/>
        <v>0</v>
      </c>
      <c r="EH81" s="46"/>
      <c r="EI81" s="46"/>
      <c r="EJ81" s="46"/>
      <c r="EK81" s="46">
        <f t="shared" si="446"/>
        <v>0</v>
      </c>
      <c r="EL81" s="75">
        <f t="shared" si="308"/>
        <v>0</v>
      </c>
      <c r="EM81" s="77">
        <f>+EF81+'Stk BSF'!FH81-'Stk BSF'!FI81-'Stk CF '!EO81</f>
        <v>0</v>
      </c>
      <c r="EN81" s="78">
        <f t="shared" si="413"/>
        <v>0</v>
      </c>
      <c r="EO81" s="46"/>
      <c r="EP81" s="46"/>
      <c r="EQ81" s="46"/>
      <c r="ER81" s="46">
        <f t="shared" si="447"/>
        <v>0</v>
      </c>
      <c r="ES81" s="75">
        <f t="shared" si="309"/>
        <v>0</v>
      </c>
      <c r="ET81" s="77">
        <f>+EM81+'Stk BSF'!FP81-'Stk BSF'!FQ81-'Stk CF '!EV81</f>
        <v>0</v>
      </c>
      <c r="EU81" s="78">
        <f t="shared" si="448"/>
        <v>0</v>
      </c>
      <c r="EV81" s="46"/>
      <c r="EW81" s="46"/>
      <c r="EX81" s="46"/>
      <c r="EY81" s="46">
        <f t="shared" si="449"/>
        <v>0</v>
      </c>
      <c r="EZ81" s="75">
        <f t="shared" si="310"/>
        <v>0</v>
      </c>
      <c r="FA81" s="77">
        <f>+ET81+'Stk BSF'!FX81-'Stk BSF'!FY81-'Stk CF '!FC81</f>
        <v>0</v>
      </c>
      <c r="FB81" s="78">
        <f t="shared" si="464"/>
        <v>0</v>
      </c>
      <c r="FC81" s="46"/>
      <c r="FD81" s="46"/>
      <c r="FE81" s="46"/>
      <c r="FF81" s="46">
        <f t="shared" si="450"/>
        <v>0</v>
      </c>
      <c r="FG81" s="75">
        <f t="shared" si="311"/>
        <v>0</v>
      </c>
      <c r="FH81" s="77">
        <f>+FA81+'Stk BSF'!GF81-'Stk BSF'!GG81-'Stk CF '!FJ81</f>
        <v>0</v>
      </c>
      <c r="FI81" s="78">
        <f t="shared" si="417"/>
        <v>0</v>
      </c>
      <c r="FJ81" s="46"/>
      <c r="FK81" s="46"/>
      <c r="FL81" s="46"/>
      <c r="FM81" s="46">
        <f t="shared" si="451"/>
        <v>0</v>
      </c>
      <c r="FN81" s="75">
        <f t="shared" si="312"/>
        <v>0</v>
      </c>
      <c r="FO81" s="77">
        <f>+FH81+'Stk BSF'!GN81-'Stk BSF'!GO81-'Stk CF '!FQ81</f>
        <v>0</v>
      </c>
      <c r="FP81" s="78">
        <f t="shared" si="467"/>
        <v>0</v>
      </c>
      <c r="FQ81" s="46"/>
      <c r="FR81" s="46"/>
      <c r="FS81" s="46"/>
      <c r="FT81" s="46">
        <f t="shared" si="452"/>
        <v>0</v>
      </c>
      <c r="FU81" s="75">
        <f t="shared" si="314"/>
        <v>0</v>
      </c>
      <c r="FV81" s="77">
        <f>+FO81+'Stk BSF'!GV81-'Stk BSF'!GW81-'Stk CF '!FX81</f>
        <v>0</v>
      </c>
      <c r="FW81" s="78">
        <f t="shared" si="468"/>
        <v>0</v>
      </c>
      <c r="FX81" s="46"/>
      <c r="FY81" s="46"/>
      <c r="FZ81" s="46"/>
      <c r="GA81" s="46">
        <f t="shared" si="453"/>
        <v>0</v>
      </c>
      <c r="GB81" s="75">
        <f t="shared" si="315"/>
        <v>0</v>
      </c>
      <c r="GC81" s="77">
        <f>+FV81+'Stk BSF'!HD81-'Stk BSF'!HE81-'Stk CF '!GE81</f>
        <v>0</v>
      </c>
      <c r="GD81" s="78">
        <f t="shared" si="487"/>
        <v>0</v>
      </c>
      <c r="GE81" s="46"/>
      <c r="GF81" s="46"/>
      <c r="GG81" s="46"/>
      <c r="GH81" s="46">
        <f t="shared" si="454"/>
        <v>0</v>
      </c>
      <c r="GI81" s="75">
        <f t="shared" si="316"/>
        <v>0</v>
      </c>
      <c r="GJ81" s="77">
        <f>+GC81+'Stk BSF'!HL81-'Stk BSF'!HM81-'Stk CF '!GL81</f>
        <v>0</v>
      </c>
      <c r="GK81" s="78">
        <f t="shared" si="455"/>
        <v>0</v>
      </c>
      <c r="GL81" s="46"/>
      <c r="GM81" s="46"/>
      <c r="GN81" s="46"/>
      <c r="GO81" s="46">
        <f t="shared" si="456"/>
        <v>0</v>
      </c>
      <c r="GP81" s="75">
        <f t="shared" si="317"/>
        <v>0</v>
      </c>
      <c r="GQ81" s="77">
        <f>+GJ81+'Stk BSF'!HT81-'Stk BSF'!HU81-'Stk CF '!GS81</f>
        <v>0</v>
      </c>
      <c r="GR81" s="78">
        <f t="shared" si="318"/>
        <v>0</v>
      </c>
      <c r="GS81" s="46"/>
      <c r="GT81" s="46"/>
      <c r="GU81" s="46"/>
      <c r="GV81" s="46">
        <f t="shared" si="457"/>
        <v>0</v>
      </c>
      <c r="GW81" s="75">
        <f t="shared" si="319"/>
        <v>0</v>
      </c>
      <c r="GX81" s="77">
        <f>+GQ81+'Stk BSF'!IB81-'Stk BSF'!IC81-'Stk CF '!GZ81</f>
        <v>0</v>
      </c>
      <c r="GY81" s="78">
        <f t="shared" si="416"/>
        <v>0</v>
      </c>
      <c r="GZ81" s="46"/>
      <c r="HA81" s="46"/>
      <c r="HB81" s="46"/>
      <c r="HC81" s="46">
        <f t="shared" si="458"/>
        <v>0</v>
      </c>
      <c r="HD81" s="75">
        <f t="shared" si="320"/>
        <v>0</v>
      </c>
      <c r="HE81" s="77">
        <f>+GX81+'Stk BSF'!IJ81-'Stk BSF'!IK81-'Stk CF '!HG81</f>
        <v>0</v>
      </c>
      <c r="HF81" s="78">
        <f t="shared" si="213"/>
        <v>0</v>
      </c>
      <c r="HG81" s="46"/>
      <c r="HH81" s="46"/>
      <c r="HI81" s="46"/>
      <c r="HJ81" s="46">
        <f t="shared" si="459"/>
        <v>0</v>
      </c>
      <c r="HK81" s="75">
        <f t="shared" si="321"/>
        <v>0</v>
      </c>
      <c r="HL81" s="77">
        <f>+HE81+'Stk BSF'!IR81-'Stk BSF'!IS81-'Stk CF '!HN81</f>
        <v>0</v>
      </c>
      <c r="HM81" s="78">
        <f t="shared" si="212"/>
        <v>0</v>
      </c>
      <c r="HN81" s="46"/>
      <c r="HO81" s="46"/>
      <c r="HP81" s="46"/>
      <c r="HQ81" s="46">
        <f t="shared" si="460"/>
        <v>0</v>
      </c>
      <c r="HR81" s="75">
        <f t="shared" si="322"/>
        <v>0</v>
      </c>
      <c r="HS81" s="85">
        <f>+HL81+'Stk BSF'!IZ81-'Stk BSF'!JA81-'Stk CF '!HU81</f>
        <v>0</v>
      </c>
      <c r="HT81" s="86">
        <f t="shared" si="488"/>
        <v>0</v>
      </c>
      <c r="HU81" s="46"/>
      <c r="HV81" s="46"/>
      <c r="HW81" s="46"/>
      <c r="HX81" s="46">
        <f t="shared" si="462"/>
        <v>0</v>
      </c>
      <c r="HY81" s="75">
        <f t="shared" si="323"/>
        <v>0</v>
      </c>
      <c r="IA81" s="82">
        <f t="shared" si="472"/>
        <v>0</v>
      </c>
      <c r="IB81" s="83">
        <f t="shared" si="473"/>
        <v>0</v>
      </c>
      <c r="IC81" s="81">
        <f t="shared" si="474"/>
        <v>0</v>
      </c>
      <c r="ID81" s="81">
        <f t="shared" si="475"/>
        <v>0</v>
      </c>
      <c r="IE81" s="81">
        <f t="shared" si="476"/>
        <v>0</v>
      </c>
      <c r="IF81" s="81">
        <f t="shared" si="477"/>
        <v>0</v>
      </c>
      <c r="IG81" s="84">
        <f t="shared" si="478"/>
        <v>0</v>
      </c>
      <c r="II81" s="64">
        <f t="shared" si="469"/>
        <v>0</v>
      </c>
      <c r="IJ81" s="64">
        <f t="shared" si="470"/>
        <v>0</v>
      </c>
      <c r="IK81" s="64">
        <f t="shared" si="471"/>
        <v>0</v>
      </c>
    </row>
    <row r="82" spans="1:245" ht="15">
      <c r="B82" s="386" t="s">
        <v>653</v>
      </c>
      <c r="C82" s="169" t="s">
        <v>381</v>
      </c>
      <c r="D82" s="169" t="s">
        <v>394</v>
      </c>
      <c r="E82" s="170"/>
      <c r="F82" s="370" t="s">
        <v>198</v>
      </c>
      <c r="G82" s="380" t="s">
        <v>99</v>
      </c>
      <c r="H82" s="380" t="s">
        <v>99</v>
      </c>
      <c r="I82" s="361" t="s">
        <v>95</v>
      </c>
      <c r="J82" s="358" t="s">
        <v>403</v>
      </c>
      <c r="K82" s="139">
        <v>4</v>
      </c>
      <c r="L82" s="140">
        <v>5</v>
      </c>
      <c r="M82" s="137" t="s">
        <v>4</v>
      </c>
      <c r="N82" s="347">
        <v>0</v>
      </c>
      <c r="O82" s="347">
        <v>0</v>
      </c>
      <c r="P82" s="76">
        <v>0</v>
      </c>
      <c r="Q82" s="77">
        <f>+N82-S82-'Stk BSF'!U82+'Stk BSF'!T82</f>
        <v>0</v>
      </c>
      <c r="R82" s="78">
        <f t="shared" si="479"/>
        <v>0</v>
      </c>
      <c r="S82" s="46"/>
      <c r="T82" s="46"/>
      <c r="U82" s="46"/>
      <c r="V82" s="46">
        <f t="shared" si="423"/>
        <v>0</v>
      </c>
      <c r="W82" s="75">
        <f t="shared" si="480"/>
        <v>0</v>
      </c>
      <c r="X82" s="77">
        <f>+Q82+'Stk BSF'!AB82-'Stk BSF'!AC82-'Stk CF '!Z82</f>
        <v>0</v>
      </c>
      <c r="Y82" s="78">
        <f t="shared" si="481"/>
        <v>0</v>
      </c>
      <c r="Z82" s="46"/>
      <c r="AA82" s="46"/>
      <c r="AB82" s="46"/>
      <c r="AC82" s="46">
        <f t="shared" si="425"/>
        <v>0</v>
      </c>
      <c r="AD82" s="75">
        <f t="shared" si="291"/>
        <v>0</v>
      </c>
      <c r="AE82" s="77">
        <f>+X82+'Stk BSF'!AJ82-'Stk BSF'!AK82-'Stk CF '!AG82</f>
        <v>0</v>
      </c>
      <c r="AF82" s="78">
        <f t="shared" si="419"/>
        <v>0</v>
      </c>
      <c r="AG82" s="46"/>
      <c r="AH82" s="46"/>
      <c r="AI82" s="46"/>
      <c r="AJ82" s="46">
        <f t="shared" si="426"/>
        <v>0</v>
      </c>
      <c r="AK82" s="75">
        <f t="shared" si="292"/>
        <v>0</v>
      </c>
      <c r="AL82" s="77">
        <f>+AE82+'Stk BSF'!AR82-'Stk BSF'!AS82-'Stk CF '!AN82</f>
        <v>0</v>
      </c>
      <c r="AM82" s="78">
        <f t="shared" si="420"/>
        <v>0</v>
      </c>
      <c r="AN82" s="46"/>
      <c r="AO82" s="46"/>
      <c r="AP82" s="46"/>
      <c r="AQ82" s="46">
        <f t="shared" si="427"/>
        <v>0</v>
      </c>
      <c r="AR82" s="75">
        <f t="shared" si="293"/>
        <v>0</v>
      </c>
      <c r="AS82" s="77">
        <f>+AL82+'Stk BSF'!AZ82-'Stk BSF'!BA82-'Stk CF '!AU82</f>
        <v>0</v>
      </c>
      <c r="AT82" s="78">
        <f t="shared" si="330"/>
        <v>0</v>
      </c>
      <c r="AU82" s="46"/>
      <c r="AV82" s="46"/>
      <c r="AW82" s="46"/>
      <c r="AX82" s="46">
        <f t="shared" si="428"/>
        <v>0</v>
      </c>
      <c r="AY82" s="75">
        <f t="shared" si="295"/>
        <v>0</v>
      </c>
      <c r="AZ82" s="77">
        <f>+AS82+'Stk BSF'!BH82-'Stk BSF'!BI82-'Stk CF '!BB82</f>
        <v>0</v>
      </c>
      <c r="BA82" s="78">
        <f t="shared" si="429"/>
        <v>0</v>
      </c>
      <c r="BB82" s="46"/>
      <c r="BC82" s="46"/>
      <c r="BD82" s="46"/>
      <c r="BE82" s="46">
        <f t="shared" si="430"/>
        <v>0</v>
      </c>
      <c r="BF82" s="75">
        <f t="shared" si="296"/>
        <v>0</v>
      </c>
      <c r="BG82" s="77">
        <f>+AZ82+'Stk BSF'!BP82-'Stk BSF'!BQ82-'Stk CF '!BI82</f>
        <v>0</v>
      </c>
      <c r="BH82" s="78">
        <f t="shared" si="288"/>
        <v>0</v>
      </c>
      <c r="BI82" s="46"/>
      <c r="BJ82" s="46"/>
      <c r="BK82" s="46"/>
      <c r="BL82" s="46">
        <f t="shared" si="431"/>
        <v>0</v>
      </c>
      <c r="BM82" s="75">
        <f t="shared" si="297"/>
        <v>0</v>
      </c>
      <c r="BN82" s="77">
        <f>+BG82+'Stk BSF'!BX82-'Stk BSF'!BY82-'Stk CF '!BP82</f>
        <v>0</v>
      </c>
      <c r="BO82" s="78">
        <f t="shared" si="432"/>
        <v>0</v>
      </c>
      <c r="BP82" s="46"/>
      <c r="BQ82" s="46"/>
      <c r="BR82" s="46"/>
      <c r="BS82" s="46">
        <f t="shared" si="433"/>
        <v>0</v>
      </c>
      <c r="BT82" s="75">
        <f t="shared" si="298"/>
        <v>0</v>
      </c>
      <c r="BU82" s="77">
        <f>+BN82+'Stk BSF'!CF82-'Stk BSF'!CG82-'Stk CF '!BW82</f>
        <v>0</v>
      </c>
      <c r="BV82" s="78">
        <f t="shared" si="434"/>
        <v>0</v>
      </c>
      <c r="BW82" s="46"/>
      <c r="BX82" s="46"/>
      <c r="BY82" s="46"/>
      <c r="BZ82" s="46">
        <f t="shared" si="435"/>
        <v>0</v>
      </c>
      <c r="CA82" s="75">
        <f t="shared" si="299"/>
        <v>0</v>
      </c>
      <c r="CB82" s="77">
        <f>+BU82+'Stk BSF'!CN82-'Stk BSF'!CO82-'Stk CF '!CD82</f>
        <v>0</v>
      </c>
      <c r="CC82" s="78">
        <f t="shared" si="436"/>
        <v>0</v>
      </c>
      <c r="CD82" s="46"/>
      <c r="CE82" s="46"/>
      <c r="CF82" s="46"/>
      <c r="CG82" s="46">
        <f t="shared" si="437"/>
        <v>0</v>
      </c>
      <c r="CH82" s="75">
        <f t="shared" si="300"/>
        <v>0</v>
      </c>
      <c r="CI82" s="77">
        <f>+CB82+'Stk BSF'!CV82-'Stk BSF'!CW82-'Stk CF '!CK82</f>
        <v>0</v>
      </c>
      <c r="CJ82" s="78">
        <f t="shared" si="482"/>
        <v>0</v>
      </c>
      <c r="CK82" s="46"/>
      <c r="CL82" s="46"/>
      <c r="CM82" s="46"/>
      <c r="CN82" s="46">
        <f t="shared" si="438"/>
        <v>0</v>
      </c>
      <c r="CO82" s="75">
        <f t="shared" si="301"/>
        <v>0</v>
      </c>
      <c r="CP82" s="77">
        <f>+CI82+'Stk BSF'!DD82-'Stk BSF'!DE82-'Stk CF '!CR82</f>
        <v>0</v>
      </c>
      <c r="CQ82" s="78">
        <f t="shared" si="483"/>
        <v>0</v>
      </c>
      <c r="CR82" s="46"/>
      <c r="CS82" s="46"/>
      <c r="CT82" s="46"/>
      <c r="CU82" s="46">
        <f t="shared" si="439"/>
        <v>0</v>
      </c>
      <c r="CV82" s="75">
        <f t="shared" si="302"/>
        <v>0</v>
      </c>
      <c r="CW82" s="78">
        <f>+CP82+'Stk BSF'!DL82-'Stk BSF'!DM82-'Stk CF '!CY82</f>
        <v>0</v>
      </c>
      <c r="CX82" s="78">
        <f t="shared" si="325"/>
        <v>0</v>
      </c>
      <c r="CY82" s="46"/>
      <c r="CZ82" s="46"/>
      <c r="DA82" s="46"/>
      <c r="DB82" s="46">
        <f t="shared" si="440"/>
        <v>0</v>
      </c>
      <c r="DC82" s="75">
        <f t="shared" si="303"/>
        <v>0</v>
      </c>
      <c r="DD82" s="77">
        <f>+CW82+'Stk BSF'!DT82-'Stk BSF'!DU82-'Stk CF '!DF82</f>
        <v>0</v>
      </c>
      <c r="DE82" s="78">
        <f t="shared" si="484"/>
        <v>0</v>
      </c>
      <c r="DF82" s="46"/>
      <c r="DG82" s="46"/>
      <c r="DH82" s="46"/>
      <c r="DI82" s="46">
        <f t="shared" si="442"/>
        <v>0</v>
      </c>
      <c r="DJ82" s="75">
        <f t="shared" si="304"/>
        <v>0</v>
      </c>
      <c r="DK82" s="77">
        <f>+DD82+'Stk BSF'!EB82-'Stk BSF'!EC82-'Stk CF '!DM82</f>
        <v>0</v>
      </c>
      <c r="DL82" s="78">
        <f t="shared" si="412"/>
        <v>0</v>
      </c>
      <c r="DM82" s="46"/>
      <c r="DN82" s="46"/>
      <c r="DO82" s="46"/>
      <c r="DP82" s="46">
        <f t="shared" si="443"/>
        <v>0</v>
      </c>
      <c r="DQ82" s="75">
        <f t="shared" si="305"/>
        <v>0</v>
      </c>
      <c r="DR82" s="77">
        <f>+DK82+'Stk BSF'!EJ82-'Stk BSF'!EK82-'Stk CF '!DT82</f>
        <v>0</v>
      </c>
      <c r="DS82" s="78">
        <f t="shared" si="466"/>
        <v>0</v>
      </c>
      <c r="DT82" s="46"/>
      <c r="DU82" s="46"/>
      <c r="DV82" s="46"/>
      <c r="DW82" s="46">
        <f t="shared" si="444"/>
        <v>0</v>
      </c>
      <c r="DX82" s="75">
        <f t="shared" si="306"/>
        <v>0</v>
      </c>
      <c r="DY82" s="77">
        <f>+DR82+'Stk BSF'!ER82-'Stk BSF'!ES82-'Stk CF '!EA82</f>
        <v>0</v>
      </c>
      <c r="DZ82" s="78">
        <f t="shared" si="485"/>
        <v>0</v>
      </c>
      <c r="EA82" s="46"/>
      <c r="EB82" s="46"/>
      <c r="EC82" s="46"/>
      <c r="ED82" s="46">
        <f t="shared" si="445"/>
        <v>0</v>
      </c>
      <c r="EE82" s="75">
        <f t="shared" si="307"/>
        <v>0</v>
      </c>
      <c r="EF82" s="77">
        <f>+DY82+'Stk BSF'!EZ82-'Stk BSF'!FA82-'Stk CF '!EH82</f>
        <v>0</v>
      </c>
      <c r="EG82" s="78">
        <f t="shared" si="486"/>
        <v>0</v>
      </c>
      <c r="EH82" s="46"/>
      <c r="EI82" s="46"/>
      <c r="EJ82" s="46"/>
      <c r="EK82" s="46">
        <f t="shared" si="446"/>
        <v>0</v>
      </c>
      <c r="EL82" s="75">
        <f t="shared" si="308"/>
        <v>0</v>
      </c>
      <c r="EM82" s="77">
        <f>+EF82+'Stk BSF'!FH82-'Stk BSF'!FI82-'Stk CF '!EO82</f>
        <v>0</v>
      </c>
      <c r="EN82" s="78">
        <f t="shared" si="413"/>
        <v>0</v>
      </c>
      <c r="EO82" s="46"/>
      <c r="EP82" s="46"/>
      <c r="EQ82" s="46"/>
      <c r="ER82" s="46">
        <f t="shared" si="447"/>
        <v>0</v>
      </c>
      <c r="ES82" s="75">
        <f t="shared" si="309"/>
        <v>0</v>
      </c>
      <c r="ET82" s="77">
        <f>+EM82+'Stk BSF'!FP82-'Stk BSF'!FQ82-'Stk CF '!EV82</f>
        <v>0</v>
      </c>
      <c r="EU82" s="78">
        <f t="shared" si="448"/>
        <v>0</v>
      </c>
      <c r="EV82" s="46"/>
      <c r="EW82" s="46"/>
      <c r="EX82" s="46"/>
      <c r="EY82" s="46">
        <f t="shared" si="449"/>
        <v>0</v>
      </c>
      <c r="EZ82" s="75">
        <f t="shared" si="310"/>
        <v>0</v>
      </c>
      <c r="FA82" s="77">
        <f>+ET82+'Stk BSF'!FX82-'Stk BSF'!FY82-'Stk CF '!FC82</f>
        <v>0</v>
      </c>
      <c r="FB82" s="78">
        <f t="shared" si="464"/>
        <v>0</v>
      </c>
      <c r="FC82" s="46"/>
      <c r="FD82" s="46"/>
      <c r="FE82" s="46"/>
      <c r="FF82" s="46">
        <f t="shared" si="450"/>
        <v>0</v>
      </c>
      <c r="FG82" s="75">
        <f t="shared" si="311"/>
        <v>0</v>
      </c>
      <c r="FH82" s="77">
        <f>+FA82+'Stk BSF'!GF82-'Stk BSF'!GG82-'Stk CF '!FJ82</f>
        <v>0</v>
      </c>
      <c r="FI82" s="78">
        <f t="shared" si="417"/>
        <v>0</v>
      </c>
      <c r="FJ82" s="46"/>
      <c r="FK82" s="46"/>
      <c r="FL82" s="46"/>
      <c r="FM82" s="46">
        <f t="shared" si="451"/>
        <v>0</v>
      </c>
      <c r="FN82" s="75">
        <f t="shared" si="312"/>
        <v>0</v>
      </c>
      <c r="FO82" s="77">
        <f>+FH82+'Stk BSF'!GN82-'Stk BSF'!GO82-'Stk CF '!FQ82</f>
        <v>0</v>
      </c>
      <c r="FP82" s="78">
        <f t="shared" si="467"/>
        <v>0</v>
      </c>
      <c r="FQ82" s="46"/>
      <c r="FR82" s="46"/>
      <c r="FS82" s="46"/>
      <c r="FT82" s="46">
        <f t="shared" si="452"/>
        <v>0</v>
      </c>
      <c r="FU82" s="75">
        <f t="shared" si="314"/>
        <v>0</v>
      </c>
      <c r="FV82" s="77">
        <f>+FO82+'Stk BSF'!GV82-'Stk BSF'!GW82-'Stk CF '!FX82</f>
        <v>0</v>
      </c>
      <c r="FW82" s="78">
        <f t="shared" si="468"/>
        <v>0</v>
      </c>
      <c r="FX82" s="46"/>
      <c r="FY82" s="46"/>
      <c r="FZ82" s="46"/>
      <c r="GA82" s="46">
        <f t="shared" si="453"/>
        <v>0</v>
      </c>
      <c r="GB82" s="75">
        <f t="shared" si="315"/>
        <v>0</v>
      </c>
      <c r="GC82" s="77">
        <f>+FV82+'Stk BSF'!HD82-'Stk BSF'!HE82-'Stk CF '!GE82</f>
        <v>0</v>
      </c>
      <c r="GD82" s="78">
        <f t="shared" si="487"/>
        <v>0</v>
      </c>
      <c r="GE82" s="46"/>
      <c r="GF82" s="46"/>
      <c r="GG82" s="46"/>
      <c r="GH82" s="46">
        <f t="shared" si="454"/>
        <v>0</v>
      </c>
      <c r="GI82" s="75">
        <f t="shared" si="316"/>
        <v>0</v>
      </c>
      <c r="GJ82" s="77">
        <f>+GC82+'Stk BSF'!HL82-'Stk BSF'!HM82-'Stk CF '!GL82</f>
        <v>0</v>
      </c>
      <c r="GK82" s="78">
        <f t="shared" si="455"/>
        <v>0</v>
      </c>
      <c r="GL82" s="46"/>
      <c r="GM82" s="46"/>
      <c r="GN82" s="46"/>
      <c r="GO82" s="46">
        <f t="shared" si="456"/>
        <v>0</v>
      </c>
      <c r="GP82" s="75">
        <f t="shared" si="317"/>
        <v>0</v>
      </c>
      <c r="GQ82" s="77">
        <f>+GJ82+'Stk BSF'!HT82-'Stk BSF'!HU82-'Stk CF '!GS82</f>
        <v>0</v>
      </c>
      <c r="GR82" s="78">
        <f t="shared" si="318"/>
        <v>0</v>
      </c>
      <c r="GS82" s="46"/>
      <c r="GT82" s="46"/>
      <c r="GU82" s="46"/>
      <c r="GV82" s="46">
        <f t="shared" si="457"/>
        <v>0</v>
      </c>
      <c r="GW82" s="75">
        <f t="shared" si="319"/>
        <v>0</v>
      </c>
      <c r="GX82" s="77">
        <f>+GQ82+'Stk BSF'!IB82-'Stk BSF'!IC82-'Stk CF '!GZ82</f>
        <v>0</v>
      </c>
      <c r="GY82" s="78">
        <f t="shared" si="416"/>
        <v>0</v>
      </c>
      <c r="GZ82" s="46"/>
      <c r="HA82" s="46"/>
      <c r="HB82" s="46"/>
      <c r="HC82" s="46">
        <f t="shared" si="458"/>
        <v>0</v>
      </c>
      <c r="HD82" s="75">
        <f t="shared" si="320"/>
        <v>0</v>
      </c>
      <c r="HE82" s="77">
        <f>+GX82+'Stk BSF'!IJ82-'Stk BSF'!IK82-'Stk CF '!HG82</f>
        <v>0</v>
      </c>
      <c r="HF82" s="78">
        <f t="shared" si="213"/>
        <v>0</v>
      </c>
      <c r="HG82" s="46"/>
      <c r="HH82" s="46"/>
      <c r="HI82" s="46"/>
      <c r="HJ82" s="46">
        <f t="shared" si="459"/>
        <v>0</v>
      </c>
      <c r="HK82" s="75">
        <f t="shared" si="321"/>
        <v>0</v>
      </c>
      <c r="HL82" s="77">
        <f>+HE82+'Stk BSF'!IR82-'Stk BSF'!IS82-'Stk CF '!HN82</f>
        <v>0</v>
      </c>
      <c r="HM82" s="78">
        <f t="shared" si="212"/>
        <v>0</v>
      </c>
      <c r="HN82" s="46"/>
      <c r="HO82" s="46"/>
      <c r="HP82" s="46"/>
      <c r="HQ82" s="46">
        <f t="shared" si="460"/>
        <v>0</v>
      </c>
      <c r="HR82" s="75">
        <f t="shared" si="322"/>
        <v>0</v>
      </c>
      <c r="HS82" s="85">
        <f>+HL82+'Stk BSF'!IZ82-'Stk BSF'!JA82-'Stk CF '!HU82</f>
        <v>0</v>
      </c>
      <c r="HT82" s="86">
        <f t="shared" si="488"/>
        <v>0</v>
      </c>
      <c r="HU82" s="46"/>
      <c r="HV82" s="46"/>
      <c r="HW82" s="46"/>
      <c r="HX82" s="46">
        <f t="shared" si="462"/>
        <v>0</v>
      </c>
      <c r="HY82" s="75">
        <f t="shared" si="323"/>
        <v>0</v>
      </c>
      <c r="IA82" s="82">
        <f t="shared" si="472"/>
        <v>0</v>
      </c>
      <c r="IB82" s="83">
        <f t="shared" si="473"/>
        <v>0</v>
      </c>
      <c r="IC82" s="81">
        <f t="shared" si="474"/>
        <v>0</v>
      </c>
      <c r="ID82" s="81">
        <f t="shared" si="475"/>
        <v>0</v>
      </c>
      <c r="IE82" s="81">
        <f t="shared" si="476"/>
        <v>0</v>
      </c>
      <c r="IF82" s="81">
        <f t="shared" si="477"/>
        <v>0</v>
      </c>
      <c r="IG82" s="84">
        <f t="shared" si="478"/>
        <v>0</v>
      </c>
      <c r="II82" s="64">
        <f t="shared" si="469"/>
        <v>0</v>
      </c>
      <c r="IJ82" s="64">
        <f t="shared" si="470"/>
        <v>0</v>
      </c>
      <c r="IK82" s="64">
        <f t="shared" si="471"/>
        <v>0</v>
      </c>
    </row>
    <row r="83" spans="1:245" ht="15">
      <c r="A83" s="47">
        <v>1</v>
      </c>
      <c r="B83" s="386" t="s">
        <v>653</v>
      </c>
      <c r="C83" s="170" t="s">
        <v>382</v>
      </c>
      <c r="D83" s="170" t="s">
        <v>395</v>
      </c>
      <c r="E83" s="170"/>
      <c r="F83" s="369" t="s">
        <v>198</v>
      </c>
      <c r="G83" s="380" t="s">
        <v>99</v>
      </c>
      <c r="H83" s="166" t="s">
        <v>483</v>
      </c>
      <c r="I83" s="166" t="s">
        <v>94</v>
      </c>
      <c r="J83" s="356" t="s">
        <v>403</v>
      </c>
      <c r="K83" s="139">
        <v>4</v>
      </c>
      <c r="L83" s="140">
        <v>5</v>
      </c>
      <c r="M83" s="137" t="s">
        <v>4</v>
      </c>
      <c r="N83" s="347">
        <v>1</v>
      </c>
      <c r="O83" s="347">
        <v>34</v>
      </c>
      <c r="P83" s="76">
        <v>0</v>
      </c>
      <c r="Q83" s="77">
        <f>+N83-S83-'Stk BSF'!U83+'Stk BSF'!T83</f>
        <v>1</v>
      </c>
      <c r="R83" s="78">
        <f t="shared" si="479"/>
        <v>34</v>
      </c>
      <c r="S83" s="46"/>
      <c r="T83" s="46"/>
      <c r="U83" s="46"/>
      <c r="V83" s="46">
        <f t="shared" si="423"/>
        <v>0</v>
      </c>
      <c r="W83" s="75">
        <f t="shared" si="480"/>
        <v>0</v>
      </c>
      <c r="X83" s="77">
        <f>+Q83+'Stk BSF'!AB83-'Stk BSF'!AC83-'Stk CF '!Z83</f>
        <v>1</v>
      </c>
      <c r="Y83" s="78">
        <f t="shared" si="481"/>
        <v>34</v>
      </c>
      <c r="Z83" s="46"/>
      <c r="AA83" s="46"/>
      <c r="AB83" s="46"/>
      <c r="AC83" s="46">
        <f t="shared" si="425"/>
        <v>0</v>
      </c>
      <c r="AD83" s="75">
        <f t="shared" si="291"/>
        <v>0</v>
      </c>
      <c r="AE83" s="77">
        <f>+X83+'Stk BSF'!AJ83-'Stk BSF'!AK83-'Stk CF '!AG83</f>
        <v>1</v>
      </c>
      <c r="AF83" s="78">
        <f t="shared" si="419"/>
        <v>34</v>
      </c>
      <c r="AG83" s="46"/>
      <c r="AH83" s="46"/>
      <c r="AI83" s="46"/>
      <c r="AJ83" s="46">
        <f t="shared" si="426"/>
        <v>0</v>
      </c>
      <c r="AK83" s="75">
        <f t="shared" si="292"/>
        <v>0</v>
      </c>
      <c r="AL83" s="77">
        <f>+AE83+'Stk BSF'!AR83-'Stk BSF'!AS83-'Stk CF '!AN83</f>
        <v>1</v>
      </c>
      <c r="AM83" s="78">
        <f t="shared" si="420"/>
        <v>34</v>
      </c>
      <c r="AN83" s="46"/>
      <c r="AO83" s="46"/>
      <c r="AP83" s="46"/>
      <c r="AQ83" s="46">
        <f t="shared" si="427"/>
        <v>0</v>
      </c>
      <c r="AR83" s="75">
        <f t="shared" si="293"/>
        <v>0</v>
      </c>
      <c r="AS83" s="77">
        <f>+AL83+'Stk BSF'!AZ83-'Stk BSF'!BA83-'Stk CF '!AU83</f>
        <v>1</v>
      </c>
      <c r="AT83" s="78">
        <f t="shared" si="330"/>
        <v>4</v>
      </c>
      <c r="AU83" s="46"/>
      <c r="AV83" s="46">
        <f>21+9</f>
        <v>30</v>
      </c>
      <c r="AW83" s="46"/>
      <c r="AX83" s="46">
        <f t="shared" si="428"/>
        <v>30</v>
      </c>
      <c r="AY83" s="75">
        <f t="shared" si="295"/>
        <v>0</v>
      </c>
      <c r="AZ83" s="77">
        <f>+AS83+'Stk BSF'!BH83-'Stk BSF'!BI83-'Stk CF '!BB83</f>
        <v>1</v>
      </c>
      <c r="BA83" s="78">
        <f t="shared" si="429"/>
        <v>3</v>
      </c>
      <c r="BB83" s="46"/>
      <c r="BC83" s="46"/>
      <c r="BD83" s="46">
        <v>1</v>
      </c>
      <c r="BE83" s="46">
        <f t="shared" si="430"/>
        <v>0</v>
      </c>
      <c r="BF83" s="75">
        <f t="shared" si="296"/>
        <v>0</v>
      </c>
      <c r="BG83" s="77">
        <f>+AZ83+'Stk BSF'!BP83-'Stk BSF'!BQ83-'Stk CF '!BI83</f>
        <v>0</v>
      </c>
      <c r="BH83" s="78">
        <f t="shared" si="288"/>
        <v>0</v>
      </c>
      <c r="BI83" s="46"/>
      <c r="BJ83" s="46">
        <v>3</v>
      </c>
      <c r="BK83" s="46"/>
      <c r="BL83" s="46">
        <f t="shared" si="431"/>
        <v>3</v>
      </c>
      <c r="BM83" s="75">
        <f t="shared" si="297"/>
        <v>0</v>
      </c>
      <c r="BN83" s="77">
        <f>+BG83+'Stk BSF'!BX83-'Stk BSF'!BY83-'Stk CF '!BP83</f>
        <v>0</v>
      </c>
      <c r="BO83" s="78">
        <f t="shared" si="432"/>
        <v>0</v>
      </c>
      <c r="BP83" s="46"/>
      <c r="BQ83" s="46"/>
      <c r="BR83" s="46"/>
      <c r="BS83" s="46">
        <f t="shared" si="433"/>
        <v>0</v>
      </c>
      <c r="BT83" s="75">
        <f t="shared" si="298"/>
        <v>0</v>
      </c>
      <c r="BU83" s="77">
        <f>+BN83+'Stk BSF'!CF83-'Stk BSF'!CG83-'Stk CF '!BW83</f>
        <v>0</v>
      </c>
      <c r="BV83" s="78">
        <f t="shared" si="434"/>
        <v>0</v>
      </c>
      <c r="BW83" s="46"/>
      <c r="BX83" s="46"/>
      <c r="BY83" s="46"/>
      <c r="BZ83" s="46">
        <f t="shared" si="435"/>
        <v>0</v>
      </c>
      <c r="CA83" s="75">
        <f t="shared" si="299"/>
        <v>0</v>
      </c>
      <c r="CB83" s="77">
        <f>+BU83+'Stk BSF'!CN83-'Stk BSF'!CO83-'Stk CF '!CD83</f>
        <v>0</v>
      </c>
      <c r="CC83" s="78">
        <f t="shared" si="436"/>
        <v>0</v>
      </c>
      <c r="CD83" s="46"/>
      <c r="CE83" s="46"/>
      <c r="CF83" s="46"/>
      <c r="CG83" s="46">
        <f t="shared" si="437"/>
        <v>0</v>
      </c>
      <c r="CH83" s="75">
        <f t="shared" si="300"/>
        <v>0</v>
      </c>
      <c r="CI83" s="77">
        <f>+CB83+'Stk BSF'!CV83-'Stk BSF'!CW83-'Stk CF '!CK83</f>
        <v>0</v>
      </c>
      <c r="CJ83" s="78">
        <f t="shared" si="482"/>
        <v>0</v>
      </c>
      <c r="CK83" s="46"/>
      <c r="CL83" s="46"/>
      <c r="CM83" s="46"/>
      <c r="CN83" s="46">
        <f t="shared" si="438"/>
        <v>0</v>
      </c>
      <c r="CO83" s="75">
        <f t="shared" si="301"/>
        <v>0</v>
      </c>
      <c r="CP83" s="77">
        <f>+CI83+'Stk BSF'!DD83-'Stk BSF'!DE83-'Stk CF '!CR83</f>
        <v>0</v>
      </c>
      <c r="CQ83" s="78">
        <f t="shared" si="483"/>
        <v>0</v>
      </c>
      <c r="CR83" s="46"/>
      <c r="CS83" s="46"/>
      <c r="CT83" s="46"/>
      <c r="CU83" s="46">
        <f t="shared" si="439"/>
        <v>0</v>
      </c>
      <c r="CV83" s="75">
        <f t="shared" si="302"/>
        <v>0</v>
      </c>
      <c r="CW83" s="78">
        <f>+CP83+'Stk BSF'!DL83-'Stk BSF'!DM83-'Stk CF '!CY83</f>
        <v>0</v>
      </c>
      <c r="CX83" s="78">
        <f t="shared" si="325"/>
        <v>0</v>
      </c>
      <c r="CY83" s="46"/>
      <c r="CZ83" s="46"/>
      <c r="DA83" s="46"/>
      <c r="DB83" s="46">
        <f t="shared" si="440"/>
        <v>0</v>
      </c>
      <c r="DC83" s="75">
        <f t="shared" si="303"/>
        <v>0</v>
      </c>
      <c r="DD83" s="77">
        <f>+CW83+'Stk BSF'!DT83-'Stk BSF'!DU83-'Stk CF '!DF83</f>
        <v>0</v>
      </c>
      <c r="DE83" s="78">
        <f t="shared" si="484"/>
        <v>0</v>
      </c>
      <c r="DF83" s="46"/>
      <c r="DG83" s="46"/>
      <c r="DH83" s="46"/>
      <c r="DI83" s="46">
        <f t="shared" si="442"/>
        <v>0</v>
      </c>
      <c r="DJ83" s="75">
        <f t="shared" si="304"/>
        <v>0</v>
      </c>
      <c r="DK83" s="77">
        <f>+DD83+'Stk BSF'!EB83-'Stk BSF'!EC83-'Stk CF '!DM83</f>
        <v>0</v>
      </c>
      <c r="DL83" s="78">
        <f t="shared" si="412"/>
        <v>0</v>
      </c>
      <c r="DM83" s="46"/>
      <c r="DN83" s="46"/>
      <c r="DO83" s="46"/>
      <c r="DP83" s="46">
        <f t="shared" si="443"/>
        <v>0</v>
      </c>
      <c r="DQ83" s="75">
        <f t="shared" si="305"/>
        <v>0</v>
      </c>
      <c r="DR83" s="77">
        <f>+DK83+'Stk BSF'!EJ83-'Stk BSF'!EK83-'Stk CF '!DT83</f>
        <v>0</v>
      </c>
      <c r="DS83" s="78">
        <f t="shared" si="466"/>
        <v>0</v>
      </c>
      <c r="DT83" s="46"/>
      <c r="DU83" s="46"/>
      <c r="DV83" s="46"/>
      <c r="DW83" s="46">
        <f t="shared" si="444"/>
        <v>0</v>
      </c>
      <c r="DX83" s="75">
        <f t="shared" si="306"/>
        <v>0</v>
      </c>
      <c r="DY83" s="77">
        <f>+DR83+'Stk BSF'!ER83-'Stk BSF'!ES83-'Stk CF '!EA83</f>
        <v>0</v>
      </c>
      <c r="DZ83" s="78">
        <f t="shared" si="485"/>
        <v>0</v>
      </c>
      <c r="EA83" s="46"/>
      <c r="EB83" s="46"/>
      <c r="EC83" s="46"/>
      <c r="ED83" s="46">
        <f t="shared" si="445"/>
        <v>0</v>
      </c>
      <c r="EE83" s="75">
        <f t="shared" si="307"/>
        <v>0</v>
      </c>
      <c r="EF83" s="77">
        <f>+DY83+'Stk BSF'!EZ83-'Stk BSF'!FA83-'Stk CF '!EH83</f>
        <v>0</v>
      </c>
      <c r="EG83" s="78">
        <f t="shared" si="486"/>
        <v>0</v>
      </c>
      <c r="EH83" s="46"/>
      <c r="EI83" s="46"/>
      <c r="EJ83" s="46"/>
      <c r="EK83" s="46">
        <f t="shared" si="446"/>
        <v>0</v>
      </c>
      <c r="EL83" s="75">
        <f t="shared" si="308"/>
        <v>0</v>
      </c>
      <c r="EM83" s="77">
        <f>+EF83+'Stk BSF'!FH83-'Stk BSF'!FI83-'Stk CF '!EO83</f>
        <v>0</v>
      </c>
      <c r="EN83" s="78">
        <f t="shared" ref="EN83:EN138" si="489">+EG83+EO83-EP83-EQ83</f>
        <v>0</v>
      </c>
      <c r="EO83" s="46"/>
      <c r="EP83" s="46"/>
      <c r="EQ83" s="46"/>
      <c r="ER83" s="46">
        <f t="shared" si="447"/>
        <v>0</v>
      </c>
      <c r="ES83" s="75">
        <f t="shared" si="309"/>
        <v>0</v>
      </c>
      <c r="ET83" s="77">
        <f>+EM83+'Stk BSF'!FP83-'Stk BSF'!FQ83-'Stk CF '!EV83</f>
        <v>0</v>
      </c>
      <c r="EU83" s="78">
        <f t="shared" si="448"/>
        <v>0</v>
      </c>
      <c r="EV83" s="46"/>
      <c r="EW83" s="46"/>
      <c r="EX83" s="46"/>
      <c r="EY83" s="46">
        <f t="shared" si="449"/>
        <v>0</v>
      </c>
      <c r="EZ83" s="75">
        <f t="shared" si="310"/>
        <v>0</v>
      </c>
      <c r="FA83" s="77">
        <f>+ET83+'Stk BSF'!FX83-'Stk BSF'!FY83-'Stk CF '!FC83</f>
        <v>0</v>
      </c>
      <c r="FB83" s="78">
        <f t="shared" si="464"/>
        <v>0</v>
      </c>
      <c r="FC83" s="46"/>
      <c r="FD83" s="46"/>
      <c r="FE83" s="46"/>
      <c r="FF83" s="46">
        <f t="shared" si="450"/>
        <v>0</v>
      </c>
      <c r="FG83" s="75">
        <f t="shared" si="311"/>
        <v>0</v>
      </c>
      <c r="FH83" s="77">
        <f>+FA83+'Stk BSF'!GF83-'Stk BSF'!GG83-'Stk CF '!FJ83</f>
        <v>0</v>
      </c>
      <c r="FI83" s="78">
        <f t="shared" si="417"/>
        <v>0</v>
      </c>
      <c r="FJ83" s="46"/>
      <c r="FK83" s="46"/>
      <c r="FL83" s="46"/>
      <c r="FM83" s="46">
        <f t="shared" si="451"/>
        <v>0</v>
      </c>
      <c r="FN83" s="75">
        <f t="shared" si="312"/>
        <v>0</v>
      </c>
      <c r="FO83" s="77">
        <f>+FH83+'Stk BSF'!GN83-'Stk BSF'!GO83-'Stk CF '!FQ83</f>
        <v>0</v>
      </c>
      <c r="FP83" s="78">
        <f t="shared" si="467"/>
        <v>0</v>
      </c>
      <c r="FQ83" s="46"/>
      <c r="FR83" s="46"/>
      <c r="FS83" s="46"/>
      <c r="FT83" s="46">
        <f t="shared" si="452"/>
        <v>0</v>
      </c>
      <c r="FU83" s="75">
        <f t="shared" si="314"/>
        <v>0</v>
      </c>
      <c r="FV83" s="77">
        <f>+FO83+'Stk BSF'!GV83-'Stk BSF'!GW83-'Stk CF '!FX83</f>
        <v>0</v>
      </c>
      <c r="FW83" s="78">
        <f t="shared" si="468"/>
        <v>0</v>
      </c>
      <c r="FX83" s="46"/>
      <c r="FY83" s="46"/>
      <c r="FZ83" s="46"/>
      <c r="GA83" s="46">
        <f t="shared" si="453"/>
        <v>0</v>
      </c>
      <c r="GB83" s="75">
        <f t="shared" si="315"/>
        <v>0</v>
      </c>
      <c r="GC83" s="77">
        <f>+FV83+'Stk BSF'!HD83-'Stk BSF'!HE83-'Stk CF '!GE83</f>
        <v>0</v>
      </c>
      <c r="GD83" s="78">
        <f t="shared" si="487"/>
        <v>0</v>
      </c>
      <c r="GE83" s="46"/>
      <c r="GF83" s="46"/>
      <c r="GG83" s="46"/>
      <c r="GH83" s="46">
        <f t="shared" si="454"/>
        <v>0</v>
      </c>
      <c r="GI83" s="75">
        <f t="shared" si="316"/>
        <v>0</v>
      </c>
      <c r="GJ83" s="77">
        <f>+GC83+'Stk BSF'!HL83-'Stk BSF'!HM83-'Stk CF '!GL83</f>
        <v>0</v>
      </c>
      <c r="GK83" s="78">
        <f t="shared" si="455"/>
        <v>0</v>
      </c>
      <c r="GL83" s="46"/>
      <c r="GM83" s="46"/>
      <c r="GN83" s="46"/>
      <c r="GO83" s="46">
        <f t="shared" si="456"/>
        <v>0</v>
      </c>
      <c r="GP83" s="75">
        <f t="shared" si="317"/>
        <v>0</v>
      </c>
      <c r="GQ83" s="77">
        <f>+GJ83+'Stk BSF'!HT83-'Stk BSF'!HU83-'Stk CF '!GS83</f>
        <v>0</v>
      </c>
      <c r="GR83" s="78">
        <f t="shared" si="318"/>
        <v>0</v>
      </c>
      <c r="GS83" s="46"/>
      <c r="GT83" s="46"/>
      <c r="GU83" s="46"/>
      <c r="GV83" s="46">
        <f t="shared" si="457"/>
        <v>0</v>
      </c>
      <c r="GW83" s="75">
        <f t="shared" si="319"/>
        <v>0</v>
      </c>
      <c r="GX83" s="77">
        <f>+GQ83+'Stk BSF'!IB83-'Stk BSF'!IC83-'Stk CF '!GZ83</f>
        <v>0</v>
      </c>
      <c r="GY83" s="78">
        <f t="shared" si="416"/>
        <v>0</v>
      </c>
      <c r="GZ83" s="46"/>
      <c r="HA83" s="46"/>
      <c r="HB83" s="46"/>
      <c r="HC83" s="46">
        <f t="shared" si="458"/>
        <v>0</v>
      </c>
      <c r="HD83" s="75">
        <f t="shared" si="320"/>
        <v>0</v>
      </c>
      <c r="HE83" s="77">
        <f>+GX83+'Stk BSF'!IJ83-'Stk BSF'!IK83-'Stk CF '!HG83</f>
        <v>0</v>
      </c>
      <c r="HF83" s="78">
        <f t="shared" si="213"/>
        <v>0</v>
      </c>
      <c r="HG83" s="46"/>
      <c r="HH83" s="46"/>
      <c r="HI83" s="46"/>
      <c r="HJ83" s="46">
        <f t="shared" si="459"/>
        <v>0</v>
      </c>
      <c r="HK83" s="75">
        <f t="shared" si="321"/>
        <v>0</v>
      </c>
      <c r="HL83" s="77">
        <f>+HE83+'Stk BSF'!IR83-'Stk BSF'!IS83-'Stk CF '!HN83</f>
        <v>0</v>
      </c>
      <c r="HM83" s="78">
        <f t="shared" si="212"/>
        <v>0</v>
      </c>
      <c r="HN83" s="46"/>
      <c r="HO83" s="46"/>
      <c r="HP83" s="46"/>
      <c r="HQ83" s="46">
        <f t="shared" si="460"/>
        <v>0</v>
      </c>
      <c r="HR83" s="75">
        <f t="shared" si="322"/>
        <v>0</v>
      </c>
      <c r="HS83" s="85">
        <f>+HL83+'Stk BSF'!IZ83-'Stk BSF'!JA83-'Stk CF '!HU83</f>
        <v>0</v>
      </c>
      <c r="HT83" s="86">
        <f t="shared" si="488"/>
        <v>0</v>
      </c>
      <c r="HU83" s="46"/>
      <c r="HV83" s="46"/>
      <c r="HW83" s="46"/>
      <c r="HX83" s="46">
        <f t="shared" si="462"/>
        <v>0</v>
      </c>
      <c r="HY83" s="75">
        <f t="shared" si="323"/>
        <v>0</v>
      </c>
      <c r="IA83" s="82">
        <f t="shared" si="472"/>
        <v>0</v>
      </c>
      <c r="IB83" s="83">
        <f t="shared" si="473"/>
        <v>0</v>
      </c>
      <c r="IC83" s="81">
        <f t="shared" si="474"/>
        <v>0</v>
      </c>
      <c r="ID83" s="81">
        <f t="shared" si="475"/>
        <v>33</v>
      </c>
      <c r="IE83" s="81">
        <f t="shared" si="476"/>
        <v>1</v>
      </c>
      <c r="IF83" s="81">
        <f t="shared" si="477"/>
        <v>33</v>
      </c>
      <c r="IG83" s="84">
        <f t="shared" si="478"/>
        <v>0</v>
      </c>
      <c r="II83" s="64">
        <f t="shared" si="469"/>
        <v>0</v>
      </c>
      <c r="IJ83" s="64">
        <f t="shared" si="470"/>
        <v>0</v>
      </c>
      <c r="IK83" s="64">
        <f t="shared" si="471"/>
        <v>0</v>
      </c>
    </row>
    <row r="84" spans="1:245" ht="15">
      <c r="B84" s="386" t="s">
        <v>653</v>
      </c>
      <c r="C84" s="167" t="s">
        <v>383</v>
      </c>
      <c r="D84" s="169" t="s">
        <v>396</v>
      </c>
      <c r="E84" s="170"/>
      <c r="F84" s="370" t="s">
        <v>198</v>
      </c>
      <c r="G84" s="380" t="s">
        <v>99</v>
      </c>
      <c r="H84" s="380" t="s">
        <v>99</v>
      </c>
      <c r="I84" s="361" t="s">
        <v>95</v>
      </c>
      <c r="J84" s="355" t="s">
        <v>404</v>
      </c>
      <c r="K84" s="139">
        <v>5</v>
      </c>
      <c r="L84" s="140">
        <v>6</v>
      </c>
      <c r="M84" s="137" t="s">
        <v>4</v>
      </c>
      <c r="N84" s="347">
        <v>0</v>
      </c>
      <c r="O84" s="347">
        <v>0</v>
      </c>
      <c r="P84" s="76">
        <v>0</v>
      </c>
      <c r="Q84" s="77">
        <f>+N84-S84-'Stk BSF'!U84+'Stk BSF'!T84</f>
        <v>0</v>
      </c>
      <c r="R84" s="78">
        <f t="shared" si="479"/>
        <v>0</v>
      </c>
      <c r="S84" s="46"/>
      <c r="T84" s="46"/>
      <c r="U84" s="46"/>
      <c r="V84" s="46">
        <f t="shared" si="423"/>
        <v>0</v>
      </c>
      <c r="W84" s="75">
        <f t="shared" si="480"/>
        <v>0</v>
      </c>
      <c r="X84" s="77">
        <f>+Q84+'Stk BSF'!AB84-'Stk BSF'!AC84-'Stk CF '!Z84</f>
        <v>0</v>
      </c>
      <c r="Y84" s="78">
        <f t="shared" si="481"/>
        <v>0</v>
      </c>
      <c r="Z84" s="46"/>
      <c r="AA84" s="46"/>
      <c r="AB84" s="46"/>
      <c r="AC84" s="46">
        <f t="shared" si="425"/>
        <v>0</v>
      </c>
      <c r="AD84" s="75">
        <f t="shared" si="291"/>
        <v>0</v>
      </c>
      <c r="AE84" s="77">
        <f>+X84+'Stk BSF'!AJ84-'Stk BSF'!AK84-'Stk CF '!AG84</f>
        <v>0</v>
      </c>
      <c r="AF84" s="78">
        <f t="shared" si="419"/>
        <v>0</v>
      </c>
      <c r="AG84" s="46"/>
      <c r="AH84" s="46"/>
      <c r="AI84" s="46"/>
      <c r="AJ84" s="46">
        <f t="shared" si="426"/>
        <v>0</v>
      </c>
      <c r="AK84" s="75">
        <f t="shared" si="292"/>
        <v>0</v>
      </c>
      <c r="AL84" s="77">
        <f>+AE84+'Stk BSF'!AR84-'Stk BSF'!AS84-'Stk CF '!AN84</f>
        <v>0</v>
      </c>
      <c r="AM84" s="78">
        <f t="shared" si="420"/>
        <v>0</v>
      </c>
      <c r="AN84" s="46"/>
      <c r="AO84" s="46"/>
      <c r="AP84" s="46"/>
      <c r="AQ84" s="46">
        <f t="shared" si="427"/>
        <v>0</v>
      </c>
      <c r="AR84" s="75">
        <f t="shared" si="293"/>
        <v>0</v>
      </c>
      <c r="AS84" s="77">
        <f>+AL84+'Stk BSF'!AZ84-'Stk BSF'!BA84-'Stk CF '!AU84</f>
        <v>0</v>
      </c>
      <c r="AT84" s="78">
        <f t="shared" si="330"/>
        <v>0</v>
      </c>
      <c r="AU84" s="46"/>
      <c r="AV84" s="46"/>
      <c r="AW84" s="46"/>
      <c r="AX84" s="46">
        <f t="shared" si="428"/>
        <v>0</v>
      </c>
      <c r="AY84" s="75">
        <f t="shared" si="295"/>
        <v>0</v>
      </c>
      <c r="AZ84" s="77">
        <f>+AS84+'Stk BSF'!BH84-'Stk BSF'!BI84-'Stk CF '!BB84</f>
        <v>0</v>
      </c>
      <c r="BA84" s="78">
        <f t="shared" si="429"/>
        <v>0</v>
      </c>
      <c r="BB84" s="46"/>
      <c r="BC84" s="46"/>
      <c r="BD84" s="46"/>
      <c r="BE84" s="46">
        <f t="shared" si="430"/>
        <v>0</v>
      </c>
      <c r="BF84" s="75">
        <f t="shared" si="296"/>
        <v>0</v>
      </c>
      <c r="BG84" s="77">
        <f>+AZ84+'Stk BSF'!BP84-'Stk BSF'!BQ84-'Stk CF '!BI84</f>
        <v>0</v>
      </c>
      <c r="BH84" s="78">
        <f t="shared" si="288"/>
        <v>0</v>
      </c>
      <c r="BI84" s="46"/>
      <c r="BJ84" s="46"/>
      <c r="BK84" s="46"/>
      <c r="BL84" s="46">
        <f t="shared" si="431"/>
        <v>0</v>
      </c>
      <c r="BM84" s="75">
        <f t="shared" si="297"/>
        <v>0</v>
      </c>
      <c r="BN84" s="77">
        <f>+BG84+'Stk BSF'!BX84-'Stk BSF'!BY84-'Stk CF '!BP84</f>
        <v>0</v>
      </c>
      <c r="BO84" s="78">
        <f t="shared" si="432"/>
        <v>0</v>
      </c>
      <c r="BP84" s="46"/>
      <c r="BQ84" s="46"/>
      <c r="BR84" s="46"/>
      <c r="BS84" s="46">
        <f t="shared" si="433"/>
        <v>0</v>
      </c>
      <c r="BT84" s="75">
        <f t="shared" si="298"/>
        <v>0</v>
      </c>
      <c r="BU84" s="77">
        <f>+BN84+'Stk BSF'!CF84-'Stk BSF'!CG84-'Stk CF '!BW84</f>
        <v>0</v>
      </c>
      <c r="BV84" s="78">
        <f t="shared" si="434"/>
        <v>0</v>
      </c>
      <c r="BW84" s="46"/>
      <c r="BX84" s="46"/>
      <c r="BY84" s="46"/>
      <c r="BZ84" s="46">
        <f t="shared" si="435"/>
        <v>0</v>
      </c>
      <c r="CA84" s="75">
        <f t="shared" si="299"/>
        <v>0</v>
      </c>
      <c r="CB84" s="77">
        <f>+BU84+'Stk BSF'!CN84-'Stk BSF'!CO84-'Stk CF '!CD84</f>
        <v>0</v>
      </c>
      <c r="CC84" s="78">
        <f t="shared" si="436"/>
        <v>0</v>
      </c>
      <c r="CD84" s="46"/>
      <c r="CE84" s="46"/>
      <c r="CF84" s="46"/>
      <c r="CG84" s="46">
        <f t="shared" si="437"/>
        <v>0</v>
      </c>
      <c r="CH84" s="75">
        <f t="shared" si="300"/>
        <v>0</v>
      </c>
      <c r="CI84" s="77">
        <f>+CB84+'Stk BSF'!CV84-'Stk BSF'!CW84-'Stk CF '!CK84</f>
        <v>0</v>
      </c>
      <c r="CJ84" s="78">
        <f t="shared" si="482"/>
        <v>0</v>
      </c>
      <c r="CK84" s="46"/>
      <c r="CL84" s="46"/>
      <c r="CM84" s="46"/>
      <c r="CN84" s="46">
        <f t="shared" si="438"/>
        <v>0</v>
      </c>
      <c r="CO84" s="75">
        <f t="shared" si="301"/>
        <v>0</v>
      </c>
      <c r="CP84" s="77">
        <f>+CI84+'Stk BSF'!DD84-'Stk BSF'!DE84-'Stk CF '!CR84</f>
        <v>0</v>
      </c>
      <c r="CQ84" s="78">
        <f t="shared" si="483"/>
        <v>0</v>
      </c>
      <c r="CR84" s="46"/>
      <c r="CS84" s="46"/>
      <c r="CT84" s="46"/>
      <c r="CU84" s="46">
        <f t="shared" si="439"/>
        <v>0</v>
      </c>
      <c r="CV84" s="75">
        <f t="shared" si="302"/>
        <v>0</v>
      </c>
      <c r="CW84" s="78">
        <f>+CP84+'Stk BSF'!DL84-'Stk BSF'!DM84-'Stk CF '!CY84</f>
        <v>0</v>
      </c>
      <c r="CX84" s="78">
        <f t="shared" si="325"/>
        <v>0</v>
      </c>
      <c r="CY84" s="46"/>
      <c r="CZ84" s="46"/>
      <c r="DA84" s="46"/>
      <c r="DB84" s="46">
        <f t="shared" si="440"/>
        <v>0</v>
      </c>
      <c r="DC84" s="75">
        <f t="shared" si="303"/>
        <v>0</v>
      </c>
      <c r="DD84" s="77">
        <f>+CW84+'Stk BSF'!DT84-'Stk BSF'!DU84-'Stk CF '!DF84</f>
        <v>0</v>
      </c>
      <c r="DE84" s="78">
        <f t="shared" si="484"/>
        <v>0</v>
      </c>
      <c r="DF84" s="46"/>
      <c r="DG84" s="46"/>
      <c r="DH84" s="46"/>
      <c r="DI84" s="46">
        <f t="shared" si="442"/>
        <v>0</v>
      </c>
      <c r="DJ84" s="75">
        <f t="shared" si="304"/>
        <v>0</v>
      </c>
      <c r="DK84" s="77">
        <f>+DD84+'Stk BSF'!EB84-'Stk BSF'!EC84-'Stk CF '!DM84</f>
        <v>0</v>
      </c>
      <c r="DL84" s="78">
        <f t="shared" si="412"/>
        <v>0</v>
      </c>
      <c r="DM84" s="46"/>
      <c r="DN84" s="46"/>
      <c r="DO84" s="46"/>
      <c r="DP84" s="46">
        <f t="shared" si="443"/>
        <v>0</v>
      </c>
      <c r="DQ84" s="75">
        <f t="shared" si="305"/>
        <v>0</v>
      </c>
      <c r="DR84" s="77">
        <f>+DK84+'Stk BSF'!EJ84-'Stk BSF'!EK84-'Stk CF '!DT84</f>
        <v>0</v>
      </c>
      <c r="DS84" s="78">
        <f t="shared" si="466"/>
        <v>0</v>
      </c>
      <c r="DT84" s="46"/>
      <c r="DU84" s="46"/>
      <c r="DV84" s="46"/>
      <c r="DW84" s="46">
        <f t="shared" si="444"/>
        <v>0</v>
      </c>
      <c r="DX84" s="75">
        <f t="shared" si="306"/>
        <v>0</v>
      </c>
      <c r="DY84" s="77">
        <f>+DR84+'Stk BSF'!ER84-'Stk BSF'!ES84-'Stk CF '!EA84</f>
        <v>0</v>
      </c>
      <c r="DZ84" s="78">
        <f t="shared" si="485"/>
        <v>0</v>
      </c>
      <c r="EA84" s="46"/>
      <c r="EB84" s="46"/>
      <c r="EC84" s="46"/>
      <c r="ED84" s="46">
        <f t="shared" si="445"/>
        <v>0</v>
      </c>
      <c r="EE84" s="75">
        <f t="shared" si="307"/>
        <v>0</v>
      </c>
      <c r="EF84" s="77">
        <f>+DY84+'Stk BSF'!EZ84-'Stk BSF'!FA84-'Stk CF '!EH84</f>
        <v>0</v>
      </c>
      <c r="EG84" s="78">
        <f t="shared" si="486"/>
        <v>0</v>
      </c>
      <c r="EH84" s="46"/>
      <c r="EI84" s="46"/>
      <c r="EJ84" s="46"/>
      <c r="EK84" s="46">
        <f t="shared" si="446"/>
        <v>0</v>
      </c>
      <c r="EL84" s="75">
        <f t="shared" si="308"/>
        <v>0</v>
      </c>
      <c r="EM84" s="77">
        <f>+EF84+'Stk BSF'!FH84-'Stk BSF'!FI84-'Stk CF '!EO84</f>
        <v>0</v>
      </c>
      <c r="EN84" s="78">
        <f t="shared" si="489"/>
        <v>0</v>
      </c>
      <c r="EO84" s="46"/>
      <c r="EP84" s="46"/>
      <c r="EQ84" s="46"/>
      <c r="ER84" s="46">
        <f t="shared" si="447"/>
        <v>0</v>
      </c>
      <c r="ES84" s="75">
        <f t="shared" si="309"/>
        <v>0</v>
      </c>
      <c r="ET84" s="77">
        <f>+EM84+'Stk BSF'!FP84-'Stk BSF'!FQ84-'Stk CF '!EV84</f>
        <v>0</v>
      </c>
      <c r="EU84" s="78">
        <f t="shared" si="448"/>
        <v>0</v>
      </c>
      <c r="EV84" s="46"/>
      <c r="EW84" s="46"/>
      <c r="EX84" s="46"/>
      <c r="EY84" s="46">
        <f t="shared" si="449"/>
        <v>0</v>
      </c>
      <c r="EZ84" s="75">
        <f t="shared" si="310"/>
        <v>0</v>
      </c>
      <c r="FA84" s="77">
        <f>+ET84+'Stk BSF'!FX84-'Stk BSF'!FY84-'Stk CF '!FC84</f>
        <v>0</v>
      </c>
      <c r="FB84" s="78">
        <f t="shared" si="464"/>
        <v>0</v>
      </c>
      <c r="FC84" s="46"/>
      <c r="FD84" s="46"/>
      <c r="FE84" s="46"/>
      <c r="FF84" s="46">
        <f t="shared" si="450"/>
        <v>0</v>
      </c>
      <c r="FG84" s="75">
        <f t="shared" si="311"/>
        <v>0</v>
      </c>
      <c r="FH84" s="77">
        <f>+FA84+'Stk BSF'!GF84-'Stk BSF'!GG84-'Stk CF '!FJ84</f>
        <v>0</v>
      </c>
      <c r="FI84" s="78">
        <f t="shared" si="417"/>
        <v>0</v>
      </c>
      <c r="FJ84" s="46"/>
      <c r="FK84" s="46"/>
      <c r="FL84" s="46"/>
      <c r="FM84" s="46">
        <f t="shared" si="451"/>
        <v>0</v>
      </c>
      <c r="FN84" s="75">
        <f t="shared" si="312"/>
        <v>0</v>
      </c>
      <c r="FO84" s="77">
        <f>+FH84+'Stk BSF'!GN84-'Stk BSF'!GO84-'Stk CF '!FQ84</f>
        <v>0</v>
      </c>
      <c r="FP84" s="78">
        <f t="shared" si="467"/>
        <v>0</v>
      </c>
      <c r="FQ84" s="46"/>
      <c r="FR84" s="46"/>
      <c r="FS84" s="46"/>
      <c r="FT84" s="46">
        <f t="shared" si="452"/>
        <v>0</v>
      </c>
      <c r="FU84" s="75">
        <f t="shared" si="314"/>
        <v>0</v>
      </c>
      <c r="FV84" s="77">
        <f>+FO84+'Stk BSF'!GV84-'Stk BSF'!GW84-'Stk CF '!FX84</f>
        <v>0</v>
      </c>
      <c r="FW84" s="78">
        <f t="shared" si="468"/>
        <v>0</v>
      </c>
      <c r="FX84" s="46"/>
      <c r="FY84" s="46"/>
      <c r="FZ84" s="46"/>
      <c r="GA84" s="46">
        <f t="shared" si="453"/>
        <v>0</v>
      </c>
      <c r="GB84" s="75">
        <f t="shared" si="315"/>
        <v>0</v>
      </c>
      <c r="GC84" s="77">
        <f>+FV84+'Stk BSF'!HD84-'Stk BSF'!HE84-'Stk CF '!GE84</f>
        <v>0</v>
      </c>
      <c r="GD84" s="78">
        <f t="shared" si="487"/>
        <v>0</v>
      </c>
      <c r="GE84" s="46"/>
      <c r="GF84" s="46"/>
      <c r="GG84" s="46"/>
      <c r="GH84" s="46">
        <f t="shared" si="454"/>
        <v>0</v>
      </c>
      <c r="GI84" s="75">
        <f t="shared" si="316"/>
        <v>0</v>
      </c>
      <c r="GJ84" s="77">
        <f>+GC84+'Stk BSF'!HL84-'Stk BSF'!HM84-'Stk CF '!GL84</f>
        <v>0</v>
      </c>
      <c r="GK84" s="78">
        <f t="shared" si="455"/>
        <v>0</v>
      </c>
      <c r="GL84" s="46"/>
      <c r="GM84" s="46"/>
      <c r="GN84" s="46"/>
      <c r="GO84" s="46">
        <f t="shared" si="456"/>
        <v>0</v>
      </c>
      <c r="GP84" s="75">
        <f t="shared" si="317"/>
        <v>0</v>
      </c>
      <c r="GQ84" s="77">
        <f>+GJ84+'Stk BSF'!HT84-'Stk BSF'!HU84-'Stk CF '!GS84</f>
        <v>0</v>
      </c>
      <c r="GR84" s="78">
        <f t="shared" si="318"/>
        <v>0</v>
      </c>
      <c r="GS84" s="46"/>
      <c r="GT84" s="46"/>
      <c r="GU84" s="46"/>
      <c r="GV84" s="46">
        <f t="shared" si="457"/>
        <v>0</v>
      </c>
      <c r="GW84" s="75">
        <f t="shared" si="319"/>
        <v>0</v>
      </c>
      <c r="GX84" s="77">
        <f>+GQ84+'Stk BSF'!IB84-'Stk BSF'!IC84-'Stk CF '!GZ84</f>
        <v>0</v>
      </c>
      <c r="GY84" s="78">
        <f t="shared" si="416"/>
        <v>0</v>
      </c>
      <c r="GZ84" s="46"/>
      <c r="HA84" s="46"/>
      <c r="HB84" s="46"/>
      <c r="HC84" s="46">
        <f t="shared" si="458"/>
        <v>0</v>
      </c>
      <c r="HD84" s="75">
        <f t="shared" si="320"/>
        <v>0</v>
      </c>
      <c r="HE84" s="77">
        <f>+GX84+'Stk BSF'!IJ84-'Stk BSF'!IK84-'Stk CF '!HG84</f>
        <v>0</v>
      </c>
      <c r="HF84" s="78">
        <f t="shared" si="213"/>
        <v>0</v>
      </c>
      <c r="HG84" s="46"/>
      <c r="HH84" s="46"/>
      <c r="HI84" s="46"/>
      <c r="HJ84" s="46">
        <f t="shared" si="459"/>
        <v>0</v>
      </c>
      <c r="HK84" s="75">
        <f t="shared" si="321"/>
        <v>0</v>
      </c>
      <c r="HL84" s="77">
        <f>+HE84+'Stk BSF'!IR84-'Stk BSF'!IS84-'Stk CF '!HN84</f>
        <v>0</v>
      </c>
      <c r="HM84" s="78">
        <f t="shared" si="212"/>
        <v>0</v>
      </c>
      <c r="HN84" s="46"/>
      <c r="HO84" s="46"/>
      <c r="HP84" s="46"/>
      <c r="HQ84" s="46">
        <f t="shared" si="460"/>
        <v>0</v>
      </c>
      <c r="HR84" s="75">
        <f t="shared" si="322"/>
        <v>0</v>
      </c>
      <c r="HS84" s="85">
        <f>+HL84+'Stk BSF'!IZ84-'Stk BSF'!JA84-'Stk CF '!HU84</f>
        <v>0</v>
      </c>
      <c r="HT84" s="86">
        <f t="shared" si="488"/>
        <v>0</v>
      </c>
      <c r="HU84" s="46"/>
      <c r="HV84" s="46"/>
      <c r="HW84" s="46"/>
      <c r="HX84" s="46">
        <f t="shared" si="462"/>
        <v>0</v>
      </c>
      <c r="HY84" s="75">
        <f t="shared" si="323"/>
        <v>0</v>
      </c>
      <c r="IA84" s="82">
        <f t="shared" si="472"/>
        <v>0</v>
      </c>
      <c r="IB84" s="83">
        <f t="shared" si="473"/>
        <v>0</v>
      </c>
      <c r="IC84" s="81">
        <f t="shared" si="474"/>
        <v>0</v>
      </c>
      <c r="ID84" s="81">
        <f t="shared" si="475"/>
        <v>0</v>
      </c>
      <c r="IE84" s="81">
        <f t="shared" si="476"/>
        <v>0</v>
      </c>
      <c r="IF84" s="81">
        <f t="shared" si="477"/>
        <v>0</v>
      </c>
      <c r="IG84" s="84">
        <f t="shared" si="478"/>
        <v>0</v>
      </c>
      <c r="II84" s="64">
        <f t="shared" si="469"/>
        <v>0</v>
      </c>
      <c r="IJ84" s="64">
        <f t="shared" si="470"/>
        <v>0</v>
      </c>
      <c r="IK84" s="64">
        <f t="shared" si="471"/>
        <v>0</v>
      </c>
    </row>
    <row r="85" spans="1:245" ht="15">
      <c r="B85" s="386" t="s">
        <v>653</v>
      </c>
      <c r="C85" s="168" t="s">
        <v>384</v>
      </c>
      <c r="D85" s="168" t="s">
        <v>397</v>
      </c>
      <c r="E85" s="170" t="s">
        <v>632</v>
      </c>
      <c r="F85" s="363" t="s">
        <v>198</v>
      </c>
      <c r="G85" s="380" t="s">
        <v>99</v>
      </c>
      <c r="H85" s="380" t="s">
        <v>99</v>
      </c>
      <c r="I85" s="166" t="s">
        <v>94</v>
      </c>
      <c r="J85" s="375" t="s">
        <v>405</v>
      </c>
      <c r="K85" s="143">
        <v>5</v>
      </c>
      <c r="L85" s="144">
        <v>5</v>
      </c>
      <c r="M85" s="137" t="s">
        <v>4</v>
      </c>
      <c r="N85" s="347">
        <v>0</v>
      </c>
      <c r="O85" s="347">
        <v>0</v>
      </c>
      <c r="P85" s="76">
        <v>0</v>
      </c>
      <c r="Q85" s="77">
        <f>+N85-S85-'Stk BSF'!U84+'Stk BSF'!T84</f>
        <v>0</v>
      </c>
      <c r="R85" s="78">
        <f t="shared" si="479"/>
        <v>0</v>
      </c>
      <c r="S85" s="46"/>
      <c r="T85" s="46"/>
      <c r="U85" s="46"/>
      <c r="V85" s="46">
        <f t="shared" si="423"/>
        <v>0</v>
      </c>
      <c r="W85" s="75">
        <f t="shared" si="480"/>
        <v>0</v>
      </c>
      <c r="X85" s="77">
        <f>+Q85+'Stk BSF'!AB84-'Stk BSF'!AC84-'Stk CF '!Z85</f>
        <v>0</v>
      </c>
      <c r="Y85" s="78">
        <f t="shared" si="481"/>
        <v>0</v>
      </c>
      <c r="Z85" s="46"/>
      <c r="AA85" s="46"/>
      <c r="AB85" s="46"/>
      <c r="AC85" s="46">
        <f t="shared" si="425"/>
        <v>0</v>
      </c>
      <c r="AD85" s="75">
        <f t="shared" si="291"/>
        <v>0</v>
      </c>
      <c r="AE85" s="77">
        <f>+X85+'Stk BSF'!AJ84-'Stk BSF'!AK84-'Stk CF '!AG85</f>
        <v>0</v>
      </c>
      <c r="AF85" s="78">
        <f>+Y85+AG85-AH85-AI85</f>
        <v>0</v>
      </c>
      <c r="AG85" s="46"/>
      <c r="AH85" s="46"/>
      <c r="AI85" s="46"/>
      <c r="AJ85" s="46">
        <f t="shared" si="426"/>
        <v>0</v>
      </c>
      <c r="AK85" s="75">
        <f t="shared" si="292"/>
        <v>0</v>
      </c>
      <c r="AL85" s="77">
        <f>+AE85+'Stk BSF'!AR85-'Stk BSF'!AS85-'Stk CF '!AN85</f>
        <v>0</v>
      </c>
      <c r="AM85" s="78">
        <f t="shared" si="420"/>
        <v>0</v>
      </c>
      <c r="AN85" s="46"/>
      <c r="AO85" s="46"/>
      <c r="AP85" s="46"/>
      <c r="AQ85" s="46">
        <f t="shared" si="427"/>
        <v>0</v>
      </c>
      <c r="AR85" s="75">
        <f t="shared" si="293"/>
        <v>0</v>
      </c>
      <c r="AS85" s="77">
        <f>+AL85+'Stk BSF'!AZ85-'Stk BSF'!BA85-'Stk CF '!AU85</f>
        <v>0</v>
      </c>
      <c r="AT85" s="78">
        <f t="shared" si="330"/>
        <v>0</v>
      </c>
      <c r="AU85" s="46"/>
      <c r="AV85" s="46"/>
      <c r="AW85" s="46"/>
      <c r="AX85" s="46">
        <f t="shared" si="428"/>
        <v>0</v>
      </c>
      <c r="AY85" s="75">
        <f t="shared" si="295"/>
        <v>0</v>
      </c>
      <c r="AZ85" s="77">
        <f>+AS85+'Stk BSF'!BH85-'Stk BSF'!BI85-'Stk CF '!BB85</f>
        <v>0</v>
      </c>
      <c r="BA85" s="78">
        <f t="shared" si="429"/>
        <v>0</v>
      </c>
      <c r="BB85" s="46"/>
      <c r="BC85" s="46"/>
      <c r="BD85" s="46"/>
      <c r="BE85" s="46">
        <f t="shared" si="430"/>
        <v>0</v>
      </c>
      <c r="BF85" s="75">
        <f t="shared" si="296"/>
        <v>0</v>
      </c>
      <c r="BG85" s="77">
        <f>+AZ85+'Stk BSF'!BP85-'Stk BSF'!BQ85-'Stk CF '!BI85</f>
        <v>0</v>
      </c>
      <c r="BH85" s="78">
        <f t="shared" si="288"/>
        <v>0</v>
      </c>
      <c r="BI85" s="46"/>
      <c r="BJ85" s="46"/>
      <c r="BK85" s="46"/>
      <c r="BL85" s="46">
        <f t="shared" si="431"/>
        <v>0</v>
      </c>
      <c r="BM85" s="75">
        <f t="shared" si="297"/>
        <v>0</v>
      </c>
      <c r="BN85" s="77">
        <f>+BG85+'Stk BSF'!BX85-'Stk BSF'!BY85-'Stk CF '!BP85</f>
        <v>0</v>
      </c>
      <c r="BO85" s="78">
        <f t="shared" si="432"/>
        <v>0</v>
      </c>
      <c r="BP85" s="46"/>
      <c r="BQ85" s="46"/>
      <c r="BR85" s="46"/>
      <c r="BS85" s="46">
        <f t="shared" si="433"/>
        <v>0</v>
      </c>
      <c r="BT85" s="75">
        <f t="shared" si="298"/>
        <v>0</v>
      </c>
      <c r="BU85" s="77">
        <f>+BN85+'Stk BSF'!CF85-'Stk BSF'!CG85-'Stk CF '!BW85</f>
        <v>0</v>
      </c>
      <c r="BV85" s="78">
        <f t="shared" si="434"/>
        <v>0</v>
      </c>
      <c r="BW85" s="46"/>
      <c r="BX85" s="46"/>
      <c r="BY85" s="46"/>
      <c r="BZ85" s="46">
        <f t="shared" si="435"/>
        <v>0</v>
      </c>
      <c r="CA85" s="75">
        <f t="shared" si="299"/>
        <v>0</v>
      </c>
      <c r="CB85" s="77">
        <f>+BU85+'Stk BSF'!CN85-'Stk BSF'!CO85-'Stk CF '!CD85</f>
        <v>0</v>
      </c>
      <c r="CC85" s="78">
        <f t="shared" si="436"/>
        <v>0</v>
      </c>
      <c r="CD85" s="46"/>
      <c r="CE85" s="46"/>
      <c r="CF85" s="46"/>
      <c r="CG85" s="46">
        <f t="shared" si="437"/>
        <v>0</v>
      </c>
      <c r="CH85" s="75">
        <f t="shared" si="300"/>
        <v>0</v>
      </c>
      <c r="CI85" s="77">
        <f>+CB85+'Stk BSF'!CV84-'Stk BSF'!CW84-'Stk CF '!CK85</f>
        <v>0</v>
      </c>
      <c r="CJ85" s="78">
        <f t="shared" si="482"/>
        <v>0</v>
      </c>
      <c r="CK85" s="46"/>
      <c r="CL85" s="46"/>
      <c r="CM85" s="46"/>
      <c r="CN85" s="46">
        <f t="shared" si="438"/>
        <v>0</v>
      </c>
      <c r="CO85" s="75">
        <f t="shared" si="301"/>
        <v>0</v>
      </c>
      <c r="CP85" s="77">
        <f>+CI85+'Stk BSF'!DD84-'Stk BSF'!DE84-'Stk CF '!CR85</f>
        <v>0</v>
      </c>
      <c r="CQ85" s="78">
        <f t="shared" si="483"/>
        <v>0</v>
      </c>
      <c r="CR85" s="46"/>
      <c r="CS85" s="46"/>
      <c r="CT85" s="46"/>
      <c r="CU85" s="46">
        <f t="shared" si="439"/>
        <v>0</v>
      </c>
      <c r="CV85" s="75">
        <f t="shared" si="302"/>
        <v>0</v>
      </c>
      <c r="CW85" s="78">
        <f>+CP85+'Stk BSF'!DL85-'Stk BSF'!DM85-'Stk CF '!CY85</f>
        <v>0</v>
      </c>
      <c r="CX85" s="78">
        <f t="shared" si="325"/>
        <v>0</v>
      </c>
      <c r="CY85" s="46"/>
      <c r="CZ85" s="46"/>
      <c r="DA85" s="46"/>
      <c r="DB85" s="46">
        <f t="shared" si="440"/>
        <v>0</v>
      </c>
      <c r="DC85" s="75">
        <f t="shared" si="303"/>
        <v>0</v>
      </c>
      <c r="DD85" s="77">
        <f>+CW85+'Stk BSF'!DT84-'Stk BSF'!DU84-'Stk CF '!DF85</f>
        <v>0</v>
      </c>
      <c r="DE85" s="78">
        <f t="shared" si="484"/>
        <v>0</v>
      </c>
      <c r="DF85" s="46"/>
      <c r="DG85" s="46"/>
      <c r="DH85" s="46"/>
      <c r="DI85" s="46">
        <f t="shared" si="442"/>
        <v>0</v>
      </c>
      <c r="DJ85" s="75">
        <f t="shared" si="304"/>
        <v>0</v>
      </c>
      <c r="DK85" s="77">
        <f>+DD85+'Stk BSF'!EB85-'Stk BSF'!EC85-'Stk CF '!DM85</f>
        <v>0</v>
      </c>
      <c r="DL85" s="78">
        <f t="shared" si="412"/>
        <v>0</v>
      </c>
      <c r="DM85" s="46"/>
      <c r="DN85" s="46"/>
      <c r="DO85" s="46"/>
      <c r="DP85" s="46">
        <f t="shared" si="443"/>
        <v>0</v>
      </c>
      <c r="DQ85" s="75">
        <f t="shared" si="305"/>
        <v>0</v>
      </c>
      <c r="DR85" s="77">
        <f>+DK85+'Stk BSF'!EJ85-'Stk BSF'!EK85-'Stk CF '!DT85</f>
        <v>0</v>
      </c>
      <c r="DS85" s="78">
        <f t="shared" si="466"/>
        <v>0</v>
      </c>
      <c r="DT85" s="46"/>
      <c r="DU85" s="46"/>
      <c r="DV85" s="46"/>
      <c r="DW85" s="46">
        <f t="shared" si="444"/>
        <v>0</v>
      </c>
      <c r="DX85" s="75">
        <f t="shared" si="306"/>
        <v>0</v>
      </c>
      <c r="DY85" s="77">
        <f>+DR85+'Stk BSF'!ER84-'Stk BSF'!ES84-'Stk CF '!EA85</f>
        <v>0</v>
      </c>
      <c r="DZ85" s="78">
        <f t="shared" si="485"/>
        <v>0</v>
      </c>
      <c r="EA85" s="46"/>
      <c r="EB85" s="46"/>
      <c r="EC85" s="46"/>
      <c r="ED85" s="46">
        <f t="shared" si="445"/>
        <v>0</v>
      </c>
      <c r="EE85" s="75">
        <f t="shared" si="307"/>
        <v>0</v>
      </c>
      <c r="EF85" s="77">
        <f>+DY85+'Stk BSF'!EZ85-'Stk BSF'!FA85-'Stk CF '!EH85</f>
        <v>0</v>
      </c>
      <c r="EG85" s="78">
        <f t="shared" si="486"/>
        <v>0</v>
      </c>
      <c r="EH85" s="46"/>
      <c r="EI85" s="46"/>
      <c r="EJ85" s="46"/>
      <c r="EK85" s="46">
        <f t="shared" si="446"/>
        <v>0</v>
      </c>
      <c r="EL85" s="75">
        <f t="shared" si="308"/>
        <v>0</v>
      </c>
      <c r="EM85" s="77">
        <f>+EF85+'Stk BSF'!FH85-'Stk BSF'!FI85-'Stk CF '!EO85</f>
        <v>0</v>
      </c>
      <c r="EN85" s="78">
        <f t="shared" si="489"/>
        <v>0</v>
      </c>
      <c r="EO85" s="46"/>
      <c r="EP85" s="46"/>
      <c r="EQ85" s="46"/>
      <c r="ER85" s="46">
        <f t="shared" si="447"/>
        <v>0</v>
      </c>
      <c r="ES85" s="75">
        <f t="shared" si="309"/>
        <v>0</v>
      </c>
      <c r="ET85" s="77">
        <f>+EM85+'Stk BSF'!FP84-'Stk BSF'!FQ84-'Stk CF '!EV85</f>
        <v>0</v>
      </c>
      <c r="EU85" s="78">
        <f t="shared" si="448"/>
        <v>0</v>
      </c>
      <c r="EV85" s="46"/>
      <c r="EW85" s="46"/>
      <c r="EX85" s="46"/>
      <c r="EY85" s="46">
        <f t="shared" si="449"/>
        <v>0</v>
      </c>
      <c r="EZ85" s="75">
        <f t="shared" si="310"/>
        <v>0</v>
      </c>
      <c r="FA85" s="77">
        <f>+ET85+'Stk BSF'!FX84-'Stk BSF'!FY84-'Stk CF '!FC85</f>
        <v>0</v>
      </c>
      <c r="FB85" s="78">
        <f t="shared" si="464"/>
        <v>0</v>
      </c>
      <c r="FC85" s="46"/>
      <c r="FD85" s="46"/>
      <c r="FE85" s="46"/>
      <c r="FF85" s="46">
        <f t="shared" si="450"/>
        <v>0</v>
      </c>
      <c r="FG85" s="75">
        <f t="shared" si="311"/>
        <v>0</v>
      </c>
      <c r="FH85" s="77">
        <f>+FA85+'Stk BSF'!GF84-'Stk BSF'!GG84-'Stk CF '!FJ85</f>
        <v>0</v>
      </c>
      <c r="FI85" s="78">
        <f t="shared" si="417"/>
        <v>0</v>
      </c>
      <c r="FJ85" s="46"/>
      <c r="FK85" s="46"/>
      <c r="FL85" s="46"/>
      <c r="FM85" s="46">
        <f t="shared" si="451"/>
        <v>0</v>
      </c>
      <c r="FN85" s="75">
        <f t="shared" si="312"/>
        <v>0</v>
      </c>
      <c r="FO85" s="77">
        <f>+FH85+'Stk BSF'!GN84-'Stk BSF'!GO84-'Stk CF '!FQ85</f>
        <v>0</v>
      </c>
      <c r="FP85" s="78">
        <f t="shared" si="467"/>
        <v>0</v>
      </c>
      <c r="FQ85" s="46"/>
      <c r="FR85" s="46"/>
      <c r="FS85" s="46"/>
      <c r="FT85" s="46">
        <f t="shared" si="452"/>
        <v>0</v>
      </c>
      <c r="FU85" s="75">
        <f t="shared" si="314"/>
        <v>0</v>
      </c>
      <c r="FV85" s="77">
        <f>+FO85+'Stk BSF'!GV84-'Stk BSF'!GW84-'Stk CF '!FX85</f>
        <v>0</v>
      </c>
      <c r="FW85" s="78">
        <f t="shared" si="468"/>
        <v>0</v>
      </c>
      <c r="FX85" s="46"/>
      <c r="FY85" s="46"/>
      <c r="FZ85" s="46"/>
      <c r="GA85" s="46">
        <f t="shared" si="453"/>
        <v>0</v>
      </c>
      <c r="GB85" s="75">
        <f t="shared" si="315"/>
        <v>0</v>
      </c>
      <c r="GC85" s="77">
        <f>+FV85+'Stk BSF'!HD84-'Stk BSF'!HE84-'Stk CF '!GE85</f>
        <v>0</v>
      </c>
      <c r="GD85" s="78">
        <f t="shared" si="487"/>
        <v>0</v>
      </c>
      <c r="GE85" s="46"/>
      <c r="GF85" s="46"/>
      <c r="GG85" s="46"/>
      <c r="GH85" s="46">
        <f t="shared" si="454"/>
        <v>0</v>
      </c>
      <c r="GI85" s="75">
        <f t="shared" si="316"/>
        <v>0</v>
      </c>
      <c r="GJ85" s="77">
        <f>+GC85+'Stk BSF'!HL84-'Stk BSF'!HM84-'Stk CF '!GL85</f>
        <v>0</v>
      </c>
      <c r="GK85" s="78">
        <f t="shared" si="455"/>
        <v>0</v>
      </c>
      <c r="GL85" s="46"/>
      <c r="GM85" s="46"/>
      <c r="GN85" s="46"/>
      <c r="GO85" s="46">
        <f t="shared" si="456"/>
        <v>0</v>
      </c>
      <c r="GP85" s="75">
        <f t="shared" si="317"/>
        <v>0</v>
      </c>
      <c r="GQ85" s="77">
        <f>+GJ85+'Stk BSF'!HT84-'Stk BSF'!HU84-'Stk CF '!GS85</f>
        <v>0</v>
      </c>
      <c r="GR85" s="78">
        <f t="shared" si="318"/>
        <v>0</v>
      </c>
      <c r="GS85" s="46"/>
      <c r="GT85" s="46"/>
      <c r="GU85" s="46"/>
      <c r="GV85" s="46">
        <f t="shared" si="457"/>
        <v>0</v>
      </c>
      <c r="GW85" s="75">
        <f t="shared" si="319"/>
        <v>0</v>
      </c>
      <c r="GX85" s="77">
        <f>+GQ85+'Stk BSF'!IB84-'Stk BSF'!IC84-'Stk CF '!GZ85</f>
        <v>0</v>
      </c>
      <c r="GY85" s="78">
        <f t="shared" si="416"/>
        <v>0</v>
      </c>
      <c r="GZ85" s="46"/>
      <c r="HA85" s="46"/>
      <c r="HB85" s="46"/>
      <c r="HC85" s="46">
        <f t="shared" si="458"/>
        <v>0</v>
      </c>
      <c r="HD85" s="75">
        <f t="shared" si="320"/>
        <v>0</v>
      </c>
      <c r="HE85" s="77">
        <f>+GX85+'Stk BSF'!IJ85-'Stk BSF'!IK85-'Stk CF '!HG85</f>
        <v>0</v>
      </c>
      <c r="HF85" s="78">
        <f t="shared" si="213"/>
        <v>0</v>
      </c>
      <c r="HG85" s="46"/>
      <c r="HH85" s="46"/>
      <c r="HI85" s="46"/>
      <c r="HJ85" s="46">
        <f t="shared" si="459"/>
        <v>0</v>
      </c>
      <c r="HK85" s="75">
        <f t="shared" si="321"/>
        <v>0</v>
      </c>
      <c r="HL85" s="77">
        <f>+HE85+'Stk BSF'!IR85-'Stk BSF'!IS85-'Stk CF '!HN85</f>
        <v>0</v>
      </c>
      <c r="HM85" s="78">
        <f t="shared" si="212"/>
        <v>0</v>
      </c>
      <c r="HN85" s="46"/>
      <c r="HO85" s="46"/>
      <c r="HP85" s="46"/>
      <c r="HQ85" s="46">
        <f t="shared" si="460"/>
        <v>0</v>
      </c>
      <c r="HR85" s="75">
        <f t="shared" si="322"/>
        <v>0</v>
      </c>
      <c r="HS85" s="85">
        <f>+HL85+'Stk BSF'!IZ84-'Stk BSF'!JA84-'Stk CF '!HU85</f>
        <v>0</v>
      </c>
      <c r="HT85" s="86">
        <f t="shared" si="488"/>
        <v>0</v>
      </c>
      <c r="HU85" s="46"/>
      <c r="HV85" s="46"/>
      <c r="HW85" s="46"/>
      <c r="HX85" s="46">
        <f t="shared" si="462"/>
        <v>0</v>
      </c>
      <c r="HY85" s="75">
        <f t="shared" si="323"/>
        <v>0</v>
      </c>
      <c r="IA85" s="82">
        <f t="shared" ref="IA85:IB88" si="490">+HS85</f>
        <v>0</v>
      </c>
      <c r="IB85" s="83">
        <f t="shared" si="490"/>
        <v>0</v>
      </c>
      <c r="IC85" s="81">
        <f t="shared" ref="IC85:IF88" si="491">+S85+Z85+AG85+AN85+AU85+BB85+BI85+BP85+BW85+CD85+CK85+CR85+CY85+DF85+DM85+DT85+EA85+EH85+EO85+EV85+FC85+FJ85+FQ85+FX85+GE85+GL85+GS85+GZ85+HG85+HN85+HU85</f>
        <v>0</v>
      </c>
      <c r="ID85" s="81">
        <f t="shared" si="491"/>
        <v>0</v>
      </c>
      <c r="IE85" s="81">
        <f t="shared" si="491"/>
        <v>0</v>
      </c>
      <c r="IF85" s="81">
        <f t="shared" si="491"/>
        <v>0</v>
      </c>
      <c r="IG85" s="84">
        <f>+HY85</f>
        <v>0</v>
      </c>
      <c r="II85" s="64">
        <f t="shared" si="469"/>
        <v>0</v>
      </c>
      <c r="IJ85" s="64">
        <f t="shared" si="470"/>
        <v>0</v>
      </c>
      <c r="IK85" s="64">
        <f t="shared" si="471"/>
        <v>0</v>
      </c>
    </row>
    <row r="86" spans="1:245" ht="15">
      <c r="B86" s="386" t="s">
        <v>653</v>
      </c>
      <c r="C86" s="167" t="s">
        <v>385</v>
      </c>
      <c r="D86" s="167" t="s">
        <v>398</v>
      </c>
      <c r="E86" s="170" t="s">
        <v>632</v>
      </c>
      <c r="F86" s="362" t="s">
        <v>198</v>
      </c>
      <c r="G86" s="380" t="s">
        <v>99</v>
      </c>
      <c r="H86" s="380" t="s">
        <v>99</v>
      </c>
      <c r="I86" s="361" t="s">
        <v>95</v>
      </c>
      <c r="J86" s="355" t="s">
        <v>405</v>
      </c>
      <c r="K86" s="139">
        <v>5</v>
      </c>
      <c r="L86" s="140">
        <v>5</v>
      </c>
      <c r="M86" s="137" t="s">
        <v>4</v>
      </c>
      <c r="N86" s="347">
        <v>0</v>
      </c>
      <c r="O86" s="347">
        <v>0</v>
      </c>
      <c r="P86" s="76">
        <v>0</v>
      </c>
      <c r="Q86" s="77">
        <f>+N86-S86-'Stk BSF'!U85+'Stk BSF'!T85</f>
        <v>0</v>
      </c>
      <c r="R86" s="78">
        <f t="shared" si="479"/>
        <v>0</v>
      </c>
      <c r="S86" s="46"/>
      <c r="T86" s="46"/>
      <c r="U86" s="46"/>
      <c r="V86" s="46">
        <f t="shared" si="423"/>
        <v>0</v>
      </c>
      <c r="W86" s="75">
        <f t="shared" si="480"/>
        <v>0</v>
      </c>
      <c r="X86" s="77">
        <f>+Q86+'Stk BSF'!AB85-'Stk BSF'!AC85-'Stk CF '!Z86</f>
        <v>0</v>
      </c>
      <c r="Y86" s="78">
        <f t="shared" si="481"/>
        <v>0</v>
      </c>
      <c r="Z86" s="46"/>
      <c r="AA86" s="46"/>
      <c r="AB86" s="46"/>
      <c r="AC86" s="46">
        <f t="shared" si="425"/>
        <v>0</v>
      </c>
      <c r="AD86" s="75">
        <f t="shared" si="291"/>
        <v>0</v>
      </c>
      <c r="AE86" s="77">
        <f>+X86+'Stk BSF'!AJ85-'Stk BSF'!AK85-'Stk CF '!AG86</f>
        <v>0</v>
      </c>
      <c r="AF86" s="78">
        <f>+Y86+AG86-AH86-AI86</f>
        <v>0</v>
      </c>
      <c r="AG86" s="46"/>
      <c r="AH86" s="46"/>
      <c r="AI86" s="46"/>
      <c r="AJ86" s="46">
        <f t="shared" si="426"/>
        <v>0</v>
      </c>
      <c r="AK86" s="75">
        <f t="shared" si="292"/>
        <v>0</v>
      </c>
      <c r="AL86" s="77">
        <f>+AE86+'Stk BSF'!AR86-'Stk BSF'!AS86-'Stk CF '!AN86</f>
        <v>0</v>
      </c>
      <c r="AM86" s="78">
        <f t="shared" si="420"/>
        <v>0</v>
      </c>
      <c r="AN86" s="46"/>
      <c r="AO86" s="46"/>
      <c r="AP86" s="46"/>
      <c r="AQ86" s="46">
        <f t="shared" si="427"/>
        <v>0</v>
      </c>
      <c r="AR86" s="75">
        <f t="shared" si="293"/>
        <v>0</v>
      </c>
      <c r="AS86" s="77">
        <f>+AL86+'Stk BSF'!AZ86-'Stk BSF'!BA86-'Stk CF '!AU86</f>
        <v>0</v>
      </c>
      <c r="AT86" s="78">
        <f t="shared" si="330"/>
        <v>0</v>
      </c>
      <c r="AU86" s="46"/>
      <c r="AV86" s="46"/>
      <c r="AW86" s="46"/>
      <c r="AX86" s="46">
        <f t="shared" si="428"/>
        <v>0</v>
      </c>
      <c r="AY86" s="75">
        <f t="shared" si="295"/>
        <v>0</v>
      </c>
      <c r="AZ86" s="77">
        <f>+AS86+'Stk BSF'!BH86-'Stk BSF'!BI86-'Stk CF '!BB86</f>
        <v>0</v>
      </c>
      <c r="BA86" s="78">
        <f t="shared" si="429"/>
        <v>0</v>
      </c>
      <c r="BB86" s="46"/>
      <c r="BC86" s="46"/>
      <c r="BD86" s="46"/>
      <c r="BE86" s="46">
        <f t="shared" si="430"/>
        <v>0</v>
      </c>
      <c r="BF86" s="75">
        <f t="shared" si="296"/>
        <v>0</v>
      </c>
      <c r="BG86" s="77">
        <f>+AZ86+'Stk BSF'!BP86-'Stk BSF'!BQ86-'Stk CF '!BI86</f>
        <v>0</v>
      </c>
      <c r="BH86" s="78">
        <f t="shared" si="288"/>
        <v>0</v>
      </c>
      <c r="BI86" s="46"/>
      <c r="BJ86" s="46"/>
      <c r="BK86" s="46"/>
      <c r="BL86" s="46">
        <f t="shared" si="431"/>
        <v>0</v>
      </c>
      <c r="BM86" s="75">
        <f t="shared" si="297"/>
        <v>0</v>
      </c>
      <c r="BN86" s="77">
        <f>+BG86+'Stk BSF'!BX86-'Stk BSF'!BY86-'Stk CF '!BP86</f>
        <v>0</v>
      </c>
      <c r="BO86" s="78">
        <f t="shared" si="432"/>
        <v>0</v>
      </c>
      <c r="BP86" s="46"/>
      <c r="BQ86" s="46"/>
      <c r="BR86" s="46"/>
      <c r="BS86" s="46">
        <f t="shared" si="433"/>
        <v>0</v>
      </c>
      <c r="BT86" s="75">
        <f t="shared" si="298"/>
        <v>0</v>
      </c>
      <c r="BU86" s="77">
        <f>+BN86+'Stk BSF'!CF86-'Stk BSF'!CG86-'Stk CF '!BW86</f>
        <v>0</v>
      </c>
      <c r="BV86" s="78">
        <f t="shared" si="434"/>
        <v>0</v>
      </c>
      <c r="BW86" s="46"/>
      <c r="BX86" s="46"/>
      <c r="BY86" s="46"/>
      <c r="BZ86" s="46">
        <f t="shared" si="435"/>
        <v>0</v>
      </c>
      <c r="CA86" s="75">
        <f t="shared" si="299"/>
        <v>0</v>
      </c>
      <c r="CB86" s="77">
        <f>+BU86+'Stk BSF'!CN86-'Stk BSF'!CO86-'Stk CF '!CD86</f>
        <v>0</v>
      </c>
      <c r="CC86" s="78">
        <f t="shared" si="436"/>
        <v>0</v>
      </c>
      <c r="CD86" s="46"/>
      <c r="CE86" s="46"/>
      <c r="CF86" s="46"/>
      <c r="CG86" s="46">
        <f t="shared" si="437"/>
        <v>0</v>
      </c>
      <c r="CH86" s="75">
        <f t="shared" si="300"/>
        <v>0</v>
      </c>
      <c r="CI86" s="77">
        <f>+CB86+'Stk BSF'!CV85-'Stk BSF'!CW85-'Stk CF '!CK86</f>
        <v>0</v>
      </c>
      <c r="CJ86" s="78">
        <f t="shared" si="482"/>
        <v>0</v>
      </c>
      <c r="CK86" s="46"/>
      <c r="CL86" s="46"/>
      <c r="CM86" s="46"/>
      <c r="CN86" s="46">
        <f t="shared" si="438"/>
        <v>0</v>
      </c>
      <c r="CO86" s="75">
        <f t="shared" si="301"/>
        <v>0</v>
      </c>
      <c r="CP86" s="77">
        <f>+CI86+'Stk BSF'!DD85-'Stk BSF'!DE85-'Stk CF '!CR86</f>
        <v>0</v>
      </c>
      <c r="CQ86" s="78">
        <f t="shared" si="483"/>
        <v>0</v>
      </c>
      <c r="CR86" s="46"/>
      <c r="CS86" s="46"/>
      <c r="CT86" s="46"/>
      <c r="CU86" s="46">
        <f t="shared" si="439"/>
        <v>0</v>
      </c>
      <c r="CV86" s="75">
        <f t="shared" si="302"/>
        <v>0</v>
      </c>
      <c r="CW86" s="78">
        <f>+CP86+'Stk BSF'!DL86-'Stk BSF'!DM86-'Stk CF '!CY86</f>
        <v>0</v>
      </c>
      <c r="CX86" s="78">
        <f t="shared" si="325"/>
        <v>0</v>
      </c>
      <c r="CY86" s="46"/>
      <c r="CZ86" s="46"/>
      <c r="DA86" s="46"/>
      <c r="DB86" s="46">
        <f t="shared" si="440"/>
        <v>0</v>
      </c>
      <c r="DC86" s="75">
        <f t="shared" si="303"/>
        <v>0</v>
      </c>
      <c r="DD86" s="77">
        <f>+CW86+'Stk BSF'!DT85-'Stk BSF'!DU85-'Stk CF '!DF86</f>
        <v>0</v>
      </c>
      <c r="DE86" s="78">
        <f t="shared" si="484"/>
        <v>0</v>
      </c>
      <c r="DF86" s="46"/>
      <c r="DG86" s="46"/>
      <c r="DH86" s="46"/>
      <c r="DI86" s="46">
        <f t="shared" si="442"/>
        <v>0</v>
      </c>
      <c r="DJ86" s="75">
        <f t="shared" si="304"/>
        <v>0</v>
      </c>
      <c r="DK86" s="77">
        <f>+DD86+'Stk BSF'!EB86-'Stk BSF'!EC86-'Stk CF '!DM86</f>
        <v>0</v>
      </c>
      <c r="DL86" s="78">
        <f t="shared" si="412"/>
        <v>0</v>
      </c>
      <c r="DM86" s="46"/>
      <c r="DN86" s="46"/>
      <c r="DO86" s="46"/>
      <c r="DP86" s="46">
        <f t="shared" si="443"/>
        <v>0</v>
      </c>
      <c r="DQ86" s="75">
        <f t="shared" si="305"/>
        <v>0</v>
      </c>
      <c r="DR86" s="77">
        <f>+DK86+'Stk BSF'!EJ86-'Stk BSF'!EK86-'Stk CF '!DT86</f>
        <v>0</v>
      </c>
      <c r="DS86" s="78">
        <f t="shared" si="466"/>
        <v>0</v>
      </c>
      <c r="DT86" s="46"/>
      <c r="DU86" s="46"/>
      <c r="DV86" s="46"/>
      <c r="DW86" s="46">
        <f t="shared" si="444"/>
        <v>0</v>
      </c>
      <c r="DX86" s="75">
        <f t="shared" si="306"/>
        <v>0</v>
      </c>
      <c r="DY86" s="77">
        <f>+DR86+'Stk BSF'!ER85-'Stk BSF'!ES85-'Stk CF '!EA86</f>
        <v>0</v>
      </c>
      <c r="DZ86" s="78">
        <f t="shared" si="485"/>
        <v>0</v>
      </c>
      <c r="EA86" s="46"/>
      <c r="EB86" s="46"/>
      <c r="EC86" s="46"/>
      <c r="ED86" s="46">
        <f t="shared" si="445"/>
        <v>0</v>
      </c>
      <c r="EE86" s="75">
        <f t="shared" si="307"/>
        <v>0</v>
      </c>
      <c r="EF86" s="77">
        <f>+DY86+'Stk BSF'!EZ86-'Stk BSF'!FA86-'Stk CF '!EH86</f>
        <v>0</v>
      </c>
      <c r="EG86" s="78">
        <f t="shared" si="486"/>
        <v>0</v>
      </c>
      <c r="EH86" s="46"/>
      <c r="EI86" s="46"/>
      <c r="EJ86" s="46"/>
      <c r="EK86" s="46">
        <f t="shared" si="446"/>
        <v>0</v>
      </c>
      <c r="EL86" s="75">
        <f t="shared" si="308"/>
        <v>0</v>
      </c>
      <c r="EM86" s="77">
        <f>+EF86+'Stk BSF'!FH86-'Stk BSF'!FI86-'Stk CF '!EO86</f>
        <v>0</v>
      </c>
      <c r="EN86" s="78">
        <f t="shared" si="489"/>
        <v>0</v>
      </c>
      <c r="EO86" s="46"/>
      <c r="EP86" s="46"/>
      <c r="EQ86" s="46"/>
      <c r="ER86" s="46">
        <f t="shared" si="447"/>
        <v>0</v>
      </c>
      <c r="ES86" s="75">
        <f t="shared" si="309"/>
        <v>0</v>
      </c>
      <c r="ET86" s="77">
        <f>+EM86+'Stk BSF'!FP85-'Stk BSF'!FQ85-'Stk CF '!EV86</f>
        <v>0</v>
      </c>
      <c r="EU86" s="78">
        <f t="shared" si="448"/>
        <v>0</v>
      </c>
      <c r="EV86" s="46"/>
      <c r="EW86" s="46"/>
      <c r="EX86" s="46"/>
      <c r="EY86" s="46">
        <f t="shared" si="449"/>
        <v>0</v>
      </c>
      <c r="EZ86" s="75">
        <f t="shared" si="310"/>
        <v>0</v>
      </c>
      <c r="FA86" s="77">
        <f>+ET86+'Stk BSF'!FX85-'Stk BSF'!FY85-'Stk CF '!FC86</f>
        <v>0</v>
      </c>
      <c r="FB86" s="78">
        <f t="shared" si="464"/>
        <v>0</v>
      </c>
      <c r="FC86" s="46"/>
      <c r="FD86" s="46"/>
      <c r="FE86" s="46"/>
      <c r="FF86" s="46">
        <f t="shared" si="450"/>
        <v>0</v>
      </c>
      <c r="FG86" s="75">
        <f t="shared" si="311"/>
        <v>0</v>
      </c>
      <c r="FH86" s="77">
        <f>+FA86+'Stk BSF'!GF85-'Stk BSF'!GG85-'Stk CF '!FJ86</f>
        <v>0</v>
      </c>
      <c r="FI86" s="78">
        <f t="shared" si="417"/>
        <v>0</v>
      </c>
      <c r="FJ86" s="46"/>
      <c r="FK86" s="46"/>
      <c r="FL86" s="46"/>
      <c r="FM86" s="46">
        <f t="shared" si="451"/>
        <v>0</v>
      </c>
      <c r="FN86" s="75">
        <f t="shared" si="312"/>
        <v>0</v>
      </c>
      <c r="FO86" s="77">
        <f>+FH86+'Stk BSF'!GN85-'Stk BSF'!GO85-'Stk CF '!FQ86</f>
        <v>0</v>
      </c>
      <c r="FP86" s="78">
        <f t="shared" si="467"/>
        <v>0</v>
      </c>
      <c r="FQ86" s="46"/>
      <c r="FR86" s="46"/>
      <c r="FS86" s="46"/>
      <c r="FT86" s="46">
        <f t="shared" si="452"/>
        <v>0</v>
      </c>
      <c r="FU86" s="75">
        <f t="shared" si="314"/>
        <v>0</v>
      </c>
      <c r="FV86" s="77">
        <f>+FO86+'Stk BSF'!GV85-'Stk BSF'!GW85-'Stk CF '!FX86</f>
        <v>0</v>
      </c>
      <c r="FW86" s="78">
        <f t="shared" si="468"/>
        <v>0</v>
      </c>
      <c r="FX86" s="46"/>
      <c r="FY86" s="46"/>
      <c r="FZ86" s="46"/>
      <c r="GA86" s="46">
        <f t="shared" si="453"/>
        <v>0</v>
      </c>
      <c r="GB86" s="75">
        <f t="shared" si="315"/>
        <v>0</v>
      </c>
      <c r="GC86" s="77">
        <f>+FV86+'Stk BSF'!HD85-'Stk BSF'!HE85-'Stk CF '!GE86</f>
        <v>0</v>
      </c>
      <c r="GD86" s="78">
        <f t="shared" si="487"/>
        <v>0</v>
      </c>
      <c r="GE86" s="46"/>
      <c r="GF86" s="46"/>
      <c r="GG86" s="46"/>
      <c r="GH86" s="46">
        <f t="shared" si="454"/>
        <v>0</v>
      </c>
      <c r="GI86" s="75">
        <f t="shared" si="316"/>
        <v>0</v>
      </c>
      <c r="GJ86" s="77">
        <f>+GC86+'Stk BSF'!HL85-'Stk BSF'!HM85-'Stk CF '!GL86</f>
        <v>0</v>
      </c>
      <c r="GK86" s="78">
        <f t="shared" si="455"/>
        <v>0</v>
      </c>
      <c r="GL86" s="46"/>
      <c r="GM86" s="46"/>
      <c r="GN86" s="46"/>
      <c r="GO86" s="46">
        <f t="shared" si="456"/>
        <v>0</v>
      </c>
      <c r="GP86" s="75">
        <f t="shared" si="317"/>
        <v>0</v>
      </c>
      <c r="GQ86" s="77">
        <f>+GJ86+'Stk BSF'!HT85-'Stk BSF'!HU85-'Stk CF '!GS86</f>
        <v>0</v>
      </c>
      <c r="GR86" s="78">
        <f t="shared" si="318"/>
        <v>0</v>
      </c>
      <c r="GS86" s="46"/>
      <c r="GT86" s="46"/>
      <c r="GU86" s="46"/>
      <c r="GV86" s="46">
        <f t="shared" si="457"/>
        <v>0</v>
      </c>
      <c r="GW86" s="75">
        <f t="shared" si="319"/>
        <v>0</v>
      </c>
      <c r="GX86" s="77">
        <f>+GQ86+'Stk BSF'!IB85-'Stk BSF'!IC85-'Stk CF '!GZ86</f>
        <v>0</v>
      </c>
      <c r="GY86" s="78">
        <f t="shared" si="416"/>
        <v>0</v>
      </c>
      <c r="GZ86" s="46"/>
      <c r="HA86" s="46"/>
      <c r="HB86" s="46"/>
      <c r="HC86" s="46">
        <f t="shared" si="458"/>
        <v>0</v>
      </c>
      <c r="HD86" s="75">
        <f t="shared" si="320"/>
        <v>0</v>
      </c>
      <c r="HE86" s="77">
        <f>+GX86+'Stk BSF'!IJ86-'Stk BSF'!IK86-'Stk CF '!HG86</f>
        <v>0</v>
      </c>
      <c r="HF86" s="78">
        <f t="shared" si="213"/>
        <v>0</v>
      </c>
      <c r="HG86" s="46"/>
      <c r="HH86" s="46"/>
      <c r="HI86" s="46"/>
      <c r="HJ86" s="46">
        <f t="shared" si="459"/>
        <v>0</v>
      </c>
      <c r="HK86" s="75">
        <f t="shared" si="321"/>
        <v>0</v>
      </c>
      <c r="HL86" s="77">
        <f>+HE86+'Stk BSF'!IR86-'Stk BSF'!IS86-'Stk CF '!HN86</f>
        <v>0</v>
      </c>
      <c r="HM86" s="78">
        <f t="shared" si="212"/>
        <v>0</v>
      </c>
      <c r="HN86" s="46"/>
      <c r="HO86" s="46"/>
      <c r="HP86" s="46"/>
      <c r="HQ86" s="46">
        <f t="shared" si="460"/>
        <v>0</v>
      </c>
      <c r="HR86" s="75">
        <f t="shared" si="322"/>
        <v>0</v>
      </c>
      <c r="HS86" s="85">
        <f>+HL86+'Stk BSF'!IZ85-'Stk BSF'!JA85-'Stk CF '!HU86</f>
        <v>0</v>
      </c>
      <c r="HT86" s="86">
        <f t="shared" si="488"/>
        <v>0</v>
      </c>
      <c r="HU86" s="46"/>
      <c r="HV86" s="46"/>
      <c r="HW86" s="46"/>
      <c r="HX86" s="46">
        <f t="shared" si="462"/>
        <v>0</v>
      </c>
      <c r="HY86" s="75">
        <f t="shared" si="323"/>
        <v>0</v>
      </c>
      <c r="IA86" s="82">
        <f t="shared" si="490"/>
        <v>0</v>
      </c>
      <c r="IB86" s="83">
        <f t="shared" si="490"/>
        <v>0</v>
      </c>
      <c r="IC86" s="81">
        <f t="shared" si="491"/>
        <v>0</v>
      </c>
      <c r="ID86" s="81">
        <f t="shared" si="491"/>
        <v>0</v>
      </c>
      <c r="IE86" s="81">
        <f t="shared" si="491"/>
        <v>0</v>
      </c>
      <c r="IF86" s="81">
        <f t="shared" si="491"/>
        <v>0</v>
      </c>
      <c r="IG86" s="84">
        <f>+HY86</f>
        <v>0</v>
      </c>
      <c r="II86" s="64">
        <f t="shared" si="469"/>
        <v>0</v>
      </c>
      <c r="IJ86" s="64">
        <f t="shared" si="470"/>
        <v>0</v>
      </c>
      <c r="IK86" s="64">
        <f t="shared" si="471"/>
        <v>0</v>
      </c>
    </row>
    <row r="87" spans="1:245" ht="15">
      <c r="B87" s="386" t="s">
        <v>653</v>
      </c>
      <c r="C87" s="168" t="s">
        <v>386</v>
      </c>
      <c r="D87" s="168" t="s">
        <v>636</v>
      </c>
      <c r="E87" s="170"/>
      <c r="F87" s="363" t="s">
        <v>182</v>
      </c>
      <c r="G87" s="380" t="s">
        <v>99</v>
      </c>
      <c r="H87" s="380" t="s">
        <v>99</v>
      </c>
      <c r="I87" s="166" t="s">
        <v>94</v>
      </c>
      <c r="J87" s="375" t="s">
        <v>406</v>
      </c>
      <c r="K87" s="143">
        <v>5</v>
      </c>
      <c r="L87" s="144">
        <v>6</v>
      </c>
      <c r="M87" s="137" t="s">
        <v>4</v>
      </c>
      <c r="N87" s="347">
        <v>0</v>
      </c>
      <c r="O87" s="347">
        <v>0</v>
      </c>
      <c r="P87" s="76">
        <v>0</v>
      </c>
      <c r="Q87" s="77">
        <f>+N87-S87-'Stk BSF'!U86+'Stk BSF'!T86</f>
        <v>0</v>
      </c>
      <c r="R87" s="78">
        <f t="shared" si="479"/>
        <v>0</v>
      </c>
      <c r="S87" s="46"/>
      <c r="T87" s="46"/>
      <c r="U87" s="46"/>
      <c r="V87" s="46">
        <f t="shared" si="423"/>
        <v>0</v>
      </c>
      <c r="W87" s="75">
        <f t="shared" si="480"/>
        <v>0</v>
      </c>
      <c r="X87" s="77">
        <f>+Q87+'Stk BSF'!AB86-'Stk BSF'!AC86-'Stk CF '!Z87</f>
        <v>0</v>
      </c>
      <c r="Y87" s="78">
        <f t="shared" si="481"/>
        <v>0</v>
      </c>
      <c r="Z87" s="46"/>
      <c r="AA87" s="46"/>
      <c r="AB87" s="46"/>
      <c r="AC87" s="46">
        <f t="shared" si="425"/>
        <v>0</v>
      </c>
      <c r="AD87" s="75">
        <f t="shared" si="291"/>
        <v>0</v>
      </c>
      <c r="AE87" s="77">
        <f>+X87+'Stk BSF'!AJ86-'Stk BSF'!AK86-'Stk CF '!AG87</f>
        <v>0</v>
      </c>
      <c r="AF87" s="78">
        <f>+Y87+AG87-AH87-AI87</f>
        <v>0</v>
      </c>
      <c r="AG87" s="46"/>
      <c r="AH87" s="46"/>
      <c r="AI87" s="46"/>
      <c r="AJ87" s="46">
        <f t="shared" si="426"/>
        <v>0</v>
      </c>
      <c r="AK87" s="75">
        <f t="shared" si="292"/>
        <v>0</v>
      </c>
      <c r="AL87" s="77">
        <f>+AE87+'Stk BSF'!AR87-'Stk BSF'!AS87-'Stk CF '!AN87</f>
        <v>0</v>
      </c>
      <c r="AM87" s="78">
        <f t="shared" si="420"/>
        <v>0</v>
      </c>
      <c r="AN87" s="46"/>
      <c r="AO87" s="46"/>
      <c r="AP87" s="46"/>
      <c r="AQ87" s="46">
        <f t="shared" si="427"/>
        <v>0</v>
      </c>
      <c r="AR87" s="75">
        <f t="shared" si="293"/>
        <v>0</v>
      </c>
      <c r="AS87" s="77">
        <f>+AL87+'Stk BSF'!AZ87-'Stk BSF'!BA87-'Stk CF '!AU87</f>
        <v>0</v>
      </c>
      <c r="AT87" s="78">
        <f t="shared" si="330"/>
        <v>0</v>
      </c>
      <c r="AU87" s="46"/>
      <c r="AV87" s="46"/>
      <c r="AW87" s="46"/>
      <c r="AX87" s="46">
        <f t="shared" si="428"/>
        <v>0</v>
      </c>
      <c r="AY87" s="75">
        <f t="shared" si="295"/>
        <v>0</v>
      </c>
      <c r="AZ87" s="77">
        <f>+AS87+'Stk BSF'!BH87-'Stk BSF'!BI87-'Stk CF '!BB87</f>
        <v>0</v>
      </c>
      <c r="BA87" s="78">
        <f t="shared" si="429"/>
        <v>0</v>
      </c>
      <c r="BB87" s="46"/>
      <c r="BC87" s="46"/>
      <c r="BD87" s="46"/>
      <c r="BE87" s="46">
        <f t="shared" si="430"/>
        <v>0</v>
      </c>
      <c r="BF87" s="75">
        <f t="shared" si="296"/>
        <v>0</v>
      </c>
      <c r="BG87" s="77">
        <f>+AZ87+'Stk BSF'!BP87-'Stk BSF'!BQ87-'Stk CF '!BI87</f>
        <v>0</v>
      </c>
      <c r="BH87" s="78">
        <f t="shared" si="288"/>
        <v>0</v>
      </c>
      <c r="BI87" s="46"/>
      <c r="BJ87" s="46"/>
      <c r="BK87" s="46"/>
      <c r="BL87" s="46">
        <f t="shared" si="431"/>
        <v>0</v>
      </c>
      <c r="BM87" s="75">
        <f t="shared" si="297"/>
        <v>0</v>
      </c>
      <c r="BN87" s="77">
        <f>+BG87+'Stk BSF'!BX87-'Stk BSF'!BY87-'Stk CF '!BP87</f>
        <v>0</v>
      </c>
      <c r="BO87" s="78">
        <f t="shared" si="432"/>
        <v>0</v>
      </c>
      <c r="BP87" s="46"/>
      <c r="BQ87" s="46"/>
      <c r="BR87" s="46"/>
      <c r="BS87" s="46">
        <f t="shared" si="433"/>
        <v>0</v>
      </c>
      <c r="BT87" s="75">
        <f t="shared" si="298"/>
        <v>0</v>
      </c>
      <c r="BU87" s="77">
        <f>+BN87+'Stk BSF'!CF87-'Stk BSF'!CG87-'Stk CF '!BW87</f>
        <v>0</v>
      </c>
      <c r="BV87" s="78">
        <f t="shared" si="434"/>
        <v>0</v>
      </c>
      <c r="BW87" s="46"/>
      <c r="BX87" s="46"/>
      <c r="BY87" s="46"/>
      <c r="BZ87" s="46">
        <f t="shared" si="435"/>
        <v>0</v>
      </c>
      <c r="CA87" s="75">
        <f t="shared" si="299"/>
        <v>0</v>
      </c>
      <c r="CB87" s="77">
        <f>+BU87+'Stk BSF'!CN87-'Stk BSF'!CO87-'Stk CF '!CD87</f>
        <v>0</v>
      </c>
      <c r="CC87" s="78">
        <f t="shared" si="436"/>
        <v>0</v>
      </c>
      <c r="CD87" s="46"/>
      <c r="CE87" s="46"/>
      <c r="CF87" s="46"/>
      <c r="CG87" s="46">
        <f t="shared" si="437"/>
        <v>0</v>
      </c>
      <c r="CH87" s="75">
        <f t="shared" si="300"/>
        <v>0</v>
      </c>
      <c r="CI87" s="77">
        <f>+CB87+'Stk BSF'!CV86-'Stk BSF'!CW86-'Stk CF '!CK87</f>
        <v>0</v>
      </c>
      <c r="CJ87" s="78">
        <f t="shared" si="482"/>
        <v>0</v>
      </c>
      <c r="CK87" s="46"/>
      <c r="CL87" s="46"/>
      <c r="CM87" s="46"/>
      <c r="CN87" s="46">
        <f t="shared" si="438"/>
        <v>0</v>
      </c>
      <c r="CO87" s="75">
        <f t="shared" si="301"/>
        <v>0</v>
      </c>
      <c r="CP87" s="77">
        <f>+CI87+'Stk BSF'!DD86-'Stk BSF'!DE86-'Stk CF '!CR87</f>
        <v>0</v>
      </c>
      <c r="CQ87" s="78">
        <f t="shared" si="483"/>
        <v>0</v>
      </c>
      <c r="CR87" s="46"/>
      <c r="CS87" s="46"/>
      <c r="CT87" s="46"/>
      <c r="CU87" s="46">
        <f t="shared" si="439"/>
        <v>0</v>
      </c>
      <c r="CV87" s="75">
        <f t="shared" si="302"/>
        <v>0</v>
      </c>
      <c r="CW87" s="78">
        <f>+CP87+'Stk BSF'!DL87-'Stk BSF'!DM87-'Stk CF '!CY87</f>
        <v>0</v>
      </c>
      <c r="CX87" s="78">
        <f t="shared" si="325"/>
        <v>0</v>
      </c>
      <c r="CY87" s="46"/>
      <c r="CZ87" s="46"/>
      <c r="DA87" s="46"/>
      <c r="DB87" s="46">
        <f t="shared" si="440"/>
        <v>0</v>
      </c>
      <c r="DC87" s="75">
        <f t="shared" si="303"/>
        <v>0</v>
      </c>
      <c r="DD87" s="77">
        <f>+CW87+'Stk BSF'!DT86-'Stk BSF'!DU86-'Stk CF '!DF87</f>
        <v>0</v>
      </c>
      <c r="DE87" s="78">
        <f t="shared" si="484"/>
        <v>0</v>
      </c>
      <c r="DF87" s="46"/>
      <c r="DG87" s="46"/>
      <c r="DH87" s="46"/>
      <c r="DI87" s="46">
        <f t="shared" si="442"/>
        <v>0</v>
      </c>
      <c r="DJ87" s="75">
        <f t="shared" si="304"/>
        <v>0</v>
      </c>
      <c r="DK87" s="77">
        <f>+DD87+'Stk BSF'!EB87-'Stk BSF'!EC87-'Stk CF '!DM87</f>
        <v>0</v>
      </c>
      <c r="DL87" s="78">
        <f t="shared" si="412"/>
        <v>0</v>
      </c>
      <c r="DM87" s="46"/>
      <c r="DN87" s="46"/>
      <c r="DO87" s="46"/>
      <c r="DP87" s="46">
        <f t="shared" si="443"/>
        <v>0</v>
      </c>
      <c r="DQ87" s="75">
        <f t="shared" si="305"/>
        <v>0</v>
      </c>
      <c r="DR87" s="77">
        <f>+DK87+'Stk BSF'!EJ87-'Stk BSF'!EK87-'Stk CF '!DT87</f>
        <v>0</v>
      </c>
      <c r="DS87" s="78">
        <f t="shared" si="466"/>
        <v>0</v>
      </c>
      <c r="DT87" s="46"/>
      <c r="DU87" s="46"/>
      <c r="DV87" s="46"/>
      <c r="DW87" s="46">
        <f t="shared" si="444"/>
        <v>0</v>
      </c>
      <c r="DX87" s="75">
        <f t="shared" si="306"/>
        <v>0</v>
      </c>
      <c r="DY87" s="77">
        <f>+DR87+'Stk BSF'!ER86-'Stk BSF'!ES86-'Stk CF '!EA87</f>
        <v>0</v>
      </c>
      <c r="DZ87" s="78">
        <f t="shared" si="485"/>
        <v>0</v>
      </c>
      <c r="EA87" s="46"/>
      <c r="EB87" s="46"/>
      <c r="EC87" s="46"/>
      <c r="ED87" s="46">
        <f t="shared" si="445"/>
        <v>0</v>
      </c>
      <c r="EE87" s="75">
        <f t="shared" si="307"/>
        <v>0</v>
      </c>
      <c r="EF87" s="77">
        <f>+DY87+'Stk BSF'!EZ87-'Stk BSF'!FA87-'Stk CF '!EH87</f>
        <v>0</v>
      </c>
      <c r="EG87" s="78">
        <f t="shared" si="486"/>
        <v>0</v>
      </c>
      <c r="EH87" s="46"/>
      <c r="EI87" s="46"/>
      <c r="EJ87" s="46"/>
      <c r="EK87" s="46">
        <f t="shared" si="446"/>
        <v>0</v>
      </c>
      <c r="EL87" s="75">
        <f t="shared" si="308"/>
        <v>0</v>
      </c>
      <c r="EM87" s="77">
        <f>+EF87+'Stk BSF'!FH87-'Stk BSF'!FI87-'Stk CF '!EO87</f>
        <v>0</v>
      </c>
      <c r="EN87" s="78">
        <f t="shared" si="489"/>
        <v>0</v>
      </c>
      <c r="EO87" s="46"/>
      <c r="EP87" s="46"/>
      <c r="EQ87" s="46"/>
      <c r="ER87" s="46">
        <f t="shared" si="447"/>
        <v>0</v>
      </c>
      <c r="ES87" s="75">
        <f t="shared" si="309"/>
        <v>0</v>
      </c>
      <c r="ET87" s="77">
        <f>+EM87+'Stk BSF'!FP86-'Stk BSF'!FQ86-'Stk CF '!EV87</f>
        <v>0</v>
      </c>
      <c r="EU87" s="78">
        <f t="shared" si="448"/>
        <v>0</v>
      </c>
      <c r="EV87" s="46"/>
      <c r="EW87" s="46"/>
      <c r="EX87" s="46"/>
      <c r="EY87" s="46">
        <f t="shared" si="449"/>
        <v>0</v>
      </c>
      <c r="EZ87" s="75">
        <f t="shared" si="310"/>
        <v>0</v>
      </c>
      <c r="FA87" s="77">
        <f>+ET87+'Stk BSF'!FX86-'Stk BSF'!FY86-'Stk CF '!FC87</f>
        <v>0</v>
      </c>
      <c r="FB87" s="78">
        <f t="shared" si="464"/>
        <v>0</v>
      </c>
      <c r="FC87" s="46"/>
      <c r="FD87" s="46"/>
      <c r="FE87" s="46"/>
      <c r="FF87" s="46">
        <f t="shared" si="450"/>
        <v>0</v>
      </c>
      <c r="FG87" s="75">
        <f t="shared" si="311"/>
        <v>0</v>
      </c>
      <c r="FH87" s="77">
        <f>+FA87+'Stk BSF'!GF86-'Stk BSF'!GG86-'Stk CF '!FJ87</f>
        <v>0</v>
      </c>
      <c r="FI87" s="78">
        <f t="shared" si="417"/>
        <v>0</v>
      </c>
      <c r="FJ87" s="46"/>
      <c r="FK87" s="46"/>
      <c r="FL87" s="46"/>
      <c r="FM87" s="46">
        <f t="shared" si="451"/>
        <v>0</v>
      </c>
      <c r="FN87" s="75">
        <f t="shared" si="312"/>
        <v>0</v>
      </c>
      <c r="FO87" s="77">
        <f>+FH87+'Stk BSF'!GN86-'Stk BSF'!GO86-'Stk CF '!FQ87</f>
        <v>0</v>
      </c>
      <c r="FP87" s="78">
        <f t="shared" si="467"/>
        <v>0</v>
      </c>
      <c r="FQ87" s="46"/>
      <c r="FR87" s="46"/>
      <c r="FS87" s="46"/>
      <c r="FT87" s="46">
        <f t="shared" si="452"/>
        <v>0</v>
      </c>
      <c r="FU87" s="75">
        <f t="shared" si="314"/>
        <v>0</v>
      </c>
      <c r="FV87" s="77">
        <f>+FO87+'Stk BSF'!GV86-'Stk BSF'!GW86-'Stk CF '!FX87</f>
        <v>0</v>
      </c>
      <c r="FW87" s="78">
        <f t="shared" si="468"/>
        <v>0</v>
      </c>
      <c r="FX87" s="46"/>
      <c r="FY87" s="46"/>
      <c r="FZ87" s="46"/>
      <c r="GA87" s="46">
        <f t="shared" si="453"/>
        <v>0</v>
      </c>
      <c r="GB87" s="75">
        <f t="shared" si="315"/>
        <v>0</v>
      </c>
      <c r="GC87" s="77">
        <f>+FV87+'Stk BSF'!HD86-'Stk BSF'!HE86-'Stk CF '!GE87</f>
        <v>0</v>
      </c>
      <c r="GD87" s="78">
        <f t="shared" si="487"/>
        <v>0</v>
      </c>
      <c r="GE87" s="46"/>
      <c r="GF87" s="46"/>
      <c r="GG87" s="46"/>
      <c r="GH87" s="46">
        <f t="shared" si="454"/>
        <v>0</v>
      </c>
      <c r="GI87" s="75">
        <f t="shared" si="316"/>
        <v>0</v>
      </c>
      <c r="GJ87" s="77">
        <f>+GC87+'Stk BSF'!HL86-'Stk BSF'!HM86-'Stk CF '!GL87</f>
        <v>0</v>
      </c>
      <c r="GK87" s="78">
        <f t="shared" si="455"/>
        <v>0</v>
      </c>
      <c r="GL87" s="46"/>
      <c r="GM87" s="46"/>
      <c r="GN87" s="46"/>
      <c r="GO87" s="46">
        <f t="shared" si="456"/>
        <v>0</v>
      </c>
      <c r="GP87" s="75">
        <f t="shared" si="317"/>
        <v>0</v>
      </c>
      <c r="GQ87" s="77">
        <f>+GJ87+'Stk BSF'!HT86-'Stk BSF'!HU86-'Stk CF '!GS87</f>
        <v>0</v>
      </c>
      <c r="GR87" s="78">
        <f t="shared" si="318"/>
        <v>0</v>
      </c>
      <c r="GS87" s="46"/>
      <c r="GT87" s="46"/>
      <c r="GU87" s="46"/>
      <c r="GV87" s="46">
        <f t="shared" si="457"/>
        <v>0</v>
      </c>
      <c r="GW87" s="75">
        <f t="shared" si="319"/>
        <v>0</v>
      </c>
      <c r="GX87" s="77">
        <f>+GQ87+'Stk BSF'!IB86-'Stk BSF'!IC86-'Stk CF '!GZ87</f>
        <v>0</v>
      </c>
      <c r="GY87" s="78">
        <f t="shared" si="416"/>
        <v>0</v>
      </c>
      <c r="GZ87" s="46"/>
      <c r="HA87" s="46"/>
      <c r="HB87" s="46"/>
      <c r="HC87" s="46">
        <f t="shared" si="458"/>
        <v>0</v>
      </c>
      <c r="HD87" s="75">
        <f t="shared" si="320"/>
        <v>0</v>
      </c>
      <c r="HE87" s="77">
        <f>+GX87+'Stk BSF'!IJ87-'Stk BSF'!IK87-'Stk CF '!HG87</f>
        <v>0</v>
      </c>
      <c r="HF87" s="78">
        <f t="shared" si="213"/>
        <v>0</v>
      </c>
      <c r="HG87" s="46"/>
      <c r="HH87" s="46"/>
      <c r="HI87" s="46"/>
      <c r="HJ87" s="46">
        <f t="shared" si="459"/>
        <v>0</v>
      </c>
      <c r="HK87" s="75">
        <f t="shared" si="321"/>
        <v>0</v>
      </c>
      <c r="HL87" s="77">
        <f>+HE87+'Stk BSF'!IR87-'Stk BSF'!IS87-'Stk CF '!HN87</f>
        <v>0</v>
      </c>
      <c r="HM87" s="78">
        <f t="shared" si="212"/>
        <v>0</v>
      </c>
      <c r="HN87" s="46"/>
      <c r="HO87" s="46"/>
      <c r="HP87" s="46"/>
      <c r="HQ87" s="46">
        <f t="shared" si="460"/>
        <v>0</v>
      </c>
      <c r="HR87" s="75">
        <f t="shared" si="322"/>
        <v>0</v>
      </c>
      <c r="HS87" s="85">
        <f>+HL87+'Stk BSF'!IZ86-'Stk BSF'!JA86-'Stk CF '!HU87</f>
        <v>0</v>
      </c>
      <c r="HT87" s="86">
        <f t="shared" si="488"/>
        <v>0</v>
      </c>
      <c r="HU87" s="46"/>
      <c r="HV87" s="46"/>
      <c r="HW87" s="46"/>
      <c r="HX87" s="46">
        <f t="shared" si="462"/>
        <v>0</v>
      </c>
      <c r="HY87" s="75">
        <f t="shared" si="323"/>
        <v>0</v>
      </c>
      <c r="IA87" s="82">
        <f t="shared" si="490"/>
        <v>0</v>
      </c>
      <c r="IB87" s="83">
        <f t="shared" si="490"/>
        <v>0</v>
      </c>
      <c r="IC87" s="81">
        <f t="shared" si="491"/>
        <v>0</v>
      </c>
      <c r="ID87" s="81">
        <f t="shared" si="491"/>
        <v>0</v>
      </c>
      <c r="IE87" s="81">
        <f t="shared" si="491"/>
        <v>0</v>
      </c>
      <c r="IF87" s="81">
        <f t="shared" si="491"/>
        <v>0</v>
      </c>
      <c r="IG87" s="84">
        <f>+HY87</f>
        <v>0</v>
      </c>
      <c r="II87" s="64">
        <f t="shared" si="469"/>
        <v>0</v>
      </c>
      <c r="IJ87" s="64">
        <f t="shared" si="470"/>
        <v>0</v>
      </c>
      <c r="IK87" s="64">
        <f t="shared" si="471"/>
        <v>0</v>
      </c>
    </row>
    <row r="88" spans="1:245" ht="15">
      <c r="B88" s="386" t="s">
        <v>653</v>
      </c>
      <c r="C88" s="167" t="s">
        <v>387</v>
      </c>
      <c r="D88" s="167" t="s">
        <v>399</v>
      </c>
      <c r="E88" s="170"/>
      <c r="F88" s="362" t="s">
        <v>182</v>
      </c>
      <c r="G88" s="380" t="s">
        <v>99</v>
      </c>
      <c r="H88" s="380" t="s">
        <v>99</v>
      </c>
      <c r="I88" s="166" t="s">
        <v>94</v>
      </c>
      <c r="J88" s="355" t="s">
        <v>293</v>
      </c>
      <c r="K88" s="143">
        <v>6</v>
      </c>
      <c r="L88" s="144">
        <v>6</v>
      </c>
      <c r="M88" s="137" t="s">
        <v>4</v>
      </c>
      <c r="N88" s="347">
        <v>0</v>
      </c>
      <c r="O88" s="347">
        <v>0</v>
      </c>
      <c r="P88" s="76">
        <v>0</v>
      </c>
      <c r="Q88" s="77">
        <f>+N88-S88-'Stk BSF'!U87+'Stk BSF'!T87</f>
        <v>0</v>
      </c>
      <c r="R88" s="78">
        <f t="shared" si="479"/>
        <v>0</v>
      </c>
      <c r="S88" s="46"/>
      <c r="T88" s="46"/>
      <c r="U88" s="46"/>
      <c r="V88" s="46">
        <f t="shared" si="423"/>
        <v>0</v>
      </c>
      <c r="W88" s="75">
        <f t="shared" si="480"/>
        <v>0</v>
      </c>
      <c r="X88" s="77">
        <f>+Q88+'Stk BSF'!AB87-'Stk BSF'!AC87-'Stk CF '!Z88</f>
        <v>0</v>
      </c>
      <c r="Y88" s="78">
        <f t="shared" si="481"/>
        <v>0</v>
      </c>
      <c r="Z88" s="46"/>
      <c r="AA88" s="46"/>
      <c r="AB88" s="46"/>
      <c r="AC88" s="46">
        <f t="shared" si="425"/>
        <v>0</v>
      </c>
      <c r="AD88" s="75">
        <f t="shared" si="291"/>
        <v>0</v>
      </c>
      <c r="AE88" s="77">
        <f>+X88+'Stk BSF'!AJ87-'Stk BSF'!AK87-'Stk CF '!AG88</f>
        <v>0</v>
      </c>
      <c r="AF88" s="78">
        <f>+Y88+AG88-AH88-AI88</f>
        <v>0</v>
      </c>
      <c r="AG88" s="46"/>
      <c r="AH88" s="46"/>
      <c r="AI88" s="46"/>
      <c r="AJ88" s="46">
        <f t="shared" si="426"/>
        <v>0</v>
      </c>
      <c r="AK88" s="75">
        <f t="shared" si="292"/>
        <v>0</v>
      </c>
      <c r="AL88" s="77">
        <f>+AE88+'Stk BSF'!AR88-'Stk BSF'!AS88-'Stk CF '!AN88</f>
        <v>0</v>
      </c>
      <c r="AM88" s="78">
        <f t="shared" si="420"/>
        <v>0</v>
      </c>
      <c r="AN88" s="46"/>
      <c r="AO88" s="46"/>
      <c r="AP88" s="46"/>
      <c r="AQ88" s="46">
        <f t="shared" si="427"/>
        <v>0</v>
      </c>
      <c r="AR88" s="75">
        <f t="shared" si="293"/>
        <v>0</v>
      </c>
      <c r="AS88" s="77">
        <f>+AL88+'Stk BSF'!AZ88-'Stk BSF'!BA88-'Stk CF '!AU88</f>
        <v>0</v>
      </c>
      <c r="AT88" s="78">
        <f t="shared" si="330"/>
        <v>0</v>
      </c>
      <c r="AU88" s="46"/>
      <c r="AV88" s="46"/>
      <c r="AW88" s="46"/>
      <c r="AX88" s="46">
        <f t="shared" si="428"/>
        <v>0</v>
      </c>
      <c r="AY88" s="75">
        <f t="shared" si="295"/>
        <v>0</v>
      </c>
      <c r="AZ88" s="77">
        <f>+AS88+'Stk BSF'!BH88-'Stk BSF'!BI88-'Stk CF '!BB88</f>
        <v>0</v>
      </c>
      <c r="BA88" s="78">
        <f t="shared" si="429"/>
        <v>0</v>
      </c>
      <c r="BB88" s="46"/>
      <c r="BC88" s="46"/>
      <c r="BD88" s="46"/>
      <c r="BE88" s="46">
        <f t="shared" si="430"/>
        <v>0</v>
      </c>
      <c r="BF88" s="75">
        <f t="shared" si="296"/>
        <v>0</v>
      </c>
      <c r="BG88" s="77">
        <f>+AZ88+'Stk BSF'!BP88-'Stk BSF'!BQ88-'Stk CF '!BI88</f>
        <v>0</v>
      </c>
      <c r="BH88" s="78">
        <f t="shared" si="288"/>
        <v>0</v>
      </c>
      <c r="BI88" s="46"/>
      <c r="BJ88" s="46"/>
      <c r="BK88" s="46"/>
      <c r="BL88" s="46">
        <f t="shared" si="431"/>
        <v>0</v>
      </c>
      <c r="BM88" s="75">
        <f t="shared" si="297"/>
        <v>0</v>
      </c>
      <c r="BN88" s="77">
        <f>+BG88+'Stk BSF'!BX88-'Stk BSF'!BY88-'Stk CF '!BP88</f>
        <v>0</v>
      </c>
      <c r="BO88" s="78">
        <f t="shared" si="432"/>
        <v>0</v>
      </c>
      <c r="BP88" s="46"/>
      <c r="BQ88" s="46"/>
      <c r="BR88" s="46"/>
      <c r="BS88" s="46">
        <f t="shared" si="433"/>
        <v>0</v>
      </c>
      <c r="BT88" s="75">
        <f t="shared" si="298"/>
        <v>0</v>
      </c>
      <c r="BU88" s="77">
        <f>+BN88+'Stk BSF'!CF88-'Stk BSF'!CG88-'Stk CF '!BW88</f>
        <v>0</v>
      </c>
      <c r="BV88" s="78">
        <f t="shared" si="434"/>
        <v>0</v>
      </c>
      <c r="BW88" s="46"/>
      <c r="BX88" s="46"/>
      <c r="BY88" s="46"/>
      <c r="BZ88" s="46">
        <f t="shared" si="435"/>
        <v>0</v>
      </c>
      <c r="CA88" s="75">
        <f t="shared" si="299"/>
        <v>0</v>
      </c>
      <c r="CB88" s="77">
        <f>+BU88+'Stk BSF'!CN88-'Stk BSF'!CO88-'Stk CF '!CD88</f>
        <v>0</v>
      </c>
      <c r="CC88" s="78">
        <f t="shared" si="436"/>
        <v>0</v>
      </c>
      <c r="CD88" s="46"/>
      <c r="CE88" s="46"/>
      <c r="CF88" s="46"/>
      <c r="CG88" s="46">
        <f t="shared" si="437"/>
        <v>0</v>
      </c>
      <c r="CH88" s="75">
        <f t="shared" si="300"/>
        <v>0</v>
      </c>
      <c r="CI88" s="77">
        <f>+CB88+'Stk BSF'!CV87-'Stk BSF'!CW87-'Stk CF '!CK88</f>
        <v>0</v>
      </c>
      <c r="CJ88" s="78">
        <f t="shared" si="482"/>
        <v>0</v>
      </c>
      <c r="CK88" s="46"/>
      <c r="CL88" s="46"/>
      <c r="CM88" s="46"/>
      <c r="CN88" s="46">
        <f t="shared" si="438"/>
        <v>0</v>
      </c>
      <c r="CO88" s="75">
        <f t="shared" si="301"/>
        <v>0</v>
      </c>
      <c r="CP88" s="77">
        <f>+CI88+'Stk BSF'!DD87-'Stk BSF'!DE87-'Stk CF '!CR88</f>
        <v>0</v>
      </c>
      <c r="CQ88" s="78">
        <f t="shared" si="483"/>
        <v>0</v>
      </c>
      <c r="CR88" s="46"/>
      <c r="CS88" s="46"/>
      <c r="CT88" s="46"/>
      <c r="CU88" s="46">
        <f t="shared" si="439"/>
        <v>0</v>
      </c>
      <c r="CV88" s="75">
        <f t="shared" si="302"/>
        <v>0</v>
      </c>
      <c r="CW88" s="78">
        <f>+CP88+'Stk BSF'!DL88-'Stk BSF'!DM88-'Stk CF '!CY88</f>
        <v>0</v>
      </c>
      <c r="CX88" s="78">
        <f t="shared" si="325"/>
        <v>0</v>
      </c>
      <c r="CY88" s="46"/>
      <c r="CZ88" s="46"/>
      <c r="DA88" s="46"/>
      <c r="DB88" s="46">
        <f t="shared" si="440"/>
        <v>0</v>
      </c>
      <c r="DC88" s="75">
        <f t="shared" si="303"/>
        <v>0</v>
      </c>
      <c r="DD88" s="77">
        <f>+CW88+'Stk BSF'!DT87-'Stk BSF'!DU87-'Stk CF '!DF88</f>
        <v>0</v>
      </c>
      <c r="DE88" s="78">
        <f t="shared" si="484"/>
        <v>0</v>
      </c>
      <c r="DF88" s="46"/>
      <c r="DG88" s="46"/>
      <c r="DH88" s="46"/>
      <c r="DI88" s="46">
        <f t="shared" si="442"/>
        <v>0</v>
      </c>
      <c r="DJ88" s="75">
        <f t="shared" si="304"/>
        <v>0</v>
      </c>
      <c r="DK88" s="77">
        <f>+DD88+'Stk BSF'!EB88-'Stk BSF'!EC88-'Stk CF '!DM88</f>
        <v>0</v>
      </c>
      <c r="DL88" s="78">
        <f t="shared" si="412"/>
        <v>0</v>
      </c>
      <c r="DM88" s="46"/>
      <c r="DN88" s="46"/>
      <c r="DO88" s="46"/>
      <c r="DP88" s="46">
        <f t="shared" si="443"/>
        <v>0</v>
      </c>
      <c r="DQ88" s="75">
        <f t="shared" si="305"/>
        <v>0</v>
      </c>
      <c r="DR88" s="77">
        <f>+DK88+'Stk BSF'!EJ88-'Stk BSF'!EK88-'Stk CF '!DT88</f>
        <v>0</v>
      </c>
      <c r="DS88" s="78">
        <f t="shared" si="466"/>
        <v>0</v>
      </c>
      <c r="DT88" s="46"/>
      <c r="DU88" s="46"/>
      <c r="DV88" s="46"/>
      <c r="DW88" s="46">
        <f t="shared" si="444"/>
        <v>0</v>
      </c>
      <c r="DX88" s="75">
        <f t="shared" si="306"/>
        <v>0</v>
      </c>
      <c r="DY88" s="77">
        <f>+DR88+'Stk BSF'!ER87-'Stk BSF'!ES87-'Stk CF '!EA88</f>
        <v>0</v>
      </c>
      <c r="DZ88" s="78">
        <f t="shared" si="485"/>
        <v>0</v>
      </c>
      <c r="EA88" s="46"/>
      <c r="EB88" s="46"/>
      <c r="EC88" s="46"/>
      <c r="ED88" s="46">
        <f t="shared" si="445"/>
        <v>0</v>
      </c>
      <c r="EE88" s="75">
        <f t="shared" si="307"/>
        <v>0</v>
      </c>
      <c r="EF88" s="77">
        <f>+DY88+'Stk BSF'!EZ88-'Stk BSF'!FA88-'Stk CF '!EH88</f>
        <v>0</v>
      </c>
      <c r="EG88" s="78">
        <f t="shared" si="486"/>
        <v>0</v>
      </c>
      <c r="EH88" s="46"/>
      <c r="EI88" s="46"/>
      <c r="EJ88" s="46"/>
      <c r="EK88" s="46">
        <f t="shared" si="446"/>
        <v>0</v>
      </c>
      <c r="EL88" s="75">
        <f t="shared" si="308"/>
        <v>0</v>
      </c>
      <c r="EM88" s="77">
        <f>+EF88+'Stk BSF'!FH88-'Stk BSF'!FI88-'Stk CF '!EO88</f>
        <v>0</v>
      </c>
      <c r="EN88" s="78">
        <f t="shared" si="489"/>
        <v>0</v>
      </c>
      <c r="EO88" s="46"/>
      <c r="EP88" s="46"/>
      <c r="EQ88" s="46"/>
      <c r="ER88" s="46">
        <f t="shared" si="447"/>
        <v>0</v>
      </c>
      <c r="ES88" s="75">
        <f t="shared" si="309"/>
        <v>0</v>
      </c>
      <c r="ET88" s="77">
        <f>+EM88+'Stk BSF'!FP87-'Stk BSF'!FQ87-'Stk CF '!EV88</f>
        <v>0</v>
      </c>
      <c r="EU88" s="78">
        <f t="shared" si="448"/>
        <v>0</v>
      </c>
      <c r="EV88" s="46"/>
      <c r="EW88" s="46"/>
      <c r="EX88" s="46"/>
      <c r="EY88" s="46">
        <f t="shared" si="449"/>
        <v>0</v>
      </c>
      <c r="EZ88" s="75">
        <f t="shared" si="310"/>
        <v>0</v>
      </c>
      <c r="FA88" s="77">
        <f>+ET88+'Stk BSF'!FX87-'Stk BSF'!FY87-'Stk CF '!FC88</f>
        <v>0</v>
      </c>
      <c r="FB88" s="78">
        <f t="shared" si="464"/>
        <v>0</v>
      </c>
      <c r="FC88" s="46"/>
      <c r="FD88" s="46"/>
      <c r="FE88" s="46"/>
      <c r="FF88" s="46">
        <f t="shared" si="450"/>
        <v>0</v>
      </c>
      <c r="FG88" s="75">
        <f t="shared" si="311"/>
        <v>0</v>
      </c>
      <c r="FH88" s="77">
        <f>+FA88+'Stk BSF'!GF87-'Stk BSF'!GG87-'Stk CF '!FJ88</f>
        <v>0</v>
      </c>
      <c r="FI88" s="78">
        <f t="shared" si="417"/>
        <v>0</v>
      </c>
      <c r="FJ88" s="46"/>
      <c r="FK88" s="46"/>
      <c r="FL88" s="46"/>
      <c r="FM88" s="46">
        <f t="shared" si="451"/>
        <v>0</v>
      </c>
      <c r="FN88" s="75">
        <f t="shared" si="312"/>
        <v>0</v>
      </c>
      <c r="FO88" s="77">
        <f>+FH88+'Stk BSF'!GN87-'Stk BSF'!GO87-'Stk CF '!FQ88</f>
        <v>0</v>
      </c>
      <c r="FP88" s="78">
        <f t="shared" si="467"/>
        <v>0</v>
      </c>
      <c r="FQ88" s="46"/>
      <c r="FR88" s="46"/>
      <c r="FS88" s="46"/>
      <c r="FT88" s="46">
        <f t="shared" si="452"/>
        <v>0</v>
      </c>
      <c r="FU88" s="75">
        <f t="shared" si="314"/>
        <v>0</v>
      </c>
      <c r="FV88" s="77">
        <f>+FO88+'Stk BSF'!GV87-'Stk BSF'!GW87-'Stk CF '!FX88</f>
        <v>0</v>
      </c>
      <c r="FW88" s="78">
        <f t="shared" si="468"/>
        <v>0</v>
      </c>
      <c r="FX88" s="46"/>
      <c r="FY88" s="46"/>
      <c r="FZ88" s="46"/>
      <c r="GA88" s="46">
        <f t="shared" si="453"/>
        <v>0</v>
      </c>
      <c r="GB88" s="75">
        <f t="shared" si="315"/>
        <v>0</v>
      </c>
      <c r="GC88" s="77">
        <f>+FV88+'Stk BSF'!HD87-'Stk BSF'!HE87-'Stk CF '!GE88</f>
        <v>0</v>
      </c>
      <c r="GD88" s="78">
        <f t="shared" si="487"/>
        <v>0</v>
      </c>
      <c r="GE88" s="46"/>
      <c r="GF88" s="46"/>
      <c r="GG88" s="46"/>
      <c r="GH88" s="46">
        <f t="shared" si="454"/>
        <v>0</v>
      </c>
      <c r="GI88" s="75">
        <f t="shared" si="316"/>
        <v>0</v>
      </c>
      <c r="GJ88" s="77">
        <f>+GC88+'Stk BSF'!HL87-'Stk BSF'!HM87-'Stk CF '!GL88</f>
        <v>0</v>
      </c>
      <c r="GK88" s="78">
        <f t="shared" si="455"/>
        <v>0</v>
      </c>
      <c r="GL88" s="46"/>
      <c r="GM88" s="46"/>
      <c r="GN88" s="46"/>
      <c r="GO88" s="46">
        <f t="shared" si="456"/>
        <v>0</v>
      </c>
      <c r="GP88" s="75">
        <f t="shared" si="317"/>
        <v>0</v>
      </c>
      <c r="GQ88" s="77">
        <f>+GJ88+'Stk BSF'!HT87-'Stk BSF'!HU87-'Stk CF '!GS88</f>
        <v>0</v>
      </c>
      <c r="GR88" s="78">
        <f t="shared" si="318"/>
        <v>0</v>
      </c>
      <c r="GS88" s="46"/>
      <c r="GT88" s="46"/>
      <c r="GU88" s="46"/>
      <c r="GV88" s="46">
        <f t="shared" si="457"/>
        <v>0</v>
      </c>
      <c r="GW88" s="75">
        <f t="shared" si="319"/>
        <v>0</v>
      </c>
      <c r="GX88" s="77">
        <f>+GQ88+'Stk BSF'!IB87-'Stk BSF'!IC87-'Stk CF '!GZ88</f>
        <v>0</v>
      </c>
      <c r="GY88" s="78">
        <f t="shared" si="416"/>
        <v>0</v>
      </c>
      <c r="GZ88" s="46"/>
      <c r="HA88" s="46"/>
      <c r="HB88" s="46"/>
      <c r="HC88" s="46">
        <f t="shared" si="458"/>
        <v>0</v>
      </c>
      <c r="HD88" s="75">
        <f t="shared" si="320"/>
        <v>0</v>
      </c>
      <c r="HE88" s="77">
        <f>+GX88+'Stk BSF'!IJ88-'Stk BSF'!IK88-'Stk CF '!HG88</f>
        <v>0</v>
      </c>
      <c r="HF88" s="78">
        <f t="shared" si="213"/>
        <v>0</v>
      </c>
      <c r="HG88" s="46"/>
      <c r="HH88" s="46"/>
      <c r="HI88" s="46"/>
      <c r="HJ88" s="46">
        <f t="shared" si="459"/>
        <v>0</v>
      </c>
      <c r="HK88" s="75">
        <f t="shared" si="321"/>
        <v>0</v>
      </c>
      <c r="HL88" s="77">
        <f>+HE88+'Stk BSF'!IR88-'Stk BSF'!IS88-'Stk CF '!HN88</f>
        <v>0</v>
      </c>
      <c r="HM88" s="78">
        <f t="shared" si="212"/>
        <v>0</v>
      </c>
      <c r="HN88" s="46"/>
      <c r="HO88" s="46"/>
      <c r="HP88" s="46"/>
      <c r="HQ88" s="46">
        <f t="shared" si="460"/>
        <v>0</v>
      </c>
      <c r="HR88" s="75">
        <f t="shared" si="322"/>
        <v>0</v>
      </c>
      <c r="HS88" s="85">
        <f>+HL88+'Stk BSF'!IZ87-'Stk BSF'!JA87-'Stk CF '!HU88</f>
        <v>0</v>
      </c>
      <c r="HT88" s="86">
        <f t="shared" si="488"/>
        <v>0</v>
      </c>
      <c r="HU88" s="46"/>
      <c r="HV88" s="46"/>
      <c r="HW88" s="46"/>
      <c r="HX88" s="46">
        <f t="shared" si="462"/>
        <v>0</v>
      </c>
      <c r="HY88" s="75">
        <f t="shared" si="323"/>
        <v>0</v>
      </c>
      <c r="IA88" s="82">
        <f t="shared" si="490"/>
        <v>0</v>
      </c>
      <c r="IB88" s="83">
        <f t="shared" si="490"/>
        <v>0</v>
      </c>
      <c r="IC88" s="81">
        <f t="shared" si="491"/>
        <v>0</v>
      </c>
      <c r="ID88" s="81">
        <f t="shared" si="491"/>
        <v>0</v>
      </c>
      <c r="IE88" s="81">
        <f t="shared" si="491"/>
        <v>0</v>
      </c>
      <c r="IF88" s="81">
        <f t="shared" si="491"/>
        <v>0</v>
      </c>
      <c r="IG88" s="84">
        <f>+HY88</f>
        <v>0</v>
      </c>
      <c r="II88" s="64">
        <f t="shared" si="469"/>
        <v>0</v>
      </c>
      <c r="IJ88" s="64">
        <f t="shared" si="470"/>
        <v>0</v>
      </c>
      <c r="IK88" s="64">
        <f t="shared" si="471"/>
        <v>0</v>
      </c>
    </row>
    <row r="89" spans="1:245" ht="15">
      <c r="B89" s="386" t="s">
        <v>653</v>
      </c>
      <c r="C89" s="170" t="s">
        <v>388</v>
      </c>
      <c r="D89" s="170" t="s">
        <v>400</v>
      </c>
      <c r="E89" s="170"/>
      <c r="F89" s="369" t="s">
        <v>199</v>
      </c>
      <c r="G89" s="380" t="s">
        <v>99</v>
      </c>
      <c r="H89" s="380" t="s">
        <v>99</v>
      </c>
      <c r="I89" s="166" t="s">
        <v>94</v>
      </c>
      <c r="J89" s="356" t="s">
        <v>407</v>
      </c>
      <c r="K89" s="139">
        <v>7</v>
      </c>
      <c r="L89" s="140">
        <v>8</v>
      </c>
      <c r="M89" s="137" t="s">
        <v>4</v>
      </c>
      <c r="N89" s="347">
        <v>0</v>
      </c>
      <c r="O89" s="347">
        <v>0</v>
      </c>
      <c r="P89" s="76">
        <v>0</v>
      </c>
      <c r="Q89" s="77">
        <f>+N89-S89-'Stk BSF'!U89+'Stk BSF'!T89</f>
        <v>0</v>
      </c>
      <c r="R89" s="78">
        <f t="shared" ref="R89:R94" si="492">+O89+S89-T89-U89</f>
        <v>0</v>
      </c>
      <c r="S89" s="46"/>
      <c r="T89" s="46"/>
      <c r="U89" s="46"/>
      <c r="V89" s="46">
        <f t="shared" si="423"/>
        <v>0</v>
      </c>
      <c r="W89" s="75">
        <f>+P89+T89-V89</f>
        <v>0</v>
      </c>
      <c r="X89" s="77">
        <f>+Q89+'Stk BSF'!AB89-'Stk BSF'!AC89-'Stk CF '!Z89</f>
        <v>0</v>
      </c>
      <c r="Y89" s="78">
        <f t="shared" ref="Y89:Y101" si="493">+R89+Z89-AA89-AB89</f>
        <v>0</v>
      </c>
      <c r="Z89" s="46"/>
      <c r="AA89" s="46"/>
      <c r="AB89" s="46"/>
      <c r="AC89" s="46">
        <f t="shared" si="425"/>
        <v>0</v>
      </c>
      <c r="AD89" s="75">
        <f>+W89+AA89-AC89</f>
        <v>0</v>
      </c>
      <c r="AE89" s="77">
        <f>+X89+'Stk BSF'!AJ89-'Stk BSF'!AK89-'Stk CF '!AG89</f>
        <v>0</v>
      </c>
      <c r="AF89" s="78">
        <f t="shared" si="419"/>
        <v>0</v>
      </c>
      <c r="AG89" s="46"/>
      <c r="AH89" s="46"/>
      <c r="AI89" s="46"/>
      <c r="AJ89" s="46">
        <f t="shared" si="426"/>
        <v>0</v>
      </c>
      <c r="AK89" s="75">
        <f>+AD89+AH89-AJ89</f>
        <v>0</v>
      </c>
      <c r="AL89" s="77">
        <f>+AE89+'Stk BSF'!AR89-'Stk BSF'!AS89-'Stk CF '!AN89</f>
        <v>0</v>
      </c>
      <c r="AM89" s="78">
        <f t="shared" si="420"/>
        <v>0</v>
      </c>
      <c r="AN89" s="46"/>
      <c r="AO89" s="46"/>
      <c r="AP89" s="46"/>
      <c r="AQ89" s="46">
        <f t="shared" si="427"/>
        <v>0</v>
      </c>
      <c r="AR89" s="75">
        <f>+AK89+AO89-AQ89</f>
        <v>0</v>
      </c>
      <c r="AS89" s="77">
        <f>+AL89+'Stk BSF'!AZ89-'Stk BSF'!BA89-'Stk CF '!AU89</f>
        <v>0</v>
      </c>
      <c r="AT89" s="78">
        <f t="shared" si="330"/>
        <v>0</v>
      </c>
      <c r="AU89" s="46"/>
      <c r="AV89" s="46"/>
      <c r="AW89" s="46"/>
      <c r="AX89" s="46">
        <f t="shared" si="428"/>
        <v>0</v>
      </c>
      <c r="AY89" s="75">
        <f>+AR89+AV89-AX89</f>
        <v>0</v>
      </c>
      <c r="AZ89" s="77">
        <f>+AS89+'Stk BSF'!BH89-'Stk BSF'!BI89-'Stk CF '!BB89</f>
        <v>0</v>
      </c>
      <c r="BA89" s="78">
        <f t="shared" si="429"/>
        <v>0</v>
      </c>
      <c r="BB89" s="46"/>
      <c r="BC89" s="46"/>
      <c r="BD89" s="46"/>
      <c r="BE89" s="46">
        <f t="shared" si="430"/>
        <v>0</v>
      </c>
      <c r="BF89" s="75">
        <f>+AY89+BC89-BE89</f>
        <v>0</v>
      </c>
      <c r="BG89" s="77">
        <f>+AZ89+'Stk BSF'!BP89-'Stk BSF'!BQ89-'Stk CF '!BI89</f>
        <v>0</v>
      </c>
      <c r="BH89" s="78">
        <f t="shared" si="288"/>
        <v>0</v>
      </c>
      <c r="BI89" s="46"/>
      <c r="BJ89" s="46"/>
      <c r="BK89" s="46"/>
      <c r="BL89" s="46">
        <f t="shared" si="431"/>
        <v>0</v>
      </c>
      <c r="BM89" s="75">
        <f>+BF89+BJ89-BL89</f>
        <v>0</v>
      </c>
      <c r="BN89" s="77">
        <f>+BG89+'Stk BSF'!BX89-'Stk BSF'!BY89-'Stk CF '!BP89</f>
        <v>0</v>
      </c>
      <c r="BO89" s="78">
        <f t="shared" si="432"/>
        <v>0</v>
      </c>
      <c r="BP89" s="46"/>
      <c r="BQ89" s="46"/>
      <c r="BR89" s="46"/>
      <c r="BS89" s="46">
        <f t="shared" si="433"/>
        <v>0</v>
      </c>
      <c r="BT89" s="75">
        <f>+BM89+BQ89-BS89</f>
        <v>0</v>
      </c>
      <c r="BU89" s="77">
        <f>+BN89+'Stk BSF'!CF89-'Stk BSF'!CG89-'Stk CF '!BW89</f>
        <v>0</v>
      </c>
      <c r="BV89" s="78">
        <f t="shared" si="434"/>
        <v>0</v>
      </c>
      <c r="BW89" s="46"/>
      <c r="BX89" s="46"/>
      <c r="BY89" s="46"/>
      <c r="BZ89" s="46">
        <f t="shared" si="435"/>
        <v>0</v>
      </c>
      <c r="CA89" s="75">
        <f>+BT89+BX89-BZ89</f>
        <v>0</v>
      </c>
      <c r="CB89" s="77">
        <f>+BU89+'Stk BSF'!CN89-'Stk BSF'!CO89-'Stk CF '!CD89</f>
        <v>0</v>
      </c>
      <c r="CC89" s="78">
        <f t="shared" si="436"/>
        <v>0</v>
      </c>
      <c r="CD89" s="46"/>
      <c r="CE89" s="46"/>
      <c r="CF89" s="46"/>
      <c r="CG89" s="46">
        <f t="shared" si="437"/>
        <v>0</v>
      </c>
      <c r="CH89" s="75">
        <f>+CA89+CE89-CG89</f>
        <v>0</v>
      </c>
      <c r="CI89" s="77">
        <f>+CB89+'Stk BSF'!CV89-'Stk BSF'!CW89-'Stk CF '!CK89</f>
        <v>0</v>
      </c>
      <c r="CJ89" s="78">
        <f>+CC89+CK89-CL89-CM89</f>
        <v>0</v>
      </c>
      <c r="CK89" s="46"/>
      <c r="CL89" s="46"/>
      <c r="CM89" s="46"/>
      <c r="CN89" s="46">
        <f t="shared" si="438"/>
        <v>0</v>
      </c>
      <c r="CO89" s="75">
        <f>+CH89+CL89-CN89</f>
        <v>0</v>
      </c>
      <c r="CP89" s="77">
        <f>+CI89+'Stk BSF'!DD89-'Stk BSF'!DE89-'Stk CF '!CR89</f>
        <v>0</v>
      </c>
      <c r="CQ89" s="78">
        <f>+CJ89+CR89-CS89-CT89</f>
        <v>0</v>
      </c>
      <c r="CR89" s="46"/>
      <c r="CS89" s="46"/>
      <c r="CT89" s="46"/>
      <c r="CU89" s="46">
        <f t="shared" si="439"/>
        <v>0</v>
      </c>
      <c r="CV89" s="75">
        <f>+CO89+CS89-CU89</f>
        <v>0</v>
      </c>
      <c r="CW89" s="78">
        <f>+CP89+'Stk BSF'!DL89-'Stk BSF'!DM89-'Stk CF '!CY89</f>
        <v>0</v>
      </c>
      <c r="CX89" s="78">
        <f t="shared" si="325"/>
        <v>0</v>
      </c>
      <c r="CY89" s="46"/>
      <c r="CZ89" s="46"/>
      <c r="DA89" s="46"/>
      <c r="DB89" s="46">
        <f t="shared" si="440"/>
        <v>0</v>
      </c>
      <c r="DC89" s="75">
        <f>+CV89+CZ89-DB89</f>
        <v>0</v>
      </c>
      <c r="DD89" s="77">
        <f>+CW89+'Stk BSF'!DT89-'Stk BSF'!DU89-'Stk CF '!DF89</f>
        <v>0</v>
      </c>
      <c r="DE89" s="78">
        <f>+CX89+DF89-DG89-DH89</f>
        <v>0</v>
      </c>
      <c r="DF89" s="46"/>
      <c r="DG89" s="46"/>
      <c r="DH89" s="46"/>
      <c r="DI89" s="46">
        <f t="shared" si="442"/>
        <v>0</v>
      </c>
      <c r="DJ89" s="75">
        <f>+DC89+DG89-DI89</f>
        <v>0</v>
      </c>
      <c r="DK89" s="77">
        <f>+DD89+'Stk BSF'!EB89-'Stk BSF'!EC89-'Stk CF '!DM89</f>
        <v>0</v>
      </c>
      <c r="DL89" s="78">
        <f t="shared" si="412"/>
        <v>0</v>
      </c>
      <c r="DM89" s="46"/>
      <c r="DN89" s="46"/>
      <c r="DO89" s="46"/>
      <c r="DP89" s="46">
        <f t="shared" si="443"/>
        <v>0</v>
      </c>
      <c r="DQ89" s="75">
        <f>+DJ89+DN89-DP89</f>
        <v>0</v>
      </c>
      <c r="DR89" s="77">
        <f>+DK89+'Stk BSF'!EJ89-'Stk BSF'!EK89-'Stk CF '!DT89</f>
        <v>0</v>
      </c>
      <c r="DS89" s="78">
        <f t="shared" si="466"/>
        <v>0</v>
      </c>
      <c r="DT89" s="46"/>
      <c r="DU89" s="46"/>
      <c r="DV89" s="46"/>
      <c r="DW89" s="46">
        <f t="shared" si="444"/>
        <v>0</v>
      </c>
      <c r="DX89" s="75">
        <f>+DQ89+DU89-DW89</f>
        <v>0</v>
      </c>
      <c r="DY89" s="77">
        <f>+DR89+'Stk BSF'!ER89-'Stk BSF'!ES89-'Stk CF '!EA89</f>
        <v>0</v>
      </c>
      <c r="DZ89" s="78">
        <f t="shared" ref="DZ89:DZ94" si="494">+DS89+EA89-EB89-EC89</f>
        <v>0</v>
      </c>
      <c r="EA89" s="46"/>
      <c r="EB89" s="46"/>
      <c r="EC89" s="46"/>
      <c r="ED89" s="46">
        <f t="shared" si="445"/>
        <v>0</v>
      </c>
      <c r="EE89" s="75">
        <f>+DX89+EB89-ED89</f>
        <v>0</v>
      </c>
      <c r="EF89" s="77">
        <f>+DY89+'Stk BSF'!EZ89-'Stk BSF'!FA89-'Stk CF '!EH89</f>
        <v>0</v>
      </c>
      <c r="EG89" s="78">
        <f>+DZ89+EH89-EI89-EJ89</f>
        <v>0</v>
      </c>
      <c r="EH89" s="46"/>
      <c r="EI89" s="46"/>
      <c r="EJ89" s="46"/>
      <c r="EK89" s="46">
        <f t="shared" si="446"/>
        <v>0</v>
      </c>
      <c r="EL89" s="75">
        <f>+EE89+EI89-EK89</f>
        <v>0</v>
      </c>
      <c r="EM89" s="77">
        <f>+EF89+'Stk BSF'!FH89-'Stk BSF'!FI89-'Stk CF '!EO89</f>
        <v>0</v>
      </c>
      <c r="EN89" s="78">
        <f t="shared" si="489"/>
        <v>0</v>
      </c>
      <c r="EO89" s="46"/>
      <c r="EP89" s="46"/>
      <c r="EQ89" s="46"/>
      <c r="ER89" s="46">
        <f t="shared" si="447"/>
        <v>0</v>
      </c>
      <c r="ES89" s="75">
        <f>+EL89+EP89-ER89</f>
        <v>0</v>
      </c>
      <c r="ET89" s="77">
        <f>+EM89+'Stk BSF'!FP89-'Stk BSF'!FQ89-'Stk CF '!EV89</f>
        <v>0</v>
      </c>
      <c r="EU89" s="78">
        <f>+EN89+EV89-EW89-EX89</f>
        <v>0</v>
      </c>
      <c r="EV89" s="46"/>
      <c r="EW89" s="46"/>
      <c r="EX89" s="46"/>
      <c r="EY89" s="46">
        <f t="shared" si="449"/>
        <v>0</v>
      </c>
      <c r="EZ89" s="75">
        <f>+ES89+EW89-EY89</f>
        <v>0</v>
      </c>
      <c r="FA89" s="77">
        <f>+ET89+'Stk BSF'!FX89-'Stk BSF'!FY89-'Stk CF '!FC89</f>
        <v>0</v>
      </c>
      <c r="FB89" s="78">
        <f>+EU89+FC89-FD89-FE89</f>
        <v>0</v>
      </c>
      <c r="FC89" s="46"/>
      <c r="FD89" s="46"/>
      <c r="FE89" s="46"/>
      <c r="FF89" s="46">
        <f t="shared" si="450"/>
        <v>0</v>
      </c>
      <c r="FG89" s="75">
        <f>+EZ89+FD89-FF89</f>
        <v>0</v>
      </c>
      <c r="FH89" s="77">
        <f>+FA89+'Stk BSF'!GF89-'Stk BSF'!GG89-'Stk CF '!FJ89</f>
        <v>0</v>
      </c>
      <c r="FI89" s="78">
        <f>+FB89+FJ89-FK89-FL89</f>
        <v>0</v>
      </c>
      <c r="FJ89" s="46"/>
      <c r="FK89" s="46"/>
      <c r="FL89" s="46"/>
      <c r="FM89" s="46">
        <f t="shared" si="451"/>
        <v>0</v>
      </c>
      <c r="FN89" s="75">
        <f>+FG89+FK89-FM89</f>
        <v>0</v>
      </c>
      <c r="FO89" s="77">
        <f>+FH89+'Stk BSF'!GN89-'Stk BSF'!GO89-'Stk CF '!FQ89</f>
        <v>0</v>
      </c>
      <c r="FP89" s="78">
        <f>+FI89+FQ89-FR89-FS89</f>
        <v>0</v>
      </c>
      <c r="FQ89" s="46"/>
      <c r="FR89" s="46"/>
      <c r="FS89" s="46"/>
      <c r="FT89" s="46">
        <f t="shared" si="452"/>
        <v>0</v>
      </c>
      <c r="FU89" s="75">
        <f>+FN89+FR89-FT89</f>
        <v>0</v>
      </c>
      <c r="FV89" s="77">
        <f>+FO89+'Stk BSF'!GV89-'Stk BSF'!GW89-'Stk CF '!FX89</f>
        <v>0</v>
      </c>
      <c r="FW89" s="78">
        <f t="shared" ref="FW89:FW94" si="495">+FP89+FX89-FY89-FZ89</f>
        <v>0</v>
      </c>
      <c r="FX89" s="46"/>
      <c r="FY89" s="46"/>
      <c r="FZ89" s="46"/>
      <c r="GA89" s="46">
        <f t="shared" si="453"/>
        <v>0</v>
      </c>
      <c r="GB89" s="75">
        <f>+FU89+FY89-GA89</f>
        <v>0</v>
      </c>
      <c r="GC89" s="77">
        <f>+FV89+'Stk BSF'!HD89-'Stk BSF'!HE89-'Stk CF '!GE89</f>
        <v>0</v>
      </c>
      <c r="GD89" s="78">
        <f t="shared" ref="GD89:GD110" si="496">+FW89+GE89-GF89-GG89</f>
        <v>0</v>
      </c>
      <c r="GE89" s="46"/>
      <c r="GF89" s="46"/>
      <c r="GG89" s="46"/>
      <c r="GH89" s="46">
        <f t="shared" si="454"/>
        <v>0</v>
      </c>
      <c r="GI89" s="75">
        <f>+GB89+GF89-GH89</f>
        <v>0</v>
      </c>
      <c r="GJ89" s="77">
        <f>+GC89+'Stk BSF'!HL89-'Stk BSF'!HM89-'Stk CF '!GL89</f>
        <v>0</v>
      </c>
      <c r="GK89" s="78">
        <f>+GD89+GL89-GM89-GN89</f>
        <v>0</v>
      </c>
      <c r="GL89" s="46"/>
      <c r="GM89" s="46"/>
      <c r="GN89" s="46"/>
      <c r="GO89" s="46">
        <f t="shared" si="456"/>
        <v>0</v>
      </c>
      <c r="GP89" s="75">
        <f>+GI89+GM89-GO89</f>
        <v>0</v>
      </c>
      <c r="GQ89" s="77">
        <f>+GJ89+'Stk BSF'!HT89-'Stk BSF'!HU89-'Stk CF '!GS89</f>
        <v>0</v>
      </c>
      <c r="GR89" s="78">
        <f>+GK89+GS89-GT89-GU89</f>
        <v>0</v>
      </c>
      <c r="GS89" s="46"/>
      <c r="GT89" s="46"/>
      <c r="GU89" s="46"/>
      <c r="GV89" s="46">
        <f t="shared" si="457"/>
        <v>0</v>
      </c>
      <c r="GW89" s="75">
        <f>+GP89+GT89-GV89</f>
        <v>0</v>
      </c>
      <c r="GX89" s="77">
        <f>+GQ89+'Stk BSF'!IB89-'Stk BSF'!IC89-'Stk CF '!GZ89</f>
        <v>0</v>
      </c>
      <c r="GY89" s="78">
        <f>+GR89+GZ89-HA89-HB89</f>
        <v>0</v>
      </c>
      <c r="GZ89" s="46"/>
      <c r="HA89" s="46"/>
      <c r="HB89" s="46"/>
      <c r="HC89" s="46">
        <f t="shared" si="458"/>
        <v>0</v>
      </c>
      <c r="HD89" s="75">
        <f>+GW89+HA89-HC89</f>
        <v>0</v>
      </c>
      <c r="HE89" s="77">
        <f>+GX89+'Stk BSF'!IJ89-'Stk BSF'!IK89-'Stk CF '!HG89</f>
        <v>0</v>
      </c>
      <c r="HF89" s="78">
        <f t="shared" si="213"/>
        <v>0</v>
      </c>
      <c r="HG89" s="46"/>
      <c r="HH89" s="46"/>
      <c r="HI89" s="46"/>
      <c r="HJ89" s="46">
        <f t="shared" si="459"/>
        <v>0</v>
      </c>
      <c r="HK89" s="75">
        <f>+HD89+HH89-HJ89</f>
        <v>0</v>
      </c>
      <c r="HL89" s="77">
        <f>+HE89+'Stk BSF'!IR89-'Stk BSF'!IS89-'Stk CF '!HN89</f>
        <v>0</v>
      </c>
      <c r="HM89" s="78">
        <f t="shared" si="212"/>
        <v>0</v>
      </c>
      <c r="HN89" s="46"/>
      <c r="HO89" s="46"/>
      <c r="HP89" s="46"/>
      <c r="HQ89" s="46">
        <f t="shared" si="460"/>
        <v>0</v>
      </c>
      <c r="HR89" s="75">
        <f>+HK89+HO89-HQ89</f>
        <v>0</v>
      </c>
      <c r="HS89" s="85">
        <f>+HL89+'Stk BSF'!IZ89-'Stk BSF'!JA89-'Stk CF '!HU89</f>
        <v>0</v>
      </c>
      <c r="HT89" s="86">
        <f>+HM89+HU89-HV89-HW89</f>
        <v>0</v>
      </c>
      <c r="HU89" s="46"/>
      <c r="HV89" s="46"/>
      <c r="HW89" s="46"/>
      <c r="HX89" s="46">
        <f t="shared" si="462"/>
        <v>0</v>
      </c>
      <c r="HY89" s="75">
        <f>+HR89+HV89-HX89</f>
        <v>0</v>
      </c>
      <c r="IA89" s="82">
        <f t="shared" si="472"/>
        <v>0</v>
      </c>
      <c r="IB89" s="83">
        <f t="shared" si="473"/>
        <v>0</v>
      </c>
      <c r="IC89" s="81">
        <f t="shared" si="474"/>
        <v>0</v>
      </c>
      <c r="ID89" s="81">
        <f t="shared" si="475"/>
        <v>0</v>
      </c>
      <c r="IE89" s="81">
        <f t="shared" si="476"/>
        <v>0</v>
      </c>
      <c r="IF89" s="81">
        <f t="shared" si="477"/>
        <v>0</v>
      </c>
      <c r="IG89" s="84">
        <f t="shared" si="478"/>
        <v>0</v>
      </c>
      <c r="II89" s="64">
        <f t="shared" si="469"/>
        <v>0</v>
      </c>
      <c r="IJ89" s="64">
        <f t="shared" si="470"/>
        <v>0</v>
      </c>
      <c r="IK89" s="64">
        <f t="shared" si="471"/>
        <v>0</v>
      </c>
    </row>
    <row r="90" spans="1:245" ht="15">
      <c r="B90" s="386" t="s">
        <v>653</v>
      </c>
      <c r="C90" s="192" t="s">
        <v>413</v>
      </c>
      <c r="D90" s="190" t="s">
        <v>408</v>
      </c>
      <c r="E90" s="170"/>
      <c r="F90" s="190" t="s">
        <v>311</v>
      </c>
      <c r="G90" s="382" t="s">
        <v>98</v>
      </c>
      <c r="H90" s="382" t="s">
        <v>98</v>
      </c>
      <c r="I90" s="361" t="s">
        <v>95</v>
      </c>
      <c r="J90" s="357">
        <v>32</v>
      </c>
      <c r="K90" s="139">
        <v>8</v>
      </c>
      <c r="L90" s="140">
        <v>8</v>
      </c>
      <c r="M90" s="137" t="s">
        <v>4</v>
      </c>
      <c r="N90" s="347">
        <v>0</v>
      </c>
      <c r="O90" s="347">
        <v>0</v>
      </c>
      <c r="P90" s="76">
        <v>0</v>
      </c>
      <c r="Q90" s="77">
        <f>+N90-S90-'Stk BSF'!U90+'Stk BSF'!T90</f>
        <v>0</v>
      </c>
      <c r="R90" s="78">
        <f t="shared" si="492"/>
        <v>0</v>
      </c>
      <c r="S90" s="46"/>
      <c r="T90" s="46"/>
      <c r="U90" s="46"/>
      <c r="V90" s="46">
        <f t="shared" si="423"/>
        <v>0</v>
      </c>
      <c r="W90" s="75">
        <f>+P90+T90-V90</f>
        <v>0</v>
      </c>
      <c r="X90" s="77">
        <f>+Q90+'Stk BSF'!AB90-'Stk BSF'!AC90-'Stk CF '!Z90</f>
        <v>0</v>
      </c>
      <c r="Y90" s="78">
        <f t="shared" si="493"/>
        <v>0</v>
      </c>
      <c r="Z90" s="46"/>
      <c r="AA90" s="46"/>
      <c r="AB90" s="46"/>
      <c r="AC90" s="46">
        <f t="shared" si="425"/>
        <v>0</v>
      </c>
      <c r="AD90" s="75">
        <f>+W90+AA90-AC90</f>
        <v>0</v>
      </c>
      <c r="AE90" s="77">
        <f>+X90+'Stk BSF'!AJ90-'Stk BSF'!AK90-'Stk CF '!AG90</f>
        <v>0</v>
      </c>
      <c r="AF90" s="78">
        <f>+Y90+AG90-AH90-AI90</f>
        <v>0</v>
      </c>
      <c r="AG90" s="46"/>
      <c r="AH90" s="46"/>
      <c r="AI90" s="46"/>
      <c r="AJ90" s="46">
        <f t="shared" si="426"/>
        <v>0</v>
      </c>
      <c r="AK90" s="75">
        <f>+AD90+AH90-AJ90</f>
        <v>0</v>
      </c>
      <c r="AL90" s="77">
        <f>+AE90+'Stk BSF'!AR90-'Stk BSF'!AS90-'Stk CF '!AN90</f>
        <v>0</v>
      </c>
      <c r="AM90" s="78">
        <f t="shared" si="420"/>
        <v>0</v>
      </c>
      <c r="AN90" s="46"/>
      <c r="AO90" s="46"/>
      <c r="AP90" s="46"/>
      <c r="AQ90" s="46">
        <f t="shared" si="427"/>
        <v>0</v>
      </c>
      <c r="AR90" s="75">
        <f>+AK90+AO90-AQ90</f>
        <v>0</v>
      </c>
      <c r="AS90" s="77">
        <f>+AL90+'Stk BSF'!AZ90-'Stk BSF'!BA90-'Stk CF '!AU90</f>
        <v>0</v>
      </c>
      <c r="AT90" s="78">
        <f t="shared" si="330"/>
        <v>0</v>
      </c>
      <c r="AU90" s="46"/>
      <c r="AV90" s="46"/>
      <c r="AW90" s="46"/>
      <c r="AX90" s="46">
        <f t="shared" si="428"/>
        <v>0</v>
      </c>
      <c r="AY90" s="75">
        <f>+AR90+AV90-AX90</f>
        <v>0</v>
      </c>
      <c r="AZ90" s="77">
        <f>+AS90+'Stk BSF'!BH90-'Stk BSF'!BI90-'Stk CF '!BB90</f>
        <v>0</v>
      </c>
      <c r="BA90" s="78">
        <f t="shared" si="429"/>
        <v>0</v>
      </c>
      <c r="BB90" s="46"/>
      <c r="BC90" s="46"/>
      <c r="BD90" s="46"/>
      <c r="BE90" s="46">
        <f t="shared" si="430"/>
        <v>0</v>
      </c>
      <c r="BF90" s="75">
        <f>+AY90+BC90-BE90</f>
        <v>0</v>
      </c>
      <c r="BG90" s="77">
        <f>+AZ90+'Stk BSF'!BP90-'Stk BSF'!BQ90-'Stk CF '!BI90</f>
        <v>0</v>
      </c>
      <c r="BH90" s="78">
        <f t="shared" si="288"/>
        <v>0</v>
      </c>
      <c r="BI90" s="46"/>
      <c r="BJ90" s="46"/>
      <c r="BK90" s="46"/>
      <c r="BL90" s="46">
        <f t="shared" si="431"/>
        <v>0</v>
      </c>
      <c r="BM90" s="75">
        <f>+BF90+BJ90-BL90</f>
        <v>0</v>
      </c>
      <c r="BN90" s="77">
        <f>+BG90+'Stk BSF'!BX90-'Stk BSF'!BY90-'Stk CF '!BP90</f>
        <v>0</v>
      </c>
      <c r="BO90" s="78">
        <f t="shared" si="432"/>
        <v>0</v>
      </c>
      <c r="BP90" s="46"/>
      <c r="BQ90" s="46"/>
      <c r="BR90" s="46"/>
      <c r="BS90" s="46">
        <f t="shared" si="433"/>
        <v>0</v>
      </c>
      <c r="BT90" s="75">
        <f>+BM90+BQ90-BS90</f>
        <v>0</v>
      </c>
      <c r="BU90" s="77">
        <f>+BN90+'Stk BSF'!CF90-'Stk BSF'!CG90-'Stk CF '!BW90</f>
        <v>0</v>
      </c>
      <c r="BV90" s="78">
        <f t="shared" si="434"/>
        <v>0</v>
      </c>
      <c r="BW90" s="46"/>
      <c r="BX90" s="46"/>
      <c r="BY90" s="46"/>
      <c r="BZ90" s="46">
        <f t="shared" si="435"/>
        <v>0</v>
      </c>
      <c r="CA90" s="75">
        <f>+BT90+BX90-BZ90</f>
        <v>0</v>
      </c>
      <c r="CB90" s="77">
        <f>+BU90+'Stk BSF'!CN90-'Stk BSF'!CO90-'Stk CF '!CD90</f>
        <v>0</v>
      </c>
      <c r="CC90" s="78">
        <f t="shared" si="436"/>
        <v>0</v>
      </c>
      <c r="CD90" s="46"/>
      <c r="CE90" s="46"/>
      <c r="CF90" s="46"/>
      <c r="CG90" s="46">
        <f t="shared" si="437"/>
        <v>0</v>
      </c>
      <c r="CH90" s="75">
        <f>+CA90+CE90-CG90</f>
        <v>0</v>
      </c>
      <c r="CI90" s="77">
        <f>+CB90+'Stk BSF'!CV90-'Stk BSF'!CW90-'Stk CF '!CK90</f>
        <v>0</v>
      </c>
      <c r="CJ90" s="78">
        <f>+CC90+CK90-CL90-CM90</f>
        <v>0</v>
      </c>
      <c r="CK90" s="46"/>
      <c r="CL90" s="46"/>
      <c r="CM90" s="46"/>
      <c r="CN90" s="46">
        <f t="shared" si="438"/>
        <v>0</v>
      </c>
      <c r="CO90" s="75">
        <f>+CH90+CL90-CN90</f>
        <v>0</v>
      </c>
      <c r="CP90" s="77">
        <f>+CI90+'Stk BSF'!DD90-'Stk BSF'!DE90-'Stk CF '!CR90</f>
        <v>0</v>
      </c>
      <c r="CQ90" s="78">
        <f>+CJ90+CR90-CS90-CT90</f>
        <v>0</v>
      </c>
      <c r="CR90" s="46"/>
      <c r="CS90" s="46"/>
      <c r="CT90" s="46"/>
      <c r="CU90" s="46">
        <f t="shared" si="439"/>
        <v>0</v>
      </c>
      <c r="CV90" s="75">
        <f>+CO90+CS90-CU90</f>
        <v>0</v>
      </c>
      <c r="CW90" s="78">
        <f>+CP90+'Stk BSF'!DL90-'Stk BSF'!DM90-'Stk CF '!CY90</f>
        <v>0</v>
      </c>
      <c r="CX90" s="78">
        <f t="shared" si="325"/>
        <v>0</v>
      </c>
      <c r="CY90" s="46"/>
      <c r="CZ90" s="46"/>
      <c r="DA90" s="46"/>
      <c r="DB90" s="46">
        <f t="shared" si="440"/>
        <v>0</v>
      </c>
      <c r="DC90" s="75">
        <f>+CV90+CZ90-DB90</f>
        <v>0</v>
      </c>
      <c r="DD90" s="77">
        <f>+CW90+'Stk BSF'!DT90-'Stk BSF'!DU90-'Stk CF '!DF90</f>
        <v>0</v>
      </c>
      <c r="DE90" s="78">
        <f>+CX90+DF90-DG90-DH90</f>
        <v>0</v>
      </c>
      <c r="DF90" s="46"/>
      <c r="DG90" s="46"/>
      <c r="DH90" s="46"/>
      <c r="DI90" s="46">
        <f t="shared" si="442"/>
        <v>0</v>
      </c>
      <c r="DJ90" s="75">
        <f>+DC90+DG90-DI90</f>
        <v>0</v>
      </c>
      <c r="DK90" s="77">
        <f>+DD90+'Stk BSF'!EB90-'Stk BSF'!EC90-'Stk CF '!DM90</f>
        <v>0</v>
      </c>
      <c r="DL90" s="78">
        <f t="shared" si="412"/>
        <v>0</v>
      </c>
      <c r="DM90" s="46"/>
      <c r="DN90" s="46"/>
      <c r="DO90" s="46"/>
      <c r="DP90" s="46">
        <f t="shared" si="443"/>
        <v>0</v>
      </c>
      <c r="DQ90" s="75">
        <f>+DJ90+DN90-DP90</f>
        <v>0</v>
      </c>
      <c r="DR90" s="77">
        <f>+DK90+'Stk BSF'!EJ90-'Stk BSF'!EK90-'Stk CF '!DT90</f>
        <v>0</v>
      </c>
      <c r="DS90" s="78">
        <f t="shared" si="466"/>
        <v>0</v>
      </c>
      <c r="DT90" s="46"/>
      <c r="DU90" s="46"/>
      <c r="DV90" s="46"/>
      <c r="DW90" s="46">
        <f t="shared" si="444"/>
        <v>0</v>
      </c>
      <c r="DX90" s="75">
        <f>+DQ90+DU90-DW90</f>
        <v>0</v>
      </c>
      <c r="DY90" s="77">
        <f>+DR90+'Stk BSF'!ER90-'Stk BSF'!ES90-'Stk CF '!EA90</f>
        <v>0</v>
      </c>
      <c r="DZ90" s="78">
        <f t="shared" si="494"/>
        <v>0</v>
      </c>
      <c r="EA90" s="46"/>
      <c r="EB90" s="46"/>
      <c r="EC90" s="46"/>
      <c r="ED90" s="46">
        <f t="shared" si="445"/>
        <v>0</v>
      </c>
      <c r="EE90" s="75">
        <f>+DX90+EB90-ED90</f>
        <v>0</v>
      </c>
      <c r="EF90" s="77">
        <f>+DY90+'Stk BSF'!EZ90-'Stk BSF'!FA90-'Stk CF '!EH90</f>
        <v>0</v>
      </c>
      <c r="EG90" s="78">
        <f>+DZ90+EH90-EI90-EJ90</f>
        <v>0</v>
      </c>
      <c r="EH90" s="46"/>
      <c r="EI90" s="46"/>
      <c r="EJ90" s="46"/>
      <c r="EK90" s="46">
        <f t="shared" si="446"/>
        <v>0</v>
      </c>
      <c r="EL90" s="75">
        <f>+EE90+EI90-EK90</f>
        <v>0</v>
      </c>
      <c r="EM90" s="77">
        <f>+EF90+'Stk BSF'!FH90-'Stk BSF'!FI90-'Stk CF '!EO90</f>
        <v>0</v>
      </c>
      <c r="EN90" s="78">
        <f t="shared" si="489"/>
        <v>0</v>
      </c>
      <c r="EO90" s="46"/>
      <c r="EP90" s="46"/>
      <c r="EQ90" s="46"/>
      <c r="ER90" s="46">
        <f t="shared" si="447"/>
        <v>0</v>
      </c>
      <c r="ES90" s="75">
        <f>+EL90+EP90-ER90</f>
        <v>0</v>
      </c>
      <c r="ET90" s="77">
        <f>+EM90+'Stk BSF'!FP90-'Stk BSF'!FQ90-'Stk CF '!EV90</f>
        <v>0</v>
      </c>
      <c r="EU90" s="78">
        <f>+EN90+EV90-EW90-EX90</f>
        <v>0</v>
      </c>
      <c r="EV90" s="46"/>
      <c r="EW90" s="46"/>
      <c r="EX90" s="46"/>
      <c r="EY90" s="46">
        <f t="shared" si="449"/>
        <v>0</v>
      </c>
      <c r="EZ90" s="75">
        <f>+ES90+EW90-EY90</f>
        <v>0</v>
      </c>
      <c r="FA90" s="77">
        <f>+ET90+'Stk BSF'!FX90-'Stk BSF'!FY90-'Stk CF '!FC90</f>
        <v>0</v>
      </c>
      <c r="FB90" s="78">
        <f>+EU90+FC90-FD90-FE90</f>
        <v>0</v>
      </c>
      <c r="FC90" s="46"/>
      <c r="FD90" s="46"/>
      <c r="FE90" s="46"/>
      <c r="FF90" s="46">
        <f t="shared" si="450"/>
        <v>0</v>
      </c>
      <c r="FG90" s="75">
        <f>+EZ90+FD90-FF90</f>
        <v>0</v>
      </c>
      <c r="FH90" s="77">
        <f>+FA90+'Stk BSF'!GF90-'Stk BSF'!GG90-'Stk CF '!FJ90</f>
        <v>0</v>
      </c>
      <c r="FI90" s="78">
        <f>+FB90+FJ90-FK90-FL90</f>
        <v>0</v>
      </c>
      <c r="FJ90" s="46"/>
      <c r="FK90" s="46"/>
      <c r="FL90" s="46"/>
      <c r="FM90" s="46">
        <f t="shared" si="451"/>
        <v>0</v>
      </c>
      <c r="FN90" s="75">
        <f>+FG90+FK90-FM90</f>
        <v>0</v>
      </c>
      <c r="FO90" s="77">
        <f>+FH90+'Stk BSF'!GN90-'Stk BSF'!GO90-'Stk CF '!FQ90</f>
        <v>0</v>
      </c>
      <c r="FP90" s="78">
        <f>+FI90+FQ90-FR90-FS90</f>
        <v>0</v>
      </c>
      <c r="FQ90" s="46"/>
      <c r="FR90" s="46"/>
      <c r="FS90" s="46"/>
      <c r="FT90" s="46">
        <f t="shared" si="452"/>
        <v>0</v>
      </c>
      <c r="FU90" s="75">
        <f>+FN90+FR90-FT90</f>
        <v>0</v>
      </c>
      <c r="FV90" s="77">
        <f>+FO90+'Stk BSF'!GV90-'Stk BSF'!GW90-'Stk CF '!FX90</f>
        <v>0</v>
      </c>
      <c r="FW90" s="78">
        <f t="shared" si="495"/>
        <v>0</v>
      </c>
      <c r="FX90" s="46"/>
      <c r="FY90" s="46"/>
      <c r="FZ90" s="46"/>
      <c r="GA90" s="46">
        <f t="shared" si="453"/>
        <v>0</v>
      </c>
      <c r="GB90" s="75">
        <f>+FU90+FY90-GA90</f>
        <v>0</v>
      </c>
      <c r="GC90" s="77">
        <f>+FV90+'Stk BSF'!HD90-'Stk BSF'!HE90-'Stk CF '!GE90</f>
        <v>0</v>
      </c>
      <c r="GD90" s="78">
        <f t="shared" si="496"/>
        <v>0</v>
      </c>
      <c r="GE90" s="46"/>
      <c r="GF90" s="46"/>
      <c r="GG90" s="46"/>
      <c r="GH90" s="46">
        <f t="shared" si="454"/>
        <v>0</v>
      </c>
      <c r="GI90" s="75">
        <f>+GB90+GF90-GH90</f>
        <v>0</v>
      </c>
      <c r="GJ90" s="77">
        <f>+GC90+'Stk BSF'!HL90-'Stk BSF'!HM90-'Stk CF '!GL90</f>
        <v>0</v>
      </c>
      <c r="GK90" s="78">
        <f>+GD90+GL90-GM90-GN90</f>
        <v>0</v>
      </c>
      <c r="GL90" s="46"/>
      <c r="GM90" s="46"/>
      <c r="GN90" s="46"/>
      <c r="GO90" s="46">
        <f t="shared" si="456"/>
        <v>0</v>
      </c>
      <c r="GP90" s="75">
        <f>+GI90+GM90-GO90</f>
        <v>0</v>
      </c>
      <c r="GQ90" s="77">
        <f>+GJ90+'Stk BSF'!HT90-'Stk BSF'!HU90-'Stk CF '!GS90</f>
        <v>0</v>
      </c>
      <c r="GR90" s="78">
        <f>+GK90+GS90-GT90-GU90</f>
        <v>0</v>
      </c>
      <c r="GS90" s="46"/>
      <c r="GT90" s="46"/>
      <c r="GU90" s="46"/>
      <c r="GV90" s="46">
        <f t="shared" si="457"/>
        <v>0</v>
      </c>
      <c r="GW90" s="75">
        <f>+GP90+GT90-GV90</f>
        <v>0</v>
      </c>
      <c r="GX90" s="77">
        <f>+GQ90+'Stk BSF'!IB90-'Stk BSF'!IC90-'Stk CF '!GZ90</f>
        <v>0</v>
      </c>
      <c r="GY90" s="78">
        <f>+GR90+GZ90-HA90-HB90</f>
        <v>0</v>
      </c>
      <c r="GZ90" s="46"/>
      <c r="HA90" s="46"/>
      <c r="HB90" s="46"/>
      <c r="HC90" s="46">
        <f t="shared" si="458"/>
        <v>0</v>
      </c>
      <c r="HD90" s="75">
        <f>+GW90+HA90-HC90</f>
        <v>0</v>
      </c>
      <c r="HE90" s="77">
        <f>+GX90+'Stk BSF'!IJ90-'Stk BSF'!IK90-'Stk CF '!HG90</f>
        <v>0</v>
      </c>
      <c r="HF90" s="78">
        <f t="shared" si="213"/>
        <v>0</v>
      </c>
      <c r="HG90" s="46"/>
      <c r="HH90" s="46"/>
      <c r="HI90" s="46"/>
      <c r="HJ90" s="46">
        <f t="shared" si="459"/>
        <v>0</v>
      </c>
      <c r="HK90" s="75">
        <f>+HD90+HH90-HJ90</f>
        <v>0</v>
      </c>
      <c r="HL90" s="77">
        <f>+HE90+'Stk BSF'!IR90-'Stk BSF'!IS90-'Stk CF '!HN90</f>
        <v>0</v>
      </c>
      <c r="HM90" s="78">
        <f t="shared" si="212"/>
        <v>0</v>
      </c>
      <c r="HN90" s="46"/>
      <c r="HO90" s="46"/>
      <c r="HP90" s="46"/>
      <c r="HQ90" s="46">
        <f t="shared" si="460"/>
        <v>0</v>
      </c>
      <c r="HR90" s="75">
        <f>+HK90+HO90-HQ90</f>
        <v>0</v>
      </c>
      <c r="HS90" s="85">
        <f>+HL90+'Stk BSF'!IZ90-'Stk BSF'!JA90-'Stk CF '!HU90</f>
        <v>0</v>
      </c>
      <c r="HT90" s="86">
        <f>+HM90+HU90-HV90-HW90</f>
        <v>0</v>
      </c>
      <c r="HU90" s="46"/>
      <c r="HV90" s="46"/>
      <c r="HW90" s="46"/>
      <c r="HX90" s="46">
        <f t="shared" si="462"/>
        <v>0</v>
      </c>
      <c r="HY90" s="75">
        <f>+HR90+HV90-HX90</f>
        <v>0</v>
      </c>
      <c r="IA90" s="82">
        <f t="shared" si="472"/>
        <v>0</v>
      </c>
      <c r="IB90" s="83">
        <f t="shared" si="473"/>
        <v>0</v>
      </c>
      <c r="IC90" s="81">
        <f t="shared" si="474"/>
        <v>0</v>
      </c>
      <c r="ID90" s="81">
        <f t="shared" si="475"/>
        <v>0</v>
      </c>
      <c r="IE90" s="81">
        <f t="shared" si="476"/>
        <v>0</v>
      </c>
      <c r="IF90" s="81">
        <f t="shared" si="477"/>
        <v>0</v>
      </c>
      <c r="IG90" s="84">
        <f t="shared" si="478"/>
        <v>0</v>
      </c>
      <c r="II90" s="64">
        <f t="shared" si="469"/>
        <v>0</v>
      </c>
      <c r="IJ90" s="64">
        <f t="shared" si="470"/>
        <v>0</v>
      </c>
      <c r="IK90" s="64">
        <f t="shared" si="471"/>
        <v>0</v>
      </c>
    </row>
    <row r="91" spans="1:245" ht="15">
      <c r="B91" s="386" t="s">
        <v>653</v>
      </c>
      <c r="C91" s="192" t="s">
        <v>413</v>
      </c>
      <c r="D91" s="190" t="s">
        <v>409</v>
      </c>
      <c r="E91" s="170"/>
      <c r="F91" s="190" t="s">
        <v>311</v>
      </c>
      <c r="G91" s="382" t="s">
        <v>98</v>
      </c>
      <c r="H91" s="382" t="s">
        <v>98</v>
      </c>
      <c r="I91" s="361" t="s">
        <v>95</v>
      </c>
      <c r="J91" s="357">
        <v>32</v>
      </c>
      <c r="K91" s="139">
        <v>8</v>
      </c>
      <c r="L91" s="140">
        <v>8</v>
      </c>
      <c r="M91" s="137" t="s">
        <v>4</v>
      </c>
      <c r="N91" s="347">
        <v>0</v>
      </c>
      <c r="O91" s="347">
        <v>0</v>
      </c>
      <c r="P91" s="76">
        <v>0</v>
      </c>
      <c r="Q91" s="77">
        <f>+N91-S91-'Stk BSF'!U91+'Stk BSF'!T91</f>
        <v>0</v>
      </c>
      <c r="R91" s="78">
        <f t="shared" si="492"/>
        <v>0</v>
      </c>
      <c r="S91" s="46"/>
      <c r="T91" s="46"/>
      <c r="U91" s="46"/>
      <c r="V91" s="46">
        <f t="shared" si="423"/>
        <v>0</v>
      </c>
      <c r="W91" s="75">
        <f>+P91+T91-V91</f>
        <v>0</v>
      </c>
      <c r="X91" s="77">
        <f>+Q91+'Stk BSF'!AB91-'Stk BSF'!AC91-'Stk CF '!Z91</f>
        <v>0</v>
      </c>
      <c r="Y91" s="78">
        <f t="shared" si="493"/>
        <v>0</v>
      </c>
      <c r="Z91" s="46"/>
      <c r="AA91" s="46"/>
      <c r="AB91" s="46"/>
      <c r="AC91" s="46">
        <f t="shared" si="425"/>
        <v>0</v>
      </c>
      <c r="AD91" s="75">
        <f>+W91+AA91-AC91</f>
        <v>0</v>
      </c>
      <c r="AE91" s="77">
        <f>+X91+'Stk BSF'!AJ91-'Stk BSF'!AK91-'Stk CF '!AG91</f>
        <v>0</v>
      </c>
      <c r="AF91" s="78">
        <f>+Y91+AG91-AH91-AI91</f>
        <v>0</v>
      </c>
      <c r="AG91" s="46"/>
      <c r="AH91" s="46"/>
      <c r="AI91" s="46"/>
      <c r="AJ91" s="46">
        <f t="shared" si="426"/>
        <v>0</v>
      </c>
      <c r="AK91" s="75">
        <f>+AD91+AH91-AJ91</f>
        <v>0</v>
      </c>
      <c r="AL91" s="77">
        <f>+AE91+'Stk BSF'!AR91-'Stk BSF'!AS91-'Stk CF '!AN91</f>
        <v>0</v>
      </c>
      <c r="AM91" s="78">
        <f t="shared" si="420"/>
        <v>0</v>
      </c>
      <c r="AN91" s="46"/>
      <c r="AO91" s="46"/>
      <c r="AP91" s="46"/>
      <c r="AQ91" s="46">
        <f t="shared" si="427"/>
        <v>0</v>
      </c>
      <c r="AR91" s="75">
        <f>+AK91+AO91-AQ91</f>
        <v>0</v>
      </c>
      <c r="AS91" s="77">
        <f>+AL91+'Stk BSF'!AZ91-'Stk BSF'!BA91-'Stk CF '!AU91</f>
        <v>0</v>
      </c>
      <c r="AT91" s="78">
        <f t="shared" ref="AT91:AT94" si="497">+AM91+AU91-AV91-AW91</f>
        <v>0</v>
      </c>
      <c r="AU91" s="46"/>
      <c r="AV91" s="46"/>
      <c r="AW91" s="46"/>
      <c r="AX91" s="46">
        <f t="shared" si="428"/>
        <v>0</v>
      </c>
      <c r="AY91" s="75">
        <f>+AR91+AV91-AX91</f>
        <v>0</v>
      </c>
      <c r="AZ91" s="77">
        <f>+AS91+'Stk BSF'!BH91-'Stk BSF'!BI91-'Stk CF '!BB91</f>
        <v>0</v>
      </c>
      <c r="BA91" s="78">
        <f t="shared" si="429"/>
        <v>0</v>
      </c>
      <c r="BB91" s="46"/>
      <c r="BC91" s="46"/>
      <c r="BD91" s="46"/>
      <c r="BE91" s="46">
        <f t="shared" si="430"/>
        <v>0</v>
      </c>
      <c r="BF91" s="75">
        <f>+AY91+BC91-BE91</f>
        <v>0</v>
      </c>
      <c r="BG91" s="77">
        <f>+AZ91+'Stk BSF'!BP91-'Stk BSF'!BQ91-'Stk CF '!BI91</f>
        <v>0</v>
      </c>
      <c r="BH91" s="78">
        <f t="shared" si="288"/>
        <v>0</v>
      </c>
      <c r="BI91" s="46"/>
      <c r="BJ91" s="46"/>
      <c r="BK91" s="46"/>
      <c r="BL91" s="46">
        <f t="shared" si="431"/>
        <v>0</v>
      </c>
      <c r="BM91" s="75">
        <f>+BF91+BJ91-BL91</f>
        <v>0</v>
      </c>
      <c r="BN91" s="77">
        <f>+BG91+'Stk BSF'!BX91-'Stk BSF'!BY91-'Stk CF '!BP91</f>
        <v>0</v>
      </c>
      <c r="BO91" s="78">
        <f t="shared" si="432"/>
        <v>0</v>
      </c>
      <c r="BP91" s="46"/>
      <c r="BQ91" s="46"/>
      <c r="BR91" s="46"/>
      <c r="BS91" s="46">
        <f t="shared" si="433"/>
        <v>0</v>
      </c>
      <c r="BT91" s="75">
        <f>+BM91+BQ91-BS91</f>
        <v>0</v>
      </c>
      <c r="BU91" s="77">
        <f>+BN91+'Stk BSF'!CF91-'Stk BSF'!CG91-'Stk CF '!BW91</f>
        <v>0</v>
      </c>
      <c r="BV91" s="78">
        <f t="shared" si="434"/>
        <v>0</v>
      </c>
      <c r="BW91" s="46"/>
      <c r="BX91" s="46"/>
      <c r="BY91" s="46"/>
      <c r="BZ91" s="46">
        <f t="shared" si="435"/>
        <v>0</v>
      </c>
      <c r="CA91" s="75">
        <f>+BT91+BX91-BZ91</f>
        <v>0</v>
      </c>
      <c r="CB91" s="77">
        <f>+BU91+'Stk BSF'!CN91-'Stk BSF'!CO91-'Stk CF '!CD91</f>
        <v>0</v>
      </c>
      <c r="CC91" s="78">
        <f t="shared" si="436"/>
        <v>0</v>
      </c>
      <c r="CD91" s="46"/>
      <c r="CE91" s="46"/>
      <c r="CF91" s="46"/>
      <c r="CG91" s="46">
        <f t="shared" si="437"/>
        <v>0</v>
      </c>
      <c r="CH91" s="75">
        <f>+CA91+CE91-CG91</f>
        <v>0</v>
      </c>
      <c r="CI91" s="77">
        <f>+CB91+'Stk BSF'!CV91-'Stk BSF'!CW91-'Stk CF '!CK91</f>
        <v>0</v>
      </c>
      <c r="CJ91" s="78">
        <f>+CC91+CK91-CL91-CM91</f>
        <v>0</v>
      </c>
      <c r="CK91" s="46"/>
      <c r="CL91" s="46"/>
      <c r="CM91" s="46"/>
      <c r="CN91" s="46">
        <f t="shared" si="438"/>
        <v>0</v>
      </c>
      <c r="CO91" s="75">
        <f>+CH91+CL91-CN91</f>
        <v>0</v>
      </c>
      <c r="CP91" s="77">
        <f>+CI91+'Stk BSF'!DD91-'Stk BSF'!DE91-'Stk CF '!CR91</f>
        <v>0</v>
      </c>
      <c r="CQ91" s="78">
        <f>+CJ91+CR91-CS91-CT91</f>
        <v>0</v>
      </c>
      <c r="CR91" s="46"/>
      <c r="CS91" s="46"/>
      <c r="CT91" s="46"/>
      <c r="CU91" s="46">
        <f t="shared" si="439"/>
        <v>0</v>
      </c>
      <c r="CV91" s="75">
        <f>+CO91+CS91-CU91</f>
        <v>0</v>
      </c>
      <c r="CW91" s="78">
        <f>+CP91+'Stk BSF'!DL91-'Stk BSF'!DM91-'Stk CF '!CY91</f>
        <v>0</v>
      </c>
      <c r="CX91" s="78">
        <f t="shared" si="325"/>
        <v>0</v>
      </c>
      <c r="CY91" s="46"/>
      <c r="CZ91" s="46"/>
      <c r="DA91" s="46"/>
      <c r="DB91" s="46">
        <f t="shared" si="440"/>
        <v>0</v>
      </c>
      <c r="DC91" s="75">
        <f>+CV91+CZ91-DB91</f>
        <v>0</v>
      </c>
      <c r="DD91" s="77">
        <f>+CW91+'Stk BSF'!DT91-'Stk BSF'!DU91-'Stk CF '!DF91</f>
        <v>0</v>
      </c>
      <c r="DE91" s="78">
        <f>+CX91+DF91-DG91-DH91</f>
        <v>0</v>
      </c>
      <c r="DF91" s="46"/>
      <c r="DG91" s="46"/>
      <c r="DH91" s="46"/>
      <c r="DI91" s="46">
        <f t="shared" si="442"/>
        <v>0</v>
      </c>
      <c r="DJ91" s="75">
        <f>+DC91+DG91-DI91</f>
        <v>0</v>
      </c>
      <c r="DK91" s="77">
        <f>+DD91+'Stk BSF'!EB91-'Stk BSF'!EC91-'Stk CF '!DM91</f>
        <v>0</v>
      </c>
      <c r="DL91" s="78">
        <f t="shared" si="412"/>
        <v>0</v>
      </c>
      <c r="DM91" s="46"/>
      <c r="DN91" s="46"/>
      <c r="DO91" s="46"/>
      <c r="DP91" s="46">
        <f t="shared" si="443"/>
        <v>0</v>
      </c>
      <c r="DQ91" s="75">
        <f>+DJ91+DN91-DP91</f>
        <v>0</v>
      </c>
      <c r="DR91" s="77">
        <f>+DK91+'Stk BSF'!EJ91-'Stk BSF'!EK91-'Stk CF '!DT91</f>
        <v>0</v>
      </c>
      <c r="DS91" s="78">
        <f t="shared" si="466"/>
        <v>0</v>
      </c>
      <c r="DT91" s="46"/>
      <c r="DU91" s="46"/>
      <c r="DV91" s="46"/>
      <c r="DW91" s="46">
        <f t="shared" si="444"/>
        <v>0</v>
      </c>
      <c r="DX91" s="75">
        <f>+DQ91+DU91-DW91</f>
        <v>0</v>
      </c>
      <c r="DY91" s="77">
        <f>+DR91+'Stk BSF'!ER91-'Stk BSF'!ES91-'Stk CF '!EA91</f>
        <v>0</v>
      </c>
      <c r="DZ91" s="78">
        <f t="shared" si="494"/>
        <v>0</v>
      </c>
      <c r="EA91" s="46"/>
      <c r="EB91" s="46"/>
      <c r="EC91" s="46"/>
      <c r="ED91" s="46">
        <f t="shared" si="445"/>
        <v>0</v>
      </c>
      <c r="EE91" s="75">
        <f>+DX91+EB91-ED91</f>
        <v>0</v>
      </c>
      <c r="EF91" s="77">
        <f>+DY91+'Stk BSF'!EZ91-'Stk BSF'!FA91-'Stk CF '!EH91</f>
        <v>0</v>
      </c>
      <c r="EG91" s="78">
        <f>+DZ91+EH91-EI91-EJ91</f>
        <v>0</v>
      </c>
      <c r="EH91" s="46"/>
      <c r="EI91" s="46"/>
      <c r="EJ91" s="46"/>
      <c r="EK91" s="46">
        <f t="shared" si="446"/>
        <v>0</v>
      </c>
      <c r="EL91" s="75">
        <f>+EE91+EI91-EK91</f>
        <v>0</v>
      </c>
      <c r="EM91" s="77">
        <f>+EF91+'Stk BSF'!FH91-'Stk BSF'!FI91-'Stk CF '!EO91</f>
        <v>0</v>
      </c>
      <c r="EN91" s="78">
        <f t="shared" si="489"/>
        <v>0</v>
      </c>
      <c r="EO91" s="46"/>
      <c r="EP91" s="46"/>
      <c r="EQ91" s="46"/>
      <c r="ER91" s="46">
        <f t="shared" si="447"/>
        <v>0</v>
      </c>
      <c r="ES91" s="75">
        <f>+EL91+EP91-ER91</f>
        <v>0</v>
      </c>
      <c r="ET91" s="77">
        <f>+EM91+'Stk BSF'!FP91-'Stk BSF'!FQ91-'Stk CF '!EV91</f>
        <v>0</v>
      </c>
      <c r="EU91" s="78">
        <f>+EN91+EV91-EW91-EX91</f>
        <v>0</v>
      </c>
      <c r="EV91" s="46"/>
      <c r="EW91" s="46"/>
      <c r="EX91" s="46"/>
      <c r="EY91" s="46">
        <f t="shared" si="449"/>
        <v>0</v>
      </c>
      <c r="EZ91" s="75">
        <f>+ES91+EW91-EY91</f>
        <v>0</v>
      </c>
      <c r="FA91" s="77">
        <f>+ET91+'Stk BSF'!FX91-'Stk BSF'!FY91-'Stk CF '!FC91</f>
        <v>0</v>
      </c>
      <c r="FB91" s="78">
        <f>+EU91+FC91-FD91-FE91</f>
        <v>0</v>
      </c>
      <c r="FC91" s="46"/>
      <c r="FD91" s="46"/>
      <c r="FE91" s="46"/>
      <c r="FF91" s="46">
        <f t="shared" si="450"/>
        <v>0</v>
      </c>
      <c r="FG91" s="75">
        <f>+EZ91+FD91-FF91</f>
        <v>0</v>
      </c>
      <c r="FH91" s="77">
        <f>+FA91+'Stk BSF'!GF91-'Stk BSF'!GG91-'Stk CF '!FJ91</f>
        <v>0</v>
      </c>
      <c r="FI91" s="78">
        <f>+FB91+FJ91-FK91-FL91</f>
        <v>0</v>
      </c>
      <c r="FJ91" s="46"/>
      <c r="FK91" s="46"/>
      <c r="FL91" s="46"/>
      <c r="FM91" s="46">
        <f t="shared" si="451"/>
        <v>0</v>
      </c>
      <c r="FN91" s="75">
        <f>+FG91+FK91-FM91</f>
        <v>0</v>
      </c>
      <c r="FO91" s="77">
        <f>+FH91+'Stk BSF'!GN91-'Stk BSF'!GO91-'Stk CF '!FQ91</f>
        <v>0</v>
      </c>
      <c r="FP91" s="78">
        <f>+FI91+FQ91-FR91-FS91</f>
        <v>0</v>
      </c>
      <c r="FQ91" s="46"/>
      <c r="FR91" s="46"/>
      <c r="FS91" s="46"/>
      <c r="FT91" s="46">
        <f t="shared" si="452"/>
        <v>0</v>
      </c>
      <c r="FU91" s="75">
        <f>+FN91+FR91-FT91</f>
        <v>0</v>
      </c>
      <c r="FV91" s="77">
        <f>+FO91+'Stk BSF'!GV91-'Stk BSF'!GW91-'Stk CF '!FX91</f>
        <v>0</v>
      </c>
      <c r="FW91" s="78">
        <f t="shared" si="495"/>
        <v>0</v>
      </c>
      <c r="FX91" s="46"/>
      <c r="FY91" s="46"/>
      <c r="FZ91" s="46"/>
      <c r="GA91" s="46">
        <f t="shared" si="453"/>
        <v>0</v>
      </c>
      <c r="GB91" s="75">
        <f>+FU91+FY91-GA91</f>
        <v>0</v>
      </c>
      <c r="GC91" s="77">
        <f>+FV91+'Stk BSF'!HD91-'Stk BSF'!HE91-'Stk CF '!GE91</f>
        <v>0</v>
      </c>
      <c r="GD91" s="78">
        <f t="shared" si="496"/>
        <v>0</v>
      </c>
      <c r="GE91" s="46"/>
      <c r="GF91" s="46"/>
      <c r="GG91" s="46"/>
      <c r="GH91" s="46">
        <f t="shared" si="454"/>
        <v>0</v>
      </c>
      <c r="GI91" s="75">
        <f>+GB91+GF91-GH91</f>
        <v>0</v>
      </c>
      <c r="GJ91" s="77">
        <f>+GC91+'Stk BSF'!HL91-'Stk BSF'!HM91-'Stk CF '!GL91</f>
        <v>0</v>
      </c>
      <c r="GK91" s="78">
        <f>+GD91+GL91-GM91-GN91</f>
        <v>0</v>
      </c>
      <c r="GL91" s="46"/>
      <c r="GM91" s="46"/>
      <c r="GN91" s="46"/>
      <c r="GO91" s="46">
        <f t="shared" si="456"/>
        <v>0</v>
      </c>
      <c r="GP91" s="75">
        <f>+GI91+GM91-GO91</f>
        <v>0</v>
      </c>
      <c r="GQ91" s="77">
        <f>+GJ91+'Stk BSF'!HT91-'Stk BSF'!HU91-'Stk CF '!GS91</f>
        <v>0</v>
      </c>
      <c r="GR91" s="78">
        <f>+GK91+GS91-GT91-GU91</f>
        <v>0</v>
      </c>
      <c r="GS91" s="46"/>
      <c r="GT91" s="46"/>
      <c r="GU91" s="46"/>
      <c r="GV91" s="46">
        <f t="shared" si="457"/>
        <v>0</v>
      </c>
      <c r="GW91" s="75">
        <f>+GP91+GT91-GV91</f>
        <v>0</v>
      </c>
      <c r="GX91" s="77">
        <f>+GQ91+'Stk BSF'!IB91-'Stk BSF'!IC91-'Stk CF '!GZ91</f>
        <v>0</v>
      </c>
      <c r="GY91" s="78">
        <f>+GR91+GZ91-HA91-HB91</f>
        <v>0</v>
      </c>
      <c r="GZ91" s="46"/>
      <c r="HA91" s="46"/>
      <c r="HB91" s="46"/>
      <c r="HC91" s="46">
        <f t="shared" si="458"/>
        <v>0</v>
      </c>
      <c r="HD91" s="75">
        <f>+GW91+HA91-HC91</f>
        <v>0</v>
      </c>
      <c r="HE91" s="77">
        <f>+GX91+'Stk BSF'!IJ91-'Stk BSF'!IK91-'Stk CF '!HG91</f>
        <v>0</v>
      </c>
      <c r="HF91" s="78">
        <f t="shared" si="213"/>
        <v>0</v>
      </c>
      <c r="HG91" s="46"/>
      <c r="HH91" s="46"/>
      <c r="HI91" s="46"/>
      <c r="HJ91" s="46">
        <f t="shared" si="459"/>
        <v>0</v>
      </c>
      <c r="HK91" s="75">
        <f>+HD91+HH91-HJ91</f>
        <v>0</v>
      </c>
      <c r="HL91" s="77">
        <f>+HE91+'Stk BSF'!IR91-'Stk BSF'!IS91-'Stk CF '!HN91</f>
        <v>0</v>
      </c>
      <c r="HM91" s="78">
        <f t="shared" si="212"/>
        <v>0</v>
      </c>
      <c r="HN91" s="46"/>
      <c r="HO91" s="46"/>
      <c r="HP91" s="46"/>
      <c r="HQ91" s="46">
        <f t="shared" si="460"/>
        <v>0</v>
      </c>
      <c r="HR91" s="75">
        <f>+HK91+HO91-HQ91</f>
        <v>0</v>
      </c>
      <c r="HS91" s="85">
        <f>+HL91+'Stk BSF'!IZ91-'Stk BSF'!JA91-'Stk CF '!HU91</f>
        <v>0</v>
      </c>
      <c r="HT91" s="86">
        <f>+HM91+HU91-HV91-HW91</f>
        <v>0</v>
      </c>
      <c r="HU91" s="46"/>
      <c r="HV91" s="46"/>
      <c r="HW91" s="46"/>
      <c r="HX91" s="46">
        <f t="shared" si="462"/>
        <v>0</v>
      </c>
      <c r="HY91" s="75">
        <f>+HR91+HV91-HX91</f>
        <v>0</v>
      </c>
      <c r="IA91" s="82">
        <f t="shared" si="472"/>
        <v>0</v>
      </c>
      <c r="IB91" s="83">
        <f t="shared" si="473"/>
        <v>0</v>
      </c>
      <c r="IC91" s="81">
        <f t="shared" si="474"/>
        <v>0</v>
      </c>
      <c r="ID91" s="81">
        <f t="shared" si="475"/>
        <v>0</v>
      </c>
      <c r="IE91" s="81">
        <f t="shared" si="476"/>
        <v>0</v>
      </c>
      <c r="IF91" s="81">
        <f t="shared" si="477"/>
        <v>0</v>
      </c>
      <c r="IG91" s="84">
        <f t="shared" si="478"/>
        <v>0</v>
      </c>
      <c r="II91" s="64">
        <f t="shared" si="469"/>
        <v>0</v>
      </c>
      <c r="IJ91" s="64">
        <f t="shared" si="470"/>
        <v>0</v>
      </c>
      <c r="IK91" s="64">
        <f t="shared" si="471"/>
        <v>0</v>
      </c>
    </row>
    <row r="92" spans="1:245" ht="15">
      <c r="B92" s="386" t="s">
        <v>653</v>
      </c>
      <c r="C92" s="192" t="s">
        <v>414</v>
      </c>
      <c r="D92" s="190" t="s">
        <v>410</v>
      </c>
      <c r="E92" s="170"/>
      <c r="F92" s="190" t="s">
        <v>312</v>
      </c>
      <c r="G92" s="382" t="s">
        <v>98</v>
      </c>
      <c r="H92" s="382" t="s">
        <v>98</v>
      </c>
      <c r="I92" s="361" t="s">
        <v>95</v>
      </c>
      <c r="J92" s="357">
        <v>37</v>
      </c>
      <c r="K92" s="143">
        <v>9</v>
      </c>
      <c r="L92" s="144">
        <v>9</v>
      </c>
      <c r="M92" s="137" t="s">
        <v>4</v>
      </c>
      <c r="N92" s="347">
        <v>0</v>
      </c>
      <c r="O92" s="347">
        <v>0</v>
      </c>
      <c r="P92" s="76">
        <v>0</v>
      </c>
      <c r="Q92" s="77">
        <f>+N92-S92-'Stk BSF'!U92+'Stk BSF'!T92</f>
        <v>0</v>
      </c>
      <c r="R92" s="78">
        <f t="shared" si="492"/>
        <v>0</v>
      </c>
      <c r="S92" s="46"/>
      <c r="T92" s="46"/>
      <c r="U92" s="46"/>
      <c r="V92" s="46">
        <f t="shared" si="423"/>
        <v>0</v>
      </c>
      <c r="W92" s="75">
        <f>+P92+T92-V92</f>
        <v>0</v>
      </c>
      <c r="X92" s="77">
        <f>+Q92+'Stk BSF'!AB92-'Stk BSF'!AC92-'Stk CF '!Z92</f>
        <v>0</v>
      </c>
      <c r="Y92" s="78">
        <f t="shared" ref="Y92" si="498">+R92+Z92-AA92-AB92</f>
        <v>0</v>
      </c>
      <c r="Z92" s="46"/>
      <c r="AA92" s="46"/>
      <c r="AB92" s="46"/>
      <c r="AC92" s="46">
        <f t="shared" si="425"/>
        <v>0</v>
      </c>
      <c r="AD92" s="75">
        <f>+W92+AA92-AC92</f>
        <v>0</v>
      </c>
      <c r="AE92" s="77">
        <f>+X92+'Stk BSF'!AJ92-'Stk BSF'!AK92-'Stk CF '!AG92</f>
        <v>0</v>
      </c>
      <c r="AF92" s="78">
        <f>+Y92+AG92-AH92-AI92</f>
        <v>0</v>
      </c>
      <c r="AG92" s="46"/>
      <c r="AH92" s="46"/>
      <c r="AI92" s="46"/>
      <c r="AJ92" s="46">
        <f t="shared" si="426"/>
        <v>0</v>
      </c>
      <c r="AK92" s="75">
        <f>+AD92+AH92-AJ92</f>
        <v>0</v>
      </c>
      <c r="AL92" s="77">
        <f>+AE92+'Stk BSF'!AR92-'Stk BSF'!AS92-'Stk CF '!AN92</f>
        <v>0</v>
      </c>
      <c r="AM92" s="78">
        <f t="shared" si="420"/>
        <v>0</v>
      </c>
      <c r="AN92" s="46"/>
      <c r="AO92" s="46"/>
      <c r="AP92" s="46"/>
      <c r="AQ92" s="46">
        <f t="shared" si="427"/>
        <v>0</v>
      </c>
      <c r="AR92" s="75">
        <f>+AK92+AO92-AQ92</f>
        <v>0</v>
      </c>
      <c r="AS92" s="77">
        <f>+AL92+'Stk BSF'!AZ92-'Stk BSF'!BA92-'Stk CF '!AU92</f>
        <v>0</v>
      </c>
      <c r="AT92" s="78">
        <f t="shared" si="497"/>
        <v>0</v>
      </c>
      <c r="AU92" s="46"/>
      <c r="AV92" s="46"/>
      <c r="AW92" s="46"/>
      <c r="AX92" s="46">
        <f t="shared" si="428"/>
        <v>0</v>
      </c>
      <c r="AY92" s="75">
        <f>+AR92+AV92-AX92</f>
        <v>0</v>
      </c>
      <c r="AZ92" s="77">
        <f>+AS92+'Stk BSF'!BH92-'Stk BSF'!BI92-'Stk CF '!BB92</f>
        <v>0</v>
      </c>
      <c r="BA92" s="78">
        <f t="shared" ref="BA92" si="499">+AT92+BB92-BC92-BD92</f>
        <v>0</v>
      </c>
      <c r="BB92" s="46"/>
      <c r="BC92" s="46"/>
      <c r="BD92" s="46"/>
      <c r="BE92" s="46">
        <f t="shared" si="430"/>
        <v>0</v>
      </c>
      <c r="BF92" s="75">
        <f>+AY92+BC92-BE92</f>
        <v>0</v>
      </c>
      <c r="BG92" s="77">
        <f>+AZ92+'Stk BSF'!BP92-'Stk BSF'!BQ92-'Stk CF '!BI92</f>
        <v>0</v>
      </c>
      <c r="BH92" s="78">
        <f t="shared" ref="BH92" si="500">+BA92+BI92-BJ92-BK92</f>
        <v>0</v>
      </c>
      <c r="BI92" s="46"/>
      <c r="BJ92" s="46"/>
      <c r="BK92" s="46"/>
      <c r="BL92" s="46">
        <f t="shared" si="431"/>
        <v>0</v>
      </c>
      <c r="BM92" s="75">
        <f>+BF92+BJ92-BL92</f>
        <v>0</v>
      </c>
      <c r="BN92" s="77">
        <f>+BG92+'Stk BSF'!BX92-'Stk BSF'!BY92-'Stk CF '!BP92</f>
        <v>0</v>
      </c>
      <c r="BO92" s="78">
        <f t="shared" ref="BO92" si="501">+BH92+BP92-BQ92-BR92</f>
        <v>0</v>
      </c>
      <c r="BP92" s="46"/>
      <c r="BQ92" s="46"/>
      <c r="BR92" s="46"/>
      <c r="BS92" s="46">
        <f t="shared" si="433"/>
        <v>0</v>
      </c>
      <c r="BT92" s="75">
        <f>+BM92+BQ92-BS92</f>
        <v>0</v>
      </c>
      <c r="BU92" s="77">
        <f>+BN92+'Stk BSF'!CF92-'Stk BSF'!CG92-'Stk CF '!BW92</f>
        <v>0</v>
      </c>
      <c r="BV92" s="78">
        <f t="shared" ref="BV92" si="502">+BO92+BW92-BX92-BY92</f>
        <v>0</v>
      </c>
      <c r="BW92" s="46"/>
      <c r="BX92" s="46"/>
      <c r="BY92" s="46"/>
      <c r="BZ92" s="46">
        <f t="shared" si="435"/>
        <v>0</v>
      </c>
      <c r="CA92" s="75">
        <f>+BT92+BX92-BZ92</f>
        <v>0</v>
      </c>
      <c r="CB92" s="77">
        <f>+BU92+'Stk BSF'!CN92-'Stk BSF'!CO92-'Stk CF '!CD92</f>
        <v>0</v>
      </c>
      <c r="CC92" s="78">
        <f t="shared" ref="CC92" si="503">+BV92+CD92-CE92-CF92</f>
        <v>0</v>
      </c>
      <c r="CD92" s="46"/>
      <c r="CE92" s="46"/>
      <c r="CF92" s="46"/>
      <c r="CG92" s="46">
        <f t="shared" si="437"/>
        <v>0</v>
      </c>
      <c r="CH92" s="75">
        <f>+CA92+CE92-CG92</f>
        <v>0</v>
      </c>
      <c r="CI92" s="77">
        <f>+CB92+'Stk BSF'!CV92-'Stk BSF'!CW92-'Stk CF '!CK92</f>
        <v>0</v>
      </c>
      <c r="CJ92" s="78">
        <f>+CC92+CK92-CL92-CM92</f>
        <v>0</v>
      </c>
      <c r="CK92" s="46"/>
      <c r="CL92" s="46"/>
      <c r="CM92" s="46"/>
      <c r="CN92" s="46">
        <f t="shared" si="438"/>
        <v>0</v>
      </c>
      <c r="CO92" s="75">
        <f>+CH92+CL92-CN92</f>
        <v>0</v>
      </c>
      <c r="CP92" s="77">
        <f>+CI92+'Stk BSF'!DD92-'Stk BSF'!DE92-'Stk CF '!CR92</f>
        <v>0</v>
      </c>
      <c r="CQ92" s="78">
        <f>+CJ92+CR92-CS92-CT92</f>
        <v>0</v>
      </c>
      <c r="CR92" s="46"/>
      <c r="CS92" s="46"/>
      <c r="CT92" s="46"/>
      <c r="CU92" s="46">
        <f t="shared" si="439"/>
        <v>0</v>
      </c>
      <c r="CV92" s="75">
        <f>+CO92+CS92-CU92</f>
        <v>0</v>
      </c>
      <c r="CW92" s="78">
        <f>+CP92+'Stk BSF'!DL92-'Stk BSF'!DM92-'Stk CF '!CY92</f>
        <v>0</v>
      </c>
      <c r="CX92" s="78">
        <f t="shared" ref="CX92" si="504">+CQ92+CY92-CZ92-DA92</f>
        <v>0</v>
      </c>
      <c r="CY92" s="46"/>
      <c r="CZ92" s="46"/>
      <c r="DA92" s="46"/>
      <c r="DB92" s="46">
        <f t="shared" si="440"/>
        <v>0</v>
      </c>
      <c r="DC92" s="75">
        <f>+CV92+CZ92-DB92</f>
        <v>0</v>
      </c>
      <c r="DD92" s="77">
        <f>+CW92+'Stk BSF'!DT92-'Stk BSF'!DU92-'Stk CF '!DF92</f>
        <v>0</v>
      </c>
      <c r="DE92" s="78">
        <f>+CX92+DF92-DG92-DH92</f>
        <v>0</v>
      </c>
      <c r="DF92" s="46"/>
      <c r="DG92" s="46"/>
      <c r="DH92" s="46"/>
      <c r="DI92" s="46">
        <f t="shared" si="442"/>
        <v>0</v>
      </c>
      <c r="DJ92" s="75">
        <f>+DC92+DG92-DI92</f>
        <v>0</v>
      </c>
      <c r="DK92" s="77">
        <f>+DD92+'Stk BSF'!EB92-'Stk BSF'!EC92-'Stk CF '!DM92</f>
        <v>0</v>
      </c>
      <c r="DL92" s="78">
        <f t="shared" si="412"/>
        <v>0</v>
      </c>
      <c r="DM92" s="46"/>
      <c r="DN92" s="46"/>
      <c r="DO92" s="46"/>
      <c r="DP92" s="46">
        <f t="shared" si="443"/>
        <v>0</v>
      </c>
      <c r="DQ92" s="75">
        <f>+DJ92+DN92-DP92</f>
        <v>0</v>
      </c>
      <c r="DR92" s="77">
        <f>+DK92+'Stk BSF'!EJ92-'Stk BSF'!EK92-'Stk CF '!DT92</f>
        <v>0</v>
      </c>
      <c r="DS92" s="78">
        <f t="shared" ref="DS92" si="505">+DL92+DT92-DU92-DV92</f>
        <v>0</v>
      </c>
      <c r="DT92" s="46"/>
      <c r="DU92" s="46"/>
      <c r="DV92" s="46"/>
      <c r="DW92" s="46">
        <f t="shared" si="444"/>
        <v>0</v>
      </c>
      <c r="DX92" s="75">
        <f>+DQ92+DU92-DW92</f>
        <v>0</v>
      </c>
      <c r="DY92" s="77">
        <f>+DR92+'Stk BSF'!ER92-'Stk BSF'!ES92-'Stk CF '!EA92</f>
        <v>0</v>
      </c>
      <c r="DZ92" s="78">
        <f t="shared" si="494"/>
        <v>0</v>
      </c>
      <c r="EA92" s="46"/>
      <c r="EB92" s="46"/>
      <c r="EC92" s="46"/>
      <c r="ED92" s="46">
        <f t="shared" si="445"/>
        <v>0</v>
      </c>
      <c r="EE92" s="75">
        <f>+DX92+EB92-ED92</f>
        <v>0</v>
      </c>
      <c r="EF92" s="77">
        <f>+DY92+'Stk BSF'!EZ92-'Stk BSF'!FA92-'Stk CF '!EH92</f>
        <v>0</v>
      </c>
      <c r="EG92" s="78">
        <f>+DZ92+EH92-EI92-EJ92</f>
        <v>0</v>
      </c>
      <c r="EH92" s="46"/>
      <c r="EI92" s="46"/>
      <c r="EJ92" s="46"/>
      <c r="EK92" s="46">
        <f t="shared" si="446"/>
        <v>0</v>
      </c>
      <c r="EL92" s="75">
        <f>+EE92+EI92-EK92</f>
        <v>0</v>
      </c>
      <c r="EM92" s="77">
        <f>+EF92+'Stk BSF'!FH92-'Stk BSF'!FI92-'Stk CF '!EO92</f>
        <v>0</v>
      </c>
      <c r="EN92" s="78">
        <f t="shared" ref="EN92" si="506">+EG92+EO92-EP92-EQ92</f>
        <v>0</v>
      </c>
      <c r="EO92" s="46"/>
      <c r="EP92" s="46"/>
      <c r="EQ92" s="46"/>
      <c r="ER92" s="46">
        <f t="shared" si="447"/>
        <v>0</v>
      </c>
      <c r="ES92" s="75">
        <f>+EL92+EP92-ER92</f>
        <v>0</v>
      </c>
      <c r="ET92" s="77">
        <f>+EM92+'Stk BSF'!FP92-'Stk BSF'!FQ92-'Stk CF '!EV92</f>
        <v>0</v>
      </c>
      <c r="EU92" s="78">
        <f>+EN92+EV92-EW92-EX92</f>
        <v>0</v>
      </c>
      <c r="EV92" s="46"/>
      <c r="EW92" s="46"/>
      <c r="EX92" s="46"/>
      <c r="EY92" s="46">
        <f t="shared" si="449"/>
        <v>0</v>
      </c>
      <c r="EZ92" s="75">
        <f>+ES92+EW92-EY92</f>
        <v>0</v>
      </c>
      <c r="FA92" s="77">
        <f>+ET92+'Stk BSF'!FX92-'Stk BSF'!FY92-'Stk CF '!FC92</f>
        <v>0</v>
      </c>
      <c r="FB92" s="78">
        <f>+EU92+FC92-FD92-FE92</f>
        <v>0</v>
      </c>
      <c r="FC92" s="46"/>
      <c r="FD92" s="46"/>
      <c r="FE92" s="46"/>
      <c r="FF92" s="46">
        <f t="shared" si="450"/>
        <v>0</v>
      </c>
      <c r="FG92" s="75">
        <f>+EZ92+FD92-FF92</f>
        <v>0</v>
      </c>
      <c r="FH92" s="77">
        <f>+FA92+'Stk BSF'!GF92-'Stk BSF'!GG92-'Stk CF '!FJ92</f>
        <v>0</v>
      </c>
      <c r="FI92" s="78">
        <f>+FB92+FJ92-FK92-FL92</f>
        <v>0</v>
      </c>
      <c r="FJ92" s="46"/>
      <c r="FK92" s="46"/>
      <c r="FL92" s="46"/>
      <c r="FM92" s="46">
        <f t="shared" si="451"/>
        <v>0</v>
      </c>
      <c r="FN92" s="75">
        <f>+FG92+FK92-FM92</f>
        <v>0</v>
      </c>
      <c r="FO92" s="77">
        <f>+FH92+'Stk BSF'!GN92-'Stk BSF'!GO92-'Stk CF '!FQ92</f>
        <v>0</v>
      </c>
      <c r="FP92" s="78">
        <f>+FI92+FQ92-FR92-FS92</f>
        <v>0</v>
      </c>
      <c r="FQ92" s="46"/>
      <c r="FR92" s="46"/>
      <c r="FS92" s="46"/>
      <c r="FT92" s="46">
        <f t="shared" si="452"/>
        <v>0</v>
      </c>
      <c r="FU92" s="75">
        <f>+FN92+FR92-FT92</f>
        <v>0</v>
      </c>
      <c r="FV92" s="77">
        <f>+FO92+'Stk BSF'!GV92-'Stk BSF'!GW92-'Stk CF '!FX92</f>
        <v>0</v>
      </c>
      <c r="FW92" s="78">
        <f t="shared" si="495"/>
        <v>0</v>
      </c>
      <c r="FX92" s="46"/>
      <c r="FY92" s="46"/>
      <c r="FZ92" s="46"/>
      <c r="GA92" s="46">
        <f t="shared" si="453"/>
        <v>0</v>
      </c>
      <c r="GB92" s="75">
        <f>+FU92+FY92-GA92</f>
        <v>0</v>
      </c>
      <c r="GC92" s="77">
        <f>+FV92+'Stk BSF'!HD92-'Stk BSF'!HE92-'Stk CF '!GE92</f>
        <v>0</v>
      </c>
      <c r="GD92" s="78">
        <f t="shared" ref="GD92" si="507">+FW92+GE92-GF92-GG92</f>
        <v>0</v>
      </c>
      <c r="GE92" s="46"/>
      <c r="GF92" s="46"/>
      <c r="GG92" s="46"/>
      <c r="GH92" s="46">
        <f t="shared" si="454"/>
        <v>0</v>
      </c>
      <c r="GI92" s="75">
        <f>+GB92+GF92-GH92</f>
        <v>0</v>
      </c>
      <c r="GJ92" s="77">
        <f>+GC92+'Stk BSF'!HL92-'Stk BSF'!HM92-'Stk CF '!GL92</f>
        <v>0</v>
      </c>
      <c r="GK92" s="78">
        <f>+GD92+GL92-GM92-GN92</f>
        <v>0</v>
      </c>
      <c r="GL92" s="46"/>
      <c r="GM92" s="46"/>
      <c r="GN92" s="46"/>
      <c r="GO92" s="46">
        <f t="shared" si="456"/>
        <v>0</v>
      </c>
      <c r="GP92" s="75">
        <f>+GI92+GM92-GO92</f>
        <v>0</v>
      </c>
      <c r="GQ92" s="77">
        <f>+GJ92+'Stk BSF'!HT92-'Stk BSF'!HU92-'Stk CF '!GS92</f>
        <v>0</v>
      </c>
      <c r="GR92" s="78">
        <f>+GK92+GS92-GT92-GU92</f>
        <v>0</v>
      </c>
      <c r="GS92" s="46"/>
      <c r="GT92" s="46"/>
      <c r="GU92" s="46"/>
      <c r="GV92" s="46">
        <f t="shared" si="457"/>
        <v>0</v>
      </c>
      <c r="GW92" s="75">
        <f>+GP92+GT92-GV92</f>
        <v>0</v>
      </c>
      <c r="GX92" s="77">
        <f>+GQ92+'Stk BSF'!IB92-'Stk BSF'!IC92-'Stk CF '!GZ92</f>
        <v>0</v>
      </c>
      <c r="GY92" s="78">
        <f>+GR92+GZ92-HA92-HB92</f>
        <v>0</v>
      </c>
      <c r="GZ92" s="46"/>
      <c r="HA92" s="46"/>
      <c r="HB92" s="46"/>
      <c r="HC92" s="46">
        <f t="shared" si="458"/>
        <v>0</v>
      </c>
      <c r="HD92" s="75">
        <f>+GW92+HA92-HC92</f>
        <v>0</v>
      </c>
      <c r="HE92" s="77">
        <f>+GX92+'Stk BSF'!IJ92-'Stk BSF'!IK92-'Stk CF '!HG92</f>
        <v>0</v>
      </c>
      <c r="HF92" s="78">
        <f t="shared" ref="HF92" si="508">+GY92+HG92-HH92-HI92</f>
        <v>0</v>
      </c>
      <c r="HG92" s="46"/>
      <c r="HH92" s="46"/>
      <c r="HI92" s="46"/>
      <c r="HJ92" s="46">
        <f t="shared" si="459"/>
        <v>0</v>
      </c>
      <c r="HK92" s="75">
        <f>+HD92+HH92-HJ92</f>
        <v>0</v>
      </c>
      <c r="HL92" s="77">
        <f>+HE92+'Stk BSF'!IR92-'Stk BSF'!IS92-'Stk CF '!HN92</f>
        <v>0</v>
      </c>
      <c r="HM92" s="78">
        <f t="shared" ref="HM92" si="509">+HF92+HN92-HO92-HP92</f>
        <v>0</v>
      </c>
      <c r="HN92" s="46"/>
      <c r="HO92" s="46"/>
      <c r="HP92" s="46"/>
      <c r="HQ92" s="46">
        <f t="shared" si="460"/>
        <v>0</v>
      </c>
      <c r="HR92" s="75">
        <f>+HK92+HO92-HQ92</f>
        <v>0</v>
      </c>
      <c r="HS92" s="85">
        <f>+HL92+'Stk BSF'!IZ92-'Stk BSF'!JA92-'Stk CF '!HU92</f>
        <v>0</v>
      </c>
      <c r="HT92" s="86">
        <f>+HM92+HU92-HV92-HW92</f>
        <v>0</v>
      </c>
      <c r="HU92" s="46"/>
      <c r="HV92" s="46"/>
      <c r="HW92" s="46"/>
      <c r="HX92" s="46">
        <f t="shared" si="462"/>
        <v>0</v>
      </c>
      <c r="HY92" s="75">
        <f>+HR92+HV92-HX92</f>
        <v>0</v>
      </c>
      <c r="IA92" s="82">
        <f t="shared" ref="IA92" si="510">+HS92</f>
        <v>0</v>
      </c>
      <c r="IB92" s="83">
        <f t="shared" ref="IB92" si="511">+HT92</f>
        <v>0</v>
      </c>
      <c r="IC92" s="81">
        <f t="shared" ref="IC92" si="512">+S92+Z92+AG92+AN92+AU92+BB92+BI92+BP92+BW92+CD92+CK92+CR92+CY92+DF92+DM92+DT92+EA92+EH92+EO92+EV92+FC92+FJ92+FQ92+FX92+GE92+GL92+GS92+GZ92+HG92+HN92+HU92</f>
        <v>0</v>
      </c>
      <c r="ID92" s="81">
        <f t="shared" ref="ID92" si="513">+T92+AA92+AH92+AO92+AV92+BC92+BJ92+BQ92+BX92+CE92+CL92+CS92+CZ92+DG92+DN92+DU92+EB92+EI92+EP92+EW92+FD92+FK92+FR92+FY92+GF92+GM92+GT92+HA92+HH92+HO92+HV92</f>
        <v>0</v>
      </c>
      <c r="IE92" s="81">
        <f t="shared" ref="IE92" si="514">+U92+AB92+AI92+AP92+AW92+BD92+BK92+BR92+BY92+CF92+CM92+CT92+DA92+DH92+DO92+DV92+EC92+EJ92+EQ92+EX92+FE92+FL92+FS92+FZ92+GG92+GN92+GU92+HB92+HI92+HP92+HW92</f>
        <v>0</v>
      </c>
      <c r="IF92" s="81">
        <f t="shared" ref="IF92" si="515">+V92+AC92+AJ92+AQ92+AX92+BE92+BL92+BS92+BZ92+CG92+CN92+CU92+DB92+DI92+DP92+DW92+ED92+EK92+ER92+EY92+FF92+FM92+FT92+GA92+GH92+GO92+GV92+HC92+HJ92+HQ92+HX92</f>
        <v>0</v>
      </c>
      <c r="IG92" s="84">
        <f t="shared" ref="IG92" si="516">+HY92</f>
        <v>0</v>
      </c>
      <c r="II92" s="64">
        <f t="shared" si="469"/>
        <v>0</v>
      </c>
      <c r="IJ92" s="64">
        <f t="shared" si="470"/>
        <v>0</v>
      </c>
      <c r="IK92" s="64">
        <f t="shared" si="471"/>
        <v>0</v>
      </c>
    </row>
    <row r="93" spans="1:245" ht="15.75" customHeight="1">
      <c r="B93" s="386" t="s">
        <v>653</v>
      </c>
      <c r="C93" s="192" t="s">
        <v>415</v>
      </c>
      <c r="D93" s="190" t="s">
        <v>410</v>
      </c>
      <c r="E93" s="170"/>
      <c r="F93" s="190" t="s">
        <v>312</v>
      </c>
      <c r="G93" s="382" t="s">
        <v>98</v>
      </c>
      <c r="H93" s="382" t="s">
        <v>98</v>
      </c>
      <c r="I93" s="361" t="s">
        <v>95</v>
      </c>
      <c r="J93" s="357">
        <v>37</v>
      </c>
      <c r="K93" s="143">
        <v>9</v>
      </c>
      <c r="L93" s="144">
        <v>9</v>
      </c>
      <c r="M93" s="137" t="s">
        <v>4</v>
      </c>
      <c r="N93" s="347">
        <v>0</v>
      </c>
      <c r="O93" s="347">
        <v>0</v>
      </c>
      <c r="P93" s="76">
        <v>0</v>
      </c>
      <c r="Q93" s="77">
        <f>+N93-S93-'Stk BSF'!U93+'Stk BSF'!T93</f>
        <v>0</v>
      </c>
      <c r="R93" s="78">
        <f t="shared" si="492"/>
        <v>0</v>
      </c>
      <c r="S93" s="46"/>
      <c r="T93" s="46"/>
      <c r="U93" s="46"/>
      <c r="V93" s="46">
        <f t="shared" si="423"/>
        <v>0</v>
      </c>
      <c r="W93" s="75">
        <f>+P93+T93-V93</f>
        <v>0</v>
      </c>
      <c r="X93" s="77">
        <f>+Q93+'Stk BSF'!AB93-'Stk BSF'!AC93-'Stk CF '!Z93</f>
        <v>0</v>
      </c>
      <c r="Y93" s="78">
        <f t="shared" si="493"/>
        <v>0</v>
      </c>
      <c r="Z93" s="46"/>
      <c r="AA93" s="46"/>
      <c r="AB93" s="46"/>
      <c r="AC93" s="46">
        <f t="shared" si="425"/>
        <v>0</v>
      </c>
      <c r="AD93" s="75">
        <f>+W93+AA93-AC93</f>
        <v>0</v>
      </c>
      <c r="AE93" s="77">
        <f>+X93+'Stk BSF'!AJ93-'Stk BSF'!AK93-'Stk CF '!AG93</f>
        <v>0</v>
      </c>
      <c r="AF93" s="78">
        <f>+Y93+AG93-AH93-AI93</f>
        <v>0</v>
      </c>
      <c r="AG93" s="46"/>
      <c r="AH93" s="46"/>
      <c r="AI93" s="46"/>
      <c r="AJ93" s="46">
        <f t="shared" si="426"/>
        <v>0</v>
      </c>
      <c r="AK93" s="75">
        <f>+AD93+AH93-AJ93</f>
        <v>0</v>
      </c>
      <c r="AL93" s="77">
        <f>+AE93+'Stk BSF'!AR93-'Stk BSF'!AS93-'Stk CF '!AN93</f>
        <v>0</v>
      </c>
      <c r="AM93" s="78">
        <f t="shared" si="420"/>
        <v>0</v>
      </c>
      <c r="AN93" s="46"/>
      <c r="AO93" s="46"/>
      <c r="AP93" s="46"/>
      <c r="AQ93" s="46">
        <f t="shared" si="427"/>
        <v>0</v>
      </c>
      <c r="AR93" s="75">
        <f>+AK93+AO93-AQ93</f>
        <v>0</v>
      </c>
      <c r="AS93" s="77">
        <f>+AL93+'Stk BSF'!AZ93-'Stk BSF'!BA93-'Stk CF '!AU93</f>
        <v>0</v>
      </c>
      <c r="AT93" s="78">
        <f t="shared" si="497"/>
        <v>0</v>
      </c>
      <c r="AU93" s="46"/>
      <c r="AV93" s="46"/>
      <c r="AW93" s="46"/>
      <c r="AX93" s="46">
        <f t="shared" si="428"/>
        <v>0</v>
      </c>
      <c r="AY93" s="75">
        <f>+AR93+AV93-AX93</f>
        <v>0</v>
      </c>
      <c r="AZ93" s="77">
        <f>+AS93+'Stk BSF'!BH93-'Stk BSF'!BI93-'Stk CF '!BB93</f>
        <v>0</v>
      </c>
      <c r="BA93" s="78">
        <f t="shared" si="429"/>
        <v>0</v>
      </c>
      <c r="BB93" s="46"/>
      <c r="BC93" s="46"/>
      <c r="BD93" s="46"/>
      <c r="BE93" s="46">
        <f t="shared" si="430"/>
        <v>0</v>
      </c>
      <c r="BF93" s="75">
        <f>+AY93+BC93-BE93</f>
        <v>0</v>
      </c>
      <c r="BG93" s="77">
        <f>+AZ93+'Stk BSF'!BP93-'Stk BSF'!BQ93-'Stk CF '!BI93</f>
        <v>0</v>
      </c>
      <c r="BH93" s="78">
        <f t="shared" si="288"/>
        <v>0</v>
      </c>
      <c r="BI93" s="46"/>
      <c r="BJ93" s="46"/>
      <c r="BK93" s="46"/>
      <c r="BL93" s="46">
        <f t="shared" si="431"/>
        <v>0</v>
      </c>
      <c r="BM93" s="75">
        <f>+BF93+BJ93-BL93</f>
        <v>0</v>
      </c>
      <c r="BN93" s="77">
        <f>+BG93+'Stk BSF'!BX93-'Stk BSF'!BY93-'Stk CF '!BP93</f>
        <v>0</v>
      </c>
      <c r="BO93" s="78">
        <f t="shared" si="432"/>
        <v>0</v>
      </c>
      <c r="BP93" s="46"/>
      <c r="BQ93" s="46"/>
      <c r="BR93" s="46"/>
      <c r="BS93" s="46">
        <f t="shared" si="433"/>
        <v>0</v>
      </c>
      <c r="BT93" s="75">
        <f>+BM93+BQ93-BS93</f>
        <v>0</v>
      </c>
      <c r="BU93" s="77">
        <f>+BN93+'Stk BSF'!CF93-'Stk BSF'!CG93-'Stk CF '!BW93</f>
        <v>0</v>
      </c>
      <c r="BV93" s="78">
        <f t="shared" si="434"/>
        <v>0</v>
      </c>
      <c r="BW93" s="46"/>
      <c r="BX93" s="46"/>
      <c r="BY93" s="46"/>
      <c r="BZ93" s="46">
        <f t="shared" si="435"/>
        <v>0</v>
      </c>
      <c r="CA93" s="75">
        <f>+BT93+BX93-BZ93</f>
        <v>0</v>
      </c>
      <c r="CB93" s="77">
        <f>+BU93+'Stk BSF'!CN93-'Stk BSF'!CO93-'Stk CF '!CD93</f>
        <v>0</v>
      </c>
      <c r="CC93" s="78">
        <f t="shared" si="436"/>
        <v>0</v>
      </c>
      <c r="CD93" s="46"/>
      <c r="CE93" s="46"/>
      <c r="CF93" s="46"/>
      <c r="CG93" s="46">
        <f t="shared" si="437"/>
        <v>0</v>
      </c>
      <c r="CH93" s="75">
        <f>+CA93+CE93-CG93</f>
        <v>0</v>
      </c>
      <c r="CI93" s="77">
        <f>+CB93+'Stk BSF'!CV93-'Stk BSF'!CW93-'Stk CF '!CK93</f>
        <v>0</v>
      </c>
      <c r="CJ93" s="78">
        <f>+CC93+CK93-CL93-CM93</f>
        <v>0</v>
      </c>
      <c r="CK93" s="46"/>
      <c r="CL93" s="46"/>
      <c r="CM93" s="46"/>
      <c r="CN93" s="46">
        <f t="shared" si="438"/>
        <v>0</v>
      </c>
      <c r="CO93" s="75">
        <f>+CH93+CL93-CN93</f>
        <v>0</v>
      </c>
      <c r="CP93" s="77">
        <f>+CI93+'Stk BSF'!DD93-'Stk BSF'!DE93-'Stk CF '!CR93</f>
        <v>0</v>
      </c>
      <c r="CQ93" s="78">
        <f>+CJ93+CR93-CS93-CT93</f>
        <v>0</v>
      </c>
      <c r="CR93" s="46"/>
      <c r="CS93" s="46"/>
      <c r="CT93" s="46"/>
      <c r="CU93" s="46">
        <f t="shared" si="439"/>
        <v>0</v>
      </c>
      <c r="CV93" s="75">
        <f>+CO93+CS93-CU93</f>
        <v>0</v>
      </c>
      <c r="CW93" s="78">
        <f>+CP93+'Stk BSF'!DL93-'Stk BSF'!DM93-'Stk CF '!CY93</f>
        <v>0</v>
      </c>
      <c r="CX93" s="78">
        <f t="shared" si="325"/>
        <v>0</v>
      </c>
      <c r="CY93" s="46"/>
      <c r="CZ93" s="46"/>
      <c r="DA93" s="46"/>
      <c r="DB93" s="46">
        <f t="shared" si="440"/>
        <v>0</v>
      </c>
      <c r="DC93" s="75">
        <f>+CV93+CZ93-DB93</f>
        <v>0</v>
      </c>
      <c r="DD93" s="77">
        <f>+CW93+'Stk BSF'!DT93-'Stk BSF'!DU93-'Stk CF '!DF93</f>
        <v>0</v>
      </c>
      <c r="DE93" s="78">
        <f>+CX93+DF93-DG93-DH93</f>
        <v>0</v>
      </c>
      <c r="DF93" s="46"/>
      <c r="DG93" s="46"/>
      <c r="DH93" s="46"/>
      <c r="DI93" s="46">
        <f t="shared" si="442"/>
        <v>0</v>
      </c>
      <c r="DJ93" s="75">
        <f>+DC93+DG93-DI93</f>
        <v>0</v>
      </c>
      <c r="DK93" s="77">
        <f>+DD93+'Stk BSF'!EB93-'Stk BSF'!EC93-'Stk CF '!DM93</f>
        <v>0</v>
      </c>
      <c r="DL93" s="78">
        <f t="shared" si="412"/>
        <v>0</v>
      </c>
      <c r="DM93" s="46"/>
      <c r="DN93" s="46"/>
      <c r="DO93" s="46"/>
      <c r="DP93" s="46">
        <f t="shared" si="443"/>
        <v>0</v>
      </c>
      <c r="DQ93" s="75">
        <f>+DJ93+DN93-DP93</f>
        <v>0</v>
      </c>
      <c r="DR93" s="77">
        <f>+DK93+'Stk BSF'!EJ93-'Stk BSF'!EK93-'Stk CF '!DT93</f>
        <v>0</v>
      </c>
      <c r="DS93" s="78">
        <f t="shared" si="466"/>
        <v>0</v>
      </c>
      <c r="DT93" s="46"/>
      <c r="DU93" s="46"/>
      <c r="DV93" s="46"/>
      <c r="DW93" s="46">
        <f t="shared" si="444"/>
        <v>0</v>
      </c>
      <c r="DX93" s="75">
        <f>+DQ93+DU93-DW93</f>
        <v>0</v>
      </c>
      <c r="DY93" s="77">
        <f>+DR93+'Stk BSF'!ER93-'Stk BSF'!ES93-'Stk CF '!EA93</f>
        <v>0</v>
      </c>
      <c r="DZ93" s="78">
        <f t="shared" si="494"/>
        <v>0</v>
      </c>
      <c r="EA93" s="46"/>
      <c r="EB93" s="46"/>
      <c r="EC93" s="46"/>
      <c r="ED93" s="46">
        <f t="shared" si="445"/>
        <v>0</v>
      </c>
      <c r="EE93" s="75">
        <f>+DX93+EB93-ED93</f>
        <v>0</v>
      </c>
      <c r="EF93" s="77">
        <f>+DY93+'Stk BSF'!EZ93-'Stk BSF'!FA93-'Stk CF '!EH93</f>
        <v>0</v>
      </c>
      <c r="EG93" s="78">
        <f>+DZ93+EH93-EI93-EJ93</f>
        <v>0</v>
      </c>
      <c r="EH93" s="46"/>
      <c r="EI93" s="46"/>
      <c r="EJ93" s="46"/>
      <c r="EK93" s="46">
        <f t="shared" si="446"/>
        <v>0</v>
      </c>
      <c r="EL93" s="75">
        <f>+EE93+EI93-EK93</f>
        <v>0</v>
      </c>
      <c r="EM93" s="77">
        <f>+EF93+'Stk BSF'!FH93-'Stk BSF'!FI93-'Stk CF '!EO93</f>
        <v>0</v>
      </c>
      <c r="EN93" s="78">
        <f t="shared" si="489"/>
        <v>0</v>
      </c>
      <c r="EO93" s="46"/>
      <c r="EP93" s="46"/>
      <c r="EQ93" s="46"/>
      <c r="ER93" s="46">
        <f t="shared" si="447"/>
        <v>0</v>
      </c>
      <c r="ES93" s="75">
        <f>+EL93+EP93-ER93</f>
        <v>0</v>
      </c>
      <c r="ET93" s="77">
        <f>+EM93+'Stk BSF'!FP93-'Stk BSF'!FQ93-'Stk CF '!EV93</f>
        <v>0</v>
      </c>
      <c r="EU93" s="78">
        <f>+EN93+EV93-EW93-EX93</f>
        <v>0</v>
      </c>
      <c r="EV93" s="46"/>
      <c r="EW93" s="46"/>
      <c r="EX93" s="46"/>
      <c r="EY93" s="46">
        <f t="shared" si="449"/>
        <v>0</v>
      </c>
      <c r="EZ93" s="75">
        <f>+ES93+EW93-EY93</f>
        <v>0</v>
      </c>
      <c r="FA93" s="77">
        <f>+ET93+'Stk BSF'!FX93-'Stk BSF'!FY93-'Stk CF '!FC93</f>
        <v>0</v>
      </c>
      <c r="FB93" s="78">
        <f>+EU93+FC93-FD93-FE93</f>
        <v>0</v>
      </c>
      <c r="FC93" s="46"/>
      <c r="FD93" s="46"/>
      <c r="FE93" s="46"/>
      <c r="FF93" s="46">
        <f t="shared" si="450"/>
        <v>0</v>
      </c>
      <c r="FG93" s="75">
        <f>+EZ93+FD93-FF93</f>
        <v>0</v>
      </c>
      <c r="FH93" s="77">
        <f>+FA93+'Stk BSF'!GF93-'Stk BSF'!GG93-'Stk CF '!FJ93</f>
        <v>0</v>
      </c>
      <c r="FI93" s="78">
        <f>+FB93+FJ93-FK93-FL93</f>
        <v>0</v>
      </c>
      <c r="FJ93" s="46"/>
      <c r="FK93" s="46"/>
      <c r="FL93" s="46"/>
      <c r="FM93" s="46">
        <f t="shared" si="451"/>
        <v>0</v>
      </c>
      <c r="FN93" s="75">
        <f>+FG93+FK93-FM93</f>
        <v>0</v>
      </c>
      <c r="FO93" s="77">
        <f>+FH93+'Stk BSF'!GN93-'Stk BSF'!GO93-'Stk CF '!FQ93</f>
        <v>0</v>
      </c>
      <c r="FP93" s="78">
        <f>+FI93+FQ93-FR93-FS93</f>
        <v>0</v>
      </c>
      <c r="FQ93" s="46"/>
      <c r="FR93" s="46"/>
      <c r="FS93" s="46"/>
      <c r="FT93" s="46">
        <f t="shared" si="452"/>
        <v>0</v>
      </c>
      <c r="FU93" s="75">
        <f>+FN93+FR93-FT93</f>
        <v>0</v>
      </c>
      <c r="FV93" s="77">
        <f>+FO93+'Stk BSF'!GV93-'Stk BSF'!GW93-'Stk CF '!FX93</f>
        <v>0</v>
      </c>
      <c r="FW93" s="78">
        <f t="shared" si="495"/>
        <v>0</v>
      </c>
      <c r="FX93" s="46"/>
      <c r="FY93" s="46"/>
      <c r="FZ93" s="46"/>
      <c r="GA93" s="46">
        <f t="shared" si="453"/>
        <v>0</v>
      </c>
      <c r="GB93" s="75">
        <f>+FU93+FY93-GA93</f>
        <v>0</v>
      </c>
      <c r="GC93" s="77">
        <f>+FV93+'Stk BSF'!HD93-'Stk BSF'!HE93-'Stk CF '!GE93</f>
        <v>0</v>
      </c>
      <c r="GD93" s="78">
        <f t="shared" si="496"/>
        <v>0</v>
      </c>
      <c r="GE93" s="46"/>
      <c r="GF93" s="46"/>
      <c r="GG93" s="46"/>
      <c r="GH93" s="46">
        <f t="shared" si="454"/>
        <v>0</v>
      </c>
      <c r="GI93" s="75">
        <f>+GB93+GF93-GH93</f>
        <v>0</v>
      </c>
      <c r="GJ93" s="77">
        <f>+GC93+'Stk BSF'!HL93-'Stk BSF'!HM93-'Stk CF '!GL93</f>
        <v>0</v>
      </c>
      <c r="GK93" s="78">
        <f>+GD93+GL93-GM93-GN93</f>
        <v>0</v>
      </c>
      <c r="GL93" s="46"/>
      <c r="GM93" s="46"/>
      <c r="GN93" s="46"/>
      <c r="GO93" s="46">
        <f t="shared" si="456"/>
        <v>0</v>
      </c>
      <c r="GP93" s="75">
        <f>+GI93+GM93-GO93</f>
        <v>0</v>
      </c>
      <c r="GQ93" s="77">
        <f>+GJ93+'Stk BSF'!HT93-'Stk BSF'!HU93-'Stk CF '!GS93</f>
        <v>0</v>
      </c>
      <c r="GR93" s="78">
        <f>+GK93+GS93-GT93-GU93</f>
        <v>0</v>
      </c>
      <c r="GS93" s="46"/>
      <c r="GT93" s="46"/>
      <c r="GU93" s="46"/>
      <c r="GV93" s="46">
        <f t="shared" si="457"/>
        <v>0</v>
      </c>
      <c r="GW93" s="75">
        <f>+GP93+GT93-GV93</f>
        <v>0</v>
      </c>
      <c r="GX93" s="77">
        <f>+GQ93+'Stk BSF'!IB93-'Stk BSF'!IC93-'Stk CF '!GZ93</f>
        <v>0</v>
      </c>
      <c r="GY93" s="78">
        <f>+GR93+GZ93-HA93-HB93</f>
        <v>0</v>
      </c>
      <c r="GZ93" s="46"/>
      <c r="HA93" s="46"/>
      <c r="HB93" s="46"/>
      <c r="HC93" s="46">
        <f t="shared" si="458"/>
        <v>0</v>
      </c>
      <c r="HD93" s="75">
        <f>+GW93+HA93-HC93</f>
        <v>0</v>
      </c>
      <c r="HE93" s="77">
        <f>+GX93+'Stk BSF'!IJ93-'Stk BSF'!IK93-'Stk CF '!HG93</f>
        <v>0</v>
      </c>
      <c r="HF93" s="78">
        <f t="shared" si="213"/>
        <v>0</v>
      </c>
      <c r="HG93" s="46"/>
      <c r="HH93" s="46"/>
      <c r="HI93" s="46"/>
      <c r="HJ93" s="46">
        <f t="shared" si="459"/>
        <v>0</v>
      </c>
      <c r="HK93" s="75">
        <f>+HD93+HH93-HJ93</f>
        <v>0</v>
      </c>
      <c r="HL93" s="77">
        <f>+HE93+'Stk BSF'!IR93-'Stk BSF'!IS93-'Stk CF '!HN93</f>
        <v>0</v>
      </c>
      <c r="HM93" s="78">
        <f t="shared" si="212"/>
        <v>0</v>
      </c>
      <c r="HN93" s="46"/>
      <c r="HO93" s="46"/>
      <c r="HP93" s="46"/>
      <c r="HQ93" s="46">
        <f t="shared" si="460"/>
        <v>0</v>
      </c>
      <c r="HR93" s="75">
        <f>+HK93+HO93-HQ93</f>
        <v>0</v>
      </c>
      <c r="HS93" s="85">
        <f>+HL93+'Stk BSF'!IZ93-'Stk BSF'!JA93-'Stk CF '!HU93</f>
        <v>0</v>
      </c>
      <c r="HT93" s="86">
        <f>+HM93+HU93-HV93-HW93</f>
        <v>0</v>
      </c>
      <c r="HU93" s="46"/>
      <c r="HV93" s="46"/>
      <c r="HW93" s="46"/>
      <c r="HX93" s="46">
        <f t="shared" si="462"/>
        <v>0</v>
      </c>
      <c r="HY93" s="75">
        <f>+HR93+HV93-HX93</f>
        <v>0</v>
      </c>
      <c r="IA93" s="82">
        <f t="shared" si="472"/>
        <v>0</v>
      </c>
      <c r="IB93" s="83">
        <f t="shared" si="473"/>
        <v>0</v>
      </c>
      <c r="IC93" s="81">
        <f t="shared" si="474"/>
        <v>0</v>
      </c>
      <c r="ID93" s="81">
        <f t="shared" si="475"/>
        <v>0</v>
      </c>
      <c r="IE93" s="81">
        <f t="shared" si="476"/>
        <v>0</v>
      </c>
      <c r="IF93" s="81">
        <f t="shared" si="477"/>
        <v>0</v>
      </c>
      <c r="IG93" s="84">
        <f t="shared" si="478"/>
        <v>0</v>
      </c>
      <c r="II93" s="64">
        <f t="shared" si="469"/>
        <v>0</v>
      </c>
      <c r="IJ93" s="64">
        <f t="shared" si="470"/>
        <v>0</v>
      </c>
      <c r="IK93" s="64">
        <f t="shared" si="471"/>
        <v>0</v>
      </c>
    </row>
    <row r="94" spans="1:245" ht="15">
      <c r="B94" s="386" t="s">
        <v>653</v>
      </c>
      <c r="C94" s="192" t="s">
        <v>416</v>
      </c>
      <c r="D94" s="190" t="s">
        <v>411</v>
      </c>
      <c r="E94" s="170"/>
      <c r="F94" s="190" t="s">
        <v>314</v>
      </c>
      <c r="G94" s="382" t="s">
        <v>98</v>
      </c>
      <c r="H94" s="382" t="s">
        <v>98</v>
      </c>
      <c r="I94" s="361" t="s">
        <v>95</v>
      </c>
      <c r="J94" s="357">
        <v>50</v>
      </c>
      <c r="K94" s="143">
        <v>12</v>
      </c>
      <c r="L94" s="144">
        <v>12</v>
      </c>
      <c r="M94" s="137" t="s">
        <v>4</v>
      </c>
      <c r="N94" s="347">
        <v>0</v>
      </c>
      <c r="O94" s="347">
        <v>0</v>
      </c>
      <c r="P94" s="76">
        <v>0</v>
      </c>
      <c r="Q94" s="77">
        <f>+N94-S94-'Stk BSF'!U94+'Stk BSF'!T94</f>
        <v>0</v>
      </c>
      <c r="R94" s="78">
        <f t="shared" si="492"/>
        <v>0</v>
      </c>
      <c r="S94" s="46"/>
      <c r="T94" s="46"/>
      <c r="U94" s="46"/>
      <c r="V94" s="46">
        <f t="shared" si="423"/>
        <v>0</v>
      </c>
      <c r="W94" s="75">
        <f t="shared" si="205"/>
        <v>0</v>
      </c>
      <c r="X94" s="77">
        <f>+Q94+'Stk BSF'!AB94-'Stk BSF'!AC94-'Stk CF '!Z94</f>
        <v>0</v>
      </c>
      <c r="Y94" s="78">
        <f t="shared" si="493"/>
        <v>0</v>
      </c>
      <c r="Z94" s="46"/>
      <c r="AA94" s="46"/>
      <c r="AB94" s="46"/>
      <c r="AC94" s="46">
        <f t="shared" si="425"/>
        <v>0</v>
      </c>
      <c r="AD94" s="75">
        <f t="shared" ref="AD94:AD97" si="517">+W94+AA94-AC94</f>
        <v>0</v>
      </c>
      <c r="AE94" s="77">
        <f>+X94+'Stk BSF'!AJ94-'Stk BSF'!AK94-'Stk CF '!AG94</f>
        <v>0</v>
      </c>
      <c r="AF94" s="78">
        <f t="shared" ref="AF94:AF118" si="518">+Y94+AG94-AH94-AI94</f>
        <v>0</v>
      </c>
      <c r="AG94" s="46"/>
      <c r="AH94" s="46"/>
      <c r="AI94" s="46"/>
      <c r="AJ94" s="46">
        <f t="shared" si="426"/>
        <v>0</v>
      </c>
      <c r="AK94" s="75">
        <f t="shared" ref="AK94:AK97" si="519">+AD94+AH94-AJ94</f>
        <v>0</v>
      </c>
      <c r="AL94" s="77">
        <f>+AE94+'Stk BSF'!AR94-'Stk BSF'!AS94-'Stk CF '!AN94</f>
        <v>0</v>
      </c>
      <c r="AM94" s="78">
        <f t="shared" si="420"/>
        <v>0</v>
      </c>
      <c r="AN94" s="46"/>
      <c r="AO94" s="46"/>
      <c r="AP94" s="46"/>
      <c r="AQ94" s="46">
        <f t="shared" si="427"/>
        <v>0</v>
      </c>
      <c r="AR94" s="75">
        <f t="shared" ref="AR94:AR97" si="520">+AK94+AO94-AQ94</f>
        <v>0</v>
      </c>
      <c r="AS94" s="77">
        <f>+AL94+'Stk BSF'!AZ94-'Stk BSF'!BA94-'Stk CF '!AU94</f>
        <v>0</v>
      </c>
      <c r="AT94" s="78">
        <f t="shared" si="497"/>
        <v>0</v>
      </c>
      <c r="AU94" s="46"/>
      <c r="AV94" s="46"/>
      <c r="AW94" s="46"/>
      <c r="AX94" s="46">
        <f t="shared" si="428"/>
        <v>0</v>
      </c>
      <c r="AY94" s="75">
        <f t="shared" ref="AY94:AY97" si="521">+AR94+AV94-AX94</f>
        <v>0</v>
      </c>
      <c r="AZ94" s="77">
        <f>+AS94+'Stk BSF'!BH94-'Stk BSF'!BI94-'Stk CF '!BB94</f>
        <v>0</v>
      </c>
      <c r="BA94" s="78">
        <f t="shared" ref="BA94:BA99" si="522">+AT94+BB94-BC94-BD94</f>
        <v>0</v>
      </c>
      <c r="BB94" s="46"/>
      <c r="BC94" s="46"/>
      <c r="BD94" s="46"/>
      <c r="BE94" s="46">
        <f t="shared" si="430"/>
        <v>0</v>
      </c>
      <c r="BF94" s="75">
        <f t="shared" ref="BF94:BF97" si="523">+AY94+BC94-BE94</f>
        <v>0</v>
      </c>
      <c r="BG94" s="77">
        <f>+AZ94+'Stk BSF'!BP94-'Stk BSF'!BQ94-'Stk CF '!BI94</f>
        <v>0</v>
      </c>
      <c r="BH94" s="78">
        <f t="shared" si="288"/>
        <v>0</v>
      </c>
      <c r="BI94" s="46"/>
      <c r="BJ94" s="46"/>
      <c r="BK94" s="46"/>
      <c r="BL94" s="46">
        <f t="shared" si="431"/>
        <v>0</v>
      </c>
      <c r="BM94" s="75">
        <f t="shared" ref="BM94:BM97" si="524">+BF94+BJ94-BL94</f>
        <v>0</v>
      </c>
      <c r="BN94" s="77">
        <f>+BG94+'Stk BSF'!BX94-'Stk BSF'!BY94-'Stk CF '!BP94</f>
        <v>0</v>
      </c>
      <c r="BO94" s="78">
        <f t="shared" si="432"/>
        <v>0</v>
      </c>
      <c r="BP94" s="46"/>
      <c r="BQ94" s="46"/>
      <c r="BR94" s="46"/>
      <c r="BS94" s="46">
        <f t="shared" si="433"/>
        <v>0</v>
      </c>
      <c r="BT94" s="75">
        <f t="shared" ref="BT94:BT97" si="525">+BM94+BQ94-BS94</f>
        <v>0</v>
      </c>
      <c r="BU94" s="77">
        <f>+BN94+'Stk BSF'!CF94-'Stk BSF'!CG94-'Stk CF '!BW94</f>
        <v>0</v>
      </c>
      <c r="BV94" s="78">
        <f t="shared" si="434"/>
        <v>0</v>
      </c>
      <c r="BW94" s="46"/>
      <c r="BX94" s="46"/>
      <c r="BY94" s="46"/>
      <c r="BZ94" s="46">
        <f t="shared" si="435"/>
        <v>0</v>
      </c>
      <c r="CA94" s="75">
        <f t="shared" ref="CA94:CA97" si="526">+BT94+BX94-BZ94</f>
        <v>0</v>
      </c>
      <c r="CB94" s="77">
        <f>+BU94+'Stk BSF'!CN94-'Stk BSF'!CO94-'Stk CF '!CD94</f>
        <v>0</v>
      </c>
      <c r="CC94" s="78">
        <f t="shared" ref="CC94:CC118" si="527">+BV94+CD94-CE94-CF94</f>
        <v>0</v>
      </c>
      <c r="CD94" s="46"/>
      <c r="CE94" s="46"/>
      <c r="CF94" s="46"/>
      <c r="CG94" s="46">
        <f t="shared" si="437"/>
        <v>0</v>
      </c>
      <c r="CH94" s="75">
        <f t="shared" ref="CH94:CH97" si="528">+CA94+CE94-CG94</f>
        <v>0</v>
      </c>
      <c r="CI94" s="77">
        <f>+CB94+'Stk BSF'!CV94-'Stk BSF'!CW94-'Stk CF '!CK94</f>
        <v>0</v>
      </c>
      <c r="CJ94" s="78">
        <f t="shared" si="463"/>
        <v>0</v>
      </c>
      <c r="CK94" s="46"/>
      <c r="CL94" s="46"/>
      <c r="CM94" s="46"/>
      <c r="CN94" s="46">
        <f t="shared" si="438"/>
        <v>0</v>
      </c>
      <c r="CO94" s="75">
        <f t="shared" ref="CO94:CO97" si="529">+CH94+CL94-CN94</f>
        <v>0</v>
      </c>
      <c r="CP94" s="77">
        <f>+CI94+'Stk BSF'!DD94-'Stk BSF'!DE94-'Stk CF '!CR94</f>
        <v>0</v>
      </c>
      <c r="CQ94" s="78">
        <f t="shared" ref="CQ94:CQ118" si="530">+CJ94+CR94-CS94-CT94</f>
        <v>0</v>
      </c>
      <c r="CR94" s="46"/>
      <c r="CS94" s="46"/>
      <c r="CT94" s="46"/>
      <c r="CU94" s="46">
        <f t="shared" si="439"/>
        <v>0</v>
      </c>
      <c r="CV94" s="75">
        <f t="shared" ref="CV94:CV97" si="531">+CO94+CS94-CU94</f>
        <v>0</v>
      </c>
      <c r="CW94" s="78">
        <f>+CP94+'Stk BSF'!DL94-'Stk BSF'!DM94-'Stk CF '!CY94</f>
        <v>0</v>
      </c>
      <c r="CX94" s="78">
        <f t="shared" si="325"/>
        <v>0</v>
      </c>
      <c r="CY94" s="46"/>
      <c r="CZ94" s="46"/>
      <c r="DA94" s="46"/>
      <c r="DB94" s="46">
        <f t="shared" si="440"/>
        <v>0</v>
      </c>
      <c r="DC94" s="75">
        <f t="shared" ref="DC94:DC97" si="532">+CV94+CZ94-DB94</f>
        <v>0</v>
      </c>
      <c r="DD94" s="77">
        <f>+CW94+'Stk BSF'!DT94-'Stk BSF'!DU94-'Stk CF '!DF94</f>
        <v>0</v>
      </c>
      <c r="DE94" s="78">
        <f t="shared" ref="DE94:DE118" si="533">+CX94+DF94-DG94-DH94</f>
        <v>0</v>
      </c>
      <c r="DF94" s="46"/>
      <c r="DG94" s="46"/>
      <c r="DH94" s="46"/>
      <c r="DI94" s="46">
        <f t="shared" si="442"/>
        <v>0</v>
      </c>
      <c r="DJ94" s="75">
        <f t="shared" ref="DJ94:DJ97" si="534">+DC94+DG94-DI94</f>
        <v>0</v>
      </c>
      <c r="DK94" s="77">
        <f>+DD94+'Stk BSF'!EB94-'Stk BSF'!EC94-'Stk CF '!DM94</f>
        <v>0</v>
      </c>
      <c r="DL94" s="78">
        <f t="shared" si="412"/>
        <v>0</v>
      </c>
      <c r="DM94" s="46"/>
      <c r="DN94" s="46"/>
      <c r="DO94" s="46"/>
      <c r="DP94" s="46">
        <f t="shared" si="443"/>
        <v>0</v>
      </c>
      <c r="DQ94" s="75">
        <f t="shared" ref="DQ94:DQ97" si="535">+DJ94+DN94-DP94</f>
        <v>0</v>
      </c>
      <c r="DR94" s="77">
        <f>+DK94+'Stk BSF'!EJ94-'Stk BSF'!EK94-'Stk CF '!DT94</f>
        <v>0</v>
      </c>
      <c r="DS94" s="78">
        <f t="shared" si="466"/>
        <v>0</v>
      </c>
      <c r="DT94" s="46"/>
      <c r="DU94" s="46"/>
      <c r="DV94" s="46"/>
      <c r="DW94" s="46">
        <f t="shared" si="444"/>
        <v>0</v>
      </c>
      <c r="DX94" s="75">
        <f t="shared" ref="DX94:DX97" si="536">+DQ94+DU94-DW94</f>
        <v>0</v>
      </c>
      <c r="DY94" s="77">
        <f>+DR94+'Stk BSF'!ER94-'Stk BSF'!ES94-'Stk CF '!EA94</f>
        <v>0</v>
      </c>
      <c r="DZ94" s="78">
        <f t="shared" si="494"/>
        <v>0</v>
      </c>
      <c r="EA94" s="46"/>
      <c r="EB94" s="46"/>
      <c r="EC94" s="46"/>
      <c r="ED94" s="46">
        <f t="shared" si="445"/>
        <v>0</v>
      </c>
      <c r="EE94" s="75">
        <f t="shared" ref="EE94:EE97" si="537">+DX94+EB94-ED94</f>
        <v>0</v>
      </c>
      <c r="EF94" s="77">
        <f>+DY94+'Stk BSF'!EZ94-'Stk BSF'!FA94-'Stk CF '!EH94</f>
        <v>0</v>
      </c>
      <c r="EG94" s="78">
        <f t="shared" ref="EG94:EG107" si="538">+DZ94+EH94-EI94-EJ94</f>
        <v>0</v>
      </c>
      <c r="EH94" s="46"/>
      <c r="EI94" s="46"/>
      <c r="EJ94" s="46"/>
      <c r="EK94" s="46">
        <f t="shared" si="446"/>
        <v>0</v>
      </c>
      <c r="EL94" s="75">
        <f t="shared" ref="EL94:EL97" si="539">+EE94+EI94-EK94</f>
        <v>0</v>
      </c>
      <c r="EM94" s="77">
        <f>+EF94+'Stk BSF'!FH94-'Stk BSF'!FI94-'Stk CF '!EO94</f>
        <v>0</v>
      </c>
      <c r="EN94" s="78">
        <f t="shared" si="489"/>
        <v>0</v>
      </c>
      <c r="EO94" s="46"/>
      <c r="EP94" s="46"/>
      <c r="EQ94" s="46"/>
      <c r="ER94" s="46">
        <f t="shared" si="447"/>
        <v>0</v>
      </c>
      <c r="ES94" s="75">
        <f t="shared" ref="ES94:ES97" si="540">+EL94+EP94-ER94</f>
        <v>0</v>
      </c>
      <c r="ET94" s="77">
        <f>+EM94+'Stk BSF'!FP94-'Stk BSF'!FQ94-'Stk CF '!EV94</f>
        <v>0</v>
      </c>
      <c r="EU94" s="78">
        <f t="shared" ref="EU94:EU118" si="541">+EN94+EV94-EW94-EX94</f>
        <v>0</v>
      </c>
      <c r="EV94" s="46"/>
      <c r="EW94" s="46"/>
      <c r="EX94" s="46"/>
      <c r="EY94" s="46">
        <f t="shared" si="449"/>
        <v>0</v>
      </c>
      <c r="EZ94" s="75">
        <f t="shared" ref="EZ94:EZ97" si="542">+ES94+EW94-EY94</f>
        <v>0</v>
      </c>
      <c r="FA94" s="77">
        <f>+ET94+'Stk BSF'!FX94-'Stk BSF'!FY94-'Stk CF '!FC94</f>
        <v>0</v>
      </c>
      <c r="FB94" s="78">
        <f t="shared" si="464"/>
        <v>0</v>
      </c>
      <c r="FC94" s="46"/>
      <c r="FD94" s="46"/>
      <c r="FE94" s="46"/>
      <c r="FF94" s="46">
        <f t="shared" si="450"/>
        <v>0</v>
      </c>
      <c r="FG94" s="75">
        <f t="shared" ref="FG94:FG97" si="543">+EZ94+FD94-FF94</f>
        <v>0</v>
      </c>
      <c r="FH94" s="77">
        <f>+FA94+'Stk BSF'!GF94-'Stk BSF'!GG94-'Stk CF '!FJ94</f>
        <v>0</v>
      </c>
      <c r="FI94" s="78">
        <f t="shared" si="417"/>
        <v>0</v>
      </c>
      <c r="FJ94" s="46"/>
      <c r="FK94" s="46"/>
      <c r="FL94" s="46"/>
      <c r="FM94" s="46">
        <f t="shared" si="451"/>
        <v>0</v>
      </c>
      <c r="FN94" s="75">
        <f t="shared" ref="FN94:FN97" si="544">+FG94+FK94-FM94</f>
        <v>0</v>
      </c>
      <c r="FO94" s="77">
        <f>+FH94+'Stk BSF'!GN94-'Stk BSF'!GO94-'Stk CF '!FQ94</f>
        <v>0</v>
      </c>
      <c r="FP94" s="78">
        <f t="shared" si="465"/>
        <v>0</v>
      </c>
      <c r="FQ94" s="46"/>
      <c r="FR94" s="46"/>
      <c r="FS94" s="46"/>
      <c r="FT94" s="46">
        <f t="shared" si="452"/>
        <v>0</v>
      </c>
      <c r="FU94" s="75">
        <f t="shared" ref="FU94:FU97" si="545">+FN94+FR94-FT94</f>
        <v>0</v>
      </c>
      <c r="FV94" s="77">
        <f>+FO94+'Stk BSF'!GV94-'Stk BSF'!GW94-'Stk CF '!FX94</f>
        <v>0</v>
      </c>
      <c r="FW94" s="78">
        <f t="shared" si="495"/>
        <v>0</v>
      </c>
      <c r="FX94" s="46"/>
      <c r="FY94" s="46"/>
      <c r="FZ94" s="46"/>
      <c r="GA94" s="46">
        <f t="shared" si="453"/>
        <v>0</v>
      </c>
      <c r="GB94" s="75">
        <f t="shared" ref="GB94:GB97" si="546">+FU94+FY94-GA94</f>
        <v>0</v>
      </c>
      <c r="GC94" s="77">
        <f>+FV94+'Stk BSF'!HD94-'Stk BSF'!HE94-'Stk CF '!GE94</f>
        <v>0</v>
      </c>
      <c r="GD94" s="78">
        <f t="shared" si="496"/>
        <v>0</v>
      </c>
      <c r="GE94" s="46"/>
      <c r="GF94" s="46"/>
      <c r="GG94" s="46"/>
      <c r="GH94" s="46">
        <f t="shared" si="454"/>
        <v>0</v>
      </c>
      <c r="GI94" s="75">
        <f t="shared" ref="GI94:GI97" si="547">+GB94+GF94-GH94</f>
        <v>0</v>
      </c>
      <c r="GJ94" s="77">
        <f>+GC94+'Stk BSF'!HL94-'Stk BSF'!HM94-'Stk CF '!GL94</f>
        <v>0</v>
      </c>
      <c r="GK94" s="78">
        <f t="shared" ref="GK94:GK118" si="548">+GD94+GL94-GM94-GN94</f>
        <v>0</v>
      </c>
      <c r="GL94" s="46"/>
      <c r="GM94" s="46"/>
      <c r="GN94" s="46"/>
      <c r="GO94" s="46">
        <f t="shared" si="456"/>
        <v>0</v>
      </c>
      <c r="GP94" s="75">
        <f t="shared" ref="GP94:GP97" si="549">+GI94+GM94-GO94</f>
        <v>0</v>
      </c>
      <c r="GQ94" s="77">
        <f>+GJ94+'Stk BSF'!HT94-'Stk BSF'!HU94-'Stk CF '!GS94</f>
        <v>0</v>
      </c>
      <c r="GR94" s="78">
        <f t="shared" si="318"/>
        <v>0</v>
      </c>
      <c r="GS94" s="46"/>
      <c r="GT94" s="46"/>
      <c r="GU94" s="46"/>
      <c r="GV94" s="46">
        <f t="shared" si="457"/>
        <v>0</v>
      </c>
      <c r="GW94" s="75">
        <f t="shared" ref="GW94:GW97" si="550">+GP94+GT94-GV94</f>
        <v>0</v>
      </c>
      <c r="GX94" s="77">
        <f>+GQ94+'Stk BSF'!IB94-'Stk BSF'!IC94-'Stk CF '!GZ94</f>
        <v>0</v>
      </c>
      <c r="GY94" s="78">
        <f t="shared" ref="GY94:GY118" si="551">+GR94+GZ94-HA94-HB94</f>
        <v>0</v>
      </c>
      <c r="GZ94" s="46"/>
      <c r="HA94" s="46"/>
      <c r="HB94" s="46"/>
      <c r="HC94" s="46">
        <f t="shared" si="458"/>
        <v>0</v>
      </c>
      <c r="HD94" s="75">
        <f t="shared" ref="HD94:HD97" si="552">+GW94+HA94-HC94</f>
        <v>0</v>
      </c>
      <c r="HE94" s="77">
        <f>+GX94+'Stk BSF'!IJ94-'Stk BSF'!IK94-'Stk CF '!HG94</f>
        <v>0</v>
      </c>
      <c r="HF94" s="78">
        <f t="shared" si="213"/>
        <v>0</v>
      </c>
      <c r="HG94" s="46"/>
      <c r="HH94" s="46"/>
      <c r="HI94" s="46"/>
      <c r="HJ94" s="46">
        <f t="shared" si="459"/>
        <v>0</v>
      </c>
      <c r="HK94" s="75">
        <f t="shared" ref="HK94:HK97" si="553">+HD94+HH94-HJ94</f>
        <v>0</v>
      </c>
      <c r="HL94" s="77">
        <f>+HE94+'Stk BSF'!IR94-'Stk BSF'!IS94-'Stk CF '!HN94</f>
        <v>0</v>
      </c>
      <c r="HM94" s="78">
        <f t="shared" si="212"/>
        <v>0</v>
      </c>
      <c r="HN94" s="46"/>
      <c r="HO94" s="46"/>
      <c r="HP94" s="46"/>
      <c r="HQ94" s="46">
        <f t="shared" si="460"/>
        <v>0</v>
      </c>
      <c r="HR94" s="75">
        <f t="shared" ref="HR94:HR97" si="554">+HK94+HO94-HQ94</f>
        <v>0</v>
      </c>
      <c r="HS94" s="85">
        <f>+HL94+'Stk BSF'!IZ94-'Stk BSF'!JA94-'Stk CF '!HU94</f>
        <v>0</v>
      </c>
      <c r="HT94" s="86">
        <f t="shared" ref="HT94:HT118" si="555">+HM94+HU94-HV94-HW94</f>
        <v>0</v>
      </c>
      <c r="HU94" s="46"/>
      <c r="HV94" s="46"/>
      <c r="HW94" s="46"/>
      <c r="HX94" s="46">
        <f t="shared" si="462"/>
        <v>0</v>
      </c>
      <c r="HY94" s="75">
        <f t="shared" ref="HY94:HY97" si="556">+HR94+HV94-HX94</f>
        <v>0</v>
      </c>
      <c r="IA94" s="82">
        <f t="shared" si="472"/>
        <v>0</v>
      </c>
      <c r="IB94" s="83">
        <f t="shared" si="473"/>
        <v>0</v>
      </c>
      <c r="IC94" s="81">
        <f t="shared" si="474"/>
        <v>0</v>
      </c>
      <c r="ID94" s="81">
        <f t="shared" si="475"/>
        <v>0</v>
      </c>
      <c r="IE94" s="81">
        <f t="shared" si="476"/>
        <v>0</v>
      </c>
      <c r="IF94" s="81">
        <f t="shared" si="477"/>
        <v>0</v>
      </c>
      <c r="IG94" s="84">
        <f t="shared" si="478"/>
        <v>0</v>
      </c>
      <c r="II94" s="64">
        <f t="shared" si="469"/>
        <v>0</v>
      </c>
      <c r="IJ94" s="64">
        <f t="shared" si="470"/>
        <v>0</v>
      </c>
      <c r="IK94" s="64">
        <f t="shared" si="471"/>
        <v>0</v>
      </c>
    </row>
    <row r="95" spans="1:245" ht="14.25" customHeight="1">
      <c r="B95" s="386" t="s">
        <v>653</v>
      </c>
      <c r="C95" s="193" t="s">
        <v>417</v>
      </c>
      <c r="D95" s="191" t="s">
        <v>412</v>
      </c>
      <c r="E95" s="170"/>
      <c r="F95" s="190" t="s">
        <v>314</v>
      </c>
      <c r="G95" s="382" t="s">
        <v>98</v>
      </c>
      <c r="H95" s="382" t="s">
        <v>98</v>
      </c>
      <c r="I95" s="361" t="s">
        <v>95</v>
      </c>
      <c r="J95" s="357">
        <v>50</v>
      </c>
      <c r="K95" s="143">
        <v>12</v>
      </c>
      <c r="L95" s="144">
        <v>12</v>
      </c>
      <c r="M95" s="137" t="s">
        <v>4</v>
      </c>
      <c r="N95" s="347">
        <v>0</v>
      </c>
      <c r="O95" s="347">
        <v>0</v>
      </c>
      <c r="P95" s="76">
        <v>0</v>
      </c>
      <c r="Q95" s="77">
        <f>+N95-S95-'Stk BSF'!U95+'Stk BSF'!T95</f>
        <v>0</v>
      </c>
      <c r="R95" s="78">
        <f t="shared" ref="R95:R120" si="557">+O95+S95-T95-U95</f>
        <v>0</v>
      </c>
      <c r="S95" s="46"/>
      <c r="T95" s="46"/>
      <c r="U95" s="46"/>
      <c r="V95" s="46">
        <f t="shared" si="423"/>
        <v>0</v>
      </c>
      <c r="W95" s="75">
        <f t="shared" si="205"/>
        <v>0</v>
      </c>
      <c r="X95" s="77">
        <f>+Q95+'Stk BSF'!AB95-'Stk BSF'!AC95-'Stk CF '!Z95</f>
        <v>0</v>
      </c>
      <c r="Y95" s="78">
        <f t="shared" si="493"/>
        <v>0</v>
      </c>
      <c r="Z95" s="46"/>
      <c r="AA95" s="46"/>
      <c r="AB95" s="46"/>
      <c r="AC95" s="46">
        <f t="shared" si="425"/>
        <v>0</v>
      </c>
      <c r="AD95" s="75">
        <f t="shared" si="517"/>
        <v>0</v>
      </c>
      <c r="AE95" s="77">
        <f>+X95+'Stk BSF'!AJ95-'Stk BSF'!AK95-'Stk CF '!AG95</f>
        <v>0</v>
      </c>
      <c r="AF95" s="78">
        <f t="shared" si="518"/>
        <v>0</v>
      </c>
      <c r="AG95" s="46"/>
      <c r="AH95" s="46"/>
      <c r="AI95" s="46"/>
      <c r="AJ95" s="46">
        <f t="shared" si="426"/>
        <v>0</v>
      </c>
      <c r="AK95" s="75">
        <f t="shared" si="519"/>
        <v>0</v>
      </c>
      <c r="AL95" s="77">
        <f>+AE95+'Stk BSF'!AR95-'Stk BSF'!AS95-'Stk CF '!AN95</f>
        <v>0</v>
      </c>
      <c r="AM95" s="78">
        <f t="shared" si="420"/>
        <v>0</v>
      </c>
      <c r="AN95" s="46"/>
      <c r="AO95" s="46"/>
      <c r="AP95" s="46"/>
      <c r="AQ95" s="46">
        <f t="shared" si="427"/>
        <v>0</v>
      </c>
      <c r="AR95" s="75">
        <f t="shared" si="520"/>
        <v>0</v>
      </c>
      <c r="AS95" s="77">
        <f>+AL95+'Stk BSF'!AZ95-'Stk BSF'!BA95-'Stk CF '!AU95</f>
        <v>0</v>
      </c>
      <c r="AT95" s="78">
        <f t="shared" ref="AT95:AT131" si="558">+AM95+AU95-AV95-AW95</f>
        <v>0</v>
      </c>
      <c r="AU95" s="46"/>
      <c r="AV95" s="46"/>
      <c r="AW95" s="46"/>
      <c r="AX95" s="46">
        <f t="shared" si="428"/>
        <v>0</v>
      </c>
      <c r="AY95" s="75">
        <f t="shared" si="521"/>
        <v>0</v>
      </c>
      <c r="AZ95" s="77">
        <f>+AS95+'Stk BSF'!BH95-'Stk BSF'!BI95-'Stk CF '!BB95</f>
        <v>0</v>
      </c>
      <c r="BA95" s="78">
        <f t="shared" si="522"/>
        <v>0</v>
      </c>
      <c r="BB95" s="46"/>
      <c r="BC95" s="46"/>
      <c r="BD95" s="46"/>
      <c r="BE95" s="46">
        <f t="shared" si="430"/>
        <v>0</v>
      </c>
      <c r="BF95" s="75">
        <f t="shared" si="523"/>
        <v>0</v>
      </c>
      <c r="BG95" s="77">
        <f>+AZ95+'Stk BSF'!BP95-'Stk BSF'!BQ95-'Stk CF '!BI95</f>
        <v>0</v>
      </c>
      <c r="BH95" s="78">
        <f t="shared" si="288"/>
        <v>0</v>
      </c>
      <c r="BI95" s="46"/>
      <c r="BJ95" s="46"/>
      <c r="BK95" s="46"/>
      <c r="BL95" s="46">
        <f t="shared" si="431"/>
        <v>0</v>
      </c>
      <c r="BM95" s="75">
        <f t="shared" si="524"/>
        <v>0</v>
      </c>
      <c r="BN95" s="77">
        <f>+BG95+'Stk BSF'!BX95-'Stk BSF'!BY95-'Stk CF '!BP95</f>
        <v>0</v>
      </c>
      <c r="BO95" s="78">
        <f t="shared" ref="BO95:BO110" si="559">+BH95+BP95-BQ95-BR95</f>
        <v>0</v>
      </c>
      <c r="BP95" s="46"/>
      <c r="BQ95" s="46"/>
      <c r="BR95" s="46"/>
      <c r="BS95" s="46">
        <f t="shared" si="433"/>
        <v>0</v>
      </c>
      <c r="BT95" s="75">
        <f t="shared" si="525"/>
        <v>0</v>
      </c>
      <c r="BU95" s="77">
        <f>+BN95+'Stk BSF'!CF95-'Stk BSF'!CG95-'Stk CF '!BW95</f>
        <v>0</v>
      </c>
      <c r="BV95" s="78">
        <f t="shared" si="434"/>
        <v>0</v>
      </c>
      <c r="BW95" s="46"/>
      <c r="BX95" s="46"/>
      <c r="BY95" s="46"/>
      <c r="BZ95" s="46">
        <f t="shared" si="435"/>
        <v>0</v>
      </c>
      <c r="CA95" s="75">
        <f t="shared" si="526"/>
        <v>0</v>
      </c>
      <c r="CB95" s="77">
        <f>+BU95+'Stk BSF'!CN95-'Stk BSF'!CO95-'Stk CF '!CD95</f>
        <v>0</v>
      </c>
      <c r="CC95" s="78">
        <f t="shared" si="527"/>
        <v>0</v>
      </c>
      <c r="CD95" s="46"/>
      <c r="CE95" s="46"/>
      <c r="CF95" s="46"/>
      <c r="CG95" s="46">
        <f t="shared" si="437"/>
        <v>0</v>
      </c>
      <c r="CH95" s="75">
        <f t="shared" si="528"/>
        <v>0</v>
      </c>
      <c r="CI95" s="77">
        <f>+CB95+'Stk BSF'!CV95-'Stk BSF'!CW95-'Stk CF '!CK95</f>
        <v>0</v>
      </c>
      <c r="CJ95" s="78">
        <f t="shared" si="463"/>
        <v>0</v>
      </c>
      <c r="CK95" s="46"/>
      <c r="CL95" s="46"/>
      <c r="CM95" s="46"/>
      <c r="CN95" s="46">
        <f t="shared" si="438"/>
        <v>0</v>
      </c>
      <c r="CO95" s="75">
        <f t="shared" si="529"/>
        <v>0</v>
      </c>
      <c r="CP95" s="77">
        <f>+CI95+'Stk BSF'!DD95-'Stk BSF'!DE95-'Stk CF '!CR95</f>
        <v>0</v>
      </c>
      <c r="CQ95" s="78">
        <f t="shared" si="530"/>
        <v>0</v>
      </c>
      <c r="CR95" s="46"/>
      <c r="CS95" s="46"/>
      <c r="CT95" s="46"/>
      <c r="CU95" s="46">
        <f t="shared" si="439"/>
        <v>0</v>
      </c>
      <c r="CV95" s="75">
        <f t="shared" si="531"/>
        <v>0</v>
      </c>
      <c r="CW95" s="78">
        <f>+CP95+'Stk BSF'!DL95-'Stk BSF'!DM95-'Stk CF '!CY95</f>
        <v>0</v>
      </c>
      <c r="CX95" s="78">
        <f t="shared" si="325"/>
        <v>0</v>
      </c>
      <c r="CY95" s="46"/>
      <c r="CZ95" s="46"/>
      <c r="DA95" s="46"/>
      <c r="DB95" s="46">
        <f t="shared" si="440"/>
        <v>0</v>
      </c>
      <c r="DC95" s="75">
        <f t="shared" si="532"/>
        <v>0</v>
      </c>
      <c r="DD95" s="77">
        <f>+CW95+'Stk BSF'!DT95-'Stk BSF'!DU95-'Stk CF '!DF95</f>
        <v>0</v>
      </c>
      <c r="DE95" s="78">
        <f t="shared" si="533"/>
        <v>0</v>
      </c>
      <c r="DF95" s="46"/>
      <c r="DG95" s="46"/>
      <c r="DH95" s="46"/>
      <c r="DI95" s="46">
        <f t="shared" si="442"/>
        <v>0</v>
      </c>
      <c r="DJ95" s="75">
        <f t="shared" si="534"/>
        <v>0</v>
      </c>
      <c r="DK95" s="77">
        <f>+DD95+'Stk BSF'!EB95-'Stk BSF'!EC95-'Stk CF '!DM95</f>
        <v>0</v>
      </c>
      <c r="DL95" s="78">
        <f t="shared" si="412"/>
        <v>0</v>
      </c>
      <c r="DM95" s="46"/>
      <c r="DN95" s="46"/>
      <c r="DO95" s="46"/>
      <c r="DP95" s="46">
        <f t="shared" si="443"/>
        <v>0</v>
      </c>
      <c r="DQ95" s="75">
        <f t="shared" si="535"/>
        <v>0</v>
      </c>
      <c r="DR95" s="77">
        <f>+DK95+'Stk BSF'!EJ95-'Stk BSF'!EK95-'Stk CF '!DT95</f>
        <v>0</v>
      </c>
      <c r="DS95" s="78">
        <f t="shared" si="466"/>
        <v>0</v>
      </c>
      <c r="DT95" s="46"/>
      <c r="DU95" s="46"/>
      <c r="DV95" s="46"/>
      <c r="DW95" s="46">
        <f t="shared" si="444"/>
        <v>0</v>
      </c>
      <c r="DX95" s="75">
        <f t="shared" si="536"/>
        <v>0</v>
      </c>
      <c r="DY95" s="77">
        <f>+DR95+'Stk BSF'!ER95-'Stk BSF'!ES95-'Stk CF '!EA95</f>
        <v>0</v>
      </c>
      <c r="DZ95" s="78">
        <f t="shared" ref="DZ95:DZ107" si="560">+DS95+EA95-EB95-EC95</f>
        <v>0</v>
      </c>
      <c r="EA95" s="46"/>
      <c r="EB95" s="46"/>
      <c r="EC95" s="46"/>
      <c r="ED95" s="46">
        <f t="shared" si="445"/>
        <v>0</v>
      </c>
      <c r="EE95" s="75">
        <f t="shared" si="537"/>
        <v>0</v>
      </c>
      <c r="EF95" s="77">
        <f>+DY95+'Stk BSF'!EZ95-'Stk BSF'!FA95-'Stk CF '!EH95</f>
        <v>0</v>
      </c>
      <c r="EG95" s="78">
        <f t="shared" si="538"/>
        <v>0</v>
      </c>
      <c r="EH95" s="46"/>
      <c r="EI95" s="46"/>
      <c r="EJ95" s="46"/>
      <c r="EK95" s="46">
        <f t="shared" si="446"/>
        <v>0</v>
      </c>
      <c r="EL95" s="75">
        <f t="shared" si="539"/>
        <v>0</v>
      </c>
      <c r="EM95" s="77">
        <f>+EF95+'Stk BSF'!FH95-'Stk BSF'!FI95-'Stk CF '!EO95</f>
        <v>0</v>
      </c>
      <c r="EN95" s="78">
        <f t="shared" si="489"/>
        <v>0</v>
      </c>
      <c r="EO95" s="46"/>
      <c r="EP95" s="46"/>
      <c r="EQ95" s="46"/>
      <c r="ER95" s="46">
        <f t="shared" si="447"/>
        <v>0</v>
      </c>
      <c r="ES95" s="75">
        <f t="shared" si="540"/>
        <v>0</v>
      </c>
      <c r="ET95" s="77">
        <f>+EM95+'Stk BSF'!FP95-'Stk BSF'!FQ95-'Stk CF '!EV95</f>
        <v>0</v>
      </c>
      <c r="EU95" s="78">
        <f t="shared" si="541"/>
        <v>0</v>
      </c>
      <c r="EV95" s="46"/>
      <c r="EW95" s="46"/>
      <c r="EX95" s="46"/>
      <c r="EY95" s="46">
        <f t="shared" si="449"/>
        <v>0</v>
      </c>
      <c r="EZ95" s="75">
        <f t="shared" si="542"/>
        <v>0</v>
      </c>
      <c r="FA95" s="77">
        <f>+ET95+'Stk BSF'!FX95-'Stk BSF'!FY95-'Stk CF '!FC95</f>
        <v>0</v>
      </c>
      <c r="FB95" s="78">
        <f t="shared" si="464"/>
        <v>0</v>
      </c>
      <c r="FC95" s="46"/>
      <c r="FD95" s="46"/>
      <c r="FE95" s="46"/>
      <c r="FF95" s="46">
        <f t="shared" si="450"/>
        <v>0</v>
      </c>
      <c r="FG95" s="75">
        <f t="shared" si="543"/>
        <v>0</v>
      </c>
      <c r="FH95" s="77">
        <f>+FA95+'Stk BSF'!GF95-'Stk BSF'!GG95-'Stk CF '!FJ95</f>
        <v>0</v>
      </c>
      <c r="FI95" s="78">
        <f t="shared" si="417"/>
        <v>0</v>
      </c>
      <c r="FJ95" s="46"/>
      <c r="FK95" s="46"/>
      <c r="FL95" s="46"/>
      <c r="FM95" s="46">
        <f t="shared" si="451"/>
        <v>0</v>
      </c>
      <c r="FN95" s="75">
        <f t="shared" si="544"/>
        <v>0</v>
      </c>
      <c r="FO95" s="77">
        <f>+FH95+'Stk BSF'!GN95-'Stk BSF'!GO95-'Stk CF '!FQ95</f>
        <v>0</v>
      </c>
      <c r="FP95" s="78">
        <f t="shared" si="465"/>
        <v>0</v>
      </c>
      <c r="FQ95" s="46"/>
      <c r="FR95" s="46"/>
      <c r="FS95" s="46"/>
      <c r="FT95" s="46">
        <f t="shared" si="452"/>
        <v>0</v>
      </c>
      <c r="FU95" s="75">
        <f t="shared" si="545"/>
        <v>0</v>
      </c>
      <c r="FV95" s="77">
        <f>+FO95+'Stk BSF'!GV95-'Stk BSF'!GW95-'Stk CF '!FX95</f>
        <v>0</v>
      </c>
      <c r="FW95" s="78">
        <f t="shared" ref="FW95:FW117" si="561">+FP95+FX95-FY95-FZ95</f>
        <v>0</v>
      </c>
      <c r="FX95" s="46"/>
      <c r="FY95" s="46"/>
      <c r="FZ95" s="46"/>
      <c r="GA95" s="46">
        <f t="shared" si="453"/>
        <v>0</v>
      </c>
      <c r="GB95" s="75">
        <f t="shared" si="546"/>
        <v>0</v>
      </c>
      <c r="GC95" s="77">
        <f>+FV95+'Stk BSF'!HD95-'Stk BSF'!HE95-'Stk CF '!GE95</f>
        <v>0</v>
      </c>
      <c r="GD95" s="78">
        <f t="shared" si="496"/>
        <v>0</v>
      </c>
      <c r="GE95" s="46"/>
      <c r="GF95" s="46"/>
      <c r="GG95" s="46"/>
      <c r="GH95" s="46">
        <f t="shared" si="454"/>
        <v>0</v>
      </c>
      <c r="GI95" s="75">
        <f t="shared" si="547"/>
        <v>0</v>
      </c>
      <c r="GJ95" s="77">
        <f>+GC95+'Stk BSF'!HL95-'Stk BSF'!HM95-'Stk CF '!GL95</f>
        <v>0</v>
      </c>
      <c r="GK95" s="78">
        <f t="shared" si="548"/>
        <v>0</v>
      </c>
      <c r="GL95" s="46"/>
      <c r="GM95" s="46"/>
      <c r="GN95" s="46"/>
      <c r="GO95" s="46">
        <f t="shared" si="456"/>
        <v>0</v>
      </c>
      <c r="GP95" s="75">
        <f t="shared" si="549"/>
        <v>0</v>
      </c>
      <c r="GQ95" s="77">
        <f>+GJ95+'Stk BSF'!HT95-'Stk BSF'!HU95-'Stk CF '!GS95</f>
        <v>0</v>
      </c>
      <c r="GR95" s="78">
        <f t="shared" si="318"/>
        <v>0</v>
      </c>
      <c r="GS95" s="46"/>
      <c r="GT95" s="46"/>
      <c r="GU95" s="46"/>
      <c r="GV95" s="46">
        <f t="shared" si="457"/>
        <v>0</v>
      </c>
      <c r="GW95" s="75">
        <f t="shared" si="550"/>
        <v>0</v>
      </c>
      <c r="GX95" s="77">
        <f>+GQ95+'Stk BSF'!IB95-'Stk BSF'!IC95-'Stk CF '!GZ95</f>
        <v>0</v>
      </c>
      <c r="GY95" s="78">
        <f t="shared" si="551"/>
        <v>0</v>
      </c>
      <c r="GZ95" s="46"/>
      <c r="HA95" s="46"/>
      <c r="HB95" s="46"/>
      <c r="HC95" s="46">
        <f t="shared" si="458"/>
        <v>0</v>
      </c>
      <c r="HD95" s="75">
        <f t="shared" si="552"/>
        <v>0</v>
      </c>
      <c r="HE95" s="77">
        <f>+GX95+'Stk BSF'!IJ95-'Stk BSF'!IK95-'Stk CF '!HG95</f>
        <v>0</v>
      </c>
      <c r="HF95" s="78">
        <f t="shared" si="213"/>
        <v>0</v>
      </c>
      <c r="HG95" s="46"/>
      <c r="HH95" s="46"/>
      <c r="HI95" s="46"/>
      <c r="HJ95" s="46">
        <f t="shared" si="459"/>
        <v>0</v>
      </c>
      <c r="HK95" s="75">
        <f t="shared" si="553"/>
        <v>0</v>
      </c>
      <c r="HL95" s="77">
        <f>+HE95+'Stk BSF'!IR95-'Stk BSF'!IS95-'Stk CF '!HN95</f>
        <v>0</v>
      </c>
      <c r="HM95" s="78">
        <f t="shared" ref="HM95:HM106" si="562">+HF95+HN95-HO95-HP95</f>
        <v>0</v>
      </c>
      <c r="HN95" s="46"/>
      <c r="HO95" s="46"/>
      <c r="HP95" s="46"/>
      <c r="HQ95" s="46">
        <f t="shared" si="460"/>
        <v>0</v>
      </c>
      <c r="HR95" s="75">
        <f t="shared" si="554"/>
        <v>0</v>
      </c>
      <c r="HS95" s="85">
        <f>+HL95+'Stk BSF'!IZ95-'Stk BSF'!JA95-'Stk CF '!HU95</f>
        <v>0</v>
      </c>
      <c r="HT95" s="86">
        <f t="shared" si="555"/>
        <v>0</v>
      </c>
      <c r="HU95" s="46"/>
      <c r="HV95" s="46"/>
      <c r="HW95" s="46"/>
      <c r="HX95" s="46">
        <f t="shared" si="462"/>
        <v>0</v>
      </c>
      <c r="HY95" s="75">
        <f t="shared" si="556"/>
        <v>0</v>
      </c>
      <c r="IA95" s="82">
        <f>+HS95</f>
        <v>0</v>
      </c>
      <c r="IB95" s="83">
        <f>+HT95</f>
        <v>0</v>
      </c>
      <c r="IC95" s="81">
        <f>+S95+Z95+AG95+AN95+AU95+BB95+BI95+BP95+BW95+CD95+CK95+CR95+CY95+DF95+DM95+DT95+EA95+EH95+EO95+EV95+FC95+FJ95+FQ95+FX95+GE95+GL95+GS95+GZ95+HG95+HN95+HU95</f>
        <v>0</v>
      </c>
      <c r="ID95" s="81">
        <f>+T95+AA95+AH95+AO95+AV95+BC95+BJ95+BQ95+BX95+CE95+CL95+CS95+CZ95+DG95+DN95+DU95+EB95+EI95+EP95+EW95+FD95+FK95+FR95+FY95+GF95+GM95+GT95+HA95+HH95+HO95+HV95</f>
        <v>0</v>
      </c>
      <c r="IE95" s="81">
        <f>+U95+AB95+AI95+AP95+AW95+BD95+BK95+BR95+BY95+CF95+CM95+CT95+DA95+DH95+DO95+DV95+EC95+EJ95+EQ95+EX95+FE95+FL95+FS95+FZ95+GG95+GN95+GU95+HB95+HI95+HP95+HW95</f>
        <v>0</v>
      </c>
      <c r="IF95" s="81">
        <f>+V95+AC95+AJ95+AQ95+AX95+BE95+BL95+BS95+BZ95+CG95+CN95+CU95+DB95+DI95+DP95+DW95+ED95+EK95+ER95+EY95+FF95+FM95+FT95+GA95+GH95+GO95+GV95+HC95+HJ95+HQ95+HX95</f>
        <v>0</v>
      </c>
      <c r="IG95" s="84">
        <f>+HY95</f>
        <v>0</v>
      </c>
      <c r="II95" s="64">
        <f t="shared" si="469"/>
        <v>0</v>
      </c>
      <c r="IJ95" s="64">
        <f t="shared" si="470"/>
        <v>0</v>
      </c>
      <c r="IK95" s="64">
        <f t="shared" si="471"/>
        <v>0</v>
      </c>
    </row>
    <row r="96" spans="1:245" ht="15">
      <c r="B96" s="386" t="s">
        <v>653</v>
      </c>
      <c r="C96" s="178" t="s">
        <v>638</v>
      </c>
      <c r="D96" s="178" t="s">
        <v>644</v>
      </c>
      <c r="E96" s="167"/>
      <c r="F96" s="362" t="s">
        <v>248</v>
      </c>
      <c r="G96" s="380" t="s">
        <v>99</v>
      </c>
      <c r="H96" s="380" t="s">
        <v>99</v>
      </c>
      <c r="I96" s="361" t="s">
        <v>95</v>
      </c>
      <c r="J96" s="358"/>
      <c r="K96" s="143">
        <v>5</v>
      </c>
      <c r="L96" s="144">
        <v>5</v>
      </c>
      <c r="M96" s="137" t="s">
        <v>4</v>
      </c>
      <c r="N96" s="347">
        <v>0</v>
      </c>
      <c r="O96" s="347">
        <v>0</v>
      </c>
      <c r="P96" s="76">
        <v>0</v>
      </c>
      <c r="Q96" s="77">
        <f>+N96-S96-'Stk BSF'!U96+'Stk BSF'!T96</f>
        <v>0</v>
      </c>
      <c r="R96" s="78">
        <f t="shared" si="557"/>
        <v>0</v>
      </c>
      <c r="S96" s="46"/>
      <c r="T96" s="46"/>
      <c r="U96" s="46"/>
      <c r="V96" s="46">
        <f t="shared" si="423"/>
        <v>0</v>
      </c>
      <c r="W96" s="75">
        <f t="shared" si="205"/>
        <v>0</v>
      </c>
      <c r="X96" s="77">
        <f>+Q96+'Stk BSF'!AB96-'Stk BSF'!AC96-'Stk CF '!Z96</f>
        <v>0</v>
      </c>
      <c r="Y96" s="78">
        <f t="shared" si="493"/>
        <v>0</v>
      </c>
      <c r="Z96" s="46"/>
      <c r="AA96" s="46"/>
      <c r="AB96" s="46"/>
      <c r="AC96" s="46">
        <f t="shared" si="425"/>
        <v>0</v>
      </c>
      <c r="AD96" s="75">
        <f t="shared" si="517"/>
        <v>0</v>
      </c>
      <c r="AE96" s="77">
        <f>+X96+'Stk BSF'!AJ96-'Stk BSF'!AK96-'Stk CF '!AG96</f>
        <v>0</v>
      </c>
      <c r="AF96" s="78">
        <f t="shared" si="518"/>
        <v>0</v>
      </c>
      <c r="AG96" s="46"/>
      <c r="AH96" s="46"/>
      <c r="AI96" s="46"/>
      <c r="AJ96" s="46">
        <f t="shared" si="426"/>
        <v>0</v>
      </c>
      <c r="AK96" s="75">
        <f t="shared" si="519"/>
        <v>0</v>
      </c>
      <c r="AL96" s="77">
        <f>+AE96+'Stk BSF'!AR96-'Stk BSF'!AS96-'Stk CF '!AN96</f>
        <v>0</v>
      </c>
      <c r="AM96" s="78">
        <f t="shared" si="420"/>
        <v>0</v>
      </c>
      <c r="AN96" s="46"/>
      <c r="AO96" s="46"/>
      <c r="AP96" s="46"/>
      <c r="AQ96" s="46">
        <f t="shared" si="427"/>
        <v>0</v>
      </c>
      <c r="AR96" s="75">
        <f t="shared" si="520"/>
        <v>0</v>
      </c>
      <c r="AS96" s="77">
        <f>+AL96+'Stk BSF'!AZ96-'Stk BSF'!BA96-'Stk CF '!AU96</f>
        <v>0</v>
      </c>
      <c r="AT96" s="78">
        <f t="shared" si="558"/>
        <v>0</v>
      </c>
      <c r="AU96" s="46"/>
      <c r="AV96" s="46"/>
      <c r="AW96" s="46"/>
      <c r="AX96" s="46">
        <f t="shared" si="428"/>
        <v>0</v>
      </c>
      <c r="AY96" s="75">
        <f t="shared" si="521"/>
        <v>0</v>
      </c>
      <c r="AZ96" s="77">
        <f>+AS96+'Stk BSF'!BH96-'Stk BSF'!BI96-'Stk CF '!BB96</f>
        <v>0</v>
      </c>
      <c r="BA96" s="78">
        <f t="shared" si="522"/>
        <v>0</v>
      </c>
      <c r="BB96" s="46"/>
      <c r="BC96" s="46"/>
      <c r="BD96" s="46"/>
      <c r="BE96" s="46">
        <f t="shared" si="430"/>
        <v>0</v>
      </c>
      <c r="BF96" s="75">
        <f t="shared" si="523"/>
        <v>0</v>
      </c>
      <c r="BG96" s="77">
        <f>+AZ96+'Stk BSF'!BP96-'Stk BSF'!BQ96-'Stk CF '!BI96</f>
        <v>0</v>
      </c>
      <c r="BH96" s="78">
        <f t="shared" si="288"/>
        <v>0</v>
      </c>
      <c r="BI96" s="46"/>
      <c r="BJ96" s="46"/>
      <c r="BK96" s="46"/>
      <c r="BL96" s="46">
        <f t="shared" si="431"/>
        <v>0</v>
      </c>
      <c r="BM96" s="75">
        <f t="shared" si="524"/>
        <v>0</v>
      </c>
      <c r="BN96" s="77">
        <f>+BG96+'Stk BSF'!BX96-'Stk BSF'!BY96-'Stk CF '!BP96</f>
        <v>0</v>
      </c>
      <c r="BO96" s="78">
        <f t="shared" si="559"/>
        <v>0</v>
      </c>
      <c r="BP96" s="46"/>
      <c r="BQ96" s="46"/>
      <c r="BR96" s="46"/>
      <c r="BS96" s="46">
        <f t="shared" si="433"/>
        <v>0</v>
      </c>
      <c r="BT96" s="75">
        <f t="shared" si="525"/>
        <v>0</v>
      </c>
      <c r="BU96" s="77">
        <f>+BN96+'Stk BSF'!CF96-'Stk BSF'!CG96-'Stk CF '!BW96</f>
        <v>0</v>
      </c>
      <c r="BV96" s="78">
        <f t="shared" si="434"/>
        <v>0</v>
      </c>
      <c r="BW96" s="46"/>
      <c r="BX96" s="46"/>
      <c r="BY96" s="46"/>
      <c r="BZ96" s="46">
        <f t="shared" si="435"/>
        <v>0</v>
      </c>
      <c r="CA96" s="75">
        <f t="shared" si="526"/>
        <v>0</v>
      </c>
      <c r="CB96" s="77">
        <f>+BU96+'Stk BSF'!CN96-'Stk BSF'!CO96-'Stk CF '!CD96</f>
        <v>0</v>
      </c>
      <c r="CC96" s="78">
        <f t="shared" si="527"/>
        <v>0</v>
      </c>
      <c r="CD96" s="46"/>
      <c r="CE96" s="46"/>
      <c r="CF96" s="46"/>
      <c r="CG96" s="46">
        <f t="shared" si="437"/>
        <v>0</v>
      </c>
      <c r="CH96" s="75">
        <f t="shared" si="528"/>
        <v>0</v>
      </c>
      <c r="CI96" s="77">
        <f>+CB96+'Stk BSF'!CV96-'Stk BSF'!CW96-'Stk CF '!CK96</f>
        <v>0</v>
      </c>
      <c r="CJ96" s="78">
        <f t="shared" si="463"/>
        <v>0</v>
      </c>
      <c r="CK96" s="46"/>
      <c r="CL96" s="46"/>
      <c r="CM96" s="46"/>
      <c r="CN96" s="46">
        <f t="shared" si="438"/>
        <v>0</v>
      </c>
      <c r="CO96" s="75">
        <f t="shared" si="529"/>
        <v>0</v>
      </c>
      <c r="CP96" s="77">
        <f>+CI96+'Stk BSF'!DD96-'Stk BSF'!DE96-'Stk CF '!CR96</f>
        <v>0</v>
      </c>
      <c r="CQ96" s="78">
        <f t="shared" si="530"/>
        <v>0</v>
      </c>
      <c r="CR96" s="46"/>
      <c r="CS96" s="46"/>
      <c r="CT96" s="46"/>
      <c r="CU96" s="46">
        <f t="shared" si="439"/>
        <v>0</v>
      </c>
      <c r="CV96" s="75">
        <f t="shared" si="531"/>
        <v>0</v>
      </c>
      <c r="CW96" s="78">
        <f>+CP96+'Stk BSF'!DL96-'Stk BSF'!DM96-'Stk CF '!CY96</f>
        <v>0</v>
      </c>
      <c r="CX96" s="78">
        <f t="shared" si="325"/>
        <v>0</v>
      </c>
      <c r="CY96" s="46"/>
      <c r="CZ96" s="46"/>
      <c r="DA96" s="46"/>
      <c r="DB96" s="46">
        <f t="shared" si="440"/>
        <v>0</v>
      </c>
      <c r="DC96" s="75">
        <f t="shared" si="532"/>
        <v>0</v>
      </c>
      <c r="DD96" s="77">
        <f>+CW96+'Stk BSF'!DT96-'Stk BSF'!DU96-'Stk CF '!DF96</f>
        <v>0</v>
      </c>
      <c r="DE96" s="78">
        <f t="shared" si="533"/>
        <v>0</v>
      </c>
      <c r="DF96" s="46"/>
      <c r="DG96" s="46"/>
      <c r="DH96" s="46"/>
      <c r="DI96" s="46">
        <f t="shared" si="442"/>
        <v>0</v>
      </c>
      <c r="DJ96" s="75">
        <f t="shared" si="534"/>
        <v>0</v>
      </c>
      <c r="DK96" s="77">
        <f>+DD96+'Stk BSF'!EB96-'Stk BSF'!EC96-'Stk CF '!DM96</f>
        <v>0</v>
      </c>
      <c r="DL96" s="78">
        <f t="shared" si="412"/>
        <v>0</v>
      </c>
      <c r="DM96" s="46"/>
      <c r="DN96" s="46"/>
      <c r="DO96" s="46"/>
      <c r="DP96" s="46">
        <f t="shared" si="443"/>
        <v>0</v>
      </c>
      <c r="DQ96" s="75">
        <f t="shared" si="535"/>
        <v>0</v>
      </c>
      <c r="DR96" s="77">
        <f>+DK96+'Stk BSF'!EJ96-'Stk BSF'!EK96-'Stk CF '!DT96</f>
        <v>0</v>
      </c>
      <c r="DS96" s="78">
        <f t="shared" si="466"/>
        <v>0</v>
      </c>
      <c r="DT96" s="46"/>
      <c r="DU96" s="46"/>
      <c r="DV96" s="46"/>
      <c r="DW96" s="46">
        <f t="shared" si="444"/>
        <v>0</v>
      </c>
      <c r="DX96" s="75">
        <f t="shared" si="536"/>
        <v>0</v>
      </c>
      <c r="DY96" s="77">
        <f>+DR96+'Stk BSF'!ER96-'Stk BSF'!ES96-'Stk CF '!EA96</f>
        <v>0</v>
      </c>
      <c r="DZ96" s="78">
        <f t="shared" si="560"/>
        <v>0</v>
      </c>
      <c r="EA96" s="46"/>
      <c r="EB96" s="46"/>
      <c r="EC96" s="46"/>
      <c r="ED96" s="46">
        <f t="shared" si="445"/>
        <v>0</v>
      </c>
      <c r="EE96" s="75">
        <f t="shared" si="537"/>
        <v>0</v>
      </c>
      <c r="EF96" s="77">
        <f>+DY96+'Stk BSF'!EZ96-'Stk BSF'!FA96-'Stk CF '!EH96</f>
        <v>0</v>
      </c>
      <c r="EG96" s="78">
        <f t="shared" si="538"/>
        <v>0</v>
      </c>
      <c r="EH96" s="46"/>
      <c r="EI96" s="46"/>
      <c r="EJ96" s="46"/>
      <c r="EK96" s="46">
        <f t="shared" si="446"/>
        <v>0</v>
      </c>
      <c r="EL96" s="75">
        <f t="shared" si="539"/>
        <v>0</v>
      </c>
      <c r="EM96" s="77">
        <f>+EF96+'Stk BSF'!FH96-'Stk BSF'!FI96-'Stk CF '!EO96</f>
        <v>0</v>
      </c>
      <c r="EN96" s="78">
        <f t="shared" si="489"/>
        <v>0</v>
      </c>
      <c r="EO96" s="46"/>
      <c r="EP96" s="46"/>
      <c r="EQ96" s="46"/>
      <c r="ER96" s="46">
        <f t="shared" si="447"/>
        <v>0</v>
      </c>
      <c r="ES96" s="75">
        <f t="shared" si="540"/>
        <v>0</v>
      </c>
      <c r="ET96" s="77">
        <f>+EM96+'Stk BSF'!FP96-'Stk BSF'!FQ96-'Stk CF '!EV96</f>
        <v>0</v>
      </c>
      <c r="EU96" s="78">
        <f t="shared" si="541"/>
        <v>0</v>
      </c>
      <c r="EV96" s="46"/>
      <c r="EW96" s="46"/>
      <c r="EX96" s="46"/>
      <c r="EY96" s="46">
        <f t="shared" si="449"/>
        <v>0</v>
      </c>
      <c r="EZ96" s="75">
        <f t="shared" si="542"/>
        <v>0</v>
      </c>
      <c r="FA96" s="77">
        <f>+ET96+'Stk BSF'!FX96-'Stk BSF'!FY96-'Stk CF '!FC96</f>
        <v>0</v>
      </c>
      <c r="FB96" s="78">
        <f t="shared" si="464"/>
        <v>0</v>
      </c>
      <c r="FC96" s="46"/>
      <c r="FD96" s="46"/>
      <c r="FE96" s="46"/>
      <c r="FF96" s="46">
        <f t="shared" si="450"/>
        <v>0</v>
      </c>
      <c r="FG96" s="75">
        <f t="shared" si="543"/>
        <v>0</v>
      </c>
      <c r="FH96" s="77">
        <f>+FA96+'Stk BSF'!GF96-'Stk BSF'!GG96-'Stk CF '!FJ96</f>
        <v>0</v>
      </c>
      <c r="FI96" s="78">
        <f t="shared" si="417"/>
        <v>0</v>
      </c>
      <c r="FJ96" s="46"/>
      <c r="FK96" s="46"/>
      <c r="FL96" s="46"/>
      <c r="FM96" s="46">
        <f t="shared" si="451"/>
        <v>0</v>
      </c>
      <c r="FN96" s="75">
        <f t="shared" si="544"/>
        <v>0</v>
      </c>
      <c r="FO96" s="77">
        <f>+FH96+'Stk BSF'!GN96-'Stk BSF'!GO96-'Stk CF '!FQ96</f>
        <v>0</v>
      </c>
      <c r="FP96" s="78">
        <f t="shared" si="465"/>
        <v>0</v>
      </c>
      <c r="FQ96" s="46"/>
      <c r="FR96" s="46"/>
      <c r="FS96" s="46"/>
      <c r="FT96" s="46">
        <f t="shared" si="452"/>
        <v>0</v>
      </c>
      <c r="FU96" s="75">
        <f t="shared" si="545"/>
        <v>0</v>
      </c>
      <c r="FV96" s="77">
        <f>+FO96+'Stk BSF'!GV96-'Stk BSF'!GW96-'Stk CF '!FX96</f>
        <v>0</v>
      </c>
      <c r="FW96" s="78">
        <f t="shared" si="561"/>
        <v>0</v>
      </c>
      <c r="FX96" s="46"/>
      <c r="FY96" s="46"/>
      <c r="FZ96" s="46"/>
      <c r="GA96" s="46">
        <f t="shared" si="453"/>
        <v>0</v>
      </c>
      <c r="GB96" s="75">
        <f t="shared" si="546"/>
        <v>0</v>
      </c>
      <c r="GC96" s="77">
        <f>+FV96+'Stk BSF'!HD96-'Stk BSF'!HE96-'Stk CF '!GE96</f>
        <v>0</v>
      </c>
      <c r="GD96" s="78">
        <f t="shared" si="496"/>
        <v>0</v>
      </c>
      <c r="GE96" s="46"/>
      <c r="GF96" s="46"/>
      <c r="GG96" s="46"/>
      <c r="GH96" s="46">
        <f t="shared" si="454"/>
        <v>0</v>
      </c>
      <c r="GI96" s="75">
        <f t="shared" si="547"/>
        <v>0</v>
      </c>
      <c r="GJ96" s="77">
        <f>+GC96+'Stk BSF'!HL96-'Stk BSF'!HM96-'Stk CF '!GL96</f>
        <v>0</v>
      </c>
      <c r="GK96" s="78">
        <f t="shared" si="548"/>
        <v>0</v>
      </c>
      <c r="GL96" s="46"/>
      <c r="GM96" s="46"/>
      <c r="GN96" s="46"/>
      <c r="GO96" s="46">
        <f t="shared" si="456"/>
        <v>0</v>
      </c>
      <c r="GP96" s="75">
        <f t="shared" si="549"/>
        <v>0</v>
      </c>
      <c r="GQ96" s="77">
        <f>+GJ96+'Stk BSF'!HT96-'Stk BSF'!HU96-'Stk CF '!GS96</f>
        <v>0</v>
      </c>
      <c r="GR96" s="78">
        <f t="shared" si="318"/>
        <v>0</v>
      </c>
      <c r="GS96" s="46"/>
      <c r="GT96" s="46"/>
      <c r="GU96" s="46"/>
      <c r="GV96" s="46">
        <f t="shared" si="457"/>
        <v>0</v>
      </c>
      <c r="GW96" s="75">
        <f t="shared" si="550"/>
        <v>0</v>
      </c>
      <c r="GX96" s="77">
        <f>+GQ96+'Stk BSF'!IB96-'Stk BSF'!IC96-'Stk CF '!GZ96</f>
        <v>0</v>
      </c>
      <c r="GY96" s="78">
        <f t="shared" si="551"/>
        <v>0</v>
      </c>
      <c r="GZ96" s="46"/>
      <c r="HA96" s="46"/>
      <c r="HB96" s="46"/>
      <c r="HC96" s="46">
        <f t="shared" si="458"/>
        <v>0</v>
      </c>
      <c r="HD96" s="75">
        <f t="shared" si="552"/>
        <v>0</v>
      </c>
      <c r="HE96" s="77">
        <f>+GX96+'Stk BSF'!IJ96-'Stk BSF'!IK96-'Stk CF '!HG96</f>
        <v>0</v>
      </c>
      <c r="HF96" s="78">
        <f t="shared" si="213"/>
        <v>0</v>
      </c>
      <c r="HG96" s="46"/>
      <c r="HH96" s="46"/>
      <c r="HI96" s="46"/>
      <c r="HJ96" s="46">
        <f t="shared" si="459"/>
        <v>0</v>
      </c>
      <c r="HK96" s="75">
        <f t="shared" si="553"/>
        <v>0</v>
      </c>
      <c r="HL96" s="77">
        <f>+HE96+'Stk BSF'!IR96-'Stk BSF'!IS96-'Stk CF '!HN96</f>
        <v>0</v>
      </c>
      <c r="HM96" s="78">
        <f t="shared" si="562"/>
        <v>0</v>
      </c>
      <c r="HN96" s="46"/>
      <c r="HO96" s="46"/>
      <c r="HP96" s="46"/>
      <c r="HQ96" s="46">
        <f t="shared" si="460"/>
        <v>0</v>
      </c>
      <c r="HR96" s="75">
        <f t="shared" si="554"/>
        <v>0</v>
      </c>
      <c r="HS96" s="85">
        <f>+HL96+'Stk BSF'!IZ96-'Stk BSF'!JA96-'Stk CF '!HU96</f>
        <v>0</v>
      </c>
      <c r="HT96" s="86">
        <f t="shared" si="555"/>
        <v>0</v>
      </c>
      <c r="HU96" s="46"/>
      <c r="HV96" s="46"/>
      <c r="HW96" s="46"/>
      <c r="HX96" s="46">
        <f t="shared" si="462"/>
        <v>0</v>
      </c>
      <c r="HY96" s="75">
        <f t="shared" si="556"/>
        <v>0</v>
      </c>
      <c r="IA96" s="82">
        <f t="shared" ref="IA96:IA106" si="563">+HS96</f>
        <v>0</v>
      </c>
      <c r="IB96" s="83">
        <f t="shared" ref="IB96:IB106" si="564">+HT96</f>
        <v>0</v>
      </c>
      <c r="IC96" s="81">
        <f t="shared" ref="IC96:ID101" si="565">+S96+Z96+AG96+AN96+AU96+BB96+BI96+BP96+BW96+CD96+CK96+CR96+CY96+DF96+DM96+DT96+EA96+EH96+EO96+EV96+FC96+FJ96+FQ96+FX96+GE96+GL96+GS96+GZ96+HG96+HN96+HU96</f>
        <v>0</v>
      </c>
      <c r="ID96" s="81">
        <f t="shared" si="565"/>
        <v>0</v>
      </c>
      <c r="IE96" s="81">
        <f t="shared" ref="IE96:IE144" si="566">+U96+AB96+AI96+AP96+AW96+BD96+BK96+BR96+BY96+CF96+CM96+CT96+DA96+DH96+DO96+DV96+EC96+EJ96+EQ96+EX96+FE96+FL96+FS96+FZ96+GG96+GN96+GU96+HB96+HI96+HP96+HW96</f>
        <v>0</v>
      </c>
      <c r="IF96" s="81">
        <f t="shared" ref="IF96:IF101" si="567">+V96+AC96+AJ96+AQ96+AX96+BE96+BL96+BS96+BZ96+CG96+CN96+CU96+DB96+DI96+DP96+DW96+ED96+EK96+ER96+EY96+FF96+FM96+FT96+GA96+GH96+GO96+GV96+HC96+HJ96+HQ96+HX96</f>
        <v>0</v>
      </c>
      <c r="IG96" s="84">
        <f t="shared" ref="IG96:IG118" si="568">+HY96</f>
        <v>0</v>
      </c>
      <c r="II96" s="64">
        <f t="shared" si="469"/>
        <v>0</v>
      </c>
      <c r="IJ96" s="64">
        <f t="shared" si="470"/>
        <v>0</v>
      </c>
      <c r="IK96" s="64">
        <f t="shared" si="471"/>
        <v>0</v>
      </c>
    </row>
    <row r="97" spans="1:245" ht="15">
      <c r="B97" s="386" t="s">
        <v>653</v>
      </c>
      <c r="C97" s="169" t="s">
        <v>647</v>
      </c>
      <c r="D97" s="178" t="s">
        <v>648</v>
      </c>
      <c r="E97" s="167"/>
      <c r="F97" s="362" t="s">
        <v>184</v>
      </c>
      <c r="G97" s="380" t="s">
        <v>99</v>
      </c>
      <c r="H97" s="380" t="s">
        <v>99</v>
      </c>
      <c r="I97" s="166" t="s">
        <v>94</v>
      </c>
      <c r="J97" s="359"/>
      <c r="K97" s="143">
        <v>4</v>
      </c>
      <c r="L97" s="144">
        <v>5</v>
      </c>
      <c r="M97" s="137" t="s">
        <v>4</v>
      </c>
      <c r="N97" s="347">
        <v>0</v>
      </c>
      <c r="O97" s="347">
        <v>0</v>
      </c>
      <c r="P97" s="76">
        <v>0</v>
      </c>
      <c r="Q97" s="77">
        <f>+N97-S97-'Stk BSF'!U97+'Stk BSF'!T97</f>
        <v>0</v>
      </c>
      <c r="R97" s="78">
        <f t="shared" si="557"/>
        <v>0</v>
      </c>
      <c r="S97" s="46"/>
      <c r="T97" s="46"/>
      <c r="U97" s="46"/>
      <c r="V97" s="46">
        <f t="shared" si="423"/>
        <v>0</v>
      </c>
      <c r="W97" s="75">
        <f t="shared" si="205"/>
        <v>0</v>
      </c>
      <c r="X97" s="77">
        <f>+Q97+'Stk BSF'!AB97-'Stk BSF'!AC97-'Stk CF '!Z97</f>
        <v>0</v>
      </c>
      <c r="Y97" s="78">
        <f t="shared" si="493"/>
        <v>0</v>
      </c>
      <c r="Z97" s="46"/>
      <c r="AA97" s="46"/>
      <c r="AB97" s="46"/>
      <c r="AC97" s="46">
        <f t="shared" si="425"/>
        <v>0</v>
      </c>
      <c r="AD97" s="75">
        <f t="shared" si="517"/>
        <v>0</v>
      </c>
      <c r="AE97" s="77">
        <f>+X97+'Stk BSF'!AJ97-'Stk BSF'!AK97-'Stk CF '!AG97</f>
        <v>0</v>
      </c>
      <c r="AF97" s="78">
        <f t="shared" si="518"/>
        <v>0</v>
      </c>
      <c r="AG97" s="46"/>
      <c r="AH97" s="46"/>
      <c r="AI97" s="46"/>
      <c r="AJ97" s="46">
        <f t="shared" si="426"/>
        <v>0</v>
      </c>
      <c r="AK97" s="75">
        <f t="shared" si="519"/>
        <v>0</v>
      </c>
      <c r="AL97" s="77">
        <f>+AE97+'Stk BSF'!AR97-'Stk BSF'!AS97-'Stk CF '!AN97</f>
        <v>0</v>
      </c>
      <c r="AM97" s="78">
        <f t="shared" si="420"/>
        <v>0</v>
      </c>
      <c r="AN97" s="46"/>
      <c r="AO97" s="46"/>
      <c r="AP97" s="46"/>
      <c r="AQ97" s="46">
        <f t="shared" si="427"/>
        <v>0</v>
      </c>
      <c r="AR97" s="75">
        <f t="shared" si="520"/>
        <v>0</v>
      </c>
      <c r="AS97" s="77">
        <f>+AL97+'Stk BSF'!AZ97-'Stk BSF'!BA97-'Stk CF '!AU97</f>
        <v>0</v>
      </c>
      <c r="AT97" s="78">
        <f t="shared" si="558"/>
        <v>0</v>
      </c>
      <c r="AU97" s="46"/>
      <c r="AV97" s="46"/>
      <c r="AW97" s="46"/>
      <c r="AX97" s="46">
        <f t="shared" si="428"/>
        <v>0</v>
      </c>
      <c r="AY97" s="75">
        <f t="shared" si="521"/>
        <v>0</v>
      </c>
      <c r="AZ97" s="77">
        <f>+AS97+'Stk BSF'!BH97-'Stk BSF'!BI97-'Stk CF '!BB97</f>
        <v>0</v>
      </c>
      <c r="BA97" s="78">
        <f t="shared" si="522"/>
        <v>0</v>
      </c>
      <c r="BB97" s="46"/>
      <c r="BC97" s="46"/>
      <c r="BD97" s="46"/>
      <c r="BE97" s="46">
        <f t="shared" si="430"/>
        <v>0</v>
      </c>
      <c r="BF97" s="75">
        <f t="shared" si="523"/>
        <v>0</v>
      </c>
      <c r="BG97" s="77">
        <f>+AZ97+'Stk BSF'!BP97-'Stk BSF'!BQ97-'Stk CF '!BI97</f>
        <v>0</v>
      </c>
      <c r="BH97" s="78">
        <f t="shared" si="288"/>
        <v>0</v>
      </c>
      <c r="BI97" s="46"/>
      <c r="BJ97" s="46"/>
      <c r="BK97" s="46"/>
      <c r="BL97" s="46">
        <f t="shared" si="431"/>
        <v>0</v>
      </c>
      <c r="BM97" s="75">
        <f t="shared" si="524"/>
        <v>0</v>
      </c>
      <c r="BN97" s="77">
        <f>+BG97+'Stk BSF'!BX97-'Stk BSF'!BY97-'Stk CF '!BP97</f>
        <v>0</v>
      </c>
      <c r="BO97" s="78">
        <f t="shared" si="559"/>
        <v>0</v>
      </c>
      <c r="BP97" s="46"/>
      <c r="BQ97" s="46"/>
      <c r="BR97" s="46"/>
      <c r="BS97" s="46">
        <f t="shared" si="433"/>
        <v>0</v>
      </c>
      <c r="BT97" s="75">
        <f t="shared" si="525"/>
        <v>0</v>
      </c>
      <c r="BU97" s="77">
        <f>+BN97+'Stk BSF'!CF97-'Stk BSF'!CG97-'Stk CF '!BW97</f>
        <v>0</v>
      </c>
      <c r="BV97" s="78">
        <f t="shared" si="434"/>
        <v>0</v>
      </c>
      <c r="BW97" s="46"/>
      <c r="BX97" s="46"/>
      <c r="BY97" s="46"/>
      <c r="BZ97" s="46">
        <f t="shared" si="435"/>
        <v>0</v>
      </c>
      <c r="CA97" s="75">
        <f t="shared" si="526"/>
        <v>0</v>
      </c>
      <c r="CB97" s="77">
        <f>+BU97+'Stk BSF'!CN97-'Stk BSF'!CO97-'Stk CF '!CD97</f>
        <v>0</v>
      </c>
      <c r="CC97" s="78">
        <f t="shared" si="527"/>
        <v>0</v>
      </c>
      <c r="CD97" s="46"/>
      <c r="CE97" s="46"/>
      <c r="CF97" s="46"/>
      <c r="CG97" s="46">
        <f t="shared" si="437"/>
        <v>0</v>
      </c>
      <c r="CH97" s="75">
        <f t="shared" si="528"/>
        <v>0</v>
      </c>
      <c r="CI97" s="77">
        <f>+CB97+'Stk BSF'!CV97-'Stk BSF'!CW97-'Stk CF '!CK97</f>
        <v>0</v>
      </c>
      <c r="CJ97" s="78">
        <f t="shared" si="463"/>
        <v>0</v>
      </c>
      <c r="CK97" s="46"/>
      <c r="CL97" s="46"/>
      <c r="CM97" s="46"/>
      <c r="CN97" s="46">
        <f t="shared" si="438"/>
        <v>0</v>
      </c>
      <c r="CO97" s="75">
        <f t="shared" si="529"/>
        <v>0</v>
      </c>
      <c r="CP97" s="77">
        <f>+CI97+'Stk BSF'!DD97-'Stk BSF'!DE97-'Stk CF '!CR97</f>
        <v>0</v>
      </c>
      <c r="CQ97" s="78">
        <f t="shared" si="530"/>
        <v>0</v>
      </c>
      <c r="CR97" s="46"/>
      <c r="CS97" s="46"/>
      <c r="CT97" s="46"/>
      <c r="CU97" s="46">
        <f t="shared" si="439"/>
        <v>0</v>
      </c>
      <c r="CV97" s="75">
        <f t="shared" si="531"/>
        <v>0</v>
      </c>
      <c r="CW97" s="78">
        <f>+CP97+'Stk BSF'!DL97-'Stk BSF'!DM97-'Stk CF '!CY97</f>
        <v>0</v>
      </c>
      <c r="CX97" s="78">
        <f t="shared" si="325"/>
        <v>0</v>
      </c>
      <c r="CY97" s="46"/>
      <c r="CZ97" s="46"/>
      <c r="DA97" s="46"/>
      <c r="DB97" s="46">
        <f t="shared" si="440"/>
        <v>0</v>
      </c>
      <c r="DC97" s="75">
        <f t="shared" si="532"/>
        <v>0</v>
      </c>
      <c r="DD97" s="77">
        <f>+CW97+'Stk BSF'!DT97-'Stk BSF'!DU97-'Stk CF '!DF97</f>
        <v>0</v>
      </c>
      <c r="DE97" s="78">
        <f t="shared" si="533"/>
        <v>0</v>
      </c>
      <c r="DF97" s="46"/>
      <c r="DG97" s="46"/>
      <c r="DH97" s="46"/>
      <c r="DI97" s="46">
        <f t="shared" si="442"/>
        <v>0</v>
      </c>
      <c r="DJ97" s="75">
        <f t="shared" si="534"/>
        <v>0</v>
      </c>
      <c r="DK97" s="77">
        <f>+DD97+'Stk BSF'!EB97-'Stk BSF'!EC97-'Stk CF '!DM97</f>
        <v>0</v>
      </c>
      <c r="DL97" s="78">
        <f t="shared" si="412"/>
        <v>0</v>
      </c>
      <c r="DM97" s="46"/>
      <c r="DN97" s="46"/>
      <c r="DO97" s="46"/>
      <c r="DP97" s="46">
        <f t="shared" si="443"/>
        <v>0</v>
      </c>
      <c r="DQ97" s="75">
        <f t="shared" si="535"/>
        <v>0</v>
      </c>
      <c r="DR97" s="77">
        <f>+DK97+'Stk BSF'!EJ97-'Stk BSF'!EK97-'Stk CF '!DT97</f>
        <v>0</v>
      </c>
      <c r="DS97" s="78">
        <f t="shared" si="466"/>
        <v>0</v>
      </c>
      <c r="DT97" s="46"/>
      <c r="DU97" s="46"/>
      <c r="DV97" s="46"/>
      <c r="DW97" s="46">
        <f t="shared" si="444"/>
        <v>0</v>
      </c>
      <c r="DX97" s="75">
        <f t="shared" si="536"/>
        <v>0</v>
      </c>
      <c r="DY97" s="77">
        <f>+DR97+'Stk BSF'!ER97-'Stk BSF'!ES97-'Stk CF '!EA97</f>
        <v>0</v>
      </c>
      <c r="DZ97" s="78">
        <f t="shared" si="560"/>
        <v>0</v>
      </c>
      <c r="EA97" s="46"/>
      <c r="EB97" s="46"/>
      <c r="EC97" s="46"/>
      <c r="ED97" s="46">
        <f t="shared" si="445"/>
        <v>0</v>
      </c>
      <c r="EE97" s="75">
        <f t="shared" si="537"/>
        <v>0</v>
      </c>
      <c r="EF97" s="77">
        <f>+DY97+'Stk BSF'!EZ97-'Stk BSF'!FA97-'Stk CF '!EH97</f>
        <v>0</v>
      </c>
      <c r="EG97" s="78">
        <f t="shared" si="538"/>
        <v>0</v>
      </c>
      <c r="EH97" s="46"/>
      <c r="EI97" s="46"/>
      <c r="EJ97" s="46"/>
      <c r="EK97" s="46">
        <f t="shared" si="446"/>
        <v>0</v>
      </c>
      <c r="EL97" s="75">
        <f t="shared" si="539"/>
        <v>0</v>
      </c>
      <c r="EM97" s="77">
        <f>+EF97+'Stk BSF'!FH97-'Stk BSF'!FI97-'Stk CF '!EO97</f>
        <v>0</v>
      </c>
      <c r="EN97" s="78">
        <f t="shared" si="489"/>
        <v>0</v>
      </c>
      <c r="EO97" s="46"/>
      <c r="EP97" s="46"/>
      <c r="EQ97" s="46"/>
      <c r="ER97" s="46">
        <f t="shared" si="447"/>
        <v>0</v>
      </c>
      <c r="ES97" s="75">
        <f t="shared" si="540"/>
        <v>0</v>
      </c>
      <c r="ET97" s="77">
        <f>+EM97+'Stk BSF'!FP97-'Stk BSF'!FQ97-'Stk CF '!EV97</f>
        <v>0</v>
      </c>
      <c r="EU97" s="78">
        <f t="shared" si="541"/>
        <v>0</v>
      </c>
      <c r="EV97" s="46"/>
      <c r="EW97" s="46"/>
      <c r="EX97" s="46"/>
      <c r="EY97" s="46">
        <f t="shared" si="449"/>
        <v>0</v>
      </c>
      <c r="EZ97" s="75">
        <f t="shared" si="542"/>
        <v>0</v>
      </c>
      <c r="FA97" s="77">
        <f>+ET97+'Stk BSF'!FX97-'Stk BSF'!FY97-'Stk CF '!FC97</f>
        <v>0</v>
      </c>
      <c r="FB97" s="78">
        <f t="shared" si="464"/>
        <v>0</v>
      </c>
      <c r="FC97" s="46"/>
      <c r="FD97" s="46"/>
      <c r="FE97" s="46"/>
      <c r="FF97" s="46">
        <f t="shared" si="450"/>
        <v>0</v>
      </c>
      <c r="FG97" s="75">
        <f t="shared" si="543"/>
        <v>0</v>
      </c>
      <c r="FH97" s="77">
        <f>+FA97+'Stk BSF'!GF97-'Stk BSF'!GG97-'Stk CF '!FJ97</f>
        <v>0</v>
      </c>
      <c r="FI97" s="78">
        <f t="shared" si="417"/>
        <v>0</v>
      </c>
      <c r="FJ97" s="46"/>
      <c r="FK97" s="46"/>
      <c r="FL97" s="46"/>
      <c r="FM97" s="46">
        <f t="shared" si="451"/>
        <v>0</v>
      </c>
      <c r="FN97" s="75">
        <f t="shared" si="544"/>
        <v>0</v>
      </c>
      <c r="FO97" s="77">
        <f>+FH97+'Stk BSF'!GN97-'Stk BSF'!GO97-'Stk CF '!FQ97</f>
        <v>0</v>
      </c>
      <c r="FP97" s="78">
        <f t="shared" si="465"/>
        <v>0</v>
      </c>
      <c r="FQ97" s="46"/>
      <c r="FR97" s="46"/>
      <c r="FS97" s="46"/>
      <c r="FT97" s="46">
        <f t="shared" si="452"/>
        <v>0</v>
      </c>
      <c r="FU97" s="75">
        <f t="shared" si="545"/>
        <v>0</v>
      </c>
      <c r="FV97" s="77">
        <f>+FO97+'Stk BSF'!GV97-'Stk BSF'!GW97-'Stk CF '!FX97</f>
        <v>0</v>
      </c>
      <c r="FW97" s="78">
        <f t="shared" si="561"/>
        <v>0</v>
      </c>
      <c r="FX97" s="46"/>
      <c r="FY97" s="46"/>
      <c r="FZ97" s="46"/>
      <c r="GA97" s="46">
        <f t="shared" si="453"/>
        <v>0</v>
      </c>
      <c r="GB97" s="75">
        <f t="shared" si="546"/>
        <v>0</v>
      </c>
      <c r="GC97" s="77">
        <f>+FV97+'Stk BSF'!HD97-'Stk BSF'!HE97-'Stk CF '!GE97</f>
        <v>0</v>
      </c>
      <c r="GD97" s="78">
        <f t="shared" si="496"/>
        <v>0</v>
      </c>
      <c r="GE97" s="46"/>
      <c r="GF97" s="46"/>
      <c r="GG97" s="46"/>
      <c r="GH97" s="46">
        <f t="shared" si="454"/>
        <v>0</v>
      </c>
      <c r="GI97" s="75">
        <f t="shared" si="547"/>
        <v>0</v>
      </c>
      <c r="GJ97" s="77">
        <f>+GC97+'Stk BSF'!HL97-'Stk BSF'!HM97-'Stk CF '!GL97</f>
        <v>0</v>
      </c>
      <c r="GK97" s="78">
        <f t="shared" si="548"/>
        <v>0</v>
      </c>
      <c r="GL97" s="46"/>
      <c r="GM97" s="46"/>
      <c r="GN97" s="46"/>
      <c r="GO97" s="46">
        <f t="shared" si="456"/>
        <v>0</v>
      </c>
      <c r="GP97" s="75">
        <f t="shared" si="549"/>
        <v>0</v>
      </c>
      <c r="GQ97" s="77">
        <f>+GJ97+'Stk BSF'!HT97-'Stk BSF'!HU97-'Stk CF '!GS97</f>
        <v>0</v>
      </c>
      <c r="GR97" s="78">
        <f t="shared" ref="GR97:GR118" si="569">+GK97+GS97-GT97-GU97</f>
        <v>0</v>
      </c>
      <c r="GS97" s="46"/>
      <c r="GT97" s="46"/>
      <c r="GU97" s="46"/>
      <c r="GV97" s="46">
        <f t="shared" si="457"/>
        <v>0</v>
      </c>
      <c r="GW97" s="75">
        <f t="shared" si="550"/>
        <v>0</v>
      </c>
      <c r="GX97" s="77">
        <f>+GQ97+'Stk BSF'!IB97-'Stk BSF'!IC97-'Stk CF '!GZ97</f>
        <v>0</v>
      </c>
      <c r="GY97" s="78">
        <f t="shared" si="551"/>
        <v>0</v>
      </c>
      <c r="GZ97" s="46"/>
      <c r="HA97" s="46"/>
      <c r="HB97" s="46"/>
      <c r="HC97" s="46">
        <f t="shared" si="458"/>
        <v>0</v>
      </c>
      <c r="HD97" s="75">
        <f t="shared" si="552"/>
        <v>0</v>
      </c>
      <c r="HE97" s="77">
        <f>+GX97+'Stk BSF'!IJ97-'Stk BSF'!IK97-'Stk CF '!HG97</f>
        <v>0</v>
      </c>
      <c r="HF97" s="78">
        <f t="shared" ref="HF97:HF118" si="570">+GY97+HG97-HH97-HI97</f>
        <v>0</v>
      </c>
      <c r="HG97" s="46"/>
      <c r="HH97" s="46"/>
      <c r="HI97" s="46"/>
      <c r="HJ97" s="46">
        <f t="shared" si="459"/>
        <v>0</v>
      </c>
      <c r="HK97" s="75">
        <f t="shared" si="553"/>
        <v>0</v>
      </c>
      <c r="HL97" s="77">
        <f>+HE97+'Stk BSF'!IR97-'Stk BSF'!IS97-'Stk CF '!HN97</f>
        <v>0</v>
      </c>
      <c r="HM97" s="78">
        <f t="shared" si="562"/>
        <v>0</v>
      </c>
      <c r="HN97" s="46"/>
      <c r="HO97" s="46"/>
      <c r="HP97" s="46"/>
      <c r="HQ97" s="46">
        <f t="shared" si="460"/>
        <v>0</v>
      </c>
      <c r="HR97" s="75">
        <f t="shared" si="554"/>
        <v>0</v>
      </c>
      <c r="HS97" s="85">
        <f>+HL97+'Stk BSF'!IZ97-'Stk BSF'!JA97-'Stk CF '!HU97</f>
        <v>0</v>
      </c>
      <c r="HT97" s="86">
        <f t="shared" si="555"/>
        <v>0</v>
      </c>
      <c r="HU97" s="46"/>
      <c r="HV97" s="46"/>
      <c r="HW97" s="46"/>
      <c r="HX97" s="46">
        <f t="shared" si="462"/>
        <v>0</v>
      </c>
      <c r="HY97" s="75">
        <f t="shared" si="556"/>
        <v>0</v>
      </c>
      <c r="IA97" s="82">
        <f t="shared" si="563"/>
        <v>0</v>
      </c>
      <c r="IB97" s="83">
        <f t="shared" si="564"/>
        <v>0</v>
      </c>
      <c r="IC97" s="81">
        <f t="shared" si="565"/>
        <v>0</v>
      </c>
      <c r="ID97" s="81">
        <f t="shared" si="565"/>
        <v>0</v>
      </c>
      <c r="IE97" s="81">
        <f t="shared" si="566"/>
        <v>0</v>
      </c>
      <c r="IF97" s="81">
        <f t="shared" si="567"/>
        <v>0</v>
      </c>
      <c r="IG97" s="84">
        <f t="shared" si="568"/>
        <v>0</v>
      </c>
      <c r="II97" s="64">
        <f t="shared" si="469"/>
        <v>0</v>
      </c>
      <c r="IJ97" s="64">
        <f t="shared" si="470"/>
        <v>0</v>
      </c>
      <c r="IK97" s="64">
        <f t="shared" si="471"/>
        <v>0</v>
      </c>
    </row>
    <row r="98" spans="1:245" ht="15">
      <c r="A98" s="47">
        <v>14</v>
      </c>
      <c r="B98" s="386" t="s">
        <v>653</v>
      </c>
      <c r="C98" s="168"/>
      <c r="D98" s="174"/>
      <c r="E98" s="168"/>
      <c r="F98" s="363" t="s">
        <v>516</v>
      </c>
      <c r="G98" s="380" t="s">
        <v>99</v>
      </c>
      <c r="H98" s="380" t="s">
        <v>99</v>
      </c>
      <c r="I98" s="166" t="s">
        <v>94</v>
      </c>
      <c r="J98" s="356"/>
      <c r="K98" s="143"/>
      <c r="L98" s="144"/>
      <c r="M98" s="137" t="s">
        <v>4</v>
      </c>
      <c r="N98" s="347">
        <v>0</v>
      </c>
      <c r="O98" s="347">
        <v>0</v>
      </c>
      <c r="P98" s="76">
        <v>0</v>
      </c>
      <c r="Q98" s="77">
        <f>+N98-S98-'Stk BSF'!U98+'Stk BSF'!T98</f>
        <v>0</v>
      </c>
      <c r="R98" s="78">
        <f t="shared" si="557"/>
        <v>0</v>
      </c>
      <c r="S98" s="46"/>
      <c r="T98" s="46"/>
      <c r="U98" s="46"/>
      <c r="V98" s="46">
        <f t="shared" si="423"/>
        <v>0</v>
      </c>
      <c r="W98" s="75">
        <f>+P98+T98-V98</f>
        <v>0</v>
      </c>
      <c r="X98" s="77">
        <f>+Q98+'Stk BSF'!AB98-'Stk BSF'!AC98-'Stk CF '!Z98</f>
        <v>0</v>
      </c>
      <c r="Y98" s="78">
        <f t="shared" si="493"/>
        <v>0</v>
      </c>
      <c r="Z98" s="46"/>
      <c r="AA98" s="46"/>
      <c r="AB98" s="46"/>
      <c r="AC98" s="46">
        <f t="shared" si="425"/>
        <v>0</v>
      </c>
      <c r="AD98" s="75">
        <f>+W98+AA98-AC98</f>
        <v>0</v>
      </c>
      <c r="AE98" s="77">
        <f>+X98+'Stk BSF'!AJ98-'Stk BSF'!AK98-'Stk CF '!AG98</f>
        <v>0</v>
      </c>
      <c r="AF98" s="78">
        <f t="shared" si="518"/>
        <v>0</v>
      </c>
      <c r="AG98" s="46"/>
      <c r="AH98" s="46"/>
      <c r="AI98" s="46"/>
      <c r="AJ98" s="46">
        <f t="shared" si="426"/>
        <v>0</v>
      </c>
      <c r="AK98" s="75">
        <f>+AD98+AH98-AJ98</f>
        <v>0</v>
      </c>
      <c r="AL98" s="77">
        <f>+AE98+'Stk BSF'!AR98-'Stk BSF'!AS98-'Stk CF '!AN98</f>
        <v>0</v>
      </c>
      <c r="AM98" s="78">
        <f t="shared" si="420"/>
        <v>0</v>
      </c>
      <c r="AN98" s="46"/>
      <c r="AO98" s="46"/>
      <c r="AP98" s="46"/>
      <c r="AQ98" s="46">
        <f t="shared" si="427"/>
        <v>0</v>
      </c>
      <c r="AR98" s="75">
        <f>+AK98+AO98-AQ98</f>
        <v>0</v>
      </c>
      <c r="AS98" s="77">
        <f>+AL98+'Stk BSF'!AZ98-'Stk BSF'!BA98-'Stk CF '!AU98</f>
        <v>0</v>
      </c>
      <c r="AT98" s="78">
        <f t="shared" si="558"/>
        <v>0</v>
      </c>
      <c r="AU98" s="46"/>
      <c r="AV98" s="46"/>
      <c r="AW98" s="46"/>
      <c r="AX98" s="46">
        <f t="shared" si="428"/>
        <v>0</v>
      </c>
      <c r="AY98" s="75">
        <f>+AR98+AV98-AX98</f>
        <v>0</v>
      </c>
      <c r="AZ98" s="77">
        <f>+AS98+'Stk BSF'!BH98-'Stk BSF'!BI98-'Stk CF '!BB98</f>
        <v>0</v>
      </c>
      <c r="BA98" s="78">
        <f t="shared" si="522"/>
        <v>0</v>
      </c>
      <c r="BB98" s="46"/>
      <c r="BC98" s="46"/>
      <c r="BD98" s="46"/>
      <c r="BE98" s="46">
        <f t="shared" si="430"/>
        <v>0</v>
      </c>
      <c r="BF98" s="75">
        <f>+AY98+BC98-BE98</f>
        <v>0</v>
      </c>
      <c r="BG98" s="77">
        <f>+AZ98+'Stk BSF'!BP98-'Stk BSF'!BQ98-'Stk CF '!BI98</f>
        <v>0</v>
      </c>
      <c r="BH98" s="78">
        <f t="shared" ref="BH98:BH114" si="571">+BA98+BI98-BJ98-BK98</f>
        <v>0</v>
      </c>
      <c r="BI98" s="46"/>
      <c r="BJ98" s="46"/>
      <c r="BK98" s="46"/>
      <c r="BL98" s="46">
        <f t="shared" si="431"/>
        <v>0</v>
      </c>
      <c r="BM98" s="75">
        <f>+BF98+BJ98-BL98</f>
        <v>0</v>
      </c>
      <c r="BN98" s="77">
        <f>+BG98+'Stk BSF'!BX98-'Stk BSF'!BY98-'Stk CF '!BP98</f>
        <v>0</v>
      </c>
      <c r="BO98" s="78">
        <f t="shared" si="559"/>
        <v>0</v>
      </c>
      <c r="BP98" s="46"/>
      <c r="BQ98" s="46"/>
      <c r="BR98" s="46"/>
      <c r="BS98" s="46">
        <f t="shared" si="433"/>
        <v>0</v>
      </c>
      <c r="BT98" s="75">
        <f>+BM98+BQ98-BS98</f>
        <v>0</v>
      </c>
      <c r="BU98" s="77">
        <f>+BN98+'Stk BSF'!CF98-'Stk BSF'!CG98-'Stk CF '!BW98</f>
        <v>0</v>
      </c>
      <c r="BV98" s="78">
        <f t="shared" ref="BV98:BV118" si="572">+BO98+BW98-BX98-BY98</f>
        <v>0</v>
      </c>
      <c r="BW98" s="46"/>
      <c r="BX98" s="46"/>
      <c r="BY98" s="46"/>
      <c r="BZ98" s="46">
        <f t="shared" si="435"/>
        <v>0</v>
      </c>
      <c r="CA98" s="75">
        <f>+BT98+BX98-BZ98</f>
        <v>0</v>
      </c>
      <c r="CB98" s="77">
        <f>+BU98+'Stk BSF'!CN98-'Stk BSF'!CO98-'Stk CF '!CD98</f>
        <v>0</v>
      </c>
      <c r="CC98" s="78">
        <f t="shared" si="527"/>
        <v>0</v>
      </c>
      <c r="CD98" s="46"/>
      <c r="CE98" s="46"/>
      <c r="CF98" s="46"/>
      <c r="CG98" s="46">
        <f t="shared" si="437"/>
        <v>0</v>
      </c>
      <c r="CH98" s="75">
        <f>+CA98+CE98-CG98</f>
        <v>0</v>
      </c>
      <c r="CI98" s="77">
        <f>+CB98+'Stk BSF'!CV98-'Stk BSF'!CW98-'Stk CF '!CK98</f>
        <v>0</v>
      </c>
      <c r="CJ98" s="78">
        <f t="shared" si="463"/>
        <v>0</v>
      </c>
      <c r="CK98" s="46"/>
      <c r="CL98" s="46"/>
      <c r="CM98" s="46"/>
      <c r="CN98" s="46">
        <f t="shared" si="438"/>
        <v>0</v>
      </c>
      <c r="CO98" s="75">
        <f>+CH98+CL98-CN98</f>
        <v>0</v>
      </c>
      <c r="CP98" s="77">
        <f>+CI98+'Stk BSF'!DD98-'Stk BSF'!DE98-'Stk CF '!CR98</f>
        <v>0</v>
      </c>
      <c r="CQ98" s="78">
        <f t="shared" si="530"/>
        <v>0</v>
      </c>
      <c r="CR98" s="46"/>
      <c r="CS98" s="46"/>
      <c r="CT98" s="46"/>
      <c r="CU98" s="46">
        <f t="shared" si="439"/>
        <v>0</v>
      </c>
      <c r="CV98" s="75">
        <f>+CO98+CS98-CU98</f>
        <v>0</v>
      </c>
      <c r="CW98" s="78">
        <f>+CP98+'Stk BSF'!DL98-'Stk BSF'!DM98-'Stk CF '!CY98</f>
        <v>0</v>
      </c>
      <c r="CX98" s="78">
        <f t="shared" si="325"/>
        <v>0</v>
      </c>
      <c r="CY98" s="46"/>
      <c r="CZ98" s="46"/>
      <c r="DA98" s="46"/>
      <c r="DB98" s="46">
        <f t="shared" si="440"/>
        <v>0</v>
      </c>
      <c r="DC98" s="75">
        <f>+CV98+CZ98-DB98</f>
        <v>0</v>
      </c>
      <c r="DD98" s="77">
        <f>+CW98+'Stk BSF'!DT98-'Stk BSF'!DU98-'Stk CF '!DF98</f>
        <v>0</v>
      </c>
      <c r="DE98" s="78">
        <f t="shared" si="533"/>
        <v>0</v>
      </c>
      <c r="DF98" s="46"/>
      <c r="DG98" s="46"/>
      <c r="DH98" s="46"/>
      <c r="DI98" s="46">
        <f t="shared" si="442"/>
        <v>0</v>
      </c>
      <c r="DJ98" s="75">
        <f>+DC98+DG98-DI98</f>
        <v>0</v>
      </c>
      <c r="DK98" s="77">
        <f>+DD98+'Stk BSF'!EB98-'Stk BSF'!EC98-'Stk CF '!DM98</f>
        <v>0</v>
      </c>
      <c r="DL98" s="78">
        <f t="shared" si="412"/>
        <v>0</v>
      </c>
      <c r="DM98" s="46"/>
      <c r="DN98" s="46"/>
      <c r="DO98" s="46"/>
      <c r="DP98" s="46">
        <f t="shared" si="443"/>
        <v>0</v>
      </c>
      <c r="DQ98" s="75">
        <f>+DJ98+DN98-DP98</f>
        <v>0</v>
      </c>
      <c r="DR98" s="77">
        <f>+DK98+'Stk BSF'!EJ98-'Stk BSF'!EK98-'Stk CF '!DT98</f>
        <v>0</v>
      </c>
      <c r="DS98" s="78">
        <f t="shared" si="466"/>
        <v>0</v>
      </c>
      <c r="DT98" s="46"/>
      <c r="DU98" s="46"/>
      <c r="DV98" s="46"/>
      <c r="DW98" s="46">
        <f t="shared" si="444"/>
        <v>0</v>
      </c>
      <c r="DX98" s="75">
        <f>+DQ98+DU98-DW98</f>
        <v>0</v>
      </c>
      <c r="DY98" s="77">
        <f>+DR98+'Stk BSF'!ER98-'Stk BSF'!ES98-'Stk CF '!EA98</f>
        <v>0</v>
      </c>
      <c r="DZ98" s="78">
        <f t="shared" si="560"/>
        <v>0</v>
      </c>
      <c r="EA98" s="46"/>
      <c r="EB98" s="46"/>
      <c r="EC98" s="46"/>
      <c r="ED98" s="46">
        <f t="shared" si="445"/>
        <v>0</v>
      </c>
      <c r="EE98" s="75">
        <f>+DX98+EB98-ED98</f>
        <v>0</v>
      </c>
      <c r="EF98" s="77">
        <f>+DY98+'Stk BSF'!EZ98-'Stk BSF'!FA98-'Stk CF '!EH98</f>
        <v>0</v>
      </c>
      <c r="EG98" s="78">
        <f t="shared" si="538"/>
        <v>0</v>
      </c>
      <c r="EH98" s="46"/>
      <c r="EI98" s="46"/>
      <c r="EJ98" s="46"/>
      <c r="EK98" s="46">
        <f t="shared" si="446"/>
        <v>0</v>
      </c>
      <c r="EL98" s="75">
        <f>+EE98+EI98-EK98</f>
        <v>0</v>
      </c>
      <c r="EM98" s="77">
        <f>+EF98+'Stk BSF'!FH98-'Stk BSF'!FI98-'Stk CF '!EO98</f>
        <v>0</v>
      </c>
      <c r="EN98" s="78">
        <f t="shared" si="489"/>
        <v>0</v>
      </c>
      <c r="EO98" s="46"/>
      <c r="EP98" s="46"/>
      <c r="EQ98" s="46"/>
      <c r="ER98" s="46">
        <f t="shared" si="447"/>
        <v>0</v>
      </c>
      <c r="ES98" s="75">
        <f>+EL98+EP98-ER98</f>
        <v>0</v>
      </c>
      <c r="ET98" s="77">
        <f>+EM98+'Stk BSF'!FP98-'Stk BSF'!FQ98-'Stk CF '!EV98</f>
        <v>0</v>
      </c>
      <c r="EU98" s="78">
        <f t="shared" si="541"/>
        <v>0</v>
      </c>
      <c r="EV98" s="46"/>
      <c r="EW98" s="46"/>
      <c r="EX98" s="46"/>
      <c r="EY98" s="46">
        <f t="shared" si="449"/>
        <v>0</v>
      </c>
      <c r="EZ98" s="75">
        <f>+ES98+EW98-EY98</f>
        <v>0</v>
      </c>
      <c r="FA98" s="77">
        <f>+ET98+'Stk BSF'!FX98-'Stk BSF'!FY98-'Stk CF '!FC98</f>
        <v>0</v>
      </c>
      <c r="FB98" s="78">
        <f t="shared" si="464"/>
        <v>0</v>
      </c>
      <c r="FC98" s="46"/>
      <c r="FD98" s="46"/>
      <c r="FE98" s="46"/>
      <c r="FF98" s="46">
        <f t="shared" si="450"/>
        <v>0</v>
      </c>
      <c r="FG98" s="75">
        <f>+EZ98+FD98-FF98</f>
        <v>0</v>
      </c>
      <c r="FH98" s="77">
        <f>+FA98+'Stk BSF'!GF98-'Stk BSF'!GG98-'Stk CF '!FJ98</f>
        <v>0</v>
      </c>
      <c r="FI98" s="78">
        <f t="shared" si="417"/>
        <v>0</v>
      </c>
      <c r="FJ98" s="46"/>
      <c r="FK98" s="46"/>
      <c r="FL98" s="46"/>
      <c r="FM98" s="46">
        <f t="shared" si="451"/>
        <v>0</v>
      </c>
      <c r="FN98" s="75">
        <f>+FG98+FK98-FM98</f>
        <v>0</v>
      </c>
      <c r="FO98" s="77">
        <f>+FH98+'Stk BSF'!GN98-'Stk BSF'!GO98-'Stk CF '!FQ98</f>
        <v>0</v>
      </c>
      <c r="FP98" s="78">
        <f t="shared" si="465"/>
        <v>0</v>
      </c>
      <c r="FQ98" s="46"/>
      <c r="FR98" s="46"/>
      <c r="FS98" s="46"/>
      <c r="FT98" s="46">
        <f t="shared" si="452"/>
        <v>0</v>
      </c>
      <c r="FU98" s="75">
        <f>+FN98+FR98-FT98</f>
        <v>0</v>
      </c>
      <c r="FV98" s="77">
        <f>+FO98+'Stk BSF'!GV98-'Stk BSF'!GW98-'Stk CF '!FX98</f>
        <v>0</v>
      </c>
      <c r="FW98" s="78">
        <f t="shared" si="561"/>
        <v>0</v>
      </c>
      <c r="FX98" s="46"/>
      <c r="FY98" s="46"/>
      <c r="FZ98" s="46"/>
      <c r="GA98" s="46">
        <f t="shared" si="453"/>
        <v>0</v>
      </c>
      <c r="GB98" s="75">
        <f>+FU98+FY98-GA98</f>
        <v>0</v>
      </c>
      <c r="GC98" s="77">
        <f>+FV98+'Stk BSF'!HD98-'Stk BSF'!HE98-'Stk CF '!GE98</f>
        <v>0</v>
      </c>
      <c r="GD98" s="78">
        <f t="shared" si="496"/>
        <v>0</v>
      </c>
      <c r="GE98" s="46"/>
      <c r="GF98" s="46"/>
      <c r="GG98" s="46"/>
      <c r="GH98" s="46">
        <f t="shared" si="454"/>
        <v>0</v>
      </c>
      <c r="GI98" s="75">
        <f>+GB98+GF98-GH98</f>
        <v>0</v>
      </c>
      <c r="GJ98" s="77">
        <f>+GC98+'Stk BSF'!HL98-'Stk BSF'!HM98-'Stk CF '!GL98</f>
        <v>0</v>
      </c>
      <c r="GK98" s="78">
        <f t="shared" si="548"/>
        <v>0</v>
      </c>
      <c r="GL98" s="46"/>
      <c r="GM98" s="46"/>
      <c r="GN98" s="46"/>
      <c r="GO98" s="46">
        <f t="shared" si="456"/>
        <v>0</v>
      </c>
      <c r="GP98" s="75">
        <f>+GI98+GM98-GO98</f>
        <v>0</v>
      </c>
      <c r="GQ98" s="77">
        <f>+GJ98+'Stk BSF'!HT98-'Stk BSF'!HU98-'Stk CF '!GS98</f>
        <v>0</v>
      </c>
      <c r="GR98" s="78">
        <f t="shared" si="569"/>
        <v>0</v>
      </c>
      <c r="GS98" s="46"/>
      <c r="GT98" s="46"/>
      <c r="GU98" s="46"/>
      <c r="GV98" s="46">
        <f t="shared" si="457"/>
        <v>0</v>
      </c>
      <c r="GW98" s="75">
        <f>+GP98+GT98-GV98</f>
        <v>0</v>
      </c>
      <c r="GX98" s="77">
        <f>+GQ98+'Stk BSF'!IB98-'Stk BSF'!IC98-'Stk CF '!GZ98</f>
        <v>0</v>
      </c>
      <c r="GY98" s="78">
        <f t="shared" si="551"/>
        <v>0</v>
      </c>
      <c r="GZ98" s="46"/>
      <c r="HA98" s="46"/>
      <c r="HB98" s="46"/>
      <c r="HC98" s="46">
        <f t="shared" si="458"/>
        <v>0</v>
      </c>
      <c r="HD98" s="75">
        <f>+GW98+HA98-HC98</f>
        <v>0</v>
      </c>
      <c r="HE98" s="77">
        <f>+GX98+'Stk BSF'!IJ98-'Stk BSF'!IK98-'Stk CF '!HG98</f>
        <v>0</v>
      </c>
      <c r="HF98" s="78">
        <f t="shared" si="570"/>
        <v>0</v>
      </c>
      <c r="HG98" s="46"/>
      <c r="HH98" s="46"/>
      <c r="HI98" s="46"/>
      <c r="HJ98" s="46">
        <f t="shared" si="459"/>
        <v>0</v>
      </c>
      <c r="HK98" s="75">
        <f>+HD98+HH98-HJ98</f>
        <v>0</v>
      </c>
      <c r="HL98" s="77">
        <f>+HE98+'Stk BSF'!IR98-'Stk BSF'!IS98-'Stk CF '!HN98</f>
        <v>0</v>
      </c>
      <c r="HM98" s="78">
        <f t="shared" si="562"/>
        <v>0</v>
      </c>
      <c r="HN98" s="46"/>
      <c r="HO98" s="46"/>
      <c r="HP98" s="46"/>
      <c r="HQ98" s="46">
        <f t="shared" si="460"/>
        <v>0</v>
      </c>
      <c r="HR98" s="75">
        <f>+HK98+HO98-HQ98</f>
        <v>0</v>
      </c>
      <c r="HS98" s="85">
        <f>+HL98+'Stk BSF'!IZ98-'Stk BSF'!JA98-'Stk CF '!HU98</f>
        <v>0</v>
      </c>
      <c r="HT98" s="86">
        <f t="shared" si="555"/>
        <v>0</v>
      </c>
      <c r="HU98" s="46"/>
      <c r="HV98" s="46"/>
      <c r="HW98" s="46"/>
      <c r="HX98" s="46">
        <f t="shared" si="462"/>
        <v>0</v>
      </c>
      <c r="HY98" s="75">
        <f>+HR98+HV98-HX98</f>
        <v>0</v>
      </c>
      <c r="IA98" s="82">
        <f t="shared" si="563"/>
        <v>0</v>
      </c>
      <c r="IB98" s="83">
        <f t="shared" si="564"/>
        <v>0</v>
      </c>
      <c r="IC98" s="81">
        <f t="shared" si="565"/>
        <v>0</v>
      </c>
      <c r="ID98" s="81">
        <f t="shared" si="565"/>
        <v>0</v>
      </c>
      <c r="IE98" s="81">
        <f t="shared" si="566"/>
        <v>0</v>
      </c>
      <c r="IF98" s="81">
        <f t="shared" si="567"/>
        <v>0</v>
      </c>
      <c r="IG98" s="84">
        <f t="shared" si="568"/>
        <v>0</v>
      </c>
      <c r="II98" s="64">
        <f t="shared" si="469"/>
        <v>0</v>
      </c>
      <c r="IJ98" s="64">
        <f t="shared" si="470"/>
        <v>0</v>
      </c>
      <c r="IK98" s="64">
        <f t="shared" si="471"/>
        <v>0</v>
      </c>
    </row>
    <row r="99" spans="1:245" ht="15">
      <c r="B99" s="386" t="s">
        <v>653</v>
      </c>
      <c r="C99" s="168"/>
      <c r="D99" s="174"/>
      <c r="E99" s="168"/>
      <c r="F99" s="363"/>
      <c r="G99" s="380"/>
      <c r="H99" s="380"/>
      <c r="I99" s="166"/>
      <c r="J99" s="360"/>
      <c r="K99" s="143"/>
      <c r="L99" s="144"/>
      <c r="M99" s="137" t="s">
        <v>4</v>
      </c>
      <c r="N99" s="347">
        <v>0</v>
      </c>
      <c r="O99" s="347">
        <v>0</v>
      </c>
      <c r="P99" s="76">
        <v>0</v>
      </c>
      <c r="Q99" s="77">
        <f>+N99-S99-'Stk BSF'!U99+'Stk BSF'!T99</f>
        <v>0</v>
      </c>
      <c r="R99" s="78">
        <f t="shared" si="557"/>
        <v>0</v>
      </c>
      <c r="S99" s="46"/>
      <c r="T99" s="46"/>
      <c r="U99" s="46"/>
      <c r="V99" s="46">
        <f t="shared" si="423"/>
        <v>0</v>
      </c>
      <c r="W99" s="75">
        <f>+P99+T99-V99</f>
        <v>0</v>
      </c>
      <c r="X99" s="77">
        <f>+Q99+'Stk BSF'!AB99-'Stk BSF'!AC99-'Stk CF '!Z99</f>
        <v>0</v>
      </c>
      <c r="Y99" s="78">
        <f t="shared" si="493"/>
        <v>0</v>
      </c>
      <c r="Z99" s="46"/>
      <c r="AA99" s="46"/>
      <c r="AB99" s="46"/>
      <c r="AC99" s="46">
        <f t="shared" si="425"/>
        <v>0</v>
      </c>
      <c r="AD99" s="75">
        <f>+W99+AA99-AC99</f>
        <v>0</v>
      </c>
      <c r="AE99" s="77">
        <f>+X99+'Stk BSF'!AJ99-'Stk BSF'!AK99-'Stk CF '!AG99</f>
        <v>0</v>
      </c>
      <c r="AF99" s="78">
        <f t="shared" si="518"/>
        <v>0</v>
      </c>
      <c r="AG99" s="46"/>
      <c r="AH99" s="46"/>
      <c r="AI99" s="46"/>
      <c r="AJ99" s="46">
        <f t="shared" si="426"/>
        <v>0</v>
      </c>
      <c r="AK99" s="75">
        <f>+AD99+AH99-AJ99</f>
        <v>0</v>
      </c>
      <c r="AL99" s="77">
        <f>+AE99+'Stk BSF'!AR99-'Stk BSF'!AS99-'Stk CF '!AN99</f>
        <v>0</v>
      </c>
      <c r="AM99" s="78">
        <f t="shared" si="420"/>
        <v>0</v>
      </c>
      <c r="AN99" s="46"/>
      <c r="AO99" s="46"/>
      <c r="AP99" s="46"/>
      <c r="AQ99" s="46">
        <f t="shared" si="427"/>
        <v>0</v>
      </c>
      <c r="AR99" s="75">
        <f>+AK99+AO99-AQ99</f>
        <v>0</v>
      </c>
      <c r="AS99" s="77">
        <f>+AL99+'Stk BSF'!AZ99-'Stk BSF'!BA99-'Stk CF '!AU99</f>
        <v>0</v>
      </c>
      <c r="AT99" s="78">
        <f t="shared" si="558"/>
        <v>0</v>
      </c>
      <c r="AU99" s="46"/>
      <c r="AV99" s="46"/>
      <c r="AW99" s="46"/>
      <c r="AX99" s="46">
        <f t="shared" si="428"/>
        <v>0</v>
      </c>
      <c r="AY99" s="75">
        <f>+AR99+AV99-AX99</f>
        <v>0</v>
      </c>
      <c r="AZ99" s="77">
        <f>+AS99+'Stk BSF'!BH99-'Stk BSF'!BI99-'Stk CF '!BB99</f>
        <v>0</v>
      </c>
      <c r="BA99" s="78">
        <f t="shared" si="522"/>
        <v>0</v>
      </c>
      <c r="BB99" s="46"/>
      <c r="BC99" s="46"/>
      <c r="BD99" s="46"/>
      <c r="BE99" s="46">
        <f t="shared" si="430"/>
        <v>0</v>
      </c>
      <c r="BF99" s="75">
        <f>+AY99+BC99-BE99</f>
        <v>0</v>
      </c>
      <c r="BG99" s="77">
        <f>+AZ99+'Stk BSF'!BP99-'Stk BSF'!BQ99-'Stk CF '!BI99</f>
        <v>0</v>
      </c>
      <c r="BH99" s="78">
        <f t="shared" si="571"/>
        <v>0</v>
      </c>
      <c r="BI99" s="46"/>
      <c r="BJ99" s="46"/>
      <c r="BK99" s="46"/>
      <c r="BL99" s="46">
        <f t="shared" si="431"/>
        <v>0</v>
      </c>
      <c r="BM99" s="75">
        <f>+BF99+BJ99-BL99</f>
        <v>0</v>
      </c>
      <c r="BN99" s="77">
        <f>+BG99+'Stk BSF'!BX99-'Stk BSF'!BY99-'Stk CF '!BP99</f>
        <v>0</v>
      </c>
      <c r="BO99" s="78">
        <f t="shared" si="559"/>
        <v>0</v>
      </c>
      <c r="BP99" s="46"/>
      <c r="BQ99" s="46"/>
      <c r="BR99" s="46"/>
      <c r="BS99" s="46">
        <f t="shared" si="433"/>
        <v>0</v>
      </c>
      <c r="BT99" s="75">
        <f>+BM99+BQ99-BS99</f>
        <v>0</v>
      </c>
      <c r="BU99" s="77">
        <f>+BN99+'Stk BSF'!CF99-'Stk BSF'!CG99-'Stk CF '!BW99</f>
        <v>0</v>
      </c>
      <c r="BV99" s="78">
        <f t="shared" ref="BV99:BV111" si="573">+BO99+BW99-BX99-BY99</f>
        <v>0</v>
      </c>
      <c r="BW99" s="46"/>
      <c r="BX99" s="46"/>
      <c r="BY99" s="46"/>
      <c r="BZ99" s="46">
        <f t="shared" si="435"/>
        <v>0</v>
      </c>
      <c r="CA99" s="75">
        <f>+BT99+BX99-BZ99</f>
        <v>0</v>
      </c>
      <c r="CB99" s="77">
        <f>+BU99+'Stk BSF'!CN99-'Stk BSF'!CO99-'Stk CF '!CD99</f>
        <v>0</v>
      </c>
      <c r="CC99" s="78">
        <f t="shared" si="527"/>
        <v>0</v>
      </c>
      <c r="CD99" s="46"/>
      <c r="CE99" s="46"/>
      <c r="CF99" s="46"/>
      <c r="CG99" s="46">
        <f t="shared" si="437"/>
        <v>0</v>
      </c>
      <c r="CH99" s="75">
        <f>+CA99+CE99-CG99</f>
        <v>0</v>
      </c>
      <c r="CI99" s="77">
        <f>+CB99+'Stk BSF'!CV99-'Stk BSF'!CW99-'Stk CF '!CK99</f>
        <v>0</v>
      </c>
      <c r="CJ99" s="78">
        <f t="shared" si="463"/>
        <v>0</v>
      </c>
      <c r="CK99" s="46"/>
      <c r="CL99" s="46"/>
      <c r="CM99" s="46"/>
      <c r="CN99" s="46">
        <f t="shared" si="438"/>
        <v>0</v>
      </c>
      <c r="CO99" s="75">
        <f>+CH99+CL99-CN99</f>
        <v>0</v>
      </c>
      <c r="CP99" s="77">
        <f>+CI99+'Stk BSF'!DD99-'Stk BSF'!DE99-'Stk CF '!CR99</f>
        <v>0</v>
      </c>
      <c r="CQ99" s="78">
        <f t="shared" si="530"/>
        <v>0</v>
      </c>
      <c r="CR99" s="46"/>
      <c r="CS99" s="46"/>
      <c r="CT99" s="46"/>
      <c r="CU99" s="46">
        <f t="shared" si="439"/>
        <v>0</v>
      </c>
      <c r="CV99" s="75">
        <f>+CO99+CS99-CU99</f>
        <v>0</v>
      </c>
      <c r="CW99" s="78">
        <f>+CP99+'Stk BSF'!DL99-'Stk BSF'!DM99-'Stk CF '!CY99</f>
        <v>0</v>
      </c>
      <c r="CX99" s="78">
        <f t="shared" si="325"/>
        <v>0</v>
      </c>
      <c r="CY99" s="46"/>
      <c r="CZ99" s="46"/>
      <c r="DA99" s="46"/>
      <c r="DB99" s="46">
        <f t="shared" si="440"/>
        <v>0</v>
      </c>
      <c r="DC99" s="75">
        <f>+CV99+CZ99-DB99</f>
        <v>0</v>
      </c>
      <c r="DD99" s="77">
        <f>+CW99+'Stk BSF'!DT99-'Stk BSF'!DU99-'Stk CF '!DF99</f>
        <v>0</v>
      </c>
      <c r="DE99" s="78">
        <f t="shared" si="533"/>
        <v>0</v>
      </c>
      <c r="DF99" s="46"/>
      <c r="DG99" s="46"/>
      <c r="DH99" s="46"/>
      <c r="DI99" s="46">
        <f t="shared" si="442"/>
        <v>0</v>
      </c>
      <c r="DJ99" s="75">
        <f>+DC99+DG99-DI99</f>
        <v>0</v>
      </c>
      <c r="DK99" s="77">
        <f>+DD99+'Stk BSF'!EB99-'Stk BSF'!EC99-'Stk CF '!DM99</f>
        <v>0</v>
      </c>
      <c r="DL99" s="78">
        <f t="shared" si="412"/>
        <v>0</v>
      </c>
      <c r="DM99" s="46"/>
      <c r="DN99" s="46"/>
      <c r="DO99" s="46"/>
      <c r="DP99" s="46">
        <f t="shared" si="443"/>
        <v>0</v>
      </c>
      <c r="DQ99" s="75">
        <f>+DJ99+DN99-DP99</f>
        <v>0</v>
      </c>
      <c r="DR99" s="77">
        <f>+DK99+'Stk BSF'!EJ99-'Stk BSF'!EK99-'Stk CF '!DT99</f>
        <v>0</v>
      </c>
      <c r="DS99" s="78">
        <f t="shared" si="466"/>
        <v>0</v>
      </c>
      <c r="DT99" s="46"/>
      <c r="DU99" s="46"/>
      <c r="DV99" s="46"/>
      <c r="DW99" s="46">
        <f t="shared" si="444"/>
        <v>0</v>
      </c>
      <c r="DX99" s="75">
        <f>+DQ99+DU99-DW99</f>
        <v>0</v>
      </c>
      <c r="DY99" s="77">
        <f>+DR99+'Stk BSF'!ER99-'Stk BSF'!ES99-'Stk CF '!EA99</f>
        <v>0</v>
      </c>
      <c r="DZ99" s="78">
        <f t="shared" si="560"/>
        <v>0</v>
      </c>
      <c r="EA99" s="46"/>
      <c r="EB99" s="46"/>
      <c r="EC99" s="46"/>
      <c r="ED99" s="46">
        <f t="shared" si="445"/>
        <v>0</v>
      </c>
      <c r="EE99" s="75">
        <f>+DX99+EB99-ED99</f>
        <v>0</v>
      </c>
      <c r="EF99" s="77">
        <f>+DY99+'Stk BSF'!EZ99-'Stk BSF'!FA99-'Stk CF '!EH99</f>
        <v>0</v>
      </c>
      <c r="EG99" s="78">
        <f t="shared" si="538"/>
        <v>0</v>
      </c>
      <c r="EH99" s="46"/>
      <c r="EI99" s="46"/>
      <c r="EJ99" s="46"/>
      <c r="EK99" s="46">
        <f t="shared" si="446"/>
        <v>0</v>
      </c>
      <c r="EL99" s="75">
        <f>+EE99+EI99-EK99</f>
        <v>0</v>
      </c>
      <c r="EM99" s="77">
        <f>+EF99+'Stk BSF'!FH99-'Stk BSF'!FI99-'Stk CF '!EO99</f>
        <v>0</v>
      </c>
      <c r="EN99" s="78">
        <f t="shared" si="489"/>
        <v>0</v>
      </c>
      <c r="EO99" s="46"/>
      <c r="EP99" s="46"/>
      <c r="EQ99" s="46"/>
      <c r="ER99" s="46">
        <f t="shared" si="447"/>
        <v>0</v>
      </c>
      <c r="ES99" s="75">
        <f>+EL99+EP99-ER99</f>
        <v>0</v>
      </c>
      <c r="ET99" s="77">
        <f>+EM99+'Stk BSF'!FP99-'Stk BSF'!FQ99-'Stk CF '!EV99</f>
        <v>0</v>
      </c>
      <c r="EU99" s="78">
        <f t="shared" si="541"/>
        <v>0</v>
      </c>
      <c r="EV99" s="46"/>
      <c r="EW99" s="46"/>
      <c r="EX99" s="46"/>
      <c r="EY99" s="46">
        <f t="shared" si="449"/>
        <v>0</v>
      </c>
      <c r="EZ99" s="75">
        <f>+ES99+EW99-EY99</f>
        <v>0</v>
      </c>
      <c r="FA99" s="77">
        <f>+ET99+'Stk BSF'!FX99-'Stk BSF'!FY99-'Stk CF '!FC99</f>
        <v>0</v>
      </c>
      <c r="FB99" s="78">
        <f t="shared" si="464"/>
        <v>0</v>
      </c>
      <c r="FC99" s="46"/>
      <c r="FD99" s="46"/>
      <c r="FE99" s="46"/>
      <c r="FF99" s="46">
        <f t="shared" si="450"/>
        <v>0</v>
      </c>
      <c r="FG99" s="75">
        <f>+EZ99+FD99-FF99</f>
        <v>0</v>
      </c>
      <c r="FH99" s="77">
        <f>+FA99+'Stk BSF'!GF99-'Stk BSF'!GG99-'Stk CF '!FJ99</f>
        <v>0</v>
      </c>
      <c r="FI99" s="78">
        <f t="shared" si="417"/>
        <v>0</v>
      </c>
      <c r="FJ99" s="46"/>
      <c r="FK99" s="46"/>
      <c r="FL99" s="46"/>
      <c r="FM99" s="46">
        <f t="shared" si="451"/>
        <v>0</v>
      </c>
      <c r="FN99" s="75">
        <f>+FG99+FK99-FM99</f>
        <v>0</v>
      </c>
      <c r="FO99" s="77">
        <f>+FH99+'Stk BSF'!GN99-'Stk BSF'!GO99-'Stk CF '!FQ99</f>
        <v>0</v>
      </c>
      <c r="FP99" s="78">
        <f t="shared" si="465"/>
        <v>0</v>
      </c>
      <c r="FQ99" s="46"/>
      <c r="FR99" s="46"/>
      <c r="FS99" s="46"/>
      <c r="FT99" s="46">
        <f t="shared" si="452"/>
        <v>0</v>
      </c>
      <c r="FU99" s="75">
        <f>+FN99+FR99-FT99</f>
        <v>0</v>
      </c>
      <c r="FV99" s="77">
        <f>+FO99+'Stk BSF'!GV99-'Stk BSF'!GW99-'Stk CF '!FX99</f>
        <v>0</v>
      </c>
      <c r="FW99" s="78">
        <f t="shared" si="561"/>
        <v>0</v>
      </c>
      <c r="FX99" s="46"/>
      <c r="FY99" s="46"/>
      <c r="FZ99" s="46"/>
      <c r="GA99" s="46">
        <f t="shared" si="453"/>
        <v>0</v>
      </c>
      <c r="GB99" s="75">
        <f>+FU99+FY99-GA99</f>
        <v>0</v>
      </c>
      <c r="GC99" s="77">
        <f>+FV99+'Stk BSF'!HD99-'Stk BSF'!HE99-'Stk CF '!GE99</f>
        <v>0</v>
      </c>
      <c r="GD99" s="78">
        <f t="shared" si="496"/>
        <v>0</v>
      </c>
      <c r="GE99" s="46"/>
      <c r="GF99" s="46"/>
      <c r="GG99" s="46"/>
      <c r="GH99" s="46">
        <f t="shared" si="454"/>
        <v>0</v>
      </c>
      <c r="GI99" s="75">
        <f>+GB99+GF99-GH99</f>
        <v>0</v>
      </c>
      <c r="GJ99" s="77">
        <f>+GC99+'Stk BSF'!HL99-'Stk BSF'!HM99-'Stk CF '!GL99</f>
        <v>0</v>
      </c>
      <c r="GK99" s="78">
        <f t="shared" si="548"/>
        <v>0</v>
      </c>
      <c r="GL99" s="46"/>
      <c r="GM99" s="46"/>
      <c r="GN99" s="46"/>
      <c r="GO99" s="46">
        <f t="shared" si="456"/>
        <v>0</v>
      </c>
      <c r="GP99" s="75">
        <f>+GI99+GM99-GO99</f>
        <v>0</v>
      </c>
      <c r="GQ99" s="77">
        <f>+GJ99+'Stk BSF'!HT99-'Stk BSF'!HU99-'Stk CF '!GS99</f>
        <v>0</v>
      </c>
      <c r="GR99" s="78">
        <f t="shared" si="569"/>
        <v>0</v>
      </c>
      <c r="GS99" s="46"/>
      <c r="GT99" s="46"/>
      <c r="GU99" s="46"/>
      <c r="GV99" s="46">
        <f t="shared" si="457"/>
        <v>0</v>
      </c>
      <c r="GW99" s="75">
        <f>+GP99+GT99-GV99</f>
        <v>0</v>
      </c>
      <c r="GX99" s="77">
        <f>+GQ99+'Stk BSF'!IB99-'Stk BSF'!IC99-'Stk CF '!GZ99</f>
        <v>0</v>
      </c>
      <c r="GY99" s="78">
        <f t="shared" si="551"/>
        <v>0</v>
      </c>
      <c r="GZ99" s="46"/>
      <c r="HA99" s="46"/>
      <c r="HB99" s="46"/>
      <c r="HC99" s="46">
        <f t="shared" si="458"/>
        <v>0</v>
      </c>
      <c r="HD99" s="75">
        <f>+GW99+HA99-HC99</f>
        <v>0</v>
      </c>
      <c r="HE99" s="77">
        <f>+GX99+'Stk BSF'!IJ99-'Stk BSF'!IK99-'Stk CF '!HG99</f>
        <v>0</v>
      </c>
      <c r="HF99" s="78">
        <f t="shared" si="570"/>
        <v>0</v>
      </c>
      <c r="HG99" s="46"/>
      <c r="HH99" s="46"/>
      <c r="HI99" s="46"/>
      <c r="HJ99" s="46">
        <f t="shared" si="459"/>
        <v>0</v>
      </c>
      <c r="HK99" s="75">
        <f>+HD99+HH99-HJ99</f>
        <v>0</v>
      </c>
      <c r="HL99" s="77">
        <f>+HE99+'Stk BSF'!IR99-'Stk BSF'!IS99-'Stk CF '!HN99</f>
        <v>0</v>
      </c>
      <c r="HM99" s="78">
        <f t="shared" si="562"/>
        <v>0</v>
      </c>
      <c r="HN99" s="46"/>
      <c r="HO99" s="46"/>
      <c r="HP99" s="46"/>
      <c r="HQ99" s="46">
        <f t="shared" si="460"/>
        <v>0</v>
      </c>
      <c r="HR99" s="75">
        <f>+HK99+HO99-HQ99</f>
        <v>0</v>
      </c>
      <c r="HS99" s="85">
        <f>+HL99+'Stk BSF'!IZ99-'Stk BSF'!JA99-'Stk CF '!HU99</f>
        <v>0</v>
      </c>
      <c r="HT99" s="86">
        <f t="shared" si="555"/>
        <v>0</v>
      </c>
      <c r="HU99" s="46"/>
      <c r="HV99" s="46"/>
      <c r="HW99" s="46"/>
      <c r="HX99" s="46">
        <f t="shared" si="462"/>
        <v>0</v>
      </c>
      <c r="HY99" s="75">
        <f>+HR99+HV99-HX99</f>
        <v>0</v>
      </c>
      <c r="IA99" s="82">
        <f t="shared" si="563"/>
        <v>0</v>
      </c>
      <c r="IB99" s="83">
        <f t="shared" si="564"/>
        <v>0</v>
      </c>
      <c r="IC99" s="81">
        <f t="shared" si="565"/>
        <v>0</v>
      </c>
      <c r="ID99" s="81">
        <f t="shared" si="565"/>
        <v>0</v>
      </c>
      <c r="IE99" s="81">
        <f t="shared" si="566"/>
        <v>0</v>
      </c>
      <c r="IF99" s="81">
        <f t="shared" si="567"/>
        <v>0</v>
      </c>
      <c r="IG99" s="84">
        <f t="shared" si="568"/>
        <v>0</v>
      </c>
      <c r="II99" s="64">
        <f t="shared" si="469"/>
        <v>0</v>
      </c>
      <c r="IJ99" s="64">
        <f t="shared" si="470"/>
        <v>0</v>
      </c>
      <c r="IK99" s="64">
        <f t="shared" si="471"/>
        <v>0</v>
      </c>
    </row>
    <row r="100" spans="1:245" ht="15">
      <c r="B100" s="386" t="s">
        <v>653</v>
      </c>
      <c r="C100" s="167"/>
      <c r="D100" s="178"/>
      <c r="E100" s="167"/>
      <c r="F100" s="362"/>
      <c r="G100" s="380"/>
      <c r="H100" s="380"/>
      <c r="I100" s="166"/>
      <c r="J100" s="358"/>
      <c r="K100" s="143"/>
      <c r="L100" s="144"/>
      <c r="M100" s="137" t="s">
        <v>4</v>
      </c>
      <c r="N100" s="347">
        <v>0</v>
      </c>
      <c r="O100" s="347">
        <v>0</v>
      </c>
      <c r="P100" s="76">
        <v>0</v>
      </c>
      <c r="Q100" s="77">
        <f>+N100-S100-'Stk BSF'!U100+'Stk BSF'!T100</f>
        <v>0</v>
      </c>
      <c r="R100" s="78">
        <f t="shared" si="557"/>
        <v>0</v>
      </c>
      <c r="S100" s="46"/>
      <c r="T100" s="46"/>
      <c r="U100" s="46"/>
      <c r="V100" s="46">
        <f t="shared" si="423"/>
        <v>0</v>
      </c>
      <c r="W100" s="75">
        <f>+P100+T100-V100</f>
        <v>0</v>
      </c>
      <c r="X100" s="77">
        <f>+Q100+'Stk BSF'!AB100-'Stk BSF'!AC100-'Stk CF '!Z100</f>
        <v>0</v>
      </c>
      <c r="Y100" s="78">
        <f t="shared" si="493"/>
        <v>0</v>
      </c>
      <c r="Z100" s="46"/>
      <c r="AA100" s="46"/>
      <c r="AB100" s="46"/>
      <c r="AC100" s="46">
        <f t="shared" si="425"/>
        <v>0</v>
      </c>
      <c r="AD100" s="75">
        <f>+W100+AA100-AC100</f>
        <v>0</v>
      </c>
      <c r="AE100" s="77">
        <f>+X100+'Stk BSF'!AJ100-'Stk BSF'!AK100-'Stk CF '!AG100</f>
        <v>0</v>
      </c>
      <c r="AF100" s="78">
        <f t="shared" si="518"/>
        <v>0</v>
      </c>
      <c r="AG100" s="46"/>
      <c r="AH100" s="46"/>
      <c r="AI100" s="46"/>
      <c r="AJ100" s="46">
        <f t="shared" si="426"/>
        <v>0</v>
      </c>
      <c r="AK100" s="75">
        <f>+AD100+AH100-AJ100</f>
        <v>0</v>
      </c>
      <c r="AL100" s="77">
        <f>+AE100+'Stk BSF'!AR100-'Stk BSF'!AS100-'Stk CF '!AN100</f>
        <v>0</v>
      </c>
      <c r="AM100" s="78">
        <f t="shared" si="420"/>
        <v>0</v>
      </c>
      <c r="AN100" s="46"/>
      <c r="AO100" s="46"/>
      <c r="AP100" s="46"/>
      <c r="AQ100" s="46">
        <f t="shared" si="427"/>
        <v>0</v>
      </c>
      <c r="AR100" s="75">
        <f>+AK100+AO100-AQ100</f>
        <v>0</v>
      </c>
      <c r="AS100" s="77">
        <f>+AL100+'Stk BSF'!AZ100-'Stk BSF'!BA100-'Stk CF '!AU100</f>
        <v>0</v>
      </c>
      <c r="AT100" s="78">
        <f t="shared" si="558"/>
        <v>0</v>
      </c>
      <c r="AU100" s="46"/>
      <c r="AV100" s="46"/>
      <c r="AW100" s="46"/>
      <c r="AX100" s="46">
        <f t="shared" si="428"/>
        <v>0</v>
      </c>
      <c r="AY100" s="75">
        <f>+AR100+AV100-AX100</f>
        <v>0</v>
      </c>
      <c r="AZ100" s="77">
        <f>+AS100+'Stk BSF'!BH100-'Stk BSF'!BI100-'Stk CF '!BB100</f>
        <v>0</v>
      </c>
      <c r="BA100" s="78">
        <f t="shared" ref="BA100:BA118" si="574">+AT100+BB100-BC100-BD100</f>
        <v>0</v>
      </c>
      <c r="BB100" s="46"/>
      <c r="BC100" s="46"/>
      <c r="BD100" s="46"/>
      <c r="BE100" s="46">
        <f t="shared" si="430"/>
        <v>0</v>
      </c>
      <c r="BF100" s="75">
        <f>+AY100+BC100-BE100</f>
        <v>0</v>
      </c>
      <c r="BG100" s="77">
        <f>+AZ100+'Stk BSF'!BP100-'Stk BSF'!BQ100-'Stk CF '!BI100</f>
        <v>0</v>
      </c>
      <c r="BH100" s="78">
        <f t="shared" si="571"/>
        <v>0</v>
      </c>
      <c r="BI100" s="46"/>
      <c r="BJ100" s="46"/>
      <c r="BK100" s="46"/>
      <c r="BL100" s="46">
        <f t="shared" si="431"/>
        <v>0</v>
      </c>
      <c r="BM100" s="75">
        <f>+BF100+BJ100-BL100</f>
        <v>0</v>
      </c>
      <c r="BN100" s="77">
        <f>+BG100+'Stk BSF'!BX100-'Stk BSF'!BY100-'Stk CF '!BP100</f>
        <v>0</v>
      </c>
      <c r="BO100" s="78">
        <f t="shared" si="559"/>
        <v>0</v>
      </c>
      <c r="BP100" s="46"/>
      <c r="BQ100" s="46"/>
      <c r="BR100" s="46"/>
      <c r="BS100" s="46">
        <f t="shared" si="433"/>
        <v>0</v>
      </c>
      <c r="BT100" s="75">
        <f>+BM100+BQ100-BS100</f>
        <v>0</v>
      </c>
      <c r="BU100" s="77">
        <f>+BN100+'Stk BSF'!CF100-'Stk BSF'!CG100-'Stk CF '!BW100</f>
        <v>0</v>
      </c>
      <c r="BV100" s="78">
        <f t="shared" si="573"/>
        <v>0</v>
      </c>
      <c r="BW100" s="46"/>
      <c r="BX100" s="46"/>
      <c r="BY100" s="46"/>
      <c r="BZ100" s="46">
        <f t="shared" si="435"/>
        <v>0</v>
      </c>
      <c r="CA100" s="75">
        <f>+BT100+BX100-BZ100</f>
        <v>0</v>
      </c>
      <c r="CB100" s="77">
        <f>+BU100+'Stk BSF'!CN100-'Stk BSF'!CO100-'Stk CF '!CD100</f>
        <v>0</v>
      </c>
      <c r="CC100" s="78">
        <f t="shared" si="527"/>
        <v>0</v>
      </c>
      <c r="CD100" s="46"/>
      <c r="CE100" s="46"/>
      <c r="CF100" s="46"/>
      <c r="CG100" s="46">
        <f t="shared" si="437"/>
        <v>0</v>
      </c>
      <c r="CH100" s="75">
        <f>+CA100+CE100-CG100</f>
        <v>0</v>
      </c>
      <c r="CI100" s="77">
        <f>+CB100+'Stk BSF'!CV100-'Stk BSF'!CW100-'Stk CF '!CK100</f>
        <v>0</v>
      </c>
      <c r="CJ100" s="78">
        <f t="shared" si="463"/>
        <v>0</v>
      </c>
      <c r="CK100" s="46"/>
      <c r="CL100" s="46"/>
      <c r="CM100" s="46"/>
      <c r="CN100" s="46">
        <f t="shared" si="438"/>
        <v>0</v>
      </c>
      <c r="CO100" s="75">
        <f>+CH100+CL100-CN100</f>
        <v>0</v>
      </c>
      <c r="CP100" s="77">
        <f>+CI100+'Stk BSF'!DD100-'Stk BSF'!DE100-'Stk CF '!CR100</f>
        <v>0</v>
      </c>
      <c r="CQ100" s="78">
        <f t="shared" si="530"/>
        <v>0</v>
      </c>
      <c r="CR100" s="46"/>
      <c r="CS100" s="46"/>
      <c r="CT100" s="46"/>
      <c r="CU100" s="46">
        <f t="shared" si="439"/>
        <v>0</v>
      </c>
      <c r="CV100" s="75">
        <f>+CO100+CS100-CU100</f>
        <v>0</v>
      </c>
      <c r="CW100" s="78">
        <f>+CP100+'Stk BSF'!DL100-'Stk BSF'!DM100-'Stk CF '!CY100</f>
        <v>0</v>
      </c>
      <c r="CX100" s="78">
        <f t="shared" si="325"/>
        <v>0</v>
      </c>
      <c r="CY100" s="46"/>
      <c r="CZ100" s="46"/>
      <c r="DA100" s="46"/>
      <c r="DB100" s="46">
        <f t="shared" si="440"/>
        <v>0</v>
      </c>
      <c r="DC100" s="75">
        <f>+CV100+CZ100-DB100</f>
        <v>0</v>
      </c>
      <c r="DD100" s="77">
        <f>+CW100+'Stk BSF'!DT100-'Stk BSF'!DU100-'Stk CF '!DF100</f>
        <v>0</v>
      </c>
      <c r="DE100" s="78">
        <f t="shared" si="533"/>
        <v>0</v>
      </c>
      <c r="DF100" s="46"/>
      <c r="DG100" s="46"/>
      <c r="DH100" s="46"/>
      <c r="DI100" s="46">
        <f t="shared" si="442"/>
        <v>0</v>
      </c>
      <c r="DJ100" s="75">
        <f>+DC100+DG100-DI100</f>
        <v>0</v>
      </c>
      <c r="DK100" s="77">
        <f>+DD100+'Stk BSF'!EB100-'Stk BSF'!EC100-'Stk CF '!DM100</f>
        <v>0</v>
      </c>
      <c r="DL100" s="78">
        <f t="shared" si="412"/>
        <v>0</v>
      </c>
      <c r="DM100" s="46"/>
      <c r="DN100" s="46"/>
      <c r="DO100" s="46"/>
      <c r="DP100" s="46">
        <f t="shared" si="443"/>
        <v>0</v>
      </c>
      <c r="DQ100" s="75">
        <f>+DJ100+DN100-DP100</f>
        <v>0</v>
      </c>
      <c r="DR100" s="77">
        <f>+DK100+'Stk BSF'!EJ100-'Stk BSF'!EK100-'Stk CF '!DT100</f>
        <v>0</v>
      </c>
      <c r="DS100" s="78">
        <f t="shared" si="466"/>
        <v>0</v>
      </c>
      <c r="DT100" s="46"/>
      <c r="DU100" s="46"/>
      <c r="DV100" s="46"/>
      <c r="DW100" s="46">
        <f t="shared" si="444"/>
        <v>0</v>
      </c>
      <c r="DX100" s="75">
        <f>+DQ100+DU100-DW100</f>
        <v>0</v>
      </c>
      <c r="DY100" s="77">
        <f>+DR100+'Stk BSF'!ER100-'Stk BSF'!ES100-'Stk CF '!EA100</f>
        <v>0</v>
      </c>
      <c r="DZ100" s="78">
        <f t="shared" si="560"/>
        <v>0</v>
      </c>
      <c r="EA100" s="46"/>
      <c r="EB100" s="46"/>
      <c r="EC100" s="46"/>
      <c r="ED100" s="46">
        <f t="shared" si="445"/>
        <v>0</v>
      </c>
      <c r="EE100" s="75">
        <f>+DX100+EB100-ED100</f>
        <v>0</v>
      </c>
      <c r="EF100" s="77">
        <f>+DY100+'Stk BSF'!EZ100-'Stk BSF'!FA100-'Stk CF '!EH100</f>
        <v>0</v>
      </c>
      <c r="EG100" s="78">
        <f t="shared" si="538"/>
        <v>0</v>
      </c>
      <c r="EH100" s="46"/>
      <c r="EI100" s="46"/>
      <c r="EJ100" s="46"/>
      <c r="EK100" s="46">
        <f t="shared" si="446"/>
        <v>0</v>
      </c>
      <c r="EL100" s="75">
        <f>+EE100+EI100-EK100</f>
        <v>0</v>
      </c>
      <c r="EM100" s="77">
        <f>+EF100+'Stk BSF'!FH100-'Stk BSF'!FI100-'Stk CF '!EO100</f>
        <v>0</v>
      </c>
      <c r="EN100" s="78">
        <f t="shared" si="489"/>
        <v>0</v>
      </c>
      <c r="EO100" s="46"/>
      <c r="EP100" s="46"/>
      <c r="EQ100" s="46"/>
      <c r="ER100" s="46">
        <f t="shared" si="447"/>
        <v>0</v>
      </c>
      <c r="ES100" s="75">
        <f>+EL100+EP100-ER100</f>
        <v>0</v>
      </c>
      <c r="ET100" s="77">
        <f>+EM100+'Stk BSF'!FP100-'Stk BSF'!FQ100-'Stk CF '!EV100</f>
        <v>0</v>
      </c>
      <c r="EU100" s="78">
        <f t="shared" si="541"/>
        <v>0</v>
      </c>
      <c r="EV100" s="46"/>
      <c r="EW100" s="46"/>
      <c r="EX100" s="46"/>
      <c r="EY100" s="46">
        <f t="shared" si="449"/>
        <v>0</v>
      </c>
      <c r="EZ100" s="75">
        <f>+ES100+EW100-EY100</f>
        <v>0</v>
      </c>
      <c r="FA100" s="77">
        <f>+ET100+'Stk BSF'!FX100-'Stk BSF'!FY100-'Stk CF '!FC100</f>
        <v>0</v>
      </c>
      <c r="FB100" s="78">
        <f t="shared" si="464"/>
        <v>0</v>
      </c>
      <c r="FC100" s="46"/>
      <c r="FD100" s="46"/>
      <c r="FE100" s="46"/>
      <c r="FF100" s="46">
        <f t="shared" si="450"/>
        <v>0</v>
      </c>
      <c r="FG100" s="75">
        <f>+EZ100+FD100-FF100</f>
        <v>0</v>
      </c>
      <c r="FH100" s="77">
        <f>+FA100+'Stk BSF'!GF100-'Stk BSF'!GG100-'Stk CF '!FJ100</f>
        <v>0</v>
      </c>
      <c r="FI100" s="78">
        <f t="shared" si="417"/>
        <v>0</v>
      </c>
      <c r="FJ100" s="46"/>
      <c r="FK100" s="46"/>
      <c r="FL100" s="46"/>
      <c r="FM100" s="46">
        <f t="shared" si="451"/>
        <v>0</v>
      </c>
      <c r="FN100" s="75">
        <f>+FG100+FK100-FM100</f>
        <v>0</v>
      </c>
      <c r="FO100" s="77">
        <f>+FH100+'Stk BSF'!GN100-'Stk BSF'!GO100-'Stk CF '!FQ100</f>
        <v>0</v>
      </c>
      <c r="FP100" s="78">
        <f t="shared" si="465"/>
        <v>0</v>
      </c>
      <c r="FQ100" s="46"/>
      <c r="FR100" s="46"/>
      <c r="FS100" s="46"/>
      <c r="FT100" s="46">
        <f t="shared" si="452"/>
        <v>0</v>
      </c>
      <c r="FU100" s="75">
        <f>+FN100+FR100-FT100</f>
        <v>0</v>
      </c>
      <c r="FV100" s="77">
        <f>+FO100+'Stk BSF'!GV100-'Stk BSF'!GW100-'Stk CF '!FX100</f>
        <v>0</v>
      </c>
      <c r="FW100" s="78">
        <f t="shared" si="561"/>
        <v>0</v>
      </c>
      <c r="FX100" s="46"/>
      <c r="FY100" s="46"/>
      <c r="FZ100" s="46"/>
      <c r="GA100" s="46">
        <f t="shared" si="453"/>
        <v>0</v>
      </c>
      <c r="GB100" s="75">
        <f>+FU100+FY100-GA100</f>
        <v>0</v>
      </c>
      <c r="GC100" s="77">
        <f>+FV100+'Stk BSF'!HD100-'Stk BSF'!HE100-'Stk CF '!GE100</f>
        <v>0</v>
      </c>
      <c r="GD100" s="78">
        <f t="shared" si="496"/>
        <v>0</v>
      </c>
      <c r="GE100" s="46"/>
      <c r="GF100" s="46"/>
      <c r="GG100" s="46"/>
      <c r="GH100" s="46">
        <f t="shared" si="454"/>
        <v>0</v>
      </c>
      <c r="GI100" s="75">
        <f>+GB100+GF100-GH100</f>
        <v>0</v>
      </c>
      <c r="GJ100" s="77">
        <f>+GC100+'Stk BSF'!HL100-'Stk BSF'!HM100-'Stk CF '!GL100</f>
        <v>0</v>
      </c>
      <c r="GK100" s="78">
        <f t="shared" si="548"/>
        <v>0</v>
      </c>
      <c r="GL100" s="46"/>
      <c r="GM100" s="46"/>
      <c r="GN100" s="46"/>
      <c r="GO100" s="46">
        <f t="shared" si="456"/>
        <v>0</v>
      </c>
      <c r="GP100" s="75">
        <f>+GI100+GM100-GO100</f>
        <v>0</v>
      </c>
      <c r="GQ100" s="77">
        <f>+GJ100+'Stk BSF'!HT100-'Stk BSF'!HU100-'Stk CF '!GS100</f>
        <v>0</v>
      </c>
      <c r="GR100" s="78">
        <f t="shared" si="569"/>
        <v>0</v>
      </c>
      <c r="GS100" s="46"/>
      <c r="GT100" s="46"/>
      <c r="GU100" s="46"/>
      <c r="GV100" s="46">
        <f t="shared" si="457"/>
        <v>0</v>
      </c>
      <c r="GW100" s="75">
        <f>+GP100+GT100-GV100</f>
        <v>0</v>
      </c>
      <c r="GX100" s="77">
        <f>+GQ100+'Stk BSF'!IB100-'Stk BSF'!IC100-'Stk CF '!GZ100</f>
        <v>0</v>
      </c>
      <c r="GY100" s="78">
        <f t="shared" si="551"/>
        <v>0</v>
      </c>
      <c r="GZ100" s="46"/>
      <c r="HA100" s="46"/>
      <c r="HB100" s="46"/>
      <c r="HC100" s="46">
        <f t="shared" si="458"/>
        <v>0</v>
      </c>
      <c r="HD100" s="75">
        <f>+GW100+HA100-HC100</f>
        <v>0</v>
      </c>
      <c r="HE100" s="77">
        <f>+GX100+'Stk BSF'!IJ100-'Stk BSF'!IK100-'Stk CF '!HG100</f>
        <v>0</v>
      </c>
      <c r="HF100" s="78">
        <f t="shared" si="570"/>
        <v>0</v>
      </c>
      <c r="HG100" s="46"/>
      <c r="HH100" s="46"/>
      <c r="HI100" s="46"/>
      <c r="HJ100" s="46">
        <f t="shared" si="459"/>
        <v>0</v>
      </c>
      <c r="HK100" s="75">
        <f>+HD100+HH100-HJ100</f>
        <v>0</v>
      </c>
      <c r="HL100" s="77">
        <f>+HE100+'Stk BSF'!IR100-'Stk BSF'!IS100-'Stk CF '!HN100</f>
        <v>0</v>
      </c>
      <c r="HM100" s="78">
        <f t="shared" si="562"/>
        <v>0</v>
      </c>
      <c r="HN100" s="46"/>
      <c r="HO100" s="46"/>
      <c r="HP100" s="46"/>
      <c r="HQ100" s="46">
        <f t="shared" si="460"/>
        <v>0</v>
      </c>
      <c r="HR100" s="75">
        <f>+HK100+HO100-HQ100</f>
        <v>0</v>
      </c>
      <c r="HS100" s="85">
        <f>+HL100+'Stk BSF'!IZ100-'Stk BSF'!JA100-'Stk CF '!HU100</f>
        <v>0</v>
      </c>
      <c r="HT100" s="86">
        <f t="shared" si="555"/>
        <v>0</v>
      </c>
      <c r="HU100" s="46"/>
      <c r="HV100" s="46"/>
      <c r="HW100" s="46"/>
      <c r="HX100" s="46">
        <f t="shared" si="462"/>
        <v>0</v>
      </c>
      <c r="HY100" s="75">
        <f>+HR100+HV100-HX100</f>
        <v>0</v>
      </c>
      <c r="IA100" s="82">
        <f t="shared" si="563"/>
        <v>0</v>
      </c>
      <c r="IB100" s="83">
        <f t="shared" si="564"/>
        <v>0</v>
      </c>
      <c r="IC100" s="81">
        <f t="shared" si="565"/>
        <v>0</v>
      </c>
      <c r="ID100" s="81">
        <f t="shared" si="565"/>
        <v>0</v>
      </c>
      <c r="IE100" s="81">
        <f t="shared" si="566"/>
        <v>0</v>
      </c>
      <c r="IF100" s="81">
        <f t="shared" si="567"/>
        <v>0</v>
      </c>
      <c r="IG100" s="84">
        <f t="shared" si="568"/>
        <v>0</v>
      </c>
      <c r="II100" s="64">
        <f t="shared" si="469"/>
        <v>0</v>
      </c>
      <c r="IJ100" s="64">
        <f t="shared" si="470"/>
        <v>0</v>
      </c>
      <c r="IK100" s="64">
        <f t="shared" si="471"/>
        <v>0</v>
      </c>
    </row>
    <row r="101" spans="1:245" ht="15">
      <c r="B101" s="386" t="s">
        <v>653</v>
      </c>
      <c r="C101" s="167"/>
      <c r="D101" s="178"/>
      <c r="E101" s="167"/>
      <c r="F101" s="362"/>
      <c r="G101" s="380"/>
      <c r="H101" s="380"/>
      <c r="I101" s="166"/>
      <c r="J101" s="359"/>
      <c r="K101" s="143"/>
      <c r="L101" s="144"/>
      <c r="M101" s="137" t="s">
        <v>4</v>
      </c>
      <c r="N101" s="347">
        <v>0</v>
      </c>
      <c r="O101" s="347">
        <v>0</v>
      </c>
      <c r="P101" s="76">
        <v>0</v>
      </c>
      <c r="Q101" s="77">
        <f>+N101-S101-'Stk BSF'!U101+'Stk BSF'!T101</f>
        <v>0</v>
      </c>
      <c r="R101" s="78">
        <f t="shared" si="557"/>
        <v>0</v>
      </c>
      <c r="S101" s="46"/>
      <c r="T101" s="46"/>
      <c r="U101" s="46"/>
      <c r="V101" s="46">
        <f t="shared" si="423"/>
        <v>0</v>
      </c>
      <c r="W101" s="75">
        <f>+P101+T101-V101</f>
        <v>0</v>
      </c>
      <c r="X101" s="77">
        <f>+Q101+'Stk BSF'!AB101-'Stk BSF'!AC101-'Stk CF '!Z101</f>
        <v>0</v>
      </c>
      <c r="Y101" s="78">
        <f t="shared" si="493"/>
        <v>0</v>
      </c>
      <c r="Z101" s="46"/>
      <c r="AA101" s="46"/>
      <c r="AB101" s="46"/>
      <c r="AC101" s="46">
        <f t="shared" si="425"/>
        <v>0</v>
      </c>
      <c r="AD101" s="75">
        <f>+W101+AA101-AC101</f>
        <v>0</v>
      </c>
      <c r="AE101" s="77">
        <f>+X101+'Stk BSF'!AJ101-'Stk BSF'!AK101-'Stk CF '!AG101</f>
        <v>0</v>
      </c>
      <c r="AF101" s="78">
        <f>+Y101+AG101-AH101-AI101</f>
        <v>0</v>
      </c>
      <c r="AG101" s="46"/>
      <c r="AH101" s="46"/>
      <c r="AI101" s="46"/>
      <c r="AJ101" s="46">
        <f t="shared" si="426"/>
        <v>0</v>
      </c>
      <c r="AK101" s="75">
        <f>+AD101+AH101-AJ101</f>
        <v>0</v>
      </c>
      <c r="AL101" s="77">
        <f>+AE101+'Stk BSF'!AR101-'Stk BSF'!AS101-'Stk CF '!AN101</f>
        <v>0</v>
      </c>
      <c r="AM101" s="78">
        <f t="shared" si="420"/>
        <v>0</v>
      </c>
      <c r="AN101" s="46"/>
      <c r="AO101" s="46"/>
      <c r="AP101" s="46"/>
      <c r="AQ101" s="46">
        <f t="shared" si="427"/>
        <v>0</v>
      </c>
      <c r="AR101" s="75">
        <f>+AK101+AO101-AQ101</f>
        <v>0</v>
      </c>
      <c r="AS101" s="77">
        <f>+AL101+'Stk BSF'!AZ101-'Stk BSF'!BA101-'Stk CF '!AU101</f>
        <v>0</v>
      </c>
      <c r="AT101" s="78">
        <f t="shared" si="558"/>
        <v>0</v>
      </c>
      <c r="AU101" s="46"/>
      <c r="AV101" s="46"/>
      <c r="AW101" s="46"/>
      <c r="AX101" s="46">
        <f t="shared" si="428"/>
        <v>0</v>
      </c>
      <c r="AY101" s="75">
        <f>+AR101+AV101-AX101</f>
        <v>0</v>
      </c>
      <c r="AZ101" s="77">
        <f>+AS101+'Stk BSF'!BH101-'Stk BSF'!BI101-'Stk CF '!BB101</f>
        <v>0</v>
      </c>
      <c r="BA101" s="78">
        <f t="shared" si="574"/>
        <v>0</v>
      </c>
      <c r="BB101" s="46"/>
      <c r="BC101" s="46"/>
      <c r="BD101" s="46"/>
      <c r="BE101" s="46">
        <f t="shared" si="430"/>
        <v>0</v>
      </c>
      <c r="BF101" s="75">
        <f>+AY101+BC101-BE101</f>
        <v>0</v>
      </c>
      <c r="BG101" s="77">
        <f>+AZ101+'Stk BSF'!BP101-'Stk BSF'!BQ101-'Stk CF '!BI101</f>
        <v>0</v>
      </c>
      <c r="BH101" s="78">
        <f t="shared" si="571"/>
        <v>0</v>
      </c>
      <c r="BI101" s="46"/>
      <c r="BJ101" s="46"/>
      <c r="BK101" s="46"/>
      <c r="BL101" s="46">
        <f t="shared" si="431"/>
        <v>0</v>
      </c>
      <c r="BM101" s="75">
        <f>+BF101+BJ101-BL101</f>
        <v>0</v>
      </c>
      <c r="BN101" s="77">
        <f>+BG101+'Stk BSF'!BX101-'Stk BSF'!BY101-'Stk CF '!BP101</f>
        <v>0</v>
      </c>
      <c r="BO101" s="78">
        <f t="shared" si="559"/>
        <v>0</v>
      </c>
      <c r="BP101" s="46"/>
      <c r="BQ101" s="46"/>
      <c r="BR101" s="46"/>
      <c r="BS101" s="46">
        <f t="shared" si="433"/>
        <v>0</v>
      </c>
      <c r="BT101" s="75">
        <f>+BM101+BQ101-BS101</f>
        <v>0</v>
      </c>
      <c r="BU101" s="77">
        <f>+BN101+'Stk BSF'!CF101-'Stk BSF'!CG101-'Stk CF '!BW101</f>
        <v>0</v>
      </c>
      <c r="BV101" s="78">
        <f t="shared" si="573"/>
        <v>0</v>
      </c>
      <c r="BW101" s="46"/>
      <c r="BX101" s="46"/>
      <c r="BY101" s="46"/>
      <c r="BZ101" s="46">
        <f t="shared" si="435"/>
        <v>0</v>
      </c>
      <c r="CA101" s="75">
        <f>+BT101+BX101-BZ101</f>
        <v>0</v>
      </c>
      <c r="CB101" s="77">
        <f>+BU101+'Stk BSF'!CN101-'Stk BSF'!CO101-'Stk CF '!CD101</f>
        <v>0</v>
      </c>
      <c r="CC101" s="78">
        <f t="shared" si="527"/>
        <v>0</v>
      </c>
      <c r="CD101" s="46"/>
      <c r="CE101" s="46"/>
      <c r="CF101" s="46"/>
      <c r="CG101" s="46">
        <f t="shared" si="437"/>
        <v>0</v>
      </c>
      <c r="CH101" s="75">
        <f>+CA101+CE101-CG101</f>
        <v>0</v>
      </c>
      <c r="CI101" s="77">
        <f>+CB101+'Stk BSF'!CV101-'Stk BSF'!CW101-'Stk CF '!CK101</f>
        <v>0</v>
      </c>
      <c r="CJ101" s="78">
        <f t="shared" si="463"/>
        <v>0</v>
      </c>
      <c r="CK101" s="46"/>
      <c r="CL101" s="46"/>
      <c r="CM101" s="46"/>
      <c r="CN101" s="46">
        <f t="shared" si="438"/>
        <v>0</v>
      </c>
      <c r="CO101" s="75">
        <f>+CH101+CL101-CN101</f>
        <v>0</v>
      </c>
      <c r="CP101" s="77">
        <f>+CI101+'Stk BSF'!DD101-'Stk BSF'!DE101-'Stk CF '!CR101</f>
        <v>0</v>
      </c>
      <c r="CQ101" s="78">
        <f t="shared" si="530"/>
        <v>0</v>
      </c>
      <c r="CR101" s="46"/>
      <c r="CS101" s="46"/>
      <c r="CT101" s="46"/>
      <c r="CU101" s="46">
        <f t="shared" si="439"/>
        <v>0</v>
      </c>
      <c r="CV101" s="75">
        <f>+CO101+CS101-CU101</f>
        <v>0</v>
      </c>
      <c r="CW101" s="78">
        <f>+CP101+'Stk BSF'!DL101-'Stk BSF'!DM101-'Stk CF '!CY101</f>
        <v>0</v>
      </c>
      <c r="CX101" s="78">
        <f t="shared" si="325"/>
        <v>0</v>
      </c>
      <c r="CY101" s="46"/>
      <c r="CZ101" s="46"/>
      <c r="DA101" s="46"/>
      <c r="DB101" s="46">
        <f t="shared" si="440"/>
        <v>0</v>
      </c>
      <c r="DC101" s="75">
        <f>+CV101+CZ101-DB101</f>
        <v>0</v>
      </c>
      <c r="DD101" s="77">
        <f>+CW101+'Stk BSF'!DT101-'Stk BSF'!DU101-'Stk CF '!DF101</f>
        <v>0</v>
      </c>
      <c r="DE101" s="78">
        <f t="shared" si="533"/>
        <v>0</v>
      </c>
      <c r="DF101" s="46"/>
      <c r="DG101" s="46"/>
      <c r="DH101" s="46"/>
      <c r="DI101" s="46">
        <f t="shared" si="442"/>
        <v>0</v>
      </c>
      <c r="DJ101" s="75">
        <f>+DC101+DG101-DI101</f>
        <v>0</v>
      </c>
      <c r="DK101" s="77">
        <f>+DD101+'Stk BSF'!EB101-'Stk BSF'!EC101-'Stk CF '!DM101</f>
        <v>0</v>
      </c>
      <c r="DL101" s="78">
        <f t="shared" si="412"/>
        <v>0</v>
      </c>
      <c r="DM101" s="46"/>
      <c r="DN101" s="46"/>
      <c r="DO101" s="46"/>
      <c r="DP101" s="46">
        <f t="shared" si="443"/>
        <v>0</v>
      </c>
      <c r="DQ101" s="75">
        <f>+DJ101+DN101-DP101</f>
        <v>0</v>
      </c>
      <c r="DR101" s="77">
        <f>+DK101+'Stk BSF'!EJ101-'Stk BSF'!EK101-'Stk CF '!DT101</f>
        <v>0</v>
      </c>
      <c r="DS101" s="78">
        <f t="shared" si="466"/>
        <v>0</v>
      </c>
      <c r="DT101" s="46"/>
      <c r="DU101" s="46"/>
      <c r="DV101" s="46"/>
      <c r="DW101" s="46">
        <f t="shared" si="444"/>
        <v>0</v>
      </c>
      <c r="DX101" s="75">
        <f>+DQ101+DU101-DW101</f>
        <v>0</v>
      </c>
      <c r="DY101" s="77">
        <f>+DR101+'Stk BSF'!ER101-'Stk BSF'!ES101-'Stk CF '!EA101</f>
        <v>0</v>
      </c>
      <c r="DZ101" s="78">
        <f t="shared" si="560"/>
        <v>0</v>
      </c>
      <c r="EA101" s="46"/>
      <c r="EB101" s="46"/>
      <c r="EC101" s="46"/>
      <c r="ED101" s="46">
        <f t="shared" si="445"/>
        <v>0</v>
      </c>
      <c r="EE101" s="75">
        <f>+DX101+EB101-ED101</f>
        <v>0</v>
      </c>
      <c r="EF101" s="77">
        <f>+DY101+'Stk BSF'!EZ101-'Stk BSF'!FA101-'Stk CF '!EH101</f>
        <v>0</v>
      </c>
      <c r="EG101" s="78">
        <f t="shared" si="538"/>
        <v>0</v>
      </c>
      <c r="EH101" s="46"/>
      <c r="EI101" s="46"/>
      <c r="EJ101" s="46"/>
      <c r="EK101" s="46">
        <f t="shared" si="446"/>
        <v>0</v>
      </c>
      <c r="EL101" s="75">
        <f>+EE101+EI101-EK101</f>
        <v>0</v>
      </c>
      <c r="EM101" s="77">
        <f>+EF101+'Stk BSF'!FH101-'Stk BSF'!FI101-'Stk CF '!EO101</f>
        <v>0</v>
      </c>
      <c r="EN101" s="78">
        <f t="shared" si="489"/>
        <v>0</v>
      </c>
      <c r="EO101" s="46"/>
      <c r="EP101" s="46"/>
      <c r="EQ101" s="46"/>
      <c r="ER101" s="46">
        <f t="shared" si="447"/>
        <v>0</v>
      </c>
      <c r="ES101" s="75">
        <f>+EL101+EP101-ER101</f>
        <v>0</v>
      </c>
      <c r="ET101" s="77">
        <f>+EM101+'Stk BSF'!FP101-'Stk BSF'!FQ101-'Stk CF '!EV101</f>
        <v>0</v>
      </c>
      <c r="EU101" s="78">
        <f>+EN101+EV101-EW101-EX101</f>
        <v>0</v>
      </c>
      <c r="EV101" s="46"/>
      <c r="EW101" s="46"/>
      <c r="EX101" s="46"/>
      <c r="EY101" s="46">
        <f t="shared" si="449"/>
        <v>0</v>
      </c>
      <c r="EZ101" s="75">
        <f>+ES101+EW101-EY101</f>
        <v>0</v>
      </c>
      <c r="FA101" s="77">
        <f>+ET101+'Stk BSF'!FX101-'Stk BSF'!FY101-'Stk CF '!FC101</f>
        <v>0</v>
      </c>
      <c r="FB101" s="78">
        <f>+EU101+FC101-FD101-FE101</f>
        <v>0</v>
      </c>
      <c r="FC101" s="46"/>
      <c r="FD101" s="46"/>
      <c r="FE101" s="46"/>
      <c r="FF101" s="46">
        <f t="shared" si="450"/>
        <v>0</v>
      </c>
      <c r="FG101" s="75">
        <f>+EZ101+FD101-FF101</f>
        <v>0</v>
      </c>
      <c r="FH101" s="77">
        <f>+FA101+'Stk BSF'!GF101-'Stk BSF'!GG101-'Stk CF '!FJ101</f>
        <v>0</v>
      </c>
      <c r="FI101" s="78">
        <f t="shared" si="417"/>
        <v>0</v>
      </c>
      <c r="FJ101" s="46"/>
      <c r="FK101" s="46"/>
      <c r="FL101" s="46"/>
      <c r="FM101" s="46">
        <f t="shared" si="451"/>
        <v>0</v>
      </c>
      <c r="FN101" s="75">
        <f>+FG101+FK101-FM101</f>
        <v>0</v>
      </c>
      <c r="FO101" s="77">
        <f>+FH101+'Stk BSF'!GN101-'Stk BSF'!GO101-'Stk CF '!FQ101</f>
        <v>0</v>
      </c>
      <c r="FP101" s="78">
        <f t="shared" si="465"/>
        <v>0</v>
      </c>
      <c r="FQ101" s="46"/>
      <c r="FR101" s="46"/>
      <c r="FS101" s="46"/>
      <c r="FT101" s="46">
        <f t="shared" si="452"/>
        <v>0</v>
      </c>
      <c r="FU101" s="75">
        <f>+FN101+FR101-FT101</f>
        <v>0</v>
      </c>
      <c r="FV101" s="77">
        <f>+FO101+'Stk BSF'!GV101-'Stk BSF'!GW101-'Stk CF '!FX101</f>
        <v>0</v>
      </c>
      <c r="FW101" s="78">
        <f t="shared" si="561"/>
        <v>0</v>
      </c>
      <c r="FX101" s="46"/>
      <c r="FY101" s="46"/>
      <c r="FZ101" s="46"/>
      <c r="GA101" s="46">
        <f t="shared" si="453"/>
        <v>0</v>
      </c>
      <c r="GB101" s="75">
        <f>+FU101+FY101-GA101</f>
        <v>0</v>
      </c>
      <c r="GC101" s="77">
        <f>+FV101+'Stk BSF'!HD101-'Stk BSF'!HE101-'Stk CF '!GE101</f>
        <v>0</v>
      </c>
      <c r="GD101" s="78">
        <f t="shared" si="496"/>
        <v>0</v>
      </c>
      <c r="GE101" s="46"/>
      <c r="GF101" s="46"/>
      <c r="GG101" s="46"/>
      <c r="GH101" s="46">
        <f t="shared" si="454"/>
        <v>0</v>
      </c>
      <c r="GI101" s="75">
        <f>+GB101+GF101-GH101</f>
        <v>0</v>
      </c>
      <c r="GJ101" s="77">
        <f>+GC101+'Stk BSF'!HL101-'Stk BSF'!HM101-'Stk CF '!GL101</f>
        <v>0</v>
      </c>
      <c r="GK101" s="78">
        <f t="shared" si="548"/>
        <v>0</v>
      </c>
      <c r="GL101" s="46"/>
      <c r="GM101" s="46"/>
      <c r="GN101" s="46"/>
      <c r="GO101" s="46">
        <f t="shared" si="456"/>
        <v>0</v>
      </c>
      <c r="GP101" s="75">
        <f>+GI101+GM101-GO101</f>
        <v>0</v>
      </c>
      <c r="GQ101" s="77">
        <f>+GJ101+'Stk BSF'!HT101-'Stk BSF'!HU101-'Stk CF '!GS101</f>
        <v>0</v>
      </c>
      <c r="GR101" s="78">
        <f t="shared" si="569"/>
        <v>0</v>
      </c>
      <c r="GS101" s="46"/>
      <c r="GT101" s="46"/>
      <c r="GU101" s="46"/>
      <c r="GV101" s="46">
        <f t="shared" si="457"/>
        <v>0</v>
      </c>
      <c r="GW101" s="75">
        <f>+GP101+GT101-GV101</f>
        <v>0</v>
      </c>
      <c r="GX101" s="77">
        <f>+GQ101+'Stk BSF'!IB101-'Stk BSF'!IC101-'Stk CF '!GZ101</f>
        <v>0</v>
      </c>
      <c r="GY101" s="78">
        <f t="shared" si="551"/>
        <v>0</v>
      </c>
      <c r="GZ101" s="46"/>
      <c r="HA101" s="46"/>
      <c r="HB101" s="46"/>
      <c r="HC101" s="46">
        <f t="shared" si="458"/>
        <v>0</v>
      </c>
      <c r="HD101" s="75">
        <f>+GW101+HA101-HC101</f>
        <v>0</v>
      </c>
      <c r="HE101" s="77">
        <f>+GX101+'Stk BSF'!IJ101-'Stk BSF'!IK101-'Stk CF '!HG101</f>
        <v>0</v>
      </c>
      <c r="HF101" s="78">
        <f t="shared" si="570"/>
        <v>0</v>
      </c>
      <c r="HG101" s="46"/>
      <c r="HH101" s="46"/>
      <c r="HI101" s="46"/>
      <c r="HJ101" s="46">
        <f t="shared" si="459"/>
        <v>0</v>
      </c>
      <c r="HK101" s="75">
        <f>+HD101+HH101-HJ101</f>
        <v>0</v>
      </c>
      <c r="HL101" s="77">
        <f>+HE101+'Stk BSF'!IR101-'Stk BSF'!IS101-'Stk CF '!HN101</f>
        <v>0</v>
      </c>
      <c r="HM101" s="78">
        <f t="shared" si="562"/>
        <v>0</v>
      </c>
      <c r="HN101" s="46"/>
      <c r="HO101" s="46"/>
      <c r="HP101" s="46"/>
      <c r="HQ101" s="46">
        <f t="shared" si="460"/>
        <v>0</v>
      </c>
      <c r="HR101" s="75">
        <f>+HK101+HO101-HQ101</f>
        <v>0</v>
      </c>
      <c r="HS101" s="85">
        <f>+HL101+'Stk BSF'!IZ101-'Stk BSF'!JA101-'Stk CF '!HU101</f>
        <v>0</v>
      </c>
      <c r="HT101" s="86">
        <f>+HM101+HU101-HV101-HW101</f>
        <v>0</v>
      </c>
      <c r="HU101" s="46"/>
      <c r="HV101" s="46"/>
      <c r="HW101" s="46"/>
      <c r="HX101" s="46">
        <f t="shared" si="462"/>
        <v>0</v>
      </c>
      <c r="HY101" s="75">
        <f>+HR101+HV101-HX101</f>
        <v>0</v>
      </c>
      <c r="IA101" s="82">
        <f t="shared" si="563"/>
        <v>0</v>
      </c>
      <c r="IB101" s="83">
        <f t="shared" si="564"/>
        <v>0</v>
      </c>
      <c r="IC101" s="81">
        <f t="shared" si="565"/>
        <v>0</v>
      </c>
      <c r="ID101" s="81">
        <f t="shared" si="565"/>
        <v>0</v>
      </c>
      <c r="IE101" s="81">
        <f>+U101+AB101+AI101+AP101+AW101+BD101+BK101+BR101+BY101+CF101+CM101+CT101+DA101+DH101+DO101+DV101+EC101+EJ101+EQ101+EX101+FE101+FL101+FS101+FZ101+GG101+GN101+GU101+HB101+HI101+HP101+HW101</f>
        <v>0</v>
      </c>
      <c r="IF101" s="81">
        <f t="shared" si="567"/>
        <v>0</v>
      </c>
      <c r="IG101" s="84">
        <f>+HY101</f>
        <v>0</v>
      </c>
      <c r="II101" s="64">
        <f t="shared" si="469"/>
        <v>0</v>
      </c>
      <c r="IJ101" s="64">
        <f t="shared" si="470"/>
        <v>0</v>
      </c>
      <c r="IK101" s="64">
        <f t="shared" si="471"/>
        <v>0</v>
      </c>
    </row>
    <row r="102" spans="1:245" ht="15.75" customHeight="1">
      <c r="B102" s="386" t="s">
        <v>653</v>
      </c>
      <c r="C102" s="168"/>
      <c r="D102" s="174"/>
      <c r="E102" s="168"/>
      <c r="F102" s="363"/>
      <c r="G102" s="380"/>
      <c r="H102" s="380"/>
      <c r="I102" s="166"/>
      <c r="J102" s="356"/>
      <c r="K102" s="143"/>
      <c r="L102" s="144"/>
      <c r="M102" s="137" t="s">
        <v>4</v>
      </c>
      <c r="N102" s="347">
        <v>0</v>
      </c>
      <c r="O102" s="347">
        <v>0</v>
      </c>
      <c r="P102" s="76">
        <v>0</v>
      </c>
      <c r="Q102" s="77">
        <f>+N102-S102-'Stk BSF'!U102+'Stk BSF'!T102</f>
        <v>0</v>
      </c>
      <c r="R102" s="78">
        <f t="shared" si="557"/>
        <v>0</v>
      </c>
      <c r="S102" s="46"/>
      <c r="T102" s="46"/>
      <c r="U102" s="46"/>
      <c r="V102" s="46">
        <f t="shared" si="423"/>
        <v>0</v>
      </c>
      <c r="W102" s="75">
        <f t="shared" ref="W102:W114" si="575">+P102+T102-V102</f>
        <v>0</v>
      </c>
      <c r="X102" s="77">
        <f>+Q102+'Stk BSF'!AB102-'Stk BSF'!AC102-'Stk CF '!Z102</f>
        <v>0</v>
      </c>
      <c r="Y102" s="78">
        <f t="shared" ref="Y102:Y114" si="576">+R102+Z102-AA102-AB102</f>
        <v>0</v>
      </c>
      <c r="Z102" s="46"/>
      <c r="AA102" s="46"/>
      <c r="AB102" s="46"/>
      <c r="AC102" s="46">
        <f t="shared" si="425"/>
        <v>0</v>
      </c>
      <c r="AD102" s="75">
        <f t="shared" ref="AD102" si="577">+W102+AA102-AC102</f>
        <v>0</v>
      </c>
      <c r="AE102" s="77">
        <f>+X102+'Stk BSF'!AJ102-'Stk BSF'!AK102-'Stk CF '!AG102</f>
        <v>0</v>
      </c>
      <c r="AF102" s="78">
        <f t="shared" si="518"/>
        <v>0</v>
      </c>
      <c r="AG102" s="46"/>
      <c r="AH102" s="46"/>
      <c r="AI102" s="46"/>
      <c r="AJ102" s="46">
        <f t="shared" si="426"/>
        <v>0</v>
      </c>
      <c r="AK102" s="75">
        <f t="shared" ref="AK102" si="578">+AD102+AH102-AJ102</f>
        <v>0</v>
      </c>
      <c r="AL102" s="77">
        <f>+AE102+'Stk BSF'!AR102-'Stk BSF'!AS102-'Stk CF '!AN102</f>
        <v>0</v>
      </c>
      <c r="AM102" s="78">
        <f t="shared" si="420"/>
        <v>0</v>
      </c>
      <c r="AN102" s="46"/>
      <c r="AO102" s="46"/>
      <c r="AP102" s="46"/>
      <c r="AQ102" s="46">
        <f t="shared" si="427"/>
        <v>0</v>
      </c>
      <c r="AR102" s="75">
        <f t="shared" ref="AR102" si="579">+AK102+AO102-AQ102</f>
        <v>0</v>
      </c>
      <c r="AS102" s="77">
        <f>+AL102+'Stk BSF'!AZ102-'Stk BSF'!BA102-'Stk CF '!AU102</f>
        <v>0</v>
      </c>
      <c r="AT102" s="78">
        <f t="shared" si="558"/>
        <v>0</v>
      </c>
      <c r="AU102" s="46"/>
      <c r="AV102" s="46"/>
      <c r="AW102" s="46"/>
      <c r="AX102" s="46">
        <f t="shared" si="428"/>
        <v>0</v>
      </c>
      <c r="AY102" s="75">
        <f t="shared" ref="AY102" si="580">+AR102+AV102-AX102</f>
        <v>0</v>
      </c>
      <c r="AZ102" s="77">
        <f>+AS102+'Stk BSF'!BH102-'Stk BSF'!BI102-'Stk CF '!BB102</f>
        <v>0</v>
      </c>
      <c r="BA102" s="78">
        <f t="shared" si="574"/>
        <v>0</v>
      </c>
      <c r="BB102" s="46"/>
      <c r="BC102" s="46"/>
      <c r="BD102" s="46"/>
      <c r="BE102" s="46">
        <f t="shared" si="430"/>
        <v>0</v>
      </c>
      <c r="BF102" s="75">
        <f t="shared" ref="BF102" si="581">+AY102+BC102-BE102</f>
        <v>0</v>
      </c>
      <c r="BG102" s="77">
        <f>+AZ102+'Stk BSF'!BP102-'Stk BSF'!BQ102-'Stk CF '!BI102</f>
        <v>0</v>
      </c>
      <c r="BH102" s="78">
        <f t="shared" si="571"/>
        <v>0</v>
      </c>
      <c r="BI102" s="46"/>
      <c r="BJ102" s="46"/>
      <c r="BK102" s="46"/>
      <c r="BL102" s="46">
        <f t="shared" si="431"/>
        <v>0</v>
      </c>
      <c r="BM102" s="75">
        <f t="shared" ref="BM102" si="582">+BF102+BJ102-BL102</f>
        <v>0</v>
      </c>
      <c r="BN102" s="77">
        <f>+BG102+'Stk BSF'!BX102-'Stk BSF'!BY102-'Stk CF '!BP102</f>
        <v>0</v>
      </c>
      <c r="BO102" s="78">
        <f t="shared" si="559"/>
        <v>0</v>
      </c>
      <c r="BP102" s="46"/>
      <c r="BQ102" s="46"/>
      <c r="BR102" s="46"/>
      <c r="BS102" s="46">
        <f t="shared" si="433"/>
        <v>0</v>
      </c>
      <c r="BT102" s="75">
        <f t="shared" ref="BT102" si="583">+BM102+BQ102-BS102</f>
        <v>0</v>
      </c>
      <c r="BU102" s="77">
        <f>+BN102+'Stk BSF'!CF102-'Stk BSF'!CG102-'Stk CF '!BW102</f>
        <v>0</v>
      </c>
      <c r="BV102" s="78">
        <f t="shared" si="573"/>
        <v>0</v>
      </c>
      <c r="BW102" s="46"/>
      <c r="BX102" s="46"/>
      <c r="BY102" s="46"/>
      <c r="BZ102" s="46">
        <f t="shared" si="435"/>
        <v>0</v>
      </c>
      <c r="CA102" s="75">
        <f t="shared" ref="CA102" si="584">+BT102+BX102-BZ102</f>
        <v>0</v>
      </c>
      <c r="CB102" s="77">
        <f>+BU102+'Stk BSF'!CN102-'Stk BSF'!CO102-'Stk CF '!CD102</f>
        <v>0</v>
      </c>
      <c r="CC102" s="78">
        <f t="shared" si="527"/>
        <v>0</v>
      </c>
      <c r="CD102" s="46"/>
      <c r="CE102" s="46"/>
      <c r="CF102" s="46"/>
      <c r="CG102" s="46">
        <f t="shared" si="437"/>
        <v>0</v>
      </c>
      <c r="CH102" s="75">
        <f t="shared" ref="CH102" si="585">+CA102+CE102-CG102</f>
        <v>0</v>
      </c>
      <c r="CI102" s="77">
        <f>+CB102+'Stk BSF'!CV102-'Stk BSF'!CW102-'Stk CF '!CK102</f>
        <v>0</v>
      </c>
      <c r="CJ102" s="78">
        <f t="shared" si="463"/>
        <v>0</v>
      </c>
      <c r="CK102" s="46"/>
      <c r="CL102" s="46"/>
      <c r="CM102" s="46"/>
      <c r="CN102" s="46">
        <f t="shared" si="438"/>
        <v>0</v>
      </c>
      <c r="CO102" s="75">
        <f t="shared" ref="CO102" si="586">+CH102+CL102-CN102</f>
        <v>0</v>
      </c>
      <c r="CP102" s="77">
        <f>+CI102+'Stk BSF'!DD102-'Stk BSF'!DE102-'Stk CF '!CR102</f>
        <v>0</v>
      </c>
      <c r="CQ102" s="78">
        <f t="shared" si="530"/>
        <v>0</v>
      </c>
      <c r="CR102" s="46"/>
      <c r="CS102" s="46"/>
      <c r="CT102" s="46"/>
      <c r="CU102" s="46">
        <f t="shared" si="439"/>
        <v>0</v>
      </c>
      <c r="CV102" s="75">
        <f t="shared" ref="CV102" si="587">+CO102+CS102-CU102</f>
        <v>0</v>
      </c>
      <c r="CW102" s="78">
        <f>+CP102+'Stk BSF'!DL102-'Stk BSF'!DM102-'Stk CF '!CY102</f>
        <v>0</v>
      </c>
      <c r="CX102" s="78">
        <f t="shared" si="325"/>
        <v>0</v>
      </c>
      <c r="CY102" s="46"/>
      <c r="CZ102" s="46"/>
      <c r="DA102" s="46"/>
      <c r="DB102" s="46">
        <f t="shared" si="440"/>
        <v>0</v>
      </c>
      <c r="DC102" s="75">
        <f t="shared" ref="DC102" si="588">+CV102+CZ102-DB102</f>
        <v>0</v>
      </c>
      <c r="DD102" s="77">
        <f>+CW102+'Stk BSF'!DT102-'Stk BSF'!DU102-'Stk CF '!DF102</f>
        <v>0</v>
      </c>
      <c r="DE102" s="78">
        <f t="shared" si="533"/>
        <v>0</v>
      </c>
      <c r="DF102" s="46"/>
      <c r="DG102" s="46"/>
      <c r="DH102" s="46"/>
      <c r="DI102" s="46">
        <f t="shared" si="442"/>
        <v>0</v>
      </c>
      <c r="DJ102" s="75">
        <f t="shared" ref="DJ102" si="589">+DC102+DG102-DI102</f>
        <v>0</v>
      </c>
      <c r="DK102" s="77">
        <f>+DD102+'Stk BSF'!EB102-'Stk BSF'!EC102-'Stk CF '!DM102</f>
        <v>0</v>
      </c>
      <c r="DL102" s="78">
        <f t="shared" ref="DL102:DL105" si="590">+DE102+DM102-DN102-DO102</f>
        <v>0</v>
      </c>
      <c r="DM102" s="46"/>
      <c r="DN102" s="46"/>
      <c r="DO102" s="46"/>
      <c r="DP102" s="46">
        <f t="shared" si="443"/>
        <v>0</v>
      </c>
      <c r="DQ102" s="75">
        <f t="shared" ref="DQ102" si="591">+DJ102+DN102-DP102</f>
        <v>0</v>
      </c>
      <c r="DR102" s="77">
        <f>+DK102+'Stk BSF'!EJ102-'Stk BSF'!EK102-'Stk CF '!DT102</f>
        <v>0</v>
      </c>
      <c r="DS102" s="78">
        <f t="shared" si="466"/>
        <v>0</v>
      </c>
      <c r="DT102" s="46"/>
      <c r="DU102" s="46"/>
      <c r="DV102" s="46"/>
      <c r="DW102" s="46">
        <f t="shared" si="444"/>
        <v>0</v>
      </c>
      <c r="DX102" s="75">
        <f t="shared" ref="DX102" si="592">+DQ102+DU102-DW102</f>
        <v>0</v>
      </c>
      <c r="DY102" s="77">
        <f>+DR102+'Stk BSF'!ER102-'Stk BSF'!ES102-'Stk CF '!EA102</f>
        <v>0</v>
      </c>
      <c r="DZ102" s="78">
        <f t="shared" si="560"/>
        <v>0</v>
      </c>
      <c r="EA102" s="46"/>
      <c r="EB102" s="46"/>
      <c r="EC102" s="46"/>
      <c r="ED102" s="46">
        <f t="shared" si="445"/>
        <v>0</v>
      </c>
      <c r="EE102" s="75">
        <f t="shared" ref="EE102" si="593">+DX102+EB102-ED102</f>
        <v>0</v>
      </c>
      <c r="EF102" s="77">
        <f>+DY102+'Stk BSF'!EZ102-'Stk BSF'!FA102-'Stk CF '!EH102</f>
        <v>0</v>
      </c>
      <c r="EG102" s="78">
        <f t="shared" si="538"/>
        <v>0</v>
      </c>
      <c r="EH102" s="46"/>
      <c r="EI102" s="46"/>
      <c r="EJ102" s="46"/>
      <c r="EK102" s="46">
        <f t="shared" si="446"/>
        <v>0</v>
      </c>
      <c r="EL102" s="75">
        <f t="shared" ref="EL102" si="594">+EE102+EI102-EK102</f>
        <v>0</v>
      </c>
      <c r="EM102" s="77">
        <f>+EF102+'Stk BSF'!FH102-'Stk BSF'!FI102-'Stk CF '!EO102</f>
        <v>0</v>
      </c>
      <c r="EN102" s="78">
        <f t="shared" si="489"/>
        <v>0</v>
      </c>
      <c r="EO102" s="46"/>
      <c r="EP102" s="46"/>
      <c r="EQ102" s="46"/>
      <c r="ER102" s="46">
        <f t="shared" si="447"/>
        <v>0</v>
      </c>
      <c r="ES102" s="75">
        <f t="shared" ref="ES102" si="595">+EL102+EP102-ER102</f>
        <v>0</v>
      </c>
      <c r="ET102" s="77">
        <f>+EM102+'Stk BSF'!FP102-'Stk BSF'!FQ102-'Stk CF '!EV102</f>
        <v>0</v>
      </c>
      <c r="EU102" s="78">
        <f>+EN102+EV102-EW102-EX102</f>
        <v>0</v>
      </c>
      <c r="EV102" s="46"/>
      <c r="EW102" s="46"/>
      <c r="EX102" s="46"/>
      <c r="EY102" s="46">
        <f t="shared" si="449"/>
        <v>0</v>
      </c>
      <c r="EZ102" s="75">
        <f t="shared" ref="EZ102" si="596">+ES102+EW102-EY102</f>
        <v>0</v>
      </c>
      <c r="FA102" s="77">
        <f>+ET102+'Stk BSF'!FX102-'Stk BSF'!FY102-'Stk CF '!FC102</f>
        <v>0</v>
      </c>
      <c r="FB102" s="78">
        <f t="shared" ref="FB102:FB111" si="597">+EU102+FC102-FD102-FE102</f>
        <v>0</v>
      </c>
      <c r="FC102" s="46"/>
      <c r="FD102" s="46"/>
      <c r="FE102" s="46"/>
      <c r="FF102" s="46">
        <f t="shared" si="450"/>
        <v>0</v>
      </c>
      <c r="FG102" s="75">
        <f t="shared" ref="FG102" si="598">+EZ102+FD102-FF102</f>
        <v>0</v>
      </c>
      <c r="FH102" s="77">
        <f>+FA102+'Stk BSF'!GF102-'Stk BSF'!GG102-'Stk CF '!FJ102</f>
        <v>0</v>
      </c>
      <c r="FI102" s="78">
        <f t="shared" si="417"/>
        <v>0</v>
      </c>
      <c r="FJ102" s="46"/>
      <c r="FK102" s="46"/>
      <c r="FL102" s="46"/>
      <c r="FM102" s="46">
        <f t="shared" si="451"/>
        <v>0</v>
      </c>
      <c r="FN102" s="75">
        <f t="shared" ref="FN102" si="599">+FG102+FK102-FM102</f>
        <v>0</v>
      </c>
      <c r="FO102" s="77">
        <f>+FH102+'Stk BSF'!GN102-'Stk BSF'!GO102-'Stk CF '!FQ102</f>
        <v>0</v>
      </c>
      <c r="FP102" s="78">
        <f t="shared" si="465"/>
        <v>0</v>
      </c>
      <c r="FQ102" s="46"/>
      <c r="FR102" s="46"/>
      <c r="FS102" s="46"/>
      <c r="FT102" s="46">
        <f t="shared" si="452"/>
        <v>0</v>
      </c>
      <c r="FU102" s="75">
        <f t="shared" ref="FU102" si="600">+FN102+FR102-FT102</f>
        <v>0</v>
      </c>
      <c r="FV102" s="77">
        <f>+FO102+'Stk BSF'!GV102-'Stk BSF'!GW102-'Stk CF '!FX102</f>
        <v>0</v>
      </c>
      <c r="FW102" s="78">
        <f t="shared" si="561"/>
        <v>0</v>
      </c>
      <c r="FX102" s="46"/>
      <c r="FY102" s="46"/>
      <c r="FZ102" s="46"/>
      <c r="GA102" s="46">
        <f t="shared" si="453"/>
        <v>0</v>
      </c>
      <c r="GB102" s="75">
        <f t="shared" ref="GB102" si="601">+FU102+FY102-GA102</f>
        <v>0</v>
      </c>
      <c r="GC102" s="77">
        <f>+FV102+'Stk BSF'!HD102-'Stk BSF'!HE102-'Stk CF '!GE102</f>
        <v>0</v>
      </c>
      <c r="GD102" s="78">
        <f t="shared" si="496"/>
        <v>0</v>
      </c>
      <c r="GE102" s="46"/>
      <c r="GF102" s="46"/>
      <c r="GG102" s="46"/>
      <c r="GH102" s="46">
        <f t="shared" si="454"/>
        <v>0</v>
      </c>
      <c r="GI102" s="75">
        <f t="shared" ref="GI102" si="602">+GB102+GF102-GH102</f>
        <v>0</v>
      </c>
      <c r="GJ102" s="77">
        <f>+GC102+'Stk BSF'!HL102-'Stk BSF'!HM102-'Stk CF '!GL102</f>
        <v>0</v>
      </c>
      <c r="GK102" s="78">
        <f t="shared" si="548"/>
        <v>0</v>
      </c>
      <c r="GL102" s="46"/>
      <c r="GM102" s="46"/>
      <c r="GN102" s="46"/>
      <c r="GO102" s="46">
        <f t="shared" si="456"/>
        <v>0</v>
      </c>
      <c r="GP102" s="75">
        <f t="shared" ref="GP102" si="603">+GI102+GM102-GO102</f>
        <v>0</v>
      </c>
      <c r="GQ102" s="77">
        <f>+GJ102+'Stk BSF'!HT102-'Stk BSF'!HU102-'Stk CF '!GS102</f>
        <v>0</v>
      </c>
      <c r="GR102" s="78">
        <f t="shared" si="569"/>
        <v>0</v>
      </c>
      <c r="GS102" s="46"/>
      <c r="GT102" s="46"/>
      <c r="GU102" s="46"/>
      <c r="GV102" s="46">
        <f t="shared" si="457"/>
        <v>0</v>
      </c>
      <c r="GW102" s="75">
        <f t="shared" ref="GW102" si="604">+GP102+GT102-GV102</f>
        <v>0</v>
      </c>
      <c r="GX102" s="77">
        <f>+GQ102+'Stk BSF'!IB102-'Stk BSF'!IC102-'Stk CF '!GZ102</f>
        <v>0</v>
      </c>
      <c r="GY102" s="78">
        <f t="shared" si="551"/>
        <v>0</v>
      </c>
      <c r="GZ102" s="46"/>
      <c r="HA102" s="46"/>
      <c r="HB102" s="46"/>
      <c r="HC102" s="46">
        <f t="shared" si="458"/>
        <v>0</v>
      </c>
      <c r="HD102" s="75">
        <f t="shared" ref="HD102" si="605">+GW102+HA102-HC102</f>
        <v>0</v>
      </c>
      <c r="HE102" s="77">
        <f>+GX102+'Stk BSF'!IJ102-'Stk BSF'!IK102-'Stk CF '!HG102</f>
        <v>0</v>
      </c>
      <c r="HF102" s="78">
        <f t="shared" si="570"/>
        <v>0</v>
      </c>
      <c r="HG102" s="46"/>
      <c r="HH102" s="46"/>
      <c r="HI102" s="46"/>
      <c r="HJ102" s="46">
        <f t="shared" si="459"/>
        <v>0</v>
      </c>
      <c r="HK102" s="75">
        <f t="shared" ref="HK102" si="606">+HD102+HH102-HJ102</f>
        <v>0</v>
      </c>
      <c r="HL102" s="77">
        <f>+HE102+'Stk BSF'!IR102-'Stk BSF'!IS102-'Stk CF '!HN102</f>
        <v>0</v>
      </c>
      <c r="HM102" s="78">
        <f t="shared" si="562"/>
        <v>0</v>
      </c>
      <c r="HN102" s="46"/>
      <c r="HO102" s="46"/>
      <c r="HP102" s="46"/>
      <c r="HQ102" s="46">
        <f t="shared" si="460"/>
        <v>0</v>
      </c>
      <c r="HR102" s="75">
        <f t="shared" ref="HR102" si="607">+HK102+HO102-HQ102</f>
        <v>0</v>
      </c>
      <c r="HS102" s="85">
        <f>+HL102+'Stk BSF'!IZ102-'Stk BSF'!JA102-'Stk CF '!HU102</f>
        <v>0</v>
      </c>
      <c r="HT102" s="86">
        <f>+HM102+HU102-HV102-HW102</f>
        <v>0</v>
      </c>
      <c r="HU102" s="46"/>
      <c r="HV102" s="46"/>
      <c r="HW102" s="46"/>
      <c r="HX102" s="46">
        <f t="shared" si="462"/>
        <v>0</v>
      </c>
      <c r="HY102" s="75">
        <f t="shared" ref="HY102" si="608">+HR102+HV102-HX102</f>
        <v>0</v>
      </c>
      <c r="IA102" s="82">
        <f t="shared" si="563"/>
        <v>0</v>
      </c>
      <c r="IB102" s="83">
        <f t="shared" si="564"/>
        <v>0</v>
      </c>
      <c r="IC102" s="81">
        <f t="shared" ref="IC102:IC111" si="609">+S102+Z102+AG102+AN102+AU102+BB102+BI102+BP102+BW102+CD102+CK102+CR102+CY102+DF102+DM102+DT102+EA102+EH102+EO102+EV102+FC102+FJ102+FQ102+FX102+GE102+GL102+GS102+GZ102+HG102+HN102+HU102</f>
        <v>0</v>
      </c>
      <c r="ID102" s="81">
        <f t="shared" ref="ID102:ID111" si="610">+T102+AA102+AH102+AO102+AV102+BC102+BJ102+BQ102+BX102+CE102+CL102+CS102+CZ102+DG102+DN102+DU102+EB102+EI102+EP102+EW102+FD102+FK102+FR102+FY102+GF102+GM102+GT102+HA102+HH102+HO102+HV102</f>
        <v>0</v>
      </c>
      <c r="IE102" s="81">
        <f t="shared" si="566"/>
        <v>0</v>
      </c>
      <c r="IF102" s="81">
        <f t="shared" ref="IF102:IF107" si="611">+V102+AC102+AJ102+AQ102+AX102+BE102+BL102+BS102+BZ102+CG102+CN102+CU102+DB102+DI102+DP102+DW102+ED102+EK102+ER102+EY102+FF102+FM102+FT102+GA102+GH102+GO102+GV102+HC102+HJ102+HQ102+HX102</f>
        <v>0</v>
      </c>
      <c r="IG102" s="84">
        <f t="shared" si="568"/>
        <v>0</v>
      </c>
      <c r="II102" s="64">
        <f t="shared" si="469"/>
        <v>0</v>
      </c>
      <c r="IJ102" s="64">
        <f t="shared" si="470"/>
        <v>0</v>
      </c>
      <c r="IK102" s="64">
        <f t="shared" si="471"/>
        <v>0</v>
      </c>
    </row>
    <row r="103" spans="1:245" ht="15">
      <c r="A103" s="47">
        <v>1</v>
      </c>
      <c r="B103" s="386" t="s">
        <v>653</v>
      </c>
      <c r="C103" s="168"/>
      <c r="D103" s="174"/>
      <c r="E103" s="168"/>
      <c r="F103" s="363"/>
      <c r="G103" s="380"/>
      <c r="H103" s="380"/>
      <c r="I103" s="166"/>
      <c r="J103" s="360"/>
      <c r="K103" s="143"/>
      <c r="L103" s="144"/>
      <c r="M103" s="137" t="s">
        <v>4</v>
      </c>
      <c r="N103" s="347">
        <v>0</v>
      </c>
      <c r="O103" s="347">
        <v>0</v>
      </c>
      <c r="P103" s="76">
        <v>0</v>
      </c>
      <c r="Q103" s="77">
        <f>+N103-S103-'Stk BSF'!U103+'Stk BSF'!T103</f>
        <v>0</v>
      </c>
      <c r="R103" s="78">
        <f t="shared" si="557"/>
        <v>0</v>
      </c>
      <c r="S103" s="46"/>
      <c r="T103" s="46"/>
      <c r="U103" s="46"/>
      <c r="V103" s="46">
        <f t="shared" si="423"/>
        <v>0</v>
      </c>
      <c r="W103" s="75">
        <f>+P103+T103-V103</f>
        <v>0</v>
      </c>
      <c r="X103" s="77">
        <f>+Q103+'Stk BSF'!AB103-'Stk BSF'!AC103-'Stk CF '!Z103</f>
        <v>0</v>
      </c>
      <c r="Y103" s="78">
        <f>+R103+Z103-AA103-AB103</f>
        <v>0</v>
      </c>
      <c r="Z103" s="46"/>
      <c r="AA103" s="46"/>
      <c r="AB103" s="46"/>
      <c r="AC103" s="46">
        <f t="shared" si="425"/>
        <v>0</v>
      </c>
      <c r="AD103" s="75">
        <f>+W103+AA103-AC103</f>
        <v>0</v>
      </c>
      <c r="AE103" s="77">
        <f>+X103+'Stk BSF'!AJ103-'Stk BSF'!AK103-'Stk CF '!AG103</f>
        <v>0</v>
      </c>
      <c r="AF103" s="78">
        <f>+Y103+AG103-AH103-AI103</f>
        <v>0</v>
      </c>
      <c r="AG103" s="46"/>
      <c r="AH103" s="46"/>
      <c r="AI103" s="46"/>
      <c r="AJ103" s="46">
        <f t="shared" si="426"/>
        <v>0</v>
      </c>
      <c r="AK103" s="75">
        <f>+AD103+AH103-AJ103</f>
        <v>0</v>
      </c>
      <c r="AL103" s="77">
        <f>+AE103+'Stk BSF'!AR103-'Stk BSF'!AS103-'Stk CF '!AN103</f>
        <v>0</v>
      </c>
      <c r="AM103" s="78">
        <f t="shared" si="420"/>
        <v>0</v>
      </c>
      <c r="AN103" s="46"/>
      <c r="AO103" s="46"/>
      <c r="AP103" s="46"/>
      <c r="AQ103" s="46">
        <f t="shared" si="427"/>
        <v>0</v>
      </c>
      <c r="AR103" s="75">
        <f>+AK103+AO103-AQ103</f>
        <v>0</v>
      </c>
      <c r="AS103" s="77">
        <f>+AL103+'Stk BSF'!AZ103-'Stk BSF'!BA103-'Stk CF '!AU103</f>
        <v>0</v>
      </c>
      <c r="AT103" s="78">
        <f t="shared" si="558"/>
        <v>0</v>
      </c>
      <c r="AU103" s="46"/>
      <c r="AV103" s="46"/>
      <c r="AW103" s="46"/>
      <c r="AX103" s="46">
        <f t="shared" si="428"/>
        <v>0</v>
      </c>
      <c r="AY103" s="75">
        <f>+AR103+AV103-AX103</f>
        <v>0</v>
      </c>
      <c r="AZ103" s="77">
        <f>+AS103+'Stk BSF'!BH103-'Stk BSF'!BI103-'Stk CF '!BB103</f>
        <v>0</v>
      </c>
      <c r="BA103" s="78">
        <f t="shared" si="574"/>
        <v>0</v>
      </c>
      <c r="BB103" s="46"/>
      <c r="BC103" s="46"/>
      <c r="BD103" s="46"/>
      <c r="BE103" s="46">
        <f t="shared" si="430"/>
        <v>0</v>
      </c>
      <c r="BF103" s="75">
        <f>+AY103+BC103-BE103</f>
        <v>0</v>
      </c>
      <c r="BG103" s="77">
        <f>+AZ103+'Stk BSF'!BP103-'Stk BSF'!BQ103-'Stk CF '!BI103</f>
        <v>0</v>
      </c>
      <c r="BH103" s="78">
        <f t="shared" si="571"/>
        <v>0</v>
      </c>
      <c r="BI103" s="46"/>
      <c r="BJ103" s="46"/>
      <c r="BK103" s="46"/>
      <c r="BL103" s="46">
        <f t="shared" si="431"/>
        <v>0</v>
      </c>
      <c r="BM103" s="75">
        <f>+BF103+BJ103-BL103</f>
        <v>0</v>
      </c>
      <c r="BN103" s="77">
        <f>+BG103+'Stk BSF'!BX103-'Stk BSF'!BY103-'Stk CF '!BP103</f>
        <v>0</v>
      </c>
      <c r="BO103" s="78">
        <f t="shared" si="559"/>
        <v>0</v>
      </c>
      <c r="BP103" s="46"/>
      <c r="BQ103" s="46"/>
      <c r="BR103" s="46"/>
      <c r="BS103" s="46">
        <f t="shared" si="433"/>
        <v>0</v>
      </c>
      <c r="BT103" s="75">
        <f>+BM103+BQ103-BS103</f>
        <v>0</v>
      </c>
      <c r="BU103" s="77">
        <f>+BN103+'Stk BSF'!CF103-'Stk BSF'!CG103-'Stk CF '!BW103</f>
        <v>0</v>
      </c>
      <c r="BV103" s="78">
        <f t="shared" si="573"/>
        <v>0</v>
      </c>
      <c r="BW103" s="46"/>
      <c r="BX103" s="46"/>
      <c r="BY103" s="46"/>
      <c r="BZ103" s="46">
        <f t="shared" si="435"/>
        <v>0</v>
      </c>
      <c r="CA103" s="75">
        <f>+BT103+BX103-BZ103</f>
        <v>0</v>
      </c>
      <c r="CB103" s="77">
        <f>+BU103+'Stk BSF'!CN103-'Stk BSF'!CO103-'Stk CF '!CD103</f>
        <v>0</v>
      </c>
      <c r="CC103" s="78">
        <f t="shared" si="527"/>
        <v>0</v>
      </c>
      <c r="CD103" s="46"/>
      <c r="CE103" s="46"/>
      <c r="CF103" s="46"/>
      <c r="CG103" s="46">
        <f t="shared" si="437"/>
        <v>0</v>
      </c>
      <c r="CH103" s="75">
        <f>+CA103+CE103-CG103</f>
        <v>0</v>
      </c>
      <c r="CI103" s="77">
        <f>+CB103+'Stk BSF'!CV103-'Stk BSF'!CW103-'Stk CF '!CK103</f>
        <v>0</v>
      </c>
      <c r="CJ103" s="78">
        <f t="shared" si="463"/>
        <v>0</v>
      </c>
      <c r="CK103" s="46"/>
      <c r="CL103" s="46"/>
      <c r="CM103" s="46"/>
      <c r="CN103" s="46">
        <f t="shared" si="438"/>
        <v>0</v>
      </c>
      <c r="CO103" s="75">
        <f>+CH103+CL103-CN103</f>
        <v>0</v>
      </c>
      <c r="CP103" s="77">
        <f>+CI103+'Stk BSF'!DD103-'Stk BSF'!DE103-'Stk CF '!CR103</f>
        <v>0</v>
      </c>
      <c r="CQ103" s="78">
        <f t="shared" si="530"/>
        <v>0</v>
      </c>
      <c r="CR103" s="46"/>
      <c r="CS103" s="46"/>
      <c r="CT103" s="46"/>
      <c r="CU103" s="46">
        <f t="shared" si="439"/>
        <v>0</v>
      </c>
      <c r="CV103" s="75">
        <f>+CO103+CS103-CU103</f>
        <v>0</v>
      </c>
      <c r="CW103" s="78">
        <f>+CP103+'Stk BSF'!DL103-'Stk BSF'!DM103-'Stk CF '!CY103</f>
        <v>0</v>
      </c>
      <c r="CX103" s="78">
        <f t="shared" si="325"/>
        <v>0</v>
      </c>
      <c r="CY103" s="46"/>
      <c r="CZ103" s="46"/>
      <c r="DA103" s="46"/>
      <c r="DB103" s="46">
        <f t="shared" si="440"/>
        <v>0</v>
      </c>
      <c r="DC103" s="75">
        <f>+CV103+CZ103-DB103</f>
        <v>0</v>
      </c>
      <c r="DD103" s="77">
        <f>+CW103+'Stk BSF'!DT103-'Stk BSF'!DU103-'Stk CF '!DF103</f>
        <v>0</v>
      </c>
      <c r="DE103" s="78">
        <f>+CX103+DF103-DG103-DH103</f>
        <v>0</v>
      </c>
      <c r="DF103" s="46"/>
      <c r="DG103" s="46"/>
      <c r="DH103" s="46"/>
      <c r="DI103" s="46">
        <f t="shared" si="442"/>
        <v>0</v>
      </c>
      <c r="DJ103" s="75">
        <f>+DC103+DG103-DI103</f>
        <v>0</v>
      </c>
      <c r="DK103" s="77">
        <f>+DD103+'Stk BSF'!EB103-'Stk BSF'!EC103-'Stk CF '!DM103</f>
        <v>0</v>
      </c>
      <c r="DL103" s="78">
        <f t="shared" si="590"/>
        <v>0</v>
      </c>
      <c r="DM103" s="46"/>
      <c r="DN103" s="46"/>
      <c r="DO103" s="46"/>
      <c r="DP103" s="46">
        <f t="shared" si="443"/>
        <v>0</v>
      </c>
      <c r="DQ103" s="75">
        <f>+DJ103+DN103-DP103</f>
        <v>0</v>
      </c>
      <c r="DR103" s="77">
        <f>+DK103+'Stk BSF'!EJ103-'Stk BSF'!EK103-'Stk CF '!DT103</f>
        <v>0</v>
      </c>
      <c r="DS103" s="78">
        <f t="shared" si="466"/>
        <v>0</v>
      </c>
      <c r="DT103" s="46"/>
      <c r="DU103" s="46"/>
      <c r="DV103" s="46"/>
      <c r="DW103" s="46">
        <f t="shared" si="444"/>
        <v>0</v>
      </c>
      <c r="DX103" s="75">
        <f>+DQ103+DU103-DW103</f>
        <v>0</v>
      </c>
      <c r="DY103" s="77">
        <f>+DR103+'Stk BSF'!ER103-'Stk BSF'!ES103-'Stk CF '!EA103</f>
        <v>0</v>
      </c>
      <c r="DZ103" s="78">
        <f t="shared" si="560"/>
        <v>0</v>
      </c>
      <c r="EA103" s="46"/>
      <c r="EB103" s="46"/>
      <c r="EC103" s="46"/>
      <c r="ED103" s="46">
        <f t="shared" si="445"/>
        <v>0</v>
      </c>
      <c r="EE103" s="75">
        <f>+DX103+EB103-ED103</f>
        <v>0</v>
      </c>
      <c r="EF103" s="77">
        <f>+DY103+'Stk BSF'!EZ103-'Stk BSF'!FA103-'Stk CF '!EH103</f>
        <v>0</v>
      </c>
      <c r="EG103" s="78">
        <f t="shared" si="538"/>
        <v>0</v>
      </c>
      <c r="EH103" s="46"/>
      <c r="EI103" s="46"/>
      <c r="EJ103" s="46"/>
      <c r="EK103" s="46">
        <f t="shared" si="446"/>
        <v>0</v>
      </c>
      <c r="EL103" s="75">
        <f>+EE103+EI103-EK103</f>
        <v>0</v>
      </c>
      <c r="EM103" s="77">
        <f>+EF103+'Stk BSF'!FH103-'Stk BSF'!FI103-'Stk CF '!EO103</f>
        <v>0</v>
      </c>
      <c r="EN103" s="78">
        <f t="shared" si="489"/>
        <v>0</v>
      </c>
      <c r="EO103" s="46"/>
      <c r="EP103" s="46"/>
      <c r="EQ103" s="46"/>
      <c r="ER103" s="46">
        <f t="shared" si="447"/>
        <v>0</v>
      </c>
      <c r="ES103" s="75">
        <f>+EL103+EP103-ER103</f>
        <v>0</v>
      </c>
      <c r="ET103" s="77">
        <f>+EM103+'Stk BSF'!FP103-'Stk BSF'!FQ103-'Stk CF '!EV103</f>
        <v>0</v>
      </c>
      <c r="EU103" s="78">
        <f>+EN103+EV103-EW103-EX103</f>
        <v>0</v>
      </c>
      <c r="EV103" s="46"/>
      <c r="EW103" s="46"/>
      <c r="EX103" s="46"/>
      <c r="EY103" s="46">
        <f t="shared" si="449"/>
        <v>0</v>
      </c>
      <c r="EZ103" s="75">
        <f>+ES103+EW103-EY103</f>
        <v>0</v>
      </c>
      <c r="FA103" s="77">
        <f>+ET103+'Stk BSF'!FX103-'Stk BSF'!FY103-'Stk CF '!FC103</f>
        <v>0</v>
      </c>
      <c r="FB103" s="78">
        <f t="shared" si="597"/>
        <v>0</v>
      </c>
      <c r="FC103" s="46"/>
      <c r="FD103" s="46"/>
      <c r="FE103" s="46"/>
      <c r="FF103" s="46">
        <f t="shared" si="450"/>
        <v>0</v>
      </c>
      <c r="FG103" s="75">
        <f>+EZ103+FD103-FF103</f>
        <v>0</v>
      </c>
      <c r="FH103" s="77">
        <f>+FA103+'Stk BSF'!GF103-'Stk BSF'!GG103-'Stk CF '!FJ103</f>
        <v>0</v>
      </c>
      <c r="FI103" s="78">
        <f t="shared" si="417"/>
        <v>0</v>
      </c>
      <c r="FJ103" s="46"/>
      <c r="FK103" s="46"/>
      <c r="FL103" s="46"/>
      <c r="FM103" s="46">
        <f t="shared" si="451"/>
        <v>0</v>
      </c>
      <c r="FN103" s="75">
        <f>+FG103+FK103-FM103</f>
        <v>0</v>
      </c>
      <c r="FO103" s="77">
        <f>+FH103+'Stk BSF'!GN103-'Stk BSF'!GO103-'Stk CF '!FQ103</f>
        <v>0</v>
      </c>
      <c r="FP103" s="78">
        <f t="shared" si="465"/>
        <v>0</v>
      </c>
      <c r="FQ103" s="46"/>
      <c r="FR103" s="46"/>
      <c r="FS103" s="46"/>
      <c r="FT103" s="46">
        <f t="shared" si="452"/>
        <v>0</v>
      </c>
      <c r="FU103" s="75">
        <f>+FN103+FR103-FT103</f>
        <v>0</v>
      </c>
      <c r="FV103" s="77">
        <f>+FO103+'Stk BSF'!GV103-'Stk BSF'!GW103-'Stk CF '!FX103</f>
        <v>0</v>
      </c>
      <c r="FW103" s="78">
        <f>+FP103+FX103-FY103-FZ103</f>
        <v>0</v>
      </c>
      <c r="FX103" s="46"/>
      <c r="FY103" s="46"/>
      <c r="FZ103" s="46"/>
      <c r="GA103" s="46">
        <f t="shared" si="453"/>
        <v>0</v>
      </c>
      <c r="GB103" s="75">
        <f>+FU103+FY103-GA103</f>
        <v>0</v>
      </c>
      <c r="GC103" s="77">
        <f>+FV103+'Stk BSF'!HD103-'Stk BSF'!HE103-'Stk CF '!GE103</f>
        <v>0</v>
      </c>
      <c r="GD103" s="78">
        <f t="shared" si="496"/>
        <v>0</v>
      </c>
      <c r="GE103" s="46"/>
      <c r="GF103" s="46"/>
      <c r="GG103" s="46"/>
      <c r="GH103" s="46">
        <f t="shared" si="454"/>
        <v>0</v>
      </c>
      <c r="GI103" s="75">
        <f>+GB103+GF103-GH103</f>
        <v>0</v>
      </c>
      <c r="GJ103" s="77">
        <f>+GC103+'Stk BSF'!HL103-'Stk BSF'!HM103-'Stk CF '!GL103</f>
        <v>0</v>
      </c>
      <c r="GK103" s="78">
        <f>+GD103+GL103-GM103-GN103</f>
        <v>0</v>
      </c>
      <c r="GL103" s="46"/>
      <c r="GM103" s="46"/>
      <c r="GN103" s="46"/>
      <c r="GO103" s="46">
        <f t="shared" si="456"/>
        <v>0</v>
      </c>
      <c r="GP103" s="75">
        <f>+GI103+GM103-GO103</f>
        <v>0</v>
      </c>
      <c r="GQ103" s="77">
        <f>+GJ103+'Stk BSF'!HT103-'Stk BSF'!HU103-'Stk CF '!GS103</f>
        <v>0</v>
      </c>
      <c r="GR103" s="78">
        <f>+GK103+GS103-GT103-GU103</f>
        <v>0</v>
      </c>
      <c r="GS103" s="46"/>
      <c r="GT103" s="46"/>
      <c r="GU103" s="46"/>
      <c r="GV103" s="46">
        <f t="shared" si="457"/>
        <v>0</v>
      </c>
      <c r="GW103" s="75">
        <f>+GP103+GT103-GV103</f>
        <v>0</v>
      </c>
      <c r="GX103" s="77">
        <f>+GQ103+'Stk BSF'!IB103-'Stk BSF'!IC103-'Stk CF '!GZ103</f>
        <v>0</v>
      </c>
      <c r="GY103" s="78">
        <f>+GR103+GZ103-HA103-HB103</f>
        <v>0</v>
      </c>
      <c r="GZ103" s="46"/>
      <c r="HA103" s="46"/>
      <c r="HB103" s="46"/>
      <c r="HC103" s="46">
        <f t="shared" si="458"/>
        <v>0</v>
      </c>
      <c r="HD103" s="75">
        <f>+GW103+HA103-HC103</f>
        <v>0</v>
      </c>
      <c r="HE103" s="77">
        <f>+GX103+'Stk BSF'!IJ103-'Stk BSF'!IK103-'Stk CF '!HG103</f>
        <v>0</v>
      </c>
      <c r="HF103" s="78">
        <f>+GY103+HG103-HH103-HI103</f>
        <v>0</v>
      </c>
      <c r="HG103" s="46"/>
      <c r="HH103" s="46"/>
      <c r="HI103" s="46"/>
      <c r="HJ103" s="46">
        <f t="shared" si="459"/>
        <v>0</v>
      </c>
      <c r="HK103" s="75">
        <f>+HD103+HH103-HJ103</f>
        <v>0</v>
      </c>
      <c r="HL103" s="77">
        <f>+HE103+'Stk BSF'!IR103-'Stk BSF'!IS103-'Stk CF '!HN103</f>
        <v>0</v>
      </c>
      <c r="HM103" s="78">
        <f t="shared" si="562"/>
        <v>0</v>
      </c>
      <c r="HN103" s="46"/>
      <c r="HO103" s="46"/>
      <c r="HP103" s="46"/>
      <c r="HQ103" s="46">
        <f t="shared" si="460"/>
        <v>0</v>
      </c>
      <c r="HR103" s="75">
        <f>+HK103+HO103-HQ103</f>
        <v>0</v>
      </c>
      <c r="HS103" s="85">
        <f>+HL103+'Stk BSF'!IZ103-'Stk BSF'!JA103-'Stk CF '!HU103</f>
        <v>0</v>
      </c>
      <c r="HT103" s="86">
        <f>+HM103+HU103-HV103-HW103</f>
        <v>0</v>
      </c>
      <c r="HU103" s="46"/>
      <c r="HV103" s="46"/>
      <c r="HW103" s="46"/>
      <c r="HX103" s="46">
        <f t="shared" si="462"/>
        <v>0</v>
      </c>
      <c r="HY103" s="75">
        <f>+HR103+HV103-HX103</f>
        <v>0</v>
      </c>
      <c r="IA103" s="82">
        <f t="shared" si="563"/>
        <v>0</v>
      </c>
      <c r="IB103" s="83">
        <f t="shared" si="564"/>
        <v>0</v>
      </c>
      <c r="IC103" s="81">
        <f t="shared" si="609"/>
        <v>0</v>
      </c>
      <c r="ID103" s="81">
        <f t="shared" si="610"/>
        <v>0</v>
      </c>
      <c r="IE103" s="81">
        <f t="shared" si="566"/>
        <v>0</v>
      </c>
      <c r="IF103" s="81">
        <f>+V103+AC103+AJ103+AQ103+AX103+BE103+BL103+BS103+BZ103+CG103+CN103+CU103+DB103+DI103+DP103+DW103+ED103+EK103+ER103+EY103+FF103+FM103+FT103+GA103+GH103+GO103+GV103+HC103+HJ103+HQ103+HX103</f>
        <v>0</v>
      </c>
      <c r="IG103" s="84">
        <f>+HY103</f>
        <v>0</v>
      </c>
      <c r="II103" s="64">
        <f t="shared" si="469"/>
        <v>0</v>
      </c>
      <c r="IJ103" s="64">
        <f t="shared" si="470"/>
        <v>0</v>
      </c>
      <c r="IK103" s="64">
        <f t="shared" si="471"/>
        <v>0</v>
      </c>
    </row>
    <row r="104" spans="1:245" ht="15.75" customHeight="1">
      <c r="A104" s="47">
        <v>2</v>
      </c>
      <c r="B104" s="386" t="s">
        <v>653</v>
      </c>
      <c r="C104" s="168"/>
      <c r="D104" s="174"/>
      <c r="E104" s="168"/>
      <c r="F104" s="363"/>
      <c r="G104" s="380"/>
      <c r="H104" s="380"/>
      <c r="I104" s="166"/>
      <c r="J104" s="356"/>
      <c r="K104" s="143"/>
      <c r="L104" s="144"/>
      <c r="M104" s="137" t="s">
        <v>4</v>
      </c>
      <c r="N104" s="347">
        <v>0</v>
      </c>
      <c r="O104" s="347">
        <v>0</v>
      </c>
      <c r="P104" s="76">
        <v>0</v>
      </c>
      <c r="Q104" s="77">
        <f>+N104-S104-'Stk BSF'!U104+'Stk BSF'!T104</f>
        <v>0</v>
      </c>
      <c r="R104" s="78">
        <f t="shared" si="557"/>
        <v>0</v>
      </c>
      <c r="S104" s="46"/>
      <c r="T104" s="46"/>
      <c r="U104" s="46"/>
      <c r="V104" s="46">
        <f t="shared" si="423"/>
        <v>0</v>
      </c>
      <c r="W104" s="75">
        <f>+P104+T104-V104</f>
        <v>0</v>
      </c>
      <c r="X104" s="77">
        <f>+Q104+'Stk BSF'!AB104-'Stk BSF'!AC104-'Stk CF '!Z104</f>
        <v>0</v>
      </c>
      <c r="Y104" s="78">
        <f>+R104+Z104-AA104-AB104</f>
        <v>0</v>
      </c>
      <c r="Z104" s="46"/>
      <c r="AA104" s="46"/>
      <c r="AB104" s="46"/>
      <c r="AC104" s="46">
        <f t="shared" si="425"/>
        <v>0</v>
      </c>
      <c r="AD104" s="75">
        <f>+W104+AA104-AC104</f>
        <v>0</v>
      </c>
      <c r="AE104" s="77">
        <f>+X104+'Stk BSF'!AJ104-'Stk BSF'!AK104-'Stk CF '!AG104</f>
        <v>0</v>
      </c>
      <c r="AF104" s="78">
        <f>+Y104+AG104-AH104-AI104</f>
        <v>0</v>
      </c>
      <c r="AG104" s="46"/>
      <c r="AH104" s="46"/>
      <c r="AI104" s="46"/>
      <c r="AJ104" s="46">
        <f t="shared" si="426"/>
        <v>0</v>
      </c>
      <c r="AK104" s="75">
        <f>+AD104+AH104-AJ104</f>
        <v>0</v>
      </c>
      <c r="AL104" s="77">
        <f>+AE104+'Stk BSF'!AR104-'Stk BSF'!AS104-'Stk CF '!AN104</f>
        <v>0</v>
      </c>
      <c r="AM104" s="78">
        <f t="shared" si="420"/>
        <v>0</v>
      </c>
      <c r="AN104" s="46"/>
      <c r="AO104" s="46"/>
      <c r="AP104" s="46"/>
      <c r="AQ104" s="46">
        <f t="shared" si="427"/>
        <v>0</v>
      </c>
      <c r="AR104" s="75">
        <f>+AK104+AO104-AQ104</f>
        <v>0</v>
      </c>
      <c r="AS104" s="77">
        <f>+AL104+'Stk BSF'!AZ104-'Stk BSF'!BA104-'Stk CF '!AU104</f>
        <v>0</v>
      </c>
      <c r="AT104" s="78">
        <f t="shared" si="558"/>
        <v>0</v>
      </c>
      <c r="AU104" s="46"/>
      <c r="AV104" s="46"/>
      <c r="AW104" s="46"/>
      <c r="AX104" s="46">
        <f t="shared" si="428"/>
        <v>0</v>
      </c>
      <c r="AY104" s="75">
        <f>+AR104+AV104-AX104</f>
        <v>0</v>
      </c>
      <c r="AZ104" s="77">
        <f>+AS104+'Stk BSF'!BH104-'Stk BSF'!BI104-'Stk CF '!BB104</f>
        <v>0</v>
      </c>
      <c r="BA104" s="78">
        <f t="shared" si="574"/>
        <v>0</v>
      </c>
      <c r="BB104" s="46"/>
      <c r="BC104" s="46"/>
      <c r="BD104" s="46"/>
      <c r="BE104" s="46">
        <f t="shared" si="430"/>
        <v>0</v>
      </c>
      <c r="BF104" s="75">
        <f>+AY104+BC104-BE104</f>
        <v>0</v>
      </c>
      <c r="BG104" s="77">
        <f>+AZ104+'Stk BSF'!BP104-'Stk BSF'!BQ104-'Stk CF '!BI104</f>
        <v>0</v>
      </c>
      <c r="BH104" s="78">
        <f t="shared" si="571"/>
        <v>0</v>
      </c>
      <c r="BI104" s="46"/>
      <c r="BJ104" s="46"/>
      <c r="BK104" s="46"/>
      <c r="BL104" s="46">
        <f t="shared" si="431"/>
        <v>0</v>
      </c>
      <c r="BM104" s="75">
        <f>+BF104+BJ104-BL104</f>
        <v>0</v>
      </c>
      <c r="BN104" s="77">
        <f>+BG104+'Stk BSF'!BX104-'Stk BSF'!BY104-'Stk CF '!BP104</f>
        <v>0</v>
      </c>
      <c r="BO104" s="78">
        <f t="shared" si="559"/>
        <v>0</v>
      </c>
      <c r="BP104" s="46"/>
      <c r="BQ104" s="46"/>
      <c r="BR104" s="46"/>
      <c r="BS104" s="46">
        <f t="shared" si="433"/>
        <v>0</v>
      </c>
      <c r="BT104" s="75">
        <f>+BM104+BQ104-BS104</f>
        <v>0</v>
      </c>
      <c r="BU104" s="77">
        <f>+BN104+'Stk BSF'!CF104-'Stk BSF'!CG104-'Stk CF '!BW104</f>
        <v>0</v>
      </c>
      <c r="BV104" s="78">
        <f t="shared" si="573"/>
        <v>0</v>
      </c>
      <c r="BW104" s="46"/>
      <c r="BX104" s="46"/>
      <c r="BY104" s="46"/>
      <c r="BZ104" s="46">
        <f t="shared" si="435"/>
        <v>0</v>
      </c>
      <c r="CA104" s="75">
        <f>+BT104+BX104-BZ104</f>
        <v>0</v>
      </c>
      <c r="CB104" s="77">
        <f>+BU104+'Stk BSF'!CN104-'Stk BSF'!CO104-'Stk CF '!CD104</f>
        <v>0</v>
      </c>
      <c r="CC104" s="78">
        <f t="shared" si="527"/>
        <v>0</v>
      </c>
      <c r="CD104" s="46"/>
      <c r="CE104" s="46"/>
      <c r="CF104" s="46"/>
      <c r="CG104" s="46">
        <f t="shared" si="437"/>
        <v>0</v>
      </c>
      <c r="CH104" s="75">
        <f>+CA104+CE104-CG104</f>
        <v>0</v>
      </c>
      <c r="CI104" s="77">
        <f>+CB104+'Stk BSF'!CV104-'Stk BSF'!CW104-'Stk CF '!CK104</f>
        <v>0</v>
      </c>
      <c r="CJ104" s="78">
        <f t="shared" si="463"/>
        <v>0</v>
      </c>
      <c r="CK104" s="46"/>
      <c r="CL104" s="46"/>
      <c r="CM104" s="46"/>
      <c r="CN104" s="46">
        <f t="shared" si="438"/>
        <v>0</v>
      </c>
      <c r="CO104" s="75">
        <f>+CH104+CL104-CN104</f>
        <v>0</v>
      </c>
      <c r="CP104" s="77">
        <f>+CI104+'Stk BSF'!DD104-'Stk BSF'!DE104-'Stk CF '!CR104</f>
        <v>0</v>
      </c>
      <c r="CQ104" s="78">
        <f>+CJ104+CR104-CS104-CT104</f>
        <v>0</v>
      </c>
      <c r="CR104" s="46"/>
      <c r="CS104" s="46"/>
      <c r="CT104" s="46"/>
      <c r="CU104" s="46">
        <f t="shared" si="439"/>
        <v>0</v>
      </c>
      <c r="CV104" s="75">
        <f>+CO104+CS104-CU104</f>
        <v>0</v>
      </c>
      <c r="CW104" s="78">
        <f>+CP104+'Stk BSF'!DL104-'Stk BSF'!DM104-'Stk CF '!CY104</f>
        <v>0</v>
      </c>
      <c r="CX104" s="78">
        <f t="shared" si="325"/>
        <v>0</v>
      </c>
      <c r="CY104" s="46"/>
      <c r="CZ104" s="46"/>
      <c r="DA104" s="46"/>
      <c r="DB104" s="46">
        <f t="shared" si="440"/>
        <v>0</v>
      </c>
      <c r="DC104" s="75">
        <f>+CV104+CZ104-DB104</f>
        <v>0</v>
      </c>
      <c r="DD104" s="77">
        <f>+CW104+'Stk BSF'!DT104-'Stk BSF'!DU104-'Stk CF '!DF104</f>
        <v>0</v>
      </c>
      <c r="DE104" s="78">
        <f>+CX104+DF104-DG104-DH104</f>
        <v>0</v>
      </c>
      <c r="DF104" s="46"/>
      <c r="DG104" s="46"/>
      <c r="DH104" s="46"/>
      <c r="DI104" s="46">
        <f t="shared" si="442"/>
        <v>0</v>
      </c>
      <c r="DJ104" s="75">
        <f>+DC104+DG104-DI104</f>
        <v>0</v>
      </c>
      <c r="DK104" s="77">
        <f>+DD104+'Stk BSF'!EB104-'Stk BSF'!EC104-'Stk CF '!DM104</f>
        <v>0</v>
      </c>
      <c r="DL104" s="78">
        <f t="shared" si="590"/>
        <v>0</v>
      </c>
      <c r="DM104" s="46"/>
      <c r="DN104" s="46"/>
      <c r="DO104" s="46"/>
      <c r="DP104" s="46">
        <f t="shared" si="443"/>
        <v>0</v>
      </c>
      <c r="DQ104" s="75">
        <f>+DJ104+DN104-DP104</f>
        <v>0</v>
      </c>
      <c r="DR104" s="77">
        <f>+DK104+'Stk BSF'!EJ104-'Stk BSF'!EK104-'Stk CF '!DT104</f>
        <v>0</v>
      </c>
      <c r="DS104" s="78">
        <f t="shared" si="466"/>
        <v>0</v>
      </c>
      <c r="DT104" s="46"/>
      <c r="DU104" s="46"/>
      <c r="DV104" s="46"/>
      <c r="DW104" s="46">
        <f t="shared" si="444"/>
        <v>0</v>
      </c>
      <c r="DX104" s="75">
        <f>+DQ104+DU104-DW104</f>
        <v>0</v>
      </c>
      <c r="DY104" s="77">
        <f>+DR104+'Stk BSF'!ER104-'Stk BSF'!ES104-'Stk CF '!EA104</f>
        <v>0</v>
      </c>
      <c r="DZ104" s="78">
        <f>+DS104+EA104-EB104-EC104</f>
        <v>0</v>
      </c>
      <c r="EA104" s="46"/>
      <c r="EB104" s="46"/>
      <c r="EC104" s="46"/>
      <c r="ED104" s="46">
        <f t="shared" si="445"/>
        <v>0</v>
      </c>
      <c r="EE104" s="75">
        <f>+DX104+EB104-ED104</f>
        <v>0</v>
      </c>
      <c r="EF104" s="77">
        <f>+DY104+'Stk BSF'!EZ104-'Stk BSF'!FA104-'Stk CF '!EH104</f>
        <v>0</v>
      </c>
      <c r="EG104" s="78">
        <f>+DZ104+EH104-EI104-EJ104</f>
        <v>0</v>
      </c>
      <c r="EH104" s="46"/>
      <c r="EI104" s="46"/>
      <c r="EJ104" s="46"/>
      <c r="EK104" s="46">
        <f t="shared" si="446"/>
        <v>0</v>
      </c>
      <c r="EL104" s="75">
        <f>+EE104+EI104-EK104</f>
        <v>0</v>
      </c>
      <c r="EM104" s="77">
        <f>+EF104+'Stk BSF'!FH104-'Stk BSF'!FI104-'Stk CF '!EO104</f>
        <v>0</v>
      </c>
      <c r="EN104" s="78">
        <f t="shared" si="489"/>
        <v>0</v>
      </c>
      <c r="EO104" s="46"/>
      <c r="EP104" s="46"/>
      <c r="EQ104" s="46"/>
      <c r="ER104" s="46">
        <f t="shared" si="447"/>
        <v>0</v>
      </c>
      <c r="ES104" s="75">
        <f>+EL104+EP104-ER104</f>
        <v>0</v>
      </c>
      <c r="ET104" s="77">
        <f>+EM104+'Stk BSF'!FP104-'Stk BSF'!FQ104-'Stk CF '!EV104</f>
        <v>0</v>
      </c>
      <c r="EU104" s="78">
        <f>+EN104+EV104-EW104-EX104</f>
        <v>0</v>
      </c>
      <c r="EV104" s="46"/>
      <c r="EW104" s="46"/>
      <c r="EX104" s="46"/>
      <c r="EY104" s="46">
        <f t="shared" si="449"/>
        <v>0</v>
      </c>
      <c r="EZ104" s="75">
        <f>+ES104+EW104-EY104</f>
        <v>0</v>
      </c>
      <c r="FA104" s="77">
        <f>+ET104+'Stk BSF'!FX104-'Stk BSF'!FY104-'Stk CF '!FC104</f>
        <v>0</v>
      </c>
      <c r="FB104" s="78">
        <f t="shared" si="597"/>
        <v>0</v>
      </c>
      <c r="FC104" s="46"/>
      <c r="FD104" s="46"/>
      <c r="FE104" s="46"/>
      <c r="FF104" s="46">
        <f t="shared" si="450"/>
        <v>0</v>
      </c>
      <c r="FG104" s="75">
        <f>+EZ104+FD104-FF104</f>
        <v>0</v>
      </c>
      <c r="FH104" s="77">
        <f>+FA104+'Stk BSF'!GF104-'Stk BSF'!GG104-'Stk CF '!FJ104</f>
        <v>0</v>
      </c>
      <c r="FI104" s="78">
        <f t="shared" si="417"/>
        <v>0</v>
      </c>
      <c r="FJ104" s="46"/>
      <c r="FK104" s="46"/>
      <c r="FL104" s="46"/>
      <c r="FM104" s="46">
        <f t="shared" si="451"/>
        <v>0</v>
      </c>
      <c r="FN104" s="75">
        <f>+FG104+FK104-FM104</f>
        <v>0</v>
      </c>
      <c r="FO104" s="77">
        <f>+FH104+'Stk BSF'!GN104-'Stk BSF'!GO104-'Stk CF '!FQ104</f>
        <v>0</v>
      </c>
      <c r="FP104" s="78">
        <f t="shared" si="465"/>
        <v>0</v>
      </c>
      <c r="FQ104" s="46"/>
      <c r="FR104" s="46"/>
      <c r="FS104" s="46"/>
      <c r="FT104" s="46">
        <f t="shared" si="452"/>
        <v>0</v>
      </c>
      <c r="FU104" s="75">
        <f>+FN104+FR104-FT104</f>
        <v>0</v>
      </c>
      <c r="FV104" s="77">
        <f>+FO104+'Stk BSF'!GV104-'Stk BSF'!GW104-'Stk CF '!FX104</f>
        <v>0</v>
      </c>
      <c r="FW104" s="78">
        <f>+FP104+FX104-FY104-FZ104</f>
        <v>0</v>
      </c>
      <c r="FX104" s="46"/>
      <c r="FY104" s="46"/>
      <c r="FZ104" s="46"/>
      <c r="GA104" s="46">
        <f t="shared" si="453"/>
        <v>0</v>
      </c>
      <c r="GB104" s="75">
        <f>+FU104+FY104-GA104</f>
        <v>0</v>
      </c>
      <c r="GC104" s="77">
        <f>+FV104+'Stk BSF'!HD104-'Stk BSF'!HE104-'Stk CF '!GE104</f>
        <v>0</v>
      </c>
      <c r="GD104" s="78">
        <f t="shared" si="496"/>
        <v>0</v>
      </c>
      <c r="GE104" s="46"/>
      <c r="GF104" s="46"/>
      <c r="GG104" s="46"/>
      <c r="GH104" s="46">
        <f t="shared" si="454"/>
        <v>0</v>
      </c>
      <c r="GI104" s="75">
        <f>+GB104+GF104-GH104</f>
        <v>0</v>
      </c>
      <c r="GJ104" s="77">
        <f>+GC104+'Stk BSF'!HL104-'Stk BSF'!HM104-'Stk CF '!GL104</f>
        <v>0</v>
      </c>
      <c r="GK104" s="78">
        <f>+GD104+GL104-GM104-GN104</f>
        <v>0</v>
      </c>
      <c r="GL104" s="46"/>
      <c r="GM104" s="46"/>
      <c r="GN104" s="46"/>
      <c r="GO104" s="46">
        <f t="shared" si="456"/>
        <v>0</v>
      </c>
      <c r="GP104" s="75">
        <f>+GI104+GM104-GO104</f>
        <v>0</v>
      </c>
      <c r="GQ104" s="77">
        <f>+GJ104+'Stk BSF'!HT104-'Stk BSF'!HU104-'Stk CF '!GS104</f>
        <v>0</v>
      </c>
      <c r="GR104" s="78">
        <f>+GK104+GS104-GT104-GU104</f>
        <v>0</v>
      </c>
      <c r="GS104" s="46"/>
      <c r="GT104" s="46"/>
      <c r="GU104" s="46"/>
      <c r="GV104" s="46">
        <f t="shared" si="457"/>
        <v>0</v>
      </c>
      <c r="GW104" s="75">
        <f>+GP104+GT104-GV104</f>
        <v>0</v>
      </c>
      <c r="GX104" s="77">
        <f>+GQ104+'Stk BSF'!IB104-'Stk BSF'!IC104-'Stk CF '!GZ104</f>
        <v>0</v>
      </c>
      <c r="GY104" s="78">
        <f>+GR104+GZ104-HA104-HB104</f>
        <v>0</v>
      </c>
      <c r="GZ104" s="46"/>
      <c r="HA104" s="46"/>
      <c r="HB104" s="46"/>
      <c r="HC104" s="46">
        <f t="shared" si="458"/>
        <v>0</v>
      </c>
      <c r="HD104" s="75">
        <f>+GW104+HA104-HC104</f>
        <v>0</v>
      </c>
      <c r="HE104" s="77">
        <f>+GX104+'Stk BSF'!IJ104-'Stk BSF'!IK104-'Stk CF '!HG104</f>
        <v>0</v>
      </c>
      <c r="HF104" s="78">
        <f>+GY104+HG104-HH104-HI104</f>
        <v>0</v>
      </c>
      <c r="HG104" s="46"/>
      <c r="HH104" s="46"/>
      <c r="HI104" s="46"/>
      <c r="HJ104" s="46">
        <f t="shared" si="459"/>
        <v>0</v>
      </c>
      <c r="HK104" s="75">
        <f>+HD104+HH104-HJ104</f>
        <v>0</v>
      </c>
      <c r="HL104" s="77">
        <f>+HE104+'Stk BSF'!IR104-'Stk BSF'!IS104-'Stk CF '!HN104</f>
        <v>0</v>
      </c>
      <c r="HM104" s="78">
        <f t="shared" si="562"/>
        <v>0</v>
      </c>
      <c r="HN104" s="46"/>
      <c r="HO104" s="46"/>
      <c r="HP104" s="46"/>
      <c r="HQ104" s="46">
        <f t="shared" si="460"/>
        <v>0</v>
      </c>
      <c r="HR104" s="75">
        <f>+HK104+HO104-HQ104</f>
        <v>0</v>
      </c>
      <c r="HS104" s="85">
        <f>+HL104+'Stk BSF'!IZ104-'Stk BSF'!JA104-'Stk CF '!HU104</f>
        <v>0</v>
      </c>
      <c r="HT104" s="86">
        <f>+HM104+HU104-HV104-HW104</f>
        <v>0</v>
      </c>
      <c r="HU104" s="46"/>
      <c r="HV104" s="46"/>
      <c r="HW104" s="46"/>
      <c r="HX104" s="46">
        <f t="shared" si="462"/>
        <v>0</v>
      </c>
      <c r="HY104" s="75">
        <f>+HR104+HV104-HX104</f>
        <v>0</v>
      </c>
      <c r="IA104" s="82">
        <f t="shared" si="563"/>
        <v>0</v>
      </c>
      <c r="IB104" s="83">
        <f t="shared" si="564"/>
        <v>0</v>
      </c>
      <c r="IC104" s="81">
        <f t="shared" si="609"/>
        <v>0</v>
      </c>
      <c r="ID104" s="81">
        <f t="shared" si="610"/>
        <v>0</v>
      </c>
      <c r="IE104" s="81">
        <f t="shared" si="566"/>
        <v>0</v>
      </c>
      <c r="IF104" s="81">
        <f>+V104+AC104+AJ104+AQ104+AX104+BE104+BL104+BS104+BZ104+CG104+CN104+CU104+DB104+DI104+DP104+DW104+ED104+EK104+ER104+EY104+FF104+FM104+FT104+GA104+GH104+GO104+GV104+HC104+HJ104+HQ104+HX104</f>
        <v>0</v>
      </c>
      <c r="IG104" s="84">
        <f>+HY104</f>
        <v>0</v>
      </c>
      <c r="II104" s="64">
        <f t="shared" si="469"/>
        <v>0</v>
      </c>
      <c r="IJ104" s="64">
        <f t="shared" si="470"/>
        <v>0</v>
      </c>
      <c r="IK104" s="64">
        <f t="shared" si="471"/>
        <v>0</v>
      </c>
    </row>
    <row r="105" spans="1:245" ht="15">
      <c r="B105" s="387" t="s">
        <v>603</v>
      </c>
      <c r="C105" s="167" t="s">
        <v>193</v>
      </c>
      <c r="D105" s="178" t="s">
        <v>37</v>
      </c>
      <c r="E105" s="167" t="s">
        <v>189</v>
      </c>
      <c r="F105" s="362" t="s">
        <v>181</v>
      </c>
      <c r="G105" s="380" t="s">
        <v>99</v>
      </c>
      <c r="H105" s="380" t="s">
        <v>99</v>
      </c>
      <c r="I105" s="166" t="s">
        <v>94</v>
      </c>
      <c r="J105" s="358" t="s">
        <v>200</v>
      </c>
      <c r="K105" s="143">
        <v>5</v>
      </c>
      <c r="L105" s="144">
        <v>5</v>
      </c>
      <c r="M105" s="137" t="s">
        <v>4</v>
      </c>
      <c r="N105" s="347">
        <v>0</v>
      </c>
      <c r="O105" s="347">
        <v>0</v>
      </c>
      <c r="P105" s="76">
        <v>0</v>
      </c>
      <c r="Q105" s="77">
        <f>+N105-S105-'Stk BSF'!U105+'Stk BSF'!T105</f>
        <v>0</v>
      </c>
      <c r="R105" s="78">
        <f t="shared" si="557"/>
        <v>0</v>
      </c>
      <c r="S105" s="46"/>
      <c r="T105" s="46"/>
      <c r="U105" s="46"/>
      <c r="V105" s="46">
        <f t="shared" si="423"/>
        <v>0</v>
      </c>
      <c r="W105" s="75">
        <f t="shared" si="575"/>
        <v>0</v>
      </c>
      <c r="X105" s="77">
        <f>+Q105+'Stk BSF'!AB105-'Stk BSF'!AC105-'Stk CF '!Z105</f>
        <v>0</v>
      </c>
      <c r="Y105" s="78">
        <f t="shared" si="576"/>
        <v>0</v>
      </c>
      <c r="Z105" s="46"/>
      <c r="AA105" s="46"/>
      <c r="AB105" s="46"/>
      <c r="AC105" s="46">
        <f t="shared" si="425"/>
        <v>0</v>
      </c>
      <c r="AD105" s="75">
        <f t="shared" ref="AD105:AD107" si="612">+W105+AA105-AC105</f>
        <v>0</v>
      </c>
      <c r="AE105" s="77">
        <f>+X105+'Stk BSF'!AJ105-'Stk BSF'!AK105-'Stk CF '!AG105</f>
        <v>0</v>
      </c>
      <c r="AF105" s="78">
        <f t="shared" si="518"/>
        <v>0</v>
      </c>
      <c r="AG105" s="46"/>
      <c r="AH105" s="46"/>
      <c r="AI105" s="46"/>
      <c r="AJ105" s="46">
        <f t="shared" si="426"/>
        <v>0</v>
      </c>
      <c r="AK105" s="75">
        <f t="shared" ref="AK105:AK107" si="613">+AD105+AH105-AJ105</f>
        <v>0</v>
      </c>
      <c r="AL105" s="77">
        <f>+AE105+'Stk BSF'!AR105-'Stk BSF'!AS105-'Stk CF '!AN105</f>
        <v>0</v>
      </c>
      <c r="AM105" s="78">
        <f t="shared" si="420"/>
        <v>0</v>
      </c>
      <c r="AN105" s="46"/>
      <c r="AO105" s="46"/>
      <c r="AP105" s="46"/>
      <c r="AQ105" s="46">
        <f t="shared" si="427"/>
        <v>0</v>
      </c>
      <c r="AR105" s="75">
        <f t="shared" ref="AR105:AR107" si="614">+AK105+AO105-AQ105</f>
        <v>0</v>
      </c>
      <c r="AS105" s="77">
        <f>+AL105+'Stk BSF'!AZ105-'Stk BSF'!BA105-'Stk CF '!AU105</f>
        <v>0</v>
      </c>
      <c r="AT105" s="78">
        <f t="shared" si="558"/>
        <v>0</v>
      </c>
      <c r="AU105" s="46"/>
      <c r="AV105" s="46"/>
      <c r="AW105" s="46"/>
      <c r="AX105" s="46">
        <f t="shared" si="428"/>
        <v>0</v>
      </c>
      <c r="AY105" s="75">
        <f t="shared" ref="AY105:AY107" si="615">+AR105+AV105-AX105</f>
        <v>0</v>
      </c>
      <c r="AZ105" s="77">
        <f>+AS105+'Stk BSF'!BH105-'Stk BSF'!BI105-'Stk CF '!BB105</f>
        <v>0</v>
      </c>
      <c r="BA105" s="78">
        <f t="shared" si="574"/>
        <v>0</v>
      </c>
      <c r="BB105" s="46"/>
      <c r="BC105" s="46"/>
      <c r="BD105" s="46"/>
      <c r="BE105" s="46">
        <f t="shared" si="430"/>
        <v>0</v>
      </c>
      <c r="BF105" s="75">
        <f t="shared" ref="BF105:BF107" si="616">+AY105+BC105-BE105</f>
        <v>0</v>
      </c>
      <c r="BG105" s="77">
        <f>+AZ105+'Stk BSF'!BP105-'Stk BSF'!BQ105-'Stk CF '!BI105</f>
        <v>0</v>
      </c>
      <c r="BH105" s="78">
        <f t="shared" si="571"/>
        <v>0</v>
      </c>
      <c r="BI105" s="46"/>
      <c r="BJ105" s="46"/>
      <c r="BK105" s="46"/>
      <c r="BL105" s="46">
        <f t="shared" si="431"/>
        <v>0</v>
      </c>
      <c r="BM105" s="75">
        <f t="shared" ref="BM105:BM107" si="617">+BF105+BJ105-BL105</f>
        <v>0</v>
      </c>
      <c r="BN105" s="77">
        <f>+BG105+'Stk BSF'!BX105-'Stk BSF'!BY105-'Stk CF '!BP105</f>
        <v>0</v>
      </c>
      <c r="BO105" s="78">
        <f t="shared" si="559"/>
        <v>0</v>
      </c>
      <c r="BP105" s="46"/>
      <c r="BQ105" s="46"/>
      <c r="BR105" s="46"/>
      <c r="BS105" s="46">
        <f t="shared" si="433"/>
        <v>0</v>
      </c>
      <c r="BT105" s="75">
        <f t="shared" ref="BT105:BT107" si="618">+BM105+BQ105-BS105</f>
        <v>0</v>
      </c>
      <c r="BU105" s="77">
        <f>+BN105+'Stk BSF'!CF105-'Stk BSF'!CG105-'Stk CF '!BW105</f>
        <v>0</v>
      </c>
      <c r="BV105" s="78">
        <f t="shared" si="573"/>
        <v>0</v>
      </c>
      <c r="BW105" s="46"/>
      <c r="BX105" s="46"/>
      <c r="BY105" s="46"/>
      <c r="BZ105" s="46">
        <f t="shared" si="435"/>
        <v>0</v>
      </c>
      <c r="CA105" s="75">
        <f t="shared" ref="CA105:CA107" si="619">+BT105+BX105-BZ105</f>
        <v>0</v>
      </c>
      <c r="CB105" s="77">
        <f>+BU105+'Stk BSF'!CN105-'Stk BSF'!CO105-'Stk CF '!CD105</f>
        <v>0</v>
      </c>
      <c r="CC105" s="78">
        <f t="shared" si="527"/>
        <v>0</v>
      </c>
      <c r="CD105" s="46"/>
      <c r="CE105" s="46"/>
      <c r="CF105" s="46"/>
      <c r="CG105" s="46">
        <f t="shared" si="437"/>
        <v>0</v>
      </c>
      <c r="CH105" s="75">
        <f t="shared" ref="CH105:CH107" si="620">+CA105+CE105-CG105</f>
        <v>0</v>
      </c>
      <c r="CI105" s="77">
        <f>+CB105+'Stk BSF'!CV105-'Stk BSF'!CW105-'Stk CF '!CK105</f>
        <v>72</v>
      </c>
      <c r="CJ105" s="78">
        <f t="shared" si="463"/>
        <v>0</v>
      </c>
      <c r="CK105" s="46"/>
      <c r="CL105" s="46"/>
      <c r="CM105" s="46"/>
      <c r="CN105" s="46">
        <f t="shared" si="438"/>
        <v>0</v>
      </c>
      <c r="CO105" s="75">
        <f t="shared" ref="CO105:CO107" si="621">+CH105+CL105-CN105</f>
        <v>0</v>
      </c>
      <c r="CP105" s="77">
        <f>+CI105+'Stk BSF'!DD105-'Stk BSF'!DE105-'Stk CF '!CR105</f>
        <v>72</v>
      </c>
      <c r="CQ105" s="78">
        <f t="shared" si="530"/>
        <v>0</v>
      </c>
      <c r="CR105" s="46"/>
      <c r="CS105" s="46"/>
      <c r="CT105" s="46"/>
      <c r="CU105" s="46">
        <f t="shared" si="439"/>
        <v>0</v>
      </c>
      <c r="CV105" s="75">
        <f t="shared" ref="CV105:CV107" si="622">+CO105+CS105-CU105</f>
        <v>0</v>
      </c>
      <c r="CW105" s="78">
        <f>+CP105+'Stk BSF'!DL105-'Stk BSF'!DM105-'Stk CF '!CY105</f>
        <v>0</v>
      </c>
      <c r="CX105" s="78">
        <f t="shared" si="325"/>
        <v>72</v>
      </c>
      <c r="CY105" s="46">
        <v>72</v>
      </c>
      <c r="CZ105" s="46"/>
      <c r="DA105" s="46"/>
      <c r="DB105" s="46">
        <f t="shared" si="440"/>
        <v>0</v>
      </c>
      <c r="DC105" s="75">
        <f t="shared" ref="DC105:DC107" si="623">+CV105+CZ105-DB105</f>
        <v>0</v>
      </c>
      <c r="DD105" s="77">
        <f>+CW105+'Stk BSF'!DT105-'Stk BSF'!DU105-'Stk CF '!DF105</f>
        <v>0</v>
      </c>
      <c r="DE105" s="78">
        <f t="shared" si="533"/>
        <v>72</v>
      </c>
      <c r="DF105" s="46"/>
      <c r="DG105" s="46"/>
      <c r="DH105" s="46"/>
      <c r="DI105" s="46">
        <f t="shared" si="442"/>
        <v>0</v>
      </c>
      <c r="DJ105" s="75">
        <f t="shared" ref="DJ105:DJ107" si="624">+DC105+DG105-DI105</f>
        <v>0</v>
      </c>
      <c r="DK105" s="77">
        <f>+DD105+'Stk BSF'!EB105-'Stk BSF'!EC105-'Stk CF '!DM105</f>
        <v>0</v>
      </c>
      <c r="DL105" s="78">
        <f t="shared" si="590"/>
        <v>72</v>
      </c>
      <c r="DM105" s="46"/>
      <c r="DN105" s="46"/>
      <c r="DO105" s="46"/>
      <c r="DP105" s="46">
        <f t="shared" si="443"/>
        <v>0</v>
      </c>
      <c r="DQ105" s="75">
        <f t="shared" ref="DQ105:DQ107" si="625">+DJ105+DN105-DP105</f>
        <v>0</v>
      </c>
      <c r="DR105" s="77">
        <f>+DK105+'Stk BSF'!EJ105-'Stk BSF'!EK105-'Stk CF '!DT105</f>
        <v>0</v>
      </c>
      <c r="DS105" s="78">
        <f t="shared" si="466"/>
        <v>72</v>
      </c>
      <c r="DT105" s="46"/>
      <c r="DU105" s="46"/>
      <c r="DV105" s="46"/>
      <c r="DW105" s="46">
        <f t="shared" si="444"/>
        <v>0</v>
      </c>
      <c r="DX105" s="75">
        <f t="shared" ref="DX105:DX107" si="626">+DQ105+DU105-DW105</f>
        <v>0</v>
      </c>
      <c r="DY105" s="77">
        <f>+DR105+'Stk BSF'!ER105-'Stk BSF'!ES105-'Stk CF '!EA105</f>
        <v>0</v>
      </c>
      <c r="DZ105" s="78">
        <f t="shared" si="560"/>
        <v>72</v>
      </c>
      <c r="EA105" s="46"/>
      <c r="EB105" s="46"/>
      <c r="EC105" s="46"/>
      <c r="ED105" s="46">
        <f t="shared" si="445"/>
        <v>0</v>
      </c>
      <c r="EE105" s="75">
        <f t="shared" ref="EE105:EE107" si="627">+DX105+EB105-ED105</f>
        <v>0</v>
      </c>
      <c r="EF105" s="77">
        <f>+DY105+'Stk BSF'!EZ105-'Stk BSF'!FA105-'Stk CF '!EH105</f>
        <v>0</v>
      </c>
      <c r="EG105" s="78">
        <f t="shared" si="538"/>
        <v>72</v>
      </c>
      <c r="EH105" s="46"/>
      <c r="EI105" s="46"/>
      <c r="EJ105" s="46"/>
      <c r="EK105" s="46">
        <f t="shared" si="446"/>
        <v>0</v>
      </c>
      <c r="EL105" s="75">
        <f t="shared" ref="EL105:EL107" si="628">+EE105+EI105-EK105</f>
        <v>0</v>
      </c>
      <c r="EM105" s="77">
        <f>+EF105+'Stk BSF'!FH105-'Stk BSF'!FI105-'Stk CF '!EO105</f>
        <v>0</v>
      </c>
      <c r="EN105" s="78">
        <f t="shared" si="489"/>
        <v>72</v>
      </c>
      <c r="EO105" s="46"/>
      <c r="EP105" s="46"/>
      <c r="EQ105" s="46"/>
      <c r="ER105" s="46">
        <f t="shared" si="447"/>
        <v>0</v>
      </c>
      <c r="ES105" s="75">
        <f t="shared" ref="ES105:ES107" si="629">+EL105+EP105-ER105</f>
        <v>0</v>
      </c>
      <c r="ET105" s="77">
        <f>+EM105+'Stk BSF'!FP105-'Stk BSF'!FQ105-'Stk CF '!EV105</f>
        <v>0</v>
      </c>
      <c r="EU105" s="78">
        <f>+EN105+EV105-EW105-EX105</f>
        <v>72</v>
      </c>
      <c r="EV105" s="46"/>
      <c r="EW105" s="46"/>
      <c r="EX105" s="46"/>
      <c r="EY105" s="46">
        <f t="shared" si="449"/>
        <v>0</v>
      </c>
      <c r="EZ105" s="75">
        <f t="shared" ref="EZ105:EZ107" si="630">+ES105+EW105-EY105</f>
        <v>0</v>
      </c>
      <c r="FA105" s="77">
        <f>+ET105+'Stk BSF'!FX105-'Stk BSF'!FY105-'Stk CF '!FC105</f>
        <v>0</v>
      </c>
      <c r="FB105" s="78">
        <f t="shared" si="597"/>
        <v>72</v>
      </c>
      <c r="FC105" s="46"/>
      <c r="FD105" s="46"/>
      <c r="FE105" s="46"/>
      <c r="FF105" s="46">
        <f t="shared" si="450"/>
        <v>0</v>
      </c>
      <c r="FG105" s="75">
        <f t="shared" ref="FG105:FG107" si="631">+EZ105+FD105-FF105</f>
        <v>0</v>
      </c>
      <c r="FH105" s="77">
        <f>+FA105+'Stk BSF'!GF105-'Stk BSF'!GG105-'Stk CF '!FJ105</f>
        <v>0</v>
      </c>
      <c r="FI105" s="78">
        <f t="shared" si="417"/>
        <v>72</v>
      </c>
      <c r="FJ105" s="46"/>
      <c r="FK105" s="46"/>
      <c r="FL105" s="46"/>
      <c r="FM105" s="46">
        <f t="shared" si="451"/>
        <v>0</v>
      </c>
      <c r="FN105" s="75">
        <f t="shared" ref="FN105:FN107" si="632">+FG105+FK105-FM105</f>
        <v>0</v>
      </c>
      <c r="FO105" s="77">
        <f>+FH105+'Stk BSF'!GN105-'Stk BSF'!GO105-'Stk CF '!FQ105</f>
        <v>0</v>
      </c>
      <c r="FP105" s="78">
        <f t="shared" si="465"/>
        <v>72</v>
      </c>
      <c r="FQ105" s="46"/>
      <c r="FR105" s="46"/>
      <c r="FS105" s="46"/>
      <c r="FT105" s="46">
        <f t="shared" si="452"/>
        <v>0</v>
      </c>
      <c r="FU105" s="75">
        <f t="shared" ref="FU105:FU107" si="633">+FN105+FR105-FT105</f>
        <v>0</v>
      </c>
      <c r="FV105" s="77">
        <f>+FO105+'Stk BSF'!GV105-'Stk BSF'!GW105-'Stk CF '!FX105</f>
        <v>0</v>
      </c>
      <c r="FW105" s="78">
        <f t="shared" si="561"/>
        <v>72</v>
      </c>
      <c r="FX105" s="46"/>
      <c r="FY105" s="46"/>
      <c r="FZ105" s="46"/>
      <c r="GA105" s="46">
        <f t="shared" si="453"/>
        <v>0</v>
      </c>
      <c r="GB105" s="75">
        <f t="shared" ref="GB105:GB107" si="634">+FU105+FY105-GA105</f>
        <v>0</v>
      </c>
      <c r="GC105" s="77">
        <f>+FV105+'Stk BSF'!HD105-'Stk BSF'!HE105-'Stk CF '!GE105</f>
        <v>0</v>
      </c>
      <c r="GD105" s="78">
        <f t="shared" si="496"/>
        <v>72</v>
      </c>
      <c r="GE105" s="46"/>
      <c r="GF105" s="46"/>
      <c r="GG105" s="46"/>
      <c r="GH105" s="46">
        <f t="shared" si="454"/>
        <v>0</v>
      </c>
      <c r="GI105" s="75">
        <f t="shared" ref="GI105:GI107" si="635">+GB105+GF105-GH105</f>
        <v>0</v>
      </c>
      <c r="GJ105" s="77">
        <f>+GC105+'Stk BSF'!HL105-'Stk BSF'!HM105-'Stk CF '!GL105</f>
        <v>0</v>
      </c>
      <c r="GK105" s="78">
        <f t="shared" si="548"/>
        <v>72</v>
      </c>
      <c r="GL105" s="46"/>
      <c r="GM105" s="46"/>
      <c r="GN105" s="46"/>
      <c r="GO105" s="46">
        <f t="shared" si="456"/>
        <v>0</v>
      </c>
      <c r="GP105" s="75">
        <f t="shared" ref="GP105:GP107" si="636">+GI105+GM105-GO105</f>
        <v>0</v>
      </c>
      <c r="GQ105" s="77">
        <f>+GJ105+'Stk BSF'!HT105-'Stk BSF'!HU105-'Stk CF '!GS105</f>
        <v>0</v>
      </c>
      <c r="GR105" s="78">
        <f t="shared" si="569"/>
        <v>72</v>
      </c>
      <c r="GS105" s="46"/>
      <c r="GT105" s="46"/>
      <c r="GU105" s="46"/>
      <c r="GV105" s="46">
        <f t="shared" si="457"/>
        <v>0</v>
      </c>
      <c r="GW105" s="75">
        <f t="shared" ref="GW105:GW107" si="637">+GP105+GT105-GV105</f>
        <v>0</v>
      </c>
      <c r="GX105" s="77">
        <f>+GQ105+'Stk BSF'!IB105-'Stk BSF'!IC105-'Stk CF '!GZ105</f>
        <v>0</v>
      </c>
      <c r="GY105" s="78">
        <f t="shared" si="551"/>
        <v>72</v>
      </c>
      <c r="GZ105" s="46"/>
      <c r="HA105" s="46"/>
      <c r="HB105" s="46"/>
      <c r="HC105" s="46">
        <f t="shared" si="458"/>
        <v>0</v>
      </c>
      <c r="HD105" s="75">
        <f t="shared" ref="HD105:HD107" si="638">+GW105+HA105-HC105</f>
        <v>0</v>
      </c>
      <c r="HE105" s="77">
        <f>+GX105+'Stk BSF'!IJ105-'Stk BSF'!IK105-'Stk CF '!HG105</f>
        <v>0</v>
      </c>
      <c r="HF105" s="78">
        <f t="shared" si="570"/>
        <v>72</v>
      </c>
      <c r="HG105" s="46"/>
      <c r="HH105" s="46"/>
      <c r="HI105" s="46"/>
      <c r="HJ105" s="46">
        <f t="shared" si="459"/>
        <v>0</v>
      </c>
      <c r="HK105" s="75">
        <f t="shared" ref="HK105:HK107" si="639">+HD105+HH105-HJ105</f>
        <v>0</v>
      </c>
      <c r="HL105" s="77">
        <f>+HE105+'Stk BSF'!IR105-'Stk BSF'!IS105-'Stk CF '!HN105</f>
        <v>0</v>
      </c>
      <c r="HM105" s="78">
        <f t="shared" si="562"/>
        <v>72</v>
      </c>
      <c r="HN105" s="46"/>
      <c r="HO105" s="46"/>
      <c r="HP105" s="46"/>
      <c r="HQ105" s="46">
        <f t="shared" si="460"/>
        <v>0</v>
      </c>
      <c r="HR105" s="75">
        <f t="shared" ref="HR105:HR107" si="640">+HK105+HO105-HQ105</f>
        <v>0</v>
      </c>
      <c r="HS105" s="85">
        <f>+HL105+'Stk BSF'!IZ105-'Stk BSF'!JA105-'Stk CF '!HU105</f>
        <v>0</v>
      </c>
      <c r="HT105" s="86">
        <f t="shared" si="555"/>
        <v>72</v>
      </c>
      <c r="HU105" s="46"/>
      <c r="HV105" s="46"/>
      <c r="HW105" s="46"/>
      <c r="HX105" s="46">
        <f t="shared" si="462"/>
        <v>0</v>
      </c>
      <c r="HY105" s="75">
        <f t="shared" ref="HY105:HY107" si="641">+HR105+HV105-HX105</f>
        <v>0</v>
      </c>
      <c r="IA105" s="82">
        <f t="shared" si="563"/>
        <v>0</v>
      </c>
      <c r="IB105" s="83">
        <f t="shared" si="564"/>
        <v>72</v>
      </c>
      <c r="IC105" s="81">
        <f t="shared" si="609"/>
        <v>72</v>
      </c>
      <c r="ID105" s="81">
        <f t="shared" si="610"/>
        <v>0</v>
      </c>
      <c r="IE105" s="81">
        <f t="shared" si="566"/>
        <v>0</v>
      </c>
      <c r="IF105" s="81">
        <f t="shared" si="611"/>
        <v>0</v>
      </c>
      <c r="IG105" s="84">
        <f t="shared" si="568"/>
        <v>0</v>
      </c>
      <c r="II105" s="64">
        <f t="shared" si="469"/>
        <v>0</v>
      </c>
      <c r="IJ105" s="64">
        <f t="shared" si="470"/>
        <v>0</v>
      </c>
      <c r="IK105" s="64">
        <f t="shared" si="471"/>
        <v>0</v>
      </c>
    </row>
    <row r="106" spans="1:245" ht="13.5" customHeight="1">
      <c r="B106" s="387" t="s">
        <v>603</v>
      </c>
      <c r="C106" s="167" t="s">
        <v>598</v>
      </c>
      <c r="D106" s="178" t="s">
        <v>597</v>
      </c>
      <c r="E106" s="167"/>
      <c r="F106" s="362" t="s">
        <v>181</v>
      </c>
      <c r="G106" s="380" t="s">
        <v>99</v>
      </c>
      <c r="H106" s="380" t="s">
        <v>99</v>
      </c>
      <c r="I106" s="166" t="s">
        <v>94</v>
      </c>
      <c r="J106" s="359">
        <v>11.6</v>
      </c>
      <c r="K106" s="143">
        <v>5</v>
      </c>
      <c r="L106" s="144">
        <v>5</v>
      </c>
      <c r="M106" s="137" t="s">
        <v>4</v>
      </c>
      <c r="N106" s="347">
        <v>0</v>
      </c>
      <c r="O106" s="347">
        <v>1</v>
      </c>
      <c r="P106" s="76">
        <v>0</v>
      </c>
      <c r="Q106" s="77">
        <f>+N106-S106-'Stk BSF'!U106+'Stk BSF'!T106</f>
        <v>0</v>
      </c>
      <c r="R106" s="78">
        <f t="shared" si="557"/>
        <v>1</v>
      </c>
      <c r="S106" s="46"/>
      <c r="T106" s="46"/>
      <c r="U106" s="46"/>
      <c r="V106" s="46">
        <f t="shared" si="423"/>
        <v>0</v>
      </c>
      <c r="W106" s="75">
        <f t="shared" si="575"/>
        <v>0</v>
      </c>
      <c r="X106" s="77">
        <f>+Q106+'Stk BSF'!AB106-'Stk BSF'!AC106-'Stk CF '!Z106</f>
        <v>0</v>
      </c>
      <c r="Y106" s="78">
        <f t="shared" si="576"/>
        <v>1</v>
      </c>
      <c r="Z106" s="46"/>
      <c r="AA106" s="46"/>
      <c r="AB106" s="46"/>
      <c r="AC106" s="46">
        <f t="shared" si="425"/>
        <v>0</v>
      </c>
      <c r="AD106" s="75">
        <f t="shared" si="612"/>
        <v>0</v>
      </c>
      <c r="AE106" s="77">
        <f>+X106+'Stk BSF'!AJ106-'Stk BSF'!AK106-'Stk CF '!AG106</f>
        <v>0</v>
      </c>
      <c r="AF106" s="78">
        <f t="shared" si="518"/>
        <v>1</v>
      </c>
      <c r="AG106" s="46"/>
      <c r="AH106" s="46"/>
      <c r="AI106" s="46"/>
      <c r="AJ106" s="46">
        <f t="shared" si="426"/>
        <v>0</v>
      </c>
      <c r="AK106" s="75">
        <f t="shared" si="613"/>
        <v>0</v>
      </c>
      <c r="AL106" s="77">
        <f>+AE106+'Stk BSF'!AR106-'Stk BSF'!AS106-'Stk CF '!AN106</f>
        <v>0</v>
      </c>
      <c r="AM106" s="78">
        <f t="shared" si="420"/>
        <v>1</v>
      </c>
      <c r="AN106" s="46"/>
      <c r="AO106" s="46"/>
      <c r="AP106" s="46"/>
      <c r="AQ106" s="46">
        <f t="shared" si="427"/>
        <v>0</v>
      </c>
      <c r="AR106" s="75">
        <f t="shared" si="614"/>
        <v>0</v>
      </c>
      <c r="AS106" s="77">
        <f>+AL106+'Stk BSF'!AZ106-'Stk BSF'!BA106-'Stk CF '!AU106</f>
        <v>0</v>
      </c>
      <c r="AT106" s="78">
        <f t="shared" si="558"/>
        <v>1</v>
      </c>
      <c r="AU106" s="46"/>
      <c r="AV106" s="46"/>
      <c r="AW106" s="46"/>
      <c r="AX106" s="46">
        <f t="shared" si="428"/>
        <v>0</v>
      </c>
      <c r="AY106" s="75">
        <f t="shared" si="615"/>
        <v>0</v>
      </c>
      <c r="AZ106" s="77">
        <f>+AS106+'Stk BSF'!BH106-'Stk BSF'!BI106-'Stk CF '!BB106</f>
        <v>0</v>
      </c>
      <c r="BA106" s="78">
        <f t="shared" si="574"/>
        <v>1</v>
      </c>
      <c r="BB106" s="46"/>
      <c r="BC106" s="46"/>
      <c r="BD106" s="46"/>
      <c r="BE106" s="46">
        <f t="shared" si="430"/>
        <v>0</v>
      </c>
      <c r="BF106" s="75">
        <f t="shared" si="616"/>
        <v>0</v>
      </c>
      <c r="BG106" s="77">
        <f>+AZ106+'Stk BSF'!BP106-'Stk BSF'!BQ106-'Stk CF '!BI106</f>
        <v>0</v>
      </c>
      <c r="BH106" s="78">
        <f t="shared" si="571"/>
        <v>1</v>
      </c>
      <c r="BI106" s="46"/>
      <c r="BJ106" s="46"/>
      <c r="BK106" s="46"/>
      <c r="BL106" s="46">
        <f t="shared" si="431"/>
        <v>0</v>
      </c>
      <c r="BM106" s="75">
        <f t="shared" si="617"/>
        <v>0</v>
      </c>
      <c r="BN106" s="77">
        <f>+BG106+'Stk BSF'!BX106-'Stk BSF'!BY106-'Stk CF '!BP106</f>
        <v>0</v>
      </c>
      <c r="BO106" s="78">
        <f t="shared" si="559"/>
        <v>1</v>
      </c>
      <c r="BP106" s="46"/>
      <c r="BQ106" s="46"/>
      <c r="BR106" s="46"/>
      <c r="BS106" s="46">
        <f t="shared" si="433"/>
        <v>0</v>
      </c>
      <c r="BT106" s="75">
        <f t="shared" si="618"/>
        <v>0</v>
      </c>
      <c r="BU106" s="77">
        <f>+BN106+'Stk BSF'!CF106-'Stk BSF'!CG106-'Stk CF '!BW106</f>
        <v>0</v>
      </c>
      <c r="BV106" s="78">
        <f t="shared" si="573"/>
        <v>1</v>
      </c>
      <c r="BW106" s="46"/>
      <c r="BX106" s="46"/>
      <c r="BY106" s="46"/>
      <c r="BZ106" s="46">
        <f t="shared" si="435"/>
        <v>0</v>
      </c>
      <c r="CA106" s="75">
        <f t="shared" si="619"/>
        <v>0</v>
      </c>
      <c r="CB106" s="77">
        <f>+BU106+'Stk BSF'!CN106-'Stk BSF'!CO106-'Stk CF '!CD106</f>
        <v>0</v>
      </c>
      <c r="CC106" s="78">
        <f t="shared" si="527"/>
        <v>1</v>
      </c>
      <c r="CD106" s="46"/>
      <c r="CE106" s="46"/>
      <c r="CF106" s="46"/>
      <c r="CG106" s="46">
        <f t="shared" si="437"/>
        <v>0</v>
      </c>
      <c r="CH106" s="75">
        <f t="shared" si="620"/>
        <v>0</v>
      </c>
      <c r="CI106" s="77">
        <f>+CB106+'Stk BSF'!CV106-'Stk BSF'!CW106-'Stk CF '!CK106</f>
        <v>0</v>
      </c>
      <c r="CJ106" s="78">
        <f t="shared" si="463"/>
        <v>1</v>
      </c>
      <c r="CK106" s="46"/>
      <c r="CL106" s="46"/>
      <c r="CM106" s="46"/>
      <c r="CN106" s="46">
        <f t="shared" si="438"/>
        <v>0</v>
      </c>
      <c r="CO106" s="75">
        <f t="shared" si="621"/>
        <v>0</v>
      </c>
      <c r="CP106" s="77">
        <f>+CI106+'Stk BSF'!DD106-'Stk BSF'!DE106-'Stk CF '!CR106</f>
        <v>0</v>
      </c>
      <c r="CQ106" s="78">
        <f t="shared" si="530"/>
        <v>1</v>
      </c>
      <c r="CR106" s="46"/>
      <c r="CS106" s="46"/>
      <c r="CT106" s="46"/>
      <c r="CU106" s="46">
        <f t="shared" si="439"/>
        <v>0</v>
      </c>
      <c r="CV106" s="75">
        <f t="shared" si="622"/>
        <v>0</v>
      </c>
      <c r="CW106" s="78">
        <f>+CP106+'Stk BSF'!DL106-'Stk BSF'!DM106-'Stk CF '!CY106</f>
        <v>0</v>
      </c>
      <c r="CX106" s="78">
        <f t="shared" si="325"/>
        <v>1</v>
      </c>
      <c r="CY106" s="46"/>
      <c r="CZ106" s="46"/>
      <c r="DA106" s="46"/>
      <c r="DB106" s="46">
        <f t="shared" si="440"/>
        <v>0</v>
      </c>
      <c r="DC106" s="75">
        <f t="shared" si="623"/>
        <v>0</v>
      </c>
      <c r="DD106" s="77">
        <f>+CW106+'Stk BSF'!DT106-'Stk BSF'!DU106-'Stk CF '!DF106</f>
        <v>0</v>
      </c>
      <c r="DE106" s="78">
        <f t="shared" si="533"/>
        <v>1</v>
      </c>
      <c r="DF106" s="46"/>
      <c r="DG106" s="46"/>
      <c r="DH106" s="46"/>
      <c r="DI106" s="46">
        <f t="shared" si="442"/>
        <v>0</v>
      </c>
      <c r="DJ106" s="75">
        <f t="shared" si="624"/>
        <v>0</v>
      </c>
      <c r="DK106" s="77">
        <f>+DD106+'Stk BSF'!EB106-'Stk BSF'!EC106-'Stk CF '!DM106</f>
        <v>0</v>
      </c>
      <c r="DL106" s="78">
        <f t="shared" ref="DL106:DL112" si="642">+DE106+DM106-DN106-DO106</f>
        <v>1</v>
      </c>
      <c r="DM106" s="46"/>
      <c r="DN106" s="46"/>
      <c r="DO106" s="46"/>
      <c r="DP106" s="46">
        <f t="shared" si="443"/>
        <v>0</v>
      </c>
      <c r="DQ106" s="75">
        <f t="shared" si="625"/>
        <v>0</v>
      </c>
      <c r="DR106" s="77">
        <f>+DK106+'Stk BSF'!EJ106-'Stk BSF'!EK106-'Stk CF '!DT106</f>
        <v>0</v>
      </c>
      <c r="DS106" s="78">
        <f t="shared" si="466"/>
        <v>1</v>
      </c>
      <c r="DT106" s="46"/>
      <c r="DU106" s="46"/>
      <c r="DV106" s="46"/>
      <c r="DW106" s="46">
        <f t="shared" si="444"/>
        <v>0</v>
      </c>
      <c r="DX106" s="75">
        <f t="shared" si="626"/>
        <v>0</v>
      </c>
      <c r="DY106" s="77">
        <f>+DR106+'Stk BSF'!ER106-'Stk BSF'!ES106-'Stk CF '!EA106</f>
        <v>0</v>
      </c>
      <c r="DZ106" s="78">
        <f t="shared" si="560"/>
        <v>1</v>
      </c>
      <c r="EA106" s="46"/>
      <c r="EB106" s="46"/>
      <c r="EC106" s="46"/>
      <c r="ED106" s="46">
        <f t="shared" si="445"/>
        <v>0</v>
      </c>
      <c r="EE106" s="75">
        <f t="shared" si="627"/>
        <v>0</v>
      </c>
      <c r="EF106" s="77">
        <f>+DY106+'Stk BSF'!EZ106-'Stk BSF'!FA106-'Stk CF '!EH106</f>
        <v>0</v>
      </c>
      <c r="EG106" s="78">
        <f t="shared" si="538"/>
        <v>1</v>
      </c>
      <c r="EH106" s="46"/>
      <c r="EI106" s="46"/>
      <c r="EJ106" s="46"/>
      <c r="EK106" s="46">
        <f t="shared" si="446"/>
        <v>0</v>
      </c>
      <c r="EL106" s="75">
        <f t="shared" si="628"/>
        <v>0</v>
      </c>
      <c r="EM106" s="77">
        <f>+EF106+'Stk BSF'!FH106-'Stk BSF'!FI106-'Stk CF '!EO106</f>
        <v>0</v>
      </c>
      <c r="EN106" s="78">
        <f t="shared" si="489"/>
        <v>1</v>
      </c>
      <c r="EO106" s="46"/>
      <c r="EP106" s="46"/>
      <c r="EQ106" s="46"/>
      <c r="ER106" s="46">
        <f t="shared" si="447"/>
        <v>0</v>
      </c>
      <c r="ES106" s="75">
        <f t="shared" si="629"/>
        <v>0</v>
      </c>
      <c r="ET106" s="77">
        <f>+EM106+'Stk BSF'!FP106-'Stk BSF'!FQ106-'Stk CF '!EV106</f>
        <v>0</v>
      </c>
      <c r="EU106" s="78">
        <f t="shared" si="541"/>
        <v>1</v>
      </c>
      <c r="EV106" s="46"/>
      <c r="EW106" s="46"/>
      <c r="EX106" s="46"/>
      <c r="EY106" s="46">
        <f t="shared" si="449"/>
        <v>0</v>
      </c>
      <c r="EZ106" s="75">
        <f t="shared" si="630"/>
        <v>0</v>
      </c>
      <c r="FA106" s="77">
        <f>+ET106+'Stk BSF'!FX106-'Stk BSF'!FY106-'Stk CF '!FC106</f>
        <v>0</v>
      </c>
      <c r="FB106" s="78">
        <f t="shared" si="597"/>
        <v>1</v>
      </c>
      <c r="FC106" s="46"/>
      <c r="FD106" s="46"/>
      <c r="FE106" s="46"/>
      <c r="FF106" s="46">
        <f t="shared" si="450"/>
        <v>0</v>
      </c>
      <c r="FG106" s="75">
        <f t="shared" si="631"/>
        <v>0</v>
      </c>
      <c r="FH106" s="77">
        <f>+FA106+'Stk BSF'!GF106-'Stk BSF'!GG106-'Stk CF '!FJ106</f>
        <v>0</v>
      </c>
      <c r="FI106" s="78">
        <f t="shared" si="417"/>
        <v>1</v>
      </c>
      <c r="FJ106" s="46"/>
      <c r="FK106" s="46"/>
      <c r="FL106" s="46"/>
      <c r="FM106" s="46">
        <f t="shared" si="451"/>
        <v>0</v>
      </c>
      <c r="FN106" s="75">
        <f t="shared" si="632"/>
        <v>0</v>
      </c>
      <c r="FO106" s="77">
        <f>+FH106+'Stk BSF'!GN106-'Stk BSF'!GO106-'Stk CF '!FQ106</f>
        <v>0</v>
      </c>
      <c r="FP106" s="78">
        <f t="shared" si="465"/>
        <v>1</v>
      </c>
      <c r="FQ106" s="46"/>
      <c r="FR106" s="46"/>
      <c r="FS106" s="46"/>
      <c r="FT106" s="46">
        <f t="shared" si="452"/>
        <v>0</v>
      </c>
      <c r="FU106" s="75">
        <f t="shared" si="633"/>
        <v>0</v>
      </c>
      <c r="FV106" s="77">
        <f>+FO106+'Stk BSF'!GV106-'Stk BSF'!GW106-'Stk CF '!FX106</f>
        <v>0</v>
      </c>
      <c r="FW106" s="78">
        <f t="shared" si="561"/>
        <v>1</v>
      </c>
      <c r="FX106" s="46"/>
      <c r="FY106" s="46"/>
      <c r="FZ106" s="46"/>
      <c r="GA106" s="46">
        <f t="shared" si="453"/>
        <v>0</v>
      </c>
      <c r="GB106" s="75">
        <f t="shared" si="634"/>
        <v>0</v>
      </c>
      <c r="GC106" s="77">
        <f>+FV106+'Stk BSF'!HD106-'Stk BSF'!HE106-'Stk CF '!GE106</f>
        <v>0</v>
      </c>
      <c r="GD106" s="78">
        <f t="shared" si="496"/>
        <v>1</v>
      </c>
      <c r="GE106" s="46"/>
      <c r="GF106" s="46"/>
      <c r="GG106" s="46"/>
      <c r="GH106" s="46">
        <f t="shared" si="454"/>
        <v>0</v>
      </c>
      <c r="GI106" s="75">
        <f t="shared" si="635"/>
        <v>0</v>
      </c>
      <c r="GJ106" s="77">
        <f>+GC106+'Stk BSF'!HL106-'Stk BSF'!HM106-'Stk CF '!GL106</f>
        <v>0</v>
      </c>
      <c r="GK106" s="78">
        <f t="shared" si="548"/>
        <v>1</v>
      </c>
      <c r="GL106" s="46"/>
      <c r="GM106" s="46"/>
      <c r="GN106" s="46"/>
      <c r="GO106" s="46">
        <f t="shared" si="456"/>
        <v>0</v>
      </c>
      <c r="GP106" s="75">
        <f t="shared" si="636"/>
        <v>0</v>
      </c>
      <c r="GQ106" s="77">
        <f>+GJ106+'Stk BSF'!HT106-'Stk BSF'!HU106-'Stk CF '!GS106</f>
        <v>0</v>
      </c>
      <c r="GR106" s="78">
        <f t="shared" si="569"/>
        <v>1</v>
      </c>
      <c r="GS106" s="46"/>
      <c r="GT106" s="46"/>
      <c r="GU106" s="46"/>
      <c r="GV106" s="46">
        <f t="shared" si="457"/>
        <v>0</v>
      </c>
      <c r="GW106" s="75">
        <f t="shared" si="637"/>
        <v>0</v>
      </c>
      <c r="GX106" s="77">
        <f>+GQ106+'Stk BSF'!IB106-'Stk BSF'!IC106-'Stk CF '!GZ106</f>
        <v>0</v>
      </c>
      <c r="GY106" s="78">
        <f t="shared" si="551"/>
        <v>1</v>
      </c>
      <c r="GZ106" s="46"/>
      <c r="HA106" s="46"/>
      <c r="HB106" s="46"/>
      <c r="HC106" s="46">
        <f t="shared" si="458"/>
        <v>0</v>
      </c>
      <c r="HD106" s="75">
        <f t="shared" si="638"/>
        <v>0</v>
      </c>
      <c r="HE106" s="77">
        <f>+GX106+'Stk BSF'!IJ106-'Stk BSF'!IK106-'Stk CF '!HG106</f>
        <v>0</v>
      </c>
      <c r="HF106" s="78">
        <f t="shared" si="570"/>
        <v>1</v>
      </c>
      <c r="HG106" s="46"/>
      <c r="HH106" s="46"/>
      <c r="HI106" s="46"/>
      <c r="HJ106" s="46">
        <f t="shared" si="459"/>
        <v>0</v>
      </c>
      <c r="HK106" s="75">
        <f t="shared" si="639"/>
        <v>0</v>
      </c>
      <c r="HL106" s="77">
        <f>+HE106+'Stk BSF'!IR106-'Stk BSF'!IS106-'Stk CF '!HN106</f>
        <v>0</v>
      </c>
      <c r="HM106" s="78">
        <f t="shared" si="562"/>
        <v>1</v>
      </c>
      <c r="HN106" s="46"/>
      <c r="HO106" s="46"/>
      <c r="HP106" s="46"/>
      <c r="HQ106" s="46">
        <f t="shared" si="460"/>
        <v>0</v>
      </c>
      <c r="HR106" s="75">
        <f t="shared" si="640"/>
        <v>0</v>
      </c>
      <c r="HS106" s="85">
        <f>+HL106+'Stk BSF'!IZ106-'Stk BSF'!JA106-'Stk CF '!HU106</f>
        <v>0</v>
      </c>
      <c r="HT106" s="86">
        <f t="shared" si="555"/>
        <v>1</v>
      </c>
      <c r="HU106" s="46"/>
      <c r="HV106" s="46"/>
      <c r="HW106" s="46"/>
      <c r="HX106" s="46">
        <f t="shared" si="462"/>
        <v>0</v>
      </c>
      <c r="HY106" s="75">
        <f t="shared" si="641"/>
        <v>0</v>
      </c>
      <c r="IA106" s="82">
        <f t="shared" si="563"/>
        <v>0</v>
      </c>
      <c r="IB106" s="83">
        <f t="shared" si="564"/>
        <v>1</v>
      </c>
      <c r="IC106" s="81">
        <f t="shared" si="609"/>
        <v>0</v>
      </c>
      <c r="ID106" s="81">
        <f t="shared" si="610"/>
        <v>0</v>
      </c>
      <c r="IE106" s="81">
        <f t="shared" si="566"/>
        <v>0</v>
      </c>
      <c r="IF106" s="81">
        <f t="shared" si="611"/>
        <v>0</v>
      </c>
      <c r="IG106" s="84">
        <f t="shared" si="568"/>
        <v>0</v>
      </c>
      <c r="II106" s="64">
        <f t="shared" si="469"/>
        <v>0</v>
      </c>
      <c r="IJ106" s="64">
        <f t="shared" si="470"/>
        <v>0</v>
      </c>
      <c r="IK106" s="64">
        <f t="shared" si="471"/>
        <v>0</v>
      </c>
    </row>
    <row r="107" spans="1:245" ht="15.75" customHeight="1">
      <c r="B107" s="387" t="s">
        <v>603</v>
      </c>
      <c r="C107" s="168" t="s">
        <v>194</v>
      </c>
      <c r="D107" s="174" t="s">
        <v>38</v>
      </c>
      <c r="E107" s="168" t="s">
        <v>190</v>
      </c>
      <c r="F107" s="363" t="s">
        <v>198</v>
      </c>
      <c r="G107" s="380" t="s">
        <v>99</v>
      </c>
      <c r="H107" s="380" t="s">
        <v>99</v>
      </c>
      <c r="I107" s="166" t="s">
        <v>94</v>
      </c>
      <c r="J107" s="356" t="s">
        <v>201</v>
      </c>
      <c r="K107" s="143">
        <v>6</v>
      </c>
      <c r="L107" s="144">
        <v>6</v>
      </c>
      <c r="M107" s="137" t="s">
        <v>4</v>
      </c>
      <c r="N107" s="347">
        <v>0</v>
      </c>
      <c r="O107" s="347">
        <v>0</v>
      </c>
      <c r="P107" s="76">
        <v>0</v>
      </c>
      <c r="Q107" s="77">
        <f>+N107-S107-'Stk BSF'!U107+'Stk BSF'!T107</f>
        <v>0</v>
      </c>
      <c r="R107" s="78">
        <f t="shared" si="557"/>
        <v>0</v>
      </c>
      <c r="S107" s="46"/>
      <c r="T107" s="46"/>
      <c r="U107" s="46"/>
      <c r="V107" s="46">
        <f t="shared" si="423"/>
        <v>0</v>
      </c>
      <c r="W107" s="75">
        <f t="shared" si="575"/>
        <v>0</v>
      </c>
      <c r="X107" s="77">
        <f>+Q107+'Stk BSF'!AB107-'Stk BSF'!AC107-'Stk CF '!Z107</f>
        <v>0</v>
      </c>
      <c r="Y107" s="78">
        <f t="shared" si="576"/>
        <v>0</v>
      </c>
      <c r="Z107" s="46"/>
      <c r="AA107" s="46"/>
      <c r="AB107" s="46"/>
      <c r="AC107" s="46">
        <f t="shared" si="425"/>
        <v>0</v>
      </c>
      <c r="AD107" s="75">
        <f t="shared" si="612"/>
        <v>0</v>
      </c>
      <c r="AE107" s="77">
        <f>+X107+'Stk BSF'!AJ107-'Stk BSF'!AK107-'Stk CF '!AG107</f>
        <v>0</v>
      </c>
      <c r="AF107" s="78">
        <f t="shared" si="518"/>
        <v>0</v>
      </c>
      <c r="AG107" s="46"/>
      <c r="AH107" s="46"/>
      <c r="AI107" s="46"/>
      <c r="AJ107" s="46">
        <f t="shared" si="426"/>
        <v>0</v>
      </c>
      <c r="AK107" s="75">
        <f t="shared" si="613"/>
        <v>0</v>
      </c>
      <c r="AL107" s="77">
        <f>+AE107+'Stk BSF'!AR107-'Stk BSF'!AS107-'Stk CF '!AN107</f>
        <v>0</v>
      </c>
      <c r="AM107" s="78">
        <f t="shared" si="420"/>
        <v>0</v>
      </c>
      <c r="AN107" s="46"/>
      <c r="AO107" s="46"/>
      <c r="AP107" s="46"/>
      <c r="AQ107" s="46">
        <f t="shared" si="427"/>
        <v>0</v>
      </c>
      <c r="AR107" s="75">
        <f t="shared" si="614"/>
        <v>0</v>
      </c>
      <c r="AS107" s="77">
        <f>+AL107+'Stk BSF'!AZ107-'Stk BSF'!BA107-'Stk CF '!AU107</f>
        <v>0</v>
      </c>
      <c r="AT107" s="78">
        <f t="shared" si="558"/>
        <v>0</v>
      </c>
      <c r="AU107" s="46"/>
      <c r="AV107" s="46"/>
      <c r="AW107" s="46"/>
      <c r="AX107" s="46">
        <f t="shared" si="428"/>
        <v>0</v>
      </c>
      <c r="AY107" s="75">
        <f t="shared" si="615"/>
        <v>0</v>
      </c>
      <c r="AZ107" s="77">
        <f>+AS107+'Stk BSF'!BH107-'Stk BSF'!BI107-'Stk CF '!BB107</f>
        <v>0</v>
      </c>
      <c r="BA107" s="78">
        <f t="shared" si="574"/>
        <v>0</v>
      </c>
      <c r="BB107" s="46"/>
      <c r="BC107" s="46"/>
      <c r="BD107" s="46"/>
      <c r="BE107" s="46">
        <f t="shared" si="430"/>
        <v>0</v>
      </c>
      <c r="BF107" s="75">
        <f t="shared" si="616"/>
        <v>0</v>
      </c>
      <c r="BG107" s="77">
        <f>+AZ107+'Stk BSF'!BP107-'Stk BSF'!BQ107-'Stk CF '!BI107</f>
        <v>0</v>
      </c>
      <c r="BH107" s="78">
        <f t="shared" si="571"/>
        <v>0</v>
      </c>
      <c r="BI107" s="46"/>
      <c r="BJ107" s="46"/>
      <c r="BK107" s="46"/>
      <c r="BL107" s="46">
        <f t="shared" si="431"/>
        <v>0</v>
      </c>
      <c r="BM107" s="75">
        <f t="shared" si="617"/>
        <v>0</v>
      </c>
      <c r="BN107" s="77">
        <f>+BG107+'Stk BSF'!BX107-'Stk BSF'!BY107-'Stk CF '!BP107</f>
        <v>0</v>
      </c>
      <c r="BO107" s="78">
        <f t="shared" si="559"/>
        <v>0</v>
      </c>
      <c r="BP107" s="46"/>
      <c r="BQ107" s="46"/>
      <c r="BR107" s="46"/>
      <c r="BS107" s="46">
        <f t="shared" si="433"/>
        <v>0</v>
      </c>
      <c r="BT107" s="75">
        <f t="shared" si="618"/>
        <v>0</v>
      </c>
      <c r="BU107" s="77">
        <f>+BN107+'Stk BSF'!CF107-'Stk BSF'!CG107-'Stk CF '!BW107</f>
        <v>0</v>
      </c>
      <c r="BV107" s="78">
        <f t="shared" si="573"/>
        <v>0</v>
      </c>
      <c r="BW107" s="46"/>
      <c r="BX107" s="46"/>
      <c r="BY107" s="46"/>
      <c r="BZ107" s="46">
        <f t="shared" si="435"/>
        <v>0</v>
      </c>
      <c r="CA107" s="75">
        <f t="shared" si="619"/>
        <v>0</v>
      </c>
      <c r="CB107" s="77">
        <f>+BU107+'Stk BSF'!CN107-'Stk BSF'!CO107-'Stk CF '!CD107</f>
        <v>0</v>
      </c>
      <c r="CC107" s="78">
        <f t="shared" si="527"/>
        <v>0</v>
      </c>
      <c r="CD107" s="46"/>
      <c r="CE107" s="46"/>
      <c r="CF107" s="46"/>
      <c r="CG107" s="46">
        <f t="shared" si="437"/>
        <v>0</v>
      </c>
      <c r="CH107" s="75">
        <f t="shared" si="620"/>
        <v>0</v>
      </c>
      <c r="CI107" s="77">
        <f>+CB107+'Stk BSF'!CV107-'Stk BSF'!CW107-'Stk CF '!CK107</f>
        <v>0</v>
      </c>
      <c r="CJ107" s="78">
        <f t="shared" si="463"/>
        <v>0</v>
      </c>
      <c r="CK107" s="46"/>
      <c r="CL107" s="46"/>
      <c r="CM107" s="46"/>
      <c r="CN107" s="46">
        <f t="shared" si="438"/>
        <v>0</v>
      </c>
      <c r="CO107" s="75">
        <f t="shared" si="621"/>
        <v>0</v>
      </c>
      <c r="CP107" s="77">
        <f>+CI107+'Stk BSF'!DD107-'Stk BSF'!DE107-'Stk CF '!CR107</f>
        <v>0</v>
      </c>
      <c r="CQ107" s="78">
        <f t="shared" si="530"/>
        <v>0</v>
      </c>
      <c r="CR107" s="46"/>
      <c r="CS107" s="46"/>
      <c r="CT107" s="46"/>
      <c r="CU107" s="46">
        <f t="shared" si="439"/>
        <v>0</v>
      </c>
      <c r="CV107" s="75">
        <f t="shared" si="622"/>
        <v>0</v>
      </c>
      <c r="CW107" s="78">
        <f>+CP107+'Stk BSF'!DL107-'Stk BSF'!DM107-'Stk CF '!CY107</f>
        <v>0</v>
      </c>
      <c r="CX107" s="78">
        <f t="shared" si="325"/>
        <v>0</v>
      </c>
      <c r="CY107" s="46"/>
      <c r="CZ107" s="46"/>
      <c r="DA107" s="46"/>
      <c r="DB107" s="46">
        <f t="shared" si="440"/>
        <v>0</v>
      </c>
      <c r="DC107" s="75">
        <f t="shared" si="623"/>
        <v>0</v>
      </c>
      <c r="DD107" s="77">
        <f>+CW107+'Stk BSF'!DT107-'Stk BSF'!DU107-'Stk CF '!DF107</f>
        <v>0</v>
      </c>
      <c r="DE107" s="78">
        <f t="shared" si="533"/>
        <v>0</v>
      </c>
      <c r="DF107" s="46"/>
      <c r="DG107" s="46"/>
      <c r="DH107" s="46"/>
      <c r="DI107" s="46">
        <f t="shared" si="442"/>
        <v>0</v>
      </c>
      <c r="DJ107" s="75">
        <f t="shared" si="624"/>
        <v>0</v>
      </c>
      <c r="DK107" s="77">
        <f>+DD107+'Stk BSF'!EB107-'Stk BSF'!EC107-'Stk CF '!DM107</f>
        <v>0</v>
      </c>
      <c r="DL107" s="78">
        <f t="shared" si="642"/>
        <v>0</v>
      </c>
      <c r="DM107" s="46"/>
      <c r="DN107" s="46"/>
      <c r="DO107" s="46"/>
      <c r="DP107" s="46">
        <f t="shared" si="443"/>
        <v>0</v>
      </c>
      <c r="DQ107" s="75">
        <f t="shared" si="625"/>
        <v>0</v>
      </c>
      <c r="DR107" s="77">
        <f>+DK107+'Stk BSF'!EJ107-'Stk BSF'!EK107-'Stk CF '!DT107</f>
        <v>0</v>
      </c>
      <c r="DS107" s="78">
        <f t="shared" si="466"/>
        <v>0</v>
      </c>
      <c r="DT107" s="46"/>
      <c r="DU107" s="46"/>
      <c r="DV107" s="46"/>
      <c r="DW107" s="46">
        <f t="shared" si="444"/>
        <v>0</v>
      </c>
      <c r="DX107" s="75">
        <f t="shared" si="626"/>
        <v>0</v>
      </c>
      <c r="DY107" s="77">
        <f>+DR107+'Stk BSF'!ER107-'Stk BSF'!ES107-'Stk CF '!EA107</f>
        <v>0</v>
      </c>
      <c r="DZ107" s="78">
        <f t="shared" si="560"/>
        <v>0</v>
      </c>
      <c r="EA107" s="46"/>
      <c r="EB107" s="46"/>
      <c r="EC107" s="46"/>
      <c r="ED107" s="46">
        <f t="shared" si="445"/>
        <v>0</v>
      </c>
      <c r="EE107" s="75">
        <f t="shared" si="627"/>
        <v>0</v>
      </c>
      <c r="EF107" s="77">
        <f>+DY107+'Stk BSF'!EZ107-'Stk BSF'!FA107-'Stk CF '!EH107</f>
        <v>0</v>
      </c>
      <c r="EG107" s="78">
        <f t="shared" si="538"/>
        <v>0</v>
      </c>
      <c r="EH107" s="46"/>
      <c r="EI107" s="46"/>
      <c r="EJ107" s="46"/>
      <c r="EK107" s="46">
        <f t="shared" si="446"/>
        <v>0</v>
      </c>
      <c r="EL107" s="75">
        <f t="shared" si="628"/>
        <v>0</v>
      </c>
      <c r="EM107" s="77">
        <f>+EF107+'Stk BSF'!FH107-'Stk BSF'!FI107-'Stk CF '!EO107</f>
        <v>0</v>
      </c>
      <c r="EN107" s="78">
        <f t="shared" si="489"/>
        <v>0</v>
      </c>
      <c r="EO107" s="46"/>
      <c r="EP107" s="46"/>
      <c r="EQ107" s="46"/>
      <c r="ER107" s="46">
        <f t="shared" si="447"/>
        <v>0</v>
      </c>
      <c r="ES107" s="75">
        <f t="shared" si="629"/>
        <v>0</v>
      </c>
      <c r="ET107" s="77">
        <f>+EM107+'Stk BSF'!FP107-'Stk BSF'!FQ107-'Stk CF '!EV107</f>
        <v>0</v>
      </c>
      <c r="EU107" s="78">
        <f t="shared" si="541"/>
        <v>0</v>
      </c>
      <c r="EV107" s="46"/>
      <c r="EW107" s="46"/>
      <c r="EX107" s="46"/>
      <c r="EY107" s="46">
        <f t="shared" si="449"/>
        <v>0</v>
      </c>
      <c r="EZ107" s="75">
        <f t="shared" si="630"/>
        <v>0</v>
      </c>
      <c r="FA107" s="77">
        <f>+ET107+'Stk BSF'!FX107-'Stk BSF'!FY107-'Stk CF '!FC107</f>
        <v>0</v>
      </c>
      <c r="FB107" s="78">
        <f t="shared" si="597"/>
        <v>0</v>
      </c>
      <c r="FC107" s="46"/>
      <c r="FD107" s="46"/>
      <c r="FE107" s="46"/>
      <c r="FF107" s="46">
        <f t="shared" si="450"/>
        <v>0</v>
      </c>
      <c r="FG107" s="75">
        <f t="shared" si="631"/>
        <v>0</v>
      </c>
      <c r="FH107" s="77">
        <f>+FA107+'Stk BSF'!GF107-'Stk BSF'!GG107-'Stk CF '!FJ107</f>
        <v>0</v>
      </c>
      <c r="FI107" s="78">
        <f t="shared" si="417"/>
        <v>0</v>
      </c>
      <c r="FJ107" s="46"/>
      <c r="FK107" s="46"/>
      <c r="FL107" s="46"/>
      <c r="FM107" s="46">
        <f t="shared" si="451"/>
        <v>0</v>
      </c>
      <c r="FN107" s="75">
        <f t="shared" si="632"/>
        <v>0</v>
      </c>
      <c r="FO107" s="77">
        <f>+FH107+'Stk BSF'!GN107-'Stk BSF'!GO107-'Stk CF '!FQ107</f>
        <v>0</v>
      </c>
      <c r="FP107" s="78">
        <f t="shared" si="465"/>
        <v>0</v>
      </c>
      <c r="FQ107" s="46"/>
      <c r="FR107" s="46"/>
      <c r="FS107" s="46"/>
      <c r="FT107" s="46">
        <f t="shared" si="452"/>
        <v>0</v>
      </c>
      <c r="FU107" s="75">
        <f t="shared" si="633"/>
        <v>0</v>
      </c>
      <c r="FV107" s="77">
        <f>+FO107+'Stk BSF'!GV107-'Stk BSF'!GW107-'Stk CF '!FX107</f>
        <v>0</v>
      </c>
      <c r="FW107" s="78">
        <f t="shared" si="561"/>
        <v>0</v>
      </c>
      <c r="FX107" s="46"/>
      <c r="FY107" s="46"/>
      <c r="FZ107" s="46"/>
      <c r="GA107" s="46">
        <f t="shared" si="453"/>
        <v>0</v>
      </c>
      <c r="GB107" s="75">
        <f t="shared" si="634"/>
        <v>0</v>
      </c>
      <c r="GC107" s="77">
        <f>+FV107+'Stk BSF'!HD107-'Stk BSF'!HE107-'Stk CF '!GE107</f>
        <v>0</v>
      </c>
      <c r="GD107" s="78">
        <f t="shared" si="496"/>
        <v>0</v>
      </c>
      <c r="GE107" s="46"/>
      <c r="GF107" s="46"/>
      <c r="GG107" s="46"/>
      <c r="GH107" s="46">
        <f t="shared" si="454"/>
        <v>0</v>
      </c>
      <c r="GI107" s="75">
        <f t="shared" si="635"/>
        <v>0</v>
      </c>
      <c r="GJ107" s="77">
        <f>+GC107+'Stk BSF'!HL107-'Stk BSF'!HM107-'Stk CF '!GL107</f>
        <v>0</v>
      </c>
      <c r="GK107" s="78">
        <f t="shared" si="548"/>
        <v>0</v>
      </c>
      <c r="GL107" s="46"/>
      <c r="GM107" s="46"/>
      <c r="GN107" s="46"/>
      <c r="GO107" s="46">
        <f t="shared" si="456"/>
        <v>0</v>
      </c>
      <c r="GP107" s="75">
        <f t="shared" si="636"/>
        <v>0</v>
      </c>
      <c r="GQ107" s="77">
        <f>+GJ107+'Stk BSF'!HT107-'Stk BSF'!HU107-'Stk CF '!GS107</f>
        <v>0</v>
      </c>
      <c r="GR107" s="78">
        <f t="shared" si="569"/>
        <v>0</v>
      </c>
      <c r="GS107" s="46"/>
      <c r="GT107" s="46"/>
      <c r="GU107" s="46"/>
      <c r="GV107" s="46">
        <f t="shared" si="457"/>
        <v>0</v>
      </c>
      <c r="GW107" s="75">
        <f t="shared" si="637"/>
        <v>0</v>
      </c>
      <c r="GX107" s="77">
        <f>+GQ107+'Stk BSF'!IB107-'Stk BSF'!IC107-'Stk CF '!GZ107</f>
        <v>0</v>
      </c>
      <c r="GY107" s="78">
        <f t="shared" si="551"/>
        <v>0</v>
      </c>
      <c r="GZ107" s="46"/>
      <c r="HA107" s="46"/>
      <c r="HB107" s="46"/>
      <c r="HC107" s="46">
        <f t="shared" si="458"/>
        <v>0</v>
      </c>
      <c r="HD107" s="75">
        <f t="shared" si="638"/>
        <v>0</v>
      </c>
      <c r="HE107" s="77">
        <f>+GX107+'Stk BSF'!IJ107-'Stk BSF'!IK107-'Stk CF '!HG107</f>
        <v>0</v>
      </c>
      <c r="HF107" s="78">
        <f t="shared" si="570"/>
        <v>0</v>
      </c>
      <c r="HG107" s="46"/>
      <c r="HH107" s="46"/>
      <c r="HI107" s="46"/>
      <c r="HJ107" s="46">
        <f t="shared" si="459"/>
        <v>0</v>
      </c>
      <c r="HK107" s="75">
        <f t="shared" si="639"/>
        <v>0</v>
      </c>
      <c r="HL107" s="77">
        <f>+HE107+'Stk BSF'!IR107-'Stk BSF'!IS107-'Stk CF '!HN107</f>
        <v>0</v>
      </c>
      <c r="HM107" s="78">
        <f t="shared" ref="HM107:HM144" si="643">+HF107+HN107-HO107-HP107</f>
        <v>0</v>
      </c>
      <c r="HN107" s="46"/>
      <c r="HO107" s="46"/>
      <c r="HP107" s="46"/>
      <c r="HQ107" s="46">
        <f t="shared" si="460"/>
        <v>0</v>
      </c>
      <c r="HR107" s="75">
        <f t="shared" si="640"/>
        <v>0</v>
      </c>
      <c r="HS107" s="85">
        <f>+HL107+'Stk BSF'!IZ107-'Stk BSF'!JA107-'Stk CF '!HU107</f>
        <v>0</v>
      </c>
      <c r="HT107" s="86">
        <f t="shared" si="555"/>
        <v>0</v>
      </c>
      <c r="HU107" s="46"/>
      <c r="HV107" s="46"/>
      <c r="HW107" s="46"/>
      <c r="HX107" s="46">
        <f t="shared" si="462"/>
        <v>0</v>
      </c>
      <c r="HY107" s="75">
        <f t="shared" si="641"/>
        <v>0</v>
      </c>
      <c r="IA107" s="82">
        <f t="shared" ref="IA107:IA144" si="644">+HS107</f>
        <v>0</v>
      </c>
      <c r="IB107" s="83">
        <f t="shared" ref="IB107:IB144" si="645">+HT107</f>
        <v>0</v>
      </c>
      <c r="IC107" s="81">
        <f t="shared" si="609"/>
        <v>0</v>
      </c>
      <c r="ID107" s="81">
        <f t="shared" si="610"/>
        <v>0</v>
      </c>
      <c r="IE107" s="81">
        <f t="shared" si="566"/>
        <v>0</v>
      </c>
      <c r="IF107" s="81">
        <f t="shared" si="611"/>
        <v>0</v>
      </c>
      <c r="IG107" s="84">
        <f t="shared" si="568"/>
        <v>0</v>
      </c>
      <c r="II107" s="64">
        <f t="shared" si="469"/>
        <v>0</v>
      </c>
      <c r="IJ107" s="64">
        <f t="shared" si="470"/>
        <v>0</v>
      </c>
      <c r="IK107" s="64">
        <f t="shared" si="471"/>
        <v>0</v>
      </c>
    </row>
    <row r="108" spans="1:245" ht="15">
      <c r="B108" s="387" t="s">
        <v>603</v>
      </c>
      <c r="C108" s="168" t="s">
        <v>599</v>
      </c>
      <c r="D108" s="174" t="s">
        <v>596</v>
      </c>
      <c r="E108" s="168"/>
      <c r="F108" s="363" t="s">
        <v>198</v>
      </c>
      <c r="G108" s="380" t="s">
        <v>99</v>
      </c>
      <c r="H108" s="380" t="s">
        <v>99</v>
      </c>
      <c r="I108" s="166" t="s">
        <v>94</v>
      </c>
      <c r="J108" s="360">
        <v>13.6</v>
      </c>
      <c r="K108" s="143">
        <v>6</v>
      </c>
      <c r="L108" s="144">
        <v>6</v>
      </c>
      <c r="M108" s="137" t="s">
        <v>4</v>
      </c>
      <c r="N108" s="347">
        <v>0</v>
      </c>
      <c r="O108" s="347">
        <v>45</v>
      </c>
      <c r="P108" s="76">
        <v>0</v>
      </c>
      <c r="Q108" s="77">
        <f>+N108-S108-'Stk BSF'!U108+'Stk BSF'!T108</f>
        <v>0</v>
      </c>
      <c r="R108" s="78">
        <f t="shared" si="557"/>
        <v>45</v>
      </c>
      <c r="S108" s="46"/>
      <c r="T108" s="46"/>
      <c r="U108" s="46"/>
      <c r="V108" s="46">
        <f t="shared" si="423"/>
        <v>0</v>
      </c>
      <c r="W108" s="75">
        <f>+P108+T108-V108</f>
        <v>0</v>
      </c>
      <c r="X108" s="77">
        <f>+Q108+'Stk BSF'!AB108-'Stk BSF'!AC108-'Stk CF '!Z108</f>
        <v>0</v>
      </c>
      <c r="Y108" s="78">
        <f>+R108+Z108-AA108-AB108</f>
        <v>45</v>
      </c>
      <c r="Z108" s="46"/>
      <c r="AA108" s="46"/>
      <c r="AB108" s="46"/>
      <c r="AC108" s="46">
        <f t="shared" si="425"/>
        <v>0</v>
      </c>
      <c r="AD108" s="75">
        <f>+W108+AA108-AC108</f>
        <v>0</v>
      </c>
      <c r="AE108" s="77">
        <f>+X108+'Stk BSF'!AJ108-'Stk BSF'!AK108-'Stk CF '!AG108</f>
        <v>0</v>
      </c>
      <c r="AF108" s="78">
        <f>+Y108+AG108-AH108-AI108</f>
        <v>2</v>
      </c>
      <c r="AG108" s="46"/>
      <c r="AH108" s="46">
        <v>43</v>
      </c>
      <c r="AI108" s="46"/>
      <c r="AJ108" s="46">
        <f t="shared" si="426"/>
        <v>43</v>
      </c>
      <c r="AK108" s="75">
        <f>+AD108+AH108-AJ108</f>
        <v>0</v>
      </c>
      <c r="AL108" s="77">
        <f>+AE108+'Stk BSF'!AR108-'Stk BSF'!AS108-'Stk CF '!AN108</f>
        <v>0</v>
      </c>
      <c r="AM108" s="78">
        <f t="shared" si="420"/>
        <v>2</v>
      </c>
      <c r="AN108" s="46"/>
      <c r="AO108" s="46"/>
      <c r="AP108" s="46"/>
      <c r="AQ108" s="46">
        <f t="shared" si="427"/>
        <v>0</v>
      </c>
      <c r="AR108" s="75">
        <f>+AK108+AO108-AQ108</f>
        <v>0</v>
      </c>
      <c r="AS108" s="77">
        <f>+AL108+'Stk BSF'!AZ108-'Stk BSF'!BA108-'Stk CF '!AU108</f>
        <v>0</v>
      </c>
      <c r="AT108" s="78">
        <f t="shared" si="558"/>
        <v>1</v>
      </c>
      <c r="AU108" s="46"/>
      <c r="AV108" s="46"/>
      <c r="AW108" s="46">
        <v>1</v>
      </c>
      <c r="AX108" s="46">
        <f t="shared" si="428"/>
        <v>0</v>
      </c>
      <c r="AY108" s="75">
        <f>+AR108+AV108-AX108</f>
        <v>0</v>
      </c>
      <c r="AZ108" s="77">
        <f>+AS108+'Stk BSF'!BH108-'Stk BSF'!BI108-'Stk CF '!BB108</f>
        <v>0</v>
      </c>
      <c r="BA108" s="78">
        <f>+AT108+BB108-BC108-BD108</f>
        <v>1</v>
      </c>
      <c r="BB108" s="46"/>
      <c r="BC108" s="46"/>
      <c r="BD108" s="46"/>
      <c r="BE108" s="46">
        <f t="shared" si="430"/>
        <v>0</v>
      </c>
      <c r="BF108" s="75">
        <f>+AY108+BC108-BE108</f>
        <v>0</v>
      </c>
      <c r="BG108" s="77">
        <f>+AZ108+'Stk BSF'!BP108-'Stk BSF'!BQ108-'Stk CF '!BI108</f>
        <v>0</v>
      </c>
      <c r="BH108" s="78">
        <f t="shared" si="571"/>
        <v>1</v>
      </c>
      <c r="BI108" s="46"/>
      <c r="BJ108" s="46"/>
      <c r="BK108" s="46"/>
      <c r="BL108" s="46">
        <f t="shared" si="431"/>
        <v>0</v>
      </c>
      <c r="BM108" s="75">
        <f>+BF108+BJ108-BL108</f>
        <v>0</v>
      </c>
      <c r="BN108" s="77">
        <f>+BG108+'Stk BSF'!BX108-'Stk BSF'!BY108-'Stk CF '!BP108</f>
        <v>0</v>
      </c>
      <c r="BO108" s="78">
        <f t="shared" si="559"/>
        <v>1</v>
      </c>
      <c r="BP108" s="46"/>
      <c r="BQ108" s="46"/>
      <c r="BR108" s="46"/>
      <c r="BS108" s="46">
        <f t="shared" si="433"/>
        <v>0</v>
      </c>
      <c r="BT108" s="75">
        <f>+BM108+BQ108-BS108</f>
        <v>0</v>
      </c>
      <c r="BU108" s="77">
        <f>+BN108+'Stk BSF'!CF108-'Stk BSF'!CG108-'Stk CF '!BW108</f>
        <v>0</v>
      </c>
      <c r="BV108" s="78">
        <f t="shared" si="573"/>
        <v>1</v>
      </c>
      <c r="BW108" s="46"/>
      <c r="BX108" s="46"/>
      <c r="BY108" s="46"/>
      <c r="BZ108" s="46">
        <f t="shared" si="435"/>
        <v>0</v>
      </c>
      <c r="CA108" s="75">
        <f>+BT108+BX108-BZ108</f>
        <v>0</v>
      </c>
      <c r="CB108" s="77">
        <f>+BU108+'Stk BSF'!CN108-'Stk BSF'!CO108-'Stk CF '!CD108</f>
        <v>0</v>
      </c>
      <c r="CC108" s="78">
        <f>+BV108+CD108-CE108-CF108</f>
        <v>1</v>
      </c>
      <c r="CD108" s="46"/>
      <c r="CE108" s="46"/>
      <c r="CF108" s="46"/>
      <c r="CG108" s="46">
        <f t="shared" si="437"/>
        <v>0</v>
      </c>
      <c r="CH108" s="75">
        <f>+CA108+CE108-CG108</f>
        <v>0</v>
      </c>
      <c r="CI108" s="77">
        <f>+CB108+'Stk BSF'!CV108-'Stk BSF'!CW108-'Stk CF '!CK108</f>
        <v>0</v>
      </c>
      <c r="CJ108" s="78">
        <f>+CC108+CK108-CL108-CM108</f>
        <v>1</v>
      </c>
      <c r="CK108" s="46"/>
      <c r="CL108" s="46"/>
      <c r="CM108" s="46"/>
      <c r="CN108" s="46">
        <f t="shared" si="438"/>
        <v>0</v>
      </c>
      <c r="CO108" s="75">
        <f>+CH108+CL108-CN108</f>
        <v>0</v>
      </c>
      <c r="CP108" s="77">
        <f>+CI108+'Stk BSF'!DD108-'Stk BSF'!DE108-'Stk CF '!CR108</f>
        <v>0</v>
      </c>
      <c r="CQ108" s="78">
        <f>+CJ108+CR108-CS108-CT108</f>
        <v>1</v>
      </c>
      <c r="CR108" s="46"/>
      <c r="CS108" s="46"/>
      <c r="CT108" s="46"/>
      <c r="CU108" s="46">
        <f t="shared" si="439"/>
        <v>0</v>
      </c>
      <c r="CV108" s="75">
        <f>+CO108+CS108-CU108</f>
        <v>0</v>
      </c>
      <c r="CW108" s="78">
        <f>+CP108+'Stk BSF'!DL108-'Stk BSF'!DM108-'Stk CF '!CY108</f>
        <v>0</v>
      </c>
      <c r="CX108" s="78">
        <f t="shared" si="325"/>
        <v>1</v>
      </c>
      <c r="CY108" s="46"/>
      <c r="CZ108" s="46"/>
      <c r="DA108" s="46"/>
      <c r="DB108" s="46">
        <f t="shared" si="440"/>
        <v>0</v>
      </c>
      <c r="DC108" s="75">
        <f>+CV108+CZ108-DB108</f>
        <v>0</v>
      </c>
      <c r="DD108" s="77">
        <f>+CW108+'Stk BSF'!DT108-'Stk BSF'!DU108-'Stk CF '!DF108</f>
        <v>0</v>
      </c>
      <c r="DE108" s="78">
        <f>+CX108+DF108-DG108-DH108</f>
        <v>1</v>
      </c>
      <c r="DF108" s="46"/>
      <c r="DG108" s="46"/>
      <c r="DH108" s="46"/>
      <c r="DI108" s="46">
        <f t="shared" si="442"/>
        <v>0</v>
      </c>
      <c r="DJ108" s="75">
        <f>+DC108+DG108-DI108</f>
        <v>0</v>
      </c>
      <c r="DK108" s="77">
        <f>+DD108+'Stk BSF'!EB108-'Stk BSF'!EC108-'Stk CF '!DM108</f>
        <v>0</v>
      </c>
      <c r="DL108" s="78">
        <f t="shared" si="642"/>
        <v>1</v>
      </c>
      <c r="DM108" s="46"/>
      <c r="DN108" s="46"/>
      <c r="DO108" s="46"/>
      <c r="DP108" s="46">
        <f t="shared" si="443"/>
        <v>0</v>
      </c>
      <c r="DQ108" s="75">
        <f>+DJ108+DN108-DP108</f>
        <v>0</v>
      </c>
      <c r="DR108" s="77">
        <f>+DK108+'Stk BSF'!EJ108-'Stk BSF'!EK108-'Stk CF '!DT108</f>
        <v>0</v>
      </c>
      <c r="DS108" s="78">
        <f t="shared" si="466"/>
        <v>1</v>
      </c>
      <c r="DT108" s="46"/>
      <c r="DU108" s="46"/>
      <c r="DV108" s="46"/>
      <c r="DW108" s="46">
        <f t="shared" si="444"/>
        <v>0</v>
      </c>
      <c r="DX108" s="75">
        <f>+DQ108+DU108-DW108</f>
        <v>0</v>
      </c>
      <c r="DY108" s="77">
        <f>+DR108+'Stk BSF'!ER108-'Stk BSF'!ES108-'Stk CF '!EA108</f>
        <v>0</v>
      </c>
      <c r="DZ108" s="78">
        <f>+DS108+EA108-EB108-EC108</f>
        <v>1</v>
      </c>
      <c r="EA108" s="46"/>
      <c r="EB108" s="46"/>
      <c r="EC108" s="46"/>
      <c r="ED108" s="46">
        <f t="shared" si="445"/>
        <v>0</v>
      </c>
      <c r="EE108" s="75">
        <f>+DX108+EB108-ED108</f>
        <v>0</v>
      </c>
      <c r="EF108" s="77">
        <f>+DY108+'Stk BSF'!EZ108-'Stk BSF'!FA108-'Stk CF '!EH108</f>
        <v>0</v>
      </c>
      <c r="EG108" s="78">
        <f>+DZ108+EH108-EI108-EJ108</f>
        <v>1</v>
      </c>
      <c r="EH108" s="46"/>
      <c r="EI108" s="46"/>
      <c r="EJ108" s="46"/>
      <c r="EK108" s="46">
        <f t="shared" si="446"/>
        <v>0</v>
      </c>
      <c r="EL108" s="75">
        <f>+EE108+EI108-EK108</f>
        <v>0</v>
      </c>
      <c r="EM108" s="77">
        <f>+EF108+'Stk BSF'!FH108-'Stk BSF'!FI108-'Stk CF '!EO108</f>
        <v>0</v>
      </c>
      <c r="EN108" s="78">
        <f t="shared" si="489"/>
        <v>1</v>
      </c>
      <c r="EO108" s="46"/>
      <c r="EP108" s="46"/>
      <c r="EQ108" s="46"/>
      <c r="ER108" s="46">
        <f t="shared" si="447"/>
        <v>0</v>
      </c>
      <c r="ES108" s="75">
        <f>+EL108+EP108-ER108</f>
        <v>0</v>
      </c>
      <c r="ET108" s="77">
        <f>+EM108+'Stk BSF'!FP108-'Stk BSF'!FQ108-'Stk CF '!EV108</f>
        <v>0</v>
      </c>
      <c r="EU108" s="78">
        <f>+EN108+EV108-EW108-EX108</f>
        <v>1</v>
      </c>
      <c r="EV108" s="46"/>
      <c r="EW108" s="46"/>
      <c r="EX108" s="46"/>
      <c r="EY108" s="46">
        <f t="shared" si="449"/>
        <v>0</v>
      </c>
      <c r="EZ108" s="75">
        <f>+ES108+EW108-EY108</f>
        <v>0</v>
      </c>
      <c r="FA108" s="77">
        <f>+ET108+'Stk BSF'!FX108-'Stk BSF'!FY108-'Stk CF '!FC108</f>
        <v>0</v>
      </c>
      <c r="FB108" s="78">
        <f>+EU108+FC108-FD108-FE108</f>
        <v>1</v>
      </c>
      <c r="FC108" s="46"/>
      <c r="FD108" s="46"/>
      <c r="FE108" s="46"/>
      <c r="FF108" s="46">
        <f t="shared" si="450"/>
        <v>0</v>
      </c>
      <c r="FG108" s="75">
        <f>+EZ108+FD108-FF108</f>
        <v>0</v>
      </c>
      <c r="FH108" s="77">
        <f>+FA108+'Stk BSF'!GF108-'Stk BSF'!GG108-'Stk CF '!FJ108</f>
        <v>0</v>
      </c>
      <c r="FI108" s="78">
        <f t="shared" si="417"/>
        <v>1</v>
      </c>
      <c r="FJ108" s="46"/>
      <c r="FK108" s="46"/>
      <c r="FL108" s="46"/>
      <c r="FM108" s="46">
        <f t="shared" si="451"/>
        <v>0</v>
      </c>
      <c r="FN108" s="75">
        <f>+FG108+FK108-FM108</f>
        <v>0</v>
      </c>
      <c r="FO108" s="77">
        <f>+FH108+'Stk BSF'!GN108-'Stk BSF'!GO108-'Stk CF '!FQ108</f>
        <v>0</v>
      </c>
      <c r="FP108" s="78">
        <f t="shared" si="465"/>
        <v>1</v>
      </c>
      <c r="FQ108" s="46"/>
      <c r="FR108" s="46"/>
      <c r="FS108" s="46"/>
      <c r="FT108" s="46">
        <f t="shared" si="452"/>
        <v>0</v>
      </c>
      <c r="FU108" s="75">
        <f>+FN108+FR108-FT108</f>
        <v>0</v>
      </c>
      <c r="FV108" s="77">
        <f>+FO108+'Stk BSF'!GV108-'Stk BSF'!GW108-'Stk CF '!FX108</f>
        <v>0</v>
      </c>
      <c r="FW108" s="78">
        <f>+FP108+FX108-FY108-FZ108</f>
        <v>1</v>
      </c>
      <c r="FX108" s="46"/>
      <c r="FY108" s="46"/>
      <c r="FZ108" s="46"/>
      <c r="GA108" s="46">
        <f t="shared" si="453"/>
        <v>0</v>
      </c>
      <c r="GB108" s="75">
        <f>+FU108+FY108-GA108</f>
        <v>0</v>
      </c>
      <c r="GC108" s="77">
        <f>+FV108+'Stk BSF'!HD108-'Stk BSF'!HE108-'Stk CF '!GE108</f>
        <v>0</v>
      </c>
      <c r="GD108" s="78">
        <f t="shared" si="496"/>
        <v>1</v>
      </c>
      <c r="GE108" s="46"/>
      <c r="GF108" s="46"/>
      <c r="GG108" s="46"/>
      <c r="GH108" s="46">
        <f t="shared" si="454"/>
        <v>0</v>
      </c>
      <c r="GI108" s="75">
        <f>+GB108+GF108-GH108</f>
        <v>0</v>
      </c>
      <c r="GJ108" s="77">
        <f>+GC108+'Stk BSF'!HL108-'Stk BSF'!HM108-'Stk CF '!GL108</f>
        <v>0</v>
      </c>
      <c r="GK108" s="78">
        <f>+GD108+GL108-GM108-GN108</f>
        <v>1</v>
      </c>
      <c r="GL108" s="46"/>
      <c r="GM108" s="46"/>
      <c r="GN108" s="46"/>
      <c r="GO108" s="46">
        <f t="shared" si="456"/>
        <v>0</v>
      </c>
      <c r="GP108" s="75">
        <f>+GI108+GM108-GO108</f>
        <v>0</v>
      </c>
      <c r="GQ108" s="77">
        <f>+GJ108+'Stk BSF'!HT108-'Stk BSF'!HU108-'Stk CF '!GS108</f>
        <v>0</v>
      </c>
      <c r="GR108" s="78">
        <f>+GK108+GS108-GT108-GU108</f>
        <v>1</v>
      </c>
      <c r="GS108" s="46"/>
      <c r="GT108" s="46"/>
      <c r="GU108" s="46"/>
      <c r="GV108" s="46">
        <f t="shared" si="457"/>
        <v>0</v>
      </c>
      <c r="GW108" s="75">
        <f>+GP108+GT108-GV108</f>
        <v>0</v>
      </c>
      <c r="GX108" s="77">
        <f>+GQ108+'Stk BSF'!IB108-'Stk BSF'!IC108-'Stk CF '!GZ108</f>
        <v>0</v>
      </c>
      <c r="GY108" s="78">
        <f>+GR108+GZ108-HA108-HB108</f>
        <v>1</v>
      </c>
      <c r="GZ108" s="46"/>
      <c r="HA108" s="46"/>
      <c r="HB108" s="46"/>
      <c r="HC108" s="46">
        <f t="shared" si="458"/>
        <v>0</v>
      </c>
      <c r="HD108" s="75">
        <f>+GW108+HA108-HC108</f>
        <v>0</v>
      </c>
      <c r="HE108" s="77">
        <f>+GX108+'Stk BSF'!IJ108-'Stk BSF'!IK108-'Stk CF '!HG108</f>
        <v>0</v>
      </c>
      <c r="HF108" s="78">
        <f>+GY108+HG108-HH108-HI108</f>
        <v>1</v>
      </c>
      <c r="HG108" s="46"/>
      <c r="HH108" s="46"/>
      <c r="HI108" s="46"/>
      <c r="HJ108" s="46">
        <f t="shared" si="459"/>
        <v>0</v>
      </c>
      <c r="HK108" s="75">
        <f>+HD108+HH108-HJ108</f>
        <v>0</v>
      </c>
      <c r="HL108" s="77">
        <f>+HE108+'Stk BSF'!IR108-'Stk BSF'!IS108-'Stk CF '!HN108</f>
        <v>0</v>
      </c>
      <c r="HM108" s="78">
        <f>+HF108+HN108-HO108-HP108</f>
        <v>1</v>
      </c>
      <c r="HN108" s="46"/>
      <c r="HO108" s="46"/>
      <c r="HP108" s="46"/>
      <c r="HQ108" s="46">
        <f t="shared" si="460"/>
        <v>0</v>
      </c>
      <c r="HR108" s="75">
        <f>+HK108+HO108-HQ108</f>
        <v>0</v>
      </c>
      <c r="HS108" s="85">
        <f>+HL108+'Stk BSF'!IZ108-'Stk BSF'!JA108-'Stk CF '!HU108</f>
        <v>0</v>
      </c>
      <c r="HT108" s="86">
        <f>+HM108+HU108-HV108-HW108</f>
        <v>1</v>
      </c>
      <c r="HU108" s="46"/>
      <c r="HV108" s="46"/>
      <c r="HW108" s="46"/>
      <c r="HX108" s="46">
        <f t="shared" si="462"/>
        <v>0</v>
      </c>
      <c r="HY108" s="75">
        <f>+HR108+HV108-HX108</f>
        <v>0</v>
      </c>
      <c r="IA108" s="82">
        <f t="shared" si="644"/>
        <v>0</v>
      </c>
      <c r="IB108" s="83">
        <f t="shared" si="645"/>
        <v>1</v>
      </c>
      <c r="IC108" s="81">
        <f>+S108+Z108+AG108+AN108+AU108+BB108+BI108+BP108+BW108+CD108+CK108+CR108+CY108+DF108+DM108+DT108+EA108+EH108+EO108+EV108+FC108+FJ108+FQ108+FX108+GE108+GL108+GS108+GZ108+HG108+HN108+HU108</f>
        <v>0</v>
      </c>
      <c r="ID108" s="81">
        <f>+T108+AA108+AH108+AO108+AV108+BC108+BJ108+BQ108+BX108+CE108+CL108+CS108+CZ108+DG108+DN108+DU108+EB108+EI108+EP108+EW108+FD108+FK108+FR108+FY108+GF108+GM108+GT108+HA108+HH108+HO108+HV108</f>
        <v>43</v>
      </c>
      <c r="IE108" s="81">
        <f t="shared" si="566"/>
        <v>1</v>
      </c>
      <c r="IF108" s="81">
        <f t="shared" ref="IF108:IF114" si="646">+V108+AC108+AJ108+AQ108+AX108+BE108+BL108+BS108+BZ108+CG108+CN108+CU108+DB108+DI108+DP108+DW108+ED108+EK108+ER108+EY108+FF108+FM108+FT108+GA108+GH108+GO108+GV108+HC108+HJ108+HQ108+HX108</f>
        <v>43</v>
      </c>
      <c r="IG108" s="84">
        <f t="shared" ref="IG108:IG114" si="647">+HY108</f>
        <v>0</v>
      </c>
      <c r="II108" s="64">
        <f t="shared" si="469"/>
        <v>0</v>
      </c>
      <c r="IJ108" s="64">
        <f t="shared" si="470"/>
        <v>0</v>
      </c>
      <c r="IK108" s="64">
        <f t="shared" si="471"/>
        <v>0</v>
      </c>
    </row>
    <row r="109" spans="1:245" ht="15">
      <c r="B109" s="387" t="s">
        <v>603</v>
      </c>
      <c r="C109" s="167" t="s">
        <v>195</v>
      </c>
      <c r="D109" s="178" t="s">
        <v>39</v>
      </c>
      <c r="E109" s="167" t="s">
        <v>191</v>
      </c>
      <c r="F109" s="362" t="s">
        <v>182</v>
      </c>
      <c r="G109" s="380" t="s">
        <v>99</v>
      </c>
      <c r="H109" s="380" t="s">
        <v>99</v>
      </c>
      <c r="I109" s="166" t="s">
        <v>94</v>
      </c>
      <c r="J109" s="358" t="s">
        <v>202</v>
      </c>
      <c r="K109" s="143">
        <v>7</v>
      </c>
      <c r="L109" s="144">
        <v>7</v>
      </c>
      <c r="M109" s="137" t="s">
        <v>4</v>
      </c>
      <c r="N109" s="347">
        <v>0</v>
      </c>
      <c r="O109" s="347">
        <v>0</v>
      </c>
      <c r="P109" s="76">
        <v>0</v>
      </c>
      <c r="Q109" s="77">
        <f>+N109-S109-'Stk BSF'!U109+'Stk BSF'!T109</f>
        <v>0</v>
      </c>
      <c r="R109" s="78">
        <f t="shared" si="557"/>
        <v>0</v>
      </c>
      <c r="S109" s="46"/>
      <c r="T109" s="46"/>
      <c r="U109" s="46"/>
      <c r="V109" s="46">
        <f t="shared" si="423"/>
        <v>0</v>
      </c>
      <c r="W109" s="75">
        <f>+P109+T109-V109</f>
        <v>0</v>
      </c>
      <c r="X109" s="77">
        <f>+Q109+'Stk BSF'!AB109-'Stk BSF'!AC109-'Stk CF '!Z109</f>
        <v>0</v>
      </c>
      <c r="Y109" s="78">
        <f>+R109+Z109-AA109-AB109</f>
        <v>0</v>
      </c>
      <c r="Z109" s="46"/>
      <c r="AA109" s="46"/>
      <c r="AB109" s="46"/>
      <c r="AC109" s="46">
        <f t="shared" si="425"/>
        <v>0</v>
      </c>
      <c r="AD109" s="75">
        <f>+W109+AA109-AC109</f>
        <v>0</v>
      </c>
      <c r="AE109" s="77">
        <f>+X109+'Stk BSF'!AJ109-'Stk BSF'!AK109-'Stk CF '!AG109</f>
        <v>0</v>
      </c>
      <c r="AF109" s="78">
        <f>+Y109+AG109-AH109-AI109</f>
        <v>0</v>
      </c>
      <c r="AG109" s="46"/>
      <c r="AH109" s="46"/>
      <c r="AI109" s="46"/>
      <c r="AJ109" s="46">
        <f t="shared" si="426"/>
        <v>0</v>
      </c>
      <c r="AK109" s="75">
        <f>+AD109+AH109-AJ109</f>
        <v>0</v>
      </c>
      <c r="AL109" s="77">
        <f>+AE109+'Stk BSF'!AR109-'Stk BSF'!AS109-'Stk CF '!AN109</f>
        <v>0</v>
      </c>
      <c r="AM109" s="78">
        <f t="shared" si="420"/>
        <v>0</v>
      </c>
      <c r="AN109" s="46"/>
      <c r="AO109" s="46"/>
      <c r="AP109" s="46"/>
      <c r="AQ109" s="46">
        <f t="shared" si="427"/>
        <v>0</v>
      </c>
      <c r="AR109" s="75">
        <f>+AK109+AO109-AQ109</f>
        <v>0</v>
      </c>
      <c r="AS109" s="77">
        <f>+AL109+'Stk BSF'!AZ109-'Stk BSF'!BA109-'Stk CF '!AU109</f>
        <v>0</v>
      </c>
      <c r="AT109" s="78">
        <f t="shared" si="558"/>
        <v>0</v>
      </c>
      <c r="AU109" s="46"/>
      <c r="AV109" s="46"/>
      <c r="AW109" s="46"/>
      <c r="AX109" s="46">
        <f t="shared" si="428"/>
        <v>0</v>
      </c>
      <c r="AY109" s="75">
        <f>+AR109+AV109-AX109</f>
        <v>0</v>
      </c>
      <c r="AZ109" s="77">
        <f>+AS109+'Stk BSF'!BH109-'Stk BSF'!BI109-'Stk CF '!BB109</f>
        <v>0</v>
      </c>
      <c r="BA109" s="78">
        <f>+AT109+BB109-BC109-BD109</f>
        <v>0</v>
      </c>
      <c r="BB109" s="46"/>
      <c r="BC109" s="46"/>
      <c r="BD109" s="46"/>
      <c r="BE109" s="46">
        <f t="shared" si="430"/>
        <v>0</v>
      </c>
      <c r="BF109" s="75">
        <f>+AY109+BC109-BE109</f>
        <v>0</v>
      </c>
      <c r="BG109" s="77">
        <f>+AZ109+'Stk BSF'!BP109-'Stk BSF'!BQ109-'Stk CF '!BI109</f>
        <v>0</v>
      </c>
      <c r="BH109" s="78">
        <f t="shared" si="571"/>
        <v>0</v>
      </c>
      <c r="BI109" s="46"/>
      <c r="BJ109" s="46"/>
      <c r="BK109" s="46"/>
      <c r="BL109" s="46">
        <f t="shared" si="431"/>
        <v>0</v>
      </c>
      <c r="BM109" s="75">
        <f>+BF109+BJ109-BL109</f>
        <v>0</v>
      </c>
      <c r="BN109" s="77">
        <f>+BG109+'Stk BSF'!BX109-'Stk BSF'!BY109-'Stk CF '!BP109</f>
        <v>0</v>
      </c>
      <c r="BO109" s="78">
        <f t="shared" si="559"/>
        <v>0</v>
      </c>
      <c r="BP109" s="46"/>
      <c r="BQ109" s="46"/>
      <c r="BR109" s="46"/>
      <c r="BS109" s="46">
        <f t="shared" si="433"/>
        <v>0</v>
      </c>
      <c r="BT109" s="75">
        <f>+BM109+BQ109-BS109</f>
        <v>0</v>
      </c>
      <c r="BU109" s="77">
        <f>+BN109+'Stk BSF'!CF109-'Stk BSF'!CG109-'Stk CF '!BW109</f>
        <v>0</v>
      </c>
      <c r="BV109" s="78">
        <f t="shared" si="573"/>
        <v>0</v>
      </c>
      <c r="BW109" s="46"/>
      <c r="BX109" s="46"/>
      <c r="BY109" s="46"/>
      <c r="BZ109" s="46">
        <f t="shared" si="435"/>
        <v>0</v>
      </c>
      <c r="CA109" s="75">
        <f>+BT109+BX109-BZ109</f>
        <v>0</v>
      </c>
      <c r="CB109" s="77">
        <f>+BU109+'Stk BSF'!CN109-'Stk BSF'!CO109-'Stk CF '!CD109</f>
        <v>0</v>
      </c>
      <c r="CC109" s="78">
        <f>+BV109+CD109-CE109-CF109</f>
        <v>0</v>
      </c>
      <c r="CD109" s="46"/>
      <c r="CE109" s="46"/>
      <c r="CF109" s="46"/>
      <c r="CG109" s="46">
        <f t="shared" si="437"/>
        <v>0</v>
      </c>
      <c r="CH109" s="75">
        <f>+CA109+CE109-CG109</f>
        <v>0</v>
      </c>
      <c r="CI109" s="77">
        <f>+CB109+'Stk BSF'!CV109-'Stk BSF'!CW109-'Stk CF '!CK109</f>
        <v>0</v>
      </c>
      <c r="CJ109" s="78">
        <f>+CC109+CK109-CL109-CM109</f>
        <v>0</v>
      </c>
      <c r="CK109" s="46"/>
      <c r="CL109" s="46"/>
      <c r="CM109" s="46"/>
      <c r="CN109" s="46">
        <f t="shared" si="438"/>
        <v>0</v>
      </c>
      <c r="CO109" s="75">
        <f>+CH109+CL109-CN109</f>
        <v>0</v>
      </c>
      <c r="CP109" s="77">
        <f>+CI109+'Stk BSF'!DD109-'Stk BSF'!DE109-'Stk CF '!CR109</f>
        <v>739</v>
      </c>
      <c r="CQ109" s="78">
        <f>+CJ109+CR109-CS109-CT109</f>
        <v>0</v>
      </c>
      <c r="CR109" s="46"/>
      <c r="CS109" s="46"/>
      <c r="CT109" s="46"/>
      <c r="CU109" s="46">
        <f t="shared" si="439"/>
        <v>0</v>
      </c>
      <c r="CV109" s="75">
        <f>+CO109+CS109-CU109</f>
        <v>0</v>
      </c>
      <c r="CW109" s="78">
        <f>+CP109+'Stk BSF'!DL109-'Stk BSF'!DM109-'Stk CF '!CY109</f>
        <v>739</v>
      </c>
      <c r="CX109" s="78">
        <f t="shared" si="325"/>
        <v>0</v>
      </c>
      <c r="CY109" s="46"/>
      <c r="CZ109" s="46"/>
      <c r="DA109" s="46"/>
      <c r="DB109" s="46">
        <f t="shared" si="440"/>
        <v>0</v>
      </c>
      <c r="DC109" s="75">
        <f>+CV109+CZ109-DB109</f>
        <v>0</v>
      </c>
      <c r="DD109" s="77">
        <f>+CW109+'Stk BSF'!DT109-'Stk BSF'!DU109-'Stk CF '!DF109</f>
        <v>739</v>
      </c>
      <c r="DE109" s="78">
        <f>+CX109+DF109-DG109-DH109</f>
        <v>0</v>
      </c>
      <c r="DF109" s="46"/>
      <c r="DG109" s="46"/>
      <c r="DH109" s="46"/>
      <c r="DI109" s="46">
        <f t="shared" si="442"/>
        <v>0</v>
      </c>
      <c r="DJ109" s="75">
        <f>+DC109+DG109-DI109</f>
        <v>0</v>
      </c>
      <c r="DK109" s="77">
        <f>+DD109+'Stk BSF'!EB109-'Stk BSF'!EC109-'Stk CF '!DM109</f>
        <v>739</v>
      </c>
      <c r="DL109" s="78">
        <f t="shared" si="642"/>
        <v>0</v>
      </c>
      <c r="DM109" s="46"/>
      <c r="DN109" s="46"/>
      <c r="DO109" s="46"/>
      <c r="DP109" s="46">
        <f t="shared" si="443"/>
        <v>0</v>
      </c>
      <c r="DQ109" s="75">
        <f>+DJ109+DN109-DP109</f>
        <v>0</v>
      </c>
      <c r="DR109" s="77">
        <f>+DK109+'Stk BSF'!EJ109-'Stk BSF'!EK109-'Stk CF '!DT109</f>
        <v>739</v>
      </c>
      <c r="DS109" s="78">
        <f t="shared" si="466"/>
        <v>0</v>
      </c>
      <c r="DT109" s="46"/>
      <c r="DU109" s="46"/>
      <c r="DV109" s="46"/>
      <c r="DW109" s="46">
        <f t="shared" si="444"/>
        <v>0</v>
      </c>
      <c r="DX109" s="75">
        <f>+DQ109+DU109-DW109</f>
        <v>0</v>
      </c>
      <c r="DY109" s="77">
        <f>+DR109+'Stk BSF'!ER109-'Stk BSF'!ES109-'Stk CF '!EA109</f>
        <v>739</v>
      </c>
      <c r="DZ109" s="78">
        <f t="shared" ref="DZ109:DZ144" si="648">+DS109+EA109-EB109-EC109</f>
        <v>0</v>
      </c>
      <c r="EA109" s="46"/>
      <c r="EB109" s="46"/>
      <c r="EC109" s="46"/>
      <c r="ED109" s="46">
        <f t="shared" si="445"/>
        <v>0</v>
      </c>
      <c r="EE109" s="75">
        <f>+DX109+EB109-ED109</f>
        <v>0</v>
      </c>
      <c r="EF109" s="77">
        <f>+DY109+'Stk BSF'!EZ109-'Stk BSF'!FA109-'Stk CF '!EH109</f>
        <v>739</v>
      </c>
      <c r="EG109" s="78">
        <f t="shared" ref="EG109:EG144" si="649">+DZ109+EH109-EI109-EJ109</f>
        <v>0</v>
      </c>
      <c r="EH109" s="46"/>
      <c r="EI109" s="46"/>
      <c r="EJ109" s="46"/>
      <c r="EK109" s="46">
        <f t="shared" si="446"/>
        <v>0</v>
      </c>
      <c r="EL109" s="75">
        <f>+EE109+EI109-EK109</f>
        <v>0</v>
      </c>
      <c r="EM109" s="77">
        <f>+EF109+'Stk BSF'!FH109-'Stk BSF'!FI109-'Stk CF '!EO109</f>
        <v>739</v>
      </c>
      <c r="EN109" s="78">
        <f t="shared" si="489"/>
        <v>0</v>
      </c>
      <c r="EO109" s="46"/>
      <c r="EP109" s="46"/>
      <c r="EQ109" s="46"/>
      <c r="ER109" s="46">
        <f t="shared" si="447"/>
        <v>0</v>
      </c>
      <c r="ES109" s="75">
        <f>+EL109+EP109-ER109</f>
        <v>0</v>
      </c>
      <c r="ET109" s="77">
        <f>+EM109+'Stk BSF'!FP109-'Stk BSF'!FQ109-'Stk CF '!EV109</f>
        <v>739</v>
      </c>
      <c r="EU109" s="78">
        <f>+EN109+EV109-EW109-EX109</f>
        <v>0</v>
      </c>
      <c r="EV109" s="46"/>
      <c r="EW109" s="46"/>
      <c r="EX109" s="46"/>
      <c r="EY109" s="46">
        <f t="shared" si="449"/>
        <v>0</v>
      </c>
      <c r="EZ109" s="75">
        <f>+ES109+EW109-EY109</f>
        <v>0</v>
      </c>
      <c r="FA109" s="77">
        <f>+ET109+'Stk BSF'!FX109-'Stk BSF'!FY109-'Stk CF '!FC109</f>
        <v>739</v>
      </c>
      <c r="FB109" s="78">
        <f t="shared" si="597"/>
        <v>0</v>
      </c>
      <c r="FC109" s="46"/>
      <c r="FD109" s="46"/>
      <c r="FE109" s="46"/>
      <c r="FF109" s="46">
        <f t="shared" si="450"/>
        <v>0</v>
      </c>
      <c r="FG109" s="75">
        <f>+EZ109+FD109-FF109</f>
        <v>0</v>
      </c>
      <c r="FH109" s="77">
        <f>+FA109+'Stk BSF'!GF109-'Stk BSF'!GG109-'Stk CF '!FJ109</f>
        <v>739</v>
      </c>
      <c r="FI109" s="78">
        <f t="shared" si="417"/>
        <v>0</v>
      </c>
      <c r="FJ109" s="46"/>
      <c r="FK109" s="46"/>
      <c r="FL109" s="46"/>
      <c r="FM109" s="46">
        <f t="shared" si="451"/>
        <v>0</v>
      </c>
      <c r="FN109" s="75">
        <f>+FG109+FK109-FM109</f>
        <v>0</v>
      </c>
      <c r="FO109" s="77">
        <f>+FH109+'Stk BSF'!GN109-'Stk BSF'!GO109-'Stk CF '!FQ109</f>
        <v>739</v>
      </c>
      <c r="FP109" s="78">
        <f t="shared" si="465"/>
        <v>0</v>
      </c>
      <c r="FQ109" s="46"/>
      <c r="FR109" s="46"/>
      <c r="FS109" s="46"/>
      <c r="FT109" s="46">
        <f t="shared" si="452"/>
        <v>0</v>
      </c>
      <c r="FU109" s="75">
        <f>+FN109+FR109-FT109</f>
        <v>0</v>
      </c>
      <c r="FV109" s="77">
        <f>+FO109+'Stk BSF'!GV109-'Stk BSF'!GW109-'Stk CF '!FX109</f>
        <v>739</v>
      </c>
      <c r="FW109" s="78">
        <f>+FP109+FX109-FY109-FZ109</f>
        <v>0</v>
      </c>
      <c r="FX109" s="46"/>
      <c r="FY109" s="46"/>
      <c r="FZ109" s="46"/>
      <c r="GA109" s="46">
        <f t="shared" si="453"/>
        <v>0</v>
      </c>
      <c r="GB109" s="75">
        <f>+FU109+FY109-GA109</f>
        <v>0</v>
      </c>
      <c r="GC109" s="77">
        <f>+FV109+'Stk BSF'!HD109-'Stk BSF'!HE109-'Stk CF '!GE109</f>
        <v>739</v>
      </c>
      <c r="GD109" s="78">
        <f t="shared" si="496"/>
        <v>0</v>
      </c>
      <c r="GE109" s="46"/>
      <c r="GF109" s="46"/>
      <c r="GG109" s="46"/>
      <c r="GH109" s="46">
        <f t="shared" si="454"/>
        <v>0</v>
      </c>
      <c r="GI109" s="75">
        <f>+GB109+GF109-GH109</f>
        <v>0</v>
      </c>
      <c r="GJ109" s="77">
        <f>+GC109+'Stk BSF'!HL109-'Stk BSF'!HM109-'Stk CF '!GL109</f>
        <v>739</v>
      </c>
      <c r="GK109" s="78">
        <f>+GD109+GL109-GM109-GN109</f>
        <v>0</v>
      </c>
      <c r="GL109" s="46"/>
      <c r="GM109" s="46"/>
      <c r="GN109" s="46"/>
      <c r="GO109" s="46">
        <f t="shared" si="456"/>
        <v>0</v>
      </c>
      <c r="GP109" s="75">
        <f>+GI109+GM109-GO109</f>
        <v>0</v>
      </c>
      <c r="GQ109" s="77">
        <f>+GJ109+'Stk BSF'!HT109-'Stk BSF'!HU109-'Stk CF '!GS109</f>
        <v>739</v>
      </c>
      <c r="GR109" s="78">
        <f>+GK109+GS109-GT109-GU109</f>
        <v>0</v>
      </c>
      <c r="GS109" s="46"/>
      <c r="GT109" s="46"/>
      <c r="GU109" s="46"/>
      <c r="GV109" s="46">
        <f t="shared" si="457"/>
        <v>0</v>
      </c>
      <c r="GW109" s="75">
        <f>+GP109+GT109-GV109</f>
        <v>0</v>
      </c>
      <c r="GX109" s="77">
        <f>+GQ109+'Stk BSF'!IB109-'Stk BSF'!IC109-'Stk CF '!GZ109</f>
        <v>739</v>
      </c>
      <c r="GY109" s="78">
        <f>+GR109+GZ109-HA109-HB109</f>
        <v>0</v>
      </c>
      <c r="GZ109" s="46"/>
      <c r="HA109" s="46"/>
      <c r="HB109" s="46"/>
      <c r="HC109" s="46">
        <f t="shared" si="458"/>
        <v>0</v>
      </c>
      <c r="HD109" s="75">
        <f>+GW109+HA109-HC109</f>
        <v>0</v>
      </c>
      <c r="HE109" s="77">
        <f>+GX109+'Stk BSF'!IJ109-'Stk BSF'!IK109-'Stk CF '!HG109</f>
        <v>739</v>
      </c>
      <c r="HF109" s="78">
        <f>+GY109+HG109-HH109-HI109</f>
        <v>0</v>
      </c>
      <c r="HG109" s="46"/>
      <c r="HH109" s="46"/>
      <c r="HI109" s="46"/>
      <c r="HJ109" s="46">
        <f t="shared" si="459"/>
        <v>0</v>
      </c>
      <c r="HK109" s="75">
        <f>+HD109+HH109-HJ109</f>
        <v>0</v>
      </c>
      <c r="HL109" s="77">
        <f>+HE109+'Stk BSF'!IR109-'Stk BSF'!IS109-'Stk CF '!HN109</f>
        <v>739</v>
      </c>
      <c r="HM109" s="78">
        <f t="shared" si="643"/>
        <v>0</v>
      </c>
      <c r="HN109" s="46"/>
      <c r="HO109" s="46"/>
      <c r="HP109" s="46"/>
      <c r="HQ109" s="46">
        <f t="shared" si="460"/>
        <v>0</v>
      </c>
      <c r="HR109" s="75">
        <f>+HK109+HO109-HQ109</f>
        <v>0</v>
      </c>
      <c r="HS109" s="85">
        <f>+HL109+'Stk BSF'!IZ109-'Stk BSF'!JA109-'Stk CF '!HU109</f>
        <v>739</v>
      </c>
      <c r="HT109" s="86">
        <f>+HM109+HU109-HV109-HW109</f>
        <v>0</v>
      </c>
      <c r="HU109" s="46"/>
      <c r="HV109" s="46"/>
      <c r="HW109" s="46"/>
      <c r="HX109" s="46">
        <f t="shared" si="462"/>
        <v>0</v>
      </c>
      <c r="HY109" s="75">
        <f>+HR109+HV109-HX109</f>
        <v>0</v>
      </c>
      <c r="IA109" s="82">
        <f t="shared" si="644"/>
        <v>739</v>
      </c>
      <c r="IB109" s="83">
        <f t="shared" si="645"/>
        <v>0</v>
      </c>
      <c r="IC109" s="81">
        <f t="shared" si="609"/>
        <v>0</v>
      </c>
      <c r="ID109" s="81">
        <f t="shared" si="610"/>
        <v>0</v>
      </c>
      <c r="IE109" s="81">
        <f t="shared" si="566"/>
        <v>0</v>
      </c>
      <c r="IF109" s="81">
        <f t="shared" si="646"/>
        <v>0</v>
      </c>
      <c r="IG109" s="84">
        <f t="shared" si="647"/>
        <v>0</v>
      </c>
      <c r="II109" s="64">
        <f t="shared" si="469"/>
        <v>0</v>
      </c>
      <c r="IJ109" s="64">
        <f t="shared" si="470"/>
        <v>0</v>
      </c>
      <c r="IK109" s="64">
        <f t="shared" si="471"/>
        <v>0</v>
      </c>
    </row>
    <row r="110" spans="1:245" ht="15">
      <c r="B110" s="387" t="s">
        <v>603</v>
      </c>
      <c r="C110" s="167" t="s">
        <v>600</v>
      </c>
      <c r="D110" s="178" t="s">
        <v>595</v>
      </c>
      <c r="E110" s="167"/>
      <c r="F110" s="362" t="s">
        <v>182</v>
      </c>
      <c r="G110" s="380" t="s">
        <v>99</v>
      </c>
      <c r="H110" s="380" t="s">
        <v>99</v>
      </c>
      <c r="I110" s="166" t="s">
        <v>94</v>
      </c>
      <c r="J110" s="359">
        <v>16.899999999999999</v>
      </c>
      <c r="K110" s="143">
        <v>7</v>
      </c>
      <c r="L110" s="144">
        <v>7</v>
      </c>
      <c r="M110" s="163" t="s">
        <v>4</v>
      </c>
      <c r="N110" s="347">
        <v>0</v>
      </c>
      <c r="O110" s="347">
        <v>26</v>
      </c>
      <c r="P110" s="76">
        <v>0</v>
      </c>
      <c r="Q110" s="77">
        <f>+N110-S110-'Stk BSF'!U110+'Stk BSF'!T110</f>
        <v>0</v>
      </c>
      <c r="R110" s="78">
        <f t="shared" si="557"/>
        <v>26</v>
      </c>
      <c r="S110" s="46"/>
      <c r="T110" s="46"/>
      <c r="U110" s="46"/>
      <c r="V110" s="46">
        <f t="shared" si="423"/>
        <v>0</v>
      </c>
      <c r="W110" s="75">
        <f>+P110+T110-V110</f>
        <v>0</v>
      </c>
      <c r="X110" s="77">
        <f>+Q110+'Stk BSF'!AB110-'Stk BSF'!AC110-'Stk CF '!Z110</f>
        <v>0</v>
      </c>
      <c r="Y110" s="78">
        <f>+R110+Z110-AA110-AB110</f>
        <v>26</v>
      </c>
      <c r="Z110" s="46"/>
      <c r="AA110" s="46"/>
      <c r="AB110" s="46"/>
      <c r="AC110" s="46">
        <f t="shared" si="425"/>
        <v>0</v>
      </c>
      <c r="AD110" s="75">
        <f>+W110+AA110-AC110</f>
        <v>0</v>
      </c>
      <c r="AE110" s="77">
        <f>+X110+'Stk BSF'!AJ110-'Stk BSF'!AK110-'Stk CF '!AG110</f>
        <v>0</v>
      </c>
      <c r="AF110" s="78">
        <f>+Y110+AG110-AH110-AI110</f>
        <v>1</v>
      </c>
      <c r="AG110" s="46"/>
      <c r="AH110" s="46">
        <v>25</v>
      </c>
      <c r="AI110" s="46"/>
      <c r="AJ110" s="46">
        <f t="shared" si="426"/>
        <v>25</v>
      </c>
      <c r="AK110" s="75">
        <f>+AD110+AH110-AJ110</f>
        <v>0</v>
      </c>
      <c r="AL110" s="77">
        <f>+AE110+'Stk BSF'!AR110-'Stk BSF'!AS110-'Stk CF '!AN110</f>
        <v>0</v>
      </c>
      <c r="AM110" s="78">
        <f t="shared" si="420"/>
        <v>1</v>
      </c>
      <c r="AN110" s="46"/>
      <c r="AO110" s="46"/>
      <c r="AP110" s="46"/>
      <c r="AQ110" s="46">
        <f t="shared" si="427"/>
        <v>0</v>
      </c>
      <c r="AR110" s="75">
        <f>+AK110+AO110-AQ110</f>
        <v>0</v>
      </c>
      <c r="AS110" s="77">
        <f>+AL110+'Stk BSF'!AZ110-'Stk BSF'!BA110-'Stk CF '!AU110</f>
        <v>0</v>
      </c>
      <c r="AT110" s="78">
        <f t="shared" si="558"/>
        <v>0</v>
      </c>
      <c r="AU110" s="46"/>
      <c r="AV110" s="46"/>
      <c r="AW110" s="46">
        <v>1</v>
      </c>
      <c r="AX110" s="46">
        <f t="shared" si="428"/>
        <v>0</v>
      </c>
      <c r="AY110" s="75">
        <f>+AR110+AV110-AX110</f>
        <v>0</v>
      </c>
      <c r="AZ110" s="77">
        <f>+AS110+'Stk BSF'!BH110-'Stk BSF'!BI110-'Stk CF '!BB110</f>
        <v>0</v>
      </c>
      <c r="BA110" s="78">
        <f>+AT110+BB110-BC110-BD110</f>
        <v>0</v>
      </c>
      <c r="BB110" s="46"/>
      <c r="BC110" s="46"/>
      <c r="BD110" s="46"/>
      <c r="BE110" s="46">
        <f t="shared" si="430"/>
        <v>0</v>
      </c>
      <c r="BF110" s="75">
        <f>+AY110+BC110-BE110</f>
        <v>0</v>
      </c>
      <c r="BG110" s="77">
        <f>+AZ110+'Stk BSF'!BP110-'Stk BSF'!BQ110-'Stk CF '!BI110</f>
        <v>0</v>
      </c>
      <c r="BH110" s="78">
        <f t="shared" si="571"/>
        <v>0</v>
      </c>
      <c r="BI110" s="46"/>
      <c r="BJ110" s="46"/>
      <c r="BK110" s="46"/>
      <c r="BL110" s="46">
        <f t="shared" si="431"/>
        <v>0</v>
      </c>
      <c r="BM110" s="75">
        <f>+BF110+BJ110-BL110</f>
        <v>0</v>
      </c>
      <c r="BN110" s="77">
        <f>+BG110+'Stk BSF'!BX110-'Stk BSF'!BY110-'Stk CF '!BP110</f>
        <v>0</v>
      </c>
      <c r="BO110" s="78">
        <f t="shared" si="559"/>
        <v>0</v>
      </c>
      <c r="BP110" s="46"/>
      <c r="BQ110" s="46"/>
      <c r="BR110" s="46"/>
      <c r="BS110" s="46">
        <f t="shared" si="433"/>
        <v>0</v>
      </c>
      <c r="BT110" s="75">
        <f>+BM110+BQ110-BS110</f>
        <v>0</v>
      </c>
      <c r="BU110" s="77">
        <f>+BN110+'Stk BSF'!CF110-'Stk BSF'!CG110-'Stk CF '!BW110</f>
        <v>0</v>
      </c>
      <c r="BV110" s="78">
        <f t="shared" si="573"/>
        <v>0</v>
      </c>
      <c r="BW110" s="46"/>
      <c r="BX110" s="46"/>
      <c r="BY110" s="46"/>
      <c r="BZ110" s="46">
        <f t="shared" si="435"/>
        <v>0</v>
      </c>
      <c r="CA110" s="75">
        <f>+BT110+BX110-BZ110</f>
        <v>0</v>
      </c>
      <c r="CB110" s="77">
        <f>+BU110+'Stk BSF'!CN110-'Stk BSF'!CO110-'Stk CF '!CD110</f>
        <v>0</v>
      </c>
      <c r="CC110" s="78">
        <f>+BV110+CD110-CE110-CF110</f>
        <v>0</v>
      </c>
      <c r="CD110" s="46"/>
      <c r="CE110" s="46"/>
      <c r="CF110" s="46"/>
      <c r="CG110" s="46">
        <f t="shared" si="437"/>
        <v>0</v>
      </c>
      <c r="CH110" s="75">
        <f>+CA110+CE110-CG110</f>
        <v>0</v>
      </c>
      <c r="CI110" s="77">
        <f>+CB110+'Stk BSF'!CV110-'Stk BSF'!CW110-'Stk CF '!CK110</f>
        <v>0</v>
      </c>
      <c r="CJ110" s="78">
        <f>+CC110+CK110-CL110-CM110</f>
        <v>0</v>
      </c>
      <c r="CK110" s="46"/>
      <c r="CL110" s="46"/>
      <c r="CM110" s="46"/>
      <c r="CN110" s="46">
        <f t="shared" si="438"/>
        <v>0</v>
      </c>
      <c r="CO110" s="75">
        <f>+CH110+CL110-CN110</f>
        <v>0</v>
      </c>
      <c r="CP110" s="77">
        <f>+CI110+'Stk BSF'!DD110-'Stk BSF'!DE110-'Stk CF '!CR110</f>
        <v>0</v>
      </c>
      <c r="CQ110" s="78">
        <f>+CJ110+CR110-CS110-CT110</f>
        <v>0</v>
      </c>
      <c r="CR110" s="46"/>
      <c r="CS110" s="46"/>
      <c r="CT110" s="46"/>
      <c r="CU110" s="46">
        <f t="shared" si="439"/>
        <v>0</v>
      </c>
      <c r="CV110" s="75">
        <f>+CO110+CS110-CU110</f>
        <v>0</v>
      </c>
      <c r="CW110" s="78">
        <f>+CP110+'Stk BSF'!DL110-'Stk BSF'!DM110-'Stk CF '!CY110</f>
        <v>0</v>
      </c>
      <c r="CX110" s="78">
        <f t="shared" si="325"/>
        <v>0</v>
      </c>
      <c r="CY110" s="46"/>
      <c r="CZ110" s="46"/>
      <c r="DA110" s="46"/>
      <c r="DB110" s="46">
        <f t="shared" si="440"/>
        <v>0</v>
      </c>
      <c r="DC110" s="75">
        <f>+CV110+CZ110-DB110</f>
        <v>0</v>
      </c>
      <c r="DD110" s="77">
        <f>+CW110+'Stk BSF'!DT110-'Stk BSF'!DU110-'Stk CF '!DF110</f>
        <v>0</v>
      </c>
      <c r="DE110" s="78">
        <f>+CX110+DF110-DG110-DH110</f>
        <v>0</v>
      </c>
      <c r="DF110" s="46"/>
      <c r="DG110" s="46"/>
      <c r="DH110" s="46"/>
      <c r="DI110" s="46">
        <f t="shared" si="442"/>
        <v>0</v>
      </c>
      <c r="DJ110" s="75">
        <f>+DC110+DG110-DI110</f>
        <v>0</v>
      </c>
      <c r="DK110" s="77">
        <f>+DD110+'Stk BSF'!EB110-'Stk BSF'!EC110-'Stk CF '!DM110</f>
        <v>0</v>
      </c>
      <c r="DL110" s="78">
        <f t="shared" si="642"/>
        <v>0</v>
      </c>
      <c r="DM110" s="46"/>
      <c r="DN110" s="46"/>
      <c r="DO110" s="46"/>
      <c r="DP110" s="46">
        <f t="shared" si="443"/>
        <v>0</v>
      </c>
      <c r="DQ110" s="75">
        <f>+DJ110+DN110-DP110</f>
        <v>0</v>
      </c>
      <c r="DR110" s="77">
        <f>+DK110+'Stk BSF'!EJ110-'Stk BSF'!EK110-'Stk CF '!DT110</f>
        <v>0</v>
      </c>
      <c r="DS110" s="78">
        <f t="shared" si="466"/>
        <v>0</v>
      </c>
      <c r="DT110" s="46"/>
      <c r="DU110" s="46"/>
      <c r="DV110" s="46"/>
      <c r="DW110" s="46">
        <f t="shared" si="444"/>
        <v>0</v>
      </c>
      <c r="DX110" s="75">
        <f>+DQ110+DU110-DW110</f>
        <v>0</v>
      </c>
      <c r="DY110" s="77">
        <f>+DR110+'Stk BSF'!ER110-'Stk BSF'!ES110-'Stk CF '!EA110</f>
        <v>0</v>
      </c>
      <c r="DZ110" s="78">
        <f>+DS110+EA110-EB110-EC110</f>
        <v>0</v>
      </c>
      <c r="EA110" s="46"/>
      <c r="EB110" s="46"/>
      <c r="EC110" s="46"/>
      <c r="ED110" s="46">
        <f t="shared" si="445"/>
        <v>0</v>
      </c>
      <c r="EE110" s="75">
        <f>+DX110+EB110-ED110</f>
        <v>0</v>
      </c>
      <c r="EF110" s="77">
        <f>+DY110+'Stk BSF'!EZ110-'Stk BSF'!FA110-'Stk CF '!EH110</f>
        <v>0</v>
      </c>
      <c r="EG110" s="78">
        <f>+DZ110+EH110-EI110-EJ110</f>
        <v>0</v>
      </c>
      <c r="EH110" s="46"/>
      <c r="EI110" s="46"/>
      <c r="EJ110" s="46"/>
      <c r="EK110" s="46">
        <f t="shared" si="446"/>
        <v>0</v>
      </c>
      <c r="EL110" s="75">
        <f>+EE110+EI110-EK110</f>
        <v>0</v>
      </c>
      <c r="EM110" s="77">
        <f>+EF110+'Stk BSF'!FH110-'Stk BSF'!FI110-'Stk CF '!EO110</f>
        <v>0</v>
      </c>
      <c r="EN110" s="78">
        <f t="shared" si="489"/>
        <v>0</v>
      </c>
      <c r="EO110" s="46"/>
      <c r="EP110" s="46"/>
      <c r="EQ110" s="46"/>
      <c r="ER110" s="46">
        <f t="shared" si="447"/>
        <v>0</v>
      </c>
      <c r="ES110" s="75">
        <f>+EL110+EP110-ER110</f>
        <v>0</v>
      </c>
      <c r="ET110" s="77">
        <f>+EM110+'Stk BSF'!FP110-'Stk BSF'!FQ110-'Stk CF '!EV110</f>
        <v>0</v>
      </c>
      <c r="EU110" s="78">
        <f>+EN110+EV110-EW110-EX110</f>
        <v>0</v>
      </c>
      <c r="EV110" s="46"/>
      <c r="EW110" s="46"/>
      <c r="EX110" s="46"/>
      <c r="EY110" s="46">
        <f t="shared" si="449"/>
        <v>0</v>
      </c>
      <c r="EZ110" s="75">
        <f>+ES110+EW110-EY110</f>
        <v>0</v>
      </c>
      <c r="FA110" s="77">
        <f>+ET110+'Stk BSF'!FX110-'Stk BSF'!FY110-'Stk CF '!FC110</f>
        <v>0</v>
      </c>
      <c r="FB110" s="78">
        <f t="shared" si="597"/>
        <v>0</v>
      </c>
      <c r="FC110" s="46"/>
      <c r="FD110" s="46"/>
      <c r="FE110" s="46"/>
      <c r="FF110" s="46">
        <f t="shared" si="450"/>
        <v>0</v>
      </c>
      <c r="FG110" s="75">
        <f>+EZ110+FD110-FF110</f>
        <v>0</v>
      </c>
      <c r="FH110" s="77">
        <f>+FA110+'Stk BSF'!GF110-'Stk BSF'!GG110-'Stk CF '!FJ110</f>
        <v>0</v>
      </c>
      <c r="FI110" s="78">
        <f t="shared" si="417"/>
        <v>0</v>
      </c>
      <c r="FJ110" s="46"/>
      <c r="FK110" s="46"/>
      <c r="FL110" s="46"/>
      <c r="FM110" s="46">
        <f t="shared" si="451"/>
        <v>0</v>
      </c>
      <c r="FN110" s="75">
        <f>+FG110+FK110-FM110</f>
        <v>0</v>
      </c>
      <c r="FO110" s="77">
        <f>+FH110+'Stk BSF'!GN110-'Stk BSF'!GO110-'Stk CF '!FQ110</f>
        <v>0</v>
      </c>
      <c r="FP110" s="78">
        <f t="shared" si="465"/>
        <v>0</v>
      </c>
      <c r="FQ110" s="46"/>
      <c r="FR110" s="46"/>
      <c r="FS110" s="46"/>
      <c r="FT110" s="46">
        <f t="shared" si="452"/>
        <v>0</v>
      </c>
      <c r="FU110" s="75">
        <f>+FN110+FR110-FT110</f>
        <v>0</v>
      </c>
      <c r="FV110" s="77">
        <f>+FO110+'Stk BSF'!GV110-'Stk BSF'!GW110-'Stk CF '!FX110</f>
        <v>0</v>
      </c>
      <c r="FW110" s="78">
        <f>+FP110+FX110-FY110-FZ110</f>
        <v>0</v>
      </c>
      <c r="FX110" s="46"/>
      <c r="FY110" s="46"/>
      <c r="FZ110" s="46"/>
      <c r="GA110" s="46">
        <f t="shared" si="453"/>
        <v>0</v>
      </c>
      <c r="GB110" s="75">
        <f>+FU110+FY110-GA110</f>
        <v>0</v>
      </c>
      <c r="GC110" s="77">
        <f>+FV110+'Stk BSF'!HD110-'Stk BSF'!HE110-'Stk CF '!GE110</f>
        <v>0</v>
      </c>
      <c r="GD110" s="78">
        <f t="shared" si="496"/>
        <v>0</v>
      </c>
      <c r="GE110" s="46"/>
      <c r="GF110" s="46"/>
      <c r="GG110" s="46"/>
      <c r="GH110" s="46">
        <f t="shared" si="454"/>
        <v>0</v>
      </c>
      <c r="GI110" s="75">
        <f>+GB110+GF110-GH110</f>
        <v>0</v>
      </c>
      <c r="GJ110" s="77">
        <f>+GC110+'Stk BSF'!HL110-'Stk BSF'!HM110-'Stk CF '!GL110</f>
        <v>0</v>
      </c>
      <c r="GK110" s="78">
        <f>+GD110+GL110-GM110-GN110</f>
        <v>0</v>
      </c>
      <c r="GL110" s="46"/>
      <c r="GM110" s="46"/>
      <c r="GN110" s="46"/>
      <c r="GO110" s="46">
        <f t="shared" si="456"/>
        <v>0</v>
      </c>
      <c r="GP110" s="75">
        <f>+GI110+GM110-GO110</f>
        <v>0</v>
      </c>
      <c r="GQ110" s="77">
        <f>+GJ110+'Stk BSF'!HT110-'Stk BSF'!HU110-'Stk CF '!GS110</f>
        <v>0</v>
      </c>
      <c r="GR110" s="78">
        <f>+GK110+GS110-GT110-GU110</f>
        <v>0</v>
      </c>
      <c r="GS110" s="46"/>
      <c r="GT110" s="46"/>
      <c r="GU110" s="46"/>
      <c r="GV110" s="46">
        <f t="shared" si="457"/>
        <v>0</v>
      </c>
      <c r="GW110" s="75">
        <f>+GP110+GT110-GV110</f>
        <v>0</v>
      </c>
      <c r="GX110" s="77">
        <f>+GQ110+'Stk BSF'!IB110-'Stk BSF'!IC110-'Stk CF '!GZ110</f>
        <v>0</v>
      </c>
      <c r="GY110" s="78">
        <f>+GR110+GZ110-HA110-HB110</f>
        <v>0</v>
      </c>
      <c r="GZ110" s="46"/>
      <c r="HA110" s="46"/>
      <c r="HB110" s="46"/>
      <c r="HC110" s="46">
        <f t="shared" si="458"/>
        <v>0</v>
      </c>
      <c r="HD110" s="75">
        <f>+GW110+HA110-HC110</f>
        <v>0</v>
      </c>
      <c r="HE110" s="77">
        <f>+GX110+'Stk BSF'!IJ110-'Stk BSF'!IK110-'Stk CF '!HG110</f>
        <v>0</v>
      </c>
      <c r="HF110" s="78">
        <f>+GY110+HG110-HH110-HI110</f>
        <v>0</v>
      </c>
      <c r="HG110" s="46"/>
      <c r="HH110" s="46"/>
      <c r="HI110" s="46"/>
      <c r="HJ110" s="46">
        <f t="shared" si="459"/>
        <v>0</v>
      </c>
      <c r="HK110" s="75">
        <f>+HD110+HH110-HJ110</f>
        <v>0</v>
      </c>
      <c r="HL110" s="77">
        <f>+HE110+'Stk BSF'!IR110-'Stk BSF'!IS110-'Stk CF '!HN110</f>
        <v>0</v>
      </c>
      <c r="HM110" s="78">
        <f t="shared" si="643"/>
        <v>0</v>
      </c>
      <c r="HN110" s="46"/>
      <c r="HO110" s="46"/>
      <c r="HP110" s="46"/>
      <c r="HQ110" s="46">
        <f t="shared" si="460"/>
        <v>0</v>
      </c>
      <c r="HR110" s="75">
        <f>+HK110+HO110-HQ110</f>
        <v>0</v>
      </c>
      <c r="HS110" s="85">
        <f>+HL110+'Stk BSF'!IZ110-'Stk BSF'!JA110-'Stk CF '!HU110</f>
        <v>0</v>
      </c>
      <c r="HT110" s="86">
        <f>+HM110+HU110-HV110-HW110</f>
        <v>0</v>
      </c>
      <c r="HU110" s="46"/>
      <c r="HV110" s="46"/>
      <c r="HW110" s="46"/>
      <c r="HX110" s="46">
        <f t="shared" si="462"/>
        <v>0</v>
      </c>
      <c r="HY110" s="75">
        <f>+HR110+HV110-HX110</f>
        <v>0</v>
      </c>
      <c r="IA110" s="82">
        <f t="shared" si="644"/>
        <v>0</v>
      </c>
      <c r="IB110" s="83">
        <f t="shared" si="645"/>
        <v>0</v>
      </c>
      <c r="IC110" s="81">
        <f t="shared" si="609"/>
        <v>0</v>
      </c>
      <c r="ID110" s="81">
        <f t="shared" si="610"/>
        <v>25</v>
      </c>
      <c r="IE110" s="81">
        <f t="shared" si="566"/>
        <v>1</v>
      </c>
      <c r="IF110" s="81">
        <f t="shared" si="646"/>
        <v>25</v>
      </c>
      <c r="IG110" s="84">
        <f t="shared" si="647"/>
        <v>0</v>
      </c>
      <c r="II110" s="64">
        <f t="shared" si="469"/>
        <v>0</v>
      </c>
      <c r="IJ110" s="64">
        <f t="shared" si="470"/>
        <v>0</v>
      </c>
      <c r="IK110" s="64">
        <f t="shared" si="471"/>
        <v>0</v>
      </c>
    </row>
    <row r="111" spans="1:245" ht="12" customHeight="1">
      <c r="B111" s="387" t="s">
        <v>603</v>
      </c>
      <c r="C111" s="168" t="s">
        <v>196</v>
      </c>
      <c r="D111" s="174" t="s">
        <v>40</v>
      </c>
      <c r="E111" s="168" t="s">
        <v>192</v>
      </c>
      <c r="F111" s="363" t="s">
        <v>199</v>
      </c>
      <c r="G111" s="380" t="s">
        <v>99</v>
      </c>
      <c r="H111" s="380" t="s">
        <v>99</v>
      </c>
      <c r="I111" s="166" t="s">
        <v>94</v>
      </c>
      <c r="J111" s="356" t="s">
        <v>203</v>
      </c>
      <c r="K111" s="143">
        <v>9</v>
      </c>
      <c r="L111" s="144">
        <v>10</v>
      </c>
      <c r="M111" s="137" t="s">
        <v>4</v>
      </c>
      <c r="N111" s="347">
        <v>0</v>
      </c>
      <c r="O111" s="347">
        <v>0</v>
      </c>
      <c r="P111" s="76">
        <v>0</v>
      </c>
      <c r="Q111" s="77">
        <f>+N111-S111-'Stk BSF'!U111+'Stk BSF'!T111</f>
        <v>72</v>
      </c>
      <c r="R111" s="78">
        <f t="shared" si="557"/>
        <v>0</v>
      </c>
      <c r="S111" s="46"/>
      <c r="T111" s="46"/>
      <c r="U111" s="46"/>
      <c r="V111" s="46">
        <f t="shared" si="423"/>
        <v>0</v>
      </c>
      <c r="W111" s="75">
        <f t="shared" si="575"/>
        <v>0</v>
      </c>
      <c r="X111" s="77">
        <f>+Q111+'Stk BSF'!AB111-'Stk BSF'!AC111-'Stk CF '!Z111</f>
        <v>0</v>
      </c>
      <c r="Y111" s="78">
        <f t="shared" si="576"/>
        <v>72</v>
      </c>
      <c r="Z111" s="46">
        <v>72</v>
      </c>
      <c r="AA111" s="46"/>
      <c r="AB111" s="46"/>
      <c r="AC111" s="46">
        <f t="shared" si="425"/>
        <v>0</v>
      </c>
      <c r="AD111" s="75">
        <f t="shared" ref="AD111:AD112" si="650">+W111+AA111-AC111</f>
        <v>0</v>
      </c>
      <c r="AE111" s="77">
        <f>+X111+'Stk BSF'!AJ111-'Stk BSF'!AK111-'Stk CF '!AG111</f>
        <v>0</v>
      </c>
      <c r="AF111" s="78">
        <f t="shared" si="518"/>
        <v>72</v>
      </c>
      <c r="AG111" s="46"/>
      <c r="AH111" s="46"/>
      <c r="AI111" s="46"/>
      <c r="AJ111" s="46">
        <f t="shared" si="426"/>
        <v>0</v>
      </c>
      <c r="AK111" s="75">
        <f t="shared" ref="AK111:AK112" si="651">+AD111+AH111-AJ111</f>
        <v>0</v>
      </c>
      <c r="AL111" s="77">
        <f>+AE111+'Stk BSF'!AR111-'Stk BSF'!AS111-'Stk CF '!AN111</f>
        <v>0</v>
      </c>
      <c r="AM111" s="78">
        <f t="shared" si="420"/>
        <v>0</v>
      </c>
      <c r="AN111" s="46"/>
      <c r="AO111" s="46">
        <v>72</v>
      </c>
      <c r="AP111" s="46"/>
      <c r="AQ111" s="46">
        <f t="shared" si="427"/>
        <v>72</v>
      </c>
      <c r="AR111" s="75">
        <f t="shared" ref="AR111:AR112" si="652">+AK111+AO111-AQ111</f>
        <v>0</v>
      </c>
      <c r="AS111" s="77">
        <f>+AL111+'Stk BSF'!AZ111-'Stk BSF'!BA111-'Stk CF '!AU111</f>
        <v>0</v>
      </c>
      <c r="AT111" s="78">
        <f t="shared" si="558"/>
        <v>0</v>
      </c>
      <c r="AU111" s="46"/>
      <c r="AV111" s="46"/>
      <c r="AW111" s="46"/>
      <c r="AX111" s="46">
        <f t="shared" si="428"/>
        <v>0</v>
      </c>
      <c r="AY111" s="75">
        <f t="shared" ref="AY111:AY112" si="653">+AR111+AV111-AX111</f>
        <v>0</v>
      </c>
      <c r="AZ111" s="77">
        <f>+AS111+'Stk BSF'!BH111-'Stk BSF'!BI111-'Stk CF '!BB111</f>
        <v>0</v>
      </c>
      <c r="BA111" s="78">
        <f t="shared" si="574"/>
        <v>0</v>
      </c>
      <c r="BB111" s="46"/>
      <c r="BC111" s="46"/>
      <c r="BD111" s="46"/>
      <c r="BE111" s="46">
        <f t="shared" si="430"/>
        <v>0</v>
      </c>
      <c r="BF111" s="75">
        <f t="shared" ref="BF111:BF112" si="654">+AY111+BC111-BE111</f>
        <v>0</v>
      </c>
      <c r="BG111" s="77">
        <f>+AZ111+'Stk BSF'!BP111-'Stk BSF'!BQ111-'Stk CF '!BI111</f>
        <v>0</v>
      </c>
      <c r="BH111" s="78">
        <f t="shared" si="571"/>
        <v>0</v>
      </c>
      <c r="BI111" s="46"/>
      <c r="BJ111" s="46"/>
      <c r="BK111" s="46"/>
      <c r="BL111" s="46">
        <f t="shared" si="431"/>
        <v>0</v>
      </c>
      <c r="BM111" s="75">
        <f t="shared" ref="BM111:BM112" si="655">+BF111+BJ111-BL111</f>
        <v>0</v>
      </c>
      <c r="BN111" s="77">
        <f>+BG111+'Stk BSF'!BX111-'Stk BSF'!BY111-'Stk CF '!BP111</f>
        <v>0</v>
      </c>
      <c r="BO111" s="78">
        <f t="shared" ref="BO111:BO144" si="656">+BH111+BP111-BQ111-BR111</f>
        <v>0</v>
      </c>
      <c r="BP111" s="46"/>
      <c r="BQ111" s="46"/>
      <c r="BR111" s="46"/>
      <c r="BS111" s="46">
        <f t="shared" si="433"/>
        <v>0</v>
      </c>
      <c r="BT111" s="75">
        <f t="shared" ref="BT111:BT112" si="657">+BM111+BQ111-BS111</f>
        <v>0</v>
      </c>
      <c r="BU111" s="77">
        <f>+BN111+'Stk BSF'!CF111-'Stk BSF'!CG111-'Stk CF '!BW111</f>
        <v>0</v>
      </c>
      <c r="BV111" s="78">
        <f t="shared" si="573"/>
        <v>0</v>
      </c>
      <c r="BW111" s="46"/>
      <c r="BX111" s="46"/>
      <c r="BY111" s="46"/>
      <c r="BZ111" s="46">
        <f t="shared" si="435"/>
        <v>0</v>
      </c>
      <c r="CA111" s="75">
        <f t="shared" ref="CA111:CA112" si="658">+BT111+BX111-BZ111</f>
        <v>0</v>
      </c>
      <c r="CB111" s="77">
        <f>+BU111+'Stk BSF'!CN111-'Stk BSF'!CO111-'Stk CF '!CD111</f>
        <v>0</v>
      </c>
      <c r="CC111" s="78">
        <f t="shared" si="527"/>
        <v>0</v>
      </c>
      <c r="CD111" s="46"/>
      <c r="CE111" s="46"/>
      <c r="CF111" s="46"/>
      <c r="CG111" s="46">
        <f t="shared" si="437"/>
        <v>0</v>
      </c>
      <c r="CH111" s="75">
        <f t="shared" ref="CH111:CH112" si="659">+CA111+CE111-CG111</f>
        <v>0</v>
      </c>
      <c r="CI111" s="77">
        <f>+CB111+'Stk BSF'!CV111-'Stk BSF'!CW111-'Stk CF '!CK111</f>
        <v>0</v>
      </c>
      <c r="CJ111" s="78">
        <f t="shared" si="463"/>
        <v>0</v>
      </c>
      <c r="CK111" s="46"/>
      <c r="CL111" s="46"/>
      <c r="CM111" s="46"/>
      <c r="CN111" s="46">
        <f t="shared" si="438"/>
        <v>0</v>
      </c>
      <c r="CO111" s="75">
        <f t="shared" ref="CO111:CO112" si="660">+CH111+CL111-CN111</f>
        <v>0</v>
      </c>
      <c r="CP111" s="77">
        <f>+CI111+'Stk BSF'!DD111-'Stk BSF'!DE111-'Stk CF '!CR111</f>
        <v>0</v>
      </c>
      <c r="CQ111" s="78">
        <f t="shared" si="530"/>
        <v>0</v>
      </c>
      <c r="CR111" s="46"/>
      <c r="CS111" s="46"/>
      <c r="CT111" s="46"/>
      <c r="CU111" s="46">
        <f t="shared" si="439"/>
        <v>0</v>
      </c>
      <c r="CV111" s="75">
        <f t="shared" ref="CV111:CV112" si="661">+CO111+CS111-CU111</f>
        <v>0</v>
      </c>
      <c r="CW111" s="78">
        <f>+CP111+'Stk BSF'!DL111-'Stk BSF'!DM111-'Stk CF '!CY111</f>
        <v>0</v>
      </c>
      <c r="CX111" s="78">
        <f t="shared" si="325"/>
        <v>0</v>
      </c>
      <c r="CY111" s="46"/>
      <c r="CZ111" s="46"/>
      <c r="DA111" s="46"/>
      <c r="DB111" s="46">
        <f t="shared" si="440"/>
        <v>0</v>
      </c>
      <c r="DC111" s="75">
        <f t="shared" ref="DC111:DC112" si="662">+CV111+CZ111-DB111</f>
        <v>0</v>
      </c>
      <c r="DD111" s="77">
        <f>+CW111+'Stk BSF'!DT111-'Stk BSF'!DU111-'Stk CF '!DF111</f>
        <v>0</v>
      </c>
      <c r="DE111" s="78">
        <f t="shared" si="533"/>
        <v>0</v>
      </c>
      <c r="DF111" s="46"/>
      <c r="DG111" s="46"/>
      <c r="DH111" s="46"/>
      <c r="DI111" s="46">
        <f t="shared" si="442"/>
        <v>0</v>
      </c>
      <c r="DJ111" s="75">
        <f t="shared" ref="DJ111:DJ112" si="663">+DC111+DG111-DI111</f>
        <v>0</v>
      </c>
      <c r="DK111" s="77">
        <f>+DD111+'Stk BSF'!EB111-'Stk BSF'!EC111-'Stk CF '!DM111</f>
        <v>0</v>
      </c>
      <c r="DL111" s="78">
        <f t="shared" si="642"/>
        <v>0</v>
      </c>
      <c r="DM111" s="46"/>
      <c r="DN111" s="46"/>
      <c r="DO111" s="46"/>
      <c r="DP111" s="46">
        <f t="shared" si="443"/>
        <v>0</v>
      </c>
      <c r="DQ111" s="75">
        <f t="shared" ref="DQ111:DQ112" si="664">+DJ111+DN111-DP111</f>
        <v>0</v>
      </c>
      <c r="DR111" s="77">
        <f>+DK111+'Stk BSF'!EJ111-'Stk BSF'!EK111-'Stk CF '!DT111</f>
        <v>0</v>
      </c>
      <c r="DS111" s="78">
        <f t="shared" si="466"/>
        <v>0</v>
      </c>
      <c r="DT111" s="46"/>
      <c r="DU111" s="46"/>
      <c r="DV111" s="46"/>
      <c r="DW111" s="46">
        <f t="shared" si="444"/>
        <v>0</v>
      </c>
      <c r="DX111" s="75">
        <f t="shared" ref="DX111:DX112" si="665">+DQ111+DU111-DW111</f>
        <v>0</v>
      </c>
      <c r="DY111" s="77">
        <f>+DR111+'Stk BSF'!ER111-'Stk BSF'!ES111-'Stk CF '!EA111</f>
        <v>0</v>
      </c>
      <c r="DZ111" s="78">
        <f>+DS111+EA111-EB111-EC111</f>
        <v>0</v>
      </c>
      <c r="EA111" s="46"/>
      <c r="EB111" s="46"/>
      <c r="EC111" s="46"/>
      <c r="ED111" s="46">
        <f t="shared" si="445"/>
        <v>0</v>
      </c>
      <c r="EE111" s="75">
        <f t="shared" ref="EE111:EE112" si="666">+DX111+EB111-ED111</f>
        <v>0</v>
      </c>
      <c r="EF111" s="77">
        <f>+DY111+'Stk BSF'!EZ111-'Stk BSF'!FA111-'Stk CF '!EH111</f>
        <v>0</v>
      </c>
      <c r="EG111" s="78">
        <f t="shared" si="649"/>
        <v>0</v>
      </c>
      <c r="EH111" s="46"/>
      <c r="EI111" s="46"/>
      <c r="EJ111" s="46"/>
      <c r="EK111" s="46">
        <f t="shared" si="446"/>
        <v>0</v>
      </c>
      <c r="EL111" s="75">
        <f t="shared" ref="EL111:EL112" si="667">+EE111+EI111-EK111</f>
        <v>0</v>
      </c>
      <c r="EM111" s="77">
        <f>+EF111+'Stk BSF'!FH111-'Stk BSF'!FI111-'Stk CF '!EO111</f>
        <v>0</v>
      </c>
      <c r="EN111" s="78">
        <f t="shared" si="489"/>
        <v>0</v>
      </c>
      <c r="EO111" s="46"/>
      <c r="EP111" s="46"/>
      <c r="EQ111" s="46"/>
      <c r="ER111" s="46">
        <f t="shared" si="447"/>
        <v>0</v>
      </c>
      <c r="ES111" s="75">
        <f t="shared" ref="ES111:ES112" si="668">+EL111+EP111-ER111</f>
        <v>0</v>
      </c>
      <c r="ET111" s="77">
        <f>+EM111+'Stk BSF'!FP111-'Stk BSF'!FQ111-'Stk CF '!EV111</f>
        <v>0</v>
      </c>
      <c r="EU111" s="78">
        <f t="shared" si="541"/>
        <v>0</v>
      </c>
      <c r="EV111" s="46"/>
      <c r="EW111" s="46"/>
      <c r="EX111" s="46"/>
      <c r="EY111" s="46">
        <f t="shared" si="449"/>
        <v>0</v>
      </c>
      <c r="EZ111" s="75">
        <f t="shared" ref="EZ111:EZ112" si="669">+ES111+EW111-EY111</f>
        <v>0</v>
      </c>
      <c r="FA111" s="77">
        <f>+ET111+'Stk BSF'!FX111-'Stk BSF'!FY111-'Stk CF '!FC111</f>
        <v>0</v>
      </c>
      <c r="FB111" s="78">
        <f t="shared" si="597"/>
        <v>0</v>
      </c>
      <c r="FC111" s="46"/>
      <c r="FD111" s="46"/>
      <c r="FE111" s="46"/>
      <c r="FF111" s="46">
        <f t="shared" si="450"/>
        <v>0</v>
      </c>
      <c r="FG111" s="75">
        <f t="shared" ref="FG111:FG112" si="670">+EZ111+FD111-FF111</f>
        <v>0</v>
      </c>
      <c r="FH111" s="77">
        <f>+FA111+'Stk BSF'!GF111-'Stk BSF'!GG111-'Stk CF '!FJ111</f>
        <v>0</v>
      </c>
      <c r="FI111" s="78">
        <f t="shared" si="417"/>
        <v>0</v>
      </c>
      <c r="FJ111" s="46"/>
      <c r="FK111" s="46"/>
      <c r="FL111" s="46"/>
      <c r="FM111" s="46">
        <f t="shared" si="451"/>
        <v>0</v>
      </c>
      <c r="FN111" s="75">
        <f t="shared" ref="FN111:FN112" si="671">+FG111+FK111-FM111</f>
        <v>0</v>
      </c>
      <c r="FO111" s="77">
        <f>+FH111+'Stk BSF'!GN111-'Stk BSF'!GO111-'Stk CF '!FQ111</f>
        <v>0</v>
      </c>
      <c r="FP111" s="78">
        <f t="shared" si="465"/>
        <v>0</v>
      </c>
      <c r="FQ111" s="46"/>
      <c r="FR111" s="46"/>
      <c r="FS111" s="46"/>
      <c r="FT111" s="46">
        <f t="shared" si="452"/>
        <v>0</v>
      </c>
      <c r="FU111" s="75">
        <f t="shared" ref="FU111:FU112" si="672">+FN111+FR111-FT111</f>
        <v>0</v>
      </c>
      <c r="FV111" s="77">
        <f>+FO111+'Stk BSF'!GV111-'Stk BSF'!GW111-'Stk CF '!FX111</f>
        <v>0</v>
      </c>
      <c r="FW111" s="78">
        <f t="shared" si="561"/>
        <v>0</v>
      </c>
      <c r="FX111" s="46"/>
      <c r="FY111" s="46"/>
      <c r="FZ111" s="46"/>
      <c r="GA111" s="46">
        <f t="shared" si="453"/>
        <v>0</v>
      </c>
      <c r="GB111" s="75">
        <f t="shared" ref="GB111:GB112" si="673">+FU111+FY111-GA111</f>
        <v>0</v>
      </c>
      <c r="GC111" s="77">
        <f>+FV111+'Stk BSF'!HD111-'Stk BSF'!HE111-'Stk CF '!GE111</f>
        <v>0</v>
      </c>
      <c r="GD111" s="78">
        <f t="shared" ref="GD111:GD116" si="674">+FW111+GE111-GF111-GG111</f>
        <v>0</v>
      </c>
      <c r="GE111" s="46"/>
      <c r="GF111" s="46"/>
      <c r="GG111" s="46"/>
      <c r="GH111" s="46">
        <f t="shared" si="454"/>
        <v>0</v>
      </c>
      <c r="GI111" s="75">
        <f t="shared" ref="GI111:GI112" si="675">+GB111+GF111-GH111</f>
        <v>0</v>
      </c>
      <c r="GJ111" s="77">
        <f>+GC111+'Stk BSF'!HL111-'Stk BSF'!HM111-'Stk CF '!GL111</f>
        <v>0</v>
      </c>
      <c r="GK111" s="78">
        <f t="shared" si="548"/>
        <v>0</v>
      </c>
      <c r="GL111" s="46"/>
      <c r="GM111" s="46"/>
      <c r="GN111" s="46"/>
      <c r="GO111" s="46">
        <f t="shared" si="456"/>
        <v>0</v>
      </c>
      <c r="GP111" s="75">
        <f t="shared" ref="GP111:GP112" si="676">+GI111+GM111-GO111</f>
        <v>0</v>
      </c>
      <c r="GQ111" s="77">
        <f>+GJ111+'Stk BSF'!HT111-'Stk BSF'!HU111-'Stk CF '!GS111</f>
        <v>0</v>
      </c>
      <c r="GR111" s="78">
        <f t="shared" si="569"/>
        <v>0</v>
      </c>
      <c r="GS111" s="46"/>
      <c r="GT111" s="46"/>
      <c r="GU111" s="46"/>
      <c r="GV111" s="46">
        <f t="shared" si="457"/>
        <v>0</v>
      </c>
      <c r="GW111" s="75">
        <f t="shared" ref="GW111:GW112" si="677">+GP111+GT111-GV111</f>
        <v>0</v>
      </c>
      <c r="GX111" s="77">
        <f>+GQ111+'Stk BSF'!IB111-'Stk BSF'!IC111-'Stk CF '!GZ111</f>
        <v>0</v>
      </c>
      <c r="GY111" s="78">
        <f t="shared" si="551"/>
        <v>0</v>
      </c>
      <c r="GZ111" s="46"/>
      <c r="HA111" s="46"/>
      <c r="HB111" s="46"/>
      <c r="HC111" s="46">
        <f t="shared" si="458"/>
        <v>0</v>
      </c>
      <c r="HD111" s="75">
        <f t="shared" ref="HD111:HD112" si="678">+GW111+HA111-HC111</f>
        <v>0</v>
      </c>
      <c r="HE111" s="77">
        <f>+GX111+'Stk BSF'!IJ111-'Stk BSF'!IK111-'Stk CF '!HG111</f>
        <v>0</v>
      </c>
      <c r="HF111" s="78">
        <f t="shared" si="570"/>
        <v>0</v>
      </c>
      <c r="HG111" s="46"/>
      <c r="HH111" s="46"/>
      <c r="HI111" s="46"/>
      <c r="HJ111" s="46">
        <f t="shared" si="459"/>
        <v>0</v>
      </c>
      <c r="HK111" s="75">
        <f t="shared" ref="HK111:HK112" si="679">+HD111+HH111-HJ111</f>
        <v>0</v>
      </c>
      <c r="HL111" s="77">
        <f>+HE111+'Stk BSF'!IR111-'Stk BSF'!IS111-'Stk CF '!HN111</f>
        <v>0</v>
      </c>
      <c r="HM111" s="78">
        <f t="shared" si="643"/>
        <v>0</v>
      </c>
      <c r="HN111" s="46"/>
      <c r="HO111" s="46"/>
      <c r="HP111" s="46"/>
      <c r="HQ111" s="46">
        <f t="shared" si="460"/>
        <v>0</v>
      </c>
      <c r="HR111" s="75">
        <f t="shared" ref="HR111:HR112" si="680">+HK111+HO111-HQ111</f>
        <v>0</v>
      </c>
      <c r="HS111" s="85">
        <f>+HL111+'Stk BSF'!IZ111-'Stk BSF'!JA111-'Stk CF '!HU111</f>
        <v>0</v>
      </c>
      <c r="HT111" s="86">
        <f t="shared" si="555"/>
        <v>0</v>
      </c>
      <c r="HU111" s="46"/>
      <c r="HV111" s="46"/>
      <c r="HW111" s="46"/>
      <c r="HX111" s="46">
        <f t="shared" si="462"/>
        <v>0</v>
      </c>
      <c r="HY111" s="75">
        <f t="shared" ref="HY111:HY112" si="681">+HR111+HV111-HX111</f>
        <v>0</v>
      </c>
      <c r="IA111" s="82">
        <f t="shared" si="644"/>
        <v>0</v>
      </c>
      <c r="IB111" s="83">
        <f t="shared" si="645"/>
        <v>0</v>
      </c>
      <c r="IC111" s="81">
        <f t="shared" si="609"/>
        <v>72</v>
      </c>
      <c r="ID111" s="81">
        <f t="shared" si="610"/>
        <v>72</v>
      </c>
      <c r="IE111" s="81">
        <f t="shared" si="566"/>
        <v>0</v>
      </c>
      <c r="IF111" s="81">
        <f t="shared" si="646"/>
        <v>72</v>
      </c>
      <c r="IG111" s="84">
        <f t="shared" si="647"/>
        <v>0</v>
      </c>
      <c r="II111" s="64">
        <f t="shared" si="469"/>
        <v>0</v>
      </c>
      <c r="IJ111" s="64">
        <f t="shared" si="470"/>
        <v>0</v>
      </c>
      <c r="IK111" s="64">
        <f t="shared" si="471"/>
        <v>0</v>
      </c>
    </row>
    <row r="112" spans="1:245" ht="15">
      <c r="B112" s="387" t="s">
        <v>603</v>
      </c>
      <c r="C112" s="168" t="s">
        <v>601</v>
      </c>
      <c r="D112" s="174" t="s">
        <v>594</v>
      </c>
      <c r="E112" s="168"/>
      <c r="F112" s="363" t="s">
        <v>199</v>
      </c>
      <c r="G112" s="380" t="s">
        <v>99</v>
      </c>
      <c r="H112" s="380" t="s">
        <v>99</v>
      </c>
      <c r="I112" s="166" t="s">
        <v>94</v>
      </c>
      <c r="J112" s="360">
        <v>21.8</v>
      </c>
      <c r="K112" s="143">
        <v>9</v>
      </c>
      <c r="L112" s="144">
        <v>10</v>
      </c>
      <c r="M112" s="137" t="s">
        <v>4</v>
      </c>
      <c r="N112" s="347">
        <v>0</v>
      </c>
      <c r="O112" s="347">
        <v>0</v>
      </c>
      <c r="P112" s="76">
        <v>0</v>
      </c>
      <c r="Q112" s="77">
        <f>+N112-S112-'Stk BSF'!U112+'Stk BSF'!T112</f>
        <v>0</v>
      </c>
      <c r="R112" s="78">
        <f t="shared" si="557"/>
        <v>0</v>
      </c>
      <c r="S112" s="46"/>
      <c r="T112" s="46"/>
      <c r="U112" s="46"/>
      <c r="V112" s="46">
        <f t="shared" si="423"/>
        <v>0</v>
      </c>
      <c r="W112" s="75">
        <f t="shared" si="575"/>
        <v>0</v>
      </c>
      <c r="X112" s="77">
        <f>+Q112+'Stk BSF'!AB112-'Stk BSF'!AC112-'Stk CF '!Z112</f>
        <v>0</v>
      </c>
      <c r="Y112" s="78">
        <f t="shared" si="576"/>
        <v>0</v>
      </c>
      <c r="Z112" s="46"/>
      <c r="AA112" s="46"/>
      <c r="AB112" s="46"/>
      <c r="AC112" s="46">
        <f t="shared" si="425"/>
        <v>0</v>
      </c>
      <c r="AD112" s="75">
        <f t="shared" si="650"/>
        <v>0</v>
      </c>
      <c r="AE112" s="77">
        <f>+X112+'Stk BSF'!AJ112-'Stk BSF'!AK112-'Stk CF '!AG112</f>
        <v>0</v>
      </c>
      <c r="AF112" s="78">
        <f t="shared" si="518"/>
        <v>0</v>
      </c>
      <c r="AG112" s="46"/>
      <c r="AH112" s="46"/>
      <c r="AI112" s="46"/>
      <c r="AJ112" s="46">
        <f t="shared" si="426"/>
        <v>0</v>
      </c>
      <c r="AK112" s="75">
        <f t="shared" si="651"/>
        <v>0</v>
      </c>
      <c r="AL112" s="77">
        <f>+AE112+'Stk BSF'!AR112-'Stk BSF'!AS112-'Stk CF '!AN112</f>
        <v>0</v>
      </c>
      <c r="AM112" s="78">
        <f t="shared" si="420"/>
        <v>0</v>
      </c>
      <c r="AN112" s="46"/>
      <c r="AO112" s="46"/>
      <c r="AP112" s="46"/>
      <c r="AQ112" s="46">
        <f t="shared" si="427"/>
        <v>0</v>
      </c>
      <c r="AR112" s="75">
        <f t="shared" si="652"/>
        <v>0</v>
      </c>
      <c r="AS112" s="77">
        <f>+AL112+'Stk BSF'!AZ112-'Stk BSF'!BA112-'Stk CF '!AU112</f>
        <v>0</v>
      </c>
      <c r="AT112" s="78">
        <f t="shared" si="558"/>
        <v>0</v>
      </c>
      <c r="AU112" s="46"/>
      <c r="AV112" s="46"/>
      <c r="AW112" s="46"/>
      <c r="AX112" s="46">
        <f t="shared" si="428"/>
        <v>0</v>
      </c>
      <c r="AY112" s="75">
        <f t="shared" si="653"/>
        <v>0</v>
      </c>
      <c r="AZ112" s="77">
        <f>+AS112+'Stk BSF'!BH112-'Stk BSF'!BI112-'Stk CF '!BB112</f>
        <v>0</v>
      </c>
      <c r="BA112" s="78">
        <f t="shared" si="574"/>
        <v>0</v>
      </c>
      <c r="BB112" s="46"/>
      <c r="BC112" s="46"/>
      <c r="BD112" s="46"/>
      <c r="BE112" s="46">
        <f t="shared" si="430"/>
        <v>0</v>
      </c>
      <c r="BF112" s="75">
        <f t="shared" si="654"/>
        <v>0</v>
      </c>
      <c r="BG112" s="77">
        <f>+AZ112+'Stk BSF'!BP112-'Stk BSF'!BQ112-'Stk CF '!BI112</f>
        <v>0</v>
      </c>
      <c r="BH112" s="78">
        <f t="shared" si="571"/>
        <v>0</v>
      </c>
      <c r="BI112" s="46"/>
      <c r="BJ112" s="46"/>
      <c r="BK112" s="46"/>
      <c r="BL112" s="46">
        <f t="shared" si="431"/>
        <v>0</v>
      </c>
      <c r="BM112" s="75">
        <f t="shared" si="655"/>
        <v>0</v>
      </c>
      <c r="BN112" s="77">
        <f>+BG112+'Stk BSF'!BX112-'Stk BSF'!BY112-'Stk CF '!BP112</f>
        <v>0</v>
      </c>
      <c r="BO112" s="78">
        <f t="shared" si="656"/>
        <v>0</v>
      </c>
      <c r="BP112" s="46"/>
      <c r="BQ112" s="46"/>
      <c r="BR112" s="46"/>
      <c r="BS112" s="46">
        <f t="shared" si="433"/>
        <v>0</v>
      </c>
      <c r="BT112" s="75">
        <f t="shared" si="657"/>
        <v>0</v>
      </c>
      <c r="BU112" s="77">
        <f>+BN112+'Stk BSF'!CF112-'Stk BSF'!CG112-'Stk CF '!BW112</f>
        <v>0</v>
      </c>
      <c r="BV112" s="78">
        <f t="shared" si="572"/>
        <v>0</v>
      </c>
      <c r="BW112" s="46"/>
      <c r="BX112" s="46"/>
      <c r="BY112" s="46"/>
      <c r="BZ112" s="46">
        <f t="shared" si="435"/>
        <v>0</v>
      </c>
      <c r="CA112" s="75">
        <f t="shared" si="658"/>
        <v>0</v>
      </c>
      <c r="CB112" s="77">
        <f>+BU112+'Stk BSF'!CN112-'Stk BSF'!CO112-'Stk CF '!CD112</f>
        <v>0</v>
      </c>
      <c r="CC112" s="78">
        <f t="shared" si="527"/>
        <v>0</v>
      </c>
      <c r="CD112" s="46"/>
      <c r="CE112" s="46"/>
      <c r="CF112" s="46"/>
      <c r="CG112" s="46">
        <f t="shared" si="437"/>
        <v>0</v>
      </c>
      <c r="CH112" s="75">
        <f t="shared" si="659"/>
        <v>0</v>
      </c>
      <c r="CI112" s="77">
        <f>+CB112+'Stk BSF'!CV112-'Stk BSF'!CW112-'Stk CF '!CK112</f>
        <v>0</v>
      </c>
      <c r="CJ112" s="78">
        <f t="shared" si="463"/>
        <v>0</v>
      </c>
      <c r="CK112" s="46"/>
      <c r="CL112" s="46"/>
      <c r="CM112" s="46"/>
      <c r="CN112" s="46">
        <f t="shared" si="438"/>
        <v>0</v>
      </c>
      <c r="CO112" s="75">
        <f t="shared" si="660"/>
        <v>0</v>
      </c>
      <c r="CP112" s="77">
        <f>+CI112+'Stk BSF'!DD112-'Stk BSF'!DE112-'Stk CF '!CR112</f>
        <v>0</v>
      </c>
      <c r="CQ112" s="78">
        <f t="shared" si="530"/>
        <v>0</v>
      </c>
      <c r="CR112" s="46"/>
      <c r="CS112" s="46"/>
      <c r="CT112" s="46"/>
      <c r="CU112" s="46">
        <f t="shared" si="439"/>
        <v>0</v>
      </c>
      <c r="CV112" s="75">
        <f t="shared" si="661"/>
        <v>0</v>
      </c>
      <c r="CW112" s="78">
        <f>+CP112+'Stk BSF'!DL112-'Stk BSF'!DM112-'Stk CF '!CY112</f>
        <v>0</v>
      </c>
      <c r="CX112" s="78">
        <f t="shared" si="325"/>
        <v>0</v>
      </c>
      <c r="CY112" s="46"/>
      <c r="CZ112" s="46"/>
      <c r="DA112" s="46"/>
      <c r="DB112" s="46">
        <f t="shared" si="440"/>
        <v>0</v>
      </c>
      <c r="DC112" s="75">
        <f t="shared" si="662"/>
        <v>0</v>
      </c>
      <c r="DD112" s="77">
        <f>+CW112+'Stk BSF'!DT112-'Stk BSF'!DU112-'Stk CF '!DF112</f>
        <v>0</v>
      </c>
      <c r="DE112" s="78">
        <f t="shared" si="533"/>
        <v>0</v>
      </c>
      <c r="DF112" s="46"/>
      <c r="DG112" s="46"/>
      <c r="DH112" s="46"/>
      <c r="DI112" s="46">
        <f t="shared" si="442"/>
        <v>0</v>
      </c>
      <c r="DJ112" s="75">
        <f t="shared" si="663"/>
        <v>0</v>
      </c>
      <c r="DK112" s="77">
        <f>+DD112+'Stk BSF'!EB112-'Stk BSF'!EC112-'Stk CF '!DM112</f>
        <v>0</v>
      </c>
      <c r="DL112" s="78">
        <f t="shared" si="642"/>
        <v>0</v>
      </c>
      <c r="DM112" s="46"/>
      <c r="DN112" s="46"/>
      <c r="DO112" s="46"/>
      <c r="DP112" s="46">
        <f t="shared" si="443"/>
        <v>0</v>
      </c>
      <c r="DQ112" s="75">
        <f t="shared" si="664"/>
        <v>0</v>
      </c>
      <c r="DR112" s="77">
        <f>+DK112+'Stk BSF'!EJ112-'Stk BSF'!EK112-'Stk CF '!DT112</f>
        <v>0</v>
      </c>
      <c r="DS112" s="78">
        <f t="shared" si="466"/>
        <v>0</v>
      </c>
      <c r="DT112" s="46"/>
      <c r="DU112" s="46"/>
      <c r="DV112" s="46"/>
      <c r="DW112" s="46">
        <f t="shared" si="444"/>
        <v>0</v>
      </c>
      <c r="DX112" s="75">
        <f t="shared" si="665"/>
        <v>0</v>
      </c>
      <c r="DY112" s="77">
        <f>+DR112+'Stk BSF'!ER112-'Stk BSF'!ES112-'Stk CF '!EA112</f>
        <v>0</v>
      </c>
      <c r="DZ112" s="78">
        <f t="shared" si="648"/>
        <v>0</v>
      </c>
      <c r="EA112" s="46"/>
      <c r="EB112" s="46"/>
      <c r="EC112" s="46"/>
      <c r="ED112" s="46">
        <f t="shared" si="445"/>
        <v>0</v>
      </c>
      <c r="EE112" s="75">
        <f t="shared" si="666"/>
        <v>0</v>
      </c>
      <c r="EF112" s="77">
        <f>+DY112+'Stk BSF'!EZ112-'Stk BSF'!FA112-'Stk CF '!EH112</f>
        <v>0</v>
      </c>
      <c r="EG112" s="78">
        <f t="shared" si="649"/>
        <v>0</v>
      </c>
      <c r="EH112" s="46"/>
      <c r="EI112" s="46"/>
      <c r="EJ112" s="46"/>
      <c r="EK112" s="46">
        <f t="shared" si="446"/>
        <v>0</v>
      </c>
      <c r="EL112" s="75">
        <f t="shared" si="667"/>
        <v>0</v>
      </c>
      <c r="EM112" s="77">
        <f>+EF112+'Stk BSF'!FH112-'Stk BSF'!FI112-'Stk CF '!EO112</f>
        <v>0</v>
      </c>
      <c r="EN112" s="78">
        <f t="shared" ref="EN112:EN122" si="682">+EG112+EO112-EP112-EQ112</f>
        <v>0</v>
      </c>
      <c r="EO112" s="46"/>
      <c r="EP112" s="46"/>
      <c r="EQ112" s="46"/>
      <c r="ER112" s="46">
        <f t="shared" si="447"/>
        <v>0</v>
      </c>
      <c r="ES112" s="75">
        <f t="shared" si="668"/>
        <v>0</v>
      </c>
      <c r="ET112" s="77">
        <f>+EM112+'Stk BSF'!FP112-'Stk BSF'!FQ112-'Stk CF '!EV112</f>
        <v>0</v>
      </c>
      <c r="EU112" s="78">
        <f t="shared" si="541"/>
        <v>0</v>
      </c>
      <c r="EV112" s="46"/>
      <c r="EW112" s="46"/>
      <c r="EX112" s="46"/>
      <c r="EY112" s="46">
        <f t="shared" si="449"/>
        <v>0</v>
      </c>
      <c r="EZ112" s="75">
        <f t="shared" si="669"/>
        <v>0</v>
      </c>
      <c r="FA112" s="77">
        <f>+ET112+'Stk BSF'!FX112-'Stk BSF'!FY112-'Stk CF '!FC112</f>
        <v>0</v>
      </c>
      <c r="FB112" s="78">
        <f t="shared" ref="FB112:FB118" si="683">+EU112+FC112-FD112-FE112</f>
        <v>0</v>
      </c>
      <c r="FC112" s="46"/>
      <c r="FD112" s="46"/>
      <c r="FE112" s="46"/>
      <c r="FF112" s="46">
        <f t="shared" si="450"/>
        <v>0</v>
      </c>
      <c r="FG112" s="75">
        <f t="shared" si="670"/>
        <v>0</v>
      </c>
      <c r="FH112" s="77">
        <f>+FA112+'Stk BSF'!GF112-'Stk BSF'!GG112-'Stk CF '!FJ112</f>
        <v>0</v>
      </c>
      <c r="FI112" s="78">
        <f t="shared" si="417"/>
        <v>0</v>
      </c>
      <c r="FJ112" s="46"/>
      <c r="FK112" s="46"/>
      <c r="FL112" s="46"/>
      <c r="FM112" s="46">
        <f t="shared" si="451"/>
        <v>0</v>
      </c>
      <c r="FN112" s="75">
        <f t="shared" si="671"/>
        <v>0</v>
      </c>
      <c r="FO112" s="77">
        <f>+FH112+'Stk BSF'!GN112-'Stk BSF'!GO112-'Stk CF '!FQ112</f>
        <v>0</v>
      </c>
      <c r="FP112" s="78">
        <f t="shared" si="465"/>
        <v>0</v>
      </c>
      <c r="FQ112" s="46"/>
      <c r="FR112" s="46"/>
      <c r="FS112" s="46"/>
      <c r="FT112" s="46">
        <f t="shared" si="452"/>
        <v>0</v>
      </c>
      <c r="FU112" s="75">
        <f t="shared" si="672"/>
        <v>0</v>
      </c>
      <c r="FV112" s="77">
        <f>+FO112+'Stk BSF'!GV112-'Stk BSF'!GW112-'Stk CF '!FX112</f>
        <v>0</v>
      </c>
      <c r="FW112" s="78">
        <f t="shared" si="561"/>
        <v>0</v>
      </c>
      <c r="FX112" s="46"/>
      <c r="FY112" s="46"/>
      <c r="FZ112" s="46"/>
      <c r="GA112" s="46">
        <f t="shared" si="453"/>
        <v>0</v>
      </c>
      <c r="GB112" s="75">
        <f t="shared" si="673"/>
        <v>0</v>
      </c>
      <c r="GC112" s="77">
        <f>+FV112+'Stk BSF'!HD112-'Stk BSF'!HE112-'Stk CF '!GE112</f>
        <v>0</v>
      </c>
      <c r="GD112" s="78">
        <f t="shared" si="674"/>
        <v>0</v>
      </c>
      <c r="GE112" s="46"/>
      <c r="GF112" s="46"/>
      <c r="GG112" s="46"/>
      <c r="GH112" s="46">
        <f t="shared" si="454"/>
        <v>0</v>
      </c>
      <c r="GI112" s="75">
        <f t="shared" si="675"/>
        <v>0</v>
      </c>
      <c r="GJ112" s="77">
        <f>+GC112+'Stk BSF'!HL112-'Stk BSF'!HM112-'Stk CF '!GL112</f>
        <v>0</v>
      </c>
      <c r="GK112" s="78">
        <f t="shared" si="548"/>
        <v>0</v>
      </c>
      <c r="GL112" s="46"/>
      <c r="GM112" s="46"/>
      <c r="GN112" s="46"/>
      <c r="GO112" s="46">
        <f t="shared" si="456"/>
        <v>0</v>
      </c>
      <c r="GP112" s="75">
        <f t="shared" si="676"/>
        <v>0</v>
      </c>
      <c r="GQ112" s="77">
        <f>+GJ112+'Stk BSF'!HT112-'Stk BSF'!HU112-'Stk CF '!GS112</f>
        <v>0</v>
      </c>
      <c r="GR112" s="78">
        <f t="shared" si="569"/>
        <v>0</v>
      </c>
      <c r="GS112" s="46"/>
      <c r="GT112" s="46"/>
      <c r="GU112" s="46"/>
      <c r="GV112" s="46">
        <f t="shared" si="457"/>
        <v>0</v>
      </c>
      <c r="GW112" s="75">
        <f t="shared" si="677"/>
        <v>0</v>
      </c>
      <c r="GX112" s="77">
        <f>+GQ112+'Stk BSF'!IB112-'Stk BSF'!IC112-'Stk CF '!GZ112</f>
        <v>0</v>
      </c>
      <c r="GY112" s="78">
        <f t="shared" si="551"/>
        <v>0</v>
      </c>
      <c r="GZ112" s="46"/>
      <c r="HA112" s="46"/>
      <c r="HB112" s="46"/>
      <c r="HC112" s="46">
        <f t="shared" si="458"/>
        <v>0</v>
      </c>
      <c r="HD112" s="75">
        <f t="shared" si="678"/>
        <v>0</v>
      </c>
      <c r="HE112" s="77">
        <f>+GX112+'Stk BSF'!IJ112-'Stk BSF'!IK112-'Stk CF '!HG112</f>
        <v>0</v>
      </c>
      <c r="HF112" s="78">
        <f t="shared" si="570"/>
        <v>0</v>
      </c>
      <c r="HG112" s="46"/>
      <c r="HH112" s="46"/>
      <c r="HI112" s="46"/>
      <c r="HJ112" s="46">
        <f t="shared" si="459"/>
        <v>0</v>
      </c>
      <c r="HK112" s="75">
        <f t="shared" si="679"/>
        <v>0</v>
      </c>
      <c r="HL112" s="77">
        <f>+HE112+'Stk BSF'!IR112-'Stk BSF'!IS112-'Stk CF '!HN112</f>
        <v>0</v>
      </c>
      <c r="HM112" s="78">
        <f t="shared" si="643"/>
        <v>0</v>
      </c>
      <c r="HN112" s="46"/>
      <c r="HO112" s="46"/>
      <c r="HP112" s="46"/>
      <c r="HQ112" s="46">
        <f t="shared" si="460"/>
        <v>0</v>
      </c>
      <c r="HR112" s="75">
        <f t="shared" si="680"/>
        <v>0</v>
      </c>
      <c r="HS112" s="85">
        <f>+HL112+'Stk BSF'!IZ112-'Stk BSF'!JA112-'Stk CF '!HU112</f>
        <v>0</v>
      </c>
      <c r="HT112" s="86">
        <f t="shared" si="555"/>
        <v>0</v>
      </c>
      <c r="HU112" s="46"/>
      <c r="HV112" s="46"/>
      <c r="HW112" s="46"/>
      <c r="HX112" s="46">
        <f t="shared" si="462"/>
        <v>0</v>
      </c>
      <c r="HY112" s="75">
        <f t="shared" si="681"/>
        <v>0</v>
      </c>
      <c r="IA112" s="82">
        <f t="shared" si="644"/>
        <v>0</v>
      </c>
      <c r="IB112" s="83">
        <f t="shared" si="645"/>
        <v>0</v>
      </c>
      <c r="IC112" s="81">
        <f t="shared" ref="IC112:ID114" si="684">+S112+Z112+AG112+AN112+AU112+BB112+BI112+BP112+BW112+CD112+CK112+CR112+CY112+DF112+DM112+DT112+EA112+EH112+EO112+EV112+FC112+FJ112+FQ112+FX112+GE112+GL112+GS112+GZ112+HG112+HN112+HU112</f>
        <v>0</v>
      </c>
      <c r="ID112" s="81">
        <f t="shared" si="684"/>
        <v>0</v>
      </c>
      <c r="IE112" s="81">
        <f t="shared" si="566"/>
        <v>0</v>
      </c>
      <c r="IF112" s="81">
        <f t="shared" si="646"/>
        <v>0</v>
      </c>
      <c r="IG112" s="84">
        <f t="shared" si="647"/>
        <v>0</v>
      </c>
      <c r="II112" s="64">
        <f t="shared" si="469"/>
        <v>0</v>
      </c>
      <c r="IJ112" s="64">
        <f t="shared" si="470"/>
        <v>0</v>
      </c>
      <c r="IK112" s="64">
        <f t="shared" si="471"/>
        <v>0</v>
      </c>
    </row>
    <row r="113" spans="1:245" ht="15">
      <c r="B113" s="387" t="s">
        <v>603</v>
      </c>
      <c r="C113" s="168" t="s">
        <v>215</v>
      </c>
      <c r="D113" s="174" t="s">
        <v>138</v>
      </c>
      <c r="E113" s="168" t="s">
        <v>205</v>
      </c>
      <c r="F113" s="363" t="s">
        <v>183</v>
      </c>
      <c r="G113" s="380" t="s">
        <v>99</v>
      </c>
      <c r="H113" s="380" t="s">
        <v>99</v>
      </c>
      <c r="I113" s="166" t="s">
        <v>94</v>
      </c>
      <c r="J113" s="356" t="s">
        <v>224</v>
      </c>
      <c r="K113" s="143">
        <v>4</v>
      </c>
      <c r="L113" s="144">
        <v>5</v>
      </c>
      <c r="M113" s="137" t="s">
        <v>4</v>
      </c>
      <c r="N113" s="347">
        <v>0</v>
      </c>
      <c r="O113" s="347">
        <v>0</v>
      </c>
      <c r="P113" s="76">
        <v>0</v>
      </c>
      <c r="Q113" s="77">
        <f>+N113-S113-'Stk BSF'!U113+'Stk BSF'!T113</f>
        <v>0</v>
      </c>
      <c r="R113" s="78">
        <f>+O113+S113-T113-U113</f>
        <v>0</v>
      </c>
      <c r="S113" s="46"/>
      <c r="T113" s="46"/>
      <c r="U113" s="46"/>
      <c r="V113" s="46">
        <f t="shared" si="423"/>
        <v>0</v>
      </c>
      <c r="W113" s="75">
        <f>+P113+T113-V113</f>
        <v>0</v>
      </c>
      <c r="X113" s="77">
        <f>+Q113+'Stk BSF'!AB113-'Stk BSF'!AC113-'Stk CF '!Z113</f>
        <v>0</v>
      </c>
      <c r="Y113" s="78">
        <f>+R113+Z113-AA113-AB113</f>
        <v>0</v>
      </c>
      <c r="Z113" s="46"/>
      <c r="AA113" s="46"/>
      <c r="AB113" s="46"/>
      <c r="AC113" s="46">
        <f t="shared" si="425"/>
        <v>0</v>
      </c>
      <c r="AD113" s="75">
        <f>+W113+AA113-AC113</f>
        <v>0</v>
      </c>
      <c r="AE113" s="77">
        <f>+X113+'Stk BSF'!AJ113-'Stk BSF'!AK113-'Stk CF '!AG113</f>
        <v>0</v>
      </c>
      <c r="AF113" s="78">
        <f>+Y113+AG113-AH113-AI113</f>
        <v>0</v>
      </c>
      <c r="AG113" s="46"/>
      <c r="AH113" s="46"/>
      <c r="AI113" s="46"/>
      <c r="AJ113" s="46">
        <f t="shared" si="426"/>
        <v>0</v>
      </c>
      <c r="AK113" s="75">
        <f>+AD113+AH113-AJ113</f>
        <v>0</v>
      </c>
      <c r="AL113" s="77">
        <f>+AE113+'Stk BSF'!AR113-'Stk BSF'!AS113-'Stk CF '!AN113</f>
        <v>0</v>
      </c>
      <c r="AM113" s="78">
        <f t="shared" si="420"/>
        <v>0</v>
      </c>
      <c r="AN113" s="46"/>
      <c r="AO113" s="46"/>
      <c r="AP113" s="46"/>
      <c r="AQ113" s="46">
        <f t="shared" si="427"/>
        <v>0</v>
      </c>
      <c r="AR113" s="75">
        <f>+AK113+AO113-AQ113</f>
        <v>0</v>
      </c>
      <c r="AS113" s="77">
        <f>+AL113+'Stk BSF'!AZ113-'Stk BSF'!BA113-'Stk CF '!AU113</f>
        <v>0</v>
      </c>
      <c r="AT113" s="78">
        <f t="shared" si="558"/>
        <v>0</v>
      </c>
      <c r="AU113" s="46"/>
      <c r="AV113" s="46"/>
      <c r="AW113" s="46"/>
      <c r="AX113" s="46">
        <f t="shared" si="428"/>
        <v>0</v>
      </c>
      <c r="AY113" s="75">
        <f>+AR113+AV113-AX113</f>
        <v>0</v>
      </c>
      <c r="AZ113" s="77">
        <f>+AS113+'Stk BSF'!BH113-'Stk BSF'!BI113-'Stk CF '!BB113</f>
        <v>0</v>
      </c>
      <c r="BA113" s="78">
        <f>+AT113+BB113-BC113-BD113</f>
        <v>0</v>
      </c>
      <c r="BB113" s="46"/>
      <c r="BC113" s="46"/>
      <c r="BD113" s="46"/>
      <c r="BE113" s="46">
        <f t="shared" si="430"/>
        <v>0</v>
      </c>
      <c r="BF113" s="75">
        <f>+AY113+BC113-BE113</f>
        <v>0</v>
      </c>
      <c r="BG113" s="77">
        <f>+AZ113+'Stk BSF'!BP113-'Stk BSF'!BQ113-'Stk CF '!BI113</f>
        <v>0</v>
      </c>
      <c r="BH113" s="78">
        <f>+BA113+BI113-BJ113-BK113</f>
        <v>0</v>
      </c>
      <c r="BI113" s="46"/>
      <c r="BJ113" s="46"/>
      <c r="BK113" s="46"/>
      <c r="BL113" s="46">
        <f t="shared" si="431"/>
        <v>0</v>
      </c>
      <c r="BM113" s="75">
        <f>+BF113+BJ113-BL113</f>
        <v>0</v>
      </c>
      <c r="BN113" s="77">
        <f>+BG113+'Stk BSF'!BX113-'Stk BSF'!BY113-'Stk CF '!BP113</f>
        <v>0</v>
      </c>
      <c r="BO113" s="78">
        <f>+BH113+BP113-BQ113-BR113</f>
        <v>0</v>
      </c>
      <c r="BP113" s="46"/>
      <c r="BQ113" s="46"/>
      <c r="BR113" s="46"/>
      <c r="BS113" s="46">
        <f t="shared" si="433"/>
        <v>0</v>
      </c>
      <c r="BT113" s="75">
        <f>+BM113+BQ113-BS113</f>
        <v>0</v>
      </c>
      <c r="BU113" s="77">
        <f>+BN113+'Stk BSF'!CF113-'Stk BSF'!CG113-'Stk CF '!BW113</f>
        <v>0</v>
      </c>
      <c r="BV113" s="78">
        <f>+BO113+BW113-BX113-BY113</f>
        <v>0</v>
      </c>
      <c r="BW113" s="46"/>
      <c r="BX113" s="46"/>
      <c r="BY113" s="46"/>
      <c r="BZ113" s="46">
        <f t="shared" si="435"/>
        <v>0</v>
      </c>
      <c r="CA113" s="75">
        <f>+BT113+BX113-BZ113</f>
        <v>0</v>
      </c>
      <c r="CB113" s="77">
        <f>+BU113+'Stk BSF'!CN113-'Stk BSF'!CO113-'Stk CF '!CD113</f>
        <v>0</v>
      </c>
      <c r="CC113" s="78">
        <f>+BV113+CD113-CE113-CF113</f>
        <v>0</v>
      </c>
      <c r="CD113" s="46"/>
      <c r="CE113" s="46"/>
      <c r="CF113" s="46"/>
      <c r="CG113" s="46">
        <f t="shared" si="437"/>
        <v>0</v>
      </c>
      <c r="CH113" s="75">
        <f>+CA113+CE113-CG113</f>
        <v>0</v>
      </c>
      <c r="CI113" s="77">
        <f>+CB113+'Stk BSF'!CV113-'Stk BSF'!CW113-'Stk CF '!CK113</f>
        <v>0</v>
      </c>
      <c r="CJ113" s="78">
        <f>+CC113+CK113-CL113-CM113</f>
        <v>0</v>
      </c>
      <c r="CK113" s="46"/>
      <c r="CL113" s="46"/>
      <c r="CM113" s="46"/>
      <c r="CN113" s="46">
        <f t="shared" si="438"/>
        <v>0</v>
      </c>
      <c r="CO113" s="75">
        <f>+CH113+CL113-CN113</f>
        <v>0</v>
      </c>
      <c r="CP113" s="77">
        <f>+CI113+'Stk BSF'!DD113-'Stk BSF'!DE113-'Stk CF '!CR113</f>
        <v>0</v>
      </c>
      <c r="CQ113" s="78">
        <f>+CJ113+CR113-CS113-CT113</f>
        <v>0</v>
      </c>
      <c r="CR113" s="46"/>
      <c r="CS113" s="46"/>
      <c r="CT113" s="46"/>
      <c r="CU113" s="46">
        <f t="shared" si="439"/>
        <v>0</v>
      </c>
      <c r="CV113" s="75">
        <f>+CO113+CS113-CU113</f>
        <v>0</v>
      </c>
      <c r="CW113" s="78">
        <f>+CP113+'Stk BSF'!DL113-'Stk BSF'!DM113-'Stk CF '!CY113</f>
        <v>0</v>
      </c>
      <c r="CX113" s="78">
        <f t="shared" si="325"/>
        <v>0</v>
      </c>
      <c r="CY113" s="46"/>
      <c r="CZ113" s="46"/>
      <c r="DA113" s="46"/>
      <c r="DB113" s="46">
        <f t="shared" si="440"/>
        <v>0</v>
      </c>
      <c r="DC113" s="75">
        <f>+CV113+CZ113-DB113</f>
        <v>0</v>
      </c>
      <c r="DD113" s="77">
        <f>+CW113+'Stk BSF'!DT113-'Stk BSF'!DU113-'Stk CF '!DF113</f>
        <v>0</v>
      </c>
      <c r="DE113" s="78">
        <f>+CX113+DF113-DG113-DH113</f>
        <v>0</v>
      </c>
      <c r="DF113" s="46"/>
      <c r="DG113" s="46"/>
      <c r="DH113" s="46"/>
      <c r="DI113" s="46">
        <f t="shared" si="442"/>
        <v>0</v>
      </c>
      <c r="DJ113" s="75">
        <f>+DC113+DG113-DI113</f>
        <v>0</v>
      </c>
      <c r="DK113" s="77">
        <f>+DD113+'Stk BSF'!EB113-'Stk BSF'!EC113-'Stk CF '!DM113</f>
        <v>0</v>
      </c>
      <c r="DL113" s="78">
        <f t="shared" ref="DL113:DL118" si="685">+DE113+DM113-DN113-DO113</f>
        <v>0</v>
      </c>
      <c r="DM113" s="46"/>
      <c r="DN113" s="46"/>
      <c r="DO113" s="46"/>
      <c r="DP113" s="46">
        <f t="shared" si="443"/>
        <v>0</v>
      </c>
      <c r="DQ113" s="75">
        <f>+DJ113+DN113-DP113</f>
        <v>0</v>
      </c>
      <c r="DR113" s="77">
        <f>+DK113+'Stk BSF'!EJ113-'Stk BSF'!EK113-'Stk CF '!DT113</f>
        <v>0</v>
      </c>
      <c r="DS113" s="78">
        <f t="shared" si="466"/>
        <v>0</v>
      </c>
      <c r="DT113" s="46"/>
      <c r="DU113" s="46"/>
      <c r="DV113" s="46"/>
      <c r="DW113" s="46">
        <f t="shared" si="444"/>
        <v>0</v>
      </c>
      <c r="DX113" s="75">
        <f>+DQ113+DU113-DW113</f>
        <v>0</v>
      </c>
      <c r="DY113" s="77">
        <f>+DR113+'Stk BSF'!ER113-'Stk BSF'!ES113-'Stk CF '!EA113</f>
        <v>0</v>
      </c>
      <c r="DZ113" s="78">
        <f>+DS113+EA113-EB113-EC113</f>
        <v>0</v>
      </c>
      <c r="EA113" s="46"/>
      <c r="EB113" s="46"/>
      <c r="EC113" s="46"/>
      <c r="ED113" s="46">
        <f t="shared" si="445"/>
        <v>0</v>
      </c>
      <c r="EE113" s="75">
        <f>+DX113+EB113-ED113</f>
        <v>0</v>
      </c>
      <c r="EF113" s="77">
        <f>+DY113+'Stk BSF'!EZ113-'Stk BSF'!FA113-'Stk CF '!EH113</f>
        <v>0</v>
      </c>
      <c r="EG113" s="78">
        <f>+DZ113+EH113-EI113-EJ113</f>
        <v>0</v>
      </c>
      <c r="EH113" s="46"/>
      <c r="EI113" s="46"/>
      <c r="EJ113" s="46"/>
      <c r="EK113" s="46">
        <f t="shared" si="446"/>
        <v>0</v>
      </c>
      <c r="EL113" s="75">
        <f>+EE113+EI113-EK113</f>
        <v>0</v>
      </c>
      <c r="EM113" s="77">
        <f>+EF113+'Stk BSF'!FH113-'Stk BSF'!FI113-'Stk CF '!EO113</f>
        <v>0</v>
      </c>
      <c r="EN113" s="78">
        <f t="shared" si="682"/>
        <v>0</v>
      </c>
      <c r="EO113" s="46"/>
      <c r="EP113" s="46"/>
      <c r="EQ113" s="46"/>
      <c r="ER113" s="46">
        <f t="shared" si="447"/>
        <v>0</v>
      </c>
      <c r="ES113" s="75">
        <f>+EL113+EP113-ER113</f>
        <v>0</v>
      </c>
      <c r="ET113" s="77">
        <f>+EM113+'Stk BSF'!FP113-'Stk BSF'!FQ113-'Stk CF '!EV113</f>
        <v>0</v>
      </c>
      <c r="EU113" s="78">
        <f>+EN113+EV113-EW113-EX113</f>
        <v>0</v>
      </c>
      <c r="EV113" s="46"/>
      <c r="EW113" s="46"/>
      <c r="EX113" s="46"/>
      <c r="EY113" s="46">
        <f t="shared" si="449"/>
        <v>0</v>
      </c>
      <c r="EZ113" s="75">
        <f>+ES113+EW113-EY113</f>
        <v>0</v>
      </c>
      <c r="FA113" s="77">
        <f>+ET113+'Stk BSF'!FX113-'Stk BSF'!FY113-'Stk CF '!FC113</f>
        <v>0</v>
      </c>
      <c r="FB113" s="78">
        <f t="shared" si="683"/>
        <v>0</v>
      </c>
      <c r="FC113" s="46"/>
      <c r="FD113" s="46"/>
      <c r="FE113" s="46"/>
      <c r="FF113" s="46">
        <f t="shared" si="450"/>
        <v>0</v>
      </c>
      <c r="FG113" s="75">
        <f>+EZ113+FD113-FF113</f>
        <v>0</v>
      </c>
      <c r="FH113" s="77">
        <f>+FA113+'Stk BSF'!GF113-'Stk BSF'!GG113-'Stk CF '!FJ113</f>
        <v>0</v>
      </c>
      <c r="FI113" s="78">
        <f t="shared" si="417"/>
        <v>0</v>
      </c>
      <c r="FJ113" s="46"/>
      <c r="FK113" s="46"/>
      <c r="FL113" s="46"/>
      <c r="FM113" s="46">
        <f t="shared" si="451"/>
        <v>0</v>
      </c>
      <c r="FN113" s="75">
        <f>+FG113+FK113-FM113</f>
        <v>0</v>
      </c>
      <c r="FO113" s="77">
        <f>+FH113+'Stk BSF'!GN113-'Stk BSF'!GO113-'Stk CF '!FQ113</f>
        <v>0</v>
      </c>
      <c r="FP113" s="78">
        <f>+FI113+FQ113-FR113-FS113</f>
        <v>0</v>
      </c>
      <c r="FQ113" s="46"/>
      <c r="FR113" s="46"/>
      <c r="FS113" s="46"/>
      <c r="FT113" s="46">
        <f t="shared" si="452"/>
        <v>0</v>
      </c>
      <c r="FU113" s="75">
        <f>+FN113+FR113-FT113</f>
        <v>0</v>
      </c>
      <c r="FV113" s="77">
        <f>+FO113+'Stk BSF'!GV113-'Stk BSF'!GW113-'Stk CF '!FX113</f>
        <v>0</v>
      </c>
      <c r="FW113" s="78">
        <f>+FP113+FX113-FY113-FZ113</f>
        <v>0</v>
      </c>
      <c r="FX113" s="46"/>
      <c r="FY113" s="46"/>
      <c r="FZ113" s="46"/>
      <c r="GA113" s="46">
        <f t="shared" si="453"/>
        <v>0</v>
      </c>
      <c r="GB113" s="75">
        <f>+FU113+FY113-GA113</f>
        <v>0</v>
      </c>
      <c r="GC113" s="77">
        <f>+FV113+'Stk BSF'!HD113-'Stk BSF'!HE113-'Stk CF '!GE113</f>
        <v>0</v>
      </c>
      <c r="GD113" s="78">
        <f t="shared" si="674"/>
        <v>0</v>
      </c>
      <c r="GE113" s="46"/>
      <c r="GF113" s="46"/>
      <c r="GG113" s="46"/>
      <c r="GH113" s="46">
        <f t="shared" si="454"/>
        <v>0</v>
      </c>
      <c r="GI113" s="75">
        <f>+GB113+GF113-GH113</f>
        <v>0</v>
      </c>
      <c r="GJ113" s="77">
        <f>+GC113+'Stk BSF'!HL113-'Stk BSF'!HM113-'Stk CF '!GL113</f>
        <v>0</v>
      </c>
      <c r="GK113" s="78">
        <f>+GD113+GL113-GM113-GN113</f>
        <v>0</v>
      </c>
      <c r="GL113" s="46"/>
      <c r="GM113" s="46"/>
      <c r="GN113" s="46"/>
      <c r="GO113" s="46">
        <f t="shared" si="456"/>
        <v>0</v>
      </c>
      <c r="GP113" s="75">
        <f>+GI113+GM113-GO113</f>
        <v>0</v>
      </c>
      <c r="GQ113" s="77">
        <f>+GJ113+'Stk BSF'!HT113-'Stk BSF'!HU113-'Stk CF '!GS113</f>
        <v>0</v>
      </c>
      <c r="GR113" s="78">
        <f>+GK113+GS113-GT113-GU113</f>
        <v>0</v>
      </c>
      <c r="GS113" s="46"/>
      <c r="GT113" s="46"/>
      <c r="GU113" s="46"/>
      <c r="GV113" s="46">
        <f t="shared" si="457"/>
        <v>0</v>
      </c>
      <c r="GW113" s="75">
        <f>+GP113+GT113-GV113</f>
        <v>0</v>
      </c>
      <c r="GX113" s="77">
        <f>+GQ113+'Stk BSF'!IB113-'Stk BSF'!IC113-'Stk CF '!GZ113</f>
        <v>0</v>
      </c>
      <c r="GY113" s="78">
        <f>+GR113+GZ113-HA113-HB113</f>
        <v>0</v>
      </c>
      <c r="GZ113" s="46"/>
      <c r="HA113" s="46"/>
      <c r="HB113" s="46"/>
      <c r="HC113" s="46">
        <f t="shared" si="458"/>
        <v>0</v>
      </c>
      <c r="HD113" s="75">
        <f>+GW113+HA113-HC113</f>
        <v>0</v>
      </c>
      <c r="HE113" s="77">
        <f>+GX113+'Stk BSF'!IJ113-'Stk BSF'!IK113-'Stk CF '!HG113</f>
        <v>0</v>
      </c>
      <c r="HF113" s="78">
        <f>+GY113+HG113-HH113-HI113</f>
        <v>0</v>
      </c>
      <c r="HG113" s="46"/>
      <c r="HH113" s="46"/>
      <c r="HI113" s="46"/>
      <c r="HJ113" s="46">
        <f t="shared" si="459"/>
        <v>0</v>
      </c>
      <c r="HK113" s="75">
        <f>+HD113+HH113-HJ113</f>
        <v>0</v>
      </c>
      <c r="HL113" s="77">
        <f>+HE113+'Stk BSF'!IR113-'Stk BSF'!IS113-'Stk CF '!HN113</f>
        <v>0</v>
      </c>
      <c r="HM113" s="78">
        <f>+HF113+HN113-HO113-HP113</f>
        <v>0</v>
      </c>
      <c r="HN113" s="46"/>
      <c r="HO113" s="46"/>
      <c r="HP113" s="46"/>
      <c r="HQ113" s="46">
        <f t="shared" si="460"/>
        <v>0</v>
      </c>
      <c r="HR113" s="75">
        <f>+HK113+HO113-HQ113</f>
        <v>0</v>
      </c>
      <c r="HS113" s="85">
        <f>+HL113+'Stk BSF'!IZ113-'Stk BSF'!JA113-'Stk CF '!HU113</f>
        <v>0</v>
      </c>
      <c r="HT113" s="86">
        <f>+HM113+HU113-HV113-HW113</f>
        <v>0</v>
      </c>
      <c r="HU113" s="46"/>
      <c r="HV113" s="46"/>
      <c r="HW113" s="46"/>
      <c r="HX113" s="46">
        <f t="shared" si="462"/>
        <v>0</v>
      </c>
      <c r="HY113" s="75">
        <f>+HR113+HV113-HX113</f>
        <v>0</v>
      </c>
      <c r="IA113" s="82">
        <f>+HS113</f>
        <v>0</v>
      </c>
      <c r="IB113" s="83">
        <f>+HT113</f>
        <v>0</v>
      </c>
      <c r="IC113" s="81">
        <f t="shared" si="684"/>
        <v>0</v>
      </c>
      <c r="ID113" s="81">
        <f t="shared" si="684"/>
        <v>0</v>
      </c>
      <c r="IE113" s="81">
        <f>+U113+AB113+AI113+AP113+AW113+BD113+BK113+BR113+BY113+CF113+CM113+CT113+DA113+DH113+DO113+DV113+EC113+EJ113+EQ113+EX113+FE113+FL113+FS113+FZ113+GG113+GN113+GU113+HB113+HI113+HP113+HW113</f>
        <v>0</v>
      </c>
      <c r="IF113" s="81">
        <f>+V113+AC113+AJ113+AQ113+AX113+BE113+BL113+BS113+BZ113+CG113+CN113+CU113+DB113+DI113+DP113+DW113+ED113+EK113+ER113+EY113+FF113+FM113+FT113+GA113+GH113+GO113+GV113+HC113+HJ113+HQ113+HX113</f>
        <v>0</v>
      </c>
      <c r="IG113" s="84">
        <f>+HY113</f>
        <v>0</v>
      </c>
      <c r="II113" s="64">
        <f t="shared" si="469"/>
        <v>0</v>
      </c>
      <c r="IJ113" s="64">
        <f t="shared" si="470"/>
        <v>0</v>
      </c>
      <c r="IK113" s="64">
        <f t="shared" si="471"/>
        <v>0</v>
      </c>
    </row>
    <row r="114" spans="1:245" ht="15">
      <c r="B114" s="387" t="s">
        <v>603</v>
      </c>
      <c r="C114" s="171" t="s">
        <v>216</v>
      </c>
      <c r="D114" s="175" t="s">
        <v>26</v>
      </c>
      <c r="E114" s="171" t="s">
        <v>206</v>
      </c>
      <c r="F114" s="364" t="s">
        <v>181</v>
      </c>
      <c r="G114" s="380" t="s">
        <v>99</v>
      </c>
      <c r="H114" s="380" t="s">
        <v>99</v>
      </c>
      <c r="I114" s="166" t="s">
        <v>94</v>
      </c>
      <c r="J114" s="372" t="s">
        <v>225</v>
      </c>
      <c r="K114" s="143">
        <v>4</v>
      </c>
      <c r="L114" s="144">
        <v>5</v>
      </c>
      <c r="M114" s="137" t="s">
        <v>4</v>
      </c>
      <c r="N114" s="347">
        <v>0</v>
      </c>
      <c r="O114" s="347">
        <v>0</v>
      </c>
      <c r="P114" s="76">
        <v>0</v>
      </c>
      <c r="Q114" s="77">
        <f>+N114-S114-'Stk BSF'!U114+'Stk BSF'!T114</f>
        <v>0</v>
      </c>
      <c r="R114" s="78">
        <f t="shared" si="557"/>
        <v>0</v>
      </c>
      <c r="S114" s="46"/>
      <c r="T114" s="46"/>
      <c r="U114" s="46"/>
      <c r="V114" s="46">
        <f t="shared" si="423"/>
        <v>0</v>
      </c>
      <c r="W114" s="75">
        <f t="shared" si="575"/>
        <v>0</v>
      </c>
      <c r="X114" s="77">
        <f>+Q114+'Stk BSF'!AB114-'Stk BSF'!AC114-'Stk CF '!Z114</f>
        <v>0</v>
      </c>
      <c r="Y114" s="78">
        <f t="shared" si="576"/>
        <v>0</v>
      </c>
      <c r="Z114" s="46"/>
      <c r="AA114" s="46"/>
      <c r="AB114" s="46"/>
      <c r="AC114" s="46">
        <f t="shared" si="425"/>
        <v>0</v>
      </c>
      <c r="AD114" s="75">
        <f t="shared" ref="AD114:AD115" si="686">+W114+AA114-AC114</f>
        <v>0</v>
      </c>
      <c r="AE114" s="77">
        <f>+X114+'Stk BSF'!AJ114-'Stk BSF'!AK114-'Stk CF '!AG114</f>
        <v>0</v>
      </c>
      <c r="AF114" s="78">
        <f t="shared" si="518"/>
        <v>0</v>
      </c>
      <c r="AG114" s="46"/>
      <c r="AH114" s="46"/>
      <c r="AI114" s="46"/>
      <c r="AJ114" s="46">
        <f t="shared" si="426"/>
        <v>0</v>
      </c>
      <c r="AK114" s="75">
        <f t="shared" ref="AK114:AK115" si="687">+AD114+AH114-AJ114</f>
        <v>0</v>
      </c>
      <c r="AL114" s="77">
        <f>+AE114+'Stk BSF'!AR114-'Stk BSF'!AS114-'Stk CF '!AN114</f>
        <v>0</v>
      </c>
      <c r="AM114" s="78">
        <f t="shared" si="420"/>
        <v>0</v>
      </c>
      <c r="AN114" s="46"/>
      <c r="AO114" s="46"/>
      <c r="AP114" s="46"/>
      <c r="AQ114" s="46">
        <f t="shared" si="427"/>
        <v>0</v>
      </c>
      <c r="AR114" s="75">
        <f t="shared" ref="AR114:AR115" si="688">+AK114+AO114-AQ114</f>
        <v>0</v>
      </c>
      <c r="AS114" s="77">
        <f>+AL114+'Stk BSF'!AZ114-'Stk BSF'!BA114-'Stk CF '!AU114</f>
        <v>0</v>
      </c>
      <c r="AT114" s="78">
        <f t="shared" si="558"/>
        <v>0</v>
      </c>
      <c r="AU114" s="46"/>
      <c r="AV114" s="46"/>
      <c r="AW114" s="46"/>
      <c r="AX114" s="46">
        <f t="shared" si="428"/>
        <v>0</v>
      </c>
      <c r="AY114" s="75">
        <f t="shared" ref="AY114:AY115" si="689">+AR114+AV114-AX114</f>
        <v>0</v>
      </c>
      <c r="AZ114" s="77">
        <f>+AS114+'Stk BSF'!BH114-'Stk BSF'!BI114-'Stk CF '!BB114</f>
        <v>0</v>
      </c>
      <c r="BA114" s="78">
        <f t="shared" si="574"/>
        <v>0</v>
      </c>
      <c r="BB114" s="46"/>
      <c r="BC114" s="46"/>
      <c r="BD114" s="46"/>
      <c r="BE114" s="46">
        <f t="shared" si="430"/>
        <v>0</v>
      </c>
      <c r="BF114" s="75">
        <f t="shared" ref="BF114:BF115" si="690">+AY114+BC114-BE114</f>
        <v>0</v>
      </c>
      <c r="BG114" s="77">
        <f>+AZ114+'Stk BSF'!BP114-'Stk BSF'!BQ114-'Stk CF '!BI114</f>
        <v>0</v>
      </c>
      <c r="BH114" s="78">
        <f t="shared" si="571"/>
        <v>0</v>
      </c>
      <c r="BI114" s="46"/>
      <c r="BJ114" s="46"/>
      <c r="BK114" s="46"/>
      <c r="BL114" s="46">
        <f t="shared" si="431"/>
        <v>0</v>
      </c>
      <c r="BM114" s="75">
        <f t="shared" ref="BM114:BM115" si="691">+BF114+BJ114-BL114</f>
        <v>0</v>
      </c>
      <c r="BN114" s="77">
        <f>+BG114+'Stk BSF'!BX114-'Stk BSF'!BY114-'Stk CF '!BP114</f>
        <v>0</v>
      </c>
      <c r="BO114" s="78">
        <f t="shared" si="656"/>
        <v>0</v>
      </c>
      <c r="BP114" s="46"/>
      <c r="BQ114" s="46"/>
      <c r="BR114" s="46"/>
      <c r="BS114" s="46">
        <f t="shared" si="433"/>
        <v>0</v>
      </c>
      <c r="BT114" s="75">
        <f t="shared" ref="BT114:BT115" si="692">+BM114+BQ114-BS114</f>
        <v>0</v>
      </c>
      <c r="BU114" s="77">
        <f>+BN114+'Stk BSF'!CF114-'Stk BSF'!CG114-'Stk CF '!BW114</f>
        <v>0</v>
      </c>
      <c r="BV114" s="78">
        <f t="shared" si="572"/>
        <v>0</v>
      </c>
      <c r="BW114" s="46"/>
      <c r="BX114" s="46"/>
      <c r="BY114" s="46"/>
      <c r="BZ114" s="46">
        <f t="shared" si="435"/>
        <v>0</v>
      </c>
      <c r="CA114" s="75">
        <f t="shared" ref="CA114:CA115" si="693">+BT114+BX114-BZ114</f>
        <v>0</v>
      </c>
      <c r="CB114" s="77">
        <f>+BU114+'Stk BSF'!CN114-'Stk BSF'!CO114-'Stk CF '!CD114</f>
        <v>0</v>
      </c>
      <c r="CC114" s="78">
        <f t="shared" si="527"/>
        <v>0</v>
      </c>
      <c r="CD114" s="46"/>
      <c r="CE114" s="46"/>
      <c r="CF114" s="46"/>
      <c r="CG114" s="46">
        <f t="shared" si="437"/>
        <v>0</v>
      </c>
      <c r="CH114" s="75">
        <f t="shared" ref="CH114:CH115" si="694">+CA114+CE114-CG114</f>
        <v>0</v>
      </c>
      <c r="CI114" s="77">
        <f>+CB114+'Stk BSF'!CV114-'Stk BSF'!CW114-'Stk CF '!CK114</f>
        <v>0</v>
      </c>
      <c r="CJ114" s="78">
        <f t="shared" si="463"/>
        <v>0</v>
      </c>
      <c r="CK114" s="46"/>
      <c r="CL114" s="46"/>
      <c r="CM114" s="46"/>
      <c r="CN114" s="46">
        <f t="shared" si="438"/>
        <v>0</v>
      </c>
      <c r="CO114" s="75">
        <f t="shared" ref="CO114:CO115" si="695">+CH114+CL114-CN114</f>
        <v>0</v>
      </c>
      <c r="CP114" s="77">
        <f>+CI114+'Stk BSF'!DD114-'Stk BSF'!DE114-'Stk CF '!CR114</f>
        <v>760</v>
      </c>
      <c r="CQ114" s="78">
        <f t="shared" si="530"/>
        <v>0</v>
      </c>
      <c r="CR114" s="46"/>
      <c r="CS114" s="46"/>
      <c r="CT114" s="46"/>
      <c r="CU114" s="46">
        <f t="shared" si="439"/>
        <v>0</v>
      </c>
      <c r="CV114" s="75">
        <f t="shared" ref="CV114:CV115" si="696">+CO114+CS114-CU114</f>
        <v>0</v>
      </c>
      <c r="CW114" s="78">
        <f>+CP114+'Stk BSF'!DL114-'Stk BSF'!DM114-'Stk CF '!CY114</f>
        <v>220</v>
      </c>
      <c r="CX114" s="78">
        <f t="shared" si="325"/>
        <v>540</v>
      </c>
      <c r="CY114" s="46">
        <v>540</v>
      </c>
      <c r="CZ114" s="46"/>
      <c r="DA114" s="46"/>
      <c r="DB114" s="46">
        <f t="shared" si="440"/>
        <v>0</v>
      </c>
      <c r="DC114" s="75">
        <f t="shared" ref="DC114:DC115" si="697">+CV114+CZ114-DB114</f>
        <v>0</v>
      </c>
      <c r="DD114" s="77">
        <f>+CW114+'Stk BSF'!DT114-'Stk BSF'!DU114-'Stk CF '!DF114</f>
        <v>220</v>
      </c>
      <c r="DE114" s="78">
        <f t="shared" si="533"/>
        <v>540</v>
      </c>
      <c r="DF114" s="46"/>
      <c r="DG114" s="46"/>
      <c r="DH114" s="46"/>
      <c r="DI114" s="46">
        <f t="shared" si="442"/>
        <v>0</v>
      </c>
      <c r="DJ114" s="75">
        <f t="shared" ref="DJ114:DJ115" si="698">+DC114+DG114-DI114</f>
        <v>0</v>
      </c>
      <c r="DK114" s="77">
        <f>+DD114+'Stk BSF'!EB114-'Stk BSF'!EC114-'Stk CF '!DM114</f>
        <v>220</v>
      </c>
      <c r="DL114" s="78">
        <f t="shared" si="685"/>
        <v>540</v>
      </c>
      <c r="DM114" s="46"/>
      <c r="DN114" s="46"/>
      <c r="DO114" s="46"/>
      <c r="DP114" s="46">
        <f t="shared" si="443"/>
        <v>0</v>
      </c>
      <c r="DQ114" s="75">
        <f t="shared" ref="DQ114:DQ115" si="699">+DJ114+DN114-DP114</f>
        <v>0</v>
      </c>
      <c r="DR114" s="77">
        <f>+DK114+'Stk BSF'!EJ114-'Stk BSF'!EK114-'Stk CF '!DT114</f>
        <v>220</v>
      </c>
      <c r="DS114" s="78">
        <f t="shared" si="466"/>
        <v>540</v>
      </c>
      <c r="DT114" s="46"/>
      <c r="DU114" s="46"/>
      <c r="DV114" s="46"/>
      <c r="DW114" s="46">
        <f t="shared" si="444"/>
        <v>0</v>
      </c>
      <c r="DX114" s="75">
        <f t="shared" ref="DX114:DX115" si="700">+DQ114+DU114-DW114</f>
        <v>0</v>
      </c>
      <c r="DY114" s="77">
        <f>+DR114+'Stk BSF'!ER114-'Stk BSF'!ES114-'Stk CF '!EA114</f>
        <v>220</v>
      </c>
      <c r="DZ114" s="78">
        <f t="shared" si="648"/>
        <v>540</v>
      </c>
      <c r="EA114" s="46"/>
      <c r="EB114" s="46"/>
      <c r="EC114" s="46"/>
      <c r="ED114" s="46">
        <f t="shared" si="445"/>
        <v>0</v>
      </c>
      <c r="EE114" s="75">
        <f t="shared" ref="EE114:EE115" si="701">+DX114+EB114-ED114</f>
        <v>0</v>
      </c>
      <c r="EF114" s="77">
        <f>+DY114+'Stk BSF'!EZ114-'Stk BSF'!FA114-'Stk CF '!EH114</f>
        <v>220</v>
      </c>
      <c r="EG114" s="78">
        <f t="shared" si="649"/>
        <v>540</v>
      </c>
      <c r="EH114" s="46"/>
      <c r="EI114" s="46"/>
      <c r="EJ114" s="46"/>
      <c r="EK114" s="46">
        <f t="shared" si="446"/>
        <v>0</v>
      </c>
      <c r="EL114" s="75">
        <f t="shared" ref="EL114:EL115" si="702">+EE114+EI114-EK114</f>
        <v>0</v>
      </c>
      <c r="EM114" s="77">
        <f>+EF114+'Stk BSF'!FH114-'Stk BSF'!FI114-'Stk CF '!EO114</f>
        <v>220</v>
      </c>
      <c r="EN114" s="78">
        <f t="shared" si="682"/>
        <v>540</v>
      </c>
      <c r="EO114" s="46"/>
      <c r="EP114" s="46"/>
      <c r="EQ114" s="46"/>
      <c r="ER114" s="46">
        <f t="shared" si="447"/>
        <v>0</v>
      </c>
      <c r="ES114" s="75">
        <f t="shared" ref="ES114:ES115" si="703">+EL114+EP114-ER114</f>
        <v>0</v>
      </c>
      <c r="ET114" s="77">
        <f>+EM114+'Stk BSF'!FP114-'Stk BSF'!FQ114-'Stk CF '!EV114</f>
        <v>220</v>
      </c>
      <c r="EU114" s="78">
        <f t="shared" si="541"/>
        <v>540</v>
      </c>
      <c r="EV114" s="46"/>
      <c r="EW114" s="46"/>
      <c r="EX114" s="46"/>
      <c r="EY114" s="46">
        <f t="shared" si="449"/>
        <v>0</v>
      </c>
      <c r="EZ114" s="75">
        <f t="shared" ref="EZ114:EZ115" si="704">+ES114+EW114-EY114</f>
        <v>0</v>
      </c>
      <c r="FA114" s="77">
        <f>+ET114+'Stk BSF'!FX114-'Stk BSF'!FY114-'Stk CF '!FC114</f>
        <v>220</v>
      </c>
      <c r="FB114" s="78">
        <f t="shared" si="683"/>
        <v>540</v>
      </c>
      <c r="FC114" s="46"/>
      <c r="FD114" s="46"/>
      <c r="FE114" s="46"/>
      <c r="FF114" s="46">
        <f t="shared" si="450"/>
        <v>0</v>
      </c>
      <c r="FG114" s="75">
        <f t="shared" ref="FG114:FG115" si="705">+EZ114+FD114-FF114</f>
        <v>0</v>
      </c>
      <c r="FH114" s="77">
        <f>+FA114+'Stk BSF'!GF114-'Stk BSF'!GG114-'Stk CF '!FJ114</f>
        <v>220</v>
      </c>
      <c r="FI114" s="78">
        <f t="shared" si="417"/>
        <v>540</v>
      </c>
      <c r="FJ114" s="46"/>
      <c r="FK114" s="46"/>
      <c r="FL114" s="46"/>
      <c r="FM114" s="46">
        <f t="shared" si="451"/>
        <v>0</v>
      </c>
      <c r="FN114" s="75">
        <f t="shared" ref="FN114:FN115" si="706">+FG114+FK114-FM114</f>
        <v>0</v>
      </c>
      <c r="FO114" s="77">
        <f>+FH114+'Stk BSF'!GN114-'Stk BSF'!GO114-'Stk CF '!FQ114</f>
        <v>220</v>
      </c>
      <c r="FP114" s="78">
        <f t="shared" ref="FP114:FP123" si="707">+FI114+FQ114-FR114-FS114</f>
        <v>540</v>
      </c>
      <c r="FQ114" s="46"/>
      <c r="FR114" s="46"/>
      <c r="FS114" s="46"/>
      <c r="FT114" s="46">
        <f t="shared" si="452"/>
        <v>0</v>
      </c>
      <c r="FU114" s="75">
        <f t="shared" ref="FU114:FU115" si="708">+FN114+FR114-FT114</f>
        <v>0</v>
      </c>
      <c r="FV114" s="77">
        <f>+FO114+'Stk BSF'!GV114-'Stk BSF'!GW114-'Stk CF '!FX114</f>
        <v>220</v>
      </c>
      <c r="FW114" s="78">
        <f t="shared" si="561"/>
        <v>540</v>
      </c>
      <c r="FX114" s="46"/>
      <c r="FY114" s="46"/>
      <c r="FZ114" s="46"/>
      <c r="GA114" s="46">
        <f t="shared" si="453"/>
        <v>0</v>
      </c>
      <c r="GB114" s="75">
        <f t="shared" ref="GB114:GB115" si="709">+FU114+FY114-GA114</f>
        <v>0</v>
      </c>
      <c r="GC114" s="77">
        <f>+FV114+'Stk BSF'!HD114-'Stk BSF'!HE114-'Stk CF '!GE114</f>
        <v>220</v>
      </c>
      <c r="GD114" s="78">
        <f t="shared" si="674"/>
        <v>540</v>
      </c>
      <c r="GE114" s="46"/>
      <c r="GF114" s="46"/>
      <c r="GG114" s="46"/>
      <c r="GH114" s="46">
        <f t="shared" si="454"/>
        <v>0</v>
      </c>
      <c r="GI114" s="75">
        <f t="shared" ref="GI114:GI115" si="710">+GB114+GF114-GH114</f>
        <v>0</v>
      </c>
      <c r="GJ114" s="77">
        <f>+GC114+'Stk BSF'!HL114-'Stk BSF'!HM114-'Stk CF '!GL114</f>
        <v>220</v>
      </c>
      <c r="GK114" s="78">
        <f t="shared" si="548"/>
        <v>540</v>
      </c>
      <c r="GL114" s="46"/>
      <c r="GM114" s="46"/>
      <c r="GN114" s="46"/>
      <c r="GO114" s="46">
        <f t="shared" si="456"/>
        <v>0</v>
      </c>
      <c r="GP114" s="75">
        <f t="shared" ref="GP114:GP115" si="711">+GI114+GM114-GO114</f>
        <v>0</v>
      </c>
      <c r="GQ114" s="77">
        <f>+GJ114+'Stk BSF'!HT114-'Stk BSF'!HU114-'Stk CF '!GS114</f>
        <v>220</v>
      </c>
      <c r="GR114" s="78">
        <f t="shared" si="569"/>
        <v>540</v>
      </c>
      <c r="GS114" s="46"/>
      <c r="GT114" s="46"/>
      <c r="GU114" s="46"/>
      <c r="GV114" s="46">
        <f t="shared" si="457"/>
        <v>0</v>
      </c>
      <c r="GW114" s="75">
        <f t="shared" ref="GW114:GW115" si="712">+GP114+GT114-GV114</f>
        <v>0</v>
      </c>
      <c r="GX114" s="77">
        <f>+GQ114+'Stk BSF'!IB114-'Stk BSF'!IC114-'Stk CF '!GZ114</f>
        <v>220</v>
      </c>
      <c r="GY114" s="78">
        <f t="shared" si="551"/>
        <v>540</v>
      </c>
      <c r="GZ114" s="46"/>
      <c r="HA114" s="46"/>
      <c r="HB114" s="46"/>
      <c r="HC114" s="46">
        <f t="shared" si="458"/>
        <v>0</v>
      </c>
      <c r="HD114" s="75">
        <f t="shared" ref="HD114:HD115" si="713">+GW114+HA114-HC114</f>
        <v>0</v>
      </c>
      <c r="HE114" s="77">
        <f>+GX114+'Stk BSF'!IJ114-'Stk BSF'!IK114-'Stk CF '!HG114</f>
        <v>220</v>
      </c>
      <c r="HF114" s="78">
        <f t="shared" si="570"/>
        <v>540</v>
      </c>
      <c r="HG114" s="46"/>
      <c r="HH114" s="46"/>
      <c r="HI114" s="46"/>
      <c r="HJ114" s="46">
        <f t="shared" si="459"/>
        <v>0</v>
      </c>
      <c r="HK114" s="75">
        <f t="shared" ref="HK114:HK115" si="714">+HD114+HH114-HJ114</f>
        <v>0</v>
      </c>
      <c r="HL114" s="77">
        <f>+HE114+'Stk BSF'!IR114-'Stk BSF'!IS114-'Stk CF '!HN114</f>
        <v>220</v>
      </c>
      <c r="HM114" s="78">
        <f t="shared" si="643"/>
        <v>540</v>
      </c>
      <c r="HN114" s="46"/>
      <c r="HO114" s="46"/>
      <c r="HP114" s="46"/>
      <c r="HQ114" s="46">
        <f t="shared" si="460"/>
        <v>0</v>
      </c>
      <c r="HR114" s="75">
        <f t="shared" ref="HR114:HR115" si="715">+HK114+HO114-HQ114</f>
        <v>0</v>
      </c>
      <c r="HS114" s="85">
        <f>+HL114+'Stk BSF'!IZ114-'Stk BSF'!JA114-'Stk CF '!HU114</f>
        <v>220</v>
      </c>
      <c r="HT114" s="86">
        <f t="shared" si="555"/>
        <v>540</v>
      </c>
      <c r="HU114" s="46"/>
      <c r="HV114" s="46"/>
      <c r="HW114" s="46"/>
      <c r="HX114" s="46">
        <f t="shared" si="462"/>
        <v>0</v>
      </c>
      <c r="HY114" s="75">
        <f t="shared" ref="HY114:HY115" si="716">+HR114+HV114-HX114</f>
        <v>0</v>
      </c>
      <c r="IA114" s="82">
        <f t="shared" si="644"/>
        <v>220</v>
      </c>
      <c r="IB114" s="83">
        <f t="shared" si="645"/>
        <v>540</v>
      </c>
      <c r="IC114" s="81">
        <f t="shared" si="684"/>
        <v>540</v>
      </c>
      <c r="ID114" s="81">
        <f t="shared" si="684"/>
        <v>0</v>
      </c>
      <c r="IE114" s="81">
        <f t="shared" si="566"/>
        <v>0</v>
      </c>
      <c r="IF114" s="81">
        <f t="shared" si="646"/>
        <v>0</v>
      </c>
      <c r="IG114" s="84">
        <f t="shared" si="647"/>
        <v>0</v>
      </c>
      <c r="II114" s="64">
        <f t="shared" si="469"/>
        <v>0</v>
      </c>
      <c r="IJ114" s="64">
        <f t="shared" si="470"/>
        <v>0</v>
      </c>
      <c r="IK114" s="64">
        <f t="shared" si="471"/>
        <v>0</v>
      </c>
    </row>
    <row r="115" spans="1:245" ht="15">
      <c r="B115" s="387" t="s">
        <v>603</v>
      </c>
      <c r="C115" s="168" t="s">
        <v>217</v>
      </c>
      <c r="D115" s="174" t="s">
        <v>213</v>
      </c>
      <c r="E115" s="168"/>
      <c r="F115" s="363" t="s">
        <v>181</v>
      </c>
      <c r="G115" s="380" t="s">
        <v>99</v>
      </c>
      <c r="H115" s="380" t="s">
        <v>99</v>
      </c>
      <c r="I115" s="361" t="s">
        <v>95</v>
      </c>
      <c r="J115" s="356" t="s">
        <v>225</v>
      </c>
      <c r="K115" s="139">
        <v>4</v>
      </c>
      <c r="L115" s="140">
        <v>5</v>
      </c>
      <c r="M115" s="137" t="s">
        <v>4</v>
      </c>
      <c r="N115" s="347">
        <v>0</v>
      </c>
      <c r="O115" s="347">
        <v>0</v>
      </c>
      <c r="P115" s="76">
        <v>0</v>
      </c>
      <c r="Q115" s="77">
        <f>+N115-S115-'Stk BSF'!U115+'Stk BSF'!T115</f>
        <v>0</v>
      </c>
      <c r="R115" s="78">
        <f t="shared" si="557"/>
        <v>0</v>
      </c>
      <c r="S115" s="46"/>
      <c r="T115" s="46"/>
      <c r="U115" s="46"/>
      <c r="V115" s="46">
        <f t="shared" si="423"/>
        <v>0</v>
      </c>
      <c r="W115" s="75">
        <f t="shared" ref="W115:W144" si="717">+P115+T115-V115</f>
        <v>0</v>
      </c>
      <c r="X115" s="77">
        <f>+Q115+'Stk BSF'!AB115-'Stk BSF'!AC115-'Stk CF '!Z115</f>
        <v>0</v>
      </c>
      <c r="Y115" s="78">
        <f t="shared" ref="Y115:Y144" si="718">+R115+Z115-AA115-AB115</f>
        <v>0</v>
      </c>
      <c r="Z115" s="46"/>
      <c r="AA115" s="46"/>
      <c r="AB115" s="46"/>
      <c r="AC115" s="46">
        <f t="shared" si="425"/>
        <v>0</v>
      </c>
      <c r="AD115" s="75">
        <f t="shared" si="686"/>
        <v>0</v>
      </c>
      <c r="AE115" s="77">
        <f>+X115+'Stk BSF'!AJ115-'Stk BSF'!AK115-'Stk CF '!AG115</f>
        <v>0</v>
      </c>
      <c r="AF115" s="78">
        <f t="shared" si="518"/>
        <v>0</v>
      </c>
      <c r="AG115" s="46"/>
      <c r="AH115" s="46"/>
      <c r="AI115" s="46"/>
      <c r="AJ115" s="46">
        <f t="shared" si="426"/>
        <v>0</v>
      </c>
      <c r="AK115" s="75">
        <f t="shared" si="687"/>
        <v>0</v>
      </c>
      <c r="AL115" s="77">
        <f>+AE115+'Stk BSF'!AR115-'Stk BSF'!AS115-'Stk CF '!AN115</f>
        <v>0</v>
      </c>
      <c r="AM115" s="78">
        <f t="shared" si="420"/>
        <v>0</v>
      </c>
      <c r="AN115" s="46"/>
      <c r="AO115" s="46"/>
      <c r="AP115" s="46"/>
      <c r="AQ115" s="46">
        <f t="shared" si="427"/>
        <v>0</v>
      </c>
      <c r="AR115" s="75">
        <f t="shared" si="688"/>
        <v>0</v>
      </c>
      <c r="AS115" s="77">
        <f>+AL115+'Stk BSF'!AZ115-'Stk BSF'!BA115-'Stk CF '!AU115</f>
        <v>0</v>
      </c>
      <c r="AT115" s="78">
        <f t="shared" si="558"/>
        <v>0</v>
      </c>
      <c r="AU115" s="46"/>
      <c r="AV115" s="46"/>
      <c r="AW115" s="46"/>
      <c r="AX115" s="46">
        <f t="shared" si="428"/>
        <v>0</v>
      </c>
      <c r="AY115" s="75">
        <f t="shared" si="689"/>
        <v>0</v>
      </c>
      <c r="AZ115" s="77">
        <f>+AS115+'Stk BSF'!BH115-'Stk BSF'!BI115-'Stk CF '!BB115</f>
        <v>0</v>
      </c>
      <c r="BA115" s="78">
        <f t="shared" si="574"/>
        <v>0</v>
      </c>
      <c r="BB115" s="46"/>
      <c r="BC115" s="46"/>
      <c r="BD115" s="46"/>
      <c r="BE115" s="46">
        <f t="shared" si="430"/>
        <v>0</v>
      </c>
      <c r="BF115" s="75">
        <f t="shared" si="690"/>
        <v>0</v>
      </c>
      <c r="BG115" s="77">
        <f>+AZ115+'Stk BSF'!BP115-'Stk BSF'!BQ115-'Stk CF '!BI115</f>
        <v>0</v>
      </c>
      <c r="BH115" s="78">
        <f t="shared" ref="BH115:BH128" si="719">+BA115+BI115-BJ115-BK115</f>
        <v>0</v>
      </c>
      <c r="BI115" s="46"/>
      <c r="BJ115" s="46"/>
      <c r="BK115" s="46"/>
      <c r="BL115" s="46">
        <f t="shared" si="431"/>
        <v>0</v>
      </c>
      <c r="BM115" s="75">
        <f t="shared" si="691"/>
        <v>0</v>
      </c>
      <c r="BN115" s="77">
        <f>+BG115+'Stk BSF'!BX115-'Stk BSF'!BY115-'Stk CF '!BP115</f>
        <v>0</v>
      </c>
      <c r="BO115" s="78">
        <f t="shared" si="656"/>
        <v>0</v>
      </c>
      <c r="BP115" s="46"/>
      <c r="BQ115" s="46"/>
      <c r="BR115" s="46"/>
      <c r="BS115" s="46">
        <f t="shared" si="433"/>
        <v>0</v>
      </c>
      <c r="BT115" s="75">
        <f t="shared" si="692"/>
        <v>0</v>
      </c>
      <c r="BU115" s="77">
        <f>+BN115+'Stk BSF'!CF115-'Stk BSF'!CG115-'Stk CF '!BW115</f>
        <v>0</v>
      </c>
      <c r="BV115" s="78">
        <f t="shared" si="572"/>
        <v>0</v>
      </c>
      <c r="BW115" s="46"/>
      <c r="BX115" s="46"/>
      <c r="BY115" s="46"/>
      <c r="BZ115" s="46">
        <f t="shared" si="435"/>
        <v>0</v>
      </c>
      <c r="CA115" s="75">
        <f t="shared" si="693"/>
        <v>0</v>
      </c>
      <c r="CB115" s="77">
        <f>+BU115+'Stk BSF'!CN115-'Stk BSF'!CO115-'Stk CF '!CD115</f>
        <v>0</v>
      </c>
      <c r="CC115" s="78">
        <f t="shared" si="527"/>
        <v>0</v>
      </c>
      <c r="CD115" s="46"/>
      <c r="CE115" s="46"/>
      <c r="CF115" s="46"/>
      <c r="CG115" s="46">
        <f t="shared" si="437"/>
        <v>0</v>
      </c>
      <c r="CH115" s="75">
        <f t="shared" si="694"/>
        <v>0</v>
      </c>
      <c r="CI115" s="77">
        <f>+CB115+'Stk BSF'!CV115-'Stk BSF'!CW115-'Stk CF '!CK115</f>
        <v>0</v>
      </c>
      <c r="CJ115" s="78">
        <f t="shared" si="463"/>
        <v>0</v>
      </c>
      <c r="CK115" s="46"/>
      <c r="CL115" s="46"/>
      <c r="CM115" s="46"/>
      <c r="CN115" s="46">
        <f t="shared" si="438"/>
        <v>0</v>
      </c>
      <c r="CO115" s="75">
        <f t="shared" si="695"/>
        <v>0</v>
      </c>
      <c r="CP115" s="77">
        <f>+CI115+'Stk BSF'!DD115-'Stk BSF'!DE115-'Stk CF '!CR115</f>
        <v>0</v>
      </c>
      <c r="CQ115" s="78">
        <f t="shared" si="530"/>
        <v>0</v>
      </c>
      <c r="CR115" s="46"/>
      <c r="CS115" s="46"/>
      <c r="CT115" s="46"/>
      <c r="CU115" s="46">
        <f t="shared" si="439"/>
        <v>0</v>
      </c>
      <c r="CV115" s="75">
        <f t="shared" si="696"/>
        <v>0</v>
      </c>
      <c r="CW115" s="78">
        <f>+CP115+'Stk BSF'!DL115-'Stk BSF'!DM115-'Stk CF '!CY115</f>
        <v>0</v>
      </c>
      <c r="CX115" s="78">
        <f t="shared" si="325"/>
        <v>0</v>
      </c>
      <c r="CY115" s="46"/>
      <c r="CZ115" s="46"/>
      <c r="DA115" s="46"/>
      <c r="DB115" s="46">
        <f t="shared" si="440"/>
        <v>0</v>
      </c>
      <c r="DC115" s="75">
        <f t="shared" si="697"/>
        <v>0</v>
      </c>
      <c r="DD115" s="77">
        <f>+CW115+'Stk BSF'!DT115-'Stk BSF'!DU115-'Stk CF '!DF115</f>
        <v>0</v>
      </c>
      <c r="DE115" s="78">
        <f t="shared" si="533"/>
        <v>0</v>
      </c>
      <c r="DF115" s="46"/>
      <c r="DG115" s="46"/>
      <c r="DH115" s="46"/>
      <c r="DI115" s="46">
        <f t="shared" si="442"/>
        <v>0</v>
      </c>
      <c r="DJ115" s="75">
        <f t="shared" si="698"/>
        <v>0</v>
      </c>
      <c r="DK115" s="77">
        <f>+DD115+'Stk BSF'!EB115-'Stk BSF'!EC115-'Stk CF '!DM115</f>
        <v>0</v>
      </c>
      <c r="DL115" s="78">
        <f t="shared" si="685"/>
        <v>0</v>
      </c>
      <c r="DM115" s="46"/>
      <c r="DN115" s="46"/>
      <c r="DO115" s="46"/>
      <c r="DP115" s="46">
        <f t="shared" si="443"/>
        <v>0</v>
      </c>
      <c r="DQ115" s="75">
        <f t="shared" si="699"/>
        <v>0</v>
      </c>
      <c r="DR115" s="77">
        <f>+DK115+'Stk BSF'!EJ115-'Stk BSF'!EK115-'Stk CF '!DT115</f>
        <v>0</v>
      </c>
      <c r="DS115" s="78">
        <f t="shared" si="466"/>
        <v>0</v>
      </c>
      <c r="DT115" s="46"/>
      <c r="DU115" s="46"/>
      <c r="DV115" s="46"/>
      <c r="DW115" s="46">
        <f t="shared" si="444"/>
        <v>0</v>
      </c>
      <c r="DX115" s="75">
        <f t="shared" si="700"/>
        <v>0</v>
      </c>
      <c r="DY115" s="77">
        <f>+DR115+'Stk BSF'!ER115-'Stk BSF'!ES115-'Stk CF '!EA115</f>
        <v>0</v>
      </c>
      <c r="DZ115" s="78">
        <f t="shared" si="648"/>
        <v>0</v>
      </c>
      <c r="EA115" s="46"/>
      <c r="EB115" s="46"/>
      <c r="EC115" s="46"/>
      <c r="ED115" s="46">
        <f t="shared" si="445"/>
        <v>0</v>
      </c>
      <c r="EE115" s="75">
        <f t="shared" si="701"/>
        <v>0</v>
      </c>
      <c r="EF115" s="77">
        <f>+DY115+'Stk BSF'!EZ115-'Stk BSF'!FA115-'Stk CF '!EH115</f>
        <v>0</v>
      </c>
      <c r="EG115" s="78">
        <f t="shared" si="649"/>
        <v>0</v>
      </c>
      <c r="EH115" s="46"/>
      <c r="EI115" s="46"/>
      <c r="EJ115" s="46"/>
      <c r="EK115" s="46">
        <f t="shared" si="446"/>
        <v>0</v>
      </c>
      <c r="EL115" s="75">
        <f t="shared" si="702"/>
        <v>0</v>
      </c>
      <c r="EM115" s="77">
        <f>+EF115+'Stk BSF'!FH115-'Stk BSF'!FI115-'Stk CF '!EO115</f>
        <v>0</v>
      </c>
      <c r="EN115" s="78">
        <f t="shared" si="682"/>
        <v>0</v>
      </c>
      <c r="EO115" s="46"/>
      <c r="EP115" s="46"/>
      <c r="EQ115" s="46"/>
      <c r="ER115" s="46">
        <f t="shared" si="447"/>
        <v>0</v>
      </c>
      <c r="ES115" s="75">
        <f t="shared" si="703"/>
        <v>0</v>
      </c>
      <c r="ET115" s="77">
        <f>+EM115+'Stk BSF'!FP115-'Stk BSF'!FQ115-'Stk CF '!EV115</f>
        <v>0</v>
      </c>
      <c r="EU115" s="78">
        <f t="shared" si="541"/>
        <v>0</v>
      </c>
      <c r="EV115" s="46"/>
      <c r="EW115" s="46"/>
      <c r="EX115" s="46"/>
      <c r="EY115" s="46">
        <f t="shared" si="449"/>
        <v>0</v>
      </c>
      <c r="EZ115" s="75">
        <f t="shared" si="704"/>
        <v>0</v>
      </c>
      <c r="FA115" s="77">
        <f>+ET115+'Stk BSF'!FX115-'Stk BSF'!FY115-'Stk CF '!FC115</f>
        <v>0</v>
      </c>
      <c r="FB115" s="78">
        <f t="shared" si="683"/>
        <v>0</v>
      </c>
      <c r="FC115" s="46"/>
      <c r="FD115" s="46"/>
      <c r="FE115" s="46"/>
      <c r="FF115" s="46">
        <f t="shared" si="450"/>
        <v>0</v>
      </c>
      <c r="FG115" s="75">
        <f t="shared" si="705"/>
        <v>0</v>
      </c>
      <c r="FH115" s="77">
        <f>+FA115+'Stk BSF'!GF115-'Stk BSF'!GG115-'Stk CF '!FJ115</f>
        <v>0</v>
      </c>
      <c r="FI115" s="78">
        <f t="shared" si="417"/>
        <v>0</v>
      </c>
      <c r="FJ115" s="46"/>
      <c r="FK115" s="46"/>
      <c r="FL115" s="46"/>
      <c r="FM115" s="46">
        <f t="shared" si="451"/>
        <v>0</v>
      </c>
      <c r="FN115" s="75">
        <f t="shared" si="706"/>
        <v>0</v>
      </c>
      <c r="FO115" s="77">
        <f>+FH115+'Stk BSF'!GN115-'Stk BSF'!GO115-'Stk CF '!FQ115</f>
        <v>0</v>
      </c>
      <c r="FP115" s="78">
        <f t="shared" si="707"/>
        <v>0</v>
      </c>
      <c r="FQ115" s="46"/>
      <c r="FR115" s="46"/>
      <c r="FS115" s="46"/>
      <c r="FT115" s="46">
        <f t="shared" si="452"/>
        <v>0</v>
      </c>
      <c r="FU115" s="75">
        <f t="shared" si="708"/>
        <v>0</v>
      </c>
      <c r="FV115" s="77">
        <f>+FO115+'Stk BSF'!GV115-'Stk BSF'!GW115-'Stk CF '!FX115</f>
        <v>0</v>
      </c>
      <c r="FW115" s="78">
        <f t="shared" si="561"/>
        <v>0</v>
      </c>
      <c r="FX115" s="46"/>
      <c r="FY115" s="46"/>
      <c r="FZ115" s="46"/>
      <c r="GA115" s="46">
        <f t="shared" si="453"/>
        <v>0</v>
      </c>
      <c r="GB115" s="75">
        <f t="shared" si="709"/>
        <v>0</v>
      </c>
      <c r="GC115" s="77">
        <f>+FV115+'Stk BSF'!HD115-'Stk BSF'!HE115-'Stk CF '!GE115</f>
        <v>0</v>
      </c>
      <c r="GD115" s="78">
        <f t="shared" si="674"/>
        <v>0</v>
      </c>
      <c r="GE115" s="46"/>
      <c r="GF115" s="46"/>
      <c r="GG115" s="46"/>
      <c r="GH115" s="46">
        <f t="shared" si="454"/>
        <v>0</v>
      </c>
      <c r="GI115" s="75">
        <f t="shared" si="710"/>
        <v>0</v>
      </c>
      <c r="GJ115" s="77">
        <f>+GC115+'Stk BSF'!HL115-'Stk BSF'!HM115-'Stk CF '!GL115</f>
        <v>0</v>
      </c>
      <c r="GK115" s="78">
        <f t="shared" si="548"/>
        <v>0</v>
      </c>
      <c r="GL115" s="46"/>
      <c r="GM115" s="46"/>
      <c r="GN115" s="46"/>
      <c r="GO115" s="46">
        <f t="shared" si="456"/>
        <v>0</v>
      </c>
      <c r="GP115" s="75">
        <f t="shared" si="711"/>
        <v>0</v>
      </c>
      <c r="GQ115" s="77">
        <f>+GJ115+'Stk BSF'!HT115-'Stk BSF'!HU115-'Stk CF '!GS115</f>
        <v>0</v>
      </c>
      <c r="GR115" s="78">
        <f t="shared" si="569"/>
        <v>0</v>
      </c>
      <c r="GS115" s="46"/>
      <c r="GT115" s="46"/>
      <c r="GU115" s="46"/>
      <c r="GV115" s="46">
        <f t="shared" si="457"/>
        <v>0</v>
      </c>
      <c r="GW115" s="75">
        <f t="shared" si="712"/>
        <v>0</v>
      </c>
      <c r="GX115" s="77">
        <f>+GQ115+'Stk BSF'!IB115-'Stk BSF'!IC115-'Stk CF '!GZ115</f>
        <v>0</v>
      </c>
      <c r="GY115" s="78">
        <f t="shared" si="551"/>
        <v>0</v>
      </c>
      <c r="GZ115" s="46"/>
      <c r="HA115" s="46"/>
      <c r="HB115" s="46"/>
      <c r="HC115" s="46">
        <f t="shared" si="458"/>
        <v>0</v>
      </c>
      <c r="HD115" s="75">
        <f t="shared" si="713"/>
        <v>0</v>
      </c>
      <c r="HE115" s="77">
        <f>+GX115+'Stk BSF'!IJ115-'Stk BSF'!IK115-'Stk CF '!HG115</f>
        <v>0</v>
      </c>
      <c r="HF115" s="78">
        <f t="shared" si="570"/>
        <v>0</v>
      </c>
      <c r="HG115" s="46"/>
      <c r="HH115" s="46"/>
      <c r="HI115" s="46"/>
      <c r="HJ115" s="46">
        <f t="shared" si="459"/>
        <v>0</v>
      </c>
      <c r="HK115" s="75">
        <f t="shared" si="714"/>
        <v>0</v>
      </c>
      <c r="HL115" s="77">
        <f>+HE115+'Stk BSF'!IR115-'Stk BSF'!IS115-'Stk CF '!HN115</f>
        <v>0</v>
      </c>
      <c r="HM115" s="78">
        <f t="shared" si="643"/>
        <v>0</v>
      </c>
      <c r="HN115" s="46"/>
      <c r="HO115" s="46"/>
      <c r="HP115" s="46"/>
      <c r="HQ115" s="46">
        <f t="shared" si="460"/>
        <v>0</v>
      </c>
      <c r="HR115" s="75">
        <f t="shared" si="715"/>
        <v>0</v>
      </c>
      <c r="HS115" s="85">
        <f>+HL115+'Stk BSF'!IZ115-'Stk BSF'!JA115-'Stk CF '!HU115</f>
        <v>0</v>
      </c>
      <c r="HT115" s="86">
        <f t="shared" si="555"/>
        <v>0</v>
      </c>
      <c r="HU115" s="46"/>
      <c r="HV115" s="46"/>
      <c r="HW115" s="46"/>
      <c r="HX115" s="46">
        <f t="shared" si="462"/>
        <v>0</v>
      </c>
      <c r="HY115" s="75">
        <f t="shared" si="716"/>
        <v>0</v>
      </c>
      <c r="IA115" s="82">
        <f t="shared" si="644"/>
        <v>0</v>
      </c>
      <c r="IB115" s="83">
        <f t="shared" si="645"/>
        <v>0</v>
      </c>
      <c r="IC115" s="81">
        <f t="shared" ref="IC115:ID119" si="720">+S115+Z115+AG115+AN115+AU115+BB115+BI115+BP115+BW115+CD115+CK115+CR115+CY115+DF115+DM115+DT115+EA115+EH115+EO115+EV115+FC115+FJ115+FQ115+FX115+GE115+GL115+GS115+GZ115+HG115+HN115+HU115</f>
        <v>0</v>
      </c>
      <c r="ID115" s="81">
        <f t="shared" si="720"/>
        <v>0</v>
      </c>
      <c r="IE115" s="81">
        <f t="shared" si="566"/>
        <v>0</v>
      </c>
      <c r="IF115" s="81">
        <f>+V115+AC115+AJ115+AQ115+AX115+BE115+BL115+BS115+BZ115+CG115+CN115+CU115+DB115+DI115+DP115+DW115+ED115+EK115+ER115+EY115+FF115+FM115+FT115+GA115+GH115+GO115+GV115+HC115+HJ115+HQ115+HX115</f>
        <v>0</v>
      </c>
      <c r="IG115" s="84">
        <f t="shared" si="568"/>
        <v>0</v>
      </c>
      <c r="II115" s="64">
        <f t="shared" si="469"/>
        <v>0</v>
      </c>
      <c r="IJ115" s="64">
        <f t="shared" si="470"/>
        <v>0</v>
      </c>
      <c r="IK115" s="64">
        <f t="shared" si="471"/>
        <v>0</v>
      </c>
    </row>
    <row r="116" spans="1:245" ht="15">
      <c r="B116" s="387" t="s">
        <v>603</v>
      </c>
      <c r="C116" s="171" t="s">
        <v>218</v>
      </c>
      <c r="D116" s="175" t="s">
        <v>28</v>
      </c>
      <c r="E116" s="171" t="s">
        <v>207</v>
      </c>
      <c r="F116" s="364" t="s">
        <v>184</v>
      </c>
      <c r="G116" s="380" t="s">
        <v>99</v>
      </c>
      <c r="H116" s="380" t="s">
        <v>99</v>
      </c>
      <c r="I116" s="166" t="s">
        <v>94</v>
      </c>
      <c r="J116" s="372" t="s">
        <v>226</v>
      </c>
      <c r="K116" s="143">
        <v>5</v>
      </c>
      <c r="L116" s="144">
        <v>6</v>
      </c>
      <c r="M116" s="137" t="s">
        <v>4</v>
      </c>
      <c r="N116" s="347">
        <v>0</v>
      </c>
      <c r="O116" s="347">
        <v>0</v>
      </c>
      <c r="P116" s="76">
        <v>0</v>
      </c>
      <c r="Q116" s="77">
        <f>+N116-S116-'Stk BSF'!U116+'Stk BSF'!T116</f>
        <v>0</v>
      </c>
      <c r="R116" s="78">
        <f t="shared" si="557"/>
        <v>0</v>
      </c>
      <c r="S116" s="46"/>
      <c r="T116" s="46"/>
      <c r="U116" s="46"/>
      <c r="V116" s="46">
        <f t="shared" si="423"/>
        <v>0</v>
      </c>
      <c r="W116" s="75">
        <f>+P116+T116-V116</f>
        <v>0</v>
      </c>
      <c r="X116" s="77">
        <f>+Q116+'Stk BSF'!AB116-'Stk BSF'!AC116-'Stk CF '!Z116</f>
        <v>0</v>
      </c>
      <c r="Y116" s="78">
        <f>+R116+Z116-AA116-AB116</f>
        <v>0</v>
      </c>
      <c r="Z116" s="46"/>
      <c r="AA116" s="46"/>
      <c r="AB116" s="46"/>
      <c r="AC116" s="46">
        <f t="shared" si="425"/>
        <v>0</v>
      </c>
      <c r="AD116" s="75">
        <f>+W116+AA116-AC116</f>
        <v>0</v>
      </c>
      <c r="AE116" s="77">
        <f>+X116+'Stk BSF'!AJ116-'Stk BSF'!AK116-'Stk CF '!AG116</f>
        <v>0</v>
      </c>
      <c r="AF116" s="78">
        <f>+Y116+AG116-AH116-AI116</f>
        <v>0</v>
      </c>
      <c r="AG116" s="46"/>
      <c r="AH116" s="46"/>
      <c r="AI116" s="46"/>
      <c r="AJ116" s="46">
        <f t="shared" si="426"/>
        <v>0</v>
      </c>
      <c r="AK116" s="75">
        <f>+AD116+AH116-AJ116</f>
        <v>0</v>
      </c>
      <c r="AL116" s="77">
        <f>+AE116+'Stk BSF'!AR116-'Stk BSF'!AS116-'Stk CF '!AN116</f>
        <v>0</v>
      </c>
      <c r="AM116" s="78">
        <f t="shared" si="420"/>
        <v>0</v>
      </c>
      <c r="AN116" s="46"/>
      <c r="AO116" s="46"/>
      <c r="AP116" s="46"/>
      <c r="AQ116" s="46">
        <f t="shared" si="427"/>
        <v>0</v>
      </c>
      <c r="AR116" s="75">
        <f>+AK116+AO116-AQ116</f>
        <v>0</v>
      </c>
      <c r="AS116" s="77">
        <f>+AL116+'Stk BSF'!AZ116-'Stk BSF'!BA116-'Stk CF '!AU116</f>
        <v>0</v>
      </c>
      <c r="AT116" s="78">
        <f t="shared" si="558"/>
        <v>0</v>
      </c>
      <c r="AU116" s="46"/>
      <c r="AV116" s="46"/>
      <c r="AW116" s="46"/>
      <c r="AX116" s="46">
        <f t="shared" si="428"/>
        <v>0</v>
      </c>
      <c r="AY116" s="75">
        <f>+AR116+AV116-AX116</f>
        <v>0</v>
      </c>
      <c r="AZ116" s="77">
        <f>+AS116+'Stk BSF'!BH116-'Stk BSF'!BI116-'Stk CF '!BB116</f>
        <v>0</v>
      </c>
      <c r="BA116" s="78">
        <f>+AT116+BB116-BC116-BD116</f>
        <v>0</v>
      </c>
      <c r="BB116" s="46"/>
      <c r="BC116" s="46"/>
      <c r="BD116" s="46"/>
      <c r="BE116" s="46">
        <f t="shared" si="430"/>
        <v>0</v>
      </c>
      <c r="BF116" s="75">
        <f>+AY116+BC116-BE116</f>
        <v>0</v>
      </c>
      <c r="BG116" s="77">
        <f>+AZ116+'Stk BSF'!BP116-'Stk BSF'!BQ116-'Stk CF '!BI116</f>
        <v>0</v>
      </c>
      <c r="BH116" s="78">
        <f t="shared" si="719"/>
        <v>0</v>
      </c>
      <c r="BI116" s="46"/>
      <c r="BJ116" s="46"/>
      <c r="BK116" s="46"/>
      <c r="BL116" s="46">
        <f t="shared" si="431"/>
        <v>0</v>
      </c>
      <c r="BM116" s="75">
        <f>+BF116+BJ116-BL116</f>
        <v>0</v>
      </c>
      <c r="BN116" s="77">
        <f>+BG116+'Stk BSF'!BX116-'Stk BSF'!BY116-'Stk CF '!BP116</f>
        <v>0</v>
      </c>
      <c r="BO116" s="78">
        <f t="shared" si="656"/>
        <v>0</v>
      </c>
      <c r="BP116" s="46"/>
      <c r="BQ116" s="46"/>
      <c r="BR116" s="46"/>
      <c r="BS116" s="46">
        <f t="shared" si="433"/>
        <v>0</v>
      </c>
      <c r="BT116" s="75">
        <f>+BM116+BQ116-BS116</f>
        <v>0</v>
      </c>
      <c r="BU116" s="77">
        <f>+BN116+'Stk BSF'!CF116-'Stk BSF'!CG116-'Stk CF '!BW116</f>
        <v>0</v>
      </c>
      <c r="BV116" s="78">
        <f>+BO116+BW116-BX116-BY116</f>
        <v>0</v>
      </c>
      <c r="BW116" s="46"/>
      <c r="BX116" s="46"/>
      <c r="BY116" s="46"/>
      <c r="BZ116" s="46">
        <f t="shared" si="435"/>
        <v>0</v>
      </c>
      <c r="CA116" s="75">
        <f>+BT116+BX116-BZ116</f>
        <v>0</v>
      </c>
      <c r="CB116" s="77">
        <f>+BU116+'Stk BSF'!CN116-'Stk BSF'!CO116-'Stk CF '!CD116</f>
        <v>0</v>
      </c>
      <c r="CC116" s="78">
        <f>+BV116+CD116-CE116-CF116</f>
        <v>0</v>
      </c>
      <c r="CD116" s="46"/>
      <c r="CE116" s="46"/>
      <c r="CF116" s="46"/>
      <c r="CG116" s="46">
        <f t="shared" si="437"/>
        <v>0</v>
      </c>
      <c r="CH116" s="75">
        <f>+CA116+CE116-CG116</f>
        <v>0</v>
      </c>
      <c r="CI116" s="77">
        <f>+CB116+'Stk BSF'!CV116-'Stk BSF'!CW116-'Stk CF '!CK116</f>
        <v>0</v>
      </c>
      <c r="CJ116" s="78">
        <f t="shared" si="463"/>
        <v>0</v>
      </c>
      <c r="CK116" s="46"/>
      <c r="CL116" s="46"/>
      <c r="CM116" s="46"/>
      <c r="CN116" s="46">
        <f t="shared" si="438"/>
        <v>0</v>
      </c>
      <c r="CO116" s="75">
        <f>+CH116+CL116-CN116</f>
        <v>0</v>
      </c>
      <c r="CP116" s="77">
        <f>+CI116+'Stk BSF'!DD116-'Stk BSF'!DE116-'Stk CF '!CR116</f>
        <v>0</v>
      </c>
      <c r="CQ116" s="78">
        <f>+CJ116+CR116-CS116-CT116</f>
        <v>0</v>
      </c>
      <c r="CR116" s="46"/>
      <c r="CS116" s="46"/>
      <c r="CT116" s="46"/>
      <c r="CU116" s="46">
        <f t="shared" si="439"/>
        <v>0</v>
      </c>
      <c r="CV116" s="75">
        <f>+CO116+CS116-CU116</f>
        <v>0</v>
      </c>
      <c r="CW116" s="78">
        <f>+CP116+'Stk BSF'!DL116-'Stk BSF'!DM116-'Stk CF '!CY116</f>
        <v>0</v>
      </c>
      <c r="CX116" s="78">
        <f t="shared" si="325"/>
        <v>0</v>
      </c>
      <c r="CY116" s="46"/>
      <c r="CZ116" s="46"/>
      <c r="DA116" s="46"/>
      <c r="DB116" s="46">
        <f t="shared" si="440"/>
        <v>0</v>
      </c>
      <c r="DC116" s="75">
        <f>+CV116+CZ116-DB116</f>
        <v>0</v>
      </c>
      <c r="DD116" s="77">
        <f>+CW116+'Stk BSF'!DT116-'Stk BSF'!DU116-'Stk CF '!DF116</f>
        <v>0</v>
      </c>
      <c r="DE116" s="78">
        <f>+CX116+DF116-DG116-DH116</f>
        <v>0</v>
      </c>
      <c r="DF116" s="46"/>
      <c r="DG116" s="46"/>
      <c r="DH116" s="46"/>
      <c r="DI116" s="46">
        <f t="shared" si="442"/>
        <v>0</v>
      </c>
      <c r="DJ116" s="75">
        <f>+DC116+DG116-DI116</f>
        <v>0</v>
      </c>
      <c r="DK116" s="77">
        <f>+DD116+'Stk BSF'!EB116-'Stk BSF'!EC116-'Stk CF '!DM116</f>
        <v>0</v>
      </c>
      <c r="DL116" s="78">
        <f t="shared" si="685"/>
        <v>0</v>
      </c>
      <c r="DM116" s="46"/>
      <c r="DN116" s="46"/>
      <c r="DO116" s="46"/>
      <c r="DP116" s="46">
        <f t="shared" si="443"/>
        <v>0</v>
      </c>
      <c r="DQ116" s="75">
        <f>+DJ116+DN116-DP116</f>
        <v>0</v>
      </c>
      <c r="DR116" s="77">
        <f>+DK116+'Stk BSF'!EJ116-'Stk BSF'!EK116-'Stk CF '!DT116</f>
        <v>0</v>
      </c>
      <c r="DS116" s="78">
        <f t="shared" si="466"/>
        <v>0</v>
      </c>
      <c r="DT116" s="46"/>
      <c r="DU116" s="46"/>
      <c r="DV116" s="46"/>
      <c r="DW116" s="46">
        <f t="shared" si="444"/>
        <v>0</v>
      </c>
      <c r="DX116" s="75">
        <f>+DQ116+DU116-DW116</f>
        <v>0</v>
      </c>
      <c r="DY116" s="77">
        <f>+DR116+'Stk BSF'!ER116-'Stk BSF'!ES116-'Stk CF '!EA116</f>
        <v>0</v>
      </c>
      <c r="DZ116" s="78">
        <f t="shared" si="648"/>
        <v>0</v>
      </c>
      <c r="EA116" s="46"/>
      <c r="EB116" s="46"/>
      <c r="EC116" s="46"/>
      <c r="ED116" s="46">
        <f t="shared" si="445"/>
        <v>0</v>
      </c>
      <c r="EE116" s="75">
        <f>+DX116+EB116-ED116</f>
        <v>0</v>
      </c>
      <c r="EF116" s="77">
        <f>+DY116+'Stk BSF'!EZ116-'Stk BSF'!FA116-'Stk CF '!EH116</f>
        <v>0</v>
      </c>
      <c r="EG116" s="78">
        <f t="shared" si="649"/>
        <v>0</v>
      </c>
      <c r="EH116" s="46"/>
      <c r="EI116" s="46"/>
      <c r="EJ116" s="46"/>
      <c r="EK116" s="46">
        <f t="shared" si="446"/>
        <v>0</v>
      </c>
      <c r="EL116" s="75">
        <f>+EE116+EI116-EK116</f>
        <v>0</v>
      </c>
      <c r="EM116" s="77">
        <f>+EF116+'Stk BSF'!FH116-'Stk BSF'!FI116-'Stk CF '!EO116</f>
        <v>0</v>
      </c>
      <c r="EN116" s="78">
        <f t="shared" si="682"/>
        <v>0</v>
      </c>
      <c r="EO116" s="46"/>
      <c r="EP116" s="46"/>
      <c r="EQ116" s="46"/>
      <c r="ER116" s="46">
        <f t="shared" si="447"/>
        <v>0</v>
      </c>
      <c r="ES116" s="75">
        <f>+EL116+EP116-ER116</f>
        <v>0</v>
      </c>
      <c r="ET116" s="77">
        <f>+EM116+'Stk BSF'!FP116-'Stk BSF'!FQ116-'Stk CF '!EV116</f>
        <v>0</v>
      </c>
      <c r="EU116" s="78">
        <f>+EN116+EV116-EW116-EX116</f>
        <v>0</v>
      </c>
      <c r="EV116" s="46"/>
      <c r="EW116" s="46"/>
      <c r="EX116" s="46"/>
      <c r="EY116" s="46">
        <f t="shared" si="449"/>
        <v>0</v>
      </c>
      <c r="EZ116" s="75">
        <f>+ES116+EW116-EY116</f>
        <v>0</v>
      </c>
      <c r="FA116" s="77">
        <f>+ET116+'Stk BSF'!FX116-'Stk BSF'!FY116-'Stk CF '!FC116</f>
        <v>0</v>
      </c>
      <c r="FB116" s="78">
        <f t="shared" si="683"/>
        <v>0</v>
      </c>
      <c r="FC116" s="46"/>
      <c r="FD116" s="46"/>
      <c r="FE116" s="46"/>
      <c r="FF116" s="46">
        <f t="shared" si="450"/>
        <v>0</v>
      </c>
      <c r="FG116" s="75">
        <f>+EZ116+FD116-FF116</f>
        <v>0</v>
      </c>
      <c r="FH116" s="77">
        <f>+FA116+'Stk BSF'!GF116-'Stk BSF'!GG116-'Stk CF '!FJ116</f>
        <v>0</v>
      </c>
      <c r="FI116" s="78">
        <f t="shared" si="417"/>
        <v>0</v>
      </c>
      <c r="FJ116" s="46"/>
      <c r="FK116" s="46"/>
      <c r="FL116" s="46"/>
      <c r="FM116" s="46">
        <f t="shared" si="451"/>
        <v>0</v>
      </c>
      <c r="FN116" s="75">
        <f>+FG116+FK116-FM116</f>
        <v>0</v>
      </c>
      <c r="FO116" s="77">
        <f>+FH116+'Stk BSF'!GN116-'Stk BSF'!GO116-'Stk CF '!FQ116</f>
        <v>0</v>
      </c>
      <c r="FP116" s="78">
        <f t="shared" si="707"/>
        <v>0</v>
      </c>
      <c r="FQ116" s="46"/>
      <c r="FR116" s="46"/>
      <c r="FS116" s="46"/>
      <c r="FT116" s="46">
        <f t="shared" si="452"/>
        <v>0</v>
      </c>
      <c r="FU116" s="75">
        <f>+FN116+FR116-FT116</f>
        <v>0</v>
      </c>
      <c r="FV116" s="77">
        <f>+FO116+'Stk BSF'!GV116-'Stk BSF'!GW116-'Stk CF '!FX116</f>
        <v>0</v>
      </c>
      <c r="FW116" s="78">
        <f>+FP116+FX116-FY116-FZ116</f>
        <v>0</v>
      </c>
      <c r="FX116" s="46"/>
      <c r="FY116" s="46"/>
      <c r="FZ116" s="46"/>
      <c r="GA116" s="46">
        <f t="shared" si="453"/>
        <v>0</v>
      </c>
      <c r="GB116" s="75">
        <f>+FU116+FY116-GA116</f>
        <v>0</v>
      </c>
      <c r="GC116" s="77">
        <f>+FV116+'Stk BSF'!HD116-'Stk BSF'!HE116-'Stk CF '!GE116</f>
        <v>0</v>
      </c>
      <c r="GD116" s="78">
        <f t="shared" si="674"/>
        <v>0</v>
      </c>
      <c r="GE116" s="46"/>
      <c r="GF116" s="46"/>
      <c r="GG116" s="46"/>
      <c r="GH116" s="46">
        <f t="shared" si="454"/>
        <v>0</v>
      </c>
      <c r="GI116" s="75">
        <f>+GB116+GF116-GH116</f>
        <v>0</v>
      </c>
      <c r="GJ116" s="77">
        <f>+GC116+'Stk BSF'!HL116-'Stk BSF'!HM116-'Stk CF '!GL116</f>
        <v>0</v>
      </c>
      <c r="GK116" s="78">
        <f>+GD116+GL116-GM116-GN116</f>
        <v>0</v>
      </c>
      <c r="GL116" s="46"/>
      <c r="GM116" s="46"/>
      <c r="GN116" s="46"/>
      <c r="GO116" s="46">
        <f t="shared" si="456"/>
        <v>0</v>
      </c>
      <c r="GP116" s="75">
        <f>+GI116+GM116-GO116</f>
        <v>0</v>
      </c>
      <c r="GQ116" s="77">
        <f>+GJ116+'Stk BSF'!HT116-'Stk BSF'!HU116-'Stk CF '!GS116</f>
        <v>0</v>
      </c>
      <c r="GR116" s="78">
        <f>+GK116+GS116-GT116-GU116</f>
        <v>0</v>
      </c>
      <c r="GS116" s="46"/>
      <c r="GT116" s="46"/>
      <c r="GU116" s="46"/>
      <c r="GV116" s="46">
        <f t="shared" si="457"/>
        <v>0</v>
      </c>
      <c r="GW116" s="75">
        <f>+GP116+GT116-GV116</f>
        <v>0</v>
      </c>
      <c r="GX116" s="77">
        <f>+GQ116+'Stk BSF'!IB116-'Stk BSF'!IC116-'Stk CF '!GZ116</f>
        <v>0</v>
      </c>
      <c r="GY116" s="78">
        <f>+GR116+GZ116-HA116-HB116</f>
        <v>0</v>
      </c>
      <c r="GZ116" s="46"/>
      <c r="HA116" s="46"/>
      <c r="HB116" s="46"/>
      <c r="HC116" s="46">
        <f t="shared" si="458"/>
        <v>0</v>
      </c>
      <c r="HD116" s="75">
        <f>+GW116+HA116-HC116</f>
        <v>0</v>
      </c>
      <c r="HE116" s="77">
        <f>+GX116+'Stk BSF'!IJ116-'Stk BSF'!IK116-'Stk CF '!HG116</f>
        <v>0</v>
      </c>
      <c r="HF116" s="78">
        <f>+GY116+HG116-HH116-HI116</f>
        <v>0</v>
      </c>
      <c r="HG116" s="46"/>
      <c r="HH116" s="46"/>
      <c r="HI116" s="46"/>
      <c r="HJ116" s="46">
        <f t="shared" si="459"/>
        <v>0</v>
      </c>
      <c r="HK116" s="75">
        <f>+HD116+HH116-HJ116</f>
        <v>0</v>
      </c>
      <c r="HL116" s="77">
        <f>+HE116+'Stk BSF'!IR116-'Stk BSF'!IS116-'Stk CF '!HN116</f>
        <v>0</v>
      </c>
      <c r="HM116" s="78">
        <f t="shared" si="643"/>
        <v>0</v>
      </c>
      <c r="HN116" s="46"/>
      <c r="HO116" s="46"/>
      <c r="HP116" s="46"/>
      <c r="HQ116" s="46">
        <f t="shared" si="460"/>
        <v>0</v>
      </c>
      <c r="HR116" s="75">
        <f>+HK116+HO116-HQ116</f>
        <v>0</v>
      </c>
      <c r="HS116" s="85">
        <f>+HL116+'Stk BSF'!IZ116-'Stk BSF'!JA116-'Stk CF '!HU116</f>
        <v>0</v>
      </c>
      <c r="HT116" s="86">
        <f>+HM116+HU116-HV116-HW116</f>
        <v>0</v>
      </c>
      <c r="HU116" s="46"/>
      <c r="HV116" s="46"/>
      <c r="HW116" s="46"/>
      <c r="HX116" s="46">
        <f t="shared" si="462"/>
        <v>0</v>
      </c>
      <c r="HY116" s="75">
        <f>+HR116+HV116-HX116</f>
        <v>0</v>
      </c>
      <c r="IA116" s="82">
        <f t="shared" si="644"/>
        <v>0</v>
      </c>
      <c r="IB116" s="83">
        <f t="shared" si="645"/>
        <v>0</v>
      </c>
      <c r="IC116" s="81">
        <f t="shared" si="720"/>
        <v>0</v>
      </c>
      <c r="ID116" s="81">
        <f t="shared" si="720"/>
        <v>0</v>
      </c>
      <c r="IE116" s="81">
        <f t="shared" si="566"/>
        <v>0</v>
      </c>
      <c r="IF116" s="81">
        <f>+V116+AC116+AJ116+AQ116+AX116+BE116+BL116+BS116+BZ116+CG116+CN116+CU116+DB116+DI116+DP116+DW116+ED116+EK116+ER116+EY116+FF116+FM116+FT116+GA116+GH116+GO116+GV116+HC116+HJ116+HQ116+HX116</f>
        <v>0</v>
      </c>
      <c r="IG116" s="84">
        <f>+HY116</f>
        <v>0</v>
      </c>
      <c r="II116" s="64">
        <f t="shared" si="469"/>
        <v>0</v>
      </c>
      <c r="IJ116" s="64">
        <f t="shared" si="470"/>
        <v>0</v>
      </c>
      <c r="IK116" s="64">
        <f t="shared" si="471"/>
        <v>0</v>
      </c>
    </row>
    <row r="117" spans="1:245" ht="15">
      <c r="B117" s="387" t="s">
        <v>603</v>
      </c>
      <c r="C117" s="168" t="s">
        <v>219</v>
      </c>
      <c r="D117" s="174" t="s">
        <v>27</v>
      </c>
      <c r="E117" s="168" t="s">
        <v>208</v>
      </c>
      <c r="F117" s="363" t="s">
        <v>198</v>
      </c>
      <c r="G117" s="380" t="s">
        <v>99</v>
      </c>
      <c r="H117" s="380" t="s">
        <v>99</v>
      </c>
      <c r="I117" s="166" t="s">
        <v>94</v>
      </c>
      <c r="J117" s="356" t="s">
        <v>227</v>
      </c>
      <c r="K117" s="139">
        <v>5</v>
      </c>
      <c r="L117" s="140">
        <v>6</v>
      </c>
      <c r="M117" s="137" t="s">
        <v>4</v>
      </c>
      <c r="N117" s="347">
        <v>0</v>
      </c>
      <c r="O117" s="347">
        <v>0</v>
      </c>
      <c r="P117" s="76">
        <v>0</v>
      </c>
      <c r="Q117" s="77">
        <f>+N117-S117-'Stk BSF'!U117+'Stk BSF'!T117</f>
        <v>0</v>
      </c>
      <c r="R117" s="78">
        <f t="shared" si="557"/>
        <v>0</v>
      </c>
      <c r="S117" s="46"/>
      <c r="T117" s="46"/>
      <c r="U117" s="46"/>
      <c r="V117" s="46">
        <f t="shared" si="423"/>
        <v>0</v>
      </c>
      <c r="W117" s="75">
        <f t="shared" si="717"/>
        <v>0</v>
      </c>
      <c r="X117" s="77">
        <f>+Q117+'Stk BSF'!AB117-'Stk BSF'!AC117-'Stk CF '!Z117</f>
        <v>0</v>
      </c>
      <c r="Y117" s="78">
        <f t="shared" si="718"/>
        <v>0</v>
      </c>
      <c r="Z117" s="46"/>
      <c r="AA117" s="46"/>
      <c r="AB117" s="46"/>
      <c r="AC117" s="46">
        <f t="shared" si="425"/>
        <v>0</v>
      </c>
      <c r="AD117" s="75">
        <f t="shared" ref="AD117:AD119" si="721">+W117+AA117-AC117</f>
        <v>0</v>
      </c>
      <c r="AE117" s="77">
        <f>+X117+'Stk BSF'!AJ117-'Stk BSF'!AK117-'Stk CF '!AG117</f>
        <v>0</v>
      </c>
      <c r="AF117" s="78">
        <f t="shared" si="518"/>
        <v>0</v>
      </c>
      <c r="AG117" s="46"/>
      <c r="AH117" s="46"/>
      <c r="AI117" s="46"/>
      <c r="AJ117" s="46">
        <f t="shared" si="426"/>
        <v>0</v>
      </c>
      <c r="AK117" s="75">
        <f t="shared" ref="AK117:AK119" si="722">+AD117+AH117-AJ117</f>
        <v>0</v>
      </c>
      <c r="AL117" s="77">
        <f>+AE117+'Stk BSF'!AR117-'Stk BSF'!AS117-'Stk CF '!AN117</f>
        <v>0</v>
      </c>
      <c r="AM117" s="78">
        <f t="shared" si="420"/>
        <v>0</v>
      </c>
      <c r="AN117" s="46"/>
      <c r="AO117" s="46"/>
      <c r="AP117" s="46"/>
      <c r="AQ117" s="46">
        <f t="shared" si="427"/>
        <v>0</v>
      </c>
      <c r="AR117" s="75">
        <f t="shared" ref="AR117:AR119" si="723">+AK117+AO117-AQ117</f>
        <v>0</v>
      </c>
      <c r="AS117" s="77">
        <f>+AL117+'Stk BSF'!AZ117-'Stk BSF'!BA117-'Stk CF '!AU117</f>
        <v>0</v>
      </c>
      <c r="AT117" s="78">
        <f t="shared" si="558"/>
        <v>0</v>
      </c>
      <c r="AU117" s="46"/>
      <c r="AV117" s="46"/>
      <c r="AW117" s="46"/>
      <c r="AX117" s="46">
        <f t="shared" si="428"/>
        <v>0</v>
      </c>
      <c r="AY117" s="75">
        <f t="shared" ref="AY117:AY119" si="724">+AR117+AV117-AX117</f>
        <v>0</v>
      </c>
      <c r="AZ117" s="77">
        <f>+AS117+'Stk BSF'!BH117-'Stk BSF'!BI117-'Stk CF '!BB117</f>
        <v>0</v>
      </c>
      <c r="BA117" s="78">
        <f t="shared" si="574"/>
        <v>126</v>
      </c>
      <c r="BB117" s="46">
        <v>126</v>
      </c>
      <c r="BC117" s="46"/>
      <c r="BD117" s="46"/>
      <c r="BE117" s="46">
        <f t="shared" si="430"/>
        <v>0</v>
      </c>
      <c r="BF117" s="75">
        <f t="shared" ref="BF117:BF119" si="725">+AY117+BC117-BE117</f>
        <v>0</v>
      </c>
      <c r="BG117" s="77">
        <f>+AZ117+'Stk BSF'!BP117-'Stk BSF'!BQ117-'Stk CF '!BI117</f>
        <v>0</v>
      </c>
      <c r="BH117" s="78">
        <f t="shared" si="719"/>
        <v>0</v>
      </c>
      <c r="BI117" s="46"/>
      <c r="BJ117" s="46">
        <v>126</v>
      </c>
      <c r="BK117" s="46"/>
      <c r="BL117" s="46">
        <f t="shared" si="431"/>
        <v>126</v>
      </c>
      <c r="BM117" s="75">
        <f t="shared" ref="BM117:BM119" si="726">+BF117+BJ117-BL117</f>
        <v>0</v>
      </c>
      <c r="BN117" s="77">
        <f>+BG117+'Stk BSF'!BX117-'Stk BSF'!BY117-'Stk CF '!BP117</f>
        <v>0</v>
      </c>
      <c r="BO117" s="78">
        <f t="shared" si="656"/>
        <v>0</v>
      </c>
      <c r="BP117" s="46"/>
      <c r="BQ117" s="46"/>
      <c r="BR117" s="46"/>
      <c r="BS117" s="46">
        <f t="shared" si="433"/>
        <v>0</v>
      </c>
      <c r="BT117" s="75">
        <f t="shared" ref="BT117:BT119" si="727">+BM117+BQ117-BS117</f>
        <v>0</v>
      </c>
      <c r="BU117" s="77">
        <f>+BN117+'Stk BSF'!CF117-'Stk BSF'!CG117-'Stk CF '!BW117</f>
        <v>0</v>
      </c>
      <c r="BV117" s="78">
        <f t="shared" si="572"/>
        <v>0</v>
      </c>
      <c r="BW117" s="46"/>
      <c r="BX117" s="46"/>
      <c r="BY117" s="46"/>
      <c r="BZ117" s="46">
        <f t="shared" si="435"/>
        <v>0</v>
      </c>
      <c r="CA117" s="75">
        <f t="shared" ref="CA117:CA119" si="728">+BT117+BX117-BZ117</f>
        <v>0</v>
      </c>
      <c r="CB117" s="77">
        <f>+BU117+'Stk BSF'!CN117-'Stk BSF'!CO117-'Stk CF '!CD117</f>
        <v>0</v>
      </c>
      <c r="CC117" s="78">
        <f t="shared" si="527"/>
        <v>0</v>
      </c>
      <c r="CD117" s="46"/>
      <c r="CE117" s="46"/>
      <c r="CF117" s="46"/>
      <c r="CG117" s="46">
        <f t="shared" si="437"/>
        <v>0</v>
      </c>
      <c r="CH117" s="75">
        <f t="shared" ref="CH117:CH119" si="729">+CA117+CE117-CG117</f>
        <v>0</v>
      </c>
      <c r="CI117" s="77">
        <f>+CB117+'Stk BSF'!CV117-'Stk BSF'!CW117-'Stk CF '!CK117</f>
        <v>0</v>
      </c>
      <c r="CJ117" s="78">
        <f t="shared" si="463"/>
        <v>0</v>
      </c>
      <c r="CK117" s="46"/>
      <c r="CL117" s="46"/>
      <c r="CM117" s="46"/>
      <c r="CN117" s="46">
        <f t="shared" si="438"/>
        <v>0</v>
      </c>
      <c r="CO117" s="75">
        <f t="shared" ref="CO117:CO119" si="730">+CH117+CL117-CN117</f>
        <v>0</v>
      </c>
      <c r="CP117" s="77">
        <f>+CI117+'Stk BSF'!DD117-'Stk BSF'!DE117-'Stk CF '!CR117</f>
        <v>0</v>
      </c>
      <c r="CQ117" s="78">
        <f t="shared" si="530"/>
        <v>0</v>
      </c>
      <c r="CR117" s="46"/>
      <c r="CS117" s="46"/>
      <c r="CT117" s="46"/>
      <c r="CU117" s="46">
        <f t="shared" si="439"/>
        <v>0</v>
      </c>
      <c r="CV117" s="75">
        <f t="shared" ref="CV117:CV119" si="731">+CO117+CS117-CU117</f>
        <v>0</v>
      </c>
      <c r="CW117" s="78">
        <f>+CP117+'Stk BSF'!DL117-'Stk BSF'!DM117-'Stk CF '!CY117</f>
        <v>0</v>
      </c>
      <c r="CX117" s="78">
        <f t="shared" si="325"/>
        <v>0</v>
      </c>
      <c r="CY117" s="46"/>
      <c r="CZ117" s="46"/>
      <c r="DA117" s="46"/>
      <c r="DB117" s="46">
        <f t="shared" si="440"/>
        <v>0</v>
      </c>
      <c r="DC117" s="75">
        <f t="shared" ref="DC117:DC119" si="732">+CV117+CZ117-DB117</f>
        <v>0</v>
      </c>
      <c r="DD117" s="77">
        <f>+CW117+'Stk BSF'!DT117-'Stk BSF'!DU117-'Stk CF '!DF117</f>
        <v>0</v>
      </c>
      <c r="DE117" s="78">
        <f t="shared" si="533"/>
        <v>0</v>
      </c>
      <c r="DF117" s="46"/>
      <c r="DG117" s="46"/>
      <c r="DH117" s="46"/>
      <c r="DI117" s="46">
        <f t="shared" si="442"/>
        <v>0</v>
      </c>
      <c r="DJ117" s="75">
        <f t="shared" ref="DJ117:DJ119" si="733">+DC117+DG117-DI117</f>
        <v>0</v>
      </c>
      <c r="DK117" s="77">
        <f>+DD117+'Stk BSF'!EB117-'Stk BSF'!EC117-'Stk CF '!DM117</f>
        <v>0</v>
      </c>
      <c r="DL117" s="78">
        <f t="shared" si="685"/>
        <v>0</v>
      </c>
      <c r="DM117" s="46"/>
      <c r="DN117" s="46"/>
      <c r="DO117" s="46"/>
      <c r="DP117" s="46">
        <f t="shared" si="443"/>
        <v>0</v>
      </c>
      <c r="DQ117" s="75">
        <f t="shared" ref="DQ117:DQ119" si="734">+DJ117+DN117-DP117</f>
        <v>0</v>
      </c>
      <c r="DR117" s="77">
        <f>+DK117+'Stk BSF'!EJ117-'Stk BSF'!EK117-'Stk CF '!DT117</f>
        <v>0</v>
      </c>
      <c r="DS117" s="78">
        <f t="shared" si="466"/>
        <v>0</v>
      </c>
      <c r="DT117" s="46"/>
      <c r="DU117" s="46"/>
      <c r="DV117" s="46"/>
      <c r="DW117" s="46">
        <f t="shared" si="444"/>
        <v>0</v>
      </c>
      <c r="DX117" s="75">
        <f t="shared" ref="DX117:DX119" si="735">+DQ117+DU117-DW117</f>
        <v>0</v>
      </c>
      <c r="DY117" s="77">
        <f>+DR117+'Stk BSF'!ER117-'Stk BSF'!ES117-'Stk CF '!EA117</f>
        <v>0</v>
      </c>
      <c r="DZ117" s="78">
        <f t="shared" si="648"/>
        <v>0</v>
      </c>
      <c r="EA117" s="46"/>
      <c r="EB117" s="46"/>
      <c r="EC117" s="46"/>
      <c r="ED117" s="46">
        <f t="shared" si="445"/>
        <v>0</v>
      </c>
      <c r="EE117" s="75">
        <f t="shared" ref="EE117:EE119" si="736">+DX117+EB117-ED117</f>
        <v>0</v>
      </c>
      <c r="EF117" s="77">
        <f>+DY117+'Stk BSF'!EZ117-'Stk BSF'!FA117-'Stk CF '!EH117</f>
        <v>0</v>
      </c>
      <c r="EG117" s="78">
        <f t="shared" si="649"/>
        <v>0</v>
      </c>
      <c r="EH117" s="46"/>
      <c r="EI117" s="46"/>
      <c r="EJ117" s="46"/>
      <c r="EK117" s="46">
        <f t="shared" si="446"/>
        <v>0</v>
      </c>
      <c r="EL117" s="75">
        <f t="shared" ref="EL117:EL119" si="737">+EE117+EI117-EK117</f>
        <v>0</v>
      </c>
      <c r="EM117" s="77">
        <f>+EF117+'Stk BSF'!FH117-'Stk BSF'!FI117-'Stk CF '!EO117</f>
        <v>0</v>
      </c>
      <c r="EN117" s="78">
        <f t="shared" si="682"/>
        <v>0</v>
      </c>
      <c r="EO117" s="46"/>
      <c r="EP117" s="46"/>
      <c r="EQ117" s="46"/>
      <c r="ER117" s="46">
        <f t="shared" si="447"/>
        <v>0</v>
      </c>
      <c r="ES117" s="75">
        <f t="shared" ref="ES117:ES119" si="738">+EL117+EP117-ER117</f>
        <v>0</v>
      </c>
      <c r="ET117" s="77">
        <f>+EM117+'Stk BSF'!FP117-'Stk BSF'!FQ117-'Stk CF '!EV117</f>
        <v>0</v>
      </c>
      <c r="EU117" s="78">
        <f t="shared" si="541"/>
        <v>0</v>
      </c>
      <c r="EV117" s="46"/>
      <c r="EW117" s="46"/>
      <c r="EX117" s="46"/>
      <c r="EY117" s="46">
        <f t="shared" si="449"/>
        <v>0</v>
      </c>
      <c r="EZ117" s="75">
        <f t="shared" ref="EZ117:EZ119" si="739">+ES117+EW117-EY117</f>
        <v>0</v>
      </c>
      <c r="FA117" s="77">
        <f>+ET117+'Stk BSF'!FX117-'Stk BSF'!FY117-'Stk CF '!FC117</f>
        <v>0</v>
      </c>
      <c r="FB117" s="78">
        <f t="shared" si="683"/>
        <v>0</v>
      </c>
      <c r="FC117" s="46"/>
      <c r="FD117" s="46"/>
      <c r="FE117" s="46"/>
      <c r="FF117" s="46">
        <f t="shared" si="450"/>
        <v>0</v>
      </c>
      <c r="FG117" s="75">
        <f t="shared" ref="FG117:FG119" si="740">+EZ117+FD117-FF117</f>
        <v>0</v>
      </c>
      <c r="FH117" s="77">
        <f>+FA117+'Stk BSF'!GF117-'Stk BSF'!GG117-'Stk CF '!FJ117</f>
        <v>0</v>
      </c>
      <c r="FI117" s="78">
        <f t="shared" si="417"/>
        <v>0</v>
      </c>
      <c r="FJ117" s="46"/>
      <c r="FK117" s="46"/>
      <c r="FL117" s="46"/>
      <c r="FM117" s="46">
        <f t="shared" si="451"/>
        <v>0</v>
      </c>
      <c r="FN117" s="75">
        <f t="shared" ref="FN117:FN119" si="741">+FG117+FK117-FM117</f>
        <v>0</v>
      </c>
      <c r="FO117" s="77">
        <f>+FH117+'Stk BSF'!GN117-'Stk BSF'!GO117-'Stk CF '!FQ117</f>
        <v>0</v>
      </c>
      <c r="FP117" s="78">
        <f t="shared" si="707"/>
        <v>0</v>
      </c>
      <c r="FQ117" s="46"/>
      <c r="FR117" s="46"/>
      <c r="FS117" s="46"/>
      <c r="FT117" s="46">
        <f t="shared" si="452"/>
        <v>0</v>
      </c>
      <c r="FU117" s="75">
        <f t="shared" ref="FU117:FU119" si="742">+FN117+FR117-FT117</f>
        <v>0</v>
      </c>
      <c r="FV117" s="77">
        <f>+FO117+'Stk BSF'!GV117-'Stk BSF'!GW117-'Stk CF '!FX117</f>
        <v>0</v>
      </c>
      <c r="FW117" s="78">
        <f t="shared" si="561"/>
        <v>0</v>
      </c>
      <c r="FX117" s="46"/>
      <c r="FY117" s="46"/>
      <c r="FZ117" s="46"/>
      <c r="GA117" s="46">
        <f t="shared" si="453"/>
        <v>0</v>
      </c>
      <c r="GB117" s="75">
        <f t="shared" ref="GB117:GB119" si="743">+FU117+FY117-GA117</f>
        <v>0</v>
      </c>
      <c r="GC117" s="77">
        <f>+FV117+'Stk BSF'!HD117-'Stk BSF'!HE117-'Stk CF '!GE117</f>
        <v>0</v>
      </c>
      <c r="GD117" s="78">
        <f>+FW117+GE117-GF117-GG117</f>
        <v>0</v>
      </c>
      <c r="GE117" s="46"/>
      <c r="GF117" s="46"/>
      <c r="GG117" s="46"/>
      <c r="GH117" s="46">
        <f t="shared" si="454"/>
        <v>0</v>
      </c>
      <c r="GI117" s="75">
        <f t="shared" ref="GI117:GI119" si="744">+GB117+GF117-GH117</f>
        <v>0</v>
      </c>
      <c r="GJ117" s="77">
        <f>+GC117+'Stk BSF'!HL117-'Stk BSF'!HM117-'Stk CF '!GL117</f>
        <v>0</v>
      </c>
      <c r="GK117" s="78">
        <f t="shared" si="548"/>
        <v>0</v>
      </c>
      <c r="GL117" s="46"/>
      <c r="GM117" s="46"/>
      <c r="GN117" s="46"/>
      <c r="GO117" s="46">
        <f t="shared" si="456"/>
        <v>0</v>
      </c>
      <c r="GP117" s="75">
        <f t="shared" ref="GP117:GP119" si="745">+GI117+GM117-GO117</f>
        <v>0</v>
      </c>
      <c r="GQ117" s="77">
        <f>+GJ117+'Stk BSF'!HT117-'Stk BSF'!HU117-'Stk CF '!GS117</f>
        <v>0</v>
      </c>
      <c r="GR117" s="78">
        <f t="shared" si="569"/>
        <v>0</v>
      </c>
      <c r="GS117" s="46"/>
      <c r="GT117" s="46"/>
      <c r="GU117" s="46"/>
      <c r="GV117" s="46">
        <f t="shared" si="457"/>
        <v>0</v>
      </c>
      <c r="GW117" s="75">
        <f t="shared" ref="GW117:GW119" si="746">+GP117+GT117-GV117</f>
        <v>0</v>
      </c>
      <c r="GX117" s="77">
        <f>+GQ117+'Stk BSF'!IB117-'Stk BSF'!IC117-'Stk CF '!GZ117</f>
        <v>0</v>
      </c>
      <c r="GY117" s="78">
        <f t="shared" si="551"/>
        <v>0</v>
      </c>
      <c r="GZ117" s="46"/>
      <c r="HA117" s="46"/>
      <c r="HB117" s="46"/>
      <c r="HC117" s="46">
        <f t="shared" si="458"/>
        <v>0</v>
      </c>
      <c r="HD117" s="75">
        <f t="shared" ref="HD117:HD119" si="747">+GW117+HA117-HC117</f>
        <v>0</v>
      </c>
      <c r="HE117" s="77">
        <f>+GX117+'Stk BSF'!IJ117-'Stk BSF'!IK117-'Stk CF '!HG117</f>
        <v>0</v>
      </c>
      <c r="HF117" s="78">
        <f t="shared" si="570"/>
        <v>0</v>
      </c>
      <c r="HG117" s="46"/>
      <c r="HH117" s="46"/>
      <c r="HI117" s="46"/>
      <c r="HJ117" s="46">
        <f t="shared" si="459"/>
        <v>0</v>
      </c>
      <c r="HK117" s="75">
        <f t="shared" ref="HK117:HK119" si="748">+HD117+HH117-HJ117</f>
        <v>0</v>
      </c>
      <c r="HL117" s="77">
        <f>+HE117+'Stk BSF'!IR117-'Stk BSF'!IS117-'Stk CF '!HN117</f>
        <v>0</v>
      </c>
      <c r="HM117" s="78">
        <f t="shared" si="643"/>
        <v>0</v>
      </c>
      <c r="HN117" s="46"/>
      <c r="HO117" s="46"/>
      <c r="HP117" s="46"/>
      <c r="HQ117" s="46">
        <f t="shared" si="460"/>
        <v>0</v>
      </c>
      <c r="HR117" s="75">
        <f t="shared" ref="HR117:HR119" si="749">+HK117+HO117-HQ117</f>
        <v>0</v>
      </c>
      <c r="HS117" s="85">
        <f>+HL117+'Stk BSF'!IZ117-'Stk BSF'!JA117-'Stk CF '!HU117</f>
        <v>0</v>
      </c>
      <c r="HT117" s="86">
        <f t="shared" si="555"/>
        <v>0</v>
      </c>
      <c r="HU117" s="46"/>
      <c r="HV117" s="46"/>
      <c r="HW117" s="46"/>
      <c r="HX117" s="46">
        <f t="shared" si="462"/>
        <v>0</v>
      </c>
      <c r="HY117" s="75">
        <f t="shared" ref="HY117:HY119" si="750">+HR117+HV117-HX117</f>
        <v>0</v>
      </c>
      <c r="IA117" s="82">
        <f t="shared" si="644"/>
        <v>0</v>
      </c>
      <c r="IB117" s="83">
        <f t="shared" si="645"/>
        <v>0</v>
      </c>
      <c r="IC117" s="81">
        <f t="shared" si="720"/>
        <v>126</v>
      </c>
      <c r="ID117" s="81">
        <f t="shared" si="720"/>
        <v>126</v>
      </c>
      <c r="IE117" s="81">
        <f t="shared" si="566"/>
        <v>0</v>
      </c>
      <c r="IF117" s="81">
        <f>+V117+AC117+AJ117+AQ117+AX117+BE117+BL117+BS117+BZ117+CG117+CN117+CU117+DB117+DI117+DP117+DW117+ED117+EK117+ER117+EY117+FF117+FM117+FT117+GA117+GH117+GO117+GV117+HC117+HJ117+HQ117+HX117</f>
        <v>126</v>
      </c>
      <c r="IG117" s="84">
        <f t="shared" si="568"/>
        <v>0</v>
      </c>
      <c r="II117" s="64">
        <f t="shared" si="469"/>
        <v>0</v>
      </c>
      <c r="IJ117" s="64">
        <f t="shared" si="470"/>
        <v>0</v>
      </c>
      <c r="IK117" s="64">
        <f t="shared" si="471"/>
        <v>0</v>
      </c>
    </row>
    <row r="118" spans="1:245" ht="15">
      <c r="B118" s="387" t="s">
        <v>603</v>
      </c>
      <c r="C118" s="172" t="s">
        <v>220</v>
      </c>
      <c r="D118" s="176" t="s">
        <v>30</v>
      </c>
      <c r="E118" s="172" t="s">
        <v>209</v>
      </c>
      <c r="F118" s="365" t="s">
        <v>223</v>
      </c>
      <c r="G118" s="380" t="s">
        <v>99</v>
      </c>
      <c r="H118" s="380" t="s">
        <v>99</v>
      </c>
      <c r="I118" s="166" t="s">
        <v>94</v>
      </c>
      <c r="J118" s="373" t="s">
        <v>228</v>
      </c>
      <c r="K118" s="143">
        <v>6</v>
      </c>
      <c r="L118" s="144">
        <v>7</v>
      </c>
      <c r="M118" s="137" t="s">
        <v>4</v>
      </c>
      <c r="N118" s="347">
        <v>0</v>
      </c>
      <c r="O118" s="347">
        <v>0</v>
      </c>
      <c r="P118" s="76">
        <v>0</v>
      </c>
      <c r="Q118" s="77">
        <f>+N118-S118-'Stk BSF'!U118+'Stk BSF'!T118</f>
        <v>0</v>
      </c>
      <c r="R118" s="78">
        <f t="shared" si="557"/>
        <v>0</v>
      </c>
      <c r="S118" s="46"/>
      <c r="T118" s="46"/>
      <c r="U118" s="46"/>
      <c r="V118" s="46">
        <f t="shared" si="423"/>
        <v>0</v>
      </c>
      <c r="W118" s="75">
        <f t="shared" si="717"/>
        <v>0</v>
      </c>
      <c r="X118" s="77">
        <f>+Q118+'Stk BSF'!AB118-'Stk BSF'!AC118-'Stk CF '!Z118</f>
        <v>0</v>
      </c>
      <c r="Y118" s="78">
        <f t="shared" si="718"/>
        <v>0</v>
      </c>
      <c r="Z118" s="46"/>
      <c r="AA118" s="46"/>
      <c r="AB118" s="46"/>
      <c r="AC118" s="46">
        <f t="shared" si="425"/>
        <v>0</v>
      </c>
      <c r="AD118" s="75">
        <f t="shared" si="721"/>
        <v>0</v>
      </c>
      <c r="AE118" s="77">
        <f>+X118+'Stk BSF'!AJ118-'Stk BSF'!AK118-'Stk CF '!AG118</f>
        <v>0</v>
      </c>
      <c r="AF118" s="78">
        <f t="shared" si="518"/>
        <v>0</v>
      </c>
      <c r="AG118" s="46"/>
      <c r="AH118" s="46"/>
      <c r="AI118" s="46"/>
      <c r="AJ118" s="46">
        <f t="shared" si="426"/>
        <v>0</v>
      </c>
      <c r="AK118" s="75">
        <f t="shared" si="722"/>
        <v>0</v>
      </c>
      <c r="AL118" s="77">
        <f>+AE118+'Stk BSF'!AR118-'Stk BSF'!AS118-'Stk CF '!AN118</f>
        <v>0</v>
      </c>
      <c r="AM118" s="78">
        <f t="shared" si="420"/>
        <v>0</v>
      </c>
      <c r="AN118" s="46"/>
      <c r="AO118" s="46"/>
      <c r="AP118" s="46"/>
      <c r="AQ118" s="46">
        <f t="shared" si="427"/>
        <v>0</v>
      </c>
      <c r="AR118" s="75">
        <f t="shared" si="723"/>
        <v>0</v>
      </c>
      <c r="AS118" s="77">
        <f>+AL118+'Stk BSF'!AZ118-'Stk BSF'!BA118-'Stk CF '!AU118</f>
        <v>0</v>
      </c>
      <c r="AT118" s="78">
        <f t="shared" si="558"/>
        <v>0</v>
      </c>
      <c r="AU118" s="46"/>
      <c r="AV118" s="46"/>
      <c r="AW118" s="46"/>
      <c r="AX118" s="46">
        <f t="shared" si="428"/>
        <v>0</v>
      </c>
      <c r="AY118" s="75">
        <f t="shared" si="724"/>
        <v>0</v>
      </c>
      <c r="AZ118" s="77">
        <f>+AS118+'Stk BSF'!BH118-'Stk BSF'!BI118-'Stk CF '!BB118</f>
        <v>0</v>
      </c>
      <c r="BA118" s="78">
        <f t="shared" si="574"/>
        <v>0</v>
      </c>
      <c r="BB118" s="46"/>
      <c r="BC118" s="46"/>
      <c r="BD118" s="46"/>
      <c r="BE118" s="46">
        <f t="shared" si="430"/>
        <v>0</v>
      </c>
      <c r="BF118" s="75">
        <f t="shared" si="725"/>
        <v>0</v>
      </c>
      <c r="BG118" s="77">
        <f>+AZ118+'Stk BSF'!BP118-'Stk BSF'!BQ118-'Stk CF '!BI118</f>
        <v>0</v>
      </c>
      <c r="BH118" s="78">
        <f t="shared" si="719"/>
        <v>0</v>
      </c>
      <c r="BI118" s="46"/>
      <c r="BJ118" s="46"/>
      <c r="BK118" s="46"/>
      <c r="BL118" s="46">
        <f t="shared" si="431"/>
        <v>0</v>
      </c>
      <c r="BM118" s="75">
        <f t="shared" si="726"/>
        <v>0</v>
      </c>
      <c r="BN118" s="77">
        <f>+BG118+'Stk BSF'!BX118-'Stk BSF'!BY118-'Stk CF '!BP118</f>
        <v>0</v>
      </c>
      <c r="BO118" s="78">
        <f t="shared" si="656"/>
        <v>0</v>
      </c>
      <c r="BP118" s="46"/>
      <c r="BQ118" s="46"/>
      <c r="BR118" s="46"/>
      <c r="BS118" s="46">
        <f t="shared" si="433"/>
        <v>0</v>
      </c>
      <c r="BT118" s="75">
        <f t="shared" si="727"/>
        <v>0</v>
      </c>
      <c r="BU118" s="77">
        <f>+BN118+'Stk BSF'!CF118-'Stk BSF'!CG118-'Stk CF '!BW118</f>
        <v>0</v>
      </c>
      <c r="BV118" s="78">
        <f t="shared" si="572"/>
        <v>0</v>
      </c>
      <c r="BW118" s="46"/>
      <c r="BX118" s="46"/>
      <c r="BY118" s="46"/>
      <c r="BZ118" s="46">
        <f t="shared" si="435"/>
        <v>0</v>
      </c>
      <c r="CA118" s="75">
        <f t="shared" si="728"/>
        <v>0</v>
      </c>
      <c r="CB118" s="77">
        <f>+BU118+'Stk BSF'!CN118-'Stk BSF'!CO118-'Stk CF '!CD118</f>
        <v>0</v>
      </c>
      <c r="CC118" s="78">
        <f t="shared" si="527"/>
        <v>0</v>
      </c>
      <c r="CD118" s="46"/>
      <c r="CE118" s="46"/>
      <c r="CF118" s="46"/>
      <c r="CG118" s="46">
        <f t="shared" si="437"/>
        <v>0</v>
      </c>
      <c r="CH118" s="75">
        <f t="shared" si="729"/>
        <v>0</v>
      </c>
      <c r="CI118" s="77">
        <f>+CB118+'Stk BSF'!CV118-'Stk BSF'!CW118-'Stk CF '!CK118</f>
        <v>0</v>
      </c>
      <c r="CJ118" s="78">
        <f t="shared" si="463"/>
        <v>0</v>
      </c>
      <c r="CK118" s="46"/>
      <c r="CL118" s="46"/>
      <c r="CM118" s="46"/>
      <c r="CN118" s="46">
        <f t="shared" si="438"/>
        <v>0</v>
      </c>
      <c r="CO118" s="75">
        <f t="shared" si="730"/>
        <v>0</v>
      </c>
      <c r="CP118" s="77">
        <f>+CI118+'Stk BSF'!DD118-'Stk BSF'!DE118-'Stk CF '!CR118</f>
        <v>0</v>
      </c>
      <c r="CQ118" s="78">
        <f t="shared" si="530"/>
        <v>0</v>
      </c>
      <c r="CR118" s="46"/>
      <c r="CS118" s="46"/>
      <c r="CT118" s="46"/>
      <c r="CU118" s="46">
        <f t="shared" si="439"/>
        <v>0</v>
      </c>
      <c r="CV118" s="75">
        <f t="shared" si="731"/>
        <v>0</v>
      </c>
      <c r="CW118" s="78">
        <f>+CP118+'Stk BSF'!DL118-'Stk BSF'!DM118-'Stk CF '!CY118</f>
        <v>0</v>
      </c>
      <c r="CX118" s="78">
        <f t="shared" si="325"/>
        <v>0</v>
      </c>
      <c r="CY118" s="46"/>
      <c r="CZ118" s="46"/>
      <c r="DA118" s="46"/>
      <c r="DB118" s="46">
        <f t="shared" si="440"/>
        <v>0</v>
      </c>
      <c r="DC118" s="75">
        <f t="shared" si="732"/>
        <v>0</v>
      </c>
      <c r="DD118" s="77">
        <f>+CW118+'Stk BSF'!DT118-'Stk BSF'!DU118-'Stk CF '!DF118</f>
        <v>0</v>
      </c>
      <c r="DE118" s="78">
        <f t="shared" si="533"/>
        <v>0</v>
      </c>
      <c r="DF118" s="46"/>
      <c r="DG118" s="46"/>
      <c r="DH118" s="46"/>
      <c r="DI118" s="46">
        <f t="shared" si="442"/>
        <v>0</v>
      </c>
      <c r="DJ118" s="75">
        <f t="shared" si="733"/>
        <v>0</v>
      </c>
      <c r="DK118" s="77">
        <f>+DD118+'Stk BSF'!EB118-'Stk BSF'!EC118-'Stk CF '!DM118</f>
        <v>0</v>
      </c>
      <c r="DL118" s="78">
        <f t="shared" si="685"/>
        <v>0</v>
      </c>
      <c r="DM118" s="46"/>
      <c r="DN118" s="46"/>
      <c r="DO118" s="46"/>
      <c r="DP118" s="46">
        <f t="shared" si="443"/>
        <v>0</v>
      </c>
      <c r="DQ118" s="75">
        <f t="shared" si="734"/>
        <v>0</v>
      </c>
      <c r="DR118" s="77">
        <f>+DK118+'Stk BSF'!EJ118-'Stk BSF'!EK118-'Stk CF '!DT118</f>
        <v>0</v>
      </c>
      <c r="DS118" s="78">
        <f t="shared" si="466"/>
        <v>0</v>
      </c>
      <c r="DT118" s="46"/>
      <c r="DU118" s="46"/>
      <c r="DV118" s="46"/>
      <c r="DW118" s="46">
        <f t="shared" si="444"/>
        <v>0</v>
      </c>
      <c r="DX118" s="75">
        <f t="shared" si="735"/>
        <v>0</v>
      </c>
      <c r="DY118" s="77">
        <f>+DR118+'Stk BSF'!ER118-'Stk BSF'!ES118-'Stk CF '!EA118</f>
        <v>0</v>
      </c>
      <c r="DZ118" s="78">
        <f t="shared" si="648"/>
        <v>0</v>
      </c>
      <c r="EA118" s="46"/>
      <c r="EB118" s="46"/>
      <c r="EC118" s="46"/>
      <c r="ED118" s="46">
        <f t="shared" si="445"/>
        <v>0</v>
      </c>
      <c r="EE118" s="75">
        <f t="shared" si="736"/>
        <v>0</v>
      </c>
      <c r="EF118" s="77">
        <f>+DY118+'Stk BSF'!EZ118-'Stk BSF'!FA118-'Stk CF '!EH118</f>
        <v>0</v>
      </c>
      <c r="EG118" s="78">
        <f t="shared" si="649"/>
        <v>0</v>
      </c>
      <c r="EH118" s="46"/>
      <c r="EI118" s="46"/>
      <c r="EJ118" s="46"/>
      <c r="EK118" s="46">
        <f t="shared" si="446"/>
        <v>0</v>
      </c>
      <c r="EL118" s="75">
        <f t="shared" si="737"/>
        <v>0</v>
      </c>
      <c r="EM118" s="77">
        <f>+EF118+'Stk BSF'!FH118-'Stk BSF'!FI118-'Stk CF '!EO118</f>
        <v>0</v>
      </c>
      <c r="EN118" s="78">
        <f t="shared" si="682"/>
        <v>0</v>
      </c>
      <c r="EO118" s="46"/>
      <c r="EP118" s="46"/>
      <c r="EQ118" s="46"/>
      <c r="ER118" s="46">
        <f t="shared" si="447"/>
        <v>0</v>
      </c>
      <c r="ES118" s="75">
        <f t="shared" si="738"/>
        <v>0</v>
      </c>
      <c r="ET118" s="77">
        <f>+EM118+'Stk BSF'!FP118-'Stk BSF'!FQ118-'Stk CF '!EV118</f>
        <v>0</v>
      </c>
      <c r="EU118" s="78">
        <f t="shared" si="541"/>
        <v>0</v>
      </c>
      <c r="EV118" s="46"/>
      <c r="EW118" s="46"/>
      <c r="EX118" s="46"/>
      <c r="EY118" s="46">
        <f t="shared" si="449"/>
        <v>0</v>
      </c>
      <c r="EZ118" s="75">
        <f t="shared" si="739"/>
        <v>0</v>
      </c>
      <c r="FA118" s="77">
        <f>+ET118+'Stk BSF'!FX118-'Stk BSF'!FY118-'Stk CF '!FC118</f>
        <v>0</v>
      </c>
      <c r="FB118" s="78">
        <f t="shared" si="683"/>
        <v>0</v>
      </c>
      <c r="FC118" s="46"/>
      <c r="FD118" s="46"/>
      <c r="FE118" s="46"/>
      <c r="FF118" s="46">
        <f t="shared" si="450"/>
        <v>0</v>
      </c>
      <c r="FG118" s="75">
        <f t="shared" si="740"/>
        <v>0</v>
      </c>
      <c r="FH118" s="77">
        <f>+FA118+'Stk BSF'!GF118-'Stk BSF'!GG118-'Stk CF '!FJ118</f>
        <v>0</v>
      </c>
      <c r="FI118" s="78">
        <f t="shared" si="417"/>
        <v>0</v>
      </c>
      <c r="FJ118" s="46"/>
      <c r="FK118" s="46"/>
      <c r="FL118" s="46"/>
      <c r="FM118" s="46">
        <f t="shared" si="451"/>
        <v>0</v>
      </c>
      <c r="FN118" s="75">
        <f t="shared" si="741"/>
        <v>0</v>
      </c>
      <c r="FO118" s="77">
        <f>+FH118+'Stk BSF'!GN118-'Stk BSF'!GO118-'Stk CF '!FQ118</f>
        <v>0</v>
      </c>
      <c r="FP118" s="78">
        <f t="shared" si="707"/>
        <v>0</v>
      </c>
      <c r="FQ118" s="46"/>
      <c r="FR118" s="46"/>
      <c r="FS118" s="46"/>
      <c r="FT118" s="46">
        <f t="shared" si="452"/>
        <v>0</v>
      </c>
      <c r="FU118" s="75">
        <f t="shared" si="742"/>
        <v>0</v>
      </c>
      <c r="FV118" s="77">
        <f>+FO118+'Stk BSF'!GV118-'Stk BSF'!GW118-'Stk CF '!FX118</f>
        <v>0</v>
      </c>
      <c r="FW118" s="78">
        <f t="shared" ref="FW118:FW123" si="751">+FP118+FX118-FY118-FZ118</f>
        <v>0</v>
      </c>
      <c r="FX118" s="46"/>
      <c r="FY118" s="46"/>
      <c r="FZ118" s="46"/>
      <c r="GA118" s="46">
        <f t="shared" si="453"/>
        <v>0</v>
      </c>
      <c r="GB118" s="75">
        <f t="shared" si="743"/>
        <v>0</v>
      </c>
      <c r="GC118" s="77">
        <f>+FV118+'Stk BSF'!HD118-'Stk BSF'!HE118-'Stk CF '!GE118</f>
        <v>0</v>
      </c>
      <c r="GD118" s="78">
        <f t="shared" ref="GD118:GD123" si="752">+FW118+GE118-GF118-GG118</f>
        <v>0</v>
      </c>
      <c r="GE118" s="46"/>
      <c r="GF118" s="46"/>
      <c r="GG118" s="46"/>
      <c r="GH118" s="46">
        <f t="shared" si="454"/>
        <v>0</v>
      </c>
      <c r="GI118" s="75">
        <f t="shared" si="744"/>
        <v>0</v>
      </c>
      <c r="GJ118" s="77">
        <f>+GC118+'Stk BSF'!HL118-'Stk BSF'!HM118-'Stk CF '!GL118</f>
        <v>0</v>
      </c>
      <c r="GK118" s="78">
        <f t="shared" si="548"/>
        <v>0</v>
      </c>
      <c r="GL118" s="46"/>
      <c r="GM118" s="46"/>
      <c r="GN118" s="46"/>
      <c r="GO118" s="46">
        <f t="shared" si="456"/>
        <v>0</v>
      </c>
      <c r="GP118" s="75">
        <f t="shared" si="745"/>
        <v>0</v>
      </c>
      <c r="GQ118" s="77">
        <f>+GJ118+'Stk BSF'!HT118-'Stk BSF'!HU118-'Stk CF '!GS118</f>
        <v>0</v>
      </c>
      <c r="GR118" s="78">
        <f t="shared" si="569"/>
        <v>0</v>
      </c>
      <c r="GS118" s="46"/>
      <c r="GT118" s="46"/>
      <c r="GU118" s="46"/>
      <c r="GV118" s="46">
        <f t="shared" si="457"/>
        <v>0</v>
      </c>
      <c r="GW118" s="75">
        <f t="shared" si="746"/>
        <v>0</v>
      </c>
      <c r="GX118" s="77">
        <f>+GQ118+'Stk BSF'!IB118-'Stk BSF'!IC118-'Stk CF '!GZ118</f>
        <v>0</v>
      </c>
      <c r="GY118" s="78">
        <f t="shared" si="551"/>
        <v>0</v>
      </c>
      <c r="GZ118" s="46"/>
      <c r="HA118" s="46"/>
      <c r="HB118" s="46"/>
      <c r="HC118" s="46">
        <f t="shared" si="458"/>
        <v>0</v>
      </c>
      <c r="HD118" s="75">
        <f t="shared" si="747"/>
        <v>0</v>
      </c>
      <c r="HE118" s="77">
        <f>+GX118+'Stk BSF'!IJ118-'Stk BSF'!IK118-'Stk CF '!HG118</f>
        <v>0</v>
      </c>
      <c r="HF118" s="78">
        <f t="shared" si="570"/>
        <v>0</v>
      </c>
      <c r="HG118" s="46"/>
      <c r="HH118" s="46"/>
      <c r="HI118" s="46"/>
      <c r="HJ118" s="46">
        <f t="shared" si="459"/>
        <v>0</v>
      </c>
      <c r="HK118" s="75">
        <f t="shared" si="748"/>
        <v>0</v>
      </c>
      <c r="HL118" s="77">
        <f>+HE118+'Stk BSF'!IR118-'Stk BSF'!IS118-'Stk CF '!HN118</f>
        <v>0</v>
      </c>
      <c r="HM118" s="78">
        <f t="shared" si="643"/>
        <v>0</v>
      </c>
      <c r="HN118" s="46"/>
      <c r="HO118" s="46"/>
      <c r="HP118" s="46"/>
      <c r="HQ118" s="46">
        <f t="shared" si="460"/>
        <v>0</v>
      </c>
      <c r="HR118" s="75">
        <f t="shared" si="749"/>
        <v>0</v>
      </c>
      <c r="HS118" s="85">
        <f>+HL118+'Stk BSF'!IZ118-'Stk BSF'!JA118-'Stk CF '!HU118</f>
        <v>0</v>
      </c>
      <c r="HT118" s="86">
        <f t="shared" si="555"/>
        <v>0</v>
      </c>
      <c r="HU118" s="46"/>
      <c r="HV118" s="46"/>
      <c r="HW118" s="46"/>
      <c r="HX118" s="46">
        <f t="shared" si="462"/>
        <v>0</v>
      </c>
      <c r="HY118" s="75">
        <f t="shared" si="750"/>
        <v>0</v>
      </c>
      <c r="IA118" s="82">
        <f t="shared" si="644"/>
        <v>0</v>
      </c>
      <c r="IB118" s="83">
        <f t="shared" si="645"/>
        <v>0</v>
      </c>
      <c r="IC118" s="81">
        <f t="shared" si="720"/>
        <v>0</v>
      </c>
      <c r="ID118" s="81">
        <f t="shared" si="720"/>
        <v>0</v>
      </c>
      <c r="IE118" s="81">
        <f t="shared" si="566"/>
        <v>0</v>
      </c>
      <c r="IF118" s="81">
        <f>+V118+AC118+AJ118+AQ118+AX118+BE118+BL118+BS118+BZ118+CG118+CN118+CU118+DB118+DI118+DP118+DW118+ED118+EK118+ER118+EY118+FF118+FM118+FT118+GA118+GH118+GO118+GV118+HC118+HJ118+HQ118+HX118</f>
        <v>0</v>
      </c>
      <c r="IG118" s="84">
        <f t="shared" si="568"/>
        <v>0</v>
      </c>
      <c r="II118" s="64">
        <f t="shared" si="469"/>
        <v>0</v>
      </c>
      <c r="IJ118" s="64">
        <f t="shared" si="470"/>
        <v>0</v>
      </c>
      <c r="IK118" s="64">
        <f t="shared" si="471"/>
        <v>0</v>
      </c>
    </row>
    <row r="119" spans="1:245" ht="15.75" customHeight="1">
      <c r="B119" s="387" t="s">
        <v>603</v>
      </c>
      <c r="C119" s="168" t="s">
        <v>221</v>
      </c>
      <c r="D119" s="174" t="s">
        <v>29</v>
      </c>
      <c r="E119" s="168" t="s">
        <v>210</v>
      </c>
      <c r="F119" s="363" t="s">
        <v>182</v>
      </c>
      <c r="G119" s="380" t="s">
        <v>99</v>
      </c>
      <c r="H119" s="380" t="s">
        <v>99</v>
      </c>
      <c r="I119" s="166" t="s">
        <v>94</v>
      </c>
      <c r="J119" s="356" t="s">
        <v>229</v>
      </c>
      <c r="K119" s="143">
        <v>6</v>
      </c>
      <c r="L119" s="144">
        <v>7</v>
      </c>
      <c r="M119" s="137" t="s">
        <v>4</v>
      </c>
      <c r="N119" s="347">
        <v>0</v>
      </c>
      <c r="O119" s="347">
        <v>0</v>
      </c>
      <c r="P119" s="76">
        <v>0</v>
      </c>
      <c r="Q119" s="77">
        <f>+N119-S119-'Stk BSF'!U119+'Stk BSF'!T119</f>
        <v>0</v>
      </c>
      <c r="R119" s="78">
        <f t="shared" si="557"/>
        <v>0</v>
      </c>
      <c r="S119" s="46"/>
      <c r="T119" s="46"/>
      <c r="U119" s="46"/>
      <c r="V119" s="46">
        <f t="shared" si="423"/>
        <v>0</v>
      </c>
      <c r="W119" s="75">
        <f t="shared" si="717"/>
        <v>0</v>
      </c>
      <c r="X119" s="77">
        <f>+Q119+'Stk BSF'!AB119-'Stk BSF'!AC119-'Stk CF '!Z119</f>
        <v>0</v>
      </c>
      <c r="Y119" s="78">
        <f t="shared" si="718"/>
        <v>0</v>
      </c>
      <c r="Z119" s="46"/>
      <c r="AA119" s="46"/>
      <c r="AB119" s="46"/>
      <c r="AC119" s="46">
        <f t="shared" si="425"/>
        <v>0</v>
      </c>
      <c r="AD119" s="75">
        <f t="shared" si="721"/>
        <v>0</v>
      </c>
      <c r="AE119" s="77">
        <f>+X119+'Stk BSF'!AJ119-'Stk BSF'!AK119-'Stk CF '!AG119</f>
        <v>0</v>
      </c>
      <c r="AF119" s="78">
        <f t="shared" ref="AF119:AF133" si="753">+Y119+AG119-AH119-AI119</f>
        <v>0</v>
      </c>
      <c r="AG119" s="46"/>
      <c r="AH119" s="46"/>
      <c r="AI119" s="46"/>
      <c r="AJ119" s="46">
        <f t="shared" si="426"/>
        <v>0</v>
      </c>
      <c r="AK119" s="75">
        <f t="shared" si="722"/>
        <v>0</v>
      </c>
      <c r="AL119" s="77">
        <f>+AE119+'Stk BSF'!AR119-'Stk BSF'!AS119-'Stk CF '!AN119</f>
        <v>0</v>
      </c>
      <c r="AM119" s="78">
        <f t="shared" si="420"/>
        <v>0</v>
      </c>
      <c r="AN119" s="46"/>
      <c r="AO119" s="46"/>
      <c r="AP119" s="46"/>
      <c r="AQ119" s="46">
        <f t="shared" si="427"/>
        <v>0</v>
      </c>
      <c r="AR119" s="75">
        <f t="shared" si="723"/>
        <v>0</v>
      </c>
      <c r="AS119" s="77">
        <f>+AL119+'Stk BSF'!AZ119-'Stk BSF'!BA119-'Stk CF '!AU119</f>
        <v>0</v>
      </c>
      <c r="AT119" s="78">
        <f t="shared" si="558"/>
        <v>0</v>
      </c>
      <c r="AU119" s="46"/>
      <c r="AV119" s="46"/>
      <c r="AW119" s="46"/>
      <c r="AX119" s="46">
        <f t="shared" si="428"/>
        <v>0</v>
      </c>
      <c r="AY119" s="75">
        <f t="shared" si="724"/>
        <v>0</v>
      </c>
      <c r="AZ119" s="77">
        <f>+AS119+'Stk BSF'!BH119-'Stk BSF'!BI119-'Stk CF '!BB119</f>
        <v>0</v>
      </c>
      <c r="BA119" s="78">
        <f t="shared" ref="BA119:BA126" si="754">+AT119+BB119-BC119-BD119</f>
        <v>0</v>
      </c>
      <c r="BB119" s="46"/>
      <c r="BC119" s="46"/>
      <c r="BD119" s="46"/>
      <c r="BE119" s="46">
        <f t="shared" si="430"/>
        <v>0</v>
      </c>
      <c r="BF119" s="75">
        <f t="shared" si="725"/>
        <v>0</v>
      </c>
      <c r="BG119" s="77">
        <f>+AZ119+'Stk BSF'!BP119-'Stk BSF'!BQ119-'Stk CF '!BI119</f>
        <v>0</v>
      </c>
      <c r="BH119" s="78">
        <f t="shared" si="719"/>
        <v>0</v>
      </c>
      <c r="BI119" s="46"/>
      <c r="BJ119" s="46"/>
      <c r="BK119" s="46"/>
      <c r="BL119" s="46">
        <f t="shared" si="431"/>
        <v>0</v>
      </c>
      <c r="BM119" s="75">
        <f t="shared" si="726"/>
        <v>0</v>
      </c>
      <c r="BN119" s="77">
        <f>+BG119+'Stk BSF'!BX119-'Stk BSF'!BY119-'Stk CF '!BP119</f>
        <v>0</v>
      </c>
      <c r="BO119" s="78">
        <f t="shared" si="656"/>
        <v>0</v>
      </c>
      <c r="BP119" s="46"/>
      <c r="BQ119" s="46"/>
      <c r="BR119" s="46"/>
      <c r="BS119" s="46">
        <f t="shared" si="433"/>
        <v>0</v>
      </c>
      <c r="BT119" s="75">
        <f t="shared" si="727"/>
        <v>0</v>
      </c>
      <c r="BU119" s="77">
        <f>+BN119+'Stk BSF'!CF119-'Stk BSF'!CG119-'Stk CF '!BW119</f>
        <v>0</v>
      </c>
      <c r="BV119" s="78">
        <f t="shared" ref="BV119:BV133" si="755">+BO119+BW119-BX119-BY119</f>
        <v>0</v>
      </c>
      <c r="BW119" s="46"/>
      <c r="BX119" s="46"/>
      <c r="BY119" s="46"/>
      <c r="BZ119" s="46">
        <f t="shared" si="435"/>
        <v>0</v>
      </c>
      <c r="CA119" s="75">
        <f t="shared" si="728"/>
        <v>0</v>
      </c>
      <c r="CB119" s="77">
        <f>+BU119+'Stk BSF'!CN119-'Stk BSF'!CO119-'Stk CF '!CD119</f>
        <v>0</v>
      </c>
      <c r="CC119" s="78">
        <f>+BV119+CD119-CE119-CF119</f>
        <v>0</v>
      </c>
      <c r="CD119" s="46"/>
      <c r="CE119" s="46"/>
      <c r="CF119" s="46"/>
      <c r="CG119" s="46">
        <f t="shared" si="437"/>
        <v>0</v>
      </c>
      <c r="CH119" s="75">
        <f t="shared" si="729"/>
        <v>0</v>
      </c>
      <c r="CI119" s="77">
        <f>+CB119+'Stk BSF'!CV119-'Stk BSF'!CW119-'Stk CF '!CK119</f>
        <v>0</v>
      </c>
      <c r="CJ119" s="78">
        <f t="shared" ref="CJ119:CJ133" si="756">+CC119+CK119-CL119-CM119</f>
        <v>0</v>
      </c>
      <c r="CK119" s="46"/>
      <c r="CL119" s="46"/>
      <c r="CM119" s="46"/>
      <c r="CN119" s="46">
        <f t="shared" si="438"/>
        <v>0</v>
      </c>
      <c r="CO119" s="75">
        <f t="shared" si="730"/>
        <v>0</v>
      </c>
      <c r="CP119" s="77">
        <f>+CI119+'Stk BSF'!DD119-'Stk BSF'!DE119-'Stk CF '!CR119</f>
        <v>128</v>
      </c>
      <c r="CQ119" s="78">
        <f t="shared" ref="CQ119:CQ144" si="757">+CJ119+CR119-CS119-CT119</f>
        <v>0</v>
      </c>
      <c r="CR119" s="46"/>
      <c r="CS119" s="46"/>
      <c r="CT119" s="46"/>
      <c r="CU119" s="46">
        <f t="shared" si="439"/>
        <v>0</v>
      </c>
      <c r="CV119" s="75">
        <f t="shared" si="731"/>
        <v>0</v>
      </c>
      <c r="CW119" s="78">
        <f>+CP119+'Stk BSF'!DL119-'Stk BSF'!DM119-'Stk CF '!CY119</f>
        <v>128</v>
      </c>
      <c r="CX119" s="78">
        <f t="shared" si="325"/>
        <v>0</v>
      </c>
      <c r="CY119" s="46"/>
      <c r="CZ119" s="46"/>
      <c r="DA119" s="46"/>
      <c r="DB119" s="46">
        <f t="shared" si="440"/>
        <v>0</v>
      </c>
      <c r="DC119" s="75">
        <f t="shared" si="732"/>
        <v>0</v>
      </c>
      <c r="DD119" s="77">
        <f>+CW119+'Stk BSF'!DT119-'Stk BSF'!DU119-'Stk CF '!DF119</f>
        <v>128</v>
      </c>
      <c r="DE119" s="78">
        <f t="shared" ref="DE119:DE133" si="758">+CX119+DF119-DG119-DH119</f>
        <v>0</v>
      </c>
      <c r="DF119" s="46"/>
      <c r="DG119" s="46"/>
      <c r="DH119" s="46"/>
      <c r="DI119" s="46">
        <f t="shared" si="442"/>
        <v>0</v>
      </c>
      <c r="DJ119" s="75">
        <f t="shared" si="733"/>
        <v>0</v>
      </c>
      <c r="DK119" s="77">
        <f>+DD119+'Stk BSF'!EB119-'Stk BSF'!EC119-'Stk CF '!DM119</f>
        <v>128</v>
      </c>
      <c r="DL119" s="78">
        <f t="shared" ref="DL119:DL128" si="759">+DE119+DM119-DN119-DO119</f>
        <v>0</v>
      </c>
      <c r="DM119" s="46"/>
      <c r="DN119" s="46"/>
      <c r="DO119" s="46"/>
      <c r="DP119" s="46">
        <f t="shared" si="443"/>
        <v>0</v>
      </c>
      <c r="DQ119" s="75">
        <f t="shared" si="734"/>
        <v>0</v>
      </c>
      <c r="DR119" s="77">
        <f>+DK119+'Stk BSF'!EJ119-'Stk BSF'!EK119-'Stk CF '!DT119</f>
        <v>128</v>
      </c>
      <c r="DS119" s="78">
        <f t="shared" si="466"/>
        <v>0</v>
      </c>
      <c r="DT119" s="46"/>
      <c r="DU119" s="46"/>
      <c r="DV119" s="46"/>
      <c r="DW119" s="46">
        <f t="shared" si="444"/>
        <v>0</v>
      </c>
      <c r="DX119" s="75">
        <f t="shared" si="735"/>
        <v>0</v>
      </c>
      <c r="DY119" s="77">
        <f>+DR119+'Stk BSF'!ER119-'Stk BSF'!ES119-'Stk CF '!EA119</f>
        <v>128</v>
      </c>
      <c r="DZ119" s="78">
        <f t="shared" si="648"/>
        <v>0</v>
      </c>
      <c r="EA119" s="46"/>
      <c r="EB119" s="46"/>
      <c r="EC119" s="46"/>
      <c r="ED119" s="46">
        <f t="shared" si="445"/>
        <v>0</v>
      </c>
      <c r="EE119" s="75">
        <f t="shared" si="736"/>
        <v>0</v>
      </c>
      <c r="EF119" s="77">
        <f>+DY119+'Stk BSF'!EZ119-'Stk BSF'!FA119-'Stk CF '!EH119</f>
        <v>128</v>
      </c>
      <c r="EG119" s="78">
        <f t="shared" si="649"/>
        <v>0</v>
      </c>
      <c r="EH119" s="46"/>
      <c r="EI119" s="46"/>
      <c r="EJ119" s="46"/>
      <c r="EK119" s="46">
        <f t="shared" si="446"/>
        <v>0</v>
      </c>
      <c r="EL119" s="75">
        <f t="shared" si="737"/>
        <v>0</v>
      </c>
      <c r="EM119" s="77">
        <f>+EF119+'Stk BSF'!FH119-'Stk BSF'!FI119-'Stk CF '!EO119</f>
        <v>128</v>
      </c>
      <c r="EN119" s="78">
        <f t="shared" si="682"/>
        <v>0</v>
      </c>
      <c r="EO119" s="46"/>
      <c r="EP119" s="46"/>
      <c r="EQ119" s="46"/>
      <c r="ER119" s="46">
        <f t="shared" si="447"/>
        <v>0</v>
      </c>
      <c r="ES119" s="75">
        <f t="shared" si="738"/>
        <v>0</v>
      </c>
      <c r="ET119" s="77">
        <f>+EM119+'Stk BSF'!FP119-'Stk BSF'!FQ119-'Stk CF '!EV119</f>
        <v>128</v>
      </c>
      <c r="EU119" s="78">
        <f t="shared" ref="EU119:EU144" si="760">+EN119+EV119-EW119-EX119</f>
        <v>0</v>
      </c>
      <c r="EV119" s="46"/>
      <c r="EW119" s="46"/>
      <c r="EX119" s="46"/>
      <c r="EY119" s="46">
        <f t="shared" si="449"/>
        <v>0</v>
      </c>
      <c r="EZ119" s="75">
        <f t="shared" si="739"/>
        <v>0</v>
      </c>
      <c r="FA119" s="77">
        <f>+ET119+'Stk BSF'!FX119-'Stk BSF'!FY119-'Stk CF '!FC119</f>
        <v>128</v>
      </c>
      <c r="FB119" s="78">
        <f t="shared" ref="FB119:FB144" si="761">+EU119+FC119-FD119-FE119</f>
        <v>0</v>
      </c>
      <c r="FC119" s="46"/>
      <c r="FD119" s="46"/>
      <c r="FE119" s="46"/>
      <c r="FF119" s="46">
        <f t="shared" si="450"/>
        <v>0</v>
      </c>
      <c r="FG119" s="75">
        <f t="shared" si="740"/>
        <v>0</v>
      </c>
      <c r="FH119" s="77">
        <f>+FA119+'Stk BSF'!GF119-'Stk BSF'!GG119-'Stk CF '!FJ119</f>
        <v>128</v>
      </c>
      <c r="FI119" s="78">
        <f t="shared" si="417"/>
        <v>0</v>
      </c>
      <c r="FJ119" s="46"/>
      <c r="FK119" s="46"/>
      <c r="FL119" s="46"/>
      <c r="FM119" s="46">
        <f t="shared" si="451"/>
        <v>0</v>
      </c>
      <c r="FN119" s="75">
        <f t="shared" si="741"/>
        <v>0</v>
      </c>
      <c r="FO119" s="77">
        <f>+FH119+'Stk BSF'!GN119-'Stk BSF'!GO119-'Stk CF '!FQ119</f>
        <v>128</v>
      </c>
      <c r="FP119" s="78">
        <f t="shared" si="707"/>
        <v>0</v>
      </c>
      <c r="FQ119" s="46"/>
      <c r="FR119" s="46"/>
      <c r="FS119" s="46"/>
      <c r="FT119" s="46">
        <f t="shared" si="452"/>
        <v>0</v>
      </c>
      <c r="FU119" s="75">
        <f t="shared" si="742"/>
        <v>0</v>
      </c>
      <c r="FV119" s="77">
        <f>+FO119+'Stk BSF'!GV119-'Stk BSF'!GW119-'Stk CF '!FX119</f>
        <v>128</v>
      </c>
      <c r="FW119" s="78">
        <f t="shared" si="751"/>
        <v>0</v>
      </c>
      <c r="FX119" s="46"/>
      <c r="FY119" s="46"/>
      <c r="FZ119" s="46"/>
      <c r="GA119" s="46">
        <f t="shared" si="453"/>
        <v>0</v>
      </c>
      <c r="GB119" s="75">
        <f t="shared" si="743"/>
        <v>0</v>
      </c>
      <c r="GC119" s="77">
        <f>+FV119+'Stk BSF'!HD119-'Stk BSF'!HE119-'Stk CF '!GE119</f>
        <v>128</v>
      </c>
      <c r="GD119" s="78">
        <f t="shared" si="752"/>
        <v>0</v>
      </c>
      <c r="GE119" s="46"/>
      <c r="GF119" s="46"/>
      <c r="GG119" s="46"/>
      <c r="GH119" s="46">
        <f t="shared" si="454"/>
        <v>0</v>
      </c>
      <c r="GI119" s="75">
        <f t="shared" si="744"/>
        <v>0</v>
      </c>
      <c r="GJ119" s="77">
        <f>+GC119+'Stk BSF'!HL119-'Stk BSF'!HM119-'Stk CF '!GL119</f>
        <v>128</v>
      </c>
      <c r="GK119" s="78">
        <f t="shared" ref="GK119:GK136" si="762">+GD119+GL119-GM119-GN119</f>
        <v>0</v>
      </c>
      <c r="GL119" s="46"/>
      <c r="GM119" s="46"/>
      <c r="GN119" s="46"/>
      <c r="GO119" s="46">
        <f t="shared" si="456"/>
        <v>0</v>
      </c>
      <c r="GP119" s="75">
        <f t="shared" si="745"/>
        <v>0</v>
      </c>
      <c r="GQ119" s="77">
        <f>+GJ119+'Stk BSF'!HT119-'Stk BSF'!HU119-'Stk CF '!GS119</f>
        <v>128</v>
      </c>
      <c r="GR119" s="78">
        <f t="shared" ref="GR119:GR132" si="763">+GK119+GS119-GT119-GU119</f>
        <v>0</v>
      </c>
      <c r="GS119" s="46"/>
      <c r="GT119" s="46"/>
      <c r="GU119" s="46"/>
      <c r="GV119" s="46">
        <f t="shared" si="457"/>
        <v>0</v>
      </c>
      <c r="GW119" s="75">
        <f t="shared" si="746"/>
        <v>0</v>
      </c>
      <c r="GX119" s="77">
        <f>+GQ119+'Stk BSF'!IB119-'Stk BSF'!IC119-'Stk CF '!GZ119</f>
        <v>128</v>
      </c>
      <c r="GY119" s="78">
        <f t="shared" ref="GY119:GY144" si="764">+GR119+GZ119-HA119-HB119</f>
        <v>0</v>
      </c>
      <c r="GZ119" s="46"/>
      <c r="HA119" s="46"/>
      <c r="HB119" s="46"/>
      <c r="HC119" s="46">
        <f t="shared" si="458"/>
        <v>0</v>
      </c>
      <c r="HD119" s="75">
        <f t="shared" si="747"/>
        <v>0</v>
      </c>
      <c r="HE119" s="77">
        <f>+GX119+'Stk BSF'!IJ119-'Stk BSF'!IK119-'Stk CF '!HG119</f>
        <v>128</v>
      </c>
      <c r="HF119" s="78">
        <f t="shared" ref="HF119:HF132" si="765">+GY119+HG119-HH119-HI119</f>
        <v>0</v>
      </c>
      <c r="HG119" s="46"/>
      <c r="HH119" s="46"/>
      <c r="HI119" s="46"/>
      <c r="HJ119" s="46">
        <f t="shared" si="459"/>
        <v>0</v>
      </c>
      <c r="HK119" s="75">
        <f t="shared" si="748"/>
        <v>0</v>
      </c>
      <c r="HL119" s="77">
        <f>+HE119+'Stk BSF'!IR119-'Stk BSF'!IS119-'Stk CF '!HN119</f>
        <v>128</v>
      </c>
      <c r="HM119" s="78">
        <f t="shared" si="643"/>
        <v>0</v>
      </c>
      <c r="HN119" s="46"/>
      <c r="HO119" s="46"/>
      <c r="HP119" s="46"/>
      <c r="HQ119" s="46">
        <f t="shared" si="460"/>
        <v>0</v>
      </c>
      <c r="HR119" s="75">
        <f t="shared" si="749"/>
        <v>0</v>
      </c>
      <c r="HS119" s="85">
        <f>+HL119+'Stk BSF'!IZ119-'Stk BSF'!JA119-'Stk CF '!HU119</f>
        <v>128</v>
      </c>
      <c r="HT119" s="86">
        <f t="shared" ref="HT119:HT144" si="766">+HM119+HU119-HV119-HW119</f>
        <v>0</v>
      </c>
      <c r="HU119" s="46"/>
      <c r="HV119" s="46"/>
      <c r="HW119" s="46"/>
      <c r="HX119" s="46">
        <f t="shared" si="462"/>
        <v>0</v>
      </c>
      <c r="HY119" s="75">
        <f t="shared" si="750"/>
        <v>0</v>
      </c>
      <c r="IA119" s="82">
        <f t="shared" si="644"/>
        <v>128</v>
      </c>
      <c r="IB119" s="83">
        <f t="shared" si="645"/>
        <v>0</v>
      </c>
      <c r="IC119" s="81">
        <f t="shared" si="720"/>
        <v>0</v>
      </c>
      <c r="ID119" s="81">
        <f t="shared" si="720"/>
        <v>0</v>
      </c>
      <c r="IE119" s="81">
        <f t="shared" si="566"/>
        <v>0</v>
      </c>
      <c r="IF119" s="81">
        <f>+V119+AC119+AJ119+AQ119+AX119+BE119+BL119+BS119+BZ119+CG119+CN119+CU119+DB119+DI119+DP119+DW119+ED119+EK119+ER119+EY119+FF119+FM119+FT119+GA119+GH119+GO119+GV119+HC119+HJ119+HQ119+HX119</f>
        <v>0</v>
      </c>
      <c r="IG119" s="84">
        <f t="shared" ref="IG119:IG136" si="767">+HY119</f>
        <v>0</v>
      </c>
      <c r="II119" s="64">
        <f t="shared" si="469"/>
        <v>0</v>
      </c>
      <c r="IJ119" s="64">
        <f t="shared" si="470"/>
        <v>0</v>
      </c>
      <c r="IK119" s="64">
        <f t="shared" si="471"/>
        <v>0</v>
      </c>
    </row>
    <row r="120" spans="1:245" ht="15">
      <c r="B120" s="387" t="s">
        <v>603</v>
      </c>
      <c r="C120" s="173" t="s">
        <v>222</v>
      </c>
      <c r="D120" s="175" t="s">
        <v>214</v>
      </c>
      <c r="E120" s="173" t="s">
        <v>211</v>
      </c>
      <c r="F120" s="366" t="s">
        <v>199</v>
      </c>
      <c r="G120" s="380" t="s">
        <v>99</v>
      </c>
      <c r="H120" s="380" t="s">
        <v>99</v>
      </c>
      <c r="I120" s="166" t="s">
        <v>94</v>
      </c>
      <c r="J120" s="374" t="s">
        <v>230</v>
      </c>
      <c r="K120" s="143">
        <v>8</v>
      </c>
      <c r="L120" s="144">
        <v>9</v>
      </c>
      <c r="M120" s="137" t="s">
        <v>4</v>
      </c>
      <c r="N120" s="347">
        <v>0</v>
      </c>
      <c r="O120" s="347">
        <v>0</v>
      </c>
      <c r="P120" s="76">
        <v>0</v>
      </c>
      <c r="Q120" s="77">
        <f>+N120-S120-'Stk BSF'!U120+'Stk BSF'!T120</f>
        <v>0</v>
      </c>
      <c r="R120" s="78">
        <f t="shared" si="557"/>
        <v>0</v>
      </c>
      <c r="S120" s="46"/>
      <c r="T120" s="46"/>
      <c r="U120" s="46"/>
      <c r="V120" s="46">
        <f t="shared" si="423"/>
        <v>0</v>
      </c>
      <c r="W120" s="75">
        <f>+P120+T120-V120</f>
        <v>0</v>
      </c>
      <c r="X120" s="77">
        <f>+Q120+'Stk BSF'!AB120-'Stk BSF'!AC120-'Stk CF '!Z120</f>
        <v>0</v>
      </c>
      <c r="Y120" s="78">
        <f>+R120+Z120-AA120-AB120</f>
        <v>0</v>
      </c>
      <c r="Z120" s="46"/>
      <c r="AA120" s="46"/>
      <c r="AB120" s="46"/>
      <c r="AC120" s="46">
        <f t="shared" si="425"/>
        <v>0</v>
      </c>
      <c r="AD120" s="75">
        <f>+W120+AA120-AC120</f>
        <v>0</v>
      </c>
      <c r="AE120" s="77">
        <f>+X120+'Stk BSF'!AJ120-'Stk BSF'!AK120-'Stk CF '!AG120</f>
        <v>0</v>
      </c>
      <c r="AF120" s="78">
        <f t="shared" si="753"/>
        <v>0</v>
      </c>
      <c r="AG120" s="46"/>
      <c r="AH120" s="46"/>
      <c r="AI120" s="46"/>
      <c r="AJ120" s="46">
        <f t="shared" si="426"/>
        <v>0</v>
      </c>
      <c r="AK120" s="75">
        <f>+AD120+AH120-AJ120</f>
        <v>0</v>
      </c>
      <c r="AL120" s="77">
        <f>+AE120+'Stk BSF'!AR120-'Stk BSF'!AS120-'Stk CF '!AN120</f>
        <v>0</v>
      </c>
      <c r="AM120" s="78">
        <f t="shared" si="420"/>
        <v>0</v>
      </c>
      <c r="AN120" s="46"/>
      <c r="AO120" s="46"/>
      <c r="AP120" s="46"/>
      <c r="AQ120" s="46">
        <f t="shared" si="427"/>
        <v>0</v>
      </c>
      <c r="AR120" s="75">
        <f>+AK120+AO120-AQ120</f>
        <v>0</v>
      </c>
      <c r="AS120" s="77">
        <f>+AL120+'Stk BSF'!AZ120-'Stk BSF'!BA120-'Stk CF '!AU120</f>
        <v>0</v>
      </c>
      <c r="AT120" s="78">
        <f t="shared" si="558"/>
        <v>0</v>
      </c>
      <c r="AU120" s="46"/>
      <c r="AV120" s="46"/>
      <c r="AW120" s="46"/>
      <c r="AX120" s="46">
        <f t="shared" si="428"/>
        <v>0</v>
      </c>
      <c r="AY120" s="75">
        <f>+AR120+AV120-AX120</f>
        <v>0</v>
      </c>
      <c r="AZ120" s="77">
        <f>+AS120+'Stk BSF'!BH120-'Stk BSF'!BI120-'Stk CF '!BB120</f>
        <v>0</v>
      </c>
      <c r="BA120" s="78">
        <f t="shared" si="754"/>
        <v>0</v>
      </c>
      <c r="BB120" s="46"/>
      <c r="BC120" s="46"/>
      <c r="BD120" s="46"/>
      <c r="BE120" s="46">
        <f t="shared" si="430"/>
        <v>0</v>
      </c>
      <c r="BF120" s="75">
        <f>+AY120+BC120-BE120</f>
        <v>0</v>
      </c>
      <c r="BG120" s="77">
        <f>+AZ120+'Stk BSF'!BP120-'Stk BSF'!BQ120-'Stk CF '!BI120</f>
        <v>0</v>
      </c>
      <c r="BH120" s="78">
        <f t="shared" si="719"/>
        <v>125</v>
      </c>
      <c r="BI120" s="46">
        <v>125</v>
      </c>
      <c r="BJ120" s="46"/>
      <c r="BK120" s="46"/>
      <c r="BL120" s="46">
        <f t="shared" si="431"/>
        <v>0</v>
      </c>
      <c r="BM120" s="75">
        <f>+BF120+BJ120-BL120</f>
        <v>0</v>
      </c>
      <c r="BN120" s="77">
        <f>+BG120+'Stk BSF'!BX120-'Stk BSF'!BY120-'Stk CF '!BP120</f>
        <v>0</v>
      </c>
      <c r="BO120" s="78">
        <f>+BH120+BP120-BQ120-BR120</f>
        <v>125</v>
      </c>
      <c r="BP120" s="46"/>
      <c r="BQ120" s="46"/>
      <c r="BR120" s="46"/>
      <c r="BS120" s="46">
        <f t="shared" si="433"/>
        <v>0</v>
      </c>
      <c r="BT120" s="75">
        <f>+BM120+BQ120-BS120</f>
        <v>0</v>
      </c>
      <c r="BU120" s="77">
        <f>+BN120+'Stk BSF'!CF120-'Stk BSF'!CG120-'Stk CF '!BW120</f>
        <v>0</v>
      </c>
      <c r="BV120" s="78">
        <f t="shared" si="755"/>
        <v>125</v>
      </c>
      <c r="BW120" s="46"/>
      <c r="BX120" s="46"/>
      <c r="BY120" s="46"/>
      <c r="BZ120" s="46">
        <f t="shared" si="435"/>
        <v>0</v>
      </c>
      <c r="CA120" s="75">
        <f>+BT120+BX120-BZ120</f>
        <v>0</v>
      </c>
      <c r="CB120" s="77">
        <f>+BU120+'Stk BSF'!CN120-'Stk BSF'!CO120-'Stk CF '!CD120</f>
        <v>295</v>
      </c>
      <c r="CC120" s="78">
        <f>+BV120+CD120-CE120-CF120</f>
        <v>125</v>
      </c>
      <c r="CD120" s="46"/>
      <c r="CE120" s="46"/>
      <c r="CF120" s="46"/>
      <c r="CG120" s="46">
        <f t="shared" si="437"/>
        <v>0</v>
      </c>
      <c r="CH120" s="75">
        <f>+CA120+CE120-CG120</f>
        <v>0</v>
      </c>
      <c r="CI120" s="77">
        <f>+CB120+'Stk BSF'!CV120-'Stk BSF'!CW120-'Stk CF '!CK120</f>
        <v>295</v>
      </c>
      <c r="CJ120" s="78">
        <f t="shared" si="756"/>
        <v>125</v>
      </c>
      <c r="CK120" s="46"/>
      <c r="CL120" s="46"/>
      <c r="CM120" s="46"/>
      <c r="CN120" s="46">
        <f t="shared" si="438"/>
        <v>0</v>
      </c>
      <c r="CO120" s="75">
        <f>+CH120+CL120-CN120</f>
        <v>0</v>
      </c>
      <c r="CP120" s="77">
        <f>+CI120+'Stk BSF'!DD120-'Stk BSF'!DE120-'Stk CF '!CR120</f>
        <v>295</v>
      </c>
      <c r="CQ120" s="78">
        <f t="shared" si="757"/>
        <v>125</v>
      </c>
      <c r="CR120" s="46"/>
      <c r="CS120" s="46"/>
      <c r="CT120" s="46"/>
      <c r="CU120" s="46">
        <f t="shared" si="439"/>
        <v>0</v>
      </c>
      <c r="CV120" s="75">
        <f>+CO120+CS120-CU120</f>
        <v>0</v>
      </c>
      <c r="CW120" s="78">
        <f>+CP120+'Stk BSF'!DL120-'Stk BSF'!DM120-'Stk CF '!CY120</f>
        <v>0</v>
      </c>
      <c r="CX120" s="78">
        <f t="shared" si="325"/>
        <v>420</v>
      </c>
      <c r="CY120" s="46">
        <v>295</v>
      </c>
      <c r="CZ120" s="46"/>
      <c r="DA120" s="46"/>
      <c r="DB120" s="46">
        <f t="shared" si="440"/>
        <v>0</v>
      </c>
      <c r="DC120" s="75">
        <f>+CV120+CZ120-DB120</f>
        <v>0</v>
      </c>
      <c r="DD120" s="77">
        <f>+CW120+'Stk BSF'!DT120-'Stk BSF'!DU120-'Stk CF '!DF120</f>
        <v>0</v>
      </c>
      <c r="DE120" s="78">
        <f t="shared" si="758"/>
        <v>420</v>
      </c>
      <c r="DF120" s="46"/>
      <c r="DG120" s="46"/>
      <c r="DH120" s="46"/>
      <c r="DI120" s="46">
        <f t="shared" si="442"/>
        <v>0</v>
      </c>
      <c r="DJ120" s="75">
        <f>+DC120+DG120-DI120</f>
        <v>0</v>
      </c>
      <c r="DK120" s="77">
        <f>+DD120+'Stk BSF'!EB120-'Stk BSF'!EC120-'Stk CF '!DM120</f>
        <v>0</v>
      </c>
      <c r="DL120" s="78">
        <f>+DE120+DM120-DN120-DO120</f>
        <v>420</v>
      </c>
      <c r="DM120" s="46"/>
      <c r="DN120" s="46"/>
      <c r="DO120" s="46"/>
      <c r="DP120" s="46">
        <f t="shared" si="443"/>
        <v>0</v>
      </c>
      <c r="DQ120" s="75">
        <f>+DJ120+DN120-DP120</f>
        <v>0</v>
      </c>
      <c r="DR120" s="77">
        <f>+DK120+'Stk BSF'!EJ120-'Stk BSF'!EK120-'Stk CF '!DT120</f>
        <v>0</v>
      </c>
      <c r="DS120" s="78">
        <f t="shared" si="466"/>
        <v>420</v>
      </c>
      <c r="DT120" s="46"/>
      <c r="DU120" s="46"/>
      <c r="DV120" s="46"/>
      <c r="DW120" s="46">
        <f t="shared" si="444"/>
        <v>0</v>
      </c>
      <c r="DX120" s="75">
        <f>+DQ120+DU120-DW120</f>
        <v>0</v>
      </c>
      <c r="DY120" s="77">
        <f>+DR120+'Stk BSF'!ER120-'Stk BSF'!ES120-'Stk CF '!EA120</f>
        <v>0</v>
      </c>
      <c r="DZ120" s="78">
        <f>+DS120+EA120-EB120-EC120</f>
        <v>420</v>
      </c>
      <c r="EA120" s="46"/>
      <c r="EB120" s="46"/>
      <c r="EC120" s="46"/>
      <c r="ED120" s="46">
        <f t="shared" si="445"/>
        <v>0</v>
      </c>
      <c r="EE120" s="75">
        <f>+DX120+EB120-ED120</f>
        <v>0</v>
      </c>
      <c r="EF120" s="77">
        <f>+DY120+'Stk BSF'!EZ120-'Stk BSF'!FA120-'Stk CF '!EH120</f>
        <v>0</v>
      </c>
      <c r="EG120" s="78">
        <f>+DZ120+EH120-EI120-EJ120</f>
        <v>420</v>
      </c>
      <c r="EH120" s="46"/>
      <c r="EI120" s="46"/>
      <c r="EJ120" s="46"/>
      <c r="EK120" s="46">
        <f t="shared" si="446"/>
        <v>0</v>
      </c>
      <c r="EL120" s="75">
        <f>+EE120+EI120-EK120</f>
        <v>0</v>
      </c>
      <c r="EM120" s="77">
        <f>+EF120+'Stk BSF'!FH120-'Stk BSF'!FI120-'Stk CF '!EO120</f>
        <v>0</v>
      </c>
      <c r="EN120" s="78">
        <f t="shared" si="682"/>
        <v>420</v>
      </c>
      <c r="EO120" s="46"/>
      <c r="EP120" s="46"/>
      <c r="EQ120" s="46"/>
      <c r="ER120" s="46">
        <f t="shared" si="447"/>
        <v>0</v>
      </c>
      <c r="ES120" s="75">
        <f>+EL120+EP120-ER120</f>
        <v>0</v>
      </c>
      <c r="ET120" s="77">
        <f>+EM120+'Stk BSF'!FP120-'Stk BSF'!FQ120-'Stk CF '!EV120</f>
        <v>0</v>
      </c>
      <c r="EU120" s="78">
        <f t="shared" si="760"/>
        <v>420</v>
      </c>
      <c r="EV120" s="46"/>
      <c r="EW120" s="46"/>
      <c r="EX120" s="46"/>
      <c r="EY120" s="46">
        <f t="shared" si="449"/>
        <v>0</v>
      </c>
      <c r="EZ120" s="75">
        <f>+ES120+EW120-EY120</f>
        <v>0</v>
      </c>
      <c r="FA120" s="77">
        <f>+ET120+'Stk BSF'!FX120-'Stk BSF'!FY120-'Stk CF '!FC120</f>
        <v>0</v>
      </c>
      <c r="FB120" s="78">
        <f t="shared" si="761"/>
        <v>420</v>
      </c>
      <c r="FC120" s="46"/>
      <c r="FD120" s="46"/>
      <c r="FE120" s="46"/>
      <c r="FF120" s="46">
        <f t="shared" si="450"/>
        <v>0</v>
      </c>
      <c r="FG120" s="75">
        <f>+EZ120+FD120-FF120</f>
        <v>0</v>
      </c>
      <c r="FH120" s="77">
        <f>+FA120+'Stk BSF'!GF120-'Stk BSF'!GG120-'Stk CF '!FJ120</f>
        <v>0</v>
      </c>
      <c r="FI120" s="78">
        <f t="shared" si="417"/>
        <v>420</v>
      </c>
      <c r="FJ120" s="46"/>
      <c r="FK120" s="46"/>
      <c r="FL120" s="46"/>
      <c r="FM120" s="46">
        <f t="shared" si="451"/>
        <v>0</v>
      </c>
      <c r="FN120" s="75">
        <f>+FG120+FK120-FM120</f>
        <v>0</v>
      </c>
      <c r="FO120" s="77">
        <f>+FH120+'Stk BSF'!GN120-'Stk BSF'!GO120-'Stk CF '!FQ120</f>
        <v>0</v>
      </c>
      <c r="FP120" s="78">
        <f>+FI120+FQ120-FR120-FS120</f>
        <v>420</v>
      </c>
      <c r="FQ120" s="46"/>
      <c r="FR120" s="46"/>
      <c r="FS120" s="46"/>
      <c r="FT120" s="46">
        <f t="shared" si="452"/>
        <v>0</v>
      </c>
      <c r="FU120" s="75">
        <f>+FN120+FR120-FT120</f>
        <v>0</v>
      </c>
      <c r="FV120" s="77">
        <f>+FO120+'Stk BSF'!GV120-'Stk BSF'!GW120-'Stk CF '!FX120</f>
        <v>0</v>
      </c>
      <c r="FW120" s="78">
        <f t="shared" si="751"/>
        <v>420</v>
      </c>
      <c r="FX120" s="46"/>
      <c r="FY120" s="46"/>
      <c r="FZ120" s="46"/>
      <c r="GA120" s="46">
        <f t="shared" si="453"/>
        <v>0</v>
      </c>
      <c r="GB120" s="75">
        <f>+FU120+FY120-GA120</f>
        <v>0</v>
      </c>
      <c r="GC120" s="77">
        <f>+FV120+'Stk BSF'!HD120-'Stk BSF'!HE120-'Stk CF '!GE120</f>
        <v>0</v>
      </c>
      <c r="GD120" s="78">
        <f t="shared" si="752"/>
        <v>420</v>
      </c>
      <c r="GE120" s="46"/>
      <c r="GF120" s="46"/>
      <c r="GG120" s="46"/>
      <c r="GH120" s="46">
        <f t="shared" si="454"/>
        <v>0</v>
      </c>
      <c r="GI120" s="75">
        <f>+GB120+GF120-GH120</f>
        <v>0</v>
      </c>
      <c r="GJ120" s="77">
        <f>+GC120+'Stk BSF'!HL120-'Stk BSF'!HM120-'Stk CF '!GL120</f>
        <v>0</v>
      </c>
      <c r="GK120" s="78">
        <f t="shared" si="762"/>
        <v>420</v>
      </c>
      <c r="GL120" s="46"/>
      <c r="GM120" s="46"/>
      <c r="GN120" s="46"/>
      <c r="GO120" s="46">
        <f t="shared" si="456"/>
        <v>0</v>
      </c>
      <c r="GP120" s="75">
        <f>+GI120+GM120-GO120</f>
        <v>0</v>
      </c>
      <c r="GQ120" s="77">
        <f>+GJ120+'Stk BSF'!HT120-'Stk BSF'!HU120-'Stk CF '!GS120</f>
        <v>0</v>
      </c>
      <c r="GR120" s="78">
        <f t="shared" si="763"/>
        <v>420</v>
      </c>
      <c r="GS120" s="46"/>
      <c r="GT120" s="46"/>
      <c r="GU120" s="46"/>
      <c r="GV120" s="46">
        <f t="shared" si="457"/>
        <v>0</v>
      </c>
      <c r="GW120" s="75">
        <f>+GP120+GT120-GV120</f>
        <v>0</v>
      </c>
      <c r="GX120" s="77">
        <f>+GQ120+'Stk BSF'!IB120-'Stk BSF'!IC120-'Stk CF '!GZ120</f>
        <v>0</v>
      </c>
      <c r="GY120" s="78">
        <f t="shared" si="764"/>
        <v>420</v>
      </c>
      <c r="GZ120" s="46"/>
      <c r="HA120" s="46"/>
      <c r="HB120" s="46"/>
      <c r="HC120" s="46">
        <f t="shared" si="458"/>
        <v>0</v>
      </c>
      <c r="HD120" s="75">
        <f>+GW120+HA120-HC120</f>
        <v>0</v>
      </c>
      <c r="HE120" s="77">
        <f>+GX120+'Stk BSF'!IJ120-'Stk BSF'!IK120-'Stk CF '!HG120</f>
        <v>0</v>
      </c>
      <c r="HF120" s="78">
        <f t="shared" si="765"/>
        <v>420</v>
      </c>
      <c r="HG120" s="46"/>
      <c r="HH120" s="46"/>
      <c r="HI120" s="46"/>
      <c r="HJ120" s="46">
        <f t="shared" si="459"/>
        <v>0</v>
      </c>
      <c r="HK120" s="75">
        <f>+HD120+HH120-HJ120</f>
        <v>0</v>
      </c>
      <c r="HL120" s="77">
        <f>+HE120+'Stk BSF'!IR120-'Stk BSF'!IS120-'Stk CF '!HN120</f>
        <v>0</v>
      </c>
      <c r="HM120" s="78">
        <f>+HF120+HN120-HO120-HP120</f>
        <v>420</v>
      </c>
      <c r="HN120" s="46"/>
      <c r="HO120" s="46"/>
      <c r="HP120" s="46"/>
      <c r="HQ120" s="46">
        <f t="shared" si="460"/>
        <v>0</v>
      </c>
      <c r="HR120" s="75">
        <f>+HK120+HO120-HQ120</f>
        <v>0</v>
      </c>
      <c r="HS120" s="85">
        <f>+HL120+'Stk BSF'!IZ120-'Stk BSF'!JA120-'Stk CF '!HU120</f>
        <v>0</v>
      </c>
      <c r="HT120" s="86">
        <f t="shared" si="766"/>
        <v>420</v>
      </c>
      <c r="HU120" s="46"/>
      <c r="HV120" s="46"/>
      <c r="HW120" s="46"/>
      <c r="HX120" s="46">
        <f t="shared" si="462"/>
        <v>0</v>
      </c>
      <c r="HY120" s="75">
        <f>+HR120+HV120-HX120</f>
        <v>0</v>
      </c>
      <c r="IA120" s="82">
        <f>+HS120</f>
        <v>0</v>
      </c>
      <c r="IB120" s="83">
        <f>+HT120</f>
        <v>420</v>
      </c>
      <c r="IC120" s="81">
        <f t="shared" ref="IC120:IF121" si="768">+S120+Z120+AG120+AN120+AU120+BB120+BI120+BP120+BW120+CD120+CK120+CR120+CY120+DF120+DM120+DT120+EA120+EH120+EO120+EV120+FC120+FJ120+FQ120+FX120+GE120+GL120+GS120+GZ120+HG120+HN120+HU120</f>
        <v>420</v>
      </c>
      <c r="ID120" s="81">
        <f t="shared" si="768"/>
        <v>0</v>
      </c>
      <c r="IE120" s="81">
        <f t="shared" si="566"/>
        <v>0</v>
      </c>
      <c r="IF120" s="81">
        <f t="shared" si="768"/>
        <v>0</v>
      </c>
      <c r="IG120" s="84">
        <f t="shared" si="767"/>
        <v>0</v>
      </c>
      <c r="II120" s="64">
        <f t="shared" si="469"/>
        <v>0</v>
      </c>
      <c r="IJ120" s="64">
        <f t="shared" si="470"/>
        <v>0</v>
      </c>
      <c r="IK120" s="64">
        <f t="shared" si="471"/>
        <v>0</v>
      </c>
    </row>
    <row r="121" spans="1:245" ht="14.25" customHeight="1">
      <c r="B121" s="387" t="s">
        <v>603</v>
      </c>
      <c r="C121" s="180" t="s">
        <v>231</v>
      </c>
      <c r="D121" s="174" t="s">
        <v>170</v>
      </c>
      <c r="E121" s="180" t="s">
        <v>239</v>
      </c>
      <c r="F121" s="363" t="s">
        <v>249</v>
      </c>
      <c r="G121" s="380" t="s">
        <v>99</v>
      </c>
      <c r="H121" s="380" t="s">
        <v>99</v>
      </c>
      <c r="I121" s="166" t="s">
        <v>94</v>
      </c>
      <c r="J121" s="356" t="s">
        <v>250</v>
      </c>
      <c r="K121" s="139">
        <v>4</v>
      </c>
      <c r="L121" s="140">
        <v>4</v>
      </c>
      <c r="M121" s="137" t="s">
        <v>4</v>
      </c>
      <c r="N121" s="347">
        <v>0</v>
      </c>
      <c r="O121" s="347">
        <v>0</v>
      </c>
      <c r="P121" s="76">
        <v>0</v>
      </c>
      <c r="Q121" s="77">
        <f>+N121-S121-'Stk BSF'!U121+'Stk BSF'!T121</f>
        <v>0</v>
      </c>
      <c r="R121" s="78">
        <f t="shared" ref="R121:R128" si="769">+O121+S121-T121-U121</f>
        <v>0</v>
      </c>
      <c r="S121" s="46"/>
      <c r="T121" s="46"/>
      <c r="U121" s="46"/>
      <c r="V121" s="46">
        <f t="shared" si="423"/>
        <v>0</v>
      </c>
      <c r="W121" s="75">
        <f>+P121+T121-V121</f>
        <v>0</v>
      </c>
      <c r="X121" s="77">
        <f>+Q121+'Stk BSF'!AB121-'Stk BSF'!AC121-'Stk CF '!Z121</f>
        <v>0</v>
      </c>
      <c r="Y121" s="78">
        <f>+R121+Z121-AA121-AB121</f>
        <v>0</v>
      </c>
      <c r="Z121" s="46"/>
      <c r="AA121" s="46"/>
      <c r="AB121" s="46"/>
      <c r="AC121" s="46">
        <f t="shared" si="425"/>
        <v>0</v>
      </c>
      <c r="AD121" s="75">
        <f>+W121+AA121-AC121</f>
        <v>0</v>
      </c>
      <c r="AE121" s="77">
        <f>+X121+'Stk BSF'!AJ121-'Stk BSF'!AK121-'Stk CF '!AG121</f>
        <v>0</v>
      </c>
      <c r="AF121" s="78">
        <f t="shared" si="753"/>
        <v>0</v>
      </c>
      <c r="AG121" s="46"/>
      <c r="AH121" s="46"/>
      <c r="AI121" s="46"/>
      <c r="AJ121" s="46">
        <f t="shared" si="426"/>
        <v>0</v>
      </c>
      <c r="AK121" s="75">
        <f>+AD121+AH121-AJ121</f>
        <v>0</v>
      </c>
      <c r="AL121" s="77">
        <f>+AE121+'Stk BSF'!AR121-'Stk BSF'!AS121-'Stk CF '!AN121</f>
        <v>0</v>
      </c>
      <c r="AM121" s="78">
        <f t="shared" si="420"/>
        <v>0</v>
      </c>
      <c r="AN121" s="46"/>
      <c r="AO121" s="46"/>
      <c r="AP121" s="46"/>
      <c r="AQ121" s="46">
        <f t="shared" si="427"/>
        <v>0</v>
      </c>
      <c r="AR121" s="75">
        <f>+AK121+AO121-AQ121</f>
        <v>0</v>
      </c>
      <c r="AS121" s="77">
        <f>+AL121+'Stk BSF'!AZ121-'Stk BSF'!BA121-'Stk CF '!AU121</f>
        <v>0</v>
      </c>
      <c r="AT121" s="78">
        <f t="shared" si="558"/>
        <v>0</v>
      </c>
      <c r="AU121" s="46"/>
      <c r="AV121" s="46"/>
      <c r="AW121" s="46"/>
      <c r="AX121" s="46">
        <f t="shared" si="428"/>
        <v>0</v>
      </c>
      <c r="AY121" s="75">
        <f>+AR121+AV121-AX121</f>
        <v>0</v>
      </c>
      <c r="AZ121" s="77">
        <f>+AS121+'Stk BSF'!BH121-'Stk BSF'!BI121-'Stk CF '!BB121</f>
        <v>0</v>
      </c>
      <c r="BA121" s="78">
        <f t="shared" si="754"/>
        <v>0</v>
      </c>
      <c r="BB121" s="46"/>
      <c r="BC121" s="46"/>
      <c r="BD121" s="46"/>
      <c r="BE121" s="46">
        <f t="shared" si="430"/>
        <v>0</v>
      </c>
      <c r="BF121" s="75">
        <f>+AY121+BC121-BE121</f>
        <v>0</v>
      </c>
      <c r="BG121" s="77">
        <f>+AZ121+'Stk BSF'!BP121-'Stk BSF'!BQ121-'Stk CF '!BI121</f>
        <v>0</v>
      </c>
      <c r="BH121" s="78">
        <f t="shared" si="719"/>
        <v>0</v>
      </c>
      <c r="BI121" s="46"/>
      <c r="BJ121" s="46"/>
      <c r="BK121" s="46"/>
      <c r="BL121" s="46">
        <f t="shared" si="431"/>
        <v>0</v>
      </c>
      <c r="BM121" s="75">
        <f>+BF121+BJ121-BL121</f>
        <v>0</v>
      </c>
      <c r="BN121" s="77">
        <f>+BG121+'Stk BSF'!BX121-'Stk BSF'!BY121-'Stk CF '!BP121</f>
        <v>0</v>
      </c>
      <c r="BO121" s="78">
        <f>+BH121+BP121-BQ121-BR121</f>
        <v>0</v>
      </c>
      <c r="BP121" s="46"/>
      <c r="BQ121" s="46"/>
      <c r="BR121" s="46"/>
      <c r="BS121" s="46">
        <f t="shared" si="433"/>
        <v>0</v>
      </c>
      <c r="BT121" s="75">
        <f>+BM121+BQ121-BS121</f>
        <v>0</v>
      </c>
      <c r="BU121" s="77">
        <f>+BN121+'Stk BSF'!CF121-'Stk BSF'!CG121-'Stk CF '!BW121</f>
        <v>0</v>
      </c>
      <c r="BV121" s="78">
        <f t="shared" si="755"/>
        <v>0</v>
      </c>
      <c r="BW121" s="46"/>
      <c r="BX121" s="46"/>
      <c r="BY121" s="46"/>
      <c r="BZ121" s="46">
        <f t="shared" si="435"/>
        <v>0</v>
      </c>
      <c r="CA121" s="75">
        <f>+BT121+BX121-BZ121</f>
        <v>0</v>
      </c>
      <c r="CB121" s="77">
        <f>+BU121+'Stk BSF'!CN121-'Stk BSF'!CO121-'Stk CF '!CD121</f>
        <v>0</v>
      </c>
      <c r="CC121" s="78">
        <f>+BV121+CD121-CE121-CF121</f>
        <v>0</v>
      </c>
      <c r="CD121" s="46"/>
      <c r="CE121" s="46"/>
      <c r="CF121" s="46"/>
      <c r="CG121" s="46">
        <f t="shared" si="437"/>
        <v>0</v>
      </c>
      <c r="CH121" s="75">
        <f>+CA121+CE121-CG121</f>
        <v>0</v>
      </c>
      <c r="CI121" s="77">
        <f>+CB121+'Stk BSF'!CV121-'Stk BSF'!CW121-'Stk CF '!CK121</f>
        <v>0</v>
      </c>
      <c r="CJ121" s="78">
        <f t="shared" si="756"/>
        <v>0</v>
      </c>
      <c r="CK121" s="46"/>
      <c r="CL121" s="46"/>
      <c r="CM121" s="46"/>
      <c r="CN121" s="46">
        <f t="shared" si="438"/>
        <v>0</v>
      </c>
      <c r="CO121" s="75">
        <f>+CH121+CL121-CN121</f>
        <v>0</v>
      </c>
      <c r="CP121" s="77">
        <f>+CI121+'Stk BSF'!DD121-'Stk BSF'!DE121-'Stk CF '!CR121</f>
        <v>0</v>
      </c>
      <c r="CQ121" s="78">
        <f t="shared" si="757"/>
        <v>0</v>
      </c>
      <c r="CR121" s="46"/>
      <c r="CS121" s="46"/>
      <c r="CT121" s="46"/>
      <c r="CU121" s="46">
        <f t="shared" si="439"/>
        <v>0</v>
      </c>
      <c r="CV121" s="75">
        <f>+CO121+CS121-CU121</f>
        <v>0</v>
      </c>
      <c r="CW121" s="78">
        <f>+CP121+'Stk BSF'!DL121-'Stk BSF'!DM121-'Stk CF '!CY121</f>
        <v>0</v>
      </c>
      <c r="CX121" s="78">
        <f t="shared" si="325"/>
        <v>0</v>
      </c>
      <c r="CY121" s="46"/>
      <c r="CZ121" s="46"/>
      <c r="DA121" s="46"/>
      <c r="DB121" s="46">
        <f t="shared" si="440"/>
        <v>0</v>
      </c>
      <c r="DC121" s="75">
        <f>+CV121+CZ121-DB121</f>
        <v>0</v>
      </c>
      <c r="DD121" s="77">
        <f>+CW121+'Stk BSF'!DT121-'Stk BSF'!DU121-'Stk CF '!DF121</f>
        <v>0</v>
      </c>
      <c r="DE121" s="78">
        <f t="shared" si="758"/>
        <v>0</v>
      </c>
      <c r="DF121" s="46"/>
      <c r="DG121" s="46"/>
      <c r="DH121" s="46"/>
      <c r="DI121" s="46">
        <f t="shared" si="442"/>
        <v>0</v>
      </c>
      <c r="DJ121" s="75">
        <f>+DC121+DG121-DI121</f>
        <v>0</v>
      </c>
      <c r="DK121" s="77">
        <f>+DD121+'Stk BSF'!EB121-'Stk BSF'!EC121-'Stk CF '!DM121</f>
        <v>0</v>
      </c>
      <c r="DL121" s="78">
        <f>+DE121+DM121-DN121-DO121</f>
        <v>0</v>
      </c>
      <c r="DM121" s="46"/>
      <c r="DN121" s="46"/>
      <c r="DO121" s="46"/>
      <c r="DP121" s="46">
        <f t="shared" si="443"/>
        <v>0</v>
      </c>
      <c r="DQ121" s="75">
        <f>+DJ121+DN121-DP121</f>
        <v>0</v>
      </c>
      <c r="DR121" s="77">
        <f>+DK121+'Stk BSF'!EJ121-'Stk BSF'!EK121-'Stk CF '!DT121</f>
        <v>0</v>
      </c>
      <c r="DS121" s="78">
        <f t="shared" si="466"/>
        <v>0</v>
      </c>
      <c r="DT121" s="46"/>
      <c r="DU121" s="46"/>
      <c r="DV121" s="46"/>
      <c r="DW121" s="46">
        <f t="shared" si="444"/>
        <v>0</v>
      </c>
      <c r="DX121" s="75">
        <f>+DQ121+DU121-DW121</f>
        <v>0</v>
      </c>
      <c r="DY121" s="77">
        <f>+DR121+'Stk BSF'!ER121-'Stk BSF'!ES121-'Stk CF '!EA121</f>
        <v>0</v>
      </c>
      <c r="DZ121" s="78">
        <f>+DS121+EA121-EB121-EC121</f>
        <v>0</v>
      </c>
      <c r="EA121" s="46"/>
      <c r="EB121" s="46"/>
      <c r="EC121" s="46"/>
      <c r="ED121" s="46">
        <f t="shared" si="445"/>
        <v>0</v>
      </c>
      <c r="EE121" s="75">
        <f>+DX121+EB121-ED121</f>
        <v>0</v>
      </c>
      <c r="EF121" s="77">
        <f>+DY121+'Stk BSF'!EZ121-'Stk BSF'!FA121-'Stk CF '!EH121</f>
        <v>0</v>
      </c>
      <c r="EG121" s="78">
        <f>+DZ121+EH121-EI121-EJ121</f>
        <v>0</v>
      </c>
      <c r="EH121" s="46"/>
      <c r="EI121" s="46"/>
      <c r="EJ121" s="46"/>
      <c r="EK121" s="46">
        <f t="shared" si="446"/>
        <v>0</v>
      </c>
      <c r="EL121" s="75">
        <f>+EE121+EI121-EK121</f>
        <v>0</v>
      </c>
      <c r="EM121" s="77">
        <f>+EF121+'Stk BSF'!FH121-'Stk BSF'!FI121-'Stk CF '!EO121</f>
        <v>0</v>
      </c>
      <c r="EN121" s="78">
        <f t="shared" si="682"/>
        <v>0</v>
      </c>
      <c r="EO121" s="46"/>
      <c r="EP121" s="46"/>
      <c r="EQ121" s="46"/>
      <c r="ER121" s="46">
        <f t="shared" si="447"/>
        <v>0</v>
      </c>
      <c r="ES121" s="75">
        <f>+EL121+EP121-ER121</f>
        <v>0</v>
      </c>
      <c r="ET121" s="77">
        <f>+EM121+'Stk BSF'!FP121-'Stk BSF'!FQ121-'Stk CF '!EV121</f>
        <v>0</v>
      </c>
      <c r="EU121" s="78">
        <f t="shared" si="760"/>
        <v>0</v>
      </c>
      <c r="EV121" s="46"/>
      <c r="EW121" s="46"/>
      <c r="EX121" s="46"/>
      <c r="EY121" s="46">
        <f t="shared" si="449"/>
        <v>0</v>
      </c>
      <c r="EZ121" s="75">
        <f>+ES121+EW121-EY121</f>
        <v>0</v>
      </c>
      <c r="FA121" s="77">
        <f>+ET121+'Stk BSF'!FX121-'Stk BSF'!FY121-'Stk CF '!FC121</f>
        <v>0</v>
      </c>
      <c r="FB121" s="78">
        <f t="shared" si="761"/>
        <v>0</v>
      </c>
      <c r="FC121" s="46"/>
      <c r="FD121" s="46"/>
      <c r="FE121" s="46"/>
      <c r="FF121" s="46">
        <f t="shared" si="450"/>
        <v>0</v>
      </c>
      <c r="FG121" s="75">
        <f>+EZ121+FD121-FF121</f>
        <v>0</v>
      </c>
      <c r="FH121" s="77">
        <f>+FA121+'Stk BSF'!GF121-'Stk BSF'!GG121-'Stk CF '!FJ121</f>
        <v>0</v>
      </c>
      <c r="FI121" s="78">
        <f t="shared" si="417"/>
        <v>0</v>
      </c>
      <c r="FJ121" s="46"/>
      <c r="FK121" s="46"/>
      <c r="FL121" s="46"/>
      <c r="FM121" s="46">
        <f t="shared" si="451"/>
        <v>0</v>
      </c>
      <c r="FN121" s="75">
        <f>+FG121+FK121-FM121</f>
        <v>0</v>
      </c>
      <c r="FO121" s="77">
        <f>+FH121+'Stk BSF'!GN121-'Stk BSF'!GO121-'Stk CF '!FQ121</f>
        <v>0</v>
      </c>
      <c r="FP121" s="78">
        <f>+FI121+FQ121-FR121-FS121</f>
        <v>0</v>
      </c>
      <c r="FQ121" s="46"/>
      <c r="FR121" s="46"/>
      <c r="FS121" s="46"/>
      <c r="FT121" s="46">
        <f t="shared" si="452"/>
        <v>0</v>
      </c>
      <c r="FU121" s="75">
        <f>+FN121+FR121-FT121</f>
        <v>0</v>
      </c>
      <c r="FV121" s="77">
        <f>+FO121+'Stk BSF'!GV121-'Stk BSF'!GW121-'Stk CF '!FX121</f>
        <v>0</v>
      </c>
      <c r="FW121" s="78">
        <f t="shared" si="751"/>
        <v>0</v>
      </c>
      <c r="FX121" s="46"/>
      <c r="FY121" s="46"/>
      <c r="FZ121" s="46"/>
      <c r="GA121" s="46">
        <f t="shared" si="453"/>
        <v>0</v>
      </c>
      <c r="GB121" s="75">
        <f>+FU121+FY121-GA121</f>
        <v>0</v>
      </c>
      <c r="GC121" s="77">
        <f>+FV121+'Stk BSF'!HD121-'Stk BSF'!HE121-'Stk CF '!GE121</f>
        <v>0</v>
      </c>
      <c r="GD121" s="78">
        <f t="shared" si="752"/>
        <v>0</v>
      </c>
      <c r="GE121" s="46"/>
      <c r="GF121" s="46"/>
      <c r="GG121" s="46"/>
      <c r="GH121" s="46">
        <f t="shared" si="454"/>
        <v>0</v>
      </c>
      <c r="GI121" s="75">
        <f>+GB121+GF121-GH121</f>
        <v>0</v>
      </c>
      <c r="GJ121" s="77">
        <f>+GC121+'Stk BSF'!HL121-'Stk BSF'!HM121-'Stk CF '!GL121</f>
        <v>0</v>
      </c>
      <c r="GK121" s="78">
        <f t="shared" si="762"/>
        <v>0</v>
      </c>
      <c r="GL121" s="46"/>
      <c r="GM121" s="46"/>
      <c r="GN121" s="46"/>
      <c r="GO121" s="46">
        <f t="shared" si="456"/>
        <v>0</v>
      </c>
      <c r="GP121" s="75">
        <f>+GI121+GM121-GO121</f>
        <v>0</v>
      </c>
      <c r="GQ121" s="77">
        <f>+GJ121+'Stk BSF'!HT121-'Stk BSF'!HU121-'Stk CF '!GS121</f>
        <v>0</v>
      </c>
      <c r="GR121" s="78">
        <f t="shared" si="763"/>
        <v>0</v>
      </c>
      <c r="GS121" s="46"/>
      <c r="GT121" s="46"/>
      <c r="GU121" s="46"/>
      <c r="GV121" s="46">
        <f t="shared" si="457"/>
        <v>0</v>
      </c>
      <c r="GW121" s="75">
        <f>+GP121+GT121-GV121</f>
        <v>0</v>
      </c>
      <c r="GX121" s="77">
        <f>+GQ121+'Stk BSF'!IB121-'Stk BSF'!IC121-'Stk CF '!GZ121</f>
        <v>0</v>
      </c>
      <c r="GY121" s="78">
        <f t="shared" si="764"/>
        <v>0</v>
      </c>
      <c r="GZ121" s="46"/>
      <c r="HA121" s="46"/>
      <c r="HB121" s="46"/>
      <c r="HC121" s="46">
        <f t="shared" si="458"/>
        <v>0</v>
      </c>
      <c r="HD121" s="75">
        <f>+GW121+HA121-HC121</f>
        <v>0</v>
      </c>
      <c r="HE121" s="77">
        <f>+GX121+'Stk BSF'!IJ121-'Stk BSF'!IK121-'Stk CF '!HG121</f>
        <v>0</v>
      </c>
      <c r="HF121" s="78">
        <f t="shared" si="765"/>
        <v>0</v>
      </c>
      <c r="HG121" s="46"/>
      <c r="HH121" s="46"/>
      <c r="HI121" s="46"/>
      <c r="HJ121" s="46">
        <f t="shared" si="459"/>
        <v>0</v>
      </c>
      <c r="HK121" s="75">
        <f>+HD121+HH121-HJ121</f>
        <v>0</v>
      </c>
      <c r="HL121" s="77">
        <f>+HE121+'Stk BSF'!IR121-'Stk BSF'!IS121-'Stk CF '!HN121</f>
        <v>0</v>
      </c>
      <c r="HM121" s="78">
        <f>+HF121+HN121-HO121-HP121</f>
        <v>0</v>
      </c>
      <c r="HN121" s="46"/>
      <c r="HO121" s="46"/>
      <c r="HP121" s="46"/>
      <c r="HQ121" s="46">
        <f t="shared" si="460"/>
        <v>0</v>
      </c>
      <c r="HR121" s="75">
        <f>+HK121+HO121-HQ121</f>
        <v>0</v>
      </c>
      <c r="HS121" s="85">
        <f>+HL121+'Stk BSF'!IZ121-'Stk BSF'!JA121-'Stk CF '!HU121</f>
        <v>0</v>
      </c>
      <c r="HT121" s="86">
        <f t="shared" si="766"/>
        <v>0</v>
      </c>
      <c r="HU121" s="46"/>
      <c r="HV121" s="46"/>
      <c r="HW121" s="46"/>
      <c r="HX121" s="46">
        <f t="shared" si="462"/>
        <v>0</v>
      </c>
      <c r="HY121" s="75">
        <f>+HR121+HV121-HX121</f>
        <v>0</v>
      </c>
      <c r="IA121" s="82">
        <f>+HS121</f>
        <v>0</v>
      </c>
      <c r="IB121" s="83">
        <f>+HT121</f>
        <v>0</v>
      </c>
      <c r="IC121" s="81">
        <f t="shared" si="768"/>
        <v>0</v>
      </c>
      <c r="ID121" s="81">
        <f t="shared" si="768"/>
        <v>0</v>
      </c>
      <c r="IE121" s="81">
        <f t="shared" si="566"/>
        <v>0</v>
      </c>
      <c r="IF121" s="81">
        <f t="shared" si="768"/>
        <v>0</v>
      </c>
      <c r="IG121" s="84">
        <f t="shared" si="767"/>
        <v>0</v>
      </c>
      <c r="II121" s="64">
        <f t="shared" si="469"/>
        <v>0</v>
      </c>
      <c r="IJ121" s="64">
        <f t="shared" si="470"/>
        <v>0</v>
      </c>
      <c r="IK121" s="64">
        <f t="shared" si="471"/>
        <v>0</v>
      </c>
    </row>
    <row r="122" spans="1:245" ht="15">
      <c r="B122" s="387" t="s">
        <v>603</v>
      </c>
      <c r="C122" s="167" t="s">
        <v>232</v>
      </c>
      <c r="D122" s="178" t="s">
        <v>168</v>
      </c>
      <c r="E122" s="182" t="s">
        <v>240</v>
      </c>
      <c r="F122" s="363" t="s">
        <v>249</v>
      </c>
      <c r="G122" s="380" t="s">
        <v>99</v>
      </c>
      <c r="H122" s="380" t="s">
        <v>99</v>
      </c>
      <c r="I122" s="361" t="s">
        <v>95</v>
      </c>
      <c r="J122" s="372" t="s">
        <v>250</v>
      </c>
      <c r="K122" s="143">
        <v>4</v>
      </c>
      <c r="L122" s="144">
        <v>4</v>
      </c>
      <c r="M122" s="137" t="s">
        <v>4</v>
      </c>
      <c r="N122" s="347">
        <v>0</v>
      </c>
      <c r="O122" s="347">
        <v>0</v>
      </c>
      <c r="P122" s="76">
        <v>0</v>
      </c>
      <c r="Q122" s="77">
        <f>+N122-S122-'Stk BSF'!U122+'Stk BSF'!T122</f>
        <v>0</v>
      </c>
      <c r="R122" s="78">
        <f t="shared" si="769"/>
        <v>0</v>
      </c>
      <c r="S122" s="46"/>
      <c r="T122" s="46"/>
      <c r="U122" s="46"/>
      <c r="V122" s="46">
        <f t="shared" si="423"/>
        <v>0</v>
      </c>
      <c r="W122" s="75">
        <f t="shared" si="717"/>
        <v>0</v>
      </c>
      <c r="X122" s="77">
        <f>+Q122+'Stk BSF'!AB122-'Stk BSF'!AC122-'Stk CF '!Z122</f>
        <v>0</v>
      </c>
      <c r="Y122" s="78">
        <f t="shared" si="718"/>
        <v>0</v>
      </c>
      <c r="Z122" s="46"/>
      <c r="AA122" s="46"/>
      <c r="AB122" s="46"/>
      <c r="AC122" s="46">
        <f t="shared" si="425"/>
        <v>0</v>
      </c>
      <c r="AD122" s="75">
        <f t="shared" ref="AD122" si="770">+W122+AA122-AC122</f>
        <v>0</v>
      </c>
      <c r="AE122" s="77">
        <f>+X122+'Stk BSF'!AJ122-'Stk BSF'!AK122-'Stk CF '!AG122</f>
        <v>0</v>
      </c>
      <c r="AF122" s="78">
        <f t="shared" si="753"/>
        <v>0</v>
      </c>
      <c r="AG122" s="46"/>
      <c r="AH122" s="46"/>
      <c r="AI122" s="46"/>
      <c r="AJ122" s="46">
        <f t="shared" si="426"/>
        <v>0</v>
      </c>
      <c r="AK122" s="75">
        <f t="shared" ref="AK122" si="771">+AD122+AH122-AJ122</f>
        <v>0</v>
      </c>
      <c r="AL122" s="77">
        <f>+AE122+'Stk BSF'!AR122-'Stk BSF'!AS122-'Stk CF '!AN122</f>
        <v>0</v>
      </c>
      <c r="AM122" s="78">
        <f t="shared" si="420"/>
        <v>0</v>
      </c>
      <c r="AN122" s="46"/>
      <c r="AO122" s="46"/>
      <c r="AP122" s="46"/>
      <c r="AQ122" s="46">
        <f t="shared" si="427"/>
        <v>0</v>
      </c>
      <c r="AR122" s="75">
        <f t="shared" ref="AR122" si="772">+AK122+AO122-AQ122</f>
        <v>0</v>
      </c>
      <c r="AS122" s="77">
        <f>+AL122+'Stk BSF'!AZ122-'Stk BSF'!BA122-'Stk CF '!AU122</f>
        <v>0</v>
      </c>
      <c r="AT122" s="78">
        <f t="shared" si="558"/>
        <v>0</v>
      </c>
      <c r="AU122" s="46"/>
      <c r="AV122" s="46"/>
      <c r="AW122" s="46"/>
      <c r="AX122" s="46">
        <f t="shared" si="428"/>
        <v>0</v>
      </c>
      <c r="AY122" s="75">
        <f t="shared" ref="AY122" si="773">+AR122+AV122-AX122</f>
        <v>0</v>
      </c>
      <c r="AZ122" s="77">
        <f>+AS122+'Stk BSF'!BH122-'Stk BSF'!BI122-'Stk CF '!BB122</f>
        <v>0</v>
      </c>
      <c r="BA122" s="78">
        <f t="shared" si="754"/>
        <v>0</v>
      </c>
      <c r="BB122" s="46"/>
      <c r="BC122" s="46"/>
      <c r="BD122" s="46"/>
      <c r="BE122" s="46">
        <f t="shared" si="430"/>
        <v>0</v>
      </c>
      <c r="BF122" s="75">
        <f t="shared" ref="BF122" si="774">+AY122+BC122-BE122</f>
        <v>0</v>
      </c>
      <c r="BG122" s="77">
        <f>+AZ122+'Stk BSF'!BP122-'Stk BSF'!BQ122-'Stk CF '!BI122</f>
        <v>0</v>
      </c>
      <c r="BH122" s="78">
        <f t="shared" si="719"/>
        <v>0</v>
      </c>
      <c r="BI122" s="46"/>
      <c r="BJ122" s="46"/>
      <c r="BK122" s="46"/>
      <c r="BL122" s="46">
        <f t="shared" si="431"/>
        <v>0</v>
      </c>
      <c r="BM122" s="75">
        <f t="shared" ref="BM122" si="775">+BF122+BJ122-BL122</f>
        <v>0</v>
      </c>
      <c r="BN122" s="77">
        <f>+BG122+'Stk BSF'!BX122-'Stk BSF'!BY122-'Stk CF '!BP122</f>
        <v>0</v>
      </c>
      <c r="BO122" s="78">
        <f t="shared" si="656"/>
        <v>0</v>
      </c>
      <c r="BP122" s="46"/>
      <c r="BQ122" s="46"/>
      <c r="BR122" s="46"/>
      <c r="BS122" s="46">
        <f t="shared" si="433"/>
        <v>0</v>
      </c>
      <c r="BT122" s="75">
        <f t="shared" ref="BT122" si="776">+BM122+BQ122-BS122</f>
        <v>0</v>
      </c>
      <c r="BU122" s="77">
        <f>+BN122+'Stk BSF'!CF122-'Stk BSF'!CG122-'Stk CF '!BW122</f>
        <v>0</v>
      </c>
      <c r="BV122" s="78">
        <f t="shared" si="755"/>
        <v>0</v>
      </c>
      <c r="BW122" s="46"/>
      <c r="BX122" s="46"/>
      <c r="BY122" s="46"/>
      <c r="BZ122" s="46">
        <f t="shared" si="435"/>
        <v>0</v>
      </c>
      <c r="CA122" s="75">
        <f t="shared" ref="CA122" si="777">+BT122+BX122-BZ122</f>
        <v>0</v>
      </c>
      <c r="CB122" s="77">
        <f>+BU122+'Stk BSF'!CN122-'Stk BSF'!CO122-'Stk CF '!CD122</f>
        <v>0</v>
      </c>
      <c r="CC122" s="78">
        <f>+BV122+CD122-CE122-CF122</f>
        <v>0</v>
      </c>
      <c r="CD122" s="46"/>
      <c r="CE122" s="46"/>
      <c r="CF122" s="46"/>
      <c r="CG122" s="46">
        <f t="shared" si="437"/>
        <v>0</v>
      </c>
      <c r="CH122" s="75">
        <f t="shared" ref="CH122" si="778">+CA122+CE122-CG122</f>
        <v>0</v>
      </c>
      <c r="CI122" s="77">
        <f>+CB122+'Stk BSF'!CV122-'Stk BSF'!CW122-'Stk CF '!CK122</f>
        <v>0</v>
      </c>
      <c r="CJ122" s="78">
        <f t="shared" si="756"/>
        <v>0</v>
      </c>
      <c r="CK122" s="46"/>
      <c r="CL122" s="46"/>
      <c r="CM122" s="46"/>
      <c r="CN122" s="46">
        <f t="shared" si="438"/>
        <v>0</v>
      </c>
      <c r="CO122" s="75">
        <f t="shared" ref="CO122" si="779">+CH122+CL122-CN122</f>
        <v>0</v>
      </c>
      <c r="CP122" s="77">
        <f>+CI122+'Stk BSF'!DD122-'Stk BSF'!DE122-'Stk CF '!CR122</f>
        <v>0</v>
      </c>
      <c r="CQ122" s="78">
        <f t="shared" si="757"/>
        <v>0</v>
      </c>
      <c r="CR122" s="46"/>
      <c r="CS122" s="46"/>
      <c r="CT122" s="46"/>
      <c r="CU122" s="46">
        <f t="shared" si="439"/>
        <v>0</v>
      </c>
      <c r="CV122" s="75">
        <f t="shared" ref="CV122" si="780">+CO122+CS122-CU122</f>
        <v>0</v>
      </c>
      <c r="CW122" s="78">
        <f>+CP122+'Stk BSF'!DL122-'Stk BSF'!DM122-'Stk CF '!CY122</f>
        <v>0</v>
      </c>
      <c r="CX122" s="78">
        <f t="shared" si="325"/>
        <v>0</v>
      </c>
      <c r="CY122" s="46"/>
      <c r="CZ122" s="46"/>
      <c r="DA122" s="46"/>
      <c r="DB122" s="46">
        <f t="shared" si="440"/>
        <v>0</v>
      </c>
      <c r="DC122" s="75">
        <f t="shared" ref="DC122" si="781">+CV122+CZ122-DB122</f>
        <v>0</v>
      </c>
      <c r="DD122" s="77">
        <f>+CW122+'Stk BSF'!DT122-'Stk BSF'!DU122-'Stk CF '!DF122</f>
        <v>0</v>
      </c>
      <c r="DE122" s="78">
        <f t="shared" si="758"/>
        <v>0</v>
      </c>
      <c r="DF122" s="46"/>
      <c r="DG122" s="46"/>
      <c r="DH122" s="46"/>
      <c r="DI122" s="46">
        <f t="shared" si="442"/>
        <v>0</v>
      </c>
      <c r="DJ122" s="75">
        <f t="shared" ref="DJ122" si="782">+DC122+DG122-DI122</f>
        <v>0</v>
      </c>
      <c r="DK122" s="77">
        <f>+DD122+'Stk BSF'!EB122-'Stk BSF'!EC122-'Stk CF '!DM122</f>
        <v>0</v>
      </c>
      <c r="DL122" s="78">
        <f t="shared" si="759"/>
        <v>0</v>
      </c>
      <c r="DM122" s="46"/>
      <c r="DN122" s="46"/>
      <c r="DO122" s="46"/>
      <c r="DP122" s="46">
        <f t="shared" si="443"/>
        <v>0</v>
      </c>
      <c r="DQ122" s="75">
        <f t="shared" ref="DQ122" si="783">+DJ122+DN122-DP122</f>
        <v>0</v>
      </c>
      <c r="DR122" s="77">
        <f>+DK122+'Stk BSF'!EJ122-'Stk BSF'!EK122-'Stk CF '!DT122</f>
        <v>0</v>
      </c>
      <c r="DS122" s="78">
        <f t="shared" si="466"/>
        <v>0</v>
      </c>
      <c r="DT122" s="46"/>
      <c r="DU122" s="46"/>
      <c r="DV122" s="46"/>
      <c r="DW122" s="46">
        <f t="shared" si="444"/>
        <v>0</v>
      </c>
      <c r="DX122" s="75">
        <f t="shared" ref="DX122" si="784">+DQ122+DU122-DW122</f>
        <v>0</v>
      </c>
      <c r="DY122" s="77">
        <f>+DR122+'Stk BSF'!ER122-'Stk BSF'!ES122-'Stk CF '!EA122</f>
        <v>0</v>
      </c>
      <c r="DZ122" s="78">
        <f t="shared" si="648"/>
        <v>0</v>
      </c>
      <c r="EA122" s="46"/>
      <c r="EB122" s="46"/>
      <c r="EC122" s="46"/>
      <c r="ED122" s="46">
        <f t="shared" si="445"/>
        <v>0</v>
      </c>
      <c r="EE122" s="75">
        <f t="shared" ref="EE122" si="785">+DX122+EB122-ED122</f>
        <v>0</v>
      </c>
      <c r="EF122" s="77">
        <f>+DY122+'Stk BSF'!EZ122-'Stk BSF'!FA122-'Stk CF '!EH122</f>
        <v>0</v>
      </c>
      <c r="EG122" s="78">
        <f t="shared" si="649"/>
        <v>0</v>
      </c>
      <c r="EH122" s="46"/>
      <c r="EI122" s="46"/>
      <c r="EJ122" s="46"/>
      <c r="EK122" s="46">
        <f t="shared" si="446"/>
        <v>0</v>
      </c>
      <c r="EL122" s="75">
        <f t="shared" ref="EL122" si="786">+EE122+EI122-EK122</f>
        <v>0</v>
      </c>
      <c r="EM122" s="77">
        <f>+EF122+'Stk BSF'!FH122-'Stk BSF'!FI122-'Stk CF '!EO122</f>
        <v>0</v>
      </c>
      <c r="EN122" s="78">
        <f t="shared" si="682"/>
        <v>0</v>
      </c>
      <c r="EO122" s="46"/>
      <c r="EP122" s="46"/>
      <c r="EQ122" s="46"/>
      <c r="ER122" s="46">
        <f t="shared" si="447"/>
        <v>0</v>
      </c>
      <c r="ES122" s="75">
        <f t="shared" ref="ES122" si="787">+EL122+EP122-ER122</f>
        <v>0</v>
      </c>
      <c r="ET122" s="77">
        <f>+EM122+'Stk BSF'!FP122-'Stk BSF'!FQ122-'Stk CF '!EV122</f>
        <v>0</v>
      </c>
      <c r="EU122" s="78">
        <f t="shared" si="760"/>
        <v>0</v>
      </c>
      <c r="EV122" s="46"/>
      <c r="EW122" s="46"/>
      <c r="EX122" s="46"/>
      <c r="EY122" s="46">
        <f t="shared" si="449"/>
        <v>0</v>
      </c>
      <c r="EZ122" s="75">
        <f t="shared" ref="EZ122" si="788">+ES122+EW122-EY122</f>
        <v>0</v>
      </c>
      <c r="FA122" s="77">
        <f>+ET122+'Stk BSF'!FX122-'Stk BSF'!FY122-'Stk CF '!FC122</f>
        <v>0</v>
      </c>
      <c r="FB122" s="78">
        <f t="shared" si="761"/>
        <v>0</v>
      </c>
      <c r="FC122" s="46"/>
      <c r="FD122" s="46"/>
      <c r="FE122" s="46"/>
      <c r="FF122" s="46">
        <f t="shared" si="450"/>
        <v>0</v>
      </c>
      <c r="FG122" s="75">
        <f t="shared" ref="FG122" si="789">+EZ122+FD122-FF122</f>
        <v>0</v>
      </c>
      <c r="FH122" s="77">
        <f>+FA122+'Stk BSF'!GF122-'Stk BSF'!GG122-'Stk CF '!FJ122</f>
        <v>0</v>
      </c>
      <c r="FI122" s="78">
        <f t="shared" si="417"/>
        <v>0</v>
      </c>
      <c r="FJ122" s="46"/>
      <c r="FK122" s="46"/>
      <c r="FL122" s="46"/>
      <c r="FM122" s="46">
        <f t="shared" si="451"/>
        <v>0</v>
      </c>
      <c r="FN122" s="75">
        <f t="shared" ref="FN122" si="790">+FG122+FK122-FM122</f>
        <v>0</v>
      </c>
      <c r="FO122" s="77">
        <f>+FH122+'Stk BSF'!GN122-'Stk BSF'!GO122-'Stk CF '!FQ122</f>
        <v>0</v>
      </c>
      <c r="FP122" s="78">
        <f t="shared" si="707"/>
        <v>0</v>
      </c>
      <c r="FQ122" s="46"/>
      <c r="FR122" s="46"/>
      <c r="FS122" s="46"/>
      <c r="FT122" s="46">
        <f t="shared" si="452"/>
        <v>0</v>
      </c>
      <c r="FU122" s="75">
        <f t="shared" ref="FU122" si="791">+FN122+FR122-FT122</f>
        <v>0</v>
      </c>
      <c r="FV122" s="77">
        <f>+FO122+'Stk BSF'!GV122-'Stk BSF'!GW122-'Stk CF '!FX122</f>
        <v>0</v>
      </c>
      <c r="FW122" s="78">
        <f t="shared" si="751"/>
        <v>0</v>
      </c>
      <c r="FX122" s="46"/>
      <c r="FY122" s="46"/>
      <c r="FZ122" s="46"/>
      <c r="GA122" s="46">
        <f t="shared" si="453"/>
        <v>0</v>
      </c>
      <c r="GB122" s="75">
        <f t="shared" ref="GB122" si="792">+FU122+FY122-GA122</f>
        <v>0</v>
      </c>
      <c r="GC122" s="77">
        <f>+FV122+'Stk BSF'!HD122-'Stk BSF'!HE122-'Stk CF '!GE122</f>
        <v>0</v>
      </c>
      <c r="GD122" s="78">
        <f t="shared" si="752"/>
        <v>0</v>
      </c>
      <c r="GE122" s="46"/>
      <c r="GF122" s="46"/>
      <c r="GG122" s="46"/>
      <c r="GH122" s="46">
        <f t="shared" si="454"/>
        <v>0</v>
      </c>
      <c r="GI122" s="75">
        <f t="shared" ref="GI122" si="793">+GB122+GF122-GH122</f>
        <v>0</v>
      </c>
      <c r="GJ122" s="77">
        <f>+GC122+'Stk BSF'!HL122-'Stk BSF'!HM122-'Stk CF '!GL122</f>
        <v>0</v>
      </c>
      <c r="GK122" s="78">
        <f t="shared" si="762"/>
        <v>0</v>
      </c>
      <c r="GL122" s="46"/>
      <c r="GM122" s="46"/>
      <c r="GN122" s="46"/>
      <c r="GO122" s="46">
        <f t="shared" si="456"/>
        <v>0</v>
      </c>
      <c r="GP122" s="75">
        <f t="shared" ref="GP122" si="794">+GI122+GM122-GO122</f>
        <v>0</v>
      </c>
      <c r="GQ122" s="77">
        <f>+GJ122+'Stk BSF'!HT122-'Stk BSF'!HU122-'Stk CF '!GS122</f>
        <v>0</v>
      </c>
      <c r="GR122" s="78">
        <f t="shared" si="763"/>
        <v>0</v>
      </c>
      <c r="GS122" s="46"/>
      <c r="GT122" s="46"/>
      <c r="GU122" s="46"/>
      <c r="GV122" s="46">
        <f t="shared" si="457"/>
        <v>0</v>
      </c>
      <c r="GW122" s="75">
        <f t="shared" ref="GW122" si="795">+GP122+GT122-GV122</f>
        <v>0</v>
      </c>
      <c r="GX122" s="77">
        <f>+GQ122+'Stk BSF'!IB122-'Stk BSF'!IC122-'Stk CF '!GZ122</f>
        <v>0</v>
      </c>
      <c r="GY122" s="78">
        <f t="shared" si="764"/>
        <v>0</v>
      </c>
      <c r="GZ122" s="46"/>
      <c r="HA122" s="46"/>
      <c r="HB122" s="46"/>
      <c r="HC122" s="46">
        <f t="shared" si="458"/>
        <v>0</v>
      </c>
      <c r="HD122" s="75">
        <f t="shared" ref="HD122" si="796">+GW122+HA122-HC122</f>
        <v>0</v>
      </c>
      <c r="HE122" s="77">
        <f>+GX122+'Stk BSF'!IJ122-'Stk BSF'!IK122-'Stk CF '!HG122</f>
        <v>0</v>
      </c>
      <c r="HF122" s="78">
        <f t="shared" si="765"/>
        <v>0</v>
      </c>
      <c r="HG122" s="46"/>
      <c r="HH122" s="46"/>
      <c r="HI122" s="46"/>
      <c r="HJ122" s="46">
        <f t="shared" si="459"/>
        <v>0</v>
      </c>
      <c r="HK122" s="75">
        <f t="shared" ref="HK122" si="797">+HD122+HH122-HJ122</f>
        <v>0</v>
      </c>
      <c r="HL122" s="77">
        <f>+HE122+'Stk BSF'!IR122-'Stk BSF'!IS122-'Stk CF '!HN122</f>
        <v>0</v>
      </c>
      <c r="HM122" s="78">
        <f t="shared" si="643"/>
        <v>0</v>
      </c>
      <c r="HN122" s="46"/>
      <c r="HO122" s="46"/>
      <c r="HP122" s="46"/>
      <c r="HQ122" s="46">
        <f t="shared" si="460"/>
        <v>0</v>
      </c>
      <c r="HR122" s="75">
        <f t="shared" ref="HR122" si="798">+HK122+HO122-HQ122</f>
        <v>0</v>
      </c>
      <c r="HS122" s="85">
        <f>+HL122+'Stk BSF'!IZ122-'Stk BSF'!JA122-'Stk CF '!HU122</f>
        <v>0</v>
      </c>
      <c r="HT122" s="86">
        <f t="shared" si="766"/>
        <v>0</v>
      </c>
      <c r="HU122" s="46"/>
      <c r="HV122" s="46"/>
      <c r="HW122" s="46"/>
      <c r="HX122" s="46">
        <f t="shared" si="462"/>
        <v>0</v>
      </c>
      <c r="HY122" s="75">
        <f t="shared" ref="HY122" si="799">+HR122+HV122-HX122</f>
        <v>0</v>
      </c>
      <c r="IA122" s="82">
        <f t="shared" si="644"/>
        <v>0</v>
      </c>
      <c r="IB122" s="83">
        <f t="shared" si="645"/>
        <v>0</v>
      </c>
      <c r="IC122" s="81">
        <f>+S122+Z122+AG122+AN122+AU122+BB122+BI122+BP122+BW122+CD122+CK122+CR122+CY122+DF122+DM122+DT122+EA122+EH122+EO122+EV122+FC122+FJ122+FQ122+FX122+GE122+GL122+GS122+GZ122+HG122+HN122+HU122</f>
        <v>0</v>
      </c>
      <c r="ID122" s="81">
        <f>+T122+AA122+AH122+AO122+AV122+BC122+BJ122+BQ122+BX122+CE122+CL122+CS122+CZ122+DG122+DN122+DU122+EB122+EI122+EP122+EW122+FD122+FK122+FR122+FY122+GF122+GM122+GT122+HA122+HH122+HO122+HV122</f>
        <v>0</v>
      </c>
      <c r="IE122" s="81">
        <f t="shared" si="566"/>
        <v>0</v>
      </c>
      <c r="IF122" s="81">
        <f t="shared" ref="IF122:IF131" si="800">+V122+AC122+AJ122+AQ122+AX122+BE122+BL122+BS122+BZ122+CG122+CN122+CU122+DB122+DI122+DP122+DW122+ED122+EK122+ER122+EY122+FF122+FM122+FT122+GA122+GH122+GO122+GV122+HC122+HJ122+HQ122+HX122</f>
        <v>0</v>
      </c>
      <c r="IG122" s="84">
        <f t="shared" si="767"/>
        <v>0</v>
      </c>
      <c r="II122" s="64">
        <f t="shared" si="469"/>
        <v>0</v>
      </c>
      <c r="IJ122" s="64">
        <f t="shared" si="470"/>
        <v>0</v>
      </c>
      <c r="IK122" s="64">
        <f t="shared" si="471"/>
        <v>0</v>
      </c>
    </row>
    <row r="123" spans="1:245" ht="15">
      <c r="B123" s="387" t="s">
        <v>603</v>
      </c>
      <c r="C123" s="181" t="s">
        <v>233</v>
      </c>
      <c r="D123" s="179" t="s">
        <v>176</v>
      </c>
      <c r="E123" s="183" t="s">
        <v>241</v>
      </c>
      <c r="F123" s="367" t="s">
        <v>175</v>
      </c>
      <c r="G123" s="380" t="s">
        <v>99</v>
      </c>
      <c r="H123" s="380" t="s">
        <v>99</v>
      </c>
      <c r="I123" s="166" t="s">
        <v>94</v>
      </c>
      <c r="J123" s="356" t="s">
        <v>251</v>
      </c>
      <c r="K123" s="139">
        <v>4</v>
      </c>
      <c r="L123" s="140">
        <v>5</v>
      </c>
      <c r="M123" s="137" t="s">
        <v>4</v>
      </c>
      <c r="N123" s="347">
        <v>0</v>
      </c>
      <c r="O123" s="347">
        <v>0</v>
      </c>
      <c r="P123" s="76">
        <v>0</v>
      </c>
      <c r="Q123" s="77">
        <f>+N123-S123-'Stk BSF'!U123+'Stk BSF'!T123</f>
        <v>0</v>
      </c>
      <c r="R123" s="78">
        <f t="shared" si="769"/>
        <v>0</v>
      </c>
      <c r="S123" s="46"/>
      <c r="T123" s="46"/>
      <c r="U123" s="46"/>
      <c r="V123" s="46">
        <f t="shared" si="423"/>
        <v>0</v>
      </c>
      <c r="W123" s="75">
        <f>+P123+T123-V123</f>
        <v>0</v>
      </c>
      <c r="X123" s="77">
        <f>+Q123+'Stk BSF'!AB123-'Stk BSF'!AC123-'Stk CF '!Z123</f>
        <v>0</v>
      </c>
      <c r="Y123" s="78">
        <f>+R123+Z123-AA123-AB123</f>
        <v>0</v>
      </c>
      <c r="Z123" s="46"/>
      <c r="AA123" s="46"/>
      <c r="AB123" s="46"/>
      <c r="AC123" s="46">
        <f t="shared" si="425"/>
        <v>0</v>
      </c>
      <c r="AD123" s="75">
        <f>+W123+AA123-AC123</f>
        <v>0</v>
      </c>
      <c r="AE123" s="77">
        <f>+X123+'Stk BSF'!AJ123-'Stk BSF'!AK123-'Stk CF '!AG123</f>
        <v>0</v>
      </c>
      <c r="AF123" s="78">
        <f t="shared" si="753"/>
        <v>0</v>
      </c>
      <c r="AG123" s="46"/>
      <c r="AH123" s="46"/>
      <c r="AI123" s="46"/>
      <c r="AJ123" s="46">
        <f t="shared" si="426"/>
        <v>0</v>
      </c>
      <c r="AK123" s="75">
        <f>+AD123+AH123-AJ123</f>
        <v>0</v>
      </c>
      <c r="AL123" s="77">
        <f>+AE123+'Stk BSF'!AR123-'Stk BSF'!AS123-'Stk CF '!AN123</f>
        <v>0</v>
      </c>
      <c r="AM123" s="78">
        <f t="shared" si="420"/>
        <v>0</v>
      </c>
      <c r="AN123" s="46"/>
      <c r="AO123" s="46"/>
      <c r="AP123" s="46"/>
      <c r="AQ123" s="46">
        <f t="shared" si="427"/>
        <v>0</v>
      </c>
      <c r="AR123" s="75">
        <f>+AK123+AO123-AQ123</f>
        <v>0</v>
      </c>
      <c r="AS123" s="77">
        <f>+AL123+'Stk BSF'!AZ123-'Stk BSF'!BA123-'Stk CF '!AU123</f>
        <v>0</v>
      </c>
      <c r="AT123" s="78">
        <f t="shared" si="558"/>
        <v>0</v>
      </c>
      <c r="AU123" s="46"/>
      <c r="AV123" s="46"/>
      <c r="AW123" s="46"/>
      <c r="AX123" s="46">
        <f t="shared" si="428"/>
        <v>0</v>
      </c>
      <c r="AY123" s="75">
        <f>+AR123+AV123-AX123</f>
        <v>0</v>
      </c>
      <c r="AZ123" s="77">
        <f>+AS123+'Stk BSF'!BH123-'Stk BSF'!BI123-'Stk CF '!BB123</f>
        <v>0</v>
      </c>
      <c r="BA123" s="78">
        <f t="shared" si="754"/>
        <v>0</v>
      </c>
      <c r="BB123" s="46"/>
      <c r="BC123" s="46"/>
      <c r="BD123" s="46"/>
      <c r="BE123" s="46">
        <f t="shared" si="430"/>
        <v>0</v>
      </c>
      <c r="BF123" s="75">
        <f>+AY123+BC123-BE123</f>
        <v>0</v>
      </c>
      <c r="BG123" s="77">
        <f>+AZ123+'Stk BSF'!BP123-'Stk BSF'!BQ123-'Stk CF '!BI123</f>
        <v>0</v>
      </c>
      <c r="BH123" s="78">
        <f t="shared" si="719"/>
        <v>0</v>
      </c>
      <c r="BI123" s="46"/>
      <c r="BJ123" s="46"/>
      <c r="BK123" s="46"/>
      <c r="BL123" s="46">
        <f t="shared" si="431"/>
        <v>0</v>
      </c>
      <c r="BM123" s="75">
        <f>+BF123+BJ123-BL123</f>
        <v>0</v>
      </c>
      <c r="BN123" s="77">
        <f>+BG123+'Stk BSF'!BX123-'Stk BSF'!BY123-'Stk CF '!BP123</f>
        <v>0</v>
      </c>
      <c r="BO123" s="78">
        <f>+BH123+BP123-BQ123-BR123</f>
        <v>0</v>
      </c>
      <c r="BP123" s="46"/>
      <c r="BQ123" s="46"/>
      <c r="BR123" s="46"/>
      <c r="BS123" s="46">
        <f t="shared" si="433"/>
        <v>0</v>
      </c>
      <c r="BT123" s="75">
        <f>+BM123+BQ123-BS123</f>
        <v>0</v>
      </c>
      <c r="BU123" s="77">
        <f>+BN123+'Stk BSF'!CF123-'Stk BSF'!CG123-'Stk CF '!BW123</f>
        <v>0</v>
      </c>
      <c r="BV123" s="78">
        <f t="shared" si="755"/>
        <v>0</v>
      </c>
      <c r="BW123" s="46"/>
      <c r="BX123" s="46"/>
      <c r="BY123" s="46"/>
      <c r="BZ123" s="46">
        <f t="shared" si="435"/>
        <v>0</v>
      </c>
      <c r="CA123" s="75">
        <f>+BT123+BX123-BZ123</f>
        <v>0</v>
      </c>
      <c r="CB123" s="77">
        <f>+BU123+'Stk BSF'!CN123-'Stk BSF'!CO123-'Stk CF '!CD123</f>
        <v>0</v>
      </c>
      <c r="CC123" s="78">
        <f>+BV123+CD123-CE123-CF123</f>
        <v>0</v>
      </c>
      <c r="CD123" s="46"/>
      <c r="CE123" s="46"/>
      <c r="CF123" s="46"/>
      <c r="CG123" s="46">
        <f t="shared" si="437"/>
        <v>0</v>
      </c>
      <c r="CH123" s="75">
        <f>+CA123+CE123-CG123</f>
        <v>0</v>
      </c>
      <c r="CI123" s="77">
        <f>+CB123+'Stk BSF'!CV123-'Stk BSF'!CW123-'Stk CF '!CK123</f>
        <v>0</v>
      </c>
      <c r="CJ123" s="78">
        <f t="shared" si="756"/>
        <v>0</v>
      </c>
      <c r="CK123" s="46"/>
      <c r="CL123" s="46"/>
      <c r="CM123" s="46"/>
      <c r="CN123" s="46">
        <f t="shared" si="438"/>
        <v>0</v>
      </c>
      <c r="CO123" s="75">
        <f>+CH123+CL123-CN123</f>
        <v>0</v>
      </c>
      <c r="CP123" s="77">
        <f>+CI123+'Stk BSF'!DD123-'Stk BSF'!DE123-'Stk CF '!CR123</f>
        <v>0</v>
      </c>
      <c r="CQ123" s="78">
        <f t="shared" si="757"/>
        <v>0</v>
      </c>
      <c r="CR123" s="46"/>
      <c r="CS123" s="46"/>
      <c r="CT123" s="46"/>
      <c r="CU123" s="46">
        <f t="shared" si="439"/>
        <v>0</v>
      </c>
      <c r="CV123" s="75">
        <f>+CO123+CS123-CU123</f>
        <v>0</v>
      </c>
      <c r="CW123" s="78">
        <f>+CP123+'Stk BSF'!DL123-'Stk BSF'!DM123-'Stk CF '!CY123</f>
        <v>0</v>
      </c>
      <c r="CX123" s="78">
        <f t="shared" si="325"/>
        <v>0</v>
      </c>
      <c r="CY123" s="46"/>
      <c r="CZ123" s="46"/>
      <c r="DA123" s="46"/>
      <c r="DB123" s="46">
        <f t="shared" si="440"/>
        <v>0</v>
      </c>
      <c r="DC123" s="75">
        <f>+CV123+CZ123-DB123</f>
        <v>0</v>
      </c>
      <c r="DD123" s="77">
        <f>+CW123+'Stk BSF'!DT123-'Stk BSF'!DU123-'Stk CF '!DF123</f>
        <v>0</v>
      </c>
      <c r="DE123" s="78">
        <f t="shared" si="758"/>
        <v>0</v>
      </c>
      <c r="DF123" s="46"/>
      <c r="DG123" s="46"/>
      <c r="DH123" s="46"/>
      <c r="DI123" s="46">
        <f t="shared" si="442"/>
        <v>0</v>
      </c>
      <c r="DJ123" s="75">
        <f>+DC123+DG123-DI123</f>
        <v>0</v>
      </c>
      <c r="DK123" s="77">
        <f>+DD123+'Stk BSF'!EB123-'Stk BSF'!EC123-'Stk CF '!DM123</f>
        <v>0</v>
      </c>
      <c r="DL123" s="78">
        <f>+DE123+DM123-DN123-DO123</f>
        <v>0</v>
      </c>
      <c r="DM123" s="46"/>
      <c r="DN123" s="46"/>
      <c r="DO123" s="46"/>
      <c r="DP123" s="46">
        <f t="shared" si="443"/>
        <v>0</v>
      </c>
      <c r="DQ123" s="75">
        <f>+DJ123+DN123-DP123</f>
        <v>0</v>
      </c>
      <c r="DR123" s="77">
        <f>+DK123+'Stk BSF'!EJ123-'Stk BSF'!EK123-'Stk CF '!DT123</f>
        <v>0</v>
      </c>
      <c r="DS123" s="78">
        <f t="shared" si="466"/>
        <v>0</v>
      </c>
      <c r="DT123" s="46"/>
      <c r="DU123" s="46"/>
      <c r="DV123" s="46"/>
      <c r="DW123" s="46">
        <f t="shared" si="444"/>
        <v>0</v>
      </c>
      <c r="DX123" s="75">
        <f>+DQ123+DU123-DW123</f>
        <v>0</v>
      </c>
      <c r="DY123" s="77">
        <f>+DR123+'Stk BSF'!ER123-'Stk BSF'!ES123-'Stk CF '!EA123</f>
        <v>0</v>
      </c>
      <c r="DZ123" s="78">
        <f>+DS123+EA123-EB123-EC123</f>
        <v>0</v>
      </c>
      <c r="EA123" s="46"/>
      <c r="EB123" s="46"/>
      <c r="EC123" s="46"/>
      <c r="ED123" s="46">
        <f t="shared" si="445"/>
        <v>0</v>
      </c>
      <c r="EE123" s="75">
        <f>+DX123+EB123-ED123</f>
        <v>0</v>
      </c>
      <c r="EF123" s="77">
        <f>+DY123+'Stk BSF'!EZ123-'Stk BSF'!FA123-'Stk CF '!EH123</f>
        <v>0</v>
      </c>
      <c r="EG123" s="78">
        <f>+DZ123+EH123-EI123-EJ123</f>
        <v>0</v>
      </c>
      <c r="EH123" s="46"/>
      <c r="EI123" s="46"/>
      <c r="EJ123" s="46"/>
      <c r="EK123" s="46">
        <f t="shared" si="446"/>
        <v>0</v>
      </c>
      <c r="EL123" s="75">
        <f>+EE123+EI123-EK123</f>
        <v>0</v>
      </c>
      <c r="EM123" s="77">
        <f>+EF123+'Stk BSF'!FH123-'Stk BSF'!FI123-'Stk CF '!EO123</f>
        <v>0</v>
      </c>
      <c r="EN123" s="78">
        <f t="shared" si="489"/>
        <v>0</v>
      </c>
      <c r="EO123" s="46"/>
      <c r="EP123" s="46"/>
      <c r="EQ123" s="46"/>
      <c r="ER123" s="46">
        <f t="shared" si="447"/>
        <v>0</v>
      </c>
      <c r="ES123" s="75">
        <f>+EL123+EP123-ER123</f>
        <v>0</v>
      </c>
      <c r="ET123" s="77">
        <f>+EM123+'Stk BSF'!FP123-'Stk BSF'!FQ123-'Stk CF '!EV123</f>
        <v>0</v>
      </c>
      <c r="EU123" s="78">
        <f t="shared" si="760"/>
        <v>0</v>
      </c>
      <c r="EV123" s="46"/>
      <c r="EW123" s="46"/>
      <c r="EX123" s="46"/>
      <c r="EY123" s="46">
        <f t="shared" si="449"/>
        <v>0</v>
      </c>
      <c r="EZ123" s="75">
        <f>+ES123+EW123-EY123</f>
        <v>0</v>
      </c>
      <c r="FA123" s="77">
        <f>+ET123+'Stk BSF'!FX123-'Stk BSF'!FY123-'Stk CF '!FC123</f>
        <v>0</v>
      </c>
      <c r="FB123" s="78">
        <f t="shared" si="761"/>
        <v>0</v>
      </c>
      <c r="FC123" s="46"/>
      <c r="FD123" s="46"/>
      <c r="FE123" s="46"/>
      <c r="FF123" s="46">
        <f t="shared" si="450"/>
        <v>0</v>
      </c>
      <c r="FG123" s="75">
        <f>+EZ123+FD123-FF123</f>
        <v>0</v>
      </c>
      <c r="FH123" s="77">
        <f>+FA123+'Stk BSF'!GF123-'Stk BSF'!GG123-'Stk CF '!FJ123</f>
        <v>0</v>
      </c>
      <c r="FI123" s="78">
        <f t="shared" si="417"/>
        <v>0</v>
      </c>
      <c r="FJ123" s="46"/>
      <c r="FK123" s="46"/>
      <c r="FL123" s="46"/>
      <c r="FM123" s="46">
        <f t="shared" si="451"/>
        <v>0</v>
      </c>
      <c r="FN123" s="75">
        <f>+FG123+FK123-FM123</f>
        <v>0</v>
      </c>
      <c r="FO123" s="77">
        <f>+FH123+'Stk BSF'!GN123-'Stk BSF'!GO123-'Stk CF '!FQ123</f>
        <v>0</v>
      </c>
      <c r="FP123" s="78">
        <f t="shared" si="707"/>
        <v>0</v>
      </c>
      <c r="FQ123" s="46"/>
      <c r="FR123" s="46"/>
      <c r="FS123" s="46"/>
      <c r="FT123" s="46">
        <f t="shared" si="452"/>
        <v>0</v>
      </c>
      <c r="FU123" s="75">
        <f>+FN123+FR123-FT123</f>
        <v>0</v>
      </c>
      <c r="FV123" s="77">
        <f>+FO123+'Stk BSF'!GV123-'Stk BSF'!GW123-'Stk CF '!FX123</f>
        <v>0</v>
      </c>
      <c r="FW123" s="78">
        <f t="shared" si="751"/>
        <v>0</v>
      </c>
      <c r="FX123" s="46"/>
      <c r="FY123" s="46"/>
      <c r="FZ123" s="46"/>
      <c r="GA123" s="46">
        <f t="shared" si="453"/>
        <v>0</v>
      </c>
      <c r="GB123" s="75">
        <f>+FU123+FY123-GA123</f>
        <v>0</v>
      </c>
      <c r="GC123" s="77">
        <f>+FV123+'Stk BSF'!HD123-'Stk BSF'!HE123-'Stk CF '!GE123</f>
        <v>0</v>
      </c>
      <c r="GD123" s="78">
        <f t="shared" si="752"/>
        <v>0</v>
      </c>
      <c r="GE123" s="46"/>
      <c r="GF123" s="46"/>
      <c r="GG123" s="46"/>
      <c r="GH123" s="46">
        <f t="shared" si="454"/>
        <v>0</v>
      </c>
      <c r="GI123" s="75">
        <f>+GB123+GF123-GH123</f>
        <v>0</v>
      </c>
      <c r="GJ123" s="77">
        <f>+GC123+'Stk BSF'!HL123-'Stk BSF'!HM123-'Stk CF '!GL123</f>
        <v>0</v>
      </c>
      <c r="GK123" s="78">
        <f t="shared" si="762"/>
        <v>0</v>
      </c>
      <c r="GL123" s="46"/>
      <c r="GM123" s="46"/>
      <c r="GN123" s="46"/>
      <c r="GO123" s="46">
        <f t="shared" si="456"/>
        <v>0</v>
      </c>
      <c r="GP123" s="75">
        <f>+GI123+GM123-GO123</f>
        <v>0</v>
      </c>
      <c r="GQ123" s="77">
        <f>+GJ123+'Stk BSF'!HT123-'Stk BSF'!HU123-'Stk CF '!GS123</f>
        <v>0</v>
      </c>
      <c r="GR123" s="78">
        <f t="shared" si="763"/>
        <v>0</v>
      </c>
      <c r="GS123" s="46"/>
      <c r="GT123" s="46"/>
      <c r="GU123" s="46"/>
      <c r="GV123" s="46">
        <f t="shared" si="457"/>
        <v>0</v>
      </c>
      <c r="GW123" s="75">
        <f>+GP123+GT123-GV123</f>
        <v>0</v>
      </c>
      <c r="GX123" s="77">
        <f>+GQ123+'Stk BSF'!IB123-'Stk BSF'!IC123-'Stk CF '!GZ123</f>
        <v>0</v>
      </c>
      <c r="GY123" s="78">
        <f t="shared" si="764"/>
        <v>0</v>
      </c>
      <c r="GZ123" s="46"/>
      <c r="HA123" s="46"/>
      <c r="HB123" s="46"/>
      <c r="HC123" s="46">
        <f t="shared" si="458"/>
        <v>0</v>
      </c>
      <c r="HD123" s="75">
        <f>+GW123+HA123-HC123</f>
        <v>0</v>
      </c>
      <c r="HE123" s="77">
        <f>+GX123+'Stk BSF'!IJ123-'Stk BSF'!IK123-'Stk CF '!HG123</f>
        <v>0</v>
      </c>
      <c r="HF123" s="78">
        <f t="shared" si="765"/>
        <v>0</v>
      </c>
      <c r="HG123" s="46"/>
      <c r="HH123" s="46"/>
      <c r="HI123" s="46"/>
      <c r="HJ123" s="46">
        <f t="shared" si="459"/>
        <v>0</v>
      </c>
      <c r="HK123" s="75">
        <f>+HD123+HH123-HJ123</f>
        <v>0</v>
      </c>
      <c r="HL123" s="77">
        <f>+HE123+'Stk BSF'!IR123-'Stk BSF'!IS123-'Stk CF '!HN123</f>
        <v>0</v>
      </c>
      <c r="HM123" s="78">
        <f>+HF123+HN123-HO123-HP123</f>
        <v>0</v>
      </c>
      <c r="HN123" s="46"/>
      <c r="HO123" s="46"/>
      <c r="HP123" s="46"/>
      <c r="HQ123" s="46">
        <f t="shared" si="460"/>
        <v>0</v>
      </c>
      <c r="HR123" s="75">
        <f>+HK123+HO123-HQ123</f>
        <v>0</v>
      </c>
      <c r="HS123" s="85">
        <f>+HL123+'Stk BSF'!IZ123-'Stk BSF'!JA123-'Stk CF '!HU123</f>
        <v>0</v>
      </c>
      <c r="HT123" s="86">
        <f t="shared" si="766"/>
        <v>0</v>
      </c>
      <c r="HU123" s="46"/>
      <c r="HV123" s="46"/>
      <c r="HW123" s="46"/>
      <c r="HX123" s="46">
        <f t="shared" si="462"/>
        <v>0</v>
      </c>
      <c r="HY123" s="75">
        <f>+HR123+HV123-HX123</f>
        <v>0</v>
      </c>
      <c r="IA123" s="82">
        <f t="shared" si="644"/>
        <v>0</v>
      </c>
      <c r="IB123" s="83">
        <f t="shared" si="645"/>
        <v>0</v>
      </c>
      <c r="IC123" s="81">
        <f t="shared" ref="IC123:ID125" si="801">+S123+Z123+AG123+AN123+AU123+BB123+BI123+BP123+BW123+CD123+CK123+CR123+CY123+DF123+DM123+DT123+EA123+EH123+EO123+EV123+FC123+FJ123+FQ123+FX123+GE123+GL123+GS123+GZ123+HG123+HN123+HU123</f>
        <v>0</v>
      </c>
      <c r="ID123" s="81">
        <f t="shared" si="801"/>
        <v>0</v>
      </c>
      <c r="IE123" s="81">
        <f t="shared" si="566"/>
        <v>0</v>
      </c>
      <c r="IF123" s="81">
        <f t="shared" si="800"/>
        <v>0</v>
      </c>
      <c r="IG123" s="84">
        <f t="shared" si="767"/>
        <v>0</v>
      </c>
      <c r="II123" s="64">
        <f t="shared" si="469"/>
        <v>0</v>
      </c>
      <c r="IJ123" s="64">
        <f t="shared" si="470"/>
        <v>0</v>
      </c>
      <c r="IK123" s="64">
        <f t="shared" si="471"/>
        <v>0</v>
      </c>
    </row>
    <row r="124" spans="1:245" ht="15">
      <c r="B124" s="387" t="s">
        <v>603</v>
      </c>
      <c r="C124" s="181" t="s">
        <v>660</v>
      </c>
      <c r="D124" s="179" t="s">
        <v>602</v>
      </c>
      <c r="E124" s="183"/>
      <c r="F124" s="367" t="s">
        <v>175</v>
      </c>
      <c r="G124" s="380" t="s">
        <v>99</v>
      </c>
      <c r="H124" s="380" t="s">
        <v>99</v>
      </c>
      <c r="I124" s="361" t="s">
        <v>95</v>
      </c>
      <c r="J124" s="356" t="s">
        <v>251</v>
      </c>
      <c r="K124" s="139">
        <v>4</v>
      </c>
      <c r="L124" s="140">
        <v>5</v>
      </c>
      <c r="M124" s="137" t="s">
        <v>4</v>
      </c>
      <c r="N124" s="347">
        <v>0</v>
      </c>
      <c r="O124" s="347">
        <v>0</v>
      </c>
      <c r="P124" s="76">
        <v>0</v>
      </c>
      <c r="Q124" s="77">
        <f>+N124-S124-'Stk BSF'!U124+'Stk BSF'!T124</f>
        <v>0</v>
      </c>
      <c r="R124" s="78">
        <f t="shared" si="769"/>
        <v>0</v>
      </c>
      <c r="S124" s="46"/>
      <c r="T124" s="46"/>
      <c r="U124" s="46"/>
      <c r="V124" s="46">
        <f t="shared" si="423"/>
        <v>0</v>
      </c>
      <c r="W124" s="75">
        <f>+P124+T124-V124</f>
        <v>0</v>
      </c>
      <c r="X124" s="77">
        <f>+Q124+'Stk BSF'!AB124-'Stk BSF'!AC124-'Stk CF '!Z124</f>
        <v>0</v>
      </c>
      <c r="Y124" s="78">
        <f>+R124+Z124-AA124-AB124</f>
        <v>0</v>
      </c>
      <c r="Z124" s="46"/>
      <c r="AA124" s="46"/>
      <c r="AB124" s="46"/>
      <c r="AC124" s="46">
        <f t="shared" si="425"/>
        <v>0</v>
      </c>
      <c r="AD124" s="75">
        <f>+W124+AA124-AC124</f>
        <v>0</v>
      </c>
      <c r="AE124" s="77">
        <f>+X124+'Stk BSF'!AJ124-'Stk BSF'!AK124-'Stk CF '!AG124</f>
        <v>0</v>
      </c>
      <c r="AF124" s="78">
        <f t="shared" si="753"/>
        <v>0</v>
      </c>
      <c r="AG124" s="46"/>
      <c r="AH124" s="46"/>
      <c r="AI124" s="46"/>
      <c r="AJ124" s="46">
        <f t="shared" si="426"/>
        <v>0</v>
      </c>
      <c r="AK124" s="75">
        <f>+AD124+AH124-AJ124</f>
        <v>0</v>
      </c>
      <c r="AL124" s="77">
        <f>+AE124+'Stk BSF'!AR124-'Stk BSF'!AS124-'Stk CF '!AN124</f>
        <v>0</v>
      </c>
      <c r="AM124" s="78">
        <f t="shared" si="420"/>
        <v>0</v>
      </c>
      <c r="AN124" s="46"/>
      <c r="AO124" s="46"/>
      <c r="AP124" s="46"/>
      <c r="AQ124" s="46">
        <f t="shared" si="427"/>
        <v>0</v>
      </c>
      <c r="AR124" s="75">
        <f>+AK124+AO124-AQ124</f>
        <v>0</v>
      </c>
      <c r="AS124" s="77">
        <f>+AL124+'Stk BSF'!AZ124-'Stk BSF'!BA124-'Stk CF '!AU124</f>
        <v>0</v>
      </c>
      <c r="AT124" s="78">
        <f t="shared" si="558"/>
        <v>0</v>
      </c>
      <c r="AU124" s="46"/>
      <c r="AV124" s="46"/>
      <c r="AW124" s="46"/>
      <c r="AX124" s="46">
        <f t="shared" si="428"/>
        <v>0</v>
      </c>
      <c r="AY124" s="75">
        <f>+AR124+AV124-AX124</f>
        <v>0</v>
      </c>
      <c r="AZ124" s="77">
        <f>+AS124+'Stk BSF'!BH124-'Stk BSF'!BI124-'Stk CF '!BB124</f>
        <v>0</v>
      </c>
      <c r="BA124" s="78">
        <f t="shared" si="754"/>
        <v>0</v>
      </c>
      <c r="BB124" s="46"/>
      <c r="BC124" s="46"/>
      <c r="BD124" s="46"/>
      <c r="BE124" s="46">
        <f t="shared" si="430"/>
        <v>0</v>
      </c>
      <c r="BF124" s="75">
        <f>+AY124+BC124-BE124</f>
        <v>0</v>
      </c>
      <c r="BG124" s="77">
        <f>+AZ124+'Stk BSF'!BP124-'Stk BSF'!BQ124-'Stk CF '!BI124</f>
        <v>0</v>
      </c>
      <c r="BH124" s="78">
        <f t="shared" si="719"/>
        <v>0</v>
      </c>
      <c r="BI124" s="46"/>
      <c r="BJ124" s="46"/>
      <c r="BK124" s="46"/>
      <c r="BL124" s="46">
        <f t="shared" si="431"/>
        <v>0</v>
      </c>
      <c r="BM124" s="75">
        <f>+BF124+BJ124-BL124</f>
        <v>0</v>
      </c>
      <c r="BN124" s="77">
        <f>+BG124+'Stk BSF'!BX124-'Stk BSF'!BY124-'Stk CF '!BP124</f>
        <v>0</v>
      </c>
      <c r="BO124" s="78">
        <f>+BH124+BP124-BQ124-BR124</f>
        <v>0</v>
      </c>
      <c r="BP124" s="46"/>
      <c r="BQ124" s="46"/>
      <c r="BR124" s="46"/>
      <c r="BS124" s="46">
        <f t="shared" si="433"/>
        <v>0</v>
      </c>
      <c r="BT124" s="75">
        <f>+BM124+BQ124-BS124</f>
        <v>0</v>
      </c>
      <c r="BU124" s="77">
        <f>+BN124+'Stk BSF'!CF124-'Stk BSF'!CG124-'Stk CF '!BW124</f>
        <v>0</v>
      </c>
      <c r="BV124" s="78">
        <f t="shared" si="755"/>
        <v>0</v>
      </c>
      <c r="BW124" s="46"/>
      <c r="BX124" s="46"/>
      <c r="BY124" s="46"/>
      <c r="BZ124" s="46">
        <f t="shared" si="435"/>
        <v>0</v>
      </c>
      <c r="CA124" s="75">
        <f>+BT124+BX124-BZ124</f>
        <v>0</v>
      </c>
      <c r="CB124" s="77">
        <f>+BU124+'Stk BSF'!CN124-'Stk BSF'!CO124-'Stk CF '!CD124</f>
        <v>0</v>
      </c>
      <c r="CC124" s="78">
        <f t="shared" ref="CC124:CC132" si="802">+BV124+CD124-CE124-CF124</f>
        <v>0</v>
      </c>
      <c r="CD124" s="46"/>
      <c r="CE124" s="46"/>
      <c r="CF124" s="46"/>
      <c r="CG124" s="46">
        <f t="shared" si="437"/>
        <v>0</v>
      </c>
      <c r="CH124" s="75">
        <f>+CA124+CE124-CG124</f>
        <v>0</v>
      </c>
      <c r="CI124" s="77">
        <f>+CB124+'Stk BSF'!CV124-'Stk BSF'!CW124-'Stk CF '!CK124</f>
        <v>0</v>
      </c>
      <c r="CJ124" s="78">
        <f t="shared" si="756"/>
        <v>0</v>
      </c>
      <c r="CK124" s="46"/>
      <c r="CL124" s="46"/>
      <c r="CM124" s="46"/>
      <c r="CN124" s="46">
        <f t="shared" si="438"/>
        <v>0</v>
      </c>
      <c r="CO124" s="75">
        <f>+CH124+CL124-CN124</f>
        <v>0</v>
      </c>
      <c r="CP124" s="77">
        <f>+CI124+'Stk BSF'!DD124-'Stk BSF'!DE124-'Stk CF '!CR124</f>
        <v>0</v>
      </c>
      <c r="CQ124" s="78">
        <f t="shared" si="757"/>
        <v>0</v>
      </c>
      <c r="CR124" s="46"/>
      <c r="CS124" s="46"/>
      <c r="CT124" s="46"/>
      <c r="CU124" s="46">
        <f t="shared" si="439"/>
        <v>0</v>
      </c>
      <c r="CV124" s="75">
        <f>+CO124+CS124-CU124</f>
        <v>0</v>
      </c>
      <c r="CW124" s="78">
        <f>+CP124+'Stk BSF'!DL124-'Stk BSF'!DM124-'Stk CF '!CY124</f>
        <v>0</v>
      </c>
      <c r="CX124" s="78">
        <f t="shared" si="325"/>
        <v>0</v>
      </c>
      <c r="CY124" s="46"/>
      <c r="CZ124" s="46"/>
      <c r="DA124" s="46"/>
      <c r="DB124" s="46">
        <f t="shared" si="440"/>
        <v>0</v>
      </c>
      <c r="DC124" s="75">
        <f>+CV124+CZ124-DB124</f>
        <v>0</v>
      </c>
      <c r="DD124" s="77">
        <f>+CW124+'Stk BSF'!DT124-'Stk BSF'!DU124-'Stk CF '!DF124</f>
        <v>0</v>
      </c>
      <c r="DE124" s="78">
        <f t="shared" si="758"/>
        <v>0</v>
      </c>
      <c r="DF124" s="46"/>
      <c r="DG124" s="46"/>
      <c r="DH124" s="46"/>
      <c r="DI124" s="46">
        <f t="shared" si="442"/>
        <v>0</v>
      </c>
      <c r="DJ124" s="75">
        <f>+DC124+DG124-DI124</f>
        <v>0</v>
      </c>
      <c r="DK124" s="77">
        <f>+DD124+'Stk BSF'!EB124-'Stk BSF'!EC124-'Stk CF '!DM124</f>
        <v>0</v>
      </c>
      <c r="DL124" s="78">
        <f>+DE124+DM124-DN124-DO124</f>
        <v>0</v>
      </c>
      <c r="DM124" s="46"/>
      <c r="DN124" s="46"/>
      <c r="DO124" s="46"/>
      <c r="DP124" s="46">
        <f t="shared" si="443"/>
        <v>0</v>
      </c>
      <c r="DQ124" s="75">
        <f>+DJ124+DN124-DP124</f>
        <v>0</v>
      </c>
      <c r="DR124" s="77">
        <f>+DK124+'Stk BSF'!EJ124-'Stk BSF'!EK124-'Stk CF '!DT124</f>
        <v>0</v>
      </c>
      <c r="DS124" s="78">
        <f t="shared" si="466"/>
        <v>0</v>
      </c>
      <c r="DT124" s="46"/>
      <c r="DU124" s="46"/>
      <c r="DV124" s="46"/>
      <c r="DW124" s="46">
        <f t="shared" si="444"/>
        <v>0</v>
      </c>
      <c r="DX124" s="75">
        <f>+DQ124+DU124-DW124</f>
        <v>0</v>
      </c>
      <c r="DY124" s="77">
        <f>+DR124+'Stk BSF'!ER124-'Stk BSF'!ES124-'Stk CF '!EA124</f>
        <v>0</v>
      </c>
      <c r="DZ124" s="78">
        <f>+DS124+EA124-EB124-EC124</f>
        <v>0</v>
      </c>
      <c r="EA124" s="46"/>
      <c r="EB124" s="46"/>
      <c r="EC124" s="46"/>
      <c r="ED124" s="46">
        <f t="shared" si="445"/>
        <v>0</v>
      </c>
      <c r="EE124" s="75">
        <f>+DX124+EB124-ED124</f>
        <v>0</v>
      </c>
      <c r="EF124" s="77">
        <f>+DY124+'Stk BSF'!EZ124-'Stk BSF'!FA124-'Stk CF '!EH124</f>
        <v>0</v>
      </c>
      <c r="EG124" s="78">
        <f>+DZ124+EH124-EI124-EJ124</f>
        <v>0</v>
      </c>
      <c r="EH124" s="46"/>
      <c r="EI124" s="46"/>
      <c r="EJ124" s="46"/>
      <c r="EK124" s="46">
        <f t="shared" si="446"/>
        <v>0</v>
      </c>
      <c r="EL124" s="75">
        <f>+EE124+EI124-EK124</f>
        <v>0</v>
      </c>
      <c r="EM124" s="77">
        <f>+EF124+'Stk BSF'!FH124-'Stk BSF'!FI124-'Stk CF '!EO124</f>
        <v>0</v>
      </c>
      <c r="EN124" s="78">
        <f t="shared" si="489"/>
        <v>0</v>
      </c>
      <c r="EO124" s="46"/>
      <c r="EP124" s="46"/>
      <c r="EQ124" s="46"/>
      <c r="ER124" s="46">
        <f t="shared" si="447"/>
        <v>0</v>
      </c>
      <c r="ES124" s="75">
        <f>+EL124+EP124-ER124</f>
        <v>0</v>
      </c>
      <c r="ET124" s="77">
        <f>+EM124+'Stk BSF'!FP124-'Stk BSF'!FQ124-'Stk CF '!EV124</f>
        <v>0</v>
      </c>
      <c r="EU124" s="78">
        <f t="shared" si="760"/>
        <v>0</v>
      </c>
      <c r="EV124" s="46"/>
      <c r="EW124" s="46"/>
      <c r="EX124" s="46"/>
      <c r="EY124" s="46">
        <f t="shared" si="449"/>
        <v>0</v>
      </c>
      <c r="EZ124" s="75">
        <f>+ES124+EW124-EY124</f>
        <v>0</v>
      </c>
      <c r="FA124" s="77">
        <f>+ET124+'Stk BSF'!FX124-'Stk BSF'!FY124-'Stk CF '!FC124</f>
        <v>0</v>
      </c>
      <c r="FB124" s="78">
        <f t="shared" si="761"/>
        <v>0</v>
      </c>
      <c r="FC124" s="46"/>
      <c r="FD124" s="46"/>
      <c r="FE124" s="46"/>
      <c r="FF124" s="46">
        <f t="shared" si="450"/>
        <v>0</v>
      </c>
      <c r="FG124" s="75">
        <f>+EZ124+FD124-FF124</f>
        <v>0</v>
      </c>
      <c r="FH124" s="77">
        <f>+FA124+'Stk BSF'!GF124-'Stk BSF'!GG124-'Stk CF '!FJ124</f>
        <v>0</v>
      </c>
      <c r="FI124" s="78">
        <f t="shared" si="417"/>
        <v>0</v>
      </c>
      <c r="FJ124" s="46"/>
      <c r="FK124" s="46"/>
      <c r="FL124" s="46"/>
      <c r="FM124" s="46">
        <f t="shared" si="451"/>
        <v>0</v>
      </c>
      <c r="FN124" s="75">
        <f>+FG124+FK124-FM124</f>
        <v>0</v>
      </c>
      <c r="FO124" s="77">
        <f>+FH124+'Stk BSF'!GN124-'Stk BSF'!GO124-'Stk CF '!FQ124</f>
        <v>0</v>
      </c>
      <c r="FP124" s="78">
        <f t="shared" ref="FP124:FP144" si="803">+FI124+FQ124-FR124-FS124</f>
        <v>0</v>
      </c>
      <c r="FQ124" s="46"/>
      <c r="FR124" s="46"/>
      <c r="FS124" s="46"/>
      <c r="FT124" s="46">
        <f t="shared" si="452"/>
        <v>0</v>
      </c>
      <c r="FU124" s="75">
        <f>+FN124+FR124-FT124</f>
        <v>0</v>
      </c>
      <c r="FV124" s="77">
        <f>+FO124+'Stk BSF'!GV124-'Stk BSF'!GW124-'Stk CF '!FX124</f>
        <v>0</v>
      </c>
      <c r="FW124" s="78">
        <f t="shared" ref="FW124:FW131" si="804">+FP124+FX124-FY124-FZ124</f>
        <v>0</v>
      </c>
      <c r="FX124" s="46"/>
      <c r="FY124" s="46"/>
      <c r="FZ124" s="46"/>
      <c r="GA124" s="46">
        <f t="shared" si="453"/>
        <v>0</v>
      </c>
      <c r="GB124" s="75">
        <f>+FU124+FY124-GA124</f>
        <v>0</v>
      </c>
      <c r="GC124" s="77">
        <f>+FV124+'Stk BSF'!HD124-'Stk BSF'!HE124-'Stk CF '!GE124</f>
        <v>0</v>
      </c>
      <c r="GD124" s="78">
        <f t="shared" ref="GD124:GD133" si="805">+FW124+GE124-GF124-GG124</f>
        <v>0</v>
      </c>
      <c r="GE124" s="46"/>
      <c r="GF124" s="46"/>
      <c r="GG124" s="46"/>
      <c r="GH124" s="46">
        <f t="shared" si="454"/>
        <v>0</v>
      </c>
      <c r="GI124" s="75">
        <f>+GB124+GF124-GH124</f>
        <v>0</v>
      </c>
      <c r="GJ124" s="77">
        <f>+GC124+'Stk BSF'!HL124-'Stk BSF'!HM124-'Stk CF '!GL124</f>
        <v>0</v>
      </c>
      <c r="GK124" s="78">
        <f t="shared" si="762"/>
        <v>0</v>
      </c>
      <c r="GL124" s="46"/>
      <c r="GM124" s="46"/>
      <c r="GN124" s="46"/>
      <c r="GO124" s="46">
        <f t="shared" si="456"/>
        <v>0</v>
      </c>
      <c r="GP124" s="75">
        <f>+GI124+GM124-GO124</f>
        <v>0</v>
      </c>
      <c r="GQ124" s="77">
        <f>+GJ124+'Stk BSF'!HT124-'Stk BSF'!HU124-'Stk CF '!GS124</f>
        <v>0</v>
      </c>
      <c r="GR124" s="78">
        <f t="shared" si="763"/>
        <v>0</v>
      </c>
      <c r="GS124" s="46"/>
      <c r="GT124" s="46"/>
      <c r="GU124" s="46"/>
      <c r="GV124" s="46">
        <f t="shared" si="457"/>
        <v>0</v>
      </c>
      <c r="GW124" s="75">
        <f>+GP124+GT124-GV124</f>
        <v>0</v>
      </c>
      <c r="GX124" s="77">
        <f>+GQ124+'Stk BSF'!IB124-'Stk BSF'!IC124-'Stk CF '!GZ124</f>
        <v>0</v>
      </c>
      <c r="GY124" s="78">
        <f t="shared" si="764"/>
        <v>0</v>
      </c>
      <c r="GZ124" s="46"/>
      <c r="HA124" s="46"/>
      <c r="HB124" s="46"/>
      <c r="HC124" s="46">
        <f t="shared" si="458"/>
        <v>0</v>
      </c>
      <c r="HD124" s="75">
        <f>+GW124+HA124-HC124</f>
        <v>0</v>
      </c>
      <c r="HE124" s="77">
        <f>+GX124+'Stk BSF'!IJ124-'Stk BSF'!IK124-'Stk CF '!HG124</f>
        <v>0</v>
      </c>
      <c r="HF124" s="78">
        <f t="shared" si="765"/>
        <v>0</v>
      </c>
      <c r="HG124" s="46"/>
      <c r="HH124" s="46"/>
      <c r="HI124" s="46"/>
      <c r="HJ124" s="46">
        <f t="shared" si="459"/>
        <v>0</v>
      </c>
      <c r="HK124" s="75">
        <f>+HD124+HH124-HJ124</f>
        <v>0</v>
      </c>
      <c r="HL124" s="77">
        <f>+HE124+'Stk BSF'!IR124-'Stk BSF'!IS124-'Stk CF '!HN124</f>
        <v>0</v>
      </c>
      <c r="HM124" s="78">
        <f>+HF124+HN124-HO124-HP124</f>
        <v>0</v>
      </c>
      <c r="HN124" s="46"/>
      <c r="HO124" s="46"/>
      <c r="HP124" s="46"/>
      <c r="HQ124" s="46">
        <f t="shared" si="460"/>
        <v>0</v>
      </c>
      <c r="HR124" s="75">
        <f>+HK124+HO124-HQ124</f>
        <v>0</v>
      </c>
      <c r="HS124" s="85">
        <f>+HL124+'Stk BSF'!IZ124-'Stk BSF'!JA124-'Stk CF '!HU124</f>
        <v>0</v>
      </c>
      <c r="HT124" s="86">
        <f t="shared" si="766"/>
        <v>0</v>
      </c>
      <c r="HU124" s="46"/>
      <c r="HV124" s="46"/>
      <c r="HW124" s="46"/>
      <c r="HX124" s="46">
        <f t="shared" si="462"/>
        <v>0</v>
      </c>
      <c r="HY124" s="75">
        <f>+HR124+HV124-HX124</f>
        <v>0</v>
      </c>
      <c r="IA124" s="82">
        <f t="shared" si="644"/>
        <v>0</v>
      </c>
      <c r="IB124" s="83">
        <f t="shared" si="645"/>
        <v>0</v>
      </c>
      <c r="IC124" s="81">
        <f t="shared" si="801"/>
        <v>0</v>
      </c>
      <c r="ID124" s="81">
        <f t="shared" si="801"/>
        <v>0</v>
      </c>
      <c r="IE124" s="81">
        <f t="shared" si="566"/>
        <v>0</v>
      </c>
      <c r="IF124" s="81">
        <f t="shared" si="800"/>
        <v>0</v>
      </c>
      <c r="IG124" s="84">
        <f t="shared" si="767"/>
        <v>0</v>
      </c>
      <c r="II124" s="64">
        <f t="shared" si="469"/>
        <v>0</v>
      </c>
      <c r="IJ124" s="64">
        <f t="shared" si="470"/>
        <v>0</v>
      </c>
      <c r="IK124" s="64">
        <f t="shared" si="471"/>
        <v>0</v>
      </c>
    </row>
    <row r="125" spans="1:245" ht="15">
      <c r="A125" s="47">
        <v>59</v>
      </c>
      <c r="B125" s="387" t="s">
        <v>603</v>
      </c>
      <c r="C125" s="172" t="s">
        <v>654</v>
      </c>
      <c r="D125" s="176" t="s">
        <v>57</v>
      </c>
      <c r="E125" s="182"/>
      <c r="F125" s="368" t="s">
        <v>57</v>
      </c>
      <c r="G125" s="380" t="s">
        <v>99</v>
      </c>
      <c r="H125" s="380" t="s">
        <v>99</v>
      </c>
      <c r="I125" s="361" t="s">
        <v>95</v>
      </c>
      <c r="J125" s="372" t="s">
        <v>252</v>
      </c>
      <c r="K125" s="143">
        <v>5</v>
      </c>
      <c r="L125" s="144">
        <v>5</v>
      </c>
      <c r="M125" s="137" t="s">
        <v>4</v>
      </c>
      <c r="N125" s="347">
        <v>0</v>
      </c>
      <c r="O125" s="347">
        <v>0</v>
      </c>
      <c r="P125" s="76">
        <v>0</v>
      </c>
      <c r="Q125" s="77">
        <f>+N125-S125-'Stk BSF'!U125+'Stk BSF'!T125</f>
        <v>0</v>
      </c>
      <c r="R125" s="78">
        <f t="shared" si="769"/>
        <v>0</v>
      </c>
      <c r="S125" s="46"/>
      <c r="T125" s="46"/>
      <c r="U125" s="46"/>
      <c r="V125" s="46">
        <f t="shared" si="423"/>
        <v>0</v>
      </c>
      <c r="W125" s="75">
        <f>+P125+T125-V125</f>
        <v>0</v>
      </c>
      <c r="X125" s="77">
        <f>+Q125+'Stk BSF'!AB125-'Stk BSF'!AC125-'Stk CF '!Z125</f>
        <v>0</v>
      </c>
      <c r="Y125" s="78">
        <f>+R125+Z125-AA125-AB125</f>
        <v>0</v>
      </c>
      <c r="Z125" s="46"/>
      <c r="AA125" s="46"/>
      <c r="AB125" s="46"/>
      <c r="AC125" s="46">
        <f t="shared" si="425"/>
        <v>0</v>
      </c>
      <c r="AD125" s="75">
        <f>+W125+AA125-AC125</f>
        <v>0</v>
      </c>
      <c r="AE125" s="77">
        <f>+X125+'Stk BSF'!AJ125-'Stk BSF'!AK125-'Stk CF '!AG125</f>
        <v>0</v>
      </c>
      <c r="AF125" s="78">
        <f t="shared" si="753"/>
        <v>0</v>
      </c>
      <c r="AG125" s="46"/>
      <c r="AH125" s="46"/>
      <c r="AI125" s="46"/>
      <c r="AJ125" s="46">
        <f t="shared" si="426"/>
        <v>0</v>
      </c>
      <c r="AK125" s="75">
        <f>+AD125+AH125-AJ125</f>
        <v>0</v>
      </c>
      <c r="AL125" s="77">
        <f>+AE125+'Stk BSF'!AR125-'Stk BSF'!AS125-'Stk CF '!AN125</f>
        <v>0</v>
      </c>
      <c r="AM125" s="78">
        <f t="shared" si="420"/>
        <v>0</v>
      </c>
      <c r="AN125" s="46"/>
      <c r="AO125" s="46"/>
      <c r="AP125" s="46"/>
      <c r="AQ125" s="46">
        <f t="shared" si="427"/>
        <v>0</v>
      </c>
      <c r="AR125" s="75">
        <f>+AK125+AO125-AQ125</f>
        <v>0</v>
      </c>
      <c r="AS125" s="77">
        <f>+AL125+'Stk BSF'!AZ125-'Stk BSF'!BA125-'Stk CF '!AU125</f>
        <v>0</v>
      </c>
      <c r="AT125" s="78">
        <f t="shared" si="558"/>
        <v>0</v>
      </c>
      <c r="AU125" s="46"/>
      <c r="AV125" s="46"/>
      <c r="AW125" s="46"/>
      <c r="AX125" s="46">
        <f t="shared" si="428"/>
        <v>0</v>
      </c>
      <c r="AY125" s="75">
        <f>+AR125+AV125-AX125</f>
        <v>0</v>
      </c>
      <c r="AZ125" s="77">
        <f>+AS125+'Stk BSF'!BH125-'Stk BSF'!BI125-'Stk CF '!BB125</f>
        <v>0</v>
      </c>
      <c r="BA125" s="78">
        <f t="shared" si="754"/>
        <v>0</v>
      </c>
      <c r="BB125" s="46"/>
      <c r="BC125" s="46"/>
      <c r="BD125" s="46"/>
      <c r="BE125" s="46">
        <f t="shared" si="430"/>
        <v>0</v>
      </c>
      <c r="BF125" s="75">
        <f>+AY125+BC125-BE125</f>
        <v>0</v>
      </c>
      <c r="BG125" s="77">
        <f>+AZ125+'Stk BSF'!BP125-'Stk BSF'!BQ125-'Stk CF '!BI125</f>
        <v>0</v>
      </c>
      <c r="BH125" s="78">
        <f t="shared" si="719"/>
        <v>0</v>
      </c>
      <c r="BI125" s="46"/>
      <c r="BJ125" s="46"/>
      <c r="BK125" s="46"/>
      <c r="BL125" s="46">
        <f t="shared" si="431"/>
        <v>0</v>
      </c>
      <c r="BM125" s="75">
        <f>+BF125+BJ125-BL125</f>
        <v>0</v>
      </c>
      <c r="BN125" s="77">
        <f>+BG125+'Stk BSF'!BX125-'Stk BSF'!BY125-'Stk CF '!BP125</f>
        <v>0</v>
      </c>
      <c r="BO125" s="78">
        <f>+BH125+BP125-BQ125-BR125</f>
        <v>0</v>
      </c>
      <c r="BP125" s="46"/>
      <c r="BQ125" s="46"/>
      <c r="BR125" s="46"/>
      <c r="BS125" s="46">
        <f t="shared" si="433"/>
        <v>0</v>
      </c>
      <c r="BT125" s="75">
        <f>+BM125+BQ125-BS125</f>
        <v>0</v>
      </c>
      <c r="BU125" s="77">
        <f>+BN125+'Stk BSF'!CF125-'Stk BSF'!CG125-'Stk CF '!BW125</f>
        <v>0</v>
      </c>
      <c r="BV125" s="78">
        <f t="shared" si="755"/>
        <v>0</v>
      </c>
      <c r="BW125" s="46"/>
      <c r="BX125" s="46"/>
      <c r="BY125" s="46"/>
      <c r="BZ125" s="46">
        <f t="shared" si="435"/>
        <v>0</v>
      </c>
      <c r="CA125" s="75">
        <f>+BT125+BX125-BZ125</f>
        <v>0</v>
      </c>
      <c r="CB125" s="77">
        <f>+BU125+'Stk BSF'!CN125-'Stk BSF'!CO125-'Stk CF '!CD125</f>
        <v>0</v>
      </c>
      <c r="CC125" s="78">
        <f t="shared" si="802"/>
        <v>0</v>
      </c>
      <c r="CD125" s="46"/>
      <c r="CE125" s="46"/>
      <c r="CF125" s="46"/>
      <c r="CG125" s="46">
        <f t="shared" si="437"/>
        <v>0</v>
      </c>
      <c r="CH125" s="75">
        <f>+CA125+CE125-CG125</f>
        <v>0</v>
      </c>
      <c r="CI125" s="77">
        <f>+CB125+'Stk BSF'!CV125-'Stk BSF'!CW125-'Stk CF '!CK125</f>
        <v>0</v>
      </c>
      <c r="CJ125" s="78">
        <f t="shared" si="756"/>
        <v>0</v>
      </c>
      <c r="CK125" s="46"/>
      <c r="CL125" s="46"/>
      <c r="CM125" s="46"/>
      <c r="CN125" s="46">
        <f t="shared" si="438"/>
        <v>0</v>
      </c>
      <c r="CO125" s="75">
        <f>+CH125+CL125-CN125</f>
        <v>0</v>
      </c>
      <c r="CP125" s="77">
        <f>+CI125+'Stk BSF'!DD125-'Stk BSF'!DE125-'Stk CF '!CR125</f>
        <v>0</v>
      </c>
      <c r="CQ125" s="78">
        <f t="shared" si="757"/>
        <v>0</v>
      </c>
      <c r="CR125" s="46"/>
      <c r="CS125" s="46"/>
      <c r="CT125" s="46"/>
      <c r="CU125" s="46">
        <f t="shared" si="439"/>
        <v>0</v>
      </c>
      <c r="CV125" s="75">
        <f>+CO125+CS125-CU125</f>
        <v>0</v>
      </c>
      <c r="CW125" s="78">
        <f>+CP125+'Stk BSF'!DL125-'Stk BSF'!DM125-'Stk CF '!CY125</f>
        <v>0</v>
      </c>
      <c r="CX125" s="78">
        <f t="shared" si="325"/>
        <v>0</v>
      </c>
      <c r="CY125" s="46"/>
      <c r="CZ125" s="46"/>
      <c r="DA125" s="46"/>
      <c r="DB125" s="46">
        <f t="shared" si="440"/>
        <v>0</v>
      </c>
      <c r="DC125" s="75">
        <f>+CV125+CZ125-DB125</f>
        <v>0</v>
      </c>
      <c r="DD125" s="77">
        <f>+CW125+'Stk BSF'!DT125-'Stk BSF'!DU125-'Stk CF '!DF125</f>
        <v>0</v>
      </c>
      <c r="DE125" s="78">
        <f t="shared" si="758"/>
        <v>0</v>
      </c>
      <c r="DF125" s="46"/>
      <c r="DG125" s="46"/>
      <c r="DH125" s="46"/>
      <c r="DI125" s="46">
        <f t="shared" si="442"/>
        <v>0</v>
      </c>
      <c r="DJ125" s="75">
        <f>+DC125+DG125-DI125</f>
        <v>0</v>
      </c>
      <c r="DK125" s="77">
        <f>+DD125+'Stk BSF'!EB125-'Stk BSF'!EC125-'Stk CF '!DM125</f>
        <v>0</v>
      </c>
      <c r="DL125" s="78">
        <f>+DE125+DM125-DN125-DO125</f>
        <v>0</v>
      </c>
      <c r="DM125" s="46"/>
      <c r="DN125" s="46"/>
      <c r="DO125" s="46"/>
      <c r="DP125" s="46">
        <f t="shared" si="443"/>
        <v>0</v>
      </c>
      <c r="DQ125" s="75">
        <f>+DJ125+DN125-DP125</f>
        <v>0</v>
      </c>
      <c r="DR125" s="77">
        <f>+DK125+'Stk BSF'!EJ125-'Stk BSF'!EK125-'Stk CF '!DT125</f>
        <v>0</v>
      </c>
      <c r="DS125" s="78">
        <f t="shared" si="466"/>
        <v>0</v>
      </c>
      <c r="DT125" s="46"/>
      <c r="DU125" s="46"/>
      <c r="DV125" s="46"/>
      <c r="DW125" s="46">
        <f t="shared" si="444"/>
        <v>0</v>
      </c>
      <c r="DX125" s="75">
        <f>+DQ125+DU125-DW125</f>
        <v>0</v>
      </c>
      <c r="DY125" s="77">
        <f>+DR125+'Stk BSF'!ER125-'Stk BSF'!ES125-'Stk CF '!EA125</f>
        <v>0</v>
      </c>
      <c r="DZ125" s="78">
        <f>+DS125+EA125-EB125-EC125</f>
        <v>0</v>
      </c>
      <c r="EA125" s="46"/>
      <c r="EB125" s="46"/>
      <c r="EC125" s="46"/>
      <c r="ED125" s="46">
        <f t="shared" si="445"/>
        <v>0</v>
      </c>
      <c r="EE125" s="75">
        <f>+DX125+EB125-ED125</f>
        <v>0</v>
      </c>
      <c r="EF125" s="77">
        <f>+DY125+'Stk BSF'!EZ125-'Stk BSF'!FA125-'Stk CF '!EH125</f>
        <v>0</v>
      </c>
      <c r="EG125" s="78">
        <f>+DZ125+EH125-EI125-EJ125</f>
        <v>0</v>
      </c>
      <c r="EH125" s="46"/>
      <c r="EI125" s="46"/>
      <c r="EJ125" s="46"/>
      <c r="EK125" s="46">
        <f t="shared" si="446"/>
        <v>0</v>
      </c>
      <c r="EL125" s="75">
        <f>+EE125+EI125-EK125</f>
        <v>0</v>
      </c>
      <c r="EM125" s="77">
        <f>+EF125+'Stk BSF'!FH125-'Stk BSF'!FI125-'Stk CF '!EO125</f>
        <v>0</v>
      </c>
      <c r="EN125" s="78">
        <f t="shared" si="489"/>
        <v>0</v>
      </c>
      <c r="EO125" s="46"/>
      <c r="EP125" s="46"/>
      <c r="EQ125" s="46"/>
      <c r="ER125" s="46">
        <f t="shared" si="447"/>
        <v>0</v>
      </c>
      <c r="ES125" s="75">
        <f>+EL125+EP125-ER125</f>
        <v>0</v>
      </c>
      <c r="ET125" s="77">
        <f>+EM125+'Stk BSF'!FP125-'Stk BSF'!FQ125-'Stk CF '!EV125</f>
        <v>0</v>
      </c>
      <c r="EU125" s="78">
        <f t="shared" si="760"/>
        <v>0</v>
      </c>
      <c r="EV125" s="46"/>
      <c r="EW125" s="46"/>
      <c r="EX125" s="46"/>
      <c r="EY125" s="46">
        <f t="shared" si="449"/>
        <v>0</v>
      </c>
      <c r="EZ125" s="75">
        <f>+ES125+EW125-EY125</f>
        <v>0</v>
      </c>
      <c r="FA125" s="77">
        <f>+ET125+'Stk BSF'!FX125-'Stk BSF'!FY125-'Stk CF '!FC125</f>
        <v>0</v>
      </c>
      <c r="FB125" s="78">
        <f t="shared" si="761"/>
        <v>0</v>
      </c>
      <c r="FC125" s="46"/>
      <c r="FD125" s="46"/>
      <c r="FE125" s="46"/>
      <c r="FF125" s="46">
        <f t="shared" si="450"/>
        <v>0</v>
      </c>
      <c r="FG125" s="75">
        <f>+EZ125+FD125-FF125</f>
        <v>0</v>
      </c>
      <c r="FH125" s="77">
        <f>+FA125+'Stk BSF'!GF125-'Stk BSF'!GG125-'Stk CF '!FJ125</f>
        <v>0</v>
      </c>
      <c r="FI125" s="78">
        <f t="shared" si="417"/>
        <v>0</v>
      </c>
      <c r="FJ125" s="46"/>
      <c r="FK125" s="46"/>
      <c r="FL125" s="46"/>
      <c r="FM125" s="46">
        <f t="shared" si="451"/>
        <v>0</v>
      </c>
      <c r="FN125" s="75">
        <f>+FG125+FK125-FM125</f>
        <v>0</v>
      </c>
      <c r="FO125" s="77">
        <f>+FH125+'Stk BSF'!GN125-'Stk BSF'!GO125-'Stk CF '!FQ125</f>
        <v>0</v>
      </c>
      <c r="FP125" s="78">
        <f t="shared" si="803"/>
        <v>0</v>
      </c>
      <c r="FQ125" s="46"/>
      <c r="FR125" s="46"/>
      <c r="FS125" s="46"/>
      <c r="FT125" s="46">
        <f t="shared" si="452"/>
        <v>0</v>
      </c>
      <c r="FU125" s="75">
        <f>+FN125+FR125-FT125</f>
        <v>0</v>
      </c>
      <c r="FV125" s="77">
        <f>+FO125+'Stk BSF'!GV125-'Stk BSF'!GW125-'Stk CF '!FX125</f>
        <v>0</v>
      </c>
      <c r="FW125" s="78">
        <f t="shared" si="804"/>
        <v>0</v>
      </c>
      <c r="FX125" s="46"/>
      <c r="FY125" s="46"/>
      <c r="FZ125" s="46"/>
      <c r="GA125" s="46">
        <f t="shared" si="453"/>
        <v>0</v>
      </c>
      <c r="GB125" s="75">
        <f>+FU125+FY125-GA125</f>
        <v>0</v>
      </c>
      <c r="GC125" s="77">
        <f>+FV125+'Stk BSF'!HD125-'Stk BSF'!HE125-'Stk CF '!GE125</f>
        <v>0</v>
      </c>
      <c r="GD125" s="78">
        <f t="shared" si="805"/>
        <v>0</v>
      </c>
      <c r="GE125" s="46"/>
      <c r="GF125" s="46"/>
      <c r="GG125" s="46"/>
      <c r="GH125" s="46">
        <f t="shared" si="454"/>
        <v>0</v>
      </c>
      <c r="GI125" s="75">
        <f>+GB125+GF125-GH125</f>
        <v>0</v>
      </c>
      <c r="GJ125" s="77">
        <f>+GC125+'Stk BSF'!HL125-'Stk BSF'!HM125-'Stk CF '!GL125</f>
        <v>0</v>
      </c>
      <c r="GK125" s="78">
        <f t="shared" si="762"/>
        <v>0</v>
      </c>
      <c r="GL125" s="46"/>
      <c r="GM125" s="46"/>
      <c r="GN125" s="46"/>
      <c r="GO125" s="46">
        <f t="shared" si="456"/>
        <v>0</v>
      </c>
      <c r="GP125" s="75">
        <f>+GI125+GM125-GO125</f>
        <v>0</v>
      </c>
      <c r="GQ125" s="77">
        <f>+GJ125+'Stk BSF'!HT125-'Stk BSF'!HU125-'Stk CF '!GS125</f>
        <v>0</v>
      </c>
      <c r="GR125" s="78">
        <f t="shared" si="763"/>
        <v>0</v>
      </c>
      <c r="GS125" s="46"/>
      <c r="GT125" s="46"/>
      <c r="GU125" s="46"/>
      <c r="GV125" s="46">
        <f t="shared" si="457"/>
        <v>0</v>
      </c>
      <c r="GW125" s="75">
        <f>+GP125+GT125-GV125</f>
        <v>0</v>
      </c>
      <c r="GX125" s="77">
        <f>+GQ125+'Stk BSF'!IB125-'Stk BSF'!IC125-'Stk CF '!GZ125</f>
        <v>0</v>
      </c>
      <c r="GY125" s="78">
        <f t="shared" si="764"/>
        <v>0</v>
      </c>
      <c r="GZ125" s="46"/>
      <c r="HA125" s="46"/>
      <c r="HB125" s="46"/>
      <c r="HC125" s="46">
        <f t="shared" si="458"/>
        <v>0</v>
      </c>
      <c r="HD125" s="75">
        <f>+GW125+HA125-HC125</f>
        <v>0</v>
      </c>
      <c r="HE125" s="77">
        <f>+GX125+'Stk BSF'!IJ125-'Stk BSF'!IK125-'Stk CF '!HG125</f>
        <v>0</v>
      </c>
      <c r="HF125" s="78">
        <f t="shared" si="765"/>
        <v>0</v>
      </c>
      <c r="HG125" s="46"/>
      <c r="HH125" s="46"/>
      <c r="HI125" s="46"/>
      <c r="HJ125" s="46">
        <f t="shared" si="459"/>
        <v>0</v>
      </c>
      <c r="HK125" s="75">
        <f>+HD125+HH125-HJ125</f>
        <v>0</v>
      </c>
      <c r="HL125" s="77">
        <f>+HE125+'Stk BSF'!IR125-'Stk BSF'!IS125-'Stk CF '!HN125</f>
        <v>0</v>
      </c>
      <c r="HM125" s="78">
        <f>+HF125+HN125-HO125-HP125</f>
        <v>0</v>
      </c>
      <c r="HN125" s="46"/>
      <c r="HO125" s="46"/>
      <c r="HP125" s="46"/>
      <c r="HQ125" s="46">
        <f t="shared" si="460"/>
        <v>0</v>
      </c>
      <c r="HR125" s="75">
        <f>+HK125+HO125-HQ125</f>
        <v>0</v>
      </c>
      <c r="HS125" s="85">
        <f>+HL125+'Stk BSF'!IZ125-'Stk BSF'!JA125-'Stk CF '!HU125</f>
        <v>0</v>
      </c>
      <c r="HT125" s="86">
        <f t="shared" si="766"/>
        <v>0</v>
      </c>
      <c r="HU125" s="46"/>
      <c r="HV125" s="46"/>
      <c r="HW125" s="46"/>
      <c r="HX125" s="46">
        <f t="shared" si="462"/>
        <v>0</v>
      </c>
      <c r="HY125" s="75">
        <f>+HR125+HV125-HX125</f>
        <v>0</v>
      </c>
      <c r="IA125" s="82">
        <f t="shared" si="644"/>
        <v>0</v>
      </c>
      <c r="IB125" s="83">
        <f t="shared" si="645"/>
        <v>0</v>
      </c>
      <c r="IC125" s="81">
        <f t="shared" si="801"/>
        <v>0</v>
      </c>
      <c r="ID125" s="81">
        <f t="shared" si="801"/>
        <v>0</v>
      </c>
      <c r="IE125" s="81">
        <f t="shared" si="566"/>
        <v>0</v>
      </c>
      <c r="IF125" s="81">
        <f t="shared" si="800"/>
        <v>0</v>
      </c>
      <c r="IG125" s="84">
        <f t="shared" si="767"/>
        <v>0</v>
      </c>
      <c r="II125" s="64">
        <f t="shared" si="469"/>
        <v>0</v>
      </c>
      <c r="IJ125" s="64">
        <f t="shared" si="470"/>
        <v>0</v>
      </c>
      <c r="IK125" s="64">
        <f t="shared" si="471"/>
        <v>0</v>
      </c>
    </row>
    <row r="126" spans="1:245" ht="15">
      <c r="B126" s="387" t="s">
        <v>603</v>
      </c>
      <c r="C126" s="168" t="s">
        <v>235</v>
      </c>
      <c r="D126" s="174" t="s">
        <v>140</v>
      </c>
      <c r="E126" s="183" t="s">
        <v>243</v>
      </c>
      <c r="F126" s="369" t="s">
        <v>248</v>
      </c>
      <c r="G126" s="380" t="s">
        <v>99</v>
      </c>
      <c r="H126" s="380" t="s">
        <v>99</v>
      </c>
      <c r="I126" s="361" t="s">
        <v>95</v>
      </c>
      <c r="J126" s="356" t="s">
        <v>253</v>
      </c>
      <c r="K126" s="139">
        <v>5</v>
      </c>
      <c r="L126" s="140">
        <v>6</v>
      </c>
      <c r="M126" s="137" t="s">
        <v>4</v>
      </c>
      <c r="N126" s="347">
        <v>0</v>
      </c>
      <c r="O126" s="347">
        <v>0</v>
      </c>
      <c r="P126" s="76">
        <v>0</v>
      </c>
      <c r="Q126" s="77">
        <f>+N126-S126-'Stk BSF'!U126+'Stk BSF'!T126</f>
        <v>0</v>
      </c>
      <c r="R126" s="78">
        <f t="shared" si="769"/>
        <v>0</v>
      </c>
      <c r="S126" s="46"/>
      <c r="T126" s="46"/>
      <c r="U126" s="46"/>
      <c r="V126" s="46">
        <f t="shared" si="423"/>
        <v>0</v>
      </c>
      <c r="W126" s="75">
        <f t="shared" si="717"/>
        <v>0</v>
      </c>
      <c r="X126" s="77">
        <f>+Q126+'Stk BSF'!AB126-'Stk BSF'!AC126-'Stk CF '!Z126</f>
        <v>0</v>
      </c>
      <c r="Y126" s="78">
        <f t="shared" si="718"/>
        <v>0</v>
      </c>
      <c r="Z126" s="46"/>
      <c r="AA126" s="46"/>
      <c r="AB126" s="46"/>
      <c r="AC126" s="46">
        <f t="shared" si="425"/>
        <v>0</v>
      </c>
      <c r="AD126" s="75">
        <f t="shared" ref="AD126:AD165" si="806">+W126+AA126-AC126</f>
        <v>0</v>
      </c>
      <c r="AE126" s="77">
        <f>+X126+'Stk BSF'!AJ126-'Stk BSF'!AK126-'Stk CF '!AG126</f>
        <v>0</v>
      </c>
      <c r="AF126" s="78">
        <f t="shared" si="753"/>
        <v>0</v>
      </c>
      <c r="AG126" s="46"/>
      <c r="AH126" s="46"/>
      <c r="AI126" s="46"/>
      <c r="AJ126" s="46">
        <f t="shared" si="426"/>
        <v>0</v>
      </c>
      <c r="AK126" s="75">
        <f t="shared" ref="AK126:AK165" si="807">+AD126+AH126-AJ126</f>
        <v>0</v>
      </c>
      <c r="AL126" s="77">
        <f>+AE126+'Stk BSF'!AR126-'Stk BSF'!AS126-'Stk CF '!AN126</f>
        <v>0</v>
      </c>
      <c r="AM126" s="78">
        <f t="shared" si="420"/>
        <v>0</v>
      </c>
      <c r="AN126" s="46"/>
      <c r="AO126" s="46"/>
      <c r="AP126" s="46"/>
      <c r="AQ126" s="46">
        <f t="shared" si="427"/>
        <v>0</v>
      </c>
      <c r="AR126" s="75">
        <f t="shared" ref="AR126:AR165" si="808">+AK126+AO126-AQ126</f>
        <v>0</v>
      </c>
      <c r="AS126" s="77">
        <f>+AL126+'Stk BSF'!AZ126-'Stk BSF'!BA126-'Stk CF '!AU126</f>
        <v>0</v>
      </c>
      <c r="AT126" s="78">
        <f t="shared" si="558"/>
        <v>0</v>
      </c>
      <c r="AU126" s="46"/>
      <c r="AV126" s="46"/>
      <c r="AW126" s="46"/>
      <c r="AX126" s="46">
        <f t="shared" si="428"/>
        <v>0</v>
      </c>
      <c r="AY126" s="75">
        <f t="shared" ref="AY126:AY165" si="809">+AR126+AV126-AX126</f>
        <v>0</v>
      </c>
      <c r="AZ126" s="77">
        <f>+AS126+'Stk BSF'!BH126-'Stk BSF'!BI126-'Stk CF '!BB126</f>
        <v>0</v>
      </c>
      <c r="BA126" s="78">
        <f t="shared" si="754"/>
        <v>0</v>
      </c>
      <c r="BB126" s="46"/>
      <c r="BC126" s="46"/>
      <c r="BD126" s="46"/>
      <c r="BE126" s="46">
        <f t="shared" si="430"/>
        <v>0</v>
      </c>
      <c r="BF126" s="75">
        <f t="shared" ref="BF126:BF165" si="810">+AY126+BC126-BE126</f>
        <v>0</v>
      </c>
      <c r="BG126" s="77">
        <f>+AZ126+'Stk BSF'!BP126-'Stk BSF'!BQ126-'Stk CF '!BI126</f>
        <v>0</v>
      </c>
      <c r="BH126" s="78">
        <f t="shared" si="719"/>
        <v>0</v>
      </c>
      <c r="BI126" s="46"/>
      <c r="BJ126" s="46"/>
      <c r="BK126" s="46"/>
      <c r="BL126" s="46">
        <f t="shared" si="431"/>
        <v>0</v>
      </c>
      <c r="BM126" s="75">
        <f t="shared" ref="BM126:BM165" si="811">+BF126+BJ126-BL126</f>
        <v>0</v>
      </c>
      <c r="BN126" s="77">
        <f>+BG126+'Stk BSF'!BX126-'Stk BSF'!BY126-'Stk CF '!BP126</f>
        <v>0</v>
      </c>
      <c r="BO126" s="78">
        <f t="shared" si="656"/>
        <v>0</v>
      </c>
      <c r="BP126" s="46"/>
      <c r="BQ126" s="46"/>
      <c r="BR126" s="46"/>
      <c r="BS126" s="46">
        <f t="shared" si="433"/>
        <v>0</v>
      </c>
      <c r="BT126" s="75">
        <f t="shared" ref="BT126:BT165" si="812">+BM126+BQ126-BS126</f>
        <v>0</v>
      </c>
      <c r="BU126" s="77">
        <f>+BN126+'Stk BSF'!CF126-'Stk BSF'!CG126-'Stk CF '!BW126</f>
        <v>0</v>
      </c>
      <c r="BV126" s="78">
        <f t="shared" si="755"/>
        <v>0</v>
      </c>
      <c r="BW126" s="46"/>
      <c r="BX126" s="46"/>
      <c r="BY126" s="46"/>
      <c r="BZ126" s="46">
        <f t="shared" si="435"/>
        <v>0</v>
      </c>
      <c r="CA126" s="75">
        <f t="shared" ref="CA126:CA165" si="813">+BT126+BX126-BZ126</f>
        <v>0</v>
      </c>
      <c r="CB126" s="77">
        <f>+BU126+'Stk BSF'!CN126-'Stk BSF'!CO126-'Stk CF '!CD126</f>
        <v>0</v>
      </c>
      <c r="CC126" s="78">
        <f t="shared" si="802"/>
        <v>0</v>
      </c>
      <c r="CD126" s="46"/>
      <c r="CE126" s="46"/>
      <c r="CF126" s="46"/>
      <c r="CG126" s="46">
        <f t="shared" si="437"/>
        <v>0</v>
      </c>
      <c r="CH126" s="75">
        <f t="shared" ref="CH126:CH165" si="814">+CA126+CE126-CG126</f>
        <v>0</v>
      </c>
      <c r="CI126" s="77">
        <f>+CB126+'Stk BSF'!CV126-'Stk BSF'!CW126-'Stk CF '!CK126</f>
        <v>0</v>
      </c>
      <c r="CJ126" s="78">
        <f t="shared" si="756"/>
        <v>0</v>
      </c>
      <c r="CK126" s="46"/>
      <c r="CL126" s="46"/>
      <c r="CM126" s="46"/>
      <c r="CN126" s="46">
        <f t="shared" si="438"/>
        <v>0</v>
      </c>
      <c r="CO126" s="75">
        <f t="shared" ref="CO126:CO165" si="815">+CH126+CL126-CN126</f>
        <v>0</v>
      </c>
      <c r="CP126" s="77">
        <f>+CI126+'Stk BSF'!DD126-'Stk BSF'!DE126-'Stk CF '!CR126</f>
        <v>0</v>
      </c>
      <c r="CQ126" s="78">
        <f t="shared" si="757"/>
        <v>0</v>
      </c>
      <c r="CR126" s="46"/>
      <c r="CS126" s="46"/>
      <c r="CT126" s="46"/>
      <c r="CU126" s="46">
        <f t="shared" si="439"/>
        <v>0</v>
      </c>
      <c r="CV126" s="75">
        <f t="shared" ref="CV126:CV165" si="816">+CO126+CS126-CU126</f>
        <v>0</v>
      </c>
      <c r="CW126" s="78">
        <f>+CP126+'Stk BSF'!DL126-'Stk BSF'!DM126-'Stk CF '!CY126</f>
        <v>0</v>
      </c>
      <c r="CX126" s="78">
        <f t="shared" si="325"/>
        <v>0</v>
      </c>
      <c r="CY126" s="46"/>
      <c r="CZ126" s="46"/>
      <c r="DA126" s="46"/>
      <c r="DB126" s="46">
        <f t="shared" si="440"/>
        <v>0</v>
      </c>
      <c r="DC126" s="75">
        <f t="shared" ref="DC126:DC165" si="817">+CV126+CZ126-DB126</f>
        <v>0</v>
      </c>
      <c r="DD126" s="77">
        <f>+CW126+'Stk BSF'!DT126-'Stk BSF'!DU126-'Stk CF '!DF126</f>
        <v>0</v>
      </c>
      <c r="DE126" s="78">
        <f t="shared" si="758"/>
        <v>0</v>
      </c>
      <c r="DF126" s="46"/>
      <c r="DG126" s="46"/>
      <c r="DH126" s="46"/>
      <c r="DI126" s="46">
        <f t="shared" si="442"/>
        <v>0</v>
      </c>
      <c r="DJ126" s="75">
        <f t="shared" ref="DJ126:DJ165" si="818">+DC126+DG126-DI126</f>
        <v>0</v>
      </c>
      <c r="DK126" s="77">
        <f>+DD126+'Stk BSF'!EB126-'Stk BSF'!EC126-'Stk CF '!DM126</f>
        <v>0</v>
      </c>
      <c r="DL126" s="78">
        <f t="shared" si="759"/>
        <v>0</v>
      </c>
      <c r="DM126" s="46"/>
      <c r="DN126" s="46"/>
      <c r="DO126" s="46"/>
      <c r="DP126" s="46">
        <f t="shared" si="443"/>
        <v>0</v>
      </c>
      <c r="DQ126" s="75">
        <f t="shared" ref="DQ126:DQ165" si="819">+DJ126+DN126-DP126</f>
        <v>0</v>
      </c>
      <c r="DR126" s="77">
        <f>+DK126+'Stk BSF'!EJ126-'Stk BSF'!EK126-'Stk CF '!DT126</f>
        <v>0</v>
      </c>
      <c r="DS126" s="78">
        <f t="shared" si="466"/>
        <v>0</v>
      </c>
      <c r="DT126" s="46"/>
      <c r="DU126" s="46"/>
      <c r="DV126" s="46"/>
      <c r="DW126" s="46">
        <f t="shared" si="444"/>
        <v>0</v>
      </c>
      <c r="DX126" s="75">
        <f t="shared" ref="DX126:DX165" si="820">+DQ126+DU126-DW126</f>
        <v>0</v>
      </c>
      <c r="DY126" s="77">
        <f>+DR126+'Stk BSF'!ER126-'Stk BSF'!ES126-'Stk CF '!EA126</f>
        <v>0</v>
      </c>
      <c r="DZ126" s="78">
        <f t="shared" si="648"/>
        <v>0</v>
      </c>
      <c r="EA126" s="46"/>
      <c r="EB126" s="46"/>
      <c r="EC126" s="46"/>
      <c r="ED126" s="46">
        <f t="shared" si="445"/>
        <v>0</v>
      </c>
      <c r="EE126" s="75">
        <f t="shared" ref="EE126:EE165" si="821">+DX126+EB126-ED126</f>
        <v>0</v>
      </c>
      <c r="EF126" s="77">
        <f>+DY126+'Stk BSF'!EZ126-'Stk BSF'!FA126-'Stk CF '!EH126</f>
        <v>0</v>
      </c>
      <c r="EG126" s="78">
        <f t="shared" si="649"/>
        <v>0</v>
      </c>
      <c r="EH126" s="46"/>
      <c r="EI126" s="46"/>
      <c r="EJ126" s="46"/>
      <c r="EK126" s="46">
        <f t="shared" si="446"/>
        <v>0</v>
      </c>
      <c r="EL126" s="75">
        <f t="shared" ref="EL126:EL165" si="822">+EE126+EI126-EK126</f>
        <v>0</v>
      </c>
      <c r="EM126" s="77">
        <f>+EF126+'Stk BSF'!FH126-'Stk BSF'!FI126-'Stk CF '!EO126</f>
        <v>0</v>
      </c>
      <c r="EN126" s="78">
        <f t="shared" si="489"/>
        <v>0</v>
      </c>
      <c r="EO126" s="46"/>
      <c r="EP126" s="46"/>
      <c r="EQ126" s="46"/>
      <c r="ER126" s="46">
        <f t="shared" si="447"/>
        <v>0</v>
      </c>
      <c r="ES126" s="75">
        <f t="shared" ref="ES126:ES165" si="823">+EL126+EP126-ER126</f>
        <v>0</v>
      </c>
      <c r="ET126" s="77">
        <f>+EM126+'Stk BSF'!FP126-'Stk BSF'!FQ126-'Stk CF '!EV126</f>
        <v>0</v>
      </c>
      <c r="EU126" s="78">
        <f t="shared" si="760"/>
        <v>0</v>
      </c>
      <c r="EV126" s="46"/>
      <c r="EW126" s="46"/>
      <c r="EX126" s="46"/>
      <c r="EY126" s="46">
        <f t="shared" si="449"/>
        <v>0</v>
      </c>
      <c r="EZ126" s="75">
        <f t="shared" ref="EZ126:EZ165" si="824">+ES126+EW126-EY126</f>
        <v>0</v>
      </c>
      <c r="FA126" s="77">
        <f>+ET126+'Stk BSF'!FX126-'Stk BSF'!FY126-'Stk CF '!FC126</f>
        <v>0</v>
      </c>
      <c r="FB126" s="78">
        <f t="shared" si="761"/>
        <v>0</v>
      </c>
      <c r="FC126" s="46"/>
      <c r="FD126" s="46"/>
      <c r="FE126" s="46"/>
      <c r="FF126" s="46">
        <f t="shared" si="450"/>
        <v>0</v>
      </c>
      <c r="FG126" s="75">
        <f t="shared" ref="FG126:FG165" si="825">+EZ126+FD126-FF126</f>
        <v>0</v>
      </c>
      <c r="FH126" s="77">
        <f>+FA126+'Stk BSF'!GF126-'Stk BSF'!GG126-'Stk CF '!FJ126</f>
        <v>0</v>
      </c>
      <c r="FI126" s="78">
        <f t="shared" si="417"/>
        <v>0</v>
      </c>
      <c r="FJ126" s="46"/>
      <c r="FK126" s="46"/>
      <c r="FL126" s="46"/>
      <c r="FM126" s="46">
        <f t="shared" si="451"/>
        <v>0</v>
      </c>
      <c r="FN126" s="75">
        <f t="shared" ref="FN126:FN165" si="826">+FG126+FK126-FM126</f>
        <v>0</v>
      </c>
      <c r="FO126" s="77">
        <f>+FH126+'Stk BSF'!GN126-'Stk BSF'!GO126-'Stk CF '!FQ126</f>
        <v>0</v>
      </c>
      <c r="FP126" s="78">
        <f t="shared" si="803"/>
        <v>0</v>
      </c>
      <c r="FQ126" s="46"/>
      <c r="FR126" s="46"/>
      <c r="FS126" s="46"/>
      <c r="FT126" s="46">
        <f t="shared" si="452"/>
        <v>0</v>
      </c>
      <c r="FU126" s="75">
        <f t="shared" ref="FU126:FU165" si="827">+FN126+FR126-FT126</f>
        <v>0</v>
      </c>
      <c r="FV126" s="77">
        <f>+FO126+'Stk BSF'!GV126-'Stk BSF'!GW126-'Stk CF '!FX126</f>
        <v>0</v>
      </c>
      <c r="FW126" s="78">
        <f t="shared" si="804"/>
        <v>0</v>
      </c>
      <c r="FX126" s="46"/>
      <c r="FY126" s="46"/>
      <c r="FZ126" s="46"/>
      <c r="GA126" s="46">
        <f t="shared" si="453"/>
        <v>0</v>
      </c>
      <c r="GB126" s="75">
        <f t="shared" ref="GB126:GB165" si="828">+FU126+FY126-GA126</f>
        <v>0</v>
      </c>
      <c r="GC126" s="77">
        <f>+FV126+'Stk BSF'!HD126-'Stk BSF'!HE126-'Stk CF '!GE126</f>
        <v>0</v>
      </c>
      <c r="GD126" s="78">
        <f t="shared" si="805"/>
        <v>0</v>
      </c>
      <c r="GE126" s="46"/>
      <c r="GF126" s="46"/>
      <c r="GG126" s="46"/>
      <c r="GH126" s="46">
        <f t="shared" si="454"/>
        <v>0</v>
      </c>
      <c r="GI126" s="75">
        <f t="shared" ref="GI126:GI165" si="829">+GB126+GF126-GH126</f>
        <v>0</v>
      </c>
      <c r="GJ126" s="77">
        <f>+GC126+'Stk BSF'!HL126-'Stk BSF'!HM126-'Stk CF '!GL126</f>
        <v>0</v>
      </c>
      <c r="GK126" s="78">
        <f t="shared" si="762"/>
        <v>0</v>
      </c>
      <c r="GL126" s="46"/>
      <c r="GM126" s="46"/>
      <c r="GN126" s="46"/>
      <c r="GO126" s="46">
        <f t="shared" si="456"/>
        <v>0</v>
      </c>
      <c r="GP126" s="75">
        <f t="shared" ref="GP126:GP165" si="830">+GI126+GM126-GO126</f>
        <v>0</v>
      </c>
      <c r="GQ126" s="77">
        <f>+GJ126+'Stk BSF'!HT126-'Stk BSF'!HU126-'Stk CF '!GS126</f>
        <v>0</v>
      </c>
      <c r="GR126" s="78">
        <f t="shared" si="763"/>
        <v>0</v>
      </c>
      <c r="GS126" s="46"/>
      <c r="GT126" s="46"/>
      <c r="GU126" s="46"/>
      <c r="GV126" s="46">
        <f t="shared" si="457"/>
        <v>0</v>
      </c>
      <c r="GW126" s="75">
        <f t="shared" ref="GW126:GW165" si="831">+GP126+GT126-GV126</f>
        <v>0</v>
      </c>
      <c r="GX126" s="77">
        <f>+GQ126+'Stk BSF'!IB126-'Stk BSF'!IC126-'Stk CF '!GZ126</f>
        <v>0</v>
      </c>
      <c r="GY126" s="78">
        <f t="shared" si="764"/>
        <v>0</v>
      </c>
      <c r="GZ126" s="46"/>
      <c r="HA126" s="46"/>
      <c r="HB126" s="46"/>
      <c r="HC126" s="46">
        <f t="shared" si="458"/>
        <v>0</v>
      </c>
      <c r="HD126" s="75">
        <f t="shared" ref="HD126:HD165" si="832">+GW126+HA126-HC126</f>
        <v>0</v>
      </c>
      <c r="HE126" s="77">
        <f>+GX126+'Stk BSF'!IJ126-'Stk BSF'!IK126-'Stk CF '!HG126</f>
        <v>0</v>
      </c>
      <c r="HF126" s="78">
        <f t="shared" si="765"/>
        <v>0</v>
      </c>
      <c r="HG126" s="46"/>
      <c r="HH126" s="46"/>
      <c r="HI126" s="46"/>
      <c r="HJ126" s="46">
        <f t="shared" si="459"/>
        <v>0</v>
      </c>
      <c r="HK126" s="75">
        <f t="shared" ref="HK126:HK165" si="833">+HD126+HH126-HJ126</f>
        <v>0</v>
      </c>
      <c r="HL126" s="77">
        <f>+HE126+'Stk BSF'!IR126-'Stk BSF'!IS126-'Stk CF '!HN126</f>
        <v>0</v>
      </c>
      <c r="HM126" s="78">
        <f t="shared" si="643"/>
        <v>0</v>
      </c>
      <c r="HN126" s="46"/>
      <c r="HO126" s="46"/>
      <c r="HP126" s="46"/>
      <c r="HQ126" s="46">
        <f t="shared" si="460"/>
        <v>0</v>
      </c>
      <c r="HR126" s="75">
        <f t="shared" ref="HR126:HR165" si="834">+HK126+HO126-HQ126</f>
        <v>0</v>
      </c>
      <c r="HS126" s="85">
        <f>+HL126+'Stk BSF'!IZ126-'Stk BSF'!JA126-'Stk CF '!HU126</f>
        <v>0</v>
      </c>
      <c r="HT126" s="86">
        <f t="shared" si="766"/>
        <v>0</v>
      </c>
      <c r="HU126" s="46"/>
      <c r="HV126" s="46"/>
      <c r="HW126" s="46"/>
      <c r="HX126" s="46">
        <f t="shared" si="462"/>
        <v>0</v>
      </c>
      <c r="HY126" s="75">
        <f t="shared" ref="HY126:HY165" si="835">+HR126+HV126-HX126</f>
        <v>0</v>
      </c>
      <c r="IA126" s="82">
        <f t="shared" si="644"/>
        <v>0</v>
      </c>
      <c r="IB126" s="83">
        <f t="shared" si="645"/>
        <v>0</v>
      </c>
      <c r="IC126" s="81">
        <f t="shared" ref="IC126:ID131" si="836">+S126+Z126+AG126+AN126+AU126+BB126+BI126+BP126+BW126+CD126+CK126+CR126+CY126+DF126+DM126+DT126+EA126+EH126+EO126+EV126+FC126+FJ126+FQ126+FX126+GE126+GL126+GS126+GZ126+HG126+HN126+HU126</f>
        <v>0</v>
      </c>
      <c r="ID126" s="81">
        <f t="shared" si="836"/>
        <v>0</v>
      </c>
      <c r="IE126" s="81">
        <f t="shared" si="566"/>
        <v>0</v>
      </c>
      <c r="IF126" s="81">
        <f t="shared" si="800"/>
        <v>0</v>
      </c>
      <c r="IG126" s="84">
        <f t="shared" si="767"/>
        <v>0</v>
      </c>
      <c r="II126" s="64">
        <f t="shared" si="469"/>
        <v>0</v>
      </c>
      <c r="IJ126" s="64">
        <f t="shared" si="470"/>
        <v>0</v>
      </c>
      <c r="IK126" s="64">
        <f t="shared" si="471"/>
        <v>0</v>
      </c>
    </row>
    <row r="127" spans="1:245" ht="15">
      <c r="B127" s="387" t="s">
        <v>603</v>
      </c>
      <c r="C127" s="182" t="s">
        <v>236</v>
      </c>
      <c r="D127" s="178" t="s">
        <v>139</v>
      </c>
      <c r="E127" s="182" t="s">
        <v>244</v>
      </c>
      <c r="F127" s="370" t="s">
        <v>248</v>
      </c>
      <c r="G127" s="380" t="s">
        <v>99</v>
      </c>
      <c r="H127" s="380" t="s">
        <v>99</v>
      </c>
      <c r="I127" s="166" t="s">
        <v>94</v>
      </c>
      <c r="J127" s="373" t="s">
        <v>253</v>
      </c>
      <c r="K127" s="139">
        <v>5</v>
      </c>
      <c r="L127" s="140">
        <v>6</v>
      </c>
      <c r="M127" s="137" t="s">
        <v>4</v>
      </c>
      <c r="N127" s="347">
        <v>0</v>
      </c>
      <c r="O127" s="347">
        <v>0</v>
      </c>
      <c r="P127" s="76">
        <v>0</v>
      </c>
      <c r="Q127" s="77">
        <f>+N127-S127-'Stk BSF'!U127+'Stk BSF'!T127</f>
        <v>0</v>
      </c>
      <c r="R127" s="78">
        <f t="shared" si="769"/>
        <v>0</v>
      </c>
      <c r="S127" s="46"/>
      <c r="T127" s="46"/>
      <c r="U127" s="46"/>
      <c r="V127" s="46">
        <f t="shared" si="423"/>
        <v>0</v>
      </c>
      <c r="W127" s="75">
        <f t="shared" si="717"/>
        <v>0</v>
      </c>
      <c r="X127" s="77">
        <f>+Q127+'Stk BSF'!AB127-'Stk BSF'!AC127-'Stk CF '!Z127</f>
        <v>0</v>
      </c>
      <c r="Y127" s="78">
        <f t="shared" si="718"/>
        <v>0</v>
      </c>
      <c r="Z127" s="46"/>
      <c r="AA127" s="46"/>
      <c r="AB127" s="46"/>
      <c r="AC127" s="46">
        <f t="shared" si="425"/>
        <v>0</v>
      </c>
      <c r="AD127" s="75">
        <f t="shared" si="806"/>
        <v>0</v>
      </c>
      <c r="AE127" s="77">
        <f>+X127+'Stk BSF'!AJ127-'Stk BSF'!AK127-'Stk CF '!AG127</f>
        <v>0</v>
      </c>
      <c r="AF127" s="78">
        <f t="shared" si="753"/>
        <v>0</v>
      </c>
      <c r="AG127" s="46"/>
      <c r="AH127" s="46"/>
      <c r="AI127" s="46"/>
      <c r="AJ127" s="46">
        <f t="shared" si="426"/>
        <v>0</v>
      </c>
      <c r="AK127" s="75">
        <f t="shared" si="807"/>
        <v>0</v>
      </c>
      <c r="AL127" s="77">
        <f>+AE127+'Stk BSF'!AR127-'Stk BSF'!AS127-'Stk CF '!AN127</f>
        <v>0</v>
      </c>
      <c r="AM127" s="78">
        <f t="shared" si="420"/>
        <v>0</v>
      </c>
      <c r="AN127" s="46"/>
      <c r="AO127" s="46"/>
      <c r="AP127" s="46"/>
      <c r="AQ127" s="46">
        <f t="shared" si="427"/>
        <v>0</v>
      </c>
      <c r="AR127" s="75">
        <f t="shared" si="808"/>
        <v>0</v>
      </c>
      <c r="AS127" s="77">
        <f>+AL127+'Stk BSF'!AZ127-'Stk BSF'!BA127-'Stk CF '!AU127</f>
        <v>0</v>
      </c>
      <c r="AT127" s="78">
        <f t="shared" si="558"/>
        <v>0</v>
      </c>
      <c r="AU127" s="46"/>
      <c r="AV127" s="46"/>
      <c r="AW127" s="46"/>
      <c r="AX127" s="46">
        <f t="shared" si="428"/>
        <v>0</v>
      </c>
      <c r="AY127" s="75">
        <f t="shared" si="809"/>
        <v>0</v>
      </c>
      <c r="AZ127" s="77">
        <f>+AS127+'Stk BSF'!BH127-'Stk BSF'!BI127-'Stk CF '!BB127</f>
        <v>0</v>
      </c>
      <c r="BA127" s="78">
        <f t="shared" ref="BA127:BA143" si="837">+AT127+BB127-BC127-BD127</f>
        <v>0</v>
      </c>
      <c r="BB127" s="46"/>
      <c r="BC127" s="46"/>
      <c r="BD127" s="46"/>
      <c r="BE127" s="46">
        <f t="shared" si="430"/>
        <v>0</v>
      </c>
      <c r="BF127" s="75">
        <f t="shared" si="810"/>
        <v>0</v>
      </c>
      <c r="BG127" s="77">
        <f>+AZ127+'Stk BSF'!BP127-'Stk BSF'!BQ127-'Stk CF '!BI127</f>
        <v>0</v>
      </c>
      <c r="BH127" s="78">
        <f t="shared" si="719"/>
        <v>0</v>
      </c>
      <c r="BI127" s="46"/>
      <c r="BJ127" s="46"/>
      <c r="BK127" s="46"/>
      <c r="BL127" s="46">
        <f t="shared" si="431"/>
        <v>0</v>
      </c>
      <c r="BM127" s="75">
        <f t="shared" si="811"/>
        <v>0</v>
      </c>
      <c r="BN127" s="77">
        <f>+BG127+'Stk BSF'!BX127-'Stk BSF'!BY127-'Stk CF '!BP127</f>
        <v>0</v>
      </c>
      <c r="BO127" s="78">
        <f t="shared" si="656"/>
        <v>0</v>
      </c>
      <c r="BP127" s="46"/>
      <c r="BQ127" s="46"/>
      <c r="BR127" s="46"/>
      <c r="BS127" s="46">
        <f t="shared" si="433"/>
        <v>0</v>
      </c>
      <c r="BT127" s="75">
        <f t="shared" si="812"/>
        <v>0</v>
      </c>
      <c r="BU127" s="77">
        <f>+BN127+'Stk BSF'!CF127-'Stk BSF'!CG127-'Stk CF '!BW127</f>
        <v>0</v>
      </c>
      <c r="BV127" s="78">
        <f t="shared" si="755"/>
        <v>0</v>
      </c>
      <c r="BW127" s="46"/>
      <c r="BX127" s="46"/>
      <c r="BY127" s="46"/>
      <c r="BZ127" s="46">
        <f t="shared" si="435"/>
        <v>0</v>
      </c>
      <c r="CA127" s="75">
        <f t="shared" si="813"/>
        <v>0</v>
      </c>
      <c r="CB127" s="77">
        <f>+BU127+'Stk BSF'!CN127-'Stk BSF'!CO127-'Stk CF '!CD127</f>
        <v>0</v>
      </c>
      <c r="CC127" s="78">
        <f t="shared" si="802"/>
        <v>0</v>
      </c>
      <c r="CD127" s="46"/>
      <c r="CE127" s="46"/>
      <c r="CF127" s="46"/>
      <c r="CG127" s="46">
        <f t="shared" si="437"/>
        <v>0</v>
      </c>
      <c r="CH127" s="75">
        <f t="shared" si="814"/>
        <v>0</v>
      </c>
      <c r="CI127" s="77">
        <f>+CB127+'Stk BSF'!CV127-'Stk BSF'!CW127-'Stk CF '!CK127</f>
        <v>0</v>
      </c>
      <c r="CJ127" s="78">
        <f t="shared" si="756"/>
        <v>0</v>
      </c>
      <c r="CK127" s="46"/>
      <c r="CL127" s="46"/>
      <c r="CM127" s="46"/>
      <c r="CN127" s="46">
        <f t="shared" si="438"/>
        <v>0</v>
      </c>
      <c r="CO127" s="75">
        <f t="shared" si="815"/>
        <v>0</v>
      </c>
      <c r="CP127" s="77">
        <f>+CI127+'Stk BSF'!DD127-'Stk BSF'!DE127-'Stk CF '!CR127</f>
        <v>0</v>
      </c>
      <c r="CQ127" s="78">
        <f t="shared" si="757"/>
        <v>0</v>
      </c>
      <c r="CR127" s="46"/>
      <c r="CS127" s="46"/>
      <c r="CT127" s="46"/>
      <c r="CU127" s="46">
        <f t="shared" si="439"/>
        <v>0</v>
      </c>
      <c r="CV127" s="75">
        <f t="shared" si="816"/>
        <v>0</v>
      </c>
      <c r="CW127" s="78">
        <f>+CP127+'Stk BSF'!DL127-'Stk BSF'!DM127-'Stk CF '!CY127</f>
        <v>0</v>
      </c>
      <c r="CX127" s="78">
        <f t="shared" si="325"/>
        <v>0</v>
      </c>
      <c r="CY127" s="46"/>
      <c r="CZ127" s="46"/>
      <c r="DA127" s="46"/>
      <c r="DB127" s="46">
        <f t="shared" si="440"/>
        <v>0</v>
      </c>
      <c r="DC127" s="75">
        <f t="shared" si="817"/>
        <v>0</v>
      </c>
      <c r="DD127" s="77">
        <f>+CW127+'Stk BSF'!DT127-'Stk BSF'!DU127-'Stk CF '!DF127</f>
        <v>0</v>
      </c>
      <c r="DE127" s="78">
        <f t="shared" si="758"/>
        <v>0</v>
      </c>
      <c r="DF127" s="46"/>
      <c r="DG127" s="46"/>
      <c r="DH127" s="46"/>
      <c r="DI127" s="46">
        <f t="shared" si="442"/>
        <v>0</v>
      </c>
      <c r="DJ127" s="75">
        <f t="shared" si="818"/>
        <v>0</v>
      </c>
      <c r="DK127" s="77">
        <f>+DD127+'Stk BSF'!EB127-'Stk BSF'!EC127-'Stk CF '!DM127</f>
        <v>0</v>
      </c>
      <c r="DL127" s="78">
        <f t="shared" si="759"/>
        <v>0</v>
      </c>
      <c r="DM127" s="46"/>
      <c r="DN127" s="46"/>
      <c r="DO127" s="46"/>
      <c r="DP127" s="46">
        <f t="shared" si="443"/>
        <v>0</v>
      </c>
      <c r="DQ127" s="75">
        <f t="shared" si="819"/>
        <v>0</v>
      </c>
      <c r="DR127" s="77">
        <f>+DK127+'Stk BSF'!EJ127-'Stk BSF'!EK127-'Stk CF '!DT127</f>
        <v>0</v>
      </c>
      <c r="DS127" s="78">
        <f t="shared" si="466"/>
        <v>0</v>
      </c>
      <c r="DT127" s="46"/>
      <c r="DU127" s="46"/>
      <c r="DV127" s="46"/>
      <c r="DW127" s="46">
        <f t="shared" si="444"/>
        <v>0</v>
      </c>
      <c r="DX127" s="75">
        <f t="shared" si="820"/>
        <v>0</v>
      </c>
      <c r="DY127" s="77">
        <f>+DR127+'Stk BSF'!ER127-'Stk BSF'!ES127-'Stk CF '!EA127</f>
        <v>0</v>
      </c>
      <c r="DZ127" s="78">
        <f t="shared" si="648"/>
        <v>0</v>
      </c>
      <c r="EA127" s="46"/>
      <c r="EB127" s="46"/>
      <c r="EC127" s="46"/>
      <c r="ED127" s="46">
        <f t="shared" si="445"/>
        <v>0</v>
      </c>
      <c r="EE127" s="75">
        <f t="shared" si="821"/>
        <v>0</v>
      </c>
      <c r="EF127" s="77">
        <f>+DY127+'Stk BSF'!EZ127-'Stk BSF'!FA127-'Stk CF '!EH127</f>
        <v>0</v>
      </c>
      <c r="EG127" s="78">
        <f t="shared" si="649"/>
        <v>0</v>
      </c>
      <c r="EH127" s="46"/>
      <c r="EI127" s="46"/>
      <c r="EJ127" s="46"/>
      <c r="EK127" s="46">
        <f t="shared" si="446"/>
        <v>0</v>
      </c>
      <c r="EL127" s="75">
        <f t="shared" si="822"/>
        <v>0</v>
      </c>
      <c r="EM127" s="77">
        <f>+EF127+'Stk BSF'!FH127-'Stk BSF'!FI127-'Stk CF '!EO127</f>
        <v>0</v>
      </c>
      <c r="EN127" s="78">
        <f t="shared" si="489"/>
        <v>0</v>
      </c>
      <c r="EO127" s="46"/>
      <c r="EP127" s="46"/>
      <c r="EQ127" s="46"/>
      <c r="ER127" s="46">
        <f t="shared" si="447"/>
        <v>0</v>
      </c>
      <c r="ES127" s="75">
        <f t="shared" si="823"/>
        <v>0</v>
      </c>
      <c r="ET127" s="77">
        <f>+EM127+'Stk BSF'!FP127-'Stk BSF'!FQ127-'Stk CF '!EV127</f>
        <v>0</v>
      </c>
      <c r="EU127" s="78">
        <f t="shared" si="760"/>
        <v>0</v>
      </c>
      <c r="EV127" s="46"/>
      <c r="EW127" s="46"/>
      <c r="EX127" s="46"/>
      <c r="EY127" s="46">
        <f t="shared" si="449"/>
        <v>0</v>
      </c>
      <c r="EZ127" s="75">
        <f t="shared" si="824"/>
        <v>0</v>
      </c>
      <c r="FA127" s="77">
        <f>+ET127+'Stk BSF'!FX127-'Stk BSF'!FY127-'Stk CF '!FC127</f>
        <v>0</v>
      </c>
      <c r="FB127" s="78">
        <f t="shared" si="761"/>
        <v>0</v>
      </c>
      <c r="FC127" s="46"/>
      <c r="FD127" s="46"/>
      <c r="FE127" s="46"/>
      <c r="FF127" s="46">
        <f t="shared" si="450"/>
        <v>0</v>
      </c>
      <c r="FG127" s="75">
        <f t="shared" si="825"/>
        <v>0</v>
      </c>
      <c r="FH127" s="77">
        <f>+FA127+'Stk BSF'!GF127-'Stk BSF'!GG127-'Stk CF '!FJ127</f>
        <v>0</v>
      </c>
      <c r="FI127" s="78">
        <f t="shared" si="417"/>
        <v>0</v>
      </c>
      <c r="FJ127" s="46"/>
      <c r="FK127" s="46"/>
      <c r="FL127" s="46"/>
      <c r="FM127" s="46">
        <f t="shared" si="451"/>
        <v>0</v>
      </c>
      <c r="FN127" s="75">
        <f t="shared" si="826"/>
        <v>0</v>
      </c>
      <c r="FO127" s="77">
        <f>+FH127+'Stk BSF'!GN127-'Stk BSF'!GO127-'Stk CF '!FQ127</f>
        <v>0</v>
      </c>
      <c r="FP127" s="78">
        <f t="shared" si="803"/>
        <v>0</v>
      </c>
      <c r="FQ127" s="46"/>
      <c r="FR127" s="46"/>
      <c r="FS127" s="46"/>
      <c r="FT127" s="46">
        <f t="shared" si="452"/>
        <v>0</v>
      </c>
      <c r="FU127" s="75">
        <f t="shared" si="827"/>
        <v>0</v>
      </c>
      <c r="FV127" s="77">
        <f>+FO127+'Stk BSF'!GV127-'Stk BSF'!GW127-'Stk CF '!FX127</f>
        <v>0</v>
      </c>
      <c r="FW127" s="78">
        <f t="shared" si="804"/>
        <v>0</v>
      </c>
      <c r="FX127" s="46"/>
      <c r="FY127" s="46"/>
      <c r="FZ127" s="46"/>
      <c r="GA127" s="46">
        <f t="shared" si="453"/>
        <v>0</v>
      </c>
      <c r="GB127" s="75">
        <f t="shared" si="828"/>
        <v>0</v>
      </c>
      <c r="GC127" s="77">
        <f>+FV127+'Stk BSF'!HD127-'Stk BSF'!HE127-'Stk CF '!GE127</f>
        <v>0</v>
      </c>
      <c r="GD127" s="78">
        <f t="shared" si="805"/>
        <v>0</v>
      </c>
      <c r="GE127" s="46"/>
      <c r="GF127" s="46"/>
      <c r="GG127" s="46"/>
      <c r="GH127" s="46">
        <f t="shared" si="454"/>
        <v>0</v>
      </c>
      <c r="GI127" s="75">
        <f t="shared" si="829"/>
        <v>0</v>
      </c>
      <c r="GJ127" s="77">
        <f>+GC127+'Stk BSF'!HL127-'Stk BSF'!HM127-'Stk CF '!GL127</f>
        <v>0</v>
      </c>
      <c r="GK127" s="78">
        <f t="shared" si="762"/>
        <v>0</v>
      </c>
      <c r="GL127" s="46"/>
      <c r="GM127" s="46"/>
      <c r="GN127" s="46"/>
      <c r="GO127" s="46">
        <f t="shared" si="456"/>
        <v>0</v>
      </c>
      <c r="GP127" s="75">
        <f t="shared" si="830"/>
        <v>0</v>
      </c>
      <c r="GQ127" s="77">
        <f>+GJ127+'Stk BSF'!HT127-'Stk BSF'!HU127-'Stk CF '!GS127</f>
        <v>0</v>
      </c>
      <c r="GR127" s="78">
        <f t="shared" si="763"/>
        <v>0</v>
      </c>
      <c r="GS127" s="46"/>
      <c r="GT127" s="46"/>
      <c r="GU127" s="46"/>
      <c r="GV127" s="46">
        <f t="shared" si="457"/>
        <v>0</v>
      </c>
      <c r="GW127" s="75">
        <f t="shared" si="831"/>
        <v>0</v>
      </c>
      <c r="GX127" s="77">
        <f>+GQ127+'Stk BSF'!IB127-'Stk BSF'!IC127-'Stk CF '!GZ127</f>
        <v>0</v>
      </c>
      <c r="GY127" s="78">
        <f t="shared" si="764"/>
        <v>0</v>
      </c>
      <c r="GZ127" s="46"/>
      <c r="HA127" s="46"/>
      <c r="HB127" s="46"/>
      <c r="HC127" s="46">
        <f t="shared" si="458"/>
        <v>0</v>
      </c>
      <c r="HD127" s="75">
        <f t="shared" si="832"/>
        <v>0</v>
      </c>
      <c r="HE127" s="77">
        <f>+GX127+'Stk BSF'!IJ127-'Stk BSF'!IK127-'Stk CF '!HG127</f>
        <v>0</v>
      </c>
      <c r="HF127" s="78">
        <f t="shared" si="765"/>
        <v>0</v>
      </c>
      <c r="HG127" s="46"/>
      <c r="HH127" s="46"/>
      <c r="HI127" s="46"/>
      <c r="HJ127" s="46">
        <f t="shared" si="459"/>
        <v>0</v>
      </c>
      <c r="HK127" s="75">
        <f t="shared" si="833"/>
        <v>0</v>
      </c>
      <c r="HL127" s="77">
        <f>+HE127+'Stk BSF'!IR127-'Stk BSF'!IS127-'Stk CF '!HN127</f>
        <v>0</v>
      </c>
      <c r="HM127" s="78">
        <f t="shared" si="643"/>
        <v>0</v>
      </c>
      <c r="HN127" s="46"/>
      <c r="HO127" s="46"/>
      <c r="HP127" s="46"/>
      <c r="HQ127" s="46">
        <f t="shared" si="460"/>
        <v>0</v>
      </c>
      <c r="HR127" s="75">
        <f t="shared" si="834"/>
        <v>0</v>
      </c>
      <c r="HS127" s="85">
        <f>+HL127+'Stk BSF'!IZ127-'Stk BSF'!JA127-'Stk CF '!HU127</f>
        <v>0</v>
      </c>
      <c r="HT127" s="86">
        <f t="shared" si="766"/>
        <v>0</v>
      </c>
      <c r="HU127" s="46"/>
      <c r="HV127" s="46"/>
      <c r="HW127" s="46"/>
      <c r="HX127" s="46">
        <f t="shared" si="462"/>
        <v>0</v>
      </c>
      <c r="HY127" s="75">
        <f t="shared" si="835"/>
        <v>0</v>
      </c>
      <c r="IA127" s="82">
        <f t="shared" si="644"/>
        <v>0</v>
      </c>
      <c r="IB127" s="83">
        <f t="shared" si="645"/>
        <v>0</v>
      </c>
      <c r="IC127" s="81">
        <f t="shared" si="836"/>
        <v>0</v>
      </c>
      <c r="ID127" s="81">
        <f t="shared" si="836"/>
        <v>0</v>
      </c>
      <c r="IE127" s="81">
        <f t="shared" si="566"/>
        <v>0</v>
      </c>
      <c r="IF127" s="81">
        <f t="shared" si="800"/>
        <v>0</v>
      </c>
      <c r="IG127" s="84">
        <f t="shared" si="767"/>
        <v>0</v>
      </c>
      <c r="II127" s="64">
        <f t="shared" si="469"/>
        <v>0</v>
      </c>
      <c r="IJ127" s="64">
        <f t="shared" si="470"/>
        <v>0</v>
      </c>
      <c r="IK127" s="64">
        <f t="shared" si="471"/>
        <v>0</v>
      </c>
    </row>
    <row r="128" spans="1:245" ht="15">
      <c r="B128" s="387" t="s">
        <v>603</v>
      </c>
      <c r="C128" s="183" t="s">
        <v>237</v>
      </c>
      <c r="D128" s="174" t="s">
        <v>142</v>
      </c>
      <c r="E128" s="183" t="s">
        <v>245</v>
      </c>
      <c r="F128" s="369" t="s">
        <v>180</v>
      </c>
      <c r="G128" s="380" t="s">
        <v>99</v>
      </c>
      <c r="H128" s="380" t="s">
        <v>99</v>
      </c>
      <c r="I128" s="361" t="s">
        <v>95</v>
      </c>
      <c r="J128" s="356" t="s">
        <v>254</v>
      </c>
      <c r="K128" s="143">
        <v>7</v>
      </c>
      <c r="L128" s="144">
        <v>8</v>
      </c>
      <c r="M128" s="137" t="s">
        <v>4</v>
      </c>
      <c r="N128" s="347">
        <v>0</v>
      </c>
      <c r="O128" s="347">
        <v>0</v>
      </c>
      <c r="P128" s="76">
        <v>0</v>
      </c>
      <c r="Q128" s="77">
        <f>+N128-S128-'Stk BSF'!U128+'Stk BSF'!T128</f>
        <v>0</v>
      </c>
      <c r="R128" s="78">
        <f t="shared" si="769"/>
        <v>0</v>
      </c>
      <c r="S128" s="46"/>
      <c r="T128" s="46"/>
      <c r="U128" s="46"/>
      <c r="V128" s="46">
        <f t="shared" si="423"/>
        <v>0</v>
      </c>
      <c r="W128" s="75">
        <f t="shared" si="717"/>
        <v>0</v>
      </c>
      <c r="X128" s="77">
        <f>+Q128+'Stk BSF'!AB128-'Stk BSF'!AC128-'Stk CF '!Z128</f>
        <v>0</v>
      </c>
      <c r="Y128" s="78">
        <f t="shared" si="718"/>
        <v>0</v>
      </c>
      <c r="Z128" s="46"/>
      <c r="AA128" s="46"/>
      <c r="AB128" s="46"/>
      <c r="AC128" s="46">
        <f t="shared" si="425"/>
        <v>0</v>
      </c>
      <c r="AD128" s="75">
        <f t="shared" si="806"/>
        <v>0</v>
      </c>
      <c r="AE128" s="77">
        <f>+X128+'Stk BSF'!AJ128-'Stk BSF'!AK128-'Stk CF '!AG128</f>
        <v>0</v>
      </c>
      <c r="AF128" s="78">
        <f t="shared" si="753"/>
        <v>0</v>
      </c>
      <c r="AG128" s="46"/>
      <c r="AH128" s="46"/>
      <c r="AI128" s="46"/>
      <c r="AJ128" s="46">
        <f t="shared" si="426"/>
        <v>0</v>
      </c>
      <c r="AK128" s="75">
        <f t="shared" si="807"/>
        <v>0</v>
      </c>
      <c r="AL128" s="77">
        <f>+AE128+'Stk BSF'!AR128-'Stk BSF'!AS128-'Stk CF '!AN128</f>
        <v>0</v>
      </c>
      <c r="AM128" s="78">
        <f t="shared" si="420"/>
        <v>0</v>
      </c>
      <c r="AN128" s="46"/>
      <c r="AO128" s="46"/>
      <c r="AP128" s="46"/>
      <c r="AQ128" s="46">
        <f t="shared" si="427"/>
        <v>0</v>
      </c>
      <c r="AR128" s="75">
        <f t="shared" si="808"/>
        <v>0</v>
      </c>
      <c r="AS128" s="77">
        <f>+AL128+'Stk BSF'!AZ128-'Stk BSF'!BA128-'Stk CF '!AU128</f>
        <v>0</v>
      </c>
      <c r="AT128" s="78">
        <f t="shared" si="558"/>
        <v>0</v>
      </c>
      <c r="AU128" s="46"/>
      <c r="AV128" s="46"/>
      <c r="AW128" s="46"/>
      <c r="AX128" s="46">
        <f t="shared" si="428"/>
        <v>0</v>
      </c>
      <c r="AY128" s="75">
        <f t="shared" si="809"/>
        <v>0</v>
      </c>
      <c r="AZ128" s="77">
        <f>+AS128+'Stk BSF'!BH128-'Stk BSF'!BI128-'Stk CF '!BB128</f>
        <v>0</v>
      </c>
      <c r="BA128" s="78">
        <f t="shared" si="837"/>
        <v>0</v>
      </c>
      <c r="BB128" s="46"/>
      <c r="BC128" s="46"/>
      <c r="BD128" s="46"/>
      <c r="BE128" s="46">
        <f t="shared" si="430"/>
        <v>0</v>
      </c>
      <c r="BF128" s="75">
        <f t="shared" si="810"/>
        <v>0</v>
      </c>
      <c r="BG128" s="77">
        <f>+AZ128+'Stk BSF'!BP128-'Stk BSF'!BQ128-'Stk CF '!BI128</f>
        <v>0</v>
      </c>
      <c r="BH128" s="78">
        <f t="shared" si="719"/>
        <v>0</v>
      </c>
      <c r="BI128" s="46"/>
      <c r="BJ128" s="46"/>
      <c r="BK128" s="46"/>
      <c r="BL128" s="46">
        <f t="shared" si="431"/>
        <v>0</v>
      </c>
      <c r="BM128" s="75">
        <f t="shared" si="811"/>
        <v>0</v>
      </c>
      <c r="BN128" s="77">
        <f>+BG128+'Stk BSF'!BX128-'Stk BSF'!BY128-'Stk CF '!BP128</f>
        <v>0</v>
      </c>
      <c r="BO128" s="78">
        <f t="shared" si="656"/>
        <v>0</v>
      </c>
      <c r="BP128" s="46"/>
      <c r="BQ128" s="46"/>
      <c r="BR128" s="46"/>
      <c r="BS128" s="46">
        <f t="shared" si="433"/>
        <v>0</v>
      </c>
      <c r="BT128" s="75">
        <f t="shared" si="812"/>
        <v>0</v>
      </c>
      <c r="BU128" s="77">
        <f>+BN128+'Stk BSF'!CF128-'Stk BSF'!CG128-'Stk CF '!BW128</f>
        <v>0</v>
      </c>
      <c r="BV128" s="78">
        <f t="shared" si="755"/>
        <v>0</v>
      </c>
      <c r="BW128" s="46"/>
      <c r="BX128" s="46"/>
      <c r="BY128" s="46"/>
      <c r="BZ128" s="46">
        <f t="shared" si="435"/>
        <v>0</v>
      </c>
      <c r="CA128" s="75">
        <f t="shared" si="813"/>
        <v>0</v>
      </c>
      <c r="CB128" s="77">
        <f>+BU128+'Stk BSF'!CN128-'Stk BSF'!CO128-'Stk CF '!CD128</f>
        <v>0</v>
      </c>
      <c r="CC128" s="78">
        <f t="shared" si="802"/>
        <v>0</v>
      </c>
      <c r="CD128" s="46"/>
      <c r="CE128" s="46"/>
      <c r="CF128" s="46"/>
      <c r="CG128" s="46">
        <f t="shared" si="437"/>
        <v>0</v>
      </c>
      <c r="CH128" s="75">
        <f t="shared" si="814"/>
        <v>0</v>
      </c>
      <c r="CI128" s="77">
        <f>+CB128+'Stk BSF'!CV128-'Stk BSF'!CW128-'Stk CF '!CK128</f>
        <v>0</v>
      </c>
      <c r="CJ128" s="78">
        <f t="shared" si="756"/>
        <v>0</v>
      </c>
      <c r="CK128" s="46"/>
      <c r="CL128" s="46"/>
      <c r="CM128" s="46"/>
      <c r="CN128" s="46">
        <f t="shared" si="438"/>
        <v>0</v>
      </c>
      <c r="CO128" s="75">
        <f t="shared" si="815"/>
        <v>0</v>
      </c>
      <c r="CP128" s="77">
        <f>+CI128+'Stk BSF'!DD128-'Stk BSF'!DE128-'Stk CF '!CR128</f>
        <v>0</v>
      </c>
      <c r="CQ128" s="78">
        <f t="shared" si="757"/>
        <v>0</v>
      </c>
      <c r="CR128" s="46"/>
      <c r="CS128" s="46"/>
      <c r="CT128" s="46"/>
      <c r="CU128" s="46">
        <f t="shared" si="439"/>
        <v>0</v>
      </c>
      <c r="CV128" s="75">
        <f t="shared" si="816"/>
        <v>0</v>
      </c>
      <c r="CW128" s="78">
        <f>+CP128+'Stk BSF'!DL128-'Stk BSF'!DM128-'Stk CF '!CY128</f>
        <v>0</v>
      </c>
      <c r="CX128" s="78">
        <f t="shared" si="325"/>
        <v>0</v>
      </c>
      <c r="CY128" s="46"/>
      <c r="CZ128" s="46"/>
      <c r="DA128" s="46"/>
      <c r="DB128" s="46">
        <f t="shared" si="440"/>
        <v>0</v>
      </c>
      <c r="DC128" s="75">
        <f t="shared" si="817"/>
        <v>0</v>
      </c>
      <c r="DD128" s="77">
        <f>+CW128+'Stk BSF'!DT128-'Stk BSF'!DU128-'Stk CF '!DF128</f>
        <v>0</v>
      </c>
      <c r="DE128" s="78">
        <f t="shared" si="758"/>
        <v>0</v>
      </c>
      <c r="DF128" s="46"/>
      <c r="DG128" s="46"/>
      <c r="DH128" s="46"/>
      <c r="DI128" s="46">
        <f t="shared" si="442"/>
        <v>0</v>
      </c>
      <c r="DJ128" s="75">
        <f t="shared" si="818"/>
        <v>0</v>
      </c>
      <c r="DK128" s="77">
        <f>+DD128+'Stk BSF'!EB128-'Stk BSF'!EC128-'Stk CF '!DM128</f>
        <v>0</v>
      </c>
      <c r="DL128" s="78">
        <f t="shared" si="759"/>
        <v>0</v>
      </c>
      <c r="DM128" s="46"/>
      <c r="DN128" s="46"/>
      <c r="DO128" s="46"/>
      <c r="DP128" s="46">
        <f t="shared" si="443"/>
        <v>0</v>
      </c>
      <c r="DQ128" s="75">
        <f t="shared" si="819"/>
        <v>0</v>
      </c>
      <c r="DR128" s="77">
        <f>+DK128+'Stk BSF'!EJ128-'Stk BSF'!EK128-'Stk CF '!DT128</f>
        <v>0</v>
      </c>
      <c r="DS128" s="78">
        <f t="shared" si="466"/>
        <v>0</v>
      </c>
      <c r="DT128" s="46"/>
      <c r="DU128" s="46"/>
      <c r="DV128" s="46"/>
      <c r="DW128" s="46">
        <f t="shared" si="444"/>
        <v>0</v>
      </c>
      <c r="DX128" s="75">
        <f t="shared" si="820"/>
        <v>0</v>
      </c>
      <c r="DY128" s="77">
        <f>+DR128+'Stk BSF'!ER128-'Stk BSF'!ES128-'Stk CF '!EA128</f>
        <v>0</v>
      </c>
      <c r="DZ128" s="78">
        <f t="shared" si="648"/>
        <v>0</v>
      </c>
      <c r="EA128" s="46"/>
      <c r="EB128" s="46"/>
      <c r="EC128" s="46"/>
      <c r="ED128" s="46">
        <f t="shared" si="445"/>
        <v>0</v>
      </c>
      <c r="EE128" s="75">
        <f t="shared" si="821"/>
        <v>0</v>
      </c>
      <c r="EF128" s="77">
        <f>+DY128+'Stk BSF'!EZ128-'Stk BSF'!FA128-'Stk CF '!EH128</f>
        <v>0</v>
      </c>
      <c r="EG128" s="78">
        <f t="shared" si="649"/>
        <v>0</v>
      </c>
      <c r="EH128" s="46"/>
      <c r="EI128" s="46"/>
      <c r="EJ128" s="46"/>
      <c r="EK128" s="46">
        <f t="shared" si="446"/>
        <v>0</v>
      </c>
      <c r="EL128" s="75">
        <f t="shared" si="822"/>
        <v>0</v>
      </c>
      <c r="EM128" s="77">
        <f>+EF128+'Stk BSF'!FH128-'Stk BSF'!FI128-'Stk CF '!EO128</f>
        <v>0</v>
      </c>
      <c r="EN128" s="78">
        <f t="shared" si="489"/>
        <v>0</v>
      </c>
      <c r="EO128" s="46"/>
      <c r="EP128" s="46"/>
      <c r="EQ128" s="46"/>
      <c r="ER128" s="46">
        <f t="shared" si="447"/>
        <v>0</v>
      </c>
      <c r="ES128" s="75">
        <f t="shared" si="823"/>
        <v>0</v>
      </c>
      <c r="ET128" s="77">
        <f>+EM128+'Stk BSF'!FP128-'Stk BSF'!FQ128-'Stk CF '!EV128</f>
        <v>0</v>
      </c>
      <c r="EU128" s="78">
        <f t="shared" si="760"/>
        <v>0</v>
      </c>
      <c r="EV128" s="46"/>
      <c r="EW128" s="46"/>
      <c r="EX128" s="46"/>
      <c r="EY128" s="46">
        <f t="shared" si="449"/>
        <v>0</v>
      </c>
      <c r="EZ128" s="75">
        <f t="shared" si="824"/>
        <v>0</v>
      </c>
      <c r="FA128" s="77">
        <f>+ET128+'Stk BSF'!FX128-'Stk BSF'!FY128-'Stk CF '!FC128</f>
        <v>0</v>
      </c>
      <c r="FB128" s="78">
        <f t="shared" si="761"/>
        <v>0</v>
      </c>
      <c r="FC128" s="46"/>
      <c r="FD128" s="46"/>
      <c r="FE128" s="46"/>
      <c r="FF128" s="46">
        <f t="shared" si="450"/>
        <v>0</v>
      </c>
      <c r="FG128" s="75">
        <f t="shared" si="825"/>
        <v>0</v>
      </c>
      <c r="FH128" s="77">
        <f>+FA128+'Stk BSF'!GF128-'Stk BSF'!GG128-'Stk CF '!FJ128</f>
        <v>0</v>
      </c>
      <c r="FI128" s="78">
        <f t="shared" si="417"/>
        <v>0</v>
      </c>
      <c r="FJ128" s="46"/>
      <c r="FK128" s="46"/>
      <c r="FL128" s="46"/>
      <c r="FM128" s="46">
        <f t="shared" si="451"/>
        <v>0</v>
      </c>
      <c r="FN128" s="75">
        <f t="shared" si="826"/>
        <v>0</v>
      </c>
      <c r="FO128" s="77">
        <f>+FH128+'Stk BSF'!GN128-'Stk BSF'!GO128-'Stk CF '!FQ128</f>
        <v>0</v>
      </c>
      <c r="FP128" s="78">
        <f t="shared" si="803"/>
        <v>0</v>
      </c>
      <c r="FQ128" s="46"/>
      <c r="FR128" s="46"/>
      <c r="FS128" s="46"/>
      <c r="FT128" s="46">
        <f t="shared" si="452"/>
        <v>0</v>
      </c>
      <c r="FU128" s="75">
        <f t="shared" si="827"/>
        <v>0</v>
      </c>
      <c r="FV128" s="77">
        <f>+FO128+'Stk BSF'!GV128-'Stk BSF'!GW128-'Stk CF '!FX128</f>
        <v>0</v>
      </c>
      <c r="FW128" s="78">
        <f t="shared" si="804"/>
        <v>0</v>
      </c>
      <c r="FX128" s="46"/>
      <c r="FY128" s="46"/>
      <c r="FZ128" s="46"/>
      <c r="GA128" s="46">
        <f t="shared" si="453"/>
        <v>0</v>
      </c>
      <c r="GB128" s="75">
        <f t="shared" si="828"/>
        <v>0</v>
      </c>
      <c r="GC128" s="77">
        <f>+FV128+'Stk BSF'!HD128-'Stk BSF'!HE128-'Stk CF '!GE128</f>
        <v>0</v>
      </c>
      <c r="GD128" s="78">
        <f t="shared" si="805"/>
        <v>0</v>
      </c>
      <c r="GE128" s="46"/>
      <c r="GF128" s="46"/>
      <c r="GG128" s="46"/>
      <c r="GH128" s="46">
        <f t="shared" si="454"/>
        <v>0</v>
      </c>
      <c r="GI128" s="75">
        <f t="shared" si="829"/>
        <v>0</v>
      </c>
      <c r="GJ128" s="77">
        <f>+GC128+'Stk BSF'!HL128-'Stk BSF'!HM128-'Stk CF '!GL128</f>
        <v>0</v>
      </c>
      <c r="GK128" s="78">
        <f t="shared" si="762"/>
        <v>0</v>
      </c>
      <c r="GL128" s="46"/>
      <c r="GM128" s="46"/>
      <c r="GN128" s="46"/>
      <c r="GO128" s="46">
        <f t="shared" si="456"/>
        <v>0</v>
      </c>
      <c r="GP128" s="75">
        <f t="shared" si="830"/>
        <v>0</v>
      </c>
      <c r="GQ128" s="77">
        <f>+GJ128+'Stk BSF'!HT128-'Stk BSF'!HU128-'Stk CF '!GS128</f>
        <v>0</v>
      </c>
      <c r="GR128" s="78">
        <f t="shared" si="763"/>
        <v>0</v>
      </c>
      <c r="GS128" s="46"/>
      <c r="GT128" s="46"/>
      <c r="GU128" s="46"/>
      <c r="GV128" s="46">
        <f t="shared" si="457"/>
        <v>0</v>
      </c>
      <c r="GW128" s="75">
        <f t="shared" si="831"/>
        <v>0</v>
      </c>
      <c r="GX128" s="77">
        <f>+GQ128+'Stk BSF'!IB128-'Stk BSF'!IC128-'Stk CF '!GZ128</f>
        <v>0</v>
      </c>
      <c r="GY128" s="78">
        <f t="shared" si="764"/>
        <v>0</v>
      </c>
      <c r="GZ128" s="46"/>
      <c r="HA128" s="46"/>
      <c r="HB128" s="46"/>
      <c r="HC128" s="46">
        <f t="shared" si="458"/>
        <v>0</v>
      </c>
      <c r="HD128" s="75">
        <f t="shared" si="832"/>
        <v>0</v>
      </c>
      <c r="HE128" s="77">
        <f>+GX128+'Stk BSF'!IJ128-'Stk BSF'!IK128-'Stk CF '!HG128</f>
        <v>0</v>
      </c>
      <c r="HF128" s="78">
        <f t="shared" si="765"/>
        <v>0</v>
      </c>
      <c r="HG128" s="46"/>
      <c r="HH128" s="46"/>
      <c r="HI128" s="46"/>
      <c r="HJ128" s="46">
        <f t="shared" si="459"/>
        <v>0</v>
      </c>
      <c r="HK128" s="75">
        <f t="shared" si="833"/>
        <v>0</v>
      </c>
      <c r="HL128" s="77">
        <f>+HE128+'Stk BSF'!IR128-'Stk BSF'!IS128-'Stk CF '!HN128</f>
        <v>0</v>
      </c>
      <c r="HM128" s="78">
        <f t="shared" si="643"/>
        <v>0</v>
      </c>
      <c r="HN128" s="46"/>
      <c r="HO128" s="46"/>
      <c r="HP128" s="46"/>
      <c r="HQ128" s="46">
        <f t="shared" si="460"/>
        <v>0</v>
      </c>
      <c r="HR128" s="75">
        <f t="shared" si="834"/>
        <v>0</v>
      </c>
      <c r="HS128" s="85">
        <f>+HL128+'Stk BSF'!IZ128-'Stk BSF'!JA128-'Stk CF '!HU128</f>
        <v>0</v>
      </c>
      <c r="HT128" s="86">
        <f t="shared" si="766"/>
        <v>0</v>
      </c>
      <c r="HU128" s="46"/>
      <c r="HV128" s="46"/>
      <c r="HW128" s="46"/>
      <c r="HX128" s="46">
        <f t="shared" si="462"/>
        <v>0</v>
      </c>
      <c r="HY128" s="75">
        <f t="shared" si="835"/>
        <v>0</v>
      </c>
      <c r="IA128" s="82">
        <f t="shared" si="644"/>
        <v>0</v>
      </c>
      <c r="IB128" s="83">
        <f t="shared" si="645"/>
        <v>0</v>
      </c>
      <c r="IC128" s="81">
        <f t="shared" si="836"/>
        <v>0</v>
      </c>
      <c r="ID128" s="81">
        <f t="shared" si="836"/>
        <v>0</v>
      </c>
      <c r="IE128" s="81">
        <f t="shared" si="566"/>
        <v>0</v>
      </c>
      <c r="IF128" s="81">
        <f t="shared" si="800"/>
        <v>0</v>
      </c>
      <c r="IG128" s="84">
        <f t="shared" si="767"/>
        <v>0</v>
      </c>
      <c r="II128" s="64">
        <f t="shared" si="469"/>
        <v>0</v>
      </c>
      <c r="IJ128" s="64">
        <f t="shared" si="470"/>
        <v>0</v>
      </c>
      <c r="IK128" s="64">
        <f t="shared" si="471"/>
        <v>0</v>
      </c>
    </row>
    <row r="129" spans="2:245" ht="15">
      <c r="B129" s="387" t="s">
        <v>603</v>
      </c>
      <c r="C129" s="184" t="s">
        <v>238</v>
      </c>
      <c r="D129" s="176" t="s">
        <v>141</v>
      </c>
      <c r="E129" s="182" t="s">
        <v>246</v>
      </c>
      <c r="F129" s="370" t="s">
        <v>180</v>
      </c>
      <c r="G129" s="380" t="s">
        <v>99</v>
      </c>
      <c r="H129" s="380" t="s">
        <v>99</v>
      </c>
      <c r="I129" s="166" t="s">
        <v>94</v>
      </c>
      <c r="J129" s="374" t="s">
        <v>254</v>
      </c>
      <c r="K129" s="143">
        <v>7</v>
      </c>
      <c r="L129" s="144">
        <v>8</v>
      </c>
      <c r="M129" s="137" t="s">
        <v>4</v>
      </c>
      <c r="N129" s="347">
        <v>0</v>
      </c>
      <c r="O129" s="347">
        <v>0</v>
      </c>
      <c r="P129" s="76">
        <v>0</v>
      </c>
      <c r="Q129" s="77">
        <f>+N129-S129-'Stk BSF'!U129+'Stk BSF'!T129</f>
        <v>0</v>
      </c>
      <c r="R129" s="78">
        <f t="shared" ref="R129:R144" si="838">+O129+S129-T129-U129</f>
        <v>0</v>
      </c>
      <c r="S129" s="46"/>
      <c r="T129" s="46"/>
      <c r="U129" s="46"/>
      <c r="V129" s="46">
        <f t="shared" si="423"/>
        <v>0</v>
      </c>
      <c r="W129" s="75">
        <f t="shared" si="717"/>
        <v>0</v>
      </c>
      <c r="X129" s="77">
        <f>+Q129+'Stk BSF'!AB129-'Stk BSF'!AC129-'Stk CF '!Z129</f>
        <v>0</v>
      </c>
      <c r="Y129" s="78">
        <f t="shared" si="718"/>
        <v>0</v>
      </c>
      <c r="Z129" s="46"/>
      <c r="AA129" s="46"/>
      <c r="AB129" s="46"/>
      <c r="AC129" s="46">
        <f t="shared" si="425"/>
        <v>0</v>
      </c>
      <c r="AD129" s="75">
        <f t="shared" si="806"/>
        <v>0</v>
      </c>
      <c r="AE129" s="77">
        <f>+X129+'Stk BSF'!AJ129-'Stk BSF'!AK129-'Stk CF '!AG129</f>
        <v>0</v>
      </c>
      <c r="AF129" s="78">
        <f t="shared" si="753"/>
        <v>0</v>
      </c>
      <c r="AG129" s="46"/>
      <c r="AH129" s="46"/>
      <c r="AI129" s="46"/>
      <c r="AJ129" s="46">
        <f t="shared" si="426"/>
        <v>0</v>
      </c>
      <c r="AK129" s="75">
        <f t="shared" si="807"/>
        <v>0</v>
      </c>
      <c r="AL129" s="77">
        <f>+AE129+'Stk BSF'!AR129-'Stk BSF'!AS129-'Stk CF '!AN129</f>
        <v>0</v>
      </c>
      <c r="AM129" s="78">
        <f t="shared" si="420"/>
        <v>0</v>
      </c>
      <c r="AN129" s="46"/>
      <c r="AO129" s="46"/>
      <c r="AP129" s="46"/>
      <c r="AQ129" s="46">
        <f t="shared" si="427"/>
        <v>0</v>
      </c>
      <c r="AR129" s="75">
        <f t="shared" si="808"/>
        <v>0</v>
      </c>
      <c r="AS129" s="77">
        <f>+AL129+'Stk BSF'!AZ129-'Stk BSF'!BA129-'Stk CF '!AU129</f>
        <v>0</v>
      </c>
      <c r="AT129" s="78">
        <f t="shared" si="558"/>
        <v>0</v>
      </c>
      <c r="AU129" s="46"/>
      <c r="AV129" s="46"/>
      <c r="AW129" s="46"/>
      <c r="AX129" s="46">
        <f t="shared" si="428"/>
        <v>0</v>
      </c>
      <c r="AY129" s="75">
        <f t="shared" si="809"/>
        <v>0</v>
      </c>
      <c r="AZ129" s="77">
        <f>+AS129+'Stk BSF'!BH129-'Stk BSF'!BI129-'Stk CF '!BB129</f>
        <v>0</v>
      </c>
      <c r="BA129" s="78">
        <f t="shared" si="837"/>
        <v>0</v>
      </c>
      <c r="BB129" s="46"/>
      <c r="BC129" s="46"/>
      <c r="BD129" s="46"/>
      <c r="BE129" s="46">
        <f t="shared" si="430"/>
        <v>0</v>
      </c>
      <c r="BF129" s="75">
        <f t="shared" si="810"/>
        <v>0</v>
      </c>
      <c r="BG129" s="77">
        <f>+AZ129+'Stk BSF'!BP129-'Stk BSF'!BQ129-'Stk CF '!BI129</f>
        <v>0</v>
      </c>
      <c r="BH129" s="78">
        <f t="shared" ref="BH129:BH138" si="839">+BA129+BI129-BJ129-BK129</f>
        <v>0</v>
      </c>
      <c r="BI129" s="46"/>
      <c r="BJ129" s="46"/>
      <c r="BK129" s="46"/>
      <c r="BL129" s="46">
        <f t="shared" si="431"/>
        <v>0</v>
      </c>
      <c r="BM129" s="75">
        <f t="shared" si="811"/>
        <v>0</v>
      </c>
      <c r="BN129" s="77">
        <f>+BG129+'Stk BSF'!BX129-'Stk BSF'!BY129-'Stk CF '!BP129</f>
        <v>0</v>
      </c>
      <c r="BO129" s="78">
        <f t="shared" si="656"/>
        <v>0</v>
      </c>
      <c r="BP129" s="46"/>
      <c r="BQ129" s="46"/>
      <c r="BR129" s="46"/>
      <c r="BS129" s="46">
        <f t="shared" si="433"/>
        <v>0</v>
      </c>
      <c r="BT129" s="75">
        <f t="shared" si="812"/>
        <v>0</v>
      </c>
      <c r="BU129" s="77">
        <f>+BN129+'Stk BSF'!CF129-'Stk BSF'!CG129-'Stk CF '!BW129</f>
        <v>0</v>
      </c>
      <c r="BV129" s="78">
        <f t="shared" si="755"/>
        <v>0</v>
      </c>
      <c r="BW129" s="46"/>
      <c r="BX129" s="46"/>
      <c r="BY129" s="46"/>
      <c r="BZ129" s="46">
        <f t="shared" si="435"/>
        <v>0</v>
      </c>
      <c r="CA129" s="75">
        <f t="shared" si="813"/>
        <v>0</v>
      </c>
      <c r="CB129" s="77">
        <f>+BU129+'Stk BSF'!CN129-'Stk BSF'!CO129-'Stk CF '!CD129</f>
        <v>0</v>
      </c>
      <c r="CC129" s="78">
        <f t="shared" si="802"/>
        <v>0</v>
      </c>
      <c r="CD129" s="46"/>
      <c r="CE129" s="46"/>
      <c r="CF129" s="46"/>
      <c r="CG129" s="46">
        <f t="shared" si="437"/>
        <v>0</v>
      </c>
      <c r="CH129" s="75">
        <f t="shared" si="814"/>
        <v>0</v>
      </c>
      <c r="CI129" s="77">
        <f>+CB129+'Stk BSF'!CV129-'Stk BSF'!CW129-'Stk CF '!CK129</f>
        <v>0</v>
      </c>
      <c r="CJ129" s="78">
        <f t="shared" si="756"/>
        <v>0</v>
      </c>
      <c r="CK129" s="46"/>
      <c r="CL129" s="46"/>
      <c r="CM129" s="46"/>
      <c r="CN129" s="46">
        <f t="shared" si="438"/>
        <v>0</v>
      </c>
      <c r="CO129" s="75">
        <f t="shared" si="815"/>
        <v>0</v>
      </c>
      <c r="CP129" s="77">
        <f>+CI129+'Stk BSF'!DD129-'Stk BSF'!DE129-'Stk CF '!CR129</f>
        <v>0</v>
      </c>
      <c r="CQ129" s="78">
        <f t="shared" si="757"/>
        <v>0</v>
      </c>
      <c r="CR129" s="46"/>
      <c r="CS129" s="46"/>
      <c r="CT129" s="46"/>
      <c r="CU129" s="46">
        <f t="shared" si="439"/>
        <v>0</v>
      </c>
      <c r="CV129" s="75">
        <f t="shared" si="816"/>
        <v>0</v>
      </c>
      <c r="CW129" s="78">
        <f>+CP129+'Stk BSF'!DL129-'Stk BSF'!DM129-'Stk CF '!CY129</f>
        <v>0</v>
      </c>
      <c r="CX129" s="78">
        <f t="shared" ref="CX129:CX144" si="840">+CQ129+CY129-CZ129-DA129</f>
        <v>0</v>
      </c>
      <c r="CY129" s="46"/>
      <c r="CZ129" s="46"/>
      <c r="DA129" s="46"/>
      <c r="DB129" s="46">
        <f t="shared" si="440"/>
        <v>0</v>
      </c>
      <c r="DC129" s="75">
        <f t="shared" si="817"/>
        <v>0</v>
      </c>
      <c r="DD129" s="77">
        <f>+CW129+'Stk BSF'!DT129-'Stk BSF'!DU129-'Stk CF '!DF129</f>
        <v>0</v>
      </c>
      <c r="DE129" s="78">
        <f t="shared" si="758"/>
        <v>0</v>
      </c>
      <c r="DF129" s="46"/>
      <c r="DG129" s="46"/>
      <c r="DH129" s="46"/>
      <c r="DI129" s="46">
        <f t="shared" si="442"/>
        <v>0</v>
      </c>
      <c r="DJ129" s="75">
        <f t="shared" si="818"/>
        <v>0</v>
      </c>
      <c r="DK129" s="77">
        <f>+DD129+'Stk BSF'!EB129-'Stk BSF'!EC129-'Stk CF '!DM129</f>
        <v>0</v>
      </c>
      <c r="DL129" s="78">
        <f t="shared" ref="DL129:DL137" si="841">+DE129+DM129-DN129-DO129</f>
        <v>0</v>
      </c>
      <c r="DM129" s="46"/>
      <c r="DN129" s="46"/>
      <c r="DO129" s="46"/>
      <c r="DP129" s="46">
        <f t="shared" si="443"/>
        <v>0</v>
      </c>
      <c r="DQ129" s="75">
        <f t="shared" si="819"/>
        <v>0</v>
      </c>
      <c r="DR129" s="77">
        <f>+DK129+'Stk BSF'!EJ129-'Stk BSF'!EK129-'Stk CF '!DT129</f>
        <v>0</v>
      </c>
      <c r="DS129" s="78">
        <f t="shared" si="466"/>
        <v>0</v>
      </c>
      <c r="DT129" s="46"/>
      <c r="DU129" s="46"/>
      <c r="DV129" s="46"/>
      <c r="DW129" s="46">
        <f t="shared" si="444"/>
        <v>0</v>
      </c>
      <c r="DX129" s="75">
        <f t="shared" si="820"/>
        <v>0</v>
      </c>
      <c r="DY129" s="77">
        <f>+DR129+'Stk BSF'!ER129-'Stk BSF'!ES129-'Stk CF '!EA129</f>
        <v>0</v>
      </c>
      <c r="DZ129" s="78">
        <f t="shared" si="648"/>
        <v>0</v>
      </c>
      <c r="EA129" s="46"/>
      <c r="EB129" s="46"/>
      <c r="EC129" s="46"/>
      <c r="ED129" s="46">
        <f t="shared" si="445"/>
        <v>0</v>
      </c>
      <c r="EE129" s="75">
        <f t="shared" si="821"/>
        <v>0</v>
      </c>
      <c r="EF129" s="77">
        <f>+DY129+'Stk BSF'!EZ129-'Stk BSF'!FA129-'Stk CF '!EH129</f>
        <v>0</v>
      </c>
      <c r="EG129" s="78">
        <f t="shared" si="649"/>
        <v>0</v>
      </c>
      <c r="EH129" s="46"/>
      <c r="EI129" s="46"/>
      <c r="EJ129" s="46"/>
      <c r="EK129" s="46">
        <f t="shared" si="446"/>
        <v>0</v>
      </c>
      <c r="EL129" s="75">
        <f t="shared" si="822"/>
        <v>0</v>
      </c>
      <c r="EM129" s="77">
        <f>+EF129+'Stk BSF'!FH129-'Stk BSF'!FI129-'Stk CF '!EO129</f>
        <v>0</v>
      </c>
      <c r="EN129" s="78">
        <f t="shared" si="489"/>
        <v>0</v>
      </c>
      <c r="EO129" s="46"/>
      <c r="EP129" s="46"/>
      <c r="EQ129" s="46"/>
      <c r="ER129" s="46">
        <f t="shared" si="447"/>
        <v>0</v>
      </c>
      <c r="ES129" s="75">
        <f t="shared" si="823"/>
        <v>0</v>
      </c>
      <c r="ET129" s="77">
        <f>+EM129+'Stk BSF'!FP129-'Stk BSF'!FQ129-'Stk CF '!EV129</f>
        <v>0</v>
      </c>
      <c r="EU129" s="78">
        <f t="shared" si="760"/>
        <v>0</v>
      </c>
      <c r="EV129" s="46"/>
      <c r="EW129" s="46"/>
      <c r="EX129" s="46"/>
      <c r="EY129" s="46">
        <f t="shared" si="449"/>
        <v>0</v>
      </c>
      <c r="EZ129" s="75">
        <f t="shared" si="824"/>
        <v>0</v>
      </c>
      <c r="FA129" s="77">
        <f>+ET129+'Stk BSF'!FX129-'Stk BSF'!FY129-'Stk CF '!FC129</f>
        <v>0</v>
      </c>
      <c r="FB129" s="78">
        <f t="shared" si="761"/>
        <v>0</v>
      </c>
      <c r="FC129" s="46"/>
      <c r="FD129" s="46"/>
      <c r="FE129" s="46"/>
      <c r="FF129" s="46">
        <f t="shared" si="450"/>
        <v>0</v>
      </c>
      <c r="FG129" s="75">
        <f t="shared" si="825"/>
        <v>0</v>
      </c>
      <c r="FH129" s="77">
        <f>+FA129+'Stk BSF'!GF129-'Stk BSF'!GG129-'Stk CF '!FJ129</f>
        <v>0</v>
      </c>
      <c r="FI129" s="78">
        <f t="shared" si="417"/>
        <v>0</v>
      </c>
      <c r="FJ129" s="46"/>
      <c r="FK129" s="46"/>
      <c r="FL129" s="46"/>
      <c r="FM129" s="46">
        <f t="shared" si="451"/>
        <v>0</v>
      </c>
      <c r="FN129" s="75">
        <f t="shared" si="826"/>
        <v>0</v>
      </c>
      <c r="FO129" s="77">
        <f>+FH129+'Stk BSF'!GN129-'Stk BSF'!GO129-'Stk CF '!FQ129</f>
        <v>0</v>
      </c>
      <c r="FP129" s="78">
        <f t="shared" si="803"/>
        <v>0</v>
      </c>
      <c r="FQ129" s="46"/>
      <c r="FR129" s="46"/>
      <c r="FS129" s="46"/>
      <c r="FT129" s="46">
        <f t="shared" si="452"/>
        <v>0</v>
      </c>
      <c r="FU129" s="75">
        <f t="shared" si="827"/>
        <v>0</v>
      </c>
      <c r="FV129" s="77">
        <f>+FO129+'Stk BSF'!GV129-'Stk BSF'!GW129-'Stk CF '!FX129</f>
        <v>0</v>
      </c>
      <c r="FW129" s="78">
        <f t="shared" si="804"/>
        <v>0</v>
      </c>
      <c r="FX129" s="46"/>
      <c r="FY129" s="46"/>
      <c r="FZ129" s="46"/>
      <c r="GA129" s="46">
        <f t="shared" si="453"/>
        <v>0</v>
      </c>
      <c r="GB129" s="75">
        <f t="shared" si="828"/>
        <v>0</v>
      </c>
      <c r="GC129" s="77">
        <f>+FV129+'Stk BSF'!HD129-'Stk BSF'!HE129-'Stk CF '!GE129</f>
        <v>0</v>
      </c>
      <c r="GD129" s="78">
        <f t="shared" si="805"/>
        <v>0</v>
      </c>
      <c r="GE129" s="46"/>
      <c r="GF129" s="46"/>
      <c r="GG129" s="46"/>
      <c r="GH129" s="46">
        <f t="shared" si="454"/>
        <v>0</v>
      </c>
      <c r="GI129" s="75">
        <f t="shared" si="829"/>
        <v>0</v>
      </c>
      <c r="GJ129" s="77">
        <f>+GC129+'Stk BSF'!HL129-'Stk BSF'!HM129-'Stk CF '!GL129</f>
        <v>0</v>
      </c>
      <c r="GK129" s="78">
        <f t="shared" si="762"/>
        <v>0</v>
      </c>
      <c r="GL129" s="46"/>
      <c r="GM129" s="46"/>
      <c r="GN129" s="46"/>
      <c r="GO129" s="46">
        <f t="shared" si="456"/>
        <v>0</v>
      </c>
      <c r="GP129" s="75">
        <f t="shared" si="830"/>
        <v>0</v>
      </c>
      <c r="GQ129" s="77">
        <f>+GJ129+'Stk BSF'!HT129-'Stk BSF'!HU129-'Stk CF '!GS129</f>
        <v>0</v>
      </c>
      <c r="GR129" s="78">
        <f t="shared" si="763"/>
        <v>0</v>
      </c>
      <c r="GS129" s="46"/>
      <c r="GT129" s="46"/>
      <c r="GU129" s="46"/>
      <c r="GV129" s="46">
        <f t="shared" si="457"/>
        <v>0</v>
      </c>
      <c r="GW129" s="75">
        <f t="shared" si="831"/>
        <v>0</v>
      </c>
      <c r="GX129" s="77">
        <f>+GQ129+'Stk BSF'!IB129-'Stk BSF'!IC129-'Stk CF '!GZ129</f>
        <v>0</v>
      </c>
      <c r="GY129" s="78">
        <f t="shared" si="764"/>
        <v>0</v>
      </c>
      <c r="GZ129" s="46"/>
      <c r="HA129" s="46"/>
      <c r="HB129" s="46"/>
      <c r="HC129" s="46">
        <f t="shared" si="458"/>
        <v>0</v>
      </c>
      <c r="HD129" s="75">
        <f t="shared" si="832"/>
        <v>0</v>
      </c>
      <c r="HE129" s="77">
        <f>+GX129+'Stk BSF'!IJ129-'Stk BSF'!IK129-'Stk CF '!HG129</f>
        <v>0</v>
      </c>
      <c r="HF129" s="78">
        <f t="shared" si="765"/>
        <v>0</v>
      </c>
      <c r="HG129" s="46"/>
      <c r="HH129" s="46"/>
      <c r="HI129" s="46"/>
      <c r="HJ129" s="46">
        <f t="shared" si="459"/>
        <v>0</v>
      </c>
      <c r="HK129" s="75">
        <f t="shared" si="833"/>
        <v>0</v>
      </c>
      <c r="HL129" s="77">
        <f>+HE129+'Stk BSF'!IR129-'Stk BSF'!IS129-'Stk CF '!HN129</f>
        <v>0</v>
      </c>
      <c r="HM129" s="78">
        <f t="shared" si="643"/>
        <v>0</v>
      </c>
      <c r="HN129" s="46"/>
      <c r="HO129" s="46"/>
      <c r="HP129" s="46"/>
      <c r="HQ129" s="46">
        <f t="shared" si="460"/>
        <v>0</v>
      </c>
      <c r="HR129" s="75">
        <f t="shared" si="834"/>
        <v>0</v>
      </c>
      <c r="HS129" s="85">
        <f>+HL129+'Stk BSF'!IZ129-'Stk BSF'!JA129-'Stk CF '!HU129</f>
        <v>0</v>
      </c>
      <c r="HT129" s="86">
        <f t="shared" si="766"/>
        <v>0</v>
      </c>
      <c r="HU129" s="46"/>
      <c r="HV129" s="46"/>
      <c r="HW129" s="46"/>
      <c r="HX129" s="46">
        <f t="shared" si="462"/>
        <v>0</v>
      </c>
      <c r="HY129" s="75">
        <f t="shared" si="835"/>
        <v>0</v>
      </c>
      <c r="IA129" s="82">
        <f t="shared" si="644"/>
        <v>0</v>
      </c>
      <c r="IB129" s="83">
        <f t="shared" si="645"/>
        <v>0</v>
      </c>
      <c r="IC129" s="81">
        <f t="shared" si="836"/>
        <v>0</v>
      </c>
      <c r="ID129" s="81">
        <f t="shared" si="836"/>
        <v>0</v>
      </c>
      <c r="IE129" s="81">
        <f t="shared" si="566"/>
        <v>0</v>
      </c>
      <c r="IF129" s="81">
        <f t="shared" si="800"/>
        <v>0</v>
      </c>
      <c r="IG129" s="84">
        <f t="shared" si="767"/>
        <v>0</v>
      </c>
      <c r="II129" s="64">
        <f t="shared" si="469"/>
        <v>0</v>
      </c>
      <c r="IJ129" s="64">
        <f t="shared" si="470"/>
        <v>0</v>
      </c>
      <c r="IK129" s="64">
        <f t="shared" si="471"/>
        <v>0</v>
      </c>
    </row>
    <row r="130" spans="2:245" ht="15">
      <c r="B130" s="387" t="s">
        <v>603</v>
      </c>
      <c r="C130" s="389" t="s">
        <v>663</v>
      </c>
      <c r="D130" s="176" t="s">
        <v>608</v>
      </c>
      <c r="E130" s="182"/>
      <c r="F130" s="370" t="s">
        <v>181</v>
      </c>
      <c r="G130" s="380" t="s">
        <v>99</v>
      </c>
      <c r="H130" s="380" t="s">
        <v>99</v>
      </c>
      <c r="I130" s="166" t="s">
        <v>94</v>
      </c>
      <c r="J130" s="375"/>
      <c r="K130" s="143">
        <v>4</v>
      </c>
      <c r="L130" s="144">
        <v>5</v>
      </c>
      <c r="M130" s="137" t="s">
        <v>4</v>
      </c>
      <c r="N130" s="347">
        <v>0</v>
      </c>
      <c r="O130" s="347">
        <v>0</v>
      </c>
      <c r="P130" s="76">
        <v>0</v>
      </c>
      <c r="Q130" s="77">
        <f>+N130-S130-'Stk BSF'!U130+'Stk BSF'!T130</f>
        <v>0</v>
      </c>
      <c r="R130" s="78">
        <f t="shared" si="838"/>
        <v>0</v>
      </c>
      <c r="S130" s="46"/>
      <c r="T130" s="46"/>
      <c r="U130" s="46"/>
      <c r="V130" s="46">
        <f t="shared" si="423"/>
        <v>0</v>
      </c>
      <c r="W130" s="75">
        <f t="shared" si="717"/>
        <v>0</v>
      </c>
      <c r="X130" s="77">
        <f>+Q130+'Stk BSF'!AB130-'Stk BSF'!AC130-'Stk CF '!Z130</f>
        <v>0</v>
      </c>
      <c r="Y130" s="78">
        <f t="shared" si="718"/>
        <v>0</v>
      </c>
      <c r="Z130" s="46"/>
      <c r="AA130" s="46"/>
      <c r="AB130" s="46"/>
      <c r="AC130" s="46">
        <f t="shared" si="425"/>
        <v>0</v>
      </c>
      <c r="AD130" s="75">
        <f t="shared" si="806"/>
        <v>0</v>
      </c>
      <c r="AE130" s="77">
        <f>+X130+'Stk BSF'!AJ130-'Stk BSF'!AK130-'Stk CF '!AG130</f>
        <v>0</v>
      </c>
      <c r="AF130" s="78">
        <f t="shared" si="753"/>
        <v>0</v>
      </c>
      <c r="AG130" s="46"/>
      <c r="AH130" s="46"/>
      <c r="AI130" s="46"/>
      <c r="AJ130" s="46">
        <f t="shared" si="426"/>
        <v>0</v>
      </c>
      <c r="AK130" s="75">
        <f t="shared" si="807"/>
        <v>0</v>
      </c>
      <c r="AL130" s="77">
        <f>+AE130+'Stk BSF'!AR130-'Stk BSF'!AS130-'Stk CF '!AN130</f>
        <v>0</v>
      </c>
      <c r="AM130" s="78">
        <f t="shared" si="420"/>
        <v>0</v>
      </c>
      <c r="AN130" s="46"/>
      <c r="AO130" s="46"/>
      <c r="AP130" s="46"/>
      <c r="AQ130" s="46">
        <f t="shared" si="427"/>
        <v>0</v>
      </c>
      <c r="AR130" s="75">
        <f t="shared" si="808"/>
        <v>0</v>
      </c>
      <c r="AS130" s="77">
        <f>+AL130+'Stk BSF'!AZ130-'Stk BSF'!BA130-'Stk CF '!AU130</f>
        <v>0</v>
      </c>
      <c r="AT130" s="78">
        <f t="shared" si="558"/>
        <v>0</v>
      </c>
      <c r="AU130" s="46"/>
      <c r="AV130" s="46"/>
      <c r="AW130" s="46"/>
      <c r="AX130" s="46">
        <f t="shared" si="428"/>
        <v>0</v>
      </c>
      <c r="AY130" s="75">
        <f t="shared" si="809"/>
        <v>0</v>
      </c>
      <c r="AZ130" s="77">
        <f>+AS130+'Stk BSF'!BH130-'Stk BSF'!BI130-'Stk CF '!BB130</f>
        <v>0</v>
      </c>
      <c r="BA130" s="78">
        <f t="shared" si="837"/>
        <v>0</v>
      </c>
      <c r="BB130" s="46"/>
      <c r="BC130" s="46"/>
      <c r="BD130" s="46"/>
      <c r="BE130" s="46">
        <f t="shared" si="430"/>
        <v>0</v>
      </c>
      <c r="BF130" s="75">
        <f t="shared" si="810"/>
        <v>0</v>
      </c>
      <c r="BG130" s="77">
        <f>+AZ130+'Stk BSF'!BP130-'Stk BSF'!BQ130-'Stk CF '!BI130</f>
        <v>0</v>
      </c>
      <c r="BH130" s="78">
        <f t="shared" si="839"/>
        <v>0</v>
      </c>
      <c r="BI130" s="46"/>
      <c r="BJ130" s="46"/>
      <c r="BK130" s="46"/>
      <c r="BL130" s="46">
        <f t="shared" si="431"/>
        <v>0</v>
      </c>
      <c r="BM130" s="75">
        <f t="shared" si="811"/>
        <v>0</v>
      </c>
      <c r="BN130" s="77">
        <f>+BG130+'Stk BSF'!BX130-'Stk BSF'!BY130-'Stk CF '!BP130</f>
        <v>0</v>
      </c>
      <c r="BO130" s="78">
        <f t="shared" si="656"/>
        <v>0</v>
      </c>
      <c r="BP130" s="46"/>
      <c r="BQ130" s="46"/>
      <c r="BR130" s="46"/>
      <c r="BS130" s="46">
        <f t="shared" si="433"/>
        <v>0</v>
      </c>
      <c r="BT130" s="75">
        <f t="shared" si="812"/>
        <v>0</v>
      </c>
      <c r="BU130" s="77">
        <f>+BN130+'Stk BSF'!CF130-'Stk BSF'!CG130-'Stk CF '!BW130</f>
        <v>0</v>
      </c>
      <c r="BV130" s="78">
        <f t="shared" si="755"/>
        <v>0</v>
      </c>
      <c r="BW130" s="46"/>
      <c r="BX130" s="46"/>
      <c r="BY130" s="46"/>
      <c r="BZ130" s="46">
        <f t="shared" si="435"/>
        <v>0</v>
      </c>
      <c r="CA130" s="75">
        <f t="shared" si="813"/>
        <v>0</v>
      </c>
      <c r="CB130" s="77">
        <f>+BU130+'Stk BSF'!CN130-'Stk BSF'!CO130-'Stk CF '!CD130</f>
        <v>0</v>
      </c>
      <c r="CC130" s="78">
        <f t="shared" si="802"/>
        <v>0</v>
      </c>
      <c r="CD130" s="46"/>
      <c r="CE130" s="46"/>
      <c r="CF130" s="46"/>
      <c r="CG130" s="46">
        <f t="shared" si="437"/>
        <v>0</v>
      </c>
      <c r="CH130" s="75">
        <f t="shared" si="814"/>
        <v>0</v>
      </c>
      <c r="CI130" s="77">
        <f>+CB130+'Stk BSF'!CV130-'Stk BSF'!CW130-'Stk CF '!CK130</f>
        <v>0</v>
      </c>
      <c r="CJ130" s="78">
        <f t="shared" si="756"/>
        <v>0</v>
      </c>
      <c r="CK130" s="46"/>
      <c r="CL130" s="46"/>
      <c r="CM130" s="46"/>
      <c r="CN130" s="46">
        <f t="shared" si="438"/>
        <v>0</v>
      </c>
      <c r="CO130" s="75">
        <f t="shared" si="815"/>
        <v>0</v>
      </c>
      <c r="CP130" s="77">
        <f>+CI130+'Stk BSF'!DD130-'Stk BSF'!DE130-'Stk CF '!CR130</f>
        <v>0</v>
      </c>
      <c r="CQ130" s="78">
        <f t="shared" si="757"/>
        <v>0</v>
      </c>
      <c r="CR130" s="46"/>
      <c r="CS130" s="46"/>
      <c r="CT130" s="46"/>
      <c r="CU130" s="46">
        <f t="shared" si="439"/>
        <v>0</v>
      </c>
      <c r="CV130" s="75">
        <f t="shared" si="816"/>
        <v>0</v>
      </c>
      <c r="CW130" s="78">
        <f>+CP130+'Stk BSF'!DL130-'Stk BSF'!DM130-'Stk CF '!CY130</f>
        <v>0</v>
      </c>
      <c r="CX130" s="78">
        <f t="shared" si="840"/>
        <v>0</v>
      </c>
      <c r="CY130" s="46"/>
      <c r="CZ130" s="46"/>
      <c r="DA130" s="46"/>
      <c r="DB130" s="46">
        <f t="shared" si="440"/>
        <v>0</v>
      </c>
      <c r="DC130" s="75">
        <f t="shared" si="817"/>
        <v>0</v>
      </c>
      <c r="DD130" s="77">
        <f>+CW130+'Stk BSF'!DT130-'Stk BSF'!DU130-'Stk CF '!DF130</f>
        <v>0</v>
      </c>
      <c r="DE130" s="78">
        <f t="shared" si="758"/>
        <v>0</v>
      </c>
      <c r="DF130" s="46"/>
      <c r="DG130" s="46"/>
      <c r="DH130" s="46"/>
      <c r="DI130" s="46">
        <f t="shared" si="442"/>
        <v>0</v>
      </c>
      <c r="DJ130" s="75">
        <f t="shared" si="818"/>
        <v>0</v>
      </c>
      <c r="DK130" s="77">
        <f>+DD130+'Stk BSF'!EB130-'Stk BSF'!EC130-'Stk CF '!DM130</f>
        <v>0</v>
      </c>
      <c r="DL130" s="78">
        <f t="shared" si="841"/>
        <v>0</v>
      </c>
      <c r="DM130" s="46"/>
      <c r="DN130" s="46"/>
      <c r="DO130" s="46"/>
      <c r="DP130" s="46">
        <f t="shared" si="443"/>
        <v>0</v>
      </c>
      <c r="DQ130" s="75">
        <f t="shared" si="819"/>
        <v>0</v>
      </c>
      <c r="DR130" s="77">
        <f>+DK130+'Stk BSF'!EJ130-'Stk BSF'!EK130-'Stk CF '!DT130</f>
        <v>0</v>
      </c>
      <c r="DS130" s="78">
        <f t="shared" si="466"/>
        <v>0</v>
      </c>
      <c r="DT130" s="46"/>
      <c r="DU130" s="46"/>
      <c r="DV130" s="46"/>
      <c r="DW130" s="46">
        <f t="shared" si="444"/>
        <v>0</v>
      </c>
      <c r="DX130" s="75">
        <f t="shared" si="820"/>
        <v>0</v>
      </c>
      <c r="DY130" s="77">
        <f>+DR130+'Stk BSF'!ER130-'Stk BSF'!ES130-'Stk CF '!EA130</f>
        <v>0</v>
      </c>
      <c r="DZ130" s="78">
        <f t="shared" si="648"/>
        <v>0</v>
      </c>
      <c r="EA130" s="46"/>
      <c r="EB130" s="46"/>
      <c r="EC130" s="46"/>
      <c r="ED130" s="46">
        <f t="shared" si="445"/>
        <v>0</v>
      </c>
      <c r="EE130" s="75">
        <f t="shared" si="821"/>
        <v>0</v>
      </c>
      <c r="EF130" s="77">
        <f>+DY130+'Stk BSF'!EZ130-'Stk BSF'!FA130-'Stk CF '!EH130</f>
        <v>0</v>
      </c>
      <c r="EG130" s="78">
        <f t="shared" si="649"/>
        <v>0</v>
      </c>
      <c r="EH130" s="46"/>
      <c r="EI130" s="46"/>
      <c r="EJ130" s="46"/>
      <c r="EK130" s="46">
        <f t="shared" si="446"/>
        <v>0</v>
      </c>
      <c r="EL130" s="75">
        <f t="shared" si="822"/>
        <v>0</v>
      </c>
      <c r="EM130" s="77">
        <f>+EF130+'Stk BSF'!FH130-'Stk BSF'!FI130-'Stk CF '!EO130</f>
        <v>0</v>
      </c>
      <c r="EN130" s="78">
        <f t="shared" si="489"/>
        <v>0</v>
      </c>
      <c r="EO130" s="46"/>
      <c r="EP130" s="46"/>
      <c r="EQ130" s="46"/>
      <c r="ER130" s="46">
        <f t="shared" si="447"/>
        <v>0</v>
      </c>
      <c r="ES130" s="75">
        <f t="shared" si="823"/>
        <v>0</v>
      </c>
      <c r="ET130" s="77">
        <f>+EM130+'Stk BSF'!FP130-'Stk BSF'!FQ130-'Stk CF '!EV130</f>
        <v>0</v>
      </c>
      <c r="EU130" s="78">
        <f t="shared" si="760"/>
        <v>0</v>
      </c>
      <c r="EV130" s="46"/>
      <c r="EW130" s="46"/>
      <c r="EX130" s="46"/>
      <c r="EY130" s="46">
        <f t="shared" si="449"/>
        <v>0</v>
      </c>
      <c r="EZ130" s="75">
        <f t="shared" si="824"/>
        <v>0</v>
      </c>
      <c r="FA130" s="77">
        <f>+ET130+'Stk BSF'!FX130-'Stk BSF'!FY130-'Stk CF '!FC130</f>
        <v>0</v>
      </c>
      <c r="FB130" s="78">
        <f t="shared" si="761"/>
        <v>0</v>
      </c>
      <c r="FC130" s="46"/>
      <c r="FD130" s="46"/>
      <c r="FE130" s="46"/>
      <c r="FF130" s="46">
        <f t="shared" si="450"/>
        <v>0</v>
      </c>
      <c r="FG130" s="75">
        <f t="shared" si="825"/>
        <v>0</v>
      </c>
      <c r="FH130" s="77">
        <f>+FA130+'Stk BSF'!GF130-'Stk BSF'!GG130-'Stk CF '!FJ130</f>
        <v>0</v>
      </c>
      <c r="FI130" s="78">
        <f t="shared" si="417"/>
        <v>0</v>
      </c>
      <c r="FJ130" s="46"/>
      <c r="FK130" s="46"/>
      <c r="FL130" s="46"/>
      <c r="FM130" s="46">
        <f t="shared" si="451"/>
        <v>0</v>
      </c>
      <c r="FN130" s="75">
        <f t="shared" si="826"/>
        <v>0</v>
      </c>
      <c r="FO130" s="77">
        <f>+FH130+'Stk BSF'!GN130-'Stk BSF'!GO130-'Stk CF '!FQ130</f>
        <v>0</v>
      </c>
      <c r="FP130" s="78">
        <f t="shared" si="803"/>
        <v>0</v>
      </c>
      <c r="FQ130" s="46"/>
      <c r="FR130" s="46"/>
      <c r="FS130" s="46"/>
      <c r="FT130" s="46">
        <f t="shared" si="452"/>
        <v>0</v>
      </c>
      <c r="FU130" s="75">
        <f t="shared" si="827"/>
        <v>0</v>
      </c>
      <c r="FV130" s="77">
        <f>+FO130+'Stk BSF'!GV130-'Stk BSF'!GW130-'Stk CF '!FX130</f>
        <v>0</v>
      </c>
      <c r="FW130" s="78">
        <f t="shared" si="804"/>
        <v>0</v>
      </c>
      <c r="FX130" s="46"/>
      <c r="FY130" s="46"/>
      <c r="FZ130" s="46"/>
      <c r="GA130" s="46">
        <f t="shared" si="453"/>
        <v>0</v>
      </c>
      <c r="GB130" s="75">
        <f t="shared" si="828"/>
        <v>0</v>
      </c>
      <c r="GC130" s="77">
        <f>+FV130+'Stk BSF'!HD130-'Stk BSF'!HE130-'Stk CF '!GE130</f>
        <v>0</v>
      </c>
      <c r="GD130" s="78">
        <f t="shared" si="805"/>
        <v>0</v>
      </c>
      <c r="GE130" s="46"/>
      <c r="GF130" s="46"/>
      <c r="GG130" s="46"/>
      <c r="GH130" s="46">
        <f t="shared" si="454"/>
        <v>0</v>
      </c>
      <c r="GI130" s="75">
        <f t="shared" si="829"/>
        <v>0</v>
      </c>
      <c r="GJ130" s="77">
        <f>+GC130+'Stk BSF'!HL130-'Stk BSF'!HM130-'Stk CF '!GL130</f>
        <v>0</v>
      </c>
      <c r="GK130" s="78">
        <f t="shared" si="762"/>
        <v>0</v>
      </c>
      <c r="GL130" s="46"/>
      <c r="GM130" s="46"/>
      <c r="GN130" s="46"/>
      <c r="GO130" s="46">
        <f t="shared" si="456"/>
        <v>0</v>
      </c>
      <c r="GP130" s="75">
        <f t="shared" si="830"/>
        <v>0</v>
      </c>
      <c r="GQ130" s="77">
        <f>+GJ130+'Stk BSF'!HT130-'Stk BSF'!HU130-'Stk CF '!GS130</f>
        <v>0</v>
      </c>
      <c r="GR130" s="78">
        <f t="shared" si="763"/>
        <v>0</v>
      </c>
      <c r="GS130" s="46"/>
      <c r="GT130" s="46"/>
      <c r="GU130" s="46"/>
      <c r="GV130" s="46">
        <f t="shared" si="457"/>
        <v>0</v>
      </c>
      <c r="GW130" s="75">
        <f t="shared" si="831"/>
        <v>0</v>
      </c>
      <c r="GX130" s="77">
        <f>+GQ130+'Stk BSF'!IB130-'Stk BSF'!IC130-'Stk CF '!GZ130</f>
        <v>0</v>
      </c>
      <c r="GY130" s="78">
        <f t="shared" si="764"/>
        <v>0</v>
      </c>
      <c r="GZ130" s="46"/>
      <c r="HA130" s="46"/>
      <c r="HB130" s="46"/>
      <c r="HC130" s="46">
        <f t="shared" si="458"/>
        <v>0</v>
      </c>
      <c r="HD130" s="75">
        <f t="shared" si="832"/>
        <v>0</v>
      </c>
      <c r="HE130" s="77">
        <f>+GX130+'Stk BSF'!IJ130-'Stk BSF'!IK130-'Stk CF '!HG130</f>
        <v>0</v>
      </c>
      <c r="HF130" s="78">
        <f t="shared" si="765"/>
        <v>0</v>
      </c>
      <c r="HG130" s="46"/>
      <c r="HH130" s="46"/>
      <c r="HI130" s="46"/>
      <c r="HJ130" s="46">
        <f t="shared" si="459"/>
        <v>0</v>
      </c>
      <c r="HK130" s="75">
        <f t="shared" si="833"/>
        <v>0</v>
      </c>
      <c r="HL130" s="77">
        <f>+HE130+'Stk BSF'!IR130-'Stk BSF'!IS130-'Stk CF '!HN130</f>
        <v>0</v>
      </c>
      <c r="HM130" s="78">
        <f t="shared" si="643"/>
        <v>0</v>
      </c>
      <c r="HN130" s="46"/>
      <c r="HO130" s="46"/>
      <c r="HP130" s="46"/>
      <c r="HQ130" s="46">
        <f t="shared" si="460"/>
        <v>0</v>
      </c>
      <c r="HR130" s="75">
        <f t="shared" si="834"/>
        <v>0</v>
      </c>
      <c r="HS130" s="85">
        <f>+HL130+'Stk BSF'!IZ130-'Stk BSF'!JA130-'Stk CF '!HU130</f>
        <v>0</v>
      </c>
      <c r="HT130" s="86">
        <f t="shared" si="766"/>
        <v>0</v>
      </c>
      <c r="HU130" s="46"/>
      <c r="HV130" s="46"/>
      <c r="HW130" s="46"/>
      <c r="HX130" s="46">
        <f t="shared" si="462"/>
        <v>0</v>
      </c>
      <c r="HY130" s="75">
        <f t="shared" si="835"/>
        <v>0</v>
      </c>
      <c r="IA130" s="82">
        <f t="shared" si="644"/>
        <v>0</v>
      </c>
      <c r="IB130" s="83">
        <f t="shared" si="645"/>
        <v>0</v>
      </c>
      <c r="IC130" s="81">
        <f t="shared" si="836"/>
        <v>0</v>
      </c>
      <c r="ID130" s="81">
        <f t="shared" si="836"/>
        <v>0</v>
      </c>
      <c r="IE130" s="81">
        <f t="shared" si="566"/>
        <v>0</v>
      </c>
      <c r="IF130" s="81">
        <f t="shared" si="800"/>
        <v>0</v>
      </c>
      <c r="IG130" s="84">
        <f t="shared" si="767"/>
        <v>0</v>
      </c>
      <c r="II130" s="64">
        <f t="shared" si="469"/>
        <v>0</v>
      </c>
      <c r="IJ130" s="64">
        <f t="shared" si="470"/>
        <v>0</v>
      </c>
      <c r="IK130" s="64">
        <f t="shared" si="471"/>
        <v>0</v>
      </c>
    </row>
    <row r="131" spans="2:245" ht="15">
      <c r="B131" s="387" t="s">
        <v>603</v>
      </c>
      <c r="C131" s="389" t="s">
        <v>662</v>
      </c>
      <c r="D131" s="176" t="s">
        <v>609</v>
      </c>
      <c r="E131" s="170"/>
      <c r="F131" s="370" t="s">
        <v>181</v>
      </c>
      <c r="G131" s="380" t="s">
        <v>99</v>
      </c>
      <c r="H131" s="380" t="s">
        <v>99</v>
      </c>
      <c r="I131" s="166" t="s">
        <v>94</v>
      </c>
      <c r="J131" s="375"/>
      <c r="K131" s="143">
        <v>4</v>
      </c>
      <c r="L131" s="144" t="s">
        <v>604</v>
      </c>
      <c r="M131" s="137" t="s">
        <v>4</v>
      </c>
      <c r="N131" s="347">
        <v>0</v>
      </c>
      <c r="O131" s="347">
        <v>0</v>
      </c>
      <c r="P131" s="76">
        <v>0</v>
      </c>
      <c r="Q131" s="77">
        <f>+N131-S131-'Stk BSF'!U131+'Stk BSF'!T131</f>
        <v>0</v>
      </c>
      <c r="R131" s="78">
        <f t="shared" si="838"/>
        <v>0</v>
      </c>
      <c r="S131" s="46"/>
      <c r="T131" s="46"/>
      <c r="U131" s="46"/>
      <c r="V131" s="46">
        <f t="shared" si="423"/>
        <v>0</v>
      </c>
      <c r="W131" s="75">
        <f t="shared" si="717"/>
        <v>0</v>
      </c>
      <c r="X131" s="77">
        <f>+Q131+'Stk BSF'!AB131-'Stk BSF'!AC131-'Stk CF '!Z131</f>
        <v>0</v>
      </c>
      <c r="Y131" s="78">
        <f t="shared" si="718"/>
        <v>0</v>
      </c>
      <c r="Z131" s="46"/>
      <c r="AA131" s="46"/>
      <c r="AB131" s="46"/>
      <c r="AC131" s="46">
        <f t="shared" si="425"/>
        <v>0</v>
      </c>
      <c r="AD131" s="75">
        <f t="shared" si="806"/>
        <v>0</v>
      </c>
      <c r="AE131" s="77">
        <f>+X131+'Stk BSF'!AJ131-'Stk BSF'!AK131-'Stk CF '!AG131</f>
        <v>0</v>
      </c>
      <c r="AF131" s="78">
        <f t="shared" si="753"/>
        <v>0</v>
      </c>
      <c r="AG131" s="46"/>
      <c r="AH131" s="46"/>
      <c r="AI131" s="46"/>
      <c r="AJ131" s="46">
        <f t="shared" si="426"/>
        <v>0</v>
      </c>
      <c r="AK131" s="75">
        <f t="shared" si="807"/>
        <v>0</v>
      </c>
      <c r="AL131" s="77">
        <f>+AE131+'Stk BSF'!AR131-'Stk BSF'!AS131-'Stk CF '!AN131</f>
        <v>0</v>
      </c>
      <c r="AM131" s="78">
        <f t="shared" ref="AM131" si="842">+AF131+AN131-AO131-AP131</f>
        <v>0</v>
      </c>
      <c r="AN131" s="46"/>
      <c r="AO131" s="46"/>
      <c r="AP131" s="46"/>
      <c r="AQ131" s="46">
        <f t="shared" si="427"/>
        <v>0</v>
      </c>
      <c r="AR131" s="75">
        <f t="shared" si="808"/>
        <v>0</v>
      </c>
      <c r="AS131" s="77">
        <f>+AL131+'Stk BSF'!AZ131-'Stk BSF'!BA131-'Stk CF '!AU131</f>
        <v>0</v>
      </c>
      <c r="AT131" s="78">
        <f t="shared" si="558"/>
        <v>0</v>
      </c>
      <c r="AU131" s="46"/>
      <c r="AV131" s="46"/>
      <c r="AW131" s="46"/>
      <c r="AX131" s="46">
        <f t="shared" si="428"/>
        <v>0</v>
      </c>
      <c r="AY131" s="75">
        <f t="shared" si="809"/>
        <v>0</v>
      </c>
      <c r="AZ131" s="77">
        <f>+AS131+'Stk BSF'!BH131-'Stk BSF'!BI131-'Stk CF '!BB131</f>
        <v>0</v>
      </c>
      <c r="BA131" s="78">
        <f t="shared" si="837"/>
        <v>0</v>
      </c>
      <c r="BB131" s="46"/>
      <c r="BC131" s="46"/>
      <c r="BD131" s="46"/>
      <c r="BE131" s="46">
        <f t="shared" si="430"/>
        <v>0</v>
      </c>
      <c r="BF131" s="75">
        <f t="shared" si="810"/>
        <v>0</v>
      </c>
      <c r="BG131" s="77">
        <f>+AZ131+'Stk BSF'!BP131-'Stk BSF'!BQ131-'Stk CF '!BI131</f>
        <v>0</v>
      </c>
      <c r="BH131" s="78">
        <f t="shared" si="839"/>
        <v>0</v>
      </c>
      <c r="BI131" s="46"/>
      <c r="BJ131" s="46"/>
      <c r="BK131" s="46"/>
      <c r="BL131" s="46">
        <f t="shared" si="431"/>
        <v>0</v>
      </c>
      <c r="BM131" s="75">
        <f t="shared" si="811"/>
        <v>0</v>
      </c>
      <c r="BN131" s="77">
        <f>+BG131+'Stk BSF'!BX131-'Stk BSF'!BY131-'Stk CF '!BP131</f>
        <v>0</v>
      </c>
      <c r="BO131" s="78">
        <f t="shared" si="656"/>
        <v>0</v>
      </c>
      <c r="BP131" s="46"/>
      <c r="BQ131" s="46"/>
      <c r="BR131" s="46"/>
      <c r="BS131" s="46">
        <f t="shared" si="433"/>
        <v>0</v>
      </c>
      <c r="BT131" s="75">
        <f t="shared" si="812"/>
        <v>0</v>
      </c>
      <c r="BU131" s="77">
        <f>+BN131+'Stk BSF'!CF131-'Stk BSF'!CG131-'Stk CF '!BW131</f>
        <v>0</v>
      </c>
      <c r="BV131" s="78">
        <f t="shared" si="755"/>
        <v>0</v>
      </c>
      <c r="BW131" s="46"/>
      <c r="BX131" s="46"/>
      <c r="BY131" s="46"/>
      <c r="BZ131" s="46">
        <f t="shared" si="435"/>
        <v>0</v>
      </c>
      <c r="CA131" s="75">
        <f t="shared" si="813"/>
        <v>0</v>
      </c>
      <c r="CB131" s="77">
        <f>+BU131+'Stk BSF'!CN131-'Stk BSF'!CO131-'Stk CF '!CD131</f>
        <v>0</v>
      </c>
      <c r="CC131" s="78">
        <f t="shared" si="802"/>
        <v>0</v>
      </c>
      <c r="CD131" s="46"/>
      <c r="CE131" s="46"/>
      <c r="CF131" s="46"/>
      <c r="CG131" s="46">
        <f t="shared" si="437"/>
        <v>0</v>
      </c>
      <c r="CH131" s="75">
        <f t="shared" si="814"/>
        <v>0</v>
      </c>
      <c r="CI131" s="77">
        <f>+CB131+'Stk BSF'!CV131-'Stk BSF'!CW131-'Stk CF '!CK131</f>
        <v>0</v>
      </c>
      <c r="CJ131" s="78">
        <f t="shared" si="756"/>
        <v>0</v>
      </c>
      <c r="CK131" s="46"/>
      <c r="CL131" s="46"/>
      <c r="CM131" s="46"/>
      <c r="CN131" s="46">
        <f t="shared" si="438"/>
        <v>0</v>
      </c>
      <c r="CO131" s="75">
        <f t="shared" si="815"/>
        <v>0</v>
      </c>
      <c r="CP131" s="77">
        <f>+CI131+'Stk BSF'!DD131-'Stk BSF'!DE131-'Stk CF '!CR131</f>
        <v>0</v>
      </c>
      <c r="CQ131" s="78">
        <f t="shared" si="757"/>
        <v>0</v>
      </c>
      <c r="CR131" s="46"/>
      <c r="CS131" s="46"/>
      <c r="CT131" s="46"/>
      <c r="CU131" s="46">
        <f t="shared" si="439"/>
        <v>0</v>
      </c>
      <c r="CV131" s="75">
        <f t="shared" si="816"/>
        <v>0</v>
      </c>
      <c r="CW131" s="78">
        <f>+CP131+'Stk BSF'!DL131-'Stk BSF'!DM131-'Stk CF '!CY131</f>
        <v>0</v>
      </c>
      <c r="CX131" s="78">
        <f t="shared" si="840"/>
        <v>0</v>
      </c>
      <c r="CY131" s="46"/>
      <c r="CZ131" s="46"/>
      <c r="DA131" s="46"/>
      <c r="DB131" s="46">
        <f t="shared" si="440"/>
        <v>0</v>
      </c>
      <c r="DC131" s="75">
        <f t="shared" si="817"/>
        <v>0</v>
      </c>
      <c r="DD131" s="77">
        <f>+CW131+'Stk BSF'!DT131-'Stk BSF'!DU131-'Stk CF '!DF131</f>
        <v>0</v>
      </c>
      <c r="DE131" s="78">
        <f t="shared" si="758"/>
        <v>0</v>
      </c>
      <c r="DF131" s="46"/>
      <c r="DG131" s="46"/>
      <c r="DH131" s="46"/>
      <c r="DI131" s="46">
        <f t="shared" si="442"/>
        <v>0</v>
      </c>
      <c r="DJ131" s="75">
        <f t="shared" si="818"/>
        <v>0</v>
      </c>
      <c r="DK131" s="77">
        <f>+DD131+'Stk BSF'!EB131-'Stk BSF'!EC131-'Stk CF '!DM131</f>
        <v>0</v>
      </c>
      <c r="DL131" s="78">
        <f t="shared" si="841"/>
        <v>0</v>
      </c>
      <c r="DM131" s="46"/>
      <c r="DN131" s="46"/>
      <c r="DO131" s="46"/>
      <c r="DP131" s="46">
        <f t="shared" si="443"/>
        <v>0</v>
      </c>
      <c r="DQ131" s="75">
        <f t="shared" si="819"/>
        <v>0</v>
      </c>
      <c r="DR131" s="77">
        <f>+DK131+'Stk BSF'!EJ131-'Stk BSF'!EK131-'Stk CF '!DT131</f>
        <v>0</v>
      </c>
      <c r="DS131" s="78">
        <f t="shared" si="466"/>
        <v>0</v>
      </c>
      <c r="DT131" s="46"/>
      <c r="DU131" s="46"/>
      <c r="DV131" s="46"/>
      <c r="DW131" s="46">
        <f t="shared" si="444"/>
        <v>0</v>
      </c>
      <c r="DX131" s="75">
        <f t="shared" si="820"/>
        <v>0</v>
      </c>
      <c r="DY131" s="77">
        <f>+DR131+'Stk BSF'!ER131-'Stk BSF'!ES131-'Stk CF '!EA131</f>
        <v>0</v>
      </c>
      <c r="DZ131" s="78">
        <f t="shared" si="648"/>
        <v>0</v>
      </c>
      <c r="EA131" s="46"/>
      <c r="EB131" s="46"/>
      <c r="EC131" s="46"/>
      <c r="ED131" s="46">
        <f t="shared" si="445"/>
        <v>0</v>
      </c>
      <c r="EE131" s="75">
        <f t="shared" si="821"/>
        <v>0</v>
      </c>
      <c r="EF131" s="77">
        <f>+DY131+'Stk BSF'!EZ131-'Stk BSF'!FA131-'Stk CF '!EH131</f>
        <v>0</v>
      </c>
      <c r="EG131" s="78">
        <f t="shared" si="649"/>
        <v>0</v>
      </c>
      <c r="EH131" s="46"/>
      <c r="EI131" s="46"/>
      <c r="EJ131" s="46"/>
      <c r="EK131" s="46">
        <f t="shared" si="446"/>
        <v>0</v>
      </c>
      <c r="EL131" s="75">
        <f t="shared" si="822"/>
        <v>0</v>
      </c>
      <c r="EM131" s="77">
        <f>+EF131+'Stk BSF'!FH131-'Stk BSF'!FI131-'Stk CF '!EO131</f>
        <v>0</v>
      </c>
      <c r="EN131" s="78">
        <f t="shared" si="489"/>
        <v>0</v>
      </c>
      <c r="EO131" s="46"/>
      <c r="EP131" s="46"/>
      <c r="EQ131" s="46"/>
      <c r="ER131" s="46">
        <f t="shared" si="447"/>
        <v>0</v>
      </c>
      <c r="ES131" s="75">
        <f t="shared" si="823"/>
        <v>0</v>
      </c>
      <c r="ET131" s="77">
        <f>+EM131+'Stk BSF'!FP131-'Stk BSF'!FQ131-'Stk CF '!EV131</f>
        <v>0</v>
      </c>
      <c r="EU131" s="78">
        <f t="shared" si="760"/>
        <v>0</v>
      </c>
      <c r="EV131" s="46"/>
      <c r="EW131" s="46"/>
      <c r="EX131" s="46"/>
      <c r="EY131" s="46">
        <f t="shared" si="449"/>
        <v>0</v>
      </c>
      <c r="EZ131" s="75">
        <f t="shared" si="824"/>
        <v>0</v>
      </c>
      <c r="FA131" s="77">
        <f>+ET131+'Stk BSF'!FX131-'Stk BSF'!FY131-'Stk CF '!FC131</f>
        <v>0</v>
      </c>
      <c r="FB131" s="78">
        <f t="shared" si="761"/>
        <v>0</v>
      </c>
      <c r="FC131" s="46"/>
      <c r="FD131" s="46"/>
      <c r="FE131" s="46"/>
      <c r="FF131" s="46">
        <f t="shared" si="450"/>
        <v>0</v>
      </c>
      <c r="FG131" s="75">
        <f t="shared" si="825"/>
        <v>0</v>
      </c>
      <c r="FH131" s="77">
        <f>+FA131+'Stk BSF'!GF131-'Stk BSF'!GG131-'Stk CF '!FJ131</f>
        <v>0</v>
      </c>
      <c r="FI131" s="78">
        <f t="shared" si="417"/>
        <v>0</v>
      </c>
      <c r="FJ131" s="46"/>
      <c r="FK131" s="46"/>
      <c r="FL131" s="46"/>
      <c r="FM131" s="46">
        <f t="shared" si="451"/>
        <v>0</v>
      </c>
      <c r="FN131" s="75">
        <f t="shared" si="826"/>
        <v>0</v>
      </c>
      <c r="FO131" s="77">
        <f>+FH131+'Stk BSF'!GN131-'Stk BSF'!GO131-'Stk CF '!FQ131</f>
        <v>0</v>
      </c>
      <c r="FP131" s="78">
        <f t="shared" si="803"/>
        <v>0</v>
      </c>
      <c r="FQ131" s="46"/>
      <c r="FR131" s="46"/>
      <c r="FS131" s="46"/>
      <c r="FT131" s="46">
        <f t="shared" si="452"/>
        <v>0</v>
      </c>
      <c r="FU131" s="75">
        <f t="shared" si="827"/>
        <v>0</v>
      </c>
      <c r="FV131" s="77">
        <f>+FO131+'Stk BSF'!GV131-'Stk BSF'!GW131-'Stk CF '!FX131</f>
        <v>0</v>
      </c>
      <c r="FW131" s="78">
        <f t="shared" si="804"/>
        <v>0</v>
      </c>
      <c r="FX131" s="46"/>
      <c r="FY131" s="46"/>
      <c r="FZ131" s="46"/>
      <c r="GA131" s="46">
        <f t="shared" si="453"/>
        <v>0</v>
      </c>
      <c r="GB131" s="75">
        <f t="shared" si="828"/>
        <v>0</v>
      </c>
      <c r="GC131" s="77">
        <f>+FV131+'Stk BSF'!HD131-'Stk BSF'!HE131-'Stk CF '!GE131</f>
        <v>0</v>
      </c>
      <c r="GD131" s="78">
        <f t="shared" si="805"/>
        <v>0</v>
      </c>
      <c r="GE131" s="46"/>
      <c r="GF131" s="46"/>
      <c r="GG131" s="46"/>
      <c r="GH131" s="46">
        <f t="shared" si="454"/>
        <v>0</v>
      </c>
      <c r="GI131" s="75">
        <f t="shared" si="829"/>
        <v>0</v>
      </c>
      <c r="GJ131" s="77">
        <f>+GC131+'Stk BSF'!HL131-'Stk BSF'!HM131-'Stk CF '!GL131</f>
        <v>0</v>
      </c>
      <c r="GK131" s="78">
        <f t="shared" si="762"/>
        <v>0</v>
      </c>
      <c r="GL131" s="46"/>
      <c r="GM131" s="46"/>
      <c r="GN131" s="46"/>
      <c r="GO131" s="46">
        <f t="shared" si="456"/>
        <v>0</v>
      </c>
      <c r="GP131" s="75">
        <f t="shared" si="830"/>
        <v>0</v>
      </c>
      <c r="GQ131" s="77">
        <f>+GJ131+'Stk BSF'!HT131-'Stk BSF'!HU131-'Stk CF '!GS131</f>
        <v>0</v>
      </c>
      <c r="GR131" s="78">
        <f t="shared" si="763"/>
        <v>0</v>
      </c>
      <c r="GS131" s="46"/>
      <c r="GT131" s="46"/>
      <c r="GU131" s="46"/>
      <c r="GV131" s="46">
        <f t="shared" si="457"/>
        <v>0</v>
      </c>
      <c r="GW131" s="75">
        <f t="shared" si="831"/>
        <v>0</v>
      </c>
      <c r="GX131" s="77">
        <f>+GQ131+'Stk BSF'!IB131-'Stk BSF'!IC131-'Stk CF '!GZ131</f>
        <v>0</v>
      </c>
      <c r="GY131" s="78">
        <f t="shared" si="764"/>
        <v>0</v>
      </c>
      <c r="GZ131" s="46"/>
      <c r="HA131" s="46"/>
      <c r="HB131" s="46"/>
      <c r="HC131" s="46">
        <f t="shared" si="458"/>
        <v>0</v>
      </c>
      <c r="HD131" s="75">
        <f t="shared" si="832"/>
        <v>0</v>
      </c>
      <c r="HE131" s="77">
        <f>+GX131+'Stk BSF'!IJ131-'Stk BSF'!IK131-'Stk CF '!HG131</f>
        <v>0</v>
      </c>
      <c r="HF131" s="78">
        <f t="shared" si="765"/>
        <v>0</v>
      </c>
      <c r="HG131" s="46"/>
      <c r="HH131" s="46"/>
      <c r="HI131" s="46"/>
      <c r="HJ131" s="46">
        <f t="shared" si="459"/>
        <v>0</v>
      </c>
      <c r="HK131" s="75">
        <f t="shared" si="833"/>
        <v>0</v>
      </c>
      <c r="HL131" s="77">
        <f>+HE131+'Stk BSF'!IR131-'Stk BSF'!IS131-'Stk CF '!HN131</f>
        <v>0</v>
      </c>
      <c r="HM131" s="78">
        <f t="shared" si="643"/>
        <v>0</v>
      </c>
      <c r="HN131" s="46"/>
      <c r="HO131" s="46"/>
      <c r="HP131" s="46"/>
      <c r="HQ131" s="46">
        <f t="shared" si="460"/>
        <v>0</v>
      </c>
      <c r="HR131" s="75">
        <f t="shared" si="834"/>
        <v>0</v>
      </c>
      <c r="HS131" s="85">
        <f>+HL131+'Stk BSF'!IZ131-'Stk BSF'!JA131-'Stk CF '!HU131</f>
        <v>0</v>
      </c>
      <c r="HT131" s="86">
        <f t="shared" si="766"/>
        <v>0</v>
      </c>
      <c r="HU131" s="46"/>
      <c r="HV131" s="46"/>
      <c r="HW131" s="46"/>
      <c r="HX131" s="46">
        <f t="shared" si="462"/>
        <v>0</v>
      </c>
      <c r="HY131" s="75">
        <f t="shared" si="835"/>
        <v>0</v>
      </c>
      <c r="IA131" s="82">
        <f t="shared" si="644"/>
        <v>0</v>
      </c>
      <c r="IB131" s="83">
        <f t="shared" si="645"/>
        <v>0</v>
      </c>
      <c r="IC131" s="81">
        <f t="shared" si="836"/>
        <v>0</v>
      </c>
      <c r="ID131" s="81">
        <f t="shared" si="836"/>
        <v>0</v>
      </c>
      <c r="IE131" s="81">
        <f t="shared" si="566"/>
        <v>0</v>
      </c>
      <c r="IF131" s="81">
        <f t="shared" si="800"/>
        <v>0</v>
      </c>
      <c r="IG131" s="84">
        <f t="shared" si="767"/>
        <v>0</v>
      </c>
      <c r="II131" s="64">
        <f t="shared" si="469"/>
        <v>0</v>
      </c>
      <c r="IJ131" s="64">
        <f t="shared" si="470"/>
        <v>0</v>
      </c>
      <c r="IK131" s="64">
        <f t="shared" si="471"/>
        <v>0</v>
      </c>
    </row>
    <row r="132" spans="2:245" ht="15">
      <c r="B132" s="387" t="s">
        <v>603</v>
      </c>
      <c r="C132" s="389" t="s">
        <v>661</v>
      </c>
      <c r="D132" s="176" t="s">
        <v>610</v>
      </c>
      <c r="E132" s="170"/>
      <c r="F132" s="370" t="s">
        <v>181</v>
      </c>
      <c r="G132" s="380" t="s">
        <v>99</v>
      </c>
      <c r="H132" s="380" t="s">
        <v>99</v>
      </c>
      <c r="I132" s="166" t="s">
        <v>94</v>
      </c>
      <c r="J132" s="375"/>
      <c r="K132" s="139" t="s">
        <v>605</v>
      </c>
      <c r="L132" s="140" t="s">
        <v>604</v>
      </c>
      <c r="M132" s="137" t="s">
        <v>4</v>
      </c>
      <c r="N132" s="347">
        <v>0</v>
      </c>
      <c r="O132" s="347">
        <v>0</v>
      </c>
      <c r="P132" s="76">
        <v>0</v>
      </c>
      <c r="Q132" s="77">
        <f>+N132-S132-'Stk BSF'!U132+'Stk BSF'!T132</f>
        <v>0</v>
      </c>
      <c r="R132" s="78">
        <f t="shared" si="838"/>
        <v>0</v>
      </c>
      <c r="S132" s="46"/>
      <c r="T132" s="46"/>
      <c r="U132" s="46"/>
      <c r="V132" s="46">
        <f t="shared" si="423"/>
        <v>0</v>
      </c>
      <c r="W132" s="75">
        <f t="shared" si="717"/>
        <v>0</v>
      </c>
      <c r="X132" s="77">
        <f>+Q132+'Stk BSF'!AB132-'Stk BSF'!AC132-'Stk CF '!Z132</f>
        <v>0</v>
      </c>
      <c r="Y132" s="78">
        <f t="shared" si="718"/>
        <v>0</v>
      </c>
      <c r="Z132" s="46"/>
      <c r="AA132" s="46"/>
      <c r="AB132" s="46"/>
      <c r="AC132" s="46">
        <f t="shared" si="425"/>
        <v>0</v>
      </c>
      <c r="AD132" s="75">
        <f t="shared" si="806"/>
        <v>0</v>
      </c>
      <c r="AE132" s="77">
        <f>+X132+'Stk BSF'!AJ132-'Stk BSF'!AK132-'Stk CF '!AG132</f>
        <v>0</v>
      </c>
      <c r="AF132" s="78">
        <f t="shared" si="753"/>
        <v>0</v>
      </c>
      <c r="AG132" s="46"/>
      <c r="AH132" s="46"/>
      <c r="AI132" s="46"/>
      <c r="AJ132" s="46">
        <f t="shared" si="426"/>
        <v>0</v>
      </c>
      <c r="AK132" s="75">
        <f t="shared" si="807"/>
        <v>0</v>
      </c>
      <c r="AL132" s="77">
        <f>+AE132+'Stk BSF'!AR132-'Stk BSF'!AS132-'Stk CF '!AN132</f>
        <v>0</v>
      </c>
      <c r="AM132" s="78">
        <f t="shared" ref="AM132:AM143" si="843">+AF132+AN132-AO132-AP132</f>
        <v>0</v>
      </c>
      <c r="AN132" s="46"/>
      <c r="AO132" s="46"/>
      <c r="AP132" s="46"/>
      <c r="AQ132" s="46">
        <f t="shared" si="427"/>
        <v>0</v>
      </c>
      <c r="AR132" s="75">
        <f t="shared" si="808"/>
        <v>0</v>
      </c>
      <c r="AS132" s="77">
        <f>+AL132+'Stk BSF'!AZ132-'Stk BSF'!BA132-'Stk CF '!AU132</f>
        <v>0</v>
      </c>
      <c r="AT132" s="78">
        <f t="shared" ref="AT132:AT138" si="844">+AM132+AU132-AV132-AW132</f>
        <v>0</v>
      </c>
      <c r="AU132" s="46"/>
      <c r="AV132" s="46"/>
      <c r="AW132" s="46"/>
      <c r="AX132" s="46">
        <f t="shared" si="428"/>
        <v>0</v>
      </c>
      <c r="AY132" s="75">
        <f t="shared" si="809"/>
        <v>0</v>
      </c>
      <c r="AZ132" s="77">
        <f>+AS132+'Stk BSF'!BH132-'Stk BSF'!BI132-'Stk CF '!BB132</f>
        <v>0</v>
      </c>
      <c r="BA132" s="78">
        <f t="shared" si="837"/>
        <v>0</v>
      </c>
      <c r="BB132" s="46"/>
      <c r="BC132" s="46"/>
      <c r="BD132" s="46"/>
      <c r="BE132" s="46">
        <f t="shared" si="430"/>
        <v>0</v>
      </c>
      <c r="BF132" s="75">
        <f t="shared" si="810"/>
        <v>0</v>
      </c>
      <c r="BG132" s="77">
        <f>+AZ132+'Stk BSF'!BP132-'Stk BSF'!BQ132-'Stk CF '!BI132</f>
        <v>0</v>
      </c>
      <c r="BH132" s="78">
        <f t="shared" si="839"/>
        <v>0</v>
      </c>
      <c r="BI132" s="46"/>
      <c r="BJ132" s="46"/>
      <c r="BK132" s="46"/>
      <c r="BL132" s="46">
        <f t="shared" si="431"/>
        <v>0</v>
      </c>
      <c r="BM132" s="75">
        <f t="shared" si="811"/>
        <v>0</v>
      </c>
      <c r="BN132" s="77">
        <f>+BG132+'Stk BSF'!BX132-'Stk BSF'!BY132-'Stk CF '!BP132</f>
        <v>0</v>
      </c>
      <c r="BO132" s="78">
        <f t="shared" ref="BO132:BO137" si="845">+BH132+BP132-BQ132-BR132</f>
        <v>0</v>
      </c>
      <c r="BP132" s="46"/>
      <c r="BQ132" s="46"/>
      <c r="BR132" s="46"/>
      <c r="BS132" s="46">
        <f t="shared" si="433"/>
        <v>0</v>
      </c>
      <c r="BT132" s="75">
        <f t="shared" si="812"/>
        <v>0</v>
      </c>
      <c r="BU132" s="77">
        <f>+BN132+'Stk BSF'!CF132-'Stk BSF'!CG132-'Stk CF '!BW132</f>
        <v>0</v>
      </c>
      <c r="BV132" s="78">
        <f t="shared" si="755"/>
        <v>0</v>
      </c>
      <c r="BW132" s="46"/>
      <c r="BX132" s="46"/>
      <c r="BY132" s="46"/>
      <c r="BZ132" s="46">
        <f t="shared" si="435"/>
        <v>0</v>
      </c>
      <c r="CA132" s="75">
        <f t="shared" si="813"/>
        <v>0</v>
      </c>
      <c r="CB132" s="77">
        <f>+BU132+'Stk BSF'!CN132-'Stk BSF'!CO132-'Stk CF '!CD132</f>
        <v>0</v>
      </c>
      <c r="CC132" s="78">
        <f t="shared" si="802"/>
        <v>0</v>
      </c>
      <c r="CD132" s="46"/>
      <c r="CE132" s="46"/>
      <c r="CF132" s="46"/>
      <c r="CG132" s="46">
        <f t="shared" si="437"/>
        <v>0</v>
      </c>
      <c r="CH132" s="75">
        <f t="shared" si="814"/>
        <v>0</v>
      </c>
      <c r="CI132" s="77">
        <f>+CB132+'Stk BSF'!CV132-'Stk BSF'!CW132-'Stk CF '!CK132</f>
        <v>0</v>
      </c>
      <c r="CJ132" s="78">
        <f t="shared" si="756"/>
        <v>0</v>
      </c>
      <c r="CK132" s="46"/>
      <c r="CL132" s="46"/>
      <c r="CM132" s="46"/>
      <c r="CN132" s="46">
        <f t="shared" si="438"/>
        <v>0</v>
      </c>
      <c r="CO132" s="75">
        <f t="shared" si="815"/>
        <v>0</v>
      </c>
      <c r="CP132" s="77">
        <f>+CI132+'Stk BSF'!DD132-'Stk BSF'!DE132-'Stk CF '!CR132</f>
        <v>0</v>
      </c>
      <c r="CQ132" s="78">
        <f t="shared" si="757"/>
        <v>0</v>
      </c>
      <c r="CR132" s="46"/>
      <c r="CS132" s="46"/>
      <c r="CT132" s="46"/>
      <c r="CU132" s="46">
        <f t="shared" si="439"/>
        <v>0</v>
      </c>
      <c r="CV132" s="75">
        <f t="shared" si="816"/>
        <v>0</v>
      </c>
      <c r="CW132" s="78">
        <f>+CP132+'Stk BSF'!DL132-'Stk BSF'!DM132-'Stk CF '!CY132</f>
        <v>0</v>
      </c>
      <c r="CX132" s="78">
        <f t="shared" si="840"/>
        <v>0</v>
      </c>
      <c r="CY132" s="46"/>
      <c r="CZ132" s="46"/>
      <c r="DA132" s="46"/>
      <c r="DB132" s="46">
        <f t="shared" si="440"/>
        <v>0</v>
      </c>
      <c r="DC132" s="75">
        <f t="shared" si="817"/>
        <v>0</v>
      </c>
      <c r="DD132" s="77">
        <f>+CW132+'Stk BSF'!DT132-'Stk BSF'!DU132-'Stk CF '!DF132</f>
        <v>0</v>
      </c>
      <c r="DE132" s="78">
        <f t="shared" si="758"/>
        <v>0</v>
      </c>
      <c r="DF132" s="46"/>
      <c r="DG132" s="46"/>
      <c r="DH132" s="46"/>
      <c r="DI132" s="46">
        <f t="shared" si="442"/>
        <v>0</v>
      </c>
      <c r="DJ132" s="75">
        <f t="shared" si="818"/>
        <v>0</v>
      </c>
      <c r="DK132" s="77">
        <f>+DD132+'Stk BSF'!EB132-'Stk BSF'!EC132-'Stk CF '!DM132</f>
        <v>0</v>
      </c>
      <c r="DL132" s="78">
        <f t="shared" si="841"/>
        <v>0</v>
      </c>
      <c r="DM132" s="46"/>
      <c r="DN132" s="46"/>
      <c r="DO132" s="46"/>
      <c r="DP132" s="46">
        <f t="shared" si="443"/>
        <v>0</v>
      </c>
      <c r="DQ132" s="75">
        <f t="shared" si="819"/>
        <v>0</v>
      </c>
      <c r="DR132" s="77">
        <f>+DK132+'Stk BSF'!EJ132-'Stk BSF'!EK132-'Stk CF '!DT132</f>
        <v>0</v>
      </c>
      <c r="DS132" s="78">
        <f t="shared" si="466"/>
        <v>0</v>
      </c>
      <c r="DT132" s="46"/>
      <c r="DU132" s="46"/>
      <c r="DV132" s="46"/>
      <c r="DW132" s="46">
        <f t="shared" si="444"/>
        <v>0</v>
      </c>
      <c r="DX132" s="75">
        <f t="shared" si="820"/>
        <v>0</v>
      </c>
      <c r="DY132" s="77">
        <f>+DR132+'Stk BSF'!ER132-'Stk BSF'!ES132-'Stk CF '!EA132</f>
        <v>0</v>
      </c>
      <c r="DZ132" s="78">
        <f t="shared" ref="DZ132:DZ138" si="846">+DS132+EA132-EB132-EC132</f>
        <v>0</v>
      </c>
      <c r="EA132" s="46"/>
      <c r="EB132" s="46"/>
      <c r="EC132" s="46"/>
      <c r="ED132" s="46">
        <f t="shared" si="445"/>
        <v>0</v>
      </c>
      <c r="EE132" s="75">
        <f t="shared" si="821"/>
        <v>0</v>
      </c>
      <c r="EF132" s="77">
        <f>+DY132+'Stk BSF'!EZ132-'Stk BSF'!FA132-'Stk CF '!EH132</f>
        <v>0</v>
      </c>
      <c r="EG132" s="78">
        <f t="shared" ref="EG132:EG138" si="847">+DZ132+EH132-EI132-EJ132</f>
        <v>0</v>
      </c>
      <c r="EH132" s="46"/>
      <c r="EI132" s="46"/>
      <c r="EJ132" s="46"/>
      <c r="EK132" s="46">
        <f t="shared" si="446"/>
        <v>0</v>
      </c>
      <c r="EL132" s="75">
        <f t="shared" si="822"/>
        <v>0</v>
      </c>
      <c r="EM132" s="77">
        <f>+EF132+'Stk BSF'!FH132-'Stk BSF'!FI132-'Stk CF '!EO132</f>
        <v>0</v>
      </c>
      <c r="EN132" s="78">
        <f t="shared" si="489"/>
        <v>0</v>
      </c>
      <c r="EO132" s="46"/>
      <c r="EP132" s="46"/>
      <c r="EQ132" s="46"/>
      <c r="ER132" s="46">
        <f t="shared" si="447"/>
        <v>0</v>
      </c>
      <c r="ES132" s="75">
        <f t="shared" si="823"/>
        <v>0</v>
      </c>
      <c r="ET132" s="77">
        <f>+EM132+'Stk BSF'!FP132-'Stk BSF'!FQ132-'Stk CF '!EV132</f>
        <v>0</v>
      </c>
      <c r="EU132" s="78">
        <f t="shared" si="760"/>
        <v>0</v>
      </c>
      <c r="EV132" s="46"/>
      <c r="EW132" s="46"/>
      <c r="EX132" s="46"/>
      <c r="EY132" s="46">
        <f t="shared" si="449"/>
        <v>0</v>
      </c>
      <c r="EZ132" s="75">
        <f t="shared" si="824"/>
        <v>0</v>
      </c>
      <c r="FA132" s="77">
        <f>+ET132+'Stk BSF'!FX132-'Stk BSF'!FY132-'Stk CF '!FC132</f>
        <v>0</v>
      </c>
      <c r="FB132" s="78">
        <f t="shared" si="761"/>
        <v>0</v>
      </c>
      <c r="FC132" s="46"/>
      <c r="FD132" s="46"/>
      <c r="FE132" s="46"/>
      <c r="FF132" s="46">
        <f t="shared" si="450"/>
        <v>0</v>
      </c>
      <c r="FG132" s="75">
        <f t="shared" si="825"/>
        <v>0</v>
      </c>
      <c r="FH132" s="77">
        <f>+FA132+'Stk BSF'!GF132-'Stk BSF'!GG132-'Stk CF '!FJ132</f>
        <v>0</v>
      </c>
      <c r="FI132" s="78">
        <f t="shared" si="417"/>
        <v>0</v>
      </c>
      <c r="FJ132" s="46"/>
      <c r="FK132" s="46"/>
      <c r="FL132" s="46"/>
      <c r="FM132" s="46">
        <f t="shared" si="451"/>
        <v>0</v>
      </c>
      <c r="FN132" s="75">
        <f t="shared" si="826"/>
        <v>0</v>
      </c>
      <c r="FO132" s="77">
        <f>+FH132+'Stk BSF'!GN132-'Stk BSF'!GO132-'Stk CF '!FQ132</f>
        <v>0</v>
      </c>
      <c r="FP132" s="78">
        <f t="shared" ref="FP132:FP138" si="848">+FI132+FQ132-FR132-FS132</f>
        <v>0</v>
      </c>
      <c r="FQ132" s="46"/>
      <c r="FR132" s="46"/>
      <c r="FS132" s="46"/>
      <c r="FT132" s="46">
        <f t="shared" si="452"/>
        <v>0</v>
      </c>
      <c r="FU132" s="75">
        <f t="shared" si="827"/>
        <v>0</v>
      </c>
      <c r="FV132" s="77">
        <f>+FO132+'Stk BSF'!GV132-'Stk BSF'!GW132-'Stk CF '!FX132</f>
        <v>0</v>
      </c>
      <c r="FW132" s="78">
        <f t="shared" ref="FW132:FW144" si="849">+FP132+FX132-FY132-FZ132</f>
        <v>0</v>
      </c>
      <c r="FX132" s="46"/>
      <c r="FY132" s="46"/>
      <c r="FZ132" s="46"/>
      <c r="GA132" s="46">
        <f t="shared" si="453"/>
        <v>0</v>
      </c>
      <c r="GB132" s="75">
        <f t="shared" si="828"/>
        <v>0</v>
      </c>
      <c r="GC132" s="77">
        <f>+FV132+'Stk BSF'!HD132-'Stk BSF'!HE132-'Stk CF '!GE132</f>
        <v>0</v>
      </c>
      <c r="GD132" s="78">
        <f t="shared" si="805"/>
        <v>0</v>
      </c>
      <c r="GE132" s="46"/>
      <c r="GF132" s="46"/>
      <c r="GG132" s="46"/>
      <c r="GH132" s="46">
        <f t="shared" si="454"/>
        <v>0</v>
      </c>
      <c r="GI132" s="75">
        <f t="shared" si="829"/>
        <v>0</v>
      </c>
      <c r="GJ132" s="77">
        <f>+GC132+'Stk BSF'!HL132-'Stk BSF'!HM132-'Stk CF '!GL132</f>
        <v>0</v>
      </c>
      <c r="GK132" s="78">
        <f t="shared" si="762"/>
        <v>0</v>
      </c>
      <c r="GL132" s="46"/>
      <c r="GM132" s="46"/>
      <c r="GN132" s="46"/>
      <c r="GO132" s="46">
        <f t="shared" si="456"/>
        <v>0</v>
      </c>
      <c r="GP132" s="75">
        <f t="shared" si="830"/>
        <v>0</v>
      </c>
      <c r="GQ132" s="77">
        <f>+GJ132+'Stk BSF'!HT132-'Stk BSF'!HU132-'Stk CF '!GS132</f>
        <v>0</v>
      </c>
      <c r="GR132" s="78">
        <f t="shared" si="763"/>
        <v>0</v>
      </c>
      <c r="GS132" s="46"/>
      <c r="GT132" s="46"/>
      <c r="GU132" s="46"/>
      <c r="GV132" s="46">
        <f t="shared" si="457"/>
        <v>0</v>
      </c>
      <c r="GW132" s="75">
        <f t="shared" si="831"/>
        <v>0</v>
      </c>
      <c r="GX132" s="77">
        <f>+GQ132+'Stk BSF'!IB132-'Stk BSF'!IC132-'Stk CF '!GZ132</f>
        <v>0</v>
      </c>
      <c r="GY132" s="78">
        <f t="shared" si="764"/>
        <v>0</v>
      </c>
      <c r="GZ132" s="46"/>
      <c r="HA132" s="46"/>
      <c r="HB132" s="46"/>
      <c r="HC132" s="46">
        <f t="shared" si="458"/>
        <v>0</v>
      </c>
      <c r="HD132" s="75">
        <f t="shared" si="832"/>
        <v>0</v>
      </c>
      <c r="HE132" s="77">
        <f>+GX132+'Stk BSF'!IJ132-'Stk BSF'!IK132-'Stk CF '!HG132</f>
        <v>0</v>
      </c>
      <c r="HF132" s="78">
        <f t="shared" si="765"/>
        <v>0</v>
      </c>
      <c r="HG132" s="46"/>
      <c r="HH132" s="46"/>
      <c r="HI132" s="46"/>
      <c r="HJ132" s="46">
        <f t="shared" si="459"/>
        <v>0</v>
      </c>
      <c r="HK132" s="75">
        <f t="shared" si="833"/>
        <v>0</v>
      </c>
      <c r="HL132" s="77">
        <f>+HE132+'Stk BSF'!IR132-'Stk BSF'!IS132-'Stk CF '!HN132</f>
        <v>0</v>
      </c>
      <c r="HM132" s="78">
        <f t="shared" ref="HM132:HM138" si="850">+HF132+HN132-HO132-HP132</f>
        <v>0</v>
      </c>
      <c r="HN132" s="46"/>
      <c r="HO132" s="46"/>
      <c r="HP132" s="46"/>
      <c r="HQ132" s="46">
        <f t="shared" si="460"/>
        <v>0</v>
      </c>
      <c r="HR132" s="75">
        <f t="shared" si="834"/>
        <v>0</v>
      </c>
      <c r="HS132" s="85">
        <f>+HL132+'Stk BSF'!IZ132-'Stk BSF'!JA132-'Stk CF '!HU132</f>
        <v>0</v>
      </c>
      <c r="HT132" s="86">
        <f t="shared" si="766"/>
        <v>0</v>
      </c>
      <c r="HU132" s="46"/>
      <c r="HV132" s="46"/>
      <c r="HW132" s="46"/>
      <c r="HX132" s="46">
        <f t="shared" si="462"/>
        <v>0</v>
      </c>
      <c r="HY132" s="75">
        <f t="shared" si="835"/>
        <v>0</v>
      </c>
      <c r="IA132" s="82">
        <f t="shared" ref="IA132:IB136" si="851">+HS132</f>
        <v>0</v>
      </c>
      <c r="IB132" s="83">
        <f t="shared" si="851"/>
        <v>0</v>
      </c>
      <c r="IC132" s="81">
        <f t="shared" ref="IC132:IF136" si="852">+S132+Z132+AG132+AN132+AU132+BB132+BI132+BP132+BW132+CD132+CK132+CR132+CY132+DF132+DM132+DT132+EA132+EH132+EO132+EV132+FC132+FJ132+FQ132+FX132+GE132+GL132+GS132+GZ132+HG132+HN132+HU132</f>
        <v>0</v>
      </c>
      <c r="ID132" s="81">
        <f t="shared" si="852"/>
        <v>0</v>
      </c>
      <c r="IE132" s="81">
        <f t="shared" si="852"/>
        <v>0</v>
      </c>
      <c r="IF132" s="81">
        <f t="shared" si="852"/>
        <v>0</v>
      </c>
      <c r="IG132" s="84">
        <f t="shared" si="767"/>
        <v>0</v>
      </c>
      <c r="II132" s="64">
        <f t="shared" si="469"/>
        <v>0</v>
      </c>
      <c r="IJ132" s="64">
        <f t="shared" si="470"/>
        <v>0</v>
      </c>
      <c r="IK132" s="64">
        <f t="shared" si="471"/>
        <v>0</v>
      </c>
    </row>
    <row r="133" spans="2:245" ht="15">
      <c r="B133" s="387" t="s">
        <v>603</v>
      </c>
      <c r="C133" s="389" t="s">
        <v>261</v>
      </c>
      <c r="D133" s="176" t="s">
        <v>611</v>
      </c>
      <c r="E133" s="170"/>
      <c r="F133" s="370" t="s">
        <v>181</v>
      </c>
      <c r="G133" s="380" t="s">
        <v>99</v>
      </c>
      <c r="H133" s="380" t="s">
        <v>99</v>
      </c>
      <c r="I133" s="166" t="s">
        <v>94</v>
      </c>
      <c r="J133" s="375"/>
      <c r="K133" s="143">
        <v>4</v>
      </c>
      <c r="L133" s="144" t="s">
        <v>604</v>
      </c>
      <c r="M133" s="137" t="s">
        <v>4</v>
      </c>
      <c r="N133" s="347">
        <v>0</v>
      </c>
      <c r="O133" s="347">
        <v>0</v>
      </c>
      <c r="P133" s="76">
        <v>0</v>
      </c>
      <c r="Q133" s="77">
        <f>+N133-S133-'Stk BSF'!U133+'Stk BSF'!T133</f>
        <v>0</v>
      </c>
      <c r="R133" s="78">
        <f t="shared" si="838"/>
        <v>0</v>
      </c>
      <c r="S133" s="46"/>
      <c r="T133" s="46"/>
      <c r="U133" s="46"/>
      <c r="V133" s="46">
        <f t="shared" si="423"/>
        <v>0</v>
      </c>
      <c r="W133" s="75">
        <f t="shared" si="717"/>
        <v>0</v>
      </c>
      <c r="X133" s="77">
        <f>+Q133+'Stk BSF'!AB133-'Stk BSF'!AC133-'Stk CF '!Z133</f>
        <v>0</v>
      </c>
      <c r="Y133" s="78">
        <f>+R133+Z133-AA133-AB133</f>
        <v>0</v>
      </c>
      <c r="Z133" s="46"/>
      <c r="AA133" s="46"/>
      <c r="AB133" s="46"/>
      <c r="AC133" s="46">
        <f t="shared" si="425"/>
        <v>0</v>
      </c>
      <c r="AD133" s="75">
        <f t="shared" si="806"/>
        <v>0</v>
      </c>
      <c r="AE133" s="77">
        <f>+X133+'Stk BSF'!AJ133-'Stk BSF'!AK133-'Stk CF '!AG133</f>
        <v>0</v>
      </c>
      <c r="AF133" s="78">
        <f t="shared" si="753"/>
        <v>0</v>
      </c>
      <c r="AG133" s="46"/>
      <c r="AH133" s="46"/>
      <c r="AI133" s="46"/>
      <c r="AJ133" s="46">
        <f t="shared" si="426"/>
        <v>0</v>
      </c>
      <c r="AK133" s="75">
        <f t="shared" si="807"/>
        <v>0</v>
      </c>
      <c r="AL133" s="77">
        <f>+AE133+'Stk BSF'!AR133-'Stk BSF'!AS133-'Stk CF '!AN133</f>
        <v>0</v>
      </c>
      <c r="AM133" s="78">
        <f t="shared" si="843"/>
        <v>0</v>
      </c>
      <c r="AN133" s="46"/>
      <c r="AO133" s="46"/>
      <c r="AP133" s="46"/>
      <c r="AQ133" s="46">
        <f t="shared" si="427"/>
        <v>0</v>
      </c>
      <c r="AR133" s="75">
        <f t="shared" si="808"/>
        <v>0</v>
      </c>
      <c r="AS133" s="77">
        <f>+AL133+'Stk BSF'!AZ133-'Stk BSF'!BA133-'Stk CF '!AU133</f>
        <v>0</v>
      </c>
      <c r="AT133" s="78">
        <f t="shared" si="844"/>
        <v>0</v>
      </c>
      <c r="AU133" s="46"/>
      <c r="AV133" s="46"/>
      <c r="AW133" s="46"/>
      <c r="AX133" s="46">
        <f t="shared" si="428"/>
        <v>0</v>
      </c>
      <c r="AY133" s="75">
        <f t="shared" si="809"/>
        <v>0</v>
      </c>
      <c r="AZ133" s="77">
        <f>+AS133+'Stk BSF'!BH133-'Stk BSF'!BI133-'Stk CF '!BB133</f>
        <v>0</v>
      </c>
      <c r="BA133" s="78">
        <f t="shared" si="837"/>
        <v>0</v>
      </c>
      <c r="BB133" s="46"/>
      <c r="BC133" s="46"/>
      <c r="BD133" s="46"/>
      <c r="BE133" s="46">
        <f t="shared" si="430"/>
        <v>0</v>
      </c>
      <c r="BF133" s="75">
        <f t="shared" si="810"/>
        <v>0</v>
      </c>
      <c r="BG133" s="77">
        <f>+AZ133+'Stk BSF'!BP133-'Stk BSF'!BQ133-'Stk CF '!BI133</f>
        <v>0</v>
      </c>
      <c r="BH133" s="78">
        <f t="shared" si="839"/>
        <v>0</v>
      </c>
      <c r="BI133" s="46"/>
      <c r="BJ133" s="46"/>
      <c r="BK133" s="46"/>
      <c r="BL133" s="46">
        <f t="shared" si="431"/>
        <v>0</v>
      </c>
      <c r="BM133" s="75">
        <f t="shared" si="811"/>
        <v>0</v>
      </c>
      <c r="BN133" s="77">
        <f>+BG133+'Stk BSF'!BX133-'Stk BSF'!BY133-'Stk CF '!BP133</f>
        <v>0</v>
      </c>
      <c r="BO133" s="78">
        <f t="shared" si="845"/>
        <v>0</v>
      </c>
      <c r="BP133" s="46"/>
      <c r="BQ133" s="46"/>
      <c r="BR133" s="46"/>
      <c r="BS133" s="46">
        <f t="shared" si="433"/>
        <v>0</v>
      </c>
      <c r="BT133" s="75">
        <f t="shared" si="812"/>
        <v>0</v>
      </c>
      <c r="BU133" s="77">
        <f>+BN133+'Stk BSF'!CF133-'Stk BSF'!CG133-'Stk CF '!BW133</f>
        <v>0</v>
      </c>
      <c r="BV133" s="78">
        <f t="shared" si="755"/>
        <v>0</v>
      </c>
      <c r="BW133" s="46"/>
      <c r="BX133" s="46"/>
      <c r="BY133" s="46"/>
      <c r="BZ133" s="46">
        <f t="shared" si="435"/>
        <v>0</v>
      </c>
      <c r="CA133" s="75">
        <f t="shared" si="813"/>
        <v>0</v>
      </c>
      <c r="CB133" s="77">
        <f>+BU133+'Stk BSF'!CN133-'Stk BSF'!CO133-'Stk CF '!CD133</f>
        <v>0</v>
      </c>
      <c r="CC133" s="78">
        <f>+BV133+CD133-CE133-CF133</f>
        <v>0</v>
      </c>
      <c r="CD133" s="46"/>
      <c r="CE133" s="46"/>
      <c r="CF133" s="46"/>
      <c r="CG133" s="46">
        <f t="shared" si="437"/>
        <v>0</v>
      </c>
      <c r="CH133" s="75">
        <f t="shared" si="814"/>
        <v>0</v>
      </c>
      <c r="CI133" s="77">
        <f>+CB133+'Stk BSF'!CV133-'Stk BSF'!CW133-'Stk CF '!CK133</f>
        <v>0</v>
      </c>
      <c r="CJ133" s="78">
        <f t="shared" si="756"/>
        <v>0</v>
      </c>
      <c r="CK133" s="46"/>
      <c r="CL133" s="46"/>
      <c r="CM133" s="46"/>
      <c r="CN133" s="46">
        <f t="shared" si="438"/>
        <v>0</v>
      </c>
      <c r="CO133" s="75">
        <f t="shared" si="815"/>
        <v>0</v>
      </c>
      <c r="CP133" s="77">
        <f>+CI133+'Stk BSF'!DD133-'Stk BSF'!DE133-'Stk CF '!CR133</f>
        <v>0</v>
      </c>
      <c r="CQ133" s="78">
        <f t="shared" si="757"/>
        <v>0</v>
      </c>
      <c r="CR133" s="46"/>
      <c r="CS133" s="46"/>
      <c r="CT133" s="46"/>
      <c r="CU133" s="46">
        <f t="shared" si="439"/>
        <v>0</v>
      </c>
      <c r="CV133" s="75">
        <f t="shared" si="816"/>
        <v>0</v>
      </c>
      <c r="CW133" s="78">
        <f>+CP133+'Stk BSF'!DL133-'Stk BSF'!DM133-'Stk CF '!CY133</f>
        <v>0</v>
      </c>
      <c r="CX133" s="78">
        <f t="shared" si="840"/>
        <v>0</v>
      </c>
      <c r="CY133" s="46"/>
      <c r="CZ133" s="46"/>
      <c r="DA133" s="46"/>
      <c r="DB133" s="46">
        <f t="shared" si="440"/>
        <v>0</v>
      </c>
      <c r="DC133" s="75">
        <f t="shared" si="817"/>
        <v>0</v>
      </c>
      <c r="DD133" s="77">
        <f>+CW133+'Stk BSF'!DT133-'Stk BSF'!DU133-'Stk CF '!DF133</f>
        <v>0</v>
      </c>
      <c r="DE133" s="78">
        <f t="shared" si="758"/>
        <v>0</v>
      </c>
      <c r="DF133" s="46"/>
      <c r="DG133" s="46"/>
      <c r="DH133" s="46"/>
      <c r="DI133" s="46">
        <f t="shared" si="442"/>
        <v>0</v>
      </c>
      <c r="DJ133" s="75">
        <f t="shared" si="818"/>
        <v>0</v>
      </c>
      <c r="DK133" s="77">
        <f>+DD133+'Stk BSF'!EB133-'Stk BSF'!EC133-'Stk CF '!DM133</f>
        <v>0</v>
      </c>
      <c r="DL133" s="78">
        <f t="shared" si="841"/>
        <v>0</v>
      </c>
      <c r="DM133" s="46"/>
      <c r="DN133" s="46"/>
      <c r="DO133" s="46"/>
      <c r="DP133" s="46">
        <f t="shared" si="443"/>
        <v>0</v>
      </c>
      <c r="DQ133" s="75">
        <f t="shared" si="819"/>
        <v>0</v>
      </c>
      <c r="DR133" s="77">
        <f>+DK133+'Stk BSF'!EJ133-'Stk BSF'!EK133-'Stk CF '!DT133</f>
        <v>0</v>
      </c>
      <c r="DS133" s="78">
        <f t="shared" si="466"/>
        <v>0</v>
      </c>
      <c r="DT133" s="46"/>
      <c r="DU133" s="46"/>
      <c r="DV133" s="46"/>
      <c r="DW133" s="46">
        <f t="shared" si="444"/>
        <v>0</v>
      </c>
      <c r="DX133" s="75">
        <f t="shared" si="820"/>
        <v>0</v>
      </c>
      <c r="DY133" s="77">
        <f>+DR133+'Stk BSF'!ER133-'Stk BSF'!ES133-'Stk CF '!EA133</f>
        <v>0</v>
      </c>
      <c r="DZ133" s="78">
        <f t="shared" si="846"/>
        <v>0</v>
      </c>
      <c r="EA133" s="46"/>
      <c r="EB133" s="46"/>
      <c r="EC133" s="46"/>
      <c r="ED133" s="46">
        <f t="shared" si="445"/>
        <v>0</v>
      </c>
      <c r="EE133" s="75">
        <f t="shared" si="821"/>
        <v>0</v>
      </c>
      <c r="EF133" s="77">
        <f>+DY133+'Stk BSF'!EZ133-'Stk BSF'!FA133-'Stk CF '!EH133</f>
        <v>0</v>
      </c>
      <c r="EG133" s="78">
        <f t="shared" si="847"/>
        <v>0</v>
      </c>
      <c r="EH133" s="46"/>
      <c r="EI133" s="46"/>
      <c r="EJ133" s="46"/>
      <c r="EK133" s="46">
        <f t="shared" si="446"/>
        <v>0</v>
      </c>
      <c r="EL133" s="75">
        <f t="shared" si="822"/>
        <v>0</v>
      </c>
      <c r="EM133" s="77">
        <f>+EF133+'Stk BSF'!FH133-'Stk BSF'!FI133-'Stk CF '!EO133</f>
        <v>0</v>
      </c>
      <c r="EN133" s="78">
        <f t="shared" si="489"/>
        <v>0</v>
      </c>
      <c r="EO133" s="46"/>
      <c r="EP133" s="46"/>
      <c r="EQ133" s="46"/>
      <c r="ER133" s="46">
        <f t="shared" si="447"/>
        <v>0</v>
      </c>
      <c r="ES133" s="75">
        <f t="shared" si="823"/>
        <v>0</v>
      </c>
      <c r="ET133" s="77">
        <f>+EM133+'Stk BSF'!FP133-'Stk BSF'!FQ133-'Stk CF '!EV133</f>
        <v>0</v>
      </c>
      <c r="EU133" s="78">
        <f t="shared" si="760"/>
        <v>0</v>
      </c>
      <c r="EV133" s="46"/>
      <c r="EW133" s="46"/>
      <c r="EX133" s="46"/>
      <c r="EY133" s="46">
        <f t="shared" si="449"/>
        <v>0</v>
      </c>
      <c r="EZ133" s="75">
        <f t="shared" si="824"/>
        <v>0</v>
      </c>
      <c r="FA133" s="77">
        <f>+ET133+'Stk BSF'!FX133-'Stk BSF'!FY133-'Stk CF '!FC133</f>
        <v>0</v>
      </c>
      <c r="FB133" s="78">
        <f t="shared" si="761"/>
        <v>0</v>
      </c>
      <c r="FC133" s="46"/>
      <c r="FD133" s="46"/>
      <c r="FE133" s="46"/>
      <c r="FF133" s="46">
        <f t="shared" si="450"/>
        <v>0</v>
      </c>
      <c r="FG133" s="75">
        <f t="shared" si="825"/>
        <v>0</v>
      </c>
      <c r="FH133" s="77">
        <f>+FA133+'Stk BSF'!GF133-'Stk BSF'!GG133-'Stk CF '!FJ133</f>
        <v>0</v>
      </c>
      <c r="FI133" s="78">
        <f t="shared" ref="FI133:FI143" si="853">+FB133+FJ133-FK133-FL133</f>
        <v>0</v>
      </c>
      <c r="FJ133" s="46"/>
      <c r="FK133" s="46"/>
      <c r="FL133" s="46"/>
      <c r="FM133" s="46">
        <f t="shared" si="451"/>
        <v>0</v>
      </c>
      <c r="FN133" s="75">
        <f t="shared" si="826"/>
        <v>0</v>
      </c>
      <c r="FO133" s="77">
        <f>+FH133+'Stk BSF'!GN133-'Stk BSF'!GO133-'Stk CF '!FQ133</f>
        <v>0</v>
      </c>
      <c r="FP133" s="78">
        <f t="shared" si="848"/>
        <v>0</v>
      </c>
      <c r="FQ133" s="46"/>
      <c r="FR133" s="46"/>
      <c r="FS133" s="46"/>
      <c r="FT133" s="46">
        <f t="shared" si="452"/>
        <v>0</v>
      </c>
      <c r="FU133" s="75">
        <f t="shared" si="827"/>
        <v>0</v>
      </c>
      <c r="FV133" s="77">
        <f>+FO133+'Stk BSF'!GV133-'Stk BSF'!GW133-'Stk CF '!FX133</f>
        <v>0</v>
      </c>
      <c r="FW133" s="78">
        <f t="shared" si="849"/>
        <v>0</v>
      </c>
      <c r="FX133" s="46"/>
      <c r="FY133" s="46"/>
      <c r="FZ133" s="46"/>
      <c r="GA133" s="46">
        <f t="shared" si="453"/>
        <v>0</v>
      </c>
      <c r="GB133" s="75">
        <f t="shared" si="828"/>
        <v>0</v>
      </c>
      <c r="GC133" s="77">
        <f>+FV133+'Stk BSF'!HD133-'Stk BSF'!HE133-'Stk CF '!GE133</f>
        <v>0</v>
      </c>
      <c r="GD133" s="78">
        <f t="shared" si="805"/>
        <v>0</v>
      </c>
      <c r="GE133" s="46"/>
      <c r="GF133" s="46"/>
      <c r="GG133" s="46"/>
      <c r="GH133" s="46">
        <f t="shared" si="454"/>
        <v>0</v>
      </c>
      <c r="GI133" s="75">
        <f t="shared" si="829"/>
        <v>0</v>
      </c>
      <c r="GJ133" s="77">
        <f>+GC133+'Stk BSF'!HL133-'Stk BSF'!HM133-'Stk CF '!GL133</f>
        <v>0</v>
      </c>
      <c r="GK133" s="78">
        <f t="shared" si="762"/>
        <v>0</v>
      </c>
      <c r="GL133" s="46"/>
      <c r="GM133" s="46"/>
      <c r="GN133" s="46"/>
      <c r="GO133" s="46">
        <f t="shared" si="456"/>
        <v>0</v>
      </c>
      <c r="GP133" s="75">
        <f t="shared" si="830"/>
        <v>0</v>
      </c>
      <c r="GQ133" s="77">
        <f>+GJ133+'Stk BSF'!HT133-'Stk BSF'!HU133-'Stk CF '!GS133</f>
        <v>0</v>
      </c>
      <c r="GR133" s="78">
        <f t="shared" ref="GR133:GR144" si="854">+GK133+GS133-GT133-GU133</f>
        <v>0</v>
      </c>
      <c r="GS133" s="46"/>
      <c r="GT133" s="46"/>
      <c r="GU133" s="46"/>
      <c r="GV133" s="46">
        <f t="shared" si="457"/>
        <v>0</v>
      </c>
      <c r="GW133" s="75">
        <f t="shared" si="831"/>
        <v>0</v>
      </c>
      <c r="GX133" s="77">
        <f>+GQ133+'Stk BSF'!IB133-'Stk BSF'!IC133-'Stk CF '!GZ133</f>
        <v>0</v>
      </c>
      <c r="GY133" s="78">
        <f t="shared" si="764"/>
        <v>0</v>
      </c>
      <c r="GZ133" s="46"/>
      <c r="HA133" s="46"/>
      <c r="HB133" s="46"/>
      <c r="HC133" s="46">
        <f t="shared" si="458"/>
        <v>0</v>
      </c>
      <c r="HD133" s="75">
        <f t="shared" si="832"/>
        <v>0</v>
      </c>
      <c r="HE133" s="77">
        <f>+GX133+'Stk BSF'!IJ133-'Stk BSF'!IK133-'Stk CF '!HG133</f>
        <v>0</v>
      </c>
      <c r="HF133" s="78">
        <f t="shared" ref="HF133:HF143" si="855">+GY133+HG133-HH133-HI133</f>
        <v>0</v>
      </c>
      <c r="HG133" s="46"/>
      <c r="HH133" s="46"/>
      <c r="HI133" s="46"/>
      <c r="HJ133" s="46">
        <f t="shared" si="459"/>
        <v>0</v>
      </c>
      <c r="HK133" s="75">
        <f t="shared" si="833"/>
        <v>0</v>
      </c>
      <c r="HL133" s="77">
        <f>+HE133+'Stk BSF'!IR133-'Stk BSF'!IS133-'Stk CF '!HN133</f>
        <v>0</v>
      </c>
      <c r="HM133" s="78">
        <f t="shared" si="850"/>
        <v>0</v>
      </c>
      <c r="HN133" s="46"/>
      <c r="HO133" s="46"/>
      <c r="HP133" s="46"/>
      <c r="HQ133" s="46">
        <f t="shared" si="460"/>
        <v>0</v>
      </c>
      <c r="HR133" s="75">
        <f t="shared" si="834"/>
        <v>0</v>
      </c>
      <c r="HS133" s="85">
        <f>+HL133+'Stk BSF'!IZ133-'Stk BSF'!JA133-'Stk CF '!HU133</f>
        <v>0</v>
      </c>
      <c r="HT133" s="86">
        <f t="shared" si="766"/>
        <v>0</v>
      </c>
      <c r="HU133" s="46"/>
      <c r="HV133" s="46"/>
      <c r="HW133" s="46"/>
      <c r="HX133" s="46">
        <f t="shared" si="462"/>
        <v>0</v>
      </c>
      <c r="HY133" s="75">
        <f t="shared" si="835"/>
        <v>0</v>
      </c>
      <c r="IA133" s="82">
        <f t="shared" si="851"/>
        <v>0</v>
      </c>
      <c r="IB133" s="83">
        <f t="shared" si="851"/>
        <v>0</v>
      </c>
      <c r="IC133" s="81">
        <f t="shared" si="852"/>
        <v>0</v>
      </c>
      <c r="ID133" s="81">
        <f t="shared" si="852"/>
        <v>0</v>
      </c>
      <c r="IE133" s="81">
        <f t="shared" si="852"/>
        <v>0</v>
      </c>
      <c r="IF133" s="81">
        <f t="shared" si="852"/>
        <v>0</v>
      </c>
      <c r="IG133" s="84">
        <f t="shared" si="767"/>
        <v>0</v>
      </c>
      <c r="II133" s="64">
        <f t="shared" si="469"/>
        <v>0</v>
      </c>
      <c r="IJ133" s="64">
        <f t="shared" si="470"/>
        <v>0</v>
      </c>
      <c r="IK133" s="64">
        <f t="shared" si="471"/>
        <v>0</v>
      </c>
    </row>
    <row r="134" spans="2:245" ht="15">
      <c r="B134" s="387" t="s">
        <v>603</v>
      </c>
      <c r="C134" s="389" t="s">
        <v>664</v>
      </c>
      <c r="D134" s="176" t="s">
        <v>612</v>
      </c>
      <c r="E134" s="170"/>
      <c r="F134" s="370" t="s">
        <v>181</v>
      </c>
      <c r="G134" s="380" t="s">
        <v>99</v>
      </c>
      <c r="H134" s="380" t="s">
        <v>99</v>
      </c>
      <c r="I134" s="166" t="s">
        <v>94</v>
      </c>
      <c r="J134" s="375"/>
      <c r="K134" s="143">
        <v>4</v>
      </c>
      <c r="L134" s="144">
        <v>5</v>
      </c>
      <c r="M134" s="137" t="s">
        <v>4</v>
      </c>
      <c r="N134" s="347">
        <v>0</v>
      </c>
      <c r="O134" s="347">
        <v>0</v>
      </c>
      <c r="P134" s="76">
        <v>0</v>
      </c>
      <c r="Q134" s="77">
        <f>+N134-S134-'Stk BSF'!U134+'Stk BSF'!T134</f>
        <v>0</v>
      </c>
      <c r="R134" s="78">
        <f t="shared" si="838"/>
        <v>0</v>
      </c>
      <c r="S134" s="46"/>
      <c r="T134" s="46"/>
      <c r="U134" s="46"/>
      <c r="V134" s="46">
        <f t="shared" si="423"/>
        <v>0</v>
      </c>
      <c r="W134" s="75">
        <f t="shared" si="717"/>
        <v>0</v>
      </c>
      <c r="X134" s="77">
        <f>+Q134+'Stk BSF'!AB134-'Stk BSF'!AC134-'Stk CF '!Z134</f>
        <v>0</v>
      </c>
      <c r="Y134" s="78">
        <f t="shared" ref="Y134:Y143" si="856">+R134+Z134-AA134-AB134</f>
        <v>0</v>
      </c>
      <c r="Z134" s="46"/>
      <c r="AA134" s="46"/>
      <c r="AB134" s="46"/>
      <c r="AC134" s="46">
        <f t="shared" si="425"/>
        <v>0</v>
      </c>
      <c r="AD134" s="75">
        <f t="shared" si="806"/>
        <v>0</v>
      </c>
      <c r="AE134" s="77">
        <f>+X134+'Stk BSF'!AJ134-'Stk BSF'!AK134-'Stk CF '!AG134</f>
        <v>0</v>
      </c>
      <c r="AF134" s="78">
        <f t="shared" ref="AF134:AF143" si="857">+Y134+AG134-AH134-AI134</f>
        <v>0</v>
      </c>
      <c r="AG134" s="46"/>
      <c r="AH134" s="46"/>
      <c r="AI134" s="46"/>
      <c r="AJ134" s="46">
        <f t="shared" si="426"/>
        <v>0</v>
      </c>
      <c r="AK134" s="75">
        <f t="shared" si="807"/>
        <v>0</v>
      </c>
      <c r="AL134" s="77">
        <f>+AE134+'Stk BSF'!AR134-'Stk BSF'!AS134-'Stk CF '!AN134</f>
        <v>0</v>
      </c>
      <c r="AM134" s="78">
        <f t="shared" si="843"/>
        <v>0</v>
      </c>
      <c r="AN134" s="46"/>
      <c r="AO134" s="46"/>
      <c r="AP134" s="46"/>
      <c r="AQ134" s="46">
        <f t="shared" si="427"/>
        <v>0</v>
      </c>
      <c r="AR134" s="75">
        <f t="shared" si="808"/>
        <v>0</v>
      </c>
      <c r="AS134" s="77">
        <f>+AL134+'Stk BSF'!AZ134-'Stk BSF'!BA134-'Stk CF '!AU134</f>
        <v>0</v>
      </c>
      <c r="AT134" s="78">
        <f t="shared" si="844"/>
        <v>0</v>
      </c>
      <c r="AU134" s="46"/>
      <c r="AV134" s="46"/>
      <c r="AW134" s="46"/>
      <c r="AX134" s="46">
        <f t="shared" si="428"/>
        <v>0</v>
      </c>
      <c r="AY134" s="75">
        <f t="shared" si="809"/>
        <v>0</v>
      </c>
      <c r="AZ134" s="77">
        <f>+AS134+'Stk BSF'!BH134-'Stk BSF'!BI134-'Stk CF '!BB134</f>
        <v>0</v>
      </c>
      <c r="BA134" s="78">
        <f t="shared" si="837"/>
        <v>0</v>
      </c>
      <c r="BB134" s="46"/>
      <c r="BC134" s="46"/>
      <c r="BD134" s="46"/>
      <c r="BE134" s="46">
        <f t="shared" si="430"/>
        <v>0</v>
      </c>
      <c r="BF134" s="75">
        <f t="shared" si="810"/>
        <v>0</v>
      </c>
      <c r="BG134" s="77">
        <f>+AZ134+'Stk BSF'!BP134-'Stk BSF'!BQ134-'Stk CF '!BI134</f>
        <v>0</v>
      </c>
      <c r="BH134" s="78">
        <f t="shared" si="839"/>
        <v>0</v>
      </c>
      <c r="BI134" s="46"/>
      <c r="BJ134" s="46"/>
      <c r="BK134" s="46"/>
      <c r="BL134" s="46">
        <f t="shared" si="431"/>
        <v>0</v>
      </c>
      <c r="BM134" s="75">
        <f t="shared" si="811"/>
        <v>0</v>
      </c>
      <c r="BN134" s="77">
        <f>+BG134+'Stk BSF'!BX134-'Stk BSF'!BY134-'Stk CF '!BP134</f>
        <v>0</v>
      </c>
      <c r="BO134" s="78">
        <f t="shared" si="845"/>
        <v>0</v>
      </c>
      <c r="BP134" s="46"/>
      <c r="BQ134" s="46"/>
      <c r="BR134" s="46"/>
      <c r="BS134" s="46">
        <f t="shared" si="433"/>
        <v>0</v>
      </c>
      <c r="BT134" s="75">
        <f t="shared" si="812"/>
        <v>0</v>
      </c>
      <c r="BU134" s="77">
        <f>+BN134+'Stk BSF'!CF134-'Stk BSF'!CG134-'Stk CF '!BW134</f>
        <v>0</v>
      </c>
      <c r="BV134" s="78">
        <f t="shared" ref="BV134:BV144" si="858">+BO134+BW134-BX134-BY134</f>
        <v>0</v>
      </c>
      <c r="BW134" s="46"/>
      <c r="BX134" s="46"/>
      <c r="BY134" s="46"/>
      <c r="BZ134" s="46">
        <f t="shared" si="435"/>
        <v>0</v>
      </c>
      <c r="CA134" s="75">
        <f t="shared" si="813"/>
        <v>0</v>
      </c>
      <c r="CB134" s="77">
        <f>+BU134+'Stk BSF'!CN134-'Stk BSF'!CO134-'Stk CF '!CD134</f>
        <v>0</v>
      </c>
      <c r="CC134" s="78">
        <f t="shared" ref="CC134:CC143" si="859">+BV134+CD134-CE134-CF134</f>
        <v>0</v>
      </c>
      <c r="CD134" s="46"/>
      <c r="CE134" s="46"/>
      <c r="CF134" s="46"/>
      <c r="CG134" s="46">
        <f t="shared" si="437"/>
        <v>0</v>
      </c>
      <c r="CH134" s="75">
        <f t="shared" si="814"/>
        <v>0</v>
      </c>
      <c r="CI134" s="77">
        <f>+CB134+'Stk BSF'!CV134-'Stk BSF'!CW134-'Stk CF '!CK134</f>
        <v>0</v>
      </c>
      <c r="CJ134" s="78">
        <f t="shared" ref="CJ134:CJ143" si="860">+CC134+CK134-CL134-CM134</f>
        <v>0</v>
      </c>
      <c r="CK134" s="46"/>
      <c r="CL134" s="46"/>
      <c r="CM134" s="46"/>
      <c r="CN134" s="46">
        <f t="shared" si="438"/>
        <v>0</v>
      </c>
      <c r="CO134" s="75">
        <f t="shared" si="815"/>
        <v>0</v>
      </c>
      <c r="CP134" s="77">
        <f>+CI134+'Stk BSF'!DD134-'Stk BSF'!DE134-'Stk CF '!CR134</f>
        <v>0</v>
      </c>
      <c r="CQ134" s="78">
        <f t="shared" si="757"/>
        <v>0</v>
      </c>
      <c r="CR134" s="46"/>
      <c r="CS134" s="46"/>
      <c r="CT134" s="46"/>
      <c r="CU134" s="46">
        <f t="shared" si="439"/>
        <v>0</v>
      </c>
      <c r="CV134" s="75">
        <f t="shared" si="816"/>
        <v>0</v>
      </c>
      <c r="CW134" s="78">
        <f>+CP134+'Stk BSF'!DL134-'Stk BSF'!DM134-'Stk CF '!CY134</f>
        <v>0</v>
      </c>
      <c r="CX134" s="78">
        <f t="shared" si="840"/>
        <v>0</v>
      </c>
      <c r="CY134" s="46"/>
      <c r="CZ134" s="46"/>
      <c r="DA134" s="46"/>
      <c r="DB134" s="46">
        <f t="shared" si="440"/>
        <v>0</v>
      </c>
      <c r="DC134" s="75">
        <f t="shared" si="817"/>
        <v>0</v>
      </c>
      <c r="DD134" s="77">
        <f>+CW134+'Stk BSF'!DT134-'Stk BSF'!DU134-'Stk CF '!DF134</f>
        <v>0</v>
      </c>
      <c r="DE134" s="78">
        <f t="shared" ref="DE134:DE144" si="861">+CX134+DF134-DG134-DH134</f>
        <v>0</v>
      </c>
      <c r="DF134" s="46"/>
      <c r="DG134" s="46"/>
      <c r="DH134" s="46"/>
      <c r="DI134" s="46">
        <f t="shared" si="442"/>
        <v>0</v>
      </c>
      <c r="DJ134" s="75">
        <f t="shared" si="818"/>
        <v>0</v>
      </c>
      <c r="DK134" s="77">
        <f>+DD134+'Stk BSF'!EB134-'Stk BSF'!EC134-'Stk CF '!DM134</f>
        <v>0</v>
      </c>
      <c r="DL134" s="78">
        <f t="shared" si="841"/>
        <v>0</v>
      </c>
      <c r="DM134" s="46"/>
      <c r="DN134" s="46"/>
      <c r="DO134" s="46"/>
      <c r="DP134" s="46">
        <f t="shared" si="443"/>
        <v>0</v>
      </c>
      <c r="DQ134" s="75">
        <f t="shared" si="819"/>
        <v>0</v>
      </c>
      <c r="DR134" s="77">
        <f>+DK134+'Stk BSF'!EJ134-'Stk BSF'!EK134-'Stk CF '!DT134</f>
        <v>0</v>
      </c>
      <c r="DS134" s="78">
        <f t="shared" si="466"/>
        <v>0</v>
      </c>
      <c r="DT134" s="46"/>
      <c r="DU134" s="46"/>
      <c r="DV134" s="46"/>
      <c r="DW134" s="46">
        <f t="shared" si="444"/>
        <v>0</v>
      </c>
      <c r="DX134" s="75">
        <f t="shared" si="820"/>
        <v>0</v>
      </c>
      <c r="DY134" s="77">
        <f>+DR134+'Stk BSF'!ER134-'Stk BSF'!ES134-'Stk CF '!EA134</f>
        <v>0</v>
      </c>
      <c r="DZ134" s="78">
        <f t="shared" si="846"/>
        <v>0</v>
      </c>
      <c r="EA134" s="46"/>
      <c r="EB134" s="46"/>
      <c r="EC134" s="46"/>
      <c r="ED134" s="46">
        <f t="shared" si="445"/>
        <v>0</v>
      </c>
      <c r="EE134" s="75">
        <f t="shared" si="821"/>
        <v>0</v>
      </c>
      <c r="EF134" s="77">
        <f>+DY134+'Stk BSF'!EZ134-'Stk BSF'!FA134-'Stk CF '!EH134</f>
        <v>0</v>
      </c>
      <c r="EG134" s="78">
        <f t="shared" si="847"/>
        <v>0</v>
      </c>
      <c r="EH134" s="46"/>
      <c r="EI134" s="46"/>
      <c r="EJ134" s="46"/>
      <c r="EK134" s="46">
        <f t="shared" si="446"/>
        <v>0</v>
      </c>
      <c r="EL134" s="75">
        <f t="shared" si="822"/>
        <v>0</v>
      </c>
      <c r="EM134" s="77">
        <f>+EF134+'Stk BSF'!FH134-'Stk BSF'!FI134-'Stk CF '!EO134</f>
        <v>0</v>
      </c>
      <c r="EN134" s="78">
        <f t="shared" si="489"/>
        <v>0</v>
      </c>
      <c r="EO134" s="46"/>
      <c r="EP134" s="46"/>
      <c r="EQ134" s="46"/>
      <c r="ER134" s="46">
        <f t="shared" si="447"/>
        <v>0</v>
      </c>
      <c r="ES134" s="75">
        <f t="shared" si="823"/>
        <v>0</v>
      </c>
      <c r="ET134" s="77">
        <f>+EM134+'Stk BSF'!FP134-'Stk BSF'!FQ134-'Stk CF '!EV134</f>
        <v>0</v>
      </c>
      <c r="EU134" s="78">
        <f t="shared" si="760"/>
        <v>0</v>
      </c>
      <c r="EV134" s="46"/>
      <c r="EW134" s="46"/>
      <c r="EX134" s="46"/>
      <c r="EY134" s="46">
        <f t="shared" si="449"/>
        <v>0</v>
      </c>
      <c r="EZ134" s="75">
        <f t="shared" si="824"/>
        <v>0</v>
      </c>
      <c r="FA134" s="77">
        <f>+ET134+'Stk BSF'!FX134-'Stk BSF'!FY134-'Stk CF '!FC134</f>
        <v>0</v>
      </c>
      <c r="FB134" s="78">
        <f t="shared" si="761"/>
        <v>0</v>
      </c>
      <c r="FC134" s="46"/>
      <c r="FD134" s="46"/>
      <c r="FE134" s="46"/>
      <c r="FF134" s="46">
        <f t="shared" si="450"/>
        <v>0</v>
      </c>
      <c r="FG134" s="75">
        <f t="shared" si="825"/>
        <v>0</v>
      </c>
      <c r="FH134" s="77">
        <f>+FA134+'Stk BSF'!GF134-'Stk BSF'!GG134-'Stk CF '!FJ134</f>
        <v>0</v>
      </c>
      <c r="FI134" s="78">
        <f t="shared" si="853"/>
        <v>0</v>
      </c>
      <c r="FJ134" s="46"/>
      <c r="FK134" s="46"/>
      <c r="FL134" s="46"/>
      <c r="FM134" s="46">
        <f t="shared" si="451"/>
        <v>0</v>
      </c>
      <c r="FN134" s="75">
        <f t="shared" si="826"/>
        <v>0</v>
      </c>
      <c r="FO134" s="77">
        <f>+FH134+'Stk BSF'!GN134-'Stk BSF'!GO134-'Stk CF '!FQ134</f>
        <v>0</v>
      </c>
      <c r="FP134" s="78">
        <f t="shared" si="848"/>
        <v>0</v>
      </c>
      <c r="FQ134" s="46"/>
      <c r="FR134" s="46"/>
      <c r="FS134" s="46"/>
      <c r="FT134" s="46">
        <f t="shared" si="452"/>
        <v>0</v>
      </c>
      <c r="FU134" s="75">
        <f t="shared" si="827"/>
        <v>0</v>
      </c>
      <c r="FV134" s="77">
        <f>+FO134+'Stk BSF'!GV134-'Stk BSF'!GW134-'Stk CF '!FX134</f>
        <v>0</v>
      </c>
      <c r="FW134" s="78">
        <f t="shared" si="849"/>
        <v>0</v>
      </c>
      <c r="FX134" s="46"/>
      <c r="FY134" s="46"/>
      <c r="FZ134" s="46"/>
      <c r="GA134" s="46">
        <f t="shared" si="453"/>
        <v>0</v>
      </c>
      <c r="GB134" s="75">
        <f t="shared" si="828"/>
        <v>0</v>
      </c>
      <c r="GC134" s="77">
        <f>+FV134+'Stk BSF'!HD134-'Stk BSF'!HE134-'Stk CF '!GE134</f>
        <v>0</v>
      </c>
      <c r="GD134" s="78">
        <f t="shared" ref="GD134:GD143" si="862">+FW134+GE134-GF134-GG134</f>
        <v>0</v>
      </c>
      <c r="GE134" s="46"/>
      <c r="GF134" s="46"/>
      <c r="GG134" s="46"/>
      <c r="GH134" s="46">
        <f t="shared" si="454"/>
        <v>0</v>
      </c>
      <c r="GI134" s="75">
        <f t="shared" si="829"/>
        <v>0</v>
      </c>
      <c r="GJ134" s="77">
        <f>+GC134+'Stk BSF'!HL134-'Stk BSF'!HM134-'Stk CF '!GL134</f>
        <v>0</v>
      </c>
      <c r="GK134" s="78">
        <f t="shared" si="762"/>
        <v>0</v>
      </c>
      <c r="GL134" s="46"/>
      <c r="GM134" s="46"/>
      <c r="GN134" s="46"/>
      <c r="GO134" s="46">
        <f t="shared" si="456"/>
        <v>0</v>
      </c>
      <c r="GP134" s="75">
        <f t="shared" si="830"/>
        <v>0</v>
      </c>
      <c r="GQ134" s="77">
        <f>+GJ134+'Stk BSF'!HT134-'Stk BSF'!HU134-'Stk CF '!GS134</f>
        <v>0</v>
      </c>
      <c r="GR134" s="78">
        <f t="shared" si="854"/>
        <v>0</v>
      </c>
      <c r="GS134" s="46"/>
      <c r="GT134" s="46"/>
      <c r="GU134" s="46"/>
      <c r="GV134" s="46">
        <f t="shared" si="457"/>
        <v>0</v>
      </c>
      <c r="GW134" s="75">
        <f t="shared" si="831"/>
        <v>0</v>
      </c>
      <c r="GX134" s="77">
        <f>+GQ134+'Stk BSF'!IB134-'Stk BSF'!IC134-'Stk CF '!GZ134</f>
        <v>0</v>
      </c>
      <c r="GY134" s="78">
        <f t="shared" si="764"/>
        <v>0</v>
      </c>
      <c r="GZ134" s="46"/>
      <c r="HA134" s="46"/>
      <c r="HB134" s="46"/>
      <c r="HC134" s="46">
        <f t="shared" si="458"/>
        <v>0</v>
      </c>
      <c r="HD134" s="75">
        <f t="shared" si="832"/>
        <v>0</v>
      </c>
      <c r="HE134" s="77">
        <f>+GX134+'Stk BSF'!IJ134-'Stk BSF'!IK134-'Stk CF '!HG134</f>
        <v>0</v>
      </c>
      <c r="HF134" s="78">
        <f t="shared" si="855"/>
        <v>0</v>
      </c>
      <c r="HG134" s="46"/>
      <c r="HH134" s="46"/>
      <c r="HI134" s="46"/>
      <c r="HJ134" s="46">
        <f t="shared" si="459"/>
        <v>0</v>
      </c>
      <c r="HK134" s="75">
        <f t="shared" si="833"/>
        <v>0</v>
      </c>
      <c r="HL134" s="77">
        <f>+HE134+'Stk BSF'!IR134-'Stk BSF'!IS134-'Stk CF '!HN134</f>
        <v>0</v>
      </c>
      <c r="HM134" s="78">
        <f t="shared" si="850"/>
        <v>0</v>
      </c>
      <c r="HN134" s="46"/>
      <c r="HO134" s="46"/>
      <c r="HP134" s="46"/>
      <c r="HQ134" s="46">
        <f t="shared" si="460"/>
        <v>0</v>
      </c>
      <c r="HR134" s="75">
        <f t="shared" si="834"/>
        <v>0</v>
      </c>
      <c r="HS134" s="85">
        <f>+HL134+'Stk BSF'!IZ134-'Stk BSF'!JA134-'Stk CF '!HU134</f>
        <v>0</v>
      </c>
      <c r="HT134" s="86">
        <f t="shared" si="766"/>
        <v>0</v>
      </c>
      <c r="HU134" s="46"/>
      <c r="HV134" s="46"/>
      <c r="HW134" s="46"/>
      <c r="HX134" s="46">
        <f t="shared" si="462"/>
        <v>0</v>
      </c>
      <c r="HY134" s="75">
        <f t="shared" si="835"/>
        <v>0</v>
      </c>
      <c r="IA134" s="82">
        <f t="shared" si="851"/>
        <v>0</v>
      </c>
      <c r="IB134" s="83">
        <f t="shared" si="851"/>
        <v>0</v>
      </c>
      <c r="IC134" s="81">
        <f t="shared" si="852"/>
        <v>0</v>
      </c>
      <c r="ID134" s="81">
        <f t="shared" si="852"/>
        <v>0</v>
      </c>
      <c r="IE134" s="81">
        <f t="shared" si="852"/>
        <v>0</v>
      </c>
      <c r="IF134" s="81">
        <f t="shared" si="852"/>
        <v>0</v>
      </c>
      <c r="IG134" s="84">
        <f t="shared" si="767"/>
        <v>0</v>
      </c>
      <c r="II134" s="64">
        <f t="shared" si="469"/>
        <v>0</v>
      </c>
      <c r="IJ134" s="64">
        <f t="shared" si="470"/>
        <v>0</v>
      </c>
      <c r="IK134" s="64">
        <f t="shared" si="471"/>
        <v>0</v>
      </c>
    </row>
    <row r="135" spans="2:245" ht="15">
      <c r="B135" s="387" t="s">
        <v>603</v>
      </c>
      <c r="C135" s="389" t="s">
        <v>665</v>
      </c>
      <c r="D135" s="176" t="s">
        <v>613</v>
      </c>
      <c r="E135" s="170"/>
      <c r="F135" s="370" t="s">
        <v>181</v>
      </c>
      <c r="G135" s="380" t="s">
        <v>99</v>
      </c>
      <c r="H135" s="380" t="s">
        <v>99</v>
      </c>
      <c r="I135" s="166" t="s">
        <v>94</v>
      </c>
      <c r="J135" s="375"/>
      <c r="K135" s="143">
        <v>5</v>
      </c>
      <c r="L135" s="144">
        <v>5</v>
      </c>
      <c r="M135" s="137" t="s">
        <v>4</v>
      </c>
      <c r="N135" s="347">
        <v>0</v>
      </c>
      <c r="O135" s="347">
        <v>0</v>
      </c>
      <c r="P135" s="76">
        <v>0</v>
      </c>
      <c r="Q135" s="77">
        <f>+N135-S135-'Stk BSF'!U135+'Stk BSF'!T135</f>
        <v>0</v>
      </c>
      <c r="R135" s="78">
        <f t="shared" si="838"/>
        <v>0</v>
      </c>
      <c r="S135" s="46"/>
      <c r="T135" s="46"/>
      <c r="U135" s="46"/>
      <c r="V135" s="46">
        <f t="shared" si="423"/>
        <v>0</v>
      </c>
      <c r="W135" s="75">
        <f t="shared" si="717"/>
        <v>0</v>
      </c>
      <c r="X135" s="77">
        <f>+Q135+'Stk BSF'!AB135-'Stk BSF'!AC135-'Stk CF '!Z135</f>
        <v>0</v>
      </c>
      <c r="Y135" s="78">
        <f t="shared" si="856"/>
        <v>0</v>
      </c>
      <c r="Z135" s="46"/>
      <c r="AA135" s="46"/>
      <c r="AB135" s="46"/>
      <c r="AC135" s="46">
        <f t="shared" si="425"/>
        <v>0</v>
      </c>
      <c r="AD135" s="75">
        <f t="shared" si="806"/>
        <v>0</v>
      </c>
      <c r="AE135" s="77">
        <f>+X135+'Stk BSF'!AJ135-'Stk BSF'!AK135-'Stk CF '!AG135</f>
        <v>0</v>
      </c>
      <c r="AF135" s="78">
        <f t="shared" si="857"/>
        <v>0</v>
      </c>
      <c r="AG135" s="46"/>
      <c r="AH135" s="46"/>
      <c r="AI135" s="46"/>
      <c r="AJ135" s="46">
        <f t="shared" si="426"/>
        <v>0</v>
      </c>
      <c r="AK135" s="75">
        <f t="shared" si="807"/>
        <v>0</v>
      </c>
      <c r="AL135" s="77">
        <f>+AE135+'Stk BSF'!AR135-'Stk BSF'!AS135-'Stk CF '!AN135</f>
        <v>0</v>
      </c>
      <c r="AM135" s="78">
        <f t="shared" si="843"/>
        <v>0</v>
      </c>
      <c r="AN135" s="46"/>
      <c r="AO135" s="46"/>
      <c r="AP135" s="46"/>
      <c r="AQ135" s="46">
        <f t="shared" si="427"/>
        <v>0</v>
      </c>
      <c r="AR135" s="75">
        <f t="shared" si="808"/>
        <v>0</v>
      </c>
      <c r="AS135" s="77">
        <f>+AL135+'Stk BSF'!AZ135-'Stk BSF'!BA135-'Stk CF '!AU135</f>
        <v>0</v>
      </c>
      <c r="AT135" s="78">
        <f t="shared" si="844"/>
        <v>0</v>
      </c>
      <c r="AU135" s="46"/>
      <c r="AV135" s="46"/>
      <c r="AW135" s="46"/>
      <c r="AX135" s="46">
        <f t="shared" si="428"/>
        <v>0</v>
      </c>
      <c r="AY135" s="75">
        <f t="shared" si="809"/>
        <v>0</v>
      </c>
      <c r="AZ135" s="77">
        <f>+AS135+'Stk BSF'!BH135-'Stk BSF'!BI135-'Stk CF '!BB135</f>
        <v>0</v>
      </c>
      <c r="BA135" s="78">
        <f t="shared" si="837"/>
        <v>0</v>
      </c>
      <c r="BB135" s="46"/>
      <c r="BC135" s="46"/>
      <c r="BD135" s="46"/>
      <c r="BE135" s="46">
        <f t="shared" si="430"/>
        <v>0</v>
      </c>
      <c r="BF135" s="75">
        <f t="shared" si="810"/>
        <v>0</v>
      </c>
      <c r="BG135" s="77">
        <f>+AZ135+'Stk BSF'!BP135-'Stk BSF'!BQ135-'Stk CF '!BI135</f>
        <v>0</v>
      </c>
      <c r="BH135" s="78">
        <f t="shared" si="839"/>
        <v>0</v>
      </c>
      <c r="BI135" s="46"/>
      <c r="BJ135" s="46"/>
      <c r="BK135" s="46"/>
      <c r="BL135" s="46">
        <f t="shared" si="431"/>
        <v>0</v>
      </c>
      <c r="BM135" s="75">
        <f t="shared" si="811"/>
        <v>0</v>
      </c>
      <c r="BN135" s="77">
        <f>+BG135+'Stk BSF'!BX135-'Stk BSF'!BY135-'Stk CF '!BP135</f>
        <v>0</v>
      </c>
      <c r="BO135" s="78">
        <f t="shared" si="845"/>
        <v>0</v>
      </c>
      <c r="BP135" s="46"/>
      <c r="BQ135" s="46"/>
      <c r="BR135" s="46"/>
      <c r="BS135" s="46">
        <f t="shared" si="433"/>
        <v>0</v>
      </c>
      <c r="BT135" s="75">
        <f t="shared" si="812"/>
        <v>0</v>
      </c>
      <c r="BU135" s="77">
        <f>+BN135+'Stk BSF'!CF135-'Stk BSF'!CG135-'Stk CF '!BW135</f>
        <v>0</v>
      </c>
      <c r="BV135" s="78">
        <f t="shared" si="858"/>
        <v>0</v>
      </c>
      <c r="BW135" s="46"/>
      <c r="BX135" s="46"/>
      <c r="BY135" s="46"/>
      <c r="BZ135" s="46">
        <f t="shared" si="435"/>
        <v>0</v>
      </c>
      <c r="CA135" s="75">
        <f t="shared" si="813"/>
        <v>0</v>
      </c>
      <c r="CB135" s="77">
        <f>+BU135+'Stk BSF'!CN135-'Stk BSF'!CO135-'Stk CF '!CD135</f>
        <v>0</v>
      </c>
      <c r="CC135" s="78">
        <f t="shared" si="859"/>
        <v>0</v>
      </c>
      <c r="CD135" s="46"/>
      <c r="CE135" s="46"/>
      <c r="CF135" s="46"/>
      <c r="CG135" s="46">
        <f t="shared" si="437"/>
        <v>0</v>
      </c>
      <c r="CH135" s="75">
        <f t="shared" si="814"/>
        <v>0</v>
      </c>
      <c r="CI135" s="77">
        <f>+CB135+'Stk BSF'!CV135-'Stk BSF'!CW135-'Stk CF '!CK135</f>
        <v>0</v>
      </c>
      <c r="CJ135" s="78">
        <f t="shared" si="860"/>
        <v>0</v>
      </c>
      <c r="CK135" s="46"/>
      <c r="CL135" s="46"/>
      <c r="CM135" s="46"/>
      <c r="CN135" s="46">
        <f t="shared" si="438"/>
        <v>0</v>
      </c>
      <c r="CO135" s="75">
        <f t="shared" si="815"/>
        <v>0</v>
      </c>
      <c r="CP135" s="77">
        <f>+CI135+'Stk BSF'!DD135-'Stk BSF'!DE135-'Stk CF '!CR135</f>
        <v>0</v>
      </c>
      <c r="CQ135" s="78">
        <f t="shared" si="757"/>
        <v>0</v>
      </c>
      <c r="CR135" s="46"/>
      <c r="CS135" s="46"/>
      <c r="CT135" s="46"/>
      <c r="CU135" s="46">
        <f t="shared" si="439"/>
        <v>0</v>
      </c>
      <c r="CV135" s="75">
        <f t="shared" si="816"/>
        <v>0</v>
      </c>
      <c r="CW135" s="78">
        <f>+CP135+'Stk BSF'!DL135-'Stk BSF'!DM135-'Stk CF '!CY135</f>
        <v>0</v>
      </c>
      <c r="CX135" s="78">
        <f t="shared" si="840"/>
        <v>0</v>
      </c>
      <c r="CY135" s="46"/>
      <c r="CZ135" s="46"/>
      <c r="DA135" s="46"/>
      <c r="DB135" s="46">
        <f t="shared" si="440"/>
        <v>0</v>
      </c>
      <c r="DC135" s="75">
        <f t="shared" si="817"/>
        <v>0</v>
      </c>
      <c r="DD135" s="77">
        <f>+CW135+'Stk BSF'!DT135-'Stk BSF'!DU135-'Stk CF '!DF135</f>
        <v>0</v>
      </c>
      <c r="DE135" s="78">
        <f t="shared" si="861"/>
        <v>0</v>
      </c>
      <c r="DF135" s="46"/>
      <c r="DG135" s="46"/>
      <c r="DH135" s="46"/>
      <c r="DI135" s="46">
        <f t="shared" si="442"/>
        <v>0</v>
      </c>
      <c r="DJ135" s="75">
        <f t="shared" si="818"/>
        <v>0</v>
      </c>
      <c r="DK135" s="77">
        <f>+DD135+'Stk BSF'!EB135-'Stk BSF'!EC135-'Stk CF '!DM135</f>
        <v>0</v>
      </c>
      <c r="DL135" s="78">
        <f t="shared" si="841"/>
        <v>0</v>
      </c>
      <c r="DM135" s="46"/>
      <c r="DN135" s="46"/>
      <c r="DO135" s="46"/>
      <c r="DP135" s="46">
        <f t="shared" si="443"/>
        <v>0</v>
      </c>
      <c r="DQ135" s="75">
        <f t="shared" si="819"/>
        <v>0</v>
      </c>
      <c r="DR135" s="77">
        <f>+DK135+'Stk BSF'!EJ135-'Stk BSF'!EK135-'Stk CF '!DT135</f>
        <v>0</v>
      </c>
      <c r="DS135" s="78">
        <f t="shared" si="466"/>
        <v>0</v>
      </c>
      <c r="DT135" s="46"/>
      <c r="DU135" s="46"/>
      <c r="DV135" s="46"/>
      <c r="DW135" s="46">
        <f t="shared" si="444"/>
        <v>0</v>
      </c>
      <c r="DX135" s="75">
        <f t="shared" si="820"/>
        <v>0</v>
      </c>
      <c r="DY135" s="77">
        <f>+DR135+'Stk BSF'!ER135-'Stk BSF'!ES135-'Stk CF '!EA135</f>
        <v>0</v>
      </c>
      <c r="DZ135" s="78">
        <f t="shared" si="846"/>
        <v>0</v>
      </c>
      <c r="EA135" s="46"/>
      <c r="EB135" s="46"/>
      <c r="EC135" s="46"/>
      <c r="ED135" s="46">
        <f t="shared" si="445"/>
        <v>0</v>
      </c>
      <c r="EE135" s="75">
        <f t="shared" si="821"/>
        <v>0</v>
      </c>
      <c r="EF135" s="77">
        <f>+DY135+'Stk BSF'!EZ135-'Stk BSF'!FA135-'Stk CF '!EH135</f>
        <v>0</v>
      </c>
      <c r="EG135" s="78">
        <f t="shared" si="847"/>
        <v>0</v>
      </c>
      <c r="EH135" s="46"/>
      <c r="EI135" s="46"/>
      <c r="EJ135" s="46"/>
      <c r="EK135" s="46">
        <f t="shared" si="446"/>
        <v>0</v>
      </c>
      <c r="EL135" s="75">
        <f t="shared" si="822"/>
        <v>0</v>
      </c>
      <c r="EM135" s="77">
        <f>+EF135+'Stk BSF'!FH135-'Stk BSF'!FI135-'Stk CF '!EO135</f>
        <v>0</v>
      </c>
      <c r="EN135" s="78">
        <f t="shared" si="489"/>
        <v>0</v>
      </c>
      <c r="EO135" s="46"/>
      <c r="EP135" s="46"/>
      <c r="EQ135" s="46"/>
      <c r="ER135" s="46">
        <f t="shared" si="447"/>
        <v>0</v>
      </c>
      <c r="ES135" s="75">
        <f t="shared" si="823"/>
        <v>0</v>
      </c>
      <c r="ET135" s="77">
        <f>+EM135+'Stk BSF'!FP135-'Stk BSF'!FQ135-'Stk CF '!EV135</f>
        <v>0</v>
      </c>
      <c r="EU135" s="78">
        <f t="shared" si="760"/>
        <v>0</v>
      </c>
      <c r="EV135" s="46"/>
      <c r="EW135" s="46"/>
      <c r="EX135" s="46"/>
      <c r="EY135" s="46">
        <f t="shared" si="449"/>
        <v>0</v>
      </c>
      <c r="EZ135" s="75">
        <f t="shared" si="824"/>
        <v>0</v>
      </c>
      <c r="FA135" s="77">
        <f>+ET135+'Stk BSF'!FX135-'Stk BSF'!FY135-'Stk CF '!FC135</f>
        <v>0</v>
      </c>
      <c r="FB135" s="78">
        <f t="shared" si="761"/>
        <v>0</v>
      </c>
      <c r="FC135" s="46"/>
      <c r="FD135" s="46"/>
      <c r="FE135" s="46"/>
      <c r="FF135" s="46">
        <f t="shared" si="450"/>
        <v>0</v>
      </c>
      <c r="FG135" s="75">
        <f t="shared" si="825"/>
        <v>0</v>
      </c>
      <c r="FH135" s="77">
        <f>+FA135+'Stk BSF'!GF135-'Stk BSF'!GG135-'Stk CF '!FJ135</f>
        <v>0</v>
      </c>
      <c r="FI135" s="78">
        <f t="shared" si="853"/>
        <v>0</v>
      </c>
      <c r="FJ135" s="46"/>
      <c r="FK135" s="46"/>
      <c r="FL135" s="46"/>
      <c r="FM135" s="46">
        <f t="shared" si="451"/>
        <v>0</v>
      </c>
      <c r="FN135" s="75">
        <f t="shared" si="826"/>
        <v>0</v>
      </c>
      <c r="FO135" s="77">
        <f>+FH135+'Stk BSF'!GN135-'Stk BSF'!GO135-'Stk CF '!FQ135</f>
        <v>0</v>
      </c>
      <c r="FP135" s="78">
        <f t="shared" si="848"/>
        <v>0</v>
      </c>
      <c r="FQ135" s="46"/>
      <c r="FR135" s="46"/>
      <c r="FS135" s="46"/>
      <c r="FT135" s="46">
        <f t="shared" si="452"/>
        <v>0</v>
      </c>
      <c r="FU135" s="75">
        <f t="shared" si="827"/>
        <v>0</v>
      </c>
      <c r="FV135" s="77">
        <f>+FO135+'Stk BSF'!GV135-'Stk BSF'!GW135-'Stk CF '!FX135</f>
        <v>0</v>
      </c>
      <c r="FW135" s="78">
        <f t="shared" si="849"/>
        <v>0</v>
      </c>
      <c r="FX135" s="46"/>
      <c r="FY135" s="46"/>
      <c r="FZ135" s="46"/>
      <c r="GA135" s="46">
        <f t="shared" si="453"/>
        <v>0</v>
      </c>
      <c r="GB135" s="75">
        <f t="shared" si="828"/>
        <v>0</v>
      </c>
      <c r="GC135" s="77">
        <f>+FV135+'Stk BSF'!HD135-'Stk BSF'!HE135-'Stk CF '!GE135</f>
        <v>0</v>
      </c>
      <c r="GD135" s="78">
        <f t="shared" si="862"/>
        <v>0</v>
      </c>
      <c r="GE135" s="46"/>
      <c r="GF135" s="46"/>
      <c r="GG135" s="46"/>
      <c r="GH135" s="46">
        <f t="shared" si="454"/>
        <v>0</v>
      </c>
      <c r="GI135" s="75">
        <f t="shared" si="829"/>
        <v>0</v>
      </c>
      <c r="GJ135" s="77">
        <f>+GC135+'Stk BSF'!HL135-'Stk BSF'!HM135-'Stk CF '!GL135</f>
        <v>0</v>
      </c>
      <c r="GK135" s="78">
        <f t="shared" si="762"/>
        <v>0</v>
      </c>
      <c r="GL135" s="46"/>
      <c r="GM135" s="46"/>
      <c r="GN135" s="46"/>
      <c r="GO135" s="46">
        <f t="shared" si="456"/>
        <v>0</v>
      </c>
      <c r="GP135" s="75">
        <f t="shared" si="830"/>
        <v>0</v>
      </c>
      <c r="GQ135" s="77">
        <f>+GJ135+'Stk BSF'!HT135-'Stk BSF'!HU135-'Stk CF '!GS135</f>
        <v>0</v>
      </c>
      <c r="GR135" s="78">
        <f t="shared" si="854"/>
        <v>0</v>
      </c>
      <c r="GS135" s="46"/>
      <c r="GT135" s="46"/>
      <c r="GU135" s="46"/>
      <c r="GV135" s="46">
        <f t="shared" si="457"/>
        <v>0</v>
      </c>
      <c r="GW135" s="75">
        <f t="shared" si="831"/>
        <v>0</v>
      </c>
      <c r="GX135" s="77">
        <f>+GQ135+'Stk BSF'!IB135-'Stk BSF'!IC135-'Stk CF '!GZ135</f>
        <v>0</v>
      </c>
      <c r="GY135" s="78">
        <f t="shared" si="764"/>
        <v>0</v>
      </c>
      <c r="GZ135" s="46"/>
      <c r="HA135" s="46"/>
      <c r="HB135" s="46"/>
      <c r="HC135" s="46">
        <f t="shared" si="458"/>
        <v>0</v>
      </c>
      <c r="HD135" s="75">
        <f t="shared" si="832"/>
        <v>0</v>
      </c>
      <c r="HE135" s="77">
        <f>+GX135+'Stk BSF'!IJ135-'Stk BSF'!IK135-'Stk CF '!HG135</f>
        <v>0</v>
      </c>
      <c r="HF135" s="78">
        <f t="shared" si="855"/>
        <v>0</v>
      </c>
      <c r="HG135" s="46"/>
      <c r="HH135" s="46"/>
      <c r="HI135" s="46"/>
      <c r="HJ135" s="46">
        <f t="shared" si="459"/>
        <v>0</v>
      </c>
      <c r="HK135" s="75">
        <f t="shared" si="833"/>
        <v>0</v>
      </c>
      <c r="HL135" s="77">
        <f>+HE135+'Stk BSF'!IR135-'Stk BSF'!IS135-'Stk CF '!HN135</f>
        <v>0</v>
      </c>
      <c r="HM135" s="78">
        <f t="shared" si="850"/>
        <v>0</v>
      </c>
      <c r="HN135" s="46"/>
      <c r="HO135" s="46"/>
      <c r="HP135" s="46"/>
      <c r="HQ135" s="46">
        <f t="shared" si="460"/>
        <v>0</v>
      </c>
      <c r="HR135" s="75">
        <f t="shared" si="834"/>
        <v>0</v>
      </c>
      <c r="HS135" s="85">
        <f>+HL135+'Stk BSF'!IZ135-'Stk BSF'!JA135-'Stk CF '!HU135</f>
        <v>0</v>
      </c>
      <c r="HT135" s="86">
        <f t="shared" si="766"/>
        <v>0</v>
      </c>
      <c r="HU135" s="46"/>
      <c r="HV135" s="46"/>
      <c r="HW135" s="46"/>
      <c r="HX135" s="46">
        <f t="shared" si="462"/>
        <v>0</v>
      </c>
      <c r="HY135" s="75">
        <f t="shared" si="835"/>
        <v>0</v>
      </c>
      <c r="IA135" s="82">
        <f t="shared" si="851"/>
        <v>0</v>
      </c>
      <c r="IB135" s="83">
        <f t="shared" si="851"/>
        <v>0</v>
      </c>
      <c r="IC135" s="81">
        <f t="shared" si="852"/>
        <v>0</v>
      </c>
      <c r="ID135" s="81">
        <f t="shared" si="852"/>
        <v>0</v>
      </c>
      <c r="IE135" s="81">
        <f t="shared" si="852"/>
        <v>0</v>
      </c>
      <c r="IF135" s="81">
        <f t="shared" si="852"/>
        <v>0</v>
      </c>
      <c r="IG135" s="84">
        <f t="shared" si="767"/>
        <v>0</v>
      </c>
      <c r="II135" s="64">
        <f t="shared" si="469"/>
        <v>0</v>
      </c>
      <c r="IJ135" s="64">
        <f t="shared" si="470"/>
        <v>0</v>
      </c>
      <c r="IK135" s="64">
        <f t="shared" si="471"/>
        <v>0</v>
      </c>
    </row>
    <row r="136" spans="2:245" ht="15">
      <c r="B136" s="387" t="s">
        <v>603</v>
      </c>
      <c r="C136" s="389" t="s">
        <v>666</v>
      </c>
      <c r="D136" s="176" t="s">
        <v>614</v>
      </c>
      <c r="E136" s="170"/>
      <c r="F136" s="370" t="s">
        <v>198</v>
      </c>
      <c r="G136" s="380" t="s">
        <v>99</v>
      </c>
      <c r="H136" s="380" t="s">
        <v>99</v>
      </c>
      <c r="I136" s="166" t="s">
        <v>94</v>
      </c>
      <c r="J136" s="375"/>
      <c r="K136" s="143">
        <v>5</v>
      </c>
      <c r="L136" s="144">
        <v>5</v>
      </c>
      <c r="M136" s="137" t="s">
        <v>4</v>
      </c>
      <c r="N136" s="347">
        <v>0</v>
      </c>
      <c r="O136" s="347">
        <v>0</v>
      </c>
      <c r="P136" s="76">
        <v>0</v>
      </c>
      <c r="Q136" s="77">
        <f>+N136-S136-'Stk BSF'!U136+'Stk BSF'!T136</f>
        <v>0</v>
      </c>
      <c r="R136" s="78">
        <f t="shared" si="838"/>
        <v>0</v>
      </c>
      <c r="S136" s="46"/>
      <c r="T136" s="46"/>
      <c r="U136" s="46"/>
      <c r="V136" s="46">
        <f t="shared" ref="V136:V165" si="863">+T136</f>
        <v>0</v>
      </c>
      <c r="W136" s="75">
        <f t="shared" si="717"/>
        <v>0</v>
      </c>
      <c r="X136" s="77">
        <f>+Q136+'Stk BSF'!AB136-'Stk BSF'!AC136-'Stk CF '!Z136</f>
        <v>0</v>
      </c>
      <c r="Y136" s="78">
        <f t="shared" si="856"/>
        <v>0</v>
      </c>
      <c r="Z136" s="46"/>
      <c r="AA136" s="46"/>
      <c r="AB136" s="46"/>
      <c r="AC136" s="46">
        <f t="shared" ref="AC136:AC165" si="864">+AA136</f>
        <v>0</v>
      </c>
      <c r="AD136" s="75">
        <f t="shared" si="806"/>
        <v>0</v>
      </c>
      <c r="AE136" s="77">
        <f>+X136+'Stk BSF'!AJ136-'Stk BSF'!AK136-'Stk CF '!AG136</f>
        <v>0</v>
      </c>
      <c r="AF136" s="78">
        <f t="shared" si="857"/>
        <v>0</v>
      </c>
      <c r="AG136" s="46"/>
      <c r="AH136" s="46"/>
      <c r="AI136" s="46"/>
      <c r="AJ136" s="46">
        <f t="shared" ref="AJ136:AJ165" si="865">+AH136</f>
        <v>0</v>
      </c>
      <c r="AK136" s="75">
        <f t="shared" si="807"/>
        <v>0</v>
      </c>
      <c r="AL136" s="77">
        <f>+AE136+'Stk BSF'!AR136-'Stk BSF'!AS136-'Stk CF '!AN136</f>
        <v>0</v>
      </c>
      <c r="AM136" s="78">
        <f t="shared" si="843"/>
        <v>0</v>
      </c>
      <c r="AN136" s="46"/>
      <c r="AO136" s="46"/>
      <c r="AP136" s="46"/>
      <c r="AQ136" s="46">
        <f t="shared" ref="AQ136:AQ165" si="866">+AO136</f>
        <v>0</v>
      </c>
      <c r="AR136" s="75">
        <f t="shared" si="808"/>
        <v>0</v>
      </c>
      <c r="AS136" s="77">
        <f>+AL136+'Stk BSF'!AZ136-'Stk BSF'!BA136-'Stk CF '!AU136</f>
        <v>0</v>
      </c>
      <c r="AT136" s="78">
        <f t="shared" si="844"/>
        <v>0</v>
      </c>
      <c r="AU136" s="46"/>
      <c r="AV136" s="46"/>
      <c r="AW136" s="46"/>
      <c r="AX136" s="46">
        <f t="shared" ref="AX136:AX165" si="867">+AV136</f>
        <v>0</v>
      </c>
      <c r="AY136" s="75">
        <f t="shared" si="809"/>
        <v>0</v>
      </c>
      <c r="AZ136" s="77">
        <f>+AS136+'Stk BSF'!BH136-'Stk BSF'!BI136-'Stk CF '!BB136</f>
        <v>0</v>
      </c>
      <c r="BA136" s="78">
        <f t="shared" si="837"/>
        <v>0</v>
      </c>
      <c r="BB136" s="46"/>
      <c r="BC136" s="46"/>
      <c r="BD136" s="46"/>
      <c r="BE136" s="46">
        <f t="shared" ref="BE136:BE165" si="868">+BC136</f>
        <v>0</v>
      </c>
      <c r="BF136" s="75">
        <f t="shared" si="810"/>
        <v>0</v>
      </c>
      <c r="BG136" s="77">
        <f>+AZ136+'Stk BSF'!BP136-'Stk BSF'!BQ136-'Stk CF '!BI136</f>
        <v>0</v>
      </c>
      <c r="BH136" s="78">
        <f t="shared" si="839"/>
        <v>0</v>
      </c>
      <c r="BI136" s="46"/>
      <c r="BJ136" s="46"/>
      <c r="BK136" s="46"/>
      <c r="BL136" s="46">
        <f t="shared" ref="BL136:BL165" si="869">+BJ136</f>
        <v>0</v>
      </c>
      <c r="BM136" s="75">
        <f t="shared" si="811"/>
        <v>0</v>
      </c>
      <c r="BN136" s="77">
        <f>+BG136+'Stk BSF'!BX136-'Stk BSF'!BY136-'Stk CF '!BP136</f>
        <v>0</v>
      </c>
      <c r="BO136" s="78">
        <f t="shared" si="845"/>
        <v>0</v>
      </c>
      <c r="BP136" s="46"/>
      <c r="BQ136" s="46"/>
      <c r="BR136" s="46"/>
      <c r="BS136" s="46">
        <f t="shared" ref="BS136:BS165" si="870">+BQ136</f>
        <v>0</v>
      </c>
      <c r="BT136" s="75">
        <f t="shared" si="812"/>
        <v>0</v>
      </c>
      <c r="BU136" s="77">
        <f>+BN136+'Stk BSF'!CF136-'Stk BSF'!CG136-'Stk CF '!BW136</f>
        <v>0</v>
      </c>
      <c r="BV136" s="78">
        <f t="shared" si="858"/>
        <v>0</v>
      </c>
      <c r="BW136" s="46"/>
      <c r="BX136" s="46"/>
      <c r="BY136" s="46"/>
      <c r="BZ136" s="46">
        <f t="shared" ref="BZ136:BZ165" si="871">+BX136</f>
        <v>0</v>
      </c>
      <c r="CA136" s="75">
        <f t="shared" si="813"/>
        <v>0</v>
      </c>
      <c r="CB136" s="77">
        <f>+BU136+'Stk BSF'!CN136-'Stk BSF'!CO136-'Stk CF '!CD136</f>
        <v>0</v>
      </c>
      <c r="CC136" s="78">
        <f t="shared" si="859"/>
        <v>0</v>
      </c>
      <c r="CD136" s="46"/>
      <c r="CE136" s="46"/>
      <c r="CF136" s="46"/>
      <c r="CG136" s="46">
        <f t="shared" ref="CG136:CG165" si="872">+CE136</f>
        <v>0</v>
      </c>
      <c r="CH136" s="75">
        <f t="shared" si="814"/>
        <v>0</v>
      </c>
      <c r="CI136" s="77">
        <f>+CB136+'Stk BSF'!CV136-'Stk BSF'!CW136-'Stk CF '!CK136</f>
        <v>0</v>
      </c>
      <c r="CJ136" s="78">
        <f t="shared" si="860"/>
        <v>0</v>
      </c>
      <c r="CK136" s="46"/>
      <c r="CL136" s="46"/>
      <c r="CM136" s="46"/>
      <c r="CN136" s="46">
        <f t="shared" ref="CN136:CN165" si="873">+CL136</f>
        <v>0</v>
      </c>
      <c r="CO136" s="75">
        <f t="shared" si="815"/>
        <v>0</v>
      </c>
      <c r="CP136" s="77">
        <f>+CI136+'Stk BSF'!DD136-'Stk BSF'!DE136-'Stk CF '!CR136</f>
        <v>0</v>
      </c>
      <c r="CQ136" s="78">
        <f t="shared" si="757"/>
        <v>0</v>
      </c>
      <c r="CR136" s="46"/>
      <c r="CS136" s="46"/>
      <c r="CT136" s="46"/>
      <c r="CU136" s="46">
        <f t="shared" ref="CU136:CU165" si="874">+CS136</f>
        <v>0</v>
      </c>
      <c r="CV136" s="75">
        <f t="shared" si="816"/>
        <v>0</v>
      </c>
      <c r="CW136" s="78">
        <f>+CP136+'Stk BSF'!DL136-'Stk BSF'!DM136-'Stk CF '!CY136</f>
        <v>0</v>
      </c>
      <c r="CX136" s="78">
        <f t="shared" si="840"/>
        <v>0</v>
      </c>
      <c r="CY136" s="46"/>
      <c r="CZ136" s="46"/>
      <c r="DA136" s="46"/>
      <c r="DB136" s="46">
        <f t="shared" ref="DB136:DB165" si="875">+CZ136</f>
        <v>0</v>
      </c>
      <c r="DC136" s="75">
        <f t="shared" si="817"/>
        <v>0</v>
      </c>
      <c r="DD136" s="77">
        <f>+CW136+'Stk BSF'!DT136-'Stk BSF'!DU136-'Stk CF '!DF136</f>
        <v>0</v>
      </c>
      <c r="DE136" s="78">
        <f t="shared" si="861"/>
        <v>0</v>
      </c>
      <c r="DF136" s="46"/>
      <c r="DG136" s="46"/>
      <c r="DH136" s="46"/>
      <c r="DI136" s="46">
        <f t="shared" ref="DI136:DI165" si="876">+DG136</f>
        <v>0</v>
      </c>
      <c r="DJ136" s="75">
        <f t="shared" si="818"/>
        <v>0</v>
      </c>
      <c r="DK136" s="77">
        <f>+DD136+'Stk BSF'!EB136-'Stk BSF'!EC136-'Stk CF '!DM136</f>
        <v>0</v>
      </c>
      <c r="DL136" s="78">
        <f t="shared" si="841"/>
        <v>0</v>
      </c>
      <c r="DM136" s="46"/>
      <c r="DN136" s="46"/>
      <c r="DO136" s="46"/>
      <c r="DP136" s="46">
        <f t="shared" ref="DP136:DP165" si="877">+DN136</f>
        <v>0</v>
      </c>
      <c r="DQ136" s="75">
        <f t="shared" si="819"/>
        <v>0</v>
      </c>
      <c r="DR136" s="77">
        <f>+DK136+'Stk BSF'!EJ136-'Stk BSF'!EK136-'Stk CF '!DT136</f>
        <v>0</v>
      </c>
      <c r="DS136" s="78">
        <f t="shared" si="466"/>
        <v>0</v>
      </c>
      <c r="DT136" s="46"/>
      <c r="DU136" s="46"/>
      <c r="DV136" s="46"/>
      <c r="DW136" s="46">
        <f t="shared" ref="DW136:DW165" si="878">+DU136</f>
        <v>0</v>
      </c>
      <c r="DX136" s="75">
        <f t="shared" si="820"/>
        <v>0</v>
      </c>
      <c r="DY136" s="77">
        <f>+DR136+'Stk BSF'!ER136-'Stk BSF'!ES136-'Stk CF '!EA136</f>
        <v>0</v>
      </c>
      <c r="DZ136" s="78">
        <f t="shared" si="846"/>
        <v>0</v>
      </c>
      <c r="EA136" s="46"/>
      <c r="EB136" s="46"/>
      <c r="EC136" s="46"/>
      <c r="ED136" s="46">
        <f t="shared" ref="ED136:ED165" si="879">+EB136</f>
        <v>0</v>
      </c>
      <c r="EE136" s="75">
        <f t="shared" si="821"/>
        <v>0</v>
      </c>
      <c r="EF136" s="77">
        <f>+DY136+'Stk BSF'!EZ136-'Stk BSF'!FA136-'Stk CF '!EH136</f>
        <v>0</v>
      </c>
      <c r="EG136" s="78">
        <f t="shared" si="847"/>
        <v>0</v>
      </c>
      <c r="EH136" s="46"/>
      <c r="EI136" s="46"/>
      <c r="EJ136" s="46"/>
      <c r="EK136" s="46">
        <f t="shared" ref="EK136:EK165" si="880">+EI136</f>
        <v>0</v>
      </c>
      <c r="EL136" s="75">
        <f t="shared" si="822"/>
        <v>0</v>
      </c>
      <c r="EM136" s="77">
        <f>+EF136+'Stk BSF'!FH136-'Stk BSF'!FI136-'Stk CF '!EO136</f>
        <v>0</v>
      </c>
      <c r="EN136" s="78">
        <f t="shared" si="489"/>
        <v>0</v>
      </c>
      <c r="EO136" s="46"/>
      <c r="EP136" s="46"/>
      <c r="EQ136" s="46"/>
      <c r="ER136" s="46">
        <f t="shared" ref="ER136:ER165" si="881">+EP136</f>
        <v>0</v>
      </c>
      <c r="ES136" s="75">
        <f t="shared" si="823"/>
        <v>0</v>
      </c>
      <c r="ET136" s="77">
        <f>+EM136+'Stk BSF'!FP136-'Stk BSF'!FQ136-'Stk CF '!EV136</f>
        <v>0</v>
      </c>
      <c r="EU136" s="78">
        <f t="shared" si="760"/>
        <v>0</v>
      </c>
      <c r="EV136" s="46"/>
      <c r="EW136" s="46"/>
      <c r="EX136" s="46"/>
      <c r="EY136" s="46">
        <f t="shared" ref="EY136:EY165" si="882">+EW136</f>
        <v>0</v>
      </c>
      <c r="EZ136" s="75">
        <f t="shared" si="824"/>
        <v>0</v>
      </c>
      <c r="FA136" s="77">
        <f>+ET136+'Stk BSF'!FX136-'Stk BSF'!FY136-'Stk CF '!FC136</f>
        <v>0</v>
      </c>
      <c r="FB136" s="78">
        <f t="shared" si="761"/>
        <v>0</v>
      </c>
      <c r="FC136" s="46"/>
      <c r="FD136" s="46"/>
      <c r="FE136" s="46"/>
      <c r="FF136" s="46">
        <f t="shared" ref="FF136:FF165" si="883">+FD136</f>
        <v>0</v>
      </c>
      <c r="FG136" s="75">
        <f t="shared" si="825"/>
        <v>0</v>
      </c>
      <c r="FH136" s="77">
        <f>+FA136+'Stk BSF'!GF136-'Stk BSF'!GG136-'Stk CF '!FJ136</f>
        <v>0</v>
      </c>
      <c r="FI136" s="78">
        <f t="shared" si="853"/>
        <v>0</v>
      </c>
      <c r="FJ136" s="46"/>
      <c r="FK136" s="46"/>
      <c r="FL136" s="46"/>
      <c r="FM136" s="46">
        <f t="shared" ref="FM136:FM165" si="884">+FK136</f>
        <v>0</v>
      </c>
      <c r="FN136" s="75">
        <f t="shared" si="826"/>
        <v>0</v>
      </c>
      <c r="FO136" s="77">
        <f>+FH136+'Stk BSF'!GN136-'Stk BSF'!GO136-'Stk CF '!FQ136</f>
        <v>0</v>
      </c>
      <c r="FP136" s="78">
        <f t="shared" si="848"/>
        <v>0</v>
      </c>
      <c r="FQ136" s="46"/>
      <c r="FR136" s="46"/>
      <c r="FS136" s="46"/>
      <c r="FT136" s="46">
        <f t="shared" ref="FT136:FT165" si="885">+FR136</f>
        <v>0</v>
      </c>
      <c r="FU136" s="75">
        <f t="shared" si="827"/>
        <v>0</v>
      </c>
      <c r="FV136" s="77">
        <f>+FO136+'Stk BSF'!GV136-'Stk BSF'!GW136-'Stk CF '!FX136</f>
        <v>0</v>
      </c>
      <c r="FW136" s="78">
        <f t="shared" si="849"/>
        <v>0</v>
      </c>
      <c r="FX136" s="46"/>
      <c r="FY136" s="46"/>
      <c r="FZ136" s="46"/>
      <c r="GA136" s="46">
        <f t="shared" ref="GA136:GA165" si="886">+FY136</f>
        <v>0</v>
      </c>
      <c r="GB136" s="75">
        <f t="shared" si="828"/>
        <v>0</v>
      </c>
      <c r="GC136" s="77">
        <f>+FV136+'Stk BSF'!HD136-'Stk BSF'!HE136-'Stk CF '!GE136</f>
        <v>0</v>
      </c>
      <c r="GD136" s="78">
        <f t="shared" si="862"/>
        <v>0</v>
      </c>
      <c r="GE136" s="46"/>
      <c r="GF136" s="46"/>
      <c r="GG136" s="46"/>
      <c r="GH136" s="46">
        <f t="shared" ref="GH136:GH165" si="887">+GF136</f>
        <v>0</v>
      </c>
      <c r="GI136" s="75">
        <f t="shared" si="829"/>
        <v>0</v>
      </c>
      <c r="GJ136" s="77">
        <f>+GC136+'Stk BSF'!HL136-'Stk BSF'!HM136-'Stk CF '!GL136</f>
        <v>0</v>
      </c>
      <c r="GK136" s="78">
        <f t="shared" si="762"/>
        <v>0</v>
      </c>
      <c r="GL136" s="46"/>
      <c r="GM136" s="46"/>
      <c r="GN136" s="46"/>
      <c r="GO136" s="46">
        <f t="shared" ref="GO136:GO165" si="888">+GM136</f>
        <v>0</v>
      </c>
      <c r="GP136" s="75">
        <f t="shared" si="830"/>
        <v>0</v>
      </c>
      <c r="GQ136" s="77">
        <f>+GJ136+'Stk BSF'!HT136-'Stk BSF'!HU136-'Stk CF '!GS136</f>
        <v>0</v>
      </c>
      <c r="GR136" s="78">
        <f t="shared" si="854"/>
        <v>0</v>
      </c>
      <c r="GS136" s="46"/>
      <c r="GT136" s="46"/>
      <c r="GU136" s="46"/>
      <c r="GV136" s="46">
        <f t="shared" ref="GV136:GV165" si="889">+GT136</f>
        <v>0</v>
      </c>
      <c r="GW136" s="75">
        <f t="shared" si="831"/>
        <v>0</v>
      </c>
      <c r="GX136" s="77">
        <f>+GQ136+'Stk BSF'!IB136-'Stk BSF'!IC136-'Stk CF '!GZ136</f>
        <v>0</v>
      </c>
      <c r="GY136" s="78">
        <f t="shared" si="764"/>
        <v>0</v>
      </c>
      <c r="GZ136" s="46"/>
      <c r="HA136" s="46"/>
      <c r="HB136" s="46"/>
      <c r="HC136" s="46">
        <f t="shared" ref="HC136:HC165" si="890">+HA136</f>
        <v>0</v>
      </c>
      <c r="HD136" s="75">
        <f t="shared" si="832"/>
        <v>0</v>
      </c>
      <c r="HE136" s="77">
        <f>+GX136+'Stk BSF'!IJ136-'Stk BSF'!IK136-'Stk CF '!HG136</f>
        <v>0</v>
      </c>
      <c r="HF136" s="78">
        <f t="shared" si="855"/>
        <v>0</v>
      </c>
      <c r="HG136" s="46"/>
      <c r="HH136" s="46"/>
      <c r="HI136" s="46"/>
      <c r="HJ136" s="46">
        <f t="shared" ref="HJ136:HJ165" si="891">+HH136</f>
        <v>0</v>
      </c>
      <c r="HK136" s="75">
        <f t="shared" si="833"/>
        <v>0</v>
      </c>
      <c r="HL136" s="77">
        <f>+HE136+'Stk BSF'!IR136-'Stk BSF'!IS136-'Stk CF '!HN136</f>
        <v>0</v>
      </c>
      <c r="HM136" s="78">
        <f t="shared" si="850"/>
        <v>0</v>
      </c>
      <c r="HN136" s="46"/>
      <c r="HO136" s="46"/>
      <c r="HP136" s="46"/>
      <c r="HQ136" s="46">
        <f t="shared" ref="HQ136:HQ165" si="892">+HO136</f>
        <v>0</v>
      </c>
      <c r="HR136" s="75">
        <f t="shared" si="834"/>
        <v>0</v>
      </c>
      <c r="HS136" s="85">
        <f>+HL136+'Stk BSF'!IZ136-'Stk BSF'!JA136-'Stk CF '!HU136</f>
        <v>0</v>
      </c>
      <c r="HT136" s="86">
        <f t="shared" si="766"/>
        <v>0</v>
      </c>
      <c r="HU136" s="46"/>
      <c r="HV136" s="46"/>
      <c r="HW136" s="46"/>
      <c r="HX136" s="46">
        <f t="shared" ref="HX136:HX165" si="893">+HV136</f>
        <v>0</v>
      </c>
      <c r="HY136" s="75">
        <f t="shared" si="835"/>
        <v>0</v>
      </c>
      <c r="IA136" s="82">
        <f t="shared" si="851"/>
        <v>0</v>
      </c>
      <c r="IB136" s="83">
        <f t="shared" si="851"/>
        <v>0</v>
      </c>
      <c r="IC136" s="81">
        <f t="shared" si="852"/>
        <v>0</v>
      </c>
      <c r="ID136" s="81">
        <f t="shared" si="852"/>
        <v>0</v>
      </c>
      <c r="IE136" s="81">
        <f t="shared" si="852"/>
        <v>0</v>
      </c>
      <c r="IF136" s="81">
        <f t="shared" si="852"/>
        <v>0</v>
      </c>
      <c r="IG136" s="84">
        <f t="shared" si="767"/>
        <v>0</v>
      </c>
      <c r="II136" s="64">
        <f t="shared" si="469"/>
        <v>0</v>
      </c>
      <c r="IJ136" s="64">
        <f t="shared" si="470"/>
        <v>0</v>
      </c>
      <c r="IK136" s="64">
        <f t="shared" si="471"/>
        <v>0</v>
      </c>
    </row>
    <row r="137" spans="2:245" ht="15">
      <c r="B137" s="387" t="s">
        <v>603</v>
      </c>
      <c r="C137" s="389" t="s">
        <v>667</v>
      </c>
      <c r="D137" s="176" t="s">
        <v>615</v>
      </c>
      <c r="E137" s="170"/>
      <c r="F137" s="370" t="s">
        <v>198</v>
      </c>
      <c r="G137" s="380" t="s">
        <v>99</v>
      </c>
      <c r="H137" s="380" t="s">
        <v>99</v>
      </c>
      <c r="I137" s="166" t="s">
        <v>94</v>
      </c>
      <c r="J137" s="375"/>
      <c r="K137" s="143">
        <v>5</v>
      </c>
      <c r="L137" s="144">
        <v>6</v>
      </c>
      <c r="M137" s="137" t="s">
        <v>4</v>
      </c>
      <c r="N137" s="347">
        <v>0</v>
      </c>
      <c r="O137" s="347">
        <v>0</v>
      </c>
      <c r="P137" s="76">
        <v>0</v>
      </c>
      <c r="Q137" s="77">
        <f>+N137-S137-'Stk BSF'!U137+'Stk BSF'!T137</f>
        <v>0</v>
      </c>
      <c r="R137" s="78">
        <f t="shared" si="838"/>
        <v>0</v>
      </c>
      <c r="S137" s="46"/>
      <c r="T137" s="46"/>
      <c r="U137" s="46"/>
      <c r="V137" s="46">
        <f t="shared" si="863"/>
        <v>0</v>
      </c>
      <c r="W137" s="75">
        <f t="shared" si="717"/>
        <v>0</v>
      </c>
      <c r="X137" s="77">
        <f>+Q137+'Stk BSF'!AB137-'Stk BSF'!AC137-'Stk CF '!Z137</f>
        <v>0</v>
      </c>
      <c r="Y137" s="78">
        <f t="shared" si="856"/>
        <v>0</v>
      </c>
      <c r="Z137" s="46"/>
      <c r="AA137" s="46"/>
      <c r="AB137" s="46"/>
      <c r="AC137" s="46">
        <f t="shared" si="864"/>
        <v>0</v>
      </c>
      <c r="AD137" s="75">
        <f t="shared" si="806"/>
        <v>0</v>
      </c>
      <c r="AE137" s="77">
        <f>+X137+'Stk BSF'!AJ137-'Stk BSF'!AK137-'Stk CF '!AG137</f>
        <v>0</v>
      </c>
      <c r="AF137" s="78">
        <f t="shared" si="857"/>
        <v>0</v>
      </c>
      <c r="AG137" s="46"/>
      <c r="AH137" s="46"/>
      <c r="AI137" s="46"/>
      <c r="AJ137" s="46">
        <f t="shared" si="865"/>
        <v>0</v>
      </c>
      <c r="AK137" s="75">
        <f t="shared" si="807"/>
        <v>0</v>
      </c>
      <c r="AL137" s="77">
        <f>+AE137+'Stk BSF'!AR137-'Stk BSF'!AS137-'Stk CF '!AN137</f>
        <v>0</v>
      </c>
      <c r="AM137" s="78">
        <f t="shared" si="843"/>
        <v>0</v>
      </c>
      <c r="AN137" s="46"/>
      <c r="AO137" s="46"/>
      <c r="AP137" s="46"/>
      <c r="AQ137" s="46">
        <f t="shared" si="866"/>
        <v>0</v>
      </c>
      <c r="AR137" s="75">
        <f t="shared" si="808"/>
        <v>0</v>
      </c>
      <c r="AS137" s="77">
        <f>+AL137+'Stk BSF'!AZ137-'Stk BSF'!BA137-'Stk CF '!AU137</f>
        <v>0</v>
      </c>
      <c r="AT137" s="78">
        <f t="shared" si="844"/>
        <v>0</v>
      </c>
      <c r="AU137" s="46"/>
      <c r="AV137" s="46"/>
      <c r="AW137" s="46"/>
      <c r="AX137" s="46">
        <f t="shared" si="867"/>
        <v>0</v>
      </c>
      <c r="AY137" s="75">
        <f t="shared" si="809"/>
        <v>0</v>
      </c>
      <c r="AZ137" s="77">
        <f>+AS137+'Stk BSF'!BH137-'Stk BSF'!BI137-'Stk CF '!BB137</f>
        <v>0</v>
      </c>
      <c r="BA137" s="78">
        <f t="shared" si="837"/>
        <v>0</v>
      </c>
      <c r="BB137" s="46"/>
      <c r="BC137" s="46"/>
      <c r="BD137" s="46"/>
      <c r="BE137" s="46">
        <f t="shared" si="868"/>
        <v>0</v>
      </c>
      <c r="BF137" s="75">
        <f t="shared" si="810"/>
        <v>0</v>
      </c>
      <c r="BG137" s="77">
        <f>+AZ137+'Stk BSF'!BP137-'Stk BSF'!BQ137-'Stk CF '!BI137</f>
        <v>0</v>
      </c>
      <c r="BH137" s="78">
        <f t="shared" si="839"/>
        <v>0</v>
      </c>
      <c r="BI137" s="46"/>
      <c r="BJ137" s="46"/>
      <c r="BK137" s="46"/>
      <c r="BL137" s="46">
        <f t="shared" si="869"/>
        <v>0</v>
      </c>
      <c r="BM137" s="75">
        <f t="shared" si="811"/>
        <v>0</v>
      </c>
      <c r="BN137" s="77">
        <f>+BG137+'Stk BSF'!BX137-'Stk BSF'!BY137-'Stk CF '!BP137</f>
        <v>0</v>
      </c>
      <c r="BO137" s="78">
        <f t="shared" si="845"/>
        <v>0</v>
      </c>
      <c r="BP137" s="46"/>
      <c r="BQ137" s="46"/>
      <c r="BR137" s="46"/>
      <c r="BS137" s="46">
        <f t="shared" si="870"/>
        <v>0</v>
      </c>
      <c r="BT137" s="75">
        <f t="shared" si="812"/>
        <v>0</v>
      </c>
      <c r="BU137" s="77">
        <f>+BN137+'Stk BSF'!CF137-'Stk BSF'!CG137-'Stk CF '!BW137</f>
        <v>0</v>
      </c>
      <c r="BV137" s="78">
        <f t="shared" si="858"/>
        <v>0</v>
      </c>
      <c r="BW137" s="46"/>
      <c r="BX137" s="46"/>
      <c r="BY137" s="46"/>
      <c r="BZ137" s="46">
        <f t="shared" si="871"/>
        <v>0</v>
      </c>
      <c r="CA137" s="75">
        <f t="shared" si="813"/>
        <v>0</v>
      </c>
      <c r="CB137" s="77">
        <f>+BU137+'Stk BSF'!CN137-'Stk BSF'!CO137-'Stk CF '!CD137</f>
        <v>0</v>
      </c>
      <c r="CC137" s="78">
        <f t="shared" si="859"/>
        <v>0</v>
      </c>
      <c r="CD137" s="46"/>
      <c r="CE137" s="46"/>
      <c r="CF137" s="46"/>
      <c r="CG137" s="46">
        <f t="shared" si="872"/>
        <v>0</v>
      </c>
      <c r="CH137" s="75">
        <f t="shared" si="814"/>
        <v>0</v>
      </c>
      <c r="CI137" s="77">
        <f>+CB137+'Stk BSF'!CV137-'Stk BSF'!CW137-'Stk CF '!CK137</f>
        <v>0</v>
      </c>
      <c r="CJ137" s="78">
        <f t="shared" si="860"/>
        <v>0</v>
      </c>
      <c r="CK137" s="46"/>
      <c r="CL137" s="46"/>
      <c r="CM137" s="46"/>
      <c r="CN137" s="46">
        <f t="shared" si="873"/>
        <v>0</v>
      </c>
      <c r="CO137" s="75">
        <f t="shared" si="815"/>
        <v>0</v>
      </c>
      <c r="CP137" s="77">
        <f>+CI137+'Stk BSF'!DD137-'Stk BSF'!DE137-'Stk CF '!CR137</f>
        <v>0</v>
      </c>
      <c r="CQ137" s="78">
        <f t="shared" si="757"/>
        <v>0</v>
      </c>
      <c r="CR137" s="46"/>
      <c r="CS137" s="46"/>
      <c r="CT137" s="46"/>
      <c r="CU137" s="46">
        <f t="shared" si="874"/>
        <v>0</v>
      </c>
      <c r="CV137" s="75">
        <f t="shared" si="816"/>
        <v>0</v>
      </c>
      <c r="CW137" s="78">
        <f>+CP137+'Stk BSF'!DL137-'Stk BSF'!DM137-'Stk CF '!CY137</f>
        <v>0</v>
      </c>
      <c r="CX137" s="78">
        <f t="shared" si="840"/>
        <v>0</v>
      </c>
      <c r="CY137" s="46"/>
      <c r="CZ137" s="46"/>
      <c r="DA137" s="46"/>
      <c r="DB137" s="46">
        <f t="shared" si="875"/>
        <v>0</v>
      </c>
      <c r="DC137" s="75">
        <f t="shared" si="817"/>
        <v>0</v>
      </c>
      <c r="DD137" s="77">
        <f>+CW137+'Stk BSF'!DT137-'Stk BSF'!DU137-'Stk CF '!DF137</f>
        <v>0</v>
      </c>
      <c r="DE137" s="78">
        <f t="shared" si="861"/>
        <v>0</v>
      </c>
      <c r="DF137" s="46"/>
      <c r="DG137" s="46"/>
      <c r="DH137" s="46"/>
      <c r="DI137" s="46">
        <f t="shared" si="876"/>
        <v>0</v>
      </c>
      <c r="DJ137" s="75">
        <f t="shared" si="818"/>
        <v>0</v>
      </c>
      <c r="DK137" s="77">
        <f>+DD137+'Stk BSF'!EB137-'Stk BSF'!EC137-'Stk CF '!DM137</f>
        <v>0</v>
      </c>
      <c r="DL137" s="78">
        <f t="shared" si="841"/>
        <v>0</v>
      </c>
      <c r="DM137" s="46"/>
      <c r="DN137" s="46"/>
      <c r="DO137" s="46"/>
      <c r="DP137" s="46">
        <f t="shared" si="877"/>
        <v>0</v>
      </c>
      <c r="DQ137" s="75">
        <f t="shared" si="819"/>
        <v>0</v>
      </c>
      <c r="DR137" s="77">
        <f>+DK137+'Stk BSF'!EJ137-'Stk BSF'!EK137-'Stk CF '!DT137</f>
        <v>0</v>
      </c>
      <c r="DS137" s="78">
        <f t="shared" si="466"/>
        <v>0</v>
      </c>
      <c r="DT137" s="46"/>
      <c r="DU137" s="46"/>
      <c r="DV137" s="46"/>
      <c r="DW137" s="46">
        <f t="shared" si="878"/>
        <v>0</v>
      </c>
      <c r="DX137" s="75">
        <f t="shared" si="820"/>
        <v>0</v>
      </c>
      <c r="DY137" s="77">
        <f>+DR137+'Stk BSF'!ER137-'Stk BSF'!ES137-'Stk CF '!EA137</f>
        <v>0</v>
      </c>
      <c r="DZ137" s="78">
        <f t="shared" si="846"/>
        <v>0</v>
      </c>
      <c r="EA137" s="46"/>
      <c r="EB137" s="46"/>
      <c r="EC137" s="46"/>
      <c r="ED137" s="46">
        <f t="shared" si="879"/>
        <v>0</v>
      </c>
      <c r="EE137" s="75">
        <f t="shared" si="821"/>
        <v>0</v>
      </c>
      <c r="EF137" s="77">
        <f>+DY137+'Stk BSF'!EZ137-'Stk BSF'!FA137-'Stk CF '!EH137</f>
        <v>0</v>
      </c>
      <c r="EG137" s="78">
        <f t="shared" si="847"/>
        <v>0</v>
      </c>
      <c r="EH137" s="46"/>
      <c r="EI137" s="46"/>
      <c r="EJ137" s="46"/>
      <c r="EK137" s="46">
        <f t="shared" si="880"/>
        <v>0</v>
      </c>
      <c r="EL137" s="75">
        <f t="shared" si="822"/>
        <v>0</v>
      </c>
      <c r="EM137" s="77">
        <f>+EF137+'Stk BSF'!FH137-'Stk BSF'!FI137-'Stk CF '!EO137</f>
        <v>0</v>
      </c>
      <c r="EN137" s="78">
        <f t="shared" si="489"/>
        <v>0</v>
      </c>
      <c r="EO137" s="46"/>
      <c r="EP137" s="46"/>
      <c r="EQ137" s="46"/>
      <c r="ER137" s="46">
        <f t="shared" si="881"/>
        <v>0</v>
      </c>
      <c r="ES137" s="75">
        <f t="shared" si="823"/>
        <v>0</v>
      </c>
      <c r="ET137" s="77">
        <f>+EM137+'Stk BSF'!FP137-'Stk BSF'!FQ137-'Stk CF '!EV137</f>
        <v>0</v>
      </c>
      <c r="EU137" s="78">
        <f t="shared" si="760"/>
        <v>0</v>
      </c>
      <c r="EV137" s="46"/>
      <c r="EW137" s="46"/>
      <c r="EX137" s="46"/>
      <c r="EY137" s="46">
        <f t="shared" si="882"/>
        <v>0</v>
      </c>
      <c r="EZ137" s="75">
        <f t="shared" si="824"/>
        <v>0</v>
      </c>
      <c r="FA137" s="77">
        <f>+ET137+'Stk BSF'!FX137-'Stk BSF'!FY137-'Stk CF '!FC137</f>
        <v>0</v>
      </c>
      <c r="FB137" s="78">
        <f t="shared" si="761"/>
        <v>0</v>
      </c>
      <c r="FC137" s="46"/>
      <c r="FD137" s="46"/>
      <c r="FE137" s="46"/>
      <c r="FF137" s="46">
        <f t="shared" si="883"/>
        <v>0</v>
      </c>
      <c r="FG137" s="75">
        <f t="shared" si="825"/>
        <v>0</v>
      </c>
      <c r="FH137" s="77">
        <f>+FA137+'Stk BSF'!GF137-'Stk BSF'!GG137-'Stk CF '!FJ137</f>
        <v>0</v>
      </c>
      <c r="FI137" s="78">
        <f t="shared" si="853"/>
        <v>0</v>
      </c>
      <c r="FJ137" s="46"/>
      <c r="FK137" s="46"/>
      <c r="FL137" s="46"/>
      <c r="FM137" s="46">
        <f t="shared" si="884"/>
        <v>0</v>
      </c>
      <c r="FN137" s="75">
        <f t="shared" si="826"/>
        <v>0</v>
      </c>
      <c r="FO137" s="77">
        <f>+FH137+'Stk BSF'!GN137-'Stk BSF'!GO137-'Stk CF '!FQ137</f>
        <v>0</v>
      </c>
      <c r="FP137" s="78">
        <f t="shared" si="848"/>
        <v>0</v>
      </c>
      <c r="FQ137" s="46"/>
      <c r="FR137" s="46"/>
      <c r="FS137" s="46"/>
      <c r="FT137" s="46">
        <f t="shared" si="885"/>
        <v>0</v>
      </c>
      <c r="FU137" s="75">
        <f t="shared" si="827"/>
        <v>0</v>
      </c>
      <c r="FV137" s="77">
        <f>+FO137+'Stk BSF'!GV137-'Stk BSF'!GW137-'Stk CF '!FX137</f>
        <v>0</v>
      </c>
      <c r="FW137" s="78">
        <f t="shared" si="849"/>
        <v>0</v>
      </c>
      <c r="FX137" s="46"/>
      <c r="FY137" s="46"/>
      <c r="FZ137" s="46"/>
      <c r="GA137" s="46">
        <f t="shared" si="886"/>
        <v>0</v>
      </c>
      <c r="GB137" s="75">
        <f t="shared" si="828"/>
        <v>0</v>
      </c>
      <c r="GC137" s="77">
        <f>+FV137+'Stk BSF'!HD137-'Stk BSF'!HE137-'Stk CF '!GE137</f>
        <v>0</v>
      </c>
      <c r="GD137" s="78">
        <f t="shared" si="862"/>
        <v>0</v>
      </c>
      <c r="GE137" s="46"/>
      <c r="GF137" s="46"/>
      <c r="GG137" s="46"/>
      <c r="GH137" s="46">
        <f t="shared" si="887"/>
        <v>0</v>
      </c>
      <c r="GI137" s="75">
        <f t="shared" si="829"/>
        <v>0</v>
      </c>
      <c r="GJ137" s="77">
        <f>+GC137+'Stk BSF'!HL137-'Stk BSF'!HM137-'Stk CF '!GL137</f>
        <v>0</v>
      </c>
      <c r="GK137" s="78">
        <f>+GD137+GL137-GM137-GN137</f>
        <v>0</v>
      </c>
      <c r="GL137" s="46"/>
      <c r="GM137" s="46"/>
      <c r="GN137" s="46"/>
      <c r="GO137" s="46">
        <f t="shared" si="888"/>
        <v>0</v>
      </c>
      <c r="GP137" s="75">
        <f t="shared" si="830"/>
        <v>0</v>
      </c>
      <c r="GQ137" s="77">
        <f>+GJ137+'Stk BSF'!HT137-'Stk BSF'!HU137-'Stk CF '!GS137</f>
        <v>0</v>
      </c>
      <c r="GR137" s="78">
        <f t="shared" si="854"/>
        <v>0</v>
      </c>
      <c r="GS137" s="46"/>
      <c r="GT137" s="46"/>
      <c r="GU137" s="46"/>
      <c r="GV137" s="46">
        <f t="shared" si="889"/>
        <v>0</v>
      </c>
      <c r="GW137" s="75">
        <f t="shared" si="831"/>
        <v>0</v>
      </c>
      <c r="GX137" s="77">
        <f>+GQ137+'Stk BSF'!IB137-'Stk BSF'!IC137-'Stk CF '!GZ137</f>
        <v>0</v>
      </c>
      <c r="GY137" s="78">
        <f t="shared" si="764"/>
        <v>0</v>
      </c>
      <c r="GZ137" s="46"/>
      <c r="HA137" s="46"/>
      <c r="HB137" s="46"/>
      <c r="HC137" s="46">
        <f t="shared" si="890"/>
        <v>0</v>
      </c>
      <c r="HD137" s="75">
        <f t="shared" si="832"/>
        <v>0</v>
      </c>
      <c r="HE137" s="77">
        <f>+GX137+'Stk BSF'!IJ137-'Stk BSF'!IK137-'Stk CF '!HG137</f>
        <v>0</v>
      </c>
      <c r="HF137" s="78">
        <f t="shared" si="855"/>
        <v>0</v>
      </c>
      <c r="HG137" s="46"/>
      <c r="HH137" s="46"/>
      <c r="HI137" s="46"/>
      <c r="HJ137" s="46">
        <f t="shared" si="891"/>
        <v>0</v>
      </c>
      <c r="HK137" s="75">
        <f t="shared" si="833"/>
        <v>0</v>
      </c>
      <c r="HL137" s="77">
        <f>+HE137+'Stk BSF'!IR137-'Stk BSF'!IS137-'Stk CF '!HN137</f>
        <v>0</v>
      </c>
      <c r="HM137" s="78">
        <f t="shared" si="850"/>
        <v>0</v>
      </c>
      <c r="HN137" s="46"/>
      <c r="HO137" s="46"/>
      <c r="HP137" s="46"/>
      <c r="HQ137" s="46">
        <f t="shared" si="892"/>
        <v>0</v>
      </c>
      <c r="HR137" s="75">
        <f t="shared" si="834"/>
        <v>0</v>
      </c>
      <c r="HS137" s="85">
        <f>+HL137+'Stk BSF'!IZ137-'Stk BSF'!JA137-'Stk CF '!HU137</f>
        <v>0</v>
      </c>
      <c r="HT137" s="86">
        <f t="shared" si="766"/>
        <v>0</v>
      </c>
      <c r="HU137" s="46"/>
      <c r="HV137" s="46"/>
      <c r="HW137" s="46"/>
      <c r="HX137" s="46">
        <f t="shared" si="893"/>
        <v>0</v>
      </c>
      <c r="HY137" s="75">
        <f t="shared" si="835"/>
        <v>0</v>
      </c>
      <c r="IA137" s="82">
        <f t="shared" ref="IA137:IB143" si="894">+HS137</f>
        <v>0</v>
      </c>
      <c r="IB137" s="83">
        <f t="shared" si="894"/>
        <v>0</v>
      </c>
      <c r="IC137" s="81">
        <f t="shared" ref="IC137:IF143" si="895">+S137+Z137+AG137+AN137+AU137+BB137+BI137+BP137+BW137+CD137+CK137+CR137+CY137+DF137+DM137+DT137+EA137+EH137+EO137+EV137+FC137+FJ137+FQ137+FX137+GE137+GL137+GS137+GZ137+HG137+HN137+HU137</f>
        <v>0</v>
      </c>
      <c r="ID137" s="81">
        <f t="shared" si="895"/>
        <v>0</v>
      </c>
      <c r="IE137" s="81">
        <f t="shared" si="895"/>
        <v>0</v>
      </c>
      <c r="IF137" s="81">
        <f t="shared" si="895"/>
        <v>0</v>
      </c>
      <c r="IG137" s="84">
        <f>+HY137</f>
        <v>0</v>
      </c>
      <c r="II137" s="64">
        <f t="shared" si="469"/>
        <v>0</v>
      </c>
      <c r="IJ137" s="64">
        <f t="shared" si="470"/>
        <v>0</v>
      </c>
      <c r="IK137" s="64">
        <f t="shared" si="471"/>
        <v>0</v>
      </c>
    </row>
    <row r="138" spans="2:245" ht="15">
      <c r="B138" s="387" t="s">
        <v>603</v>
      </c>
      <c r="C138" s="389" t="s">
        <v>262</v>
      </c>
      <c r="D138" s="176" t="s">
        <v>616</v>
      </c>
      <c r="E138" s="170"/>
      <c r="F138" s="370" t="s">
        <v>198</v>
      </c>
      <c r="G138" s="380" t="s">
        <v>99</v>
      </c>
      <c r="H138" s="380" t="s">
        <v>99</v>
      </c>
      <c r="I138" s="166" t="s">
        <v>94</v>
      </c>
      <c r="J138" s="375"/>
      <c r="K138" s="143">
        <v>5</v>
      </c>
      <c r="L138" s="144">
        <v>5</v>
      </c>
      <c r="M138" s="137" t="s">
        <v>4</v>
      </c>
      <c r="N138" s="347">
        <v>0</v>
      </c>
      <c r="O138" s="347">
        <v>0</v>
      </c>
      <c r="P138" s="76">
        <v>0</v>
      </c>
      <c r="Q138" s="77">
        <f>+N138-S138-'Stk BSF'!U138+'Stk BSF'!T138</f>
        <v>0</v>
      </c>
      <c r="R138" s="78">
        <f t="shared" si="838"/>
        <v>0</v>
      </c>
      <c r="S138" s="46"/>
      <c r="T138" s="46"/>
      <c r="U138" s="46"/>
      <c r="V138" s="46">
        <f t="shared" si="863"/>
        <v>0</v>
      </c>
      <c r="W138" s="75">
        <f t="shared" si="717"/>
        <v>0</v>
      </c>
      <c r="X138" s="77">
        <f>+Q138+'Stk BSF'!AB138-'Stk BSF'!AC138-'Stk CF '!Z138</f>
        <v>0</v>
      </c>
      <c r="Y138" s="78">
        <f t="shared" si="856"/>
        <v>0</v>
      </c>
      <c r="Z138" s="46"/>
      <c r="AA138" s="46"/>
      <c r="AB138" s="46"/>
      <c r="AC138" s="46">
        <f t="shared" si="864"/>
        <v>0</v>
      </c>
      <c r="AD138" s="75">
        <f t="shared" si="806"/>
        <v>0</v>
      </c>
      <c r="AE138" s="77">
        <f>+X138+'Stk BSF'!AJ138-'Stk BSF'!AK138-'Stk CF '!AG138</f>
        <v>0</v>
      </c>
      <c r="AF138" s="78">
        <f t="shared" si="857"/>
        <v>0</v>
      </c>
      <c r="AG138" s="46"/>
      <c r="AH138" s="46"/>
      <c r="AI138" s="46"/>
      <c r="AJ138" s="46">
        <f t="shared" si="865"/>
        <v>0</v>
      </c>
      <c r="AK138" s="75">
        <f t="shared" si="807"/>
        <v>0</v>
      </c>
      <c r="AL138" s="77">
        <f>+AE138+'Stk BSF'!AR138-'Stk BSF'!AS138-'Stk CF '!AN138</f>
        <v>0</v>
      </c>
      <c r="AM138" s="78">
        <f t="shared" si="843"/>
        <v>0</v>
      </c>
      <c r="AN138" s="46"/>
      <c r="AO138" s="46"/>
      <c r="AP138" s="46"/>
      <c r="AQ138" s="46">
        <f t="shared" si="866"/>
        <v>0</v>
      </c>
      <c r="AR138" s="75">
        <f t="shared" si="808"/>
        <v>0</v>
      </c>
      <c r="AS138" s="77">
        <f>+AL138+'Stk BSF'!AZ138-'Stk BSF'!BA138-'Stk CF '!AU138</f>
        <v>0</v>
      </c>
      <c r="AT138" s="78">
        <f t="shared" si="844"/>
        <v>0</v>
      </c>
      <c r="AU138" s="46"/>
      <c r="AV138" s="46"/>
      <c r="AW138" s="46"/>
      <c r="AX138" s="46">
        <f t="shared" si="867"/>
        <v>0</v>
      </c>
      <c r="AY138" s="75">
        <f t="shared" si="809"/>
        <v>0</v>
      </c>
      <c r="AZ138" s="77">
        <f>+AS138+'Stk BSF'!BH138-'Stk BSF'!BI138-'Stk CF '!BB138</f>
        <v>0</v>
      </c>
      <c r="BA138" s="78">
        <f t="shared" si="837"/>
        <v>0</v>
      </c>
      <c r="BB138" s="46"/>
      <c r="BC138" s="46"/>
      <c r="BD138" s="46"/>
      <c r="BE138" s="46">
        <f t="shared" si="868"/>
        <v>0</v>
      </c>
      <c r="BF138" s="75">
        <f t="shared" si="810"/>
        <v>0</v>
      </c>
      <c r="BG138" s="77">
        <f>+AZ138+'Stk BSF'!BP138-'Stk BSF'!BQ138-'Stk CF '!BI138</f>
        <v>0</v>
      </c>
      <c r="BH138" s="78">
        <f t="shared" si="839"/>
        <v>0</v>
      </c>
      <c r="BI138" s="46"/>
      <c r="BJ138" s="46"/>
      <c r="BK138" s="46"/>
      <c r="BL138" s="46">
        <f t="shared" si="869"/>
        <v>0</v>
      </c>
      <c r="BM138" s="75">
        <f t="shared" si="811"/>
        <v>0</v>
      </c>
      <c r="BN138" s="77">
        <f>+BG138+'Stk BSF'!BX138-'Stk BSF'!BY138-'Stk CF '!BP138</f>
        <v>0</v>
      </c>
      <c r="BO138" s="78">
        <f>+BH138+BP138-BQ138-BR138</f>
        <v>0</v>
      </c>
      <c r="BP138" s="46"/>
      <c r="BQ138" s="46"/>
      <c r="BR138" s="46"/>
      <c r="BS138" s="46">
        <f t="shared" si="870"/>
        <v>0</v>
      </c>
      <c r="BT138" s="75">
        <f t="shared" si="812"/>
        <v>0</v>
      </c>
      <c r="BU138" s="77">
        <f>+BN138+'Stk BSF'!CF138-'Stk BSF'!CG138-'Stk CF '!BW138</f>
        <v>0</v>
      </c>
      <c r="BV138" s="78">
        <f t="shared" si="858"/>
        <v>0</v>
      </c>
      <c r="BW138" s="46"/>
      <c r="BX138" s="46"/>
      <c r="BY138" s="46"/>
      <c r="BZ138" s="46">
        <f t="shared" si="871"/>
        <v>0</v>
      </c>
      <c r="CA138" s="75">
        <f t="shared" si="813"/>
        <v>0</v>
      </c>
      <c r="CB138" s="77">
        <f>+BU138+'Stk BSF'!CN138-'Stk BSF'!CO138-'Stk CF '!CD138</f>
        <v>0</v>
      </c>
      <c r="CC138" s="78">
        <f t="shared" si="859"/>
        <v>0</v>
      </c>
      <c r="CD138" s="46"/>
      <c r="CE138" s="46"/>
      <c r="CF138" s="46"/>
      <c r="CG138" s="46">
        <f t="shared" si="872"/>
        <v>0</v>
      </c>
      <c r="CH138" s="75">
        <f t="shared" si="814"/>
        <v>0</v>
      </c>
      <c r="CI138" s="77">
        <f>+CB138+'Stk BSF'!CV138-'Stk BSF'!CW138-'Stk CF '!CK138</f>
        <v>0</v>
      </c>
      <c r="CJ138" s="78">
        <f t="shared" si="860"/>
        <v>0</v>
      </c>
      <c r="CK138" s="46"/>
      <c r="CL138" s="46"/>
      <c r="CM138" s="46"/>
      <c r="CN138" s="46">
        <f t="shared" si="873"/>
        <v>0</v>
      </c>
      <c r="CO138" s="75">
        <f t="shared" si="815"/>
        <v>0</v>
      </c>
      <c r="CP138" s="77">
        <f>+CI138+'Stk BSF'!DD138-'Stk BSF'!DE138-'Stk CF '!CR138</f>
        <v>0</v>
      </c>
      <c r="CQ138" s="78">
        <f t="shared" si="757"/>
        <v>0</v>
      </c>
      <c r="CR138" s="46"/>
      <c r="CS138" s="46"/>
      <c r="CT138" s="46"/>
      <c r="CU138" s="46">
        <f t="shared" si="874"/>
        <v>0</v>
      </c>
      <c r="CV138" s="75">
        <f t="shared" si="816"/>
        <v>0</v>
      </c>
      <c r="CW138" s="78">
        <f>+CP138+'Stk BSF'!DL138-'Stk BSF'!DM138-'Stk CF '!CY138</f>
        <v>0</v>
      </c>
      <c r="CX138" s="78">
        <f t="shared" si="840"/>
        <v>0</v>
      </c>
      <c r="CY138" s="46"/>
      <c r="CZ138" s="46"/>
      <c r="DA138" s="46"/>
      <c r="DB138" s="46">
        <f t="shared" si="875"/>
        <v>0</v>
      </c>
      <c r="DC138" s="75">
        <f t="shared" si="817"/>
        <v>0</v>
      </c>
      <c r="DD138" s="77">
        <f>+CW138+'Stk BSF'!DT138-'Stk BSF'!DU138-'Stk CF '!DF138</f>
        <v>0</v>
      </c>
      <c r="DE138" s="78">
        <f t="shared" si="861"/>
        <v>0</v>
      </c>
      <c r="DF138" s="46"/>
      <c r="DG138" s="46"/>
      <c r="DH138" s="46"/>
      <c r="DI138" s="46">
        <f t="shared" si="876"/>
        <v>0</v>
      </c>
      <c r="DJ138" s="75">
        <f t="shared" si="818"/>
        <v>0</v>
      </c>
      <c r="DK138" s="77">
        <f>+DD138+'Stk BSF'!EB138-'Stk BSF'!EC138-'Stk CF '!DM138</f>
        <v>0</v>
      </c>
      <c r="DL138" s="78">
        <f>+DE138+DM138-DN138-DO138</f>
        <v>0</v>
      </c>
      <c r="DM138" s="46"/>
      <c r="DN138" s="46"/>
      <c r="DO138" s="46"/>
      <c r="DP138" s="46">
        <f t="shared" si="877"/>
        <v>0</v>
      </c>
      <c r="DQ138" s="75">
        <f t="shared" si="819"/>
        <v>0</v>
      </c>
      <c r="DR138" s="77">
        <f>+DK138+'Stk BSF'!EJ138-'Stk BSF'!EK138-'Stk CF '!DT138</f>
        <v>0</v>
      </c>
      <c r="DS138" s="78">
        <f t="shared" si="466"/>
        <v>0</v>
      </c>
      <c r="DT138" s="46"/>
      <c r="DU138" s="46"/>
      <c r="DV138" s="46"/>
      <c r="DW138" s="46">
        <f t="shared" si="878"/>
        <v>0</v>
      </c>
      <c r="DX138" s="75">
        <f t="shared" si="820"/>
        <v>0</v>
      </c>
      <c r="DY138" s="77">
        <f>+DR138+'Stk BSF'!ER138-'Stk BSF'!ES138-'Stk CF '!EA138</f>
        <v>0</v>
      </c>
      <c r="DZ138" s="78">
        <f t="shared" si="846"/>
        <v>0</v>
      </c>
      <c r="EA138" s="46"/>
      <c r="EB138" s="46"/>
      <c r="EC138" s="46"/>
      <c r="ED138" s="46">
        <f t="shared" si="879"/>
        <v>0</v>
      </c>
      <c r="EE138" s="75">
        <f t="shared" si="821"/>
        <v>0</v>
      </c>
      <c r="EF138" s="77">
        <f>+DY138+'Stk BSF'!EZ138-'Stk BSF'!FA138-'Stk CF '!EH138</f>
        <v>0</v>
      </c>
      <c r="EG138" s="78">
        <f t="shared" si="847"/>
        <v>0</v>
      </c>
      <c r="EH138" s="46"/>
      <c r="EI138" s="46"/>
      <c r="EJ138" s="46"/>
      <c r="EK138" s="46">
        <f t="shared" si="880"/>
        <v>0</v>
      </c>
      <c r="EL138" s="75">
        <f t="shared" si="822"/>
        <v>0</v>
      </c>
      <c r="EM138" s="77">
        <f>+EF138+'Stk BSF'!FH138-'Stk BSF'!FI138-'Stk CF '!EO138</f>
        <v>0</v>
      </c>
      <c r="EN138" s="78">
        <f t="shared" si="489"/>
        <v>0</v>
      </c>
      <c r="EO138" s="46"/>
      <c r="EP138" s="46"/>
      <c r="EQ138" s="46"/>
      <c r="ER138" s="46">
        <f t="shared" si="881"/>
        <v>0</v>
      </c>
      <c r="ES138" s="75">
        <f t="shared" si="823"/>
        <v>0</v>
      </c>
      <c r="ET138" s="77">
        <f>+EM138+'Stk BSF'!FP138-'Stk BSF'!FQ138-'Stk CF '!EV138</f>
        <v>0</v>
      </c>
      <c r="EU138" s="78">
        <f t="shared" si="760"/>
        <v>0</v>
      </c>
      <c r="EV138" s="46"/>
      <c r="EW138" s="46"/>
      <c r="EX138" s="46"/>
      <c r="EY138" s="46">
        <f t="shared" si="882"/>
        <v>0</v>
      </c>
      <c r="EZ138" s="75">
        <f t="shared" si="824"/>
        <v>0</v>
      </c>
      <c r="FA138" s="77">
        <f>+ET138+'Stk BSF'!FX138-'Stk BSF'!FY138-'Stk CF '!FC138</f>
        <v>0</v>
      </c>
      <c r="FB138" s="78">
        <f t="shared" si="761"/>
        <v>0</v>
      </c>
      <c r="FC138" s="46"/>
      <c r="FD138" s="46"/>
      <c r="FE138" s="46"/>
      <c r="FF138" s="46">
        <f t="shared" si="883"/>
        <v>0</v>
      </c>
      <c r="FG138" s="75">
        <f t="shared" si="825"/>
        <v>0</v>
      </c>
      <c r="FH138" s="77">
        <f>+FA138+'Stk BSF'!GF138-'Stk BSF'!GG138-'Stk CF '!FJ138</f>
        <v>0</v>
      </c>
      <c r="FI138" s="78">
        <f t="shared" si="853"/>
        <v>0</v>
      </c>
      <c r="FJ138" s="46"/>
      <c r="FK138" s="46"/>
      <c r="FL138" s="46"/>
      <c r="FM138" s="46">
        <f t="shared" si="884"/>
        <v>0</v>
      </c>
      <c r="FN138" s="75">
        <f t="shared" si="826"/>
        <v>0</v>
      </c>
      <c r="FO138" s="77">
        <f>+FH138+'Stk BSF'!GN138-'Stk BSF'!GO138-'Stk CF '!FQ138</f>
        <v>0</v>
      </c>
      <c r="FP138" s="78">
        <f t="shared" si="848"/>
        <v>0</v>
      </c>
      <c r="FQ138" s="46"/>
      <c r="FR138" s="46"/>
      <c r="FS138" s="46"/>
      <c r="FT138" s="46">
        <f t="shared" si="885"/>
        <v>0</v>
      </c>
      <c r="FU138" s="75">
        <f t="shared" si="827"/>
        <v>0</v>
      </c>
      <c r="FV138" s="77">
        <f>+FO138+'Stk BSF'!GV138-'Stk BSF'!GW138-'Stk CF '!FX138</f>
        <v>0</v>
      </c>
      <c r="FW138" s="78">
        <f t="shared" si="849"/>
        <v>0</v>
      </c>
      <c r="FX138" s="46"/>
      <c r="FY138" s="46"/>
      <c r="FZ138" s="46"/>
      <c r="GA138" s="46">
        <f t="shared" si="886"/>
        <v>0</v>
      </c>
      <c r="GB138" s="75">
        <f t="shared" si="828"/>
        <v>0</v>
      </c>
      <c r="GC138" s="77">
        <f>+FV138+'Stk BSF'!HD138-'Stk BSF'!HE138-'Stk CF '!GE138</f>
        <v>0</v>
      </c>
      <c r="GD138" s="78">
        <f t="shared" si="862"/>
        <v>0</v>
      </c>
      <c r="GE138" s="46"/>
      <c r="GF138" s="46"/>
      <c r="GG138" s="46"/>
      <c r="GH138" s="46">
        <f t="shared" si="887"/>
        <v>0</v>
      </c>
      <c r="GI138" s="75">
        <f t="shared" si="829"/>
        <v>0</v>
      </c>
      <c r="GJ138" s="77">
        <f>+GC138+'Stk BSF'!HL138-'Stk BSF'!HM138-'Stk CF '!GL138</f>
        <v>0</v>
      </c>
      <c r="GK138" s="78">
        <f>+GD138+GL138-GM138-GN138</f>
        <v>0</v>
      </c>
      <c r="GL138" s="46"/>
      <c r="GM138" s="46"/>
      <c r="GN138" s="46"/>
      <c r="GO138" s="46">
        <f t="shared" si="888"/>
        <v>0</v>
      </c>
      <c r="GP138" s="75">
        <f t="shared" si="830"/>
        <v>0</v>
      </c>
      <c r="GQ138" s="77">
        <f>+GJ138+'Stk BSF'!HT138-'Stk BSF'!HU138-'Stk CF '!GS138</f>
        <v>0</v>
      </c>
      <c r="GR138" s="78">
        <f t="shared" si="854"/>
        <v>0</v>
      </c>
      <c r="GS138" s="46"/>
      <c r="GT138" s="46"/>
      <c r="GU138" s="46"/>
      <c r="GV138" s="46">
        <f t="shared" si="889"/>
        <v>0</v>
      </c>
      <c r="GW138" s="75">
        <f t="shared" si="831"/>
        <v>0</v>
      </c>
      <c r="GX138" s="77">
        <f>+GQ138+'Stk BSF'!IB138-'Stk BSF'!IC138-'Stk CF '!GZ138</f>
        <v>0</v>
      </c>
      <c r="GY138" s="78">
        <f t="shared" si="764"/>
        <v>0</v>
      </c>
      <c r="GZ138" s="46"/>
      <c r="HA138" s="46"/>
      <c r="HB138" s="46"/>
      <c r="HC138" s="46">
        <f t="shared" si="890"/>
        <v>0</v>
      </c>
      <c r="HD138" s="75">
        <f t="shared" si="832"/>
        <v>0</v>
      </c>
      <c r="HE138" s="77">
        <f>+GX138+'Stk BSF'!IJ138-'Stk BSF'!IK138-'Stk CF '!HG138</f>
        <v>0</v>
      </c>
      <c r="HF138" s="78">
        <f t="shared" si="855"/>
        <v>0</v>
      </c>
      <c r="HG138" s="46"/>
      <c r="HH138" s="46"/>
      <c r="HI138" s="46"/>
      <c r="HJ138" s="46">
        <f t="shared" si="891"/>
        <v>0</v>
      </c>
      <c r="HK138" s="75">
        <f t="shared" si="833"/>
        <v>0</v>
      </c>
      <c r="HL138" s="77">
        <f>+HE138+'Stk BSF'!IR138-'Stk BSF'!IS138-'Stk CF '!HN138</f>
        <v>0</v>
      </c>
      <c r="HM138" s="78">
        <f t="shared" si="850"/>
        <v>0</v>
      </c>
      <c r="HN138" s="46"/>
      <c r="HO138" s="46"/>
      <c r="HP138" s="46"/>
      <c r="HQ138" s="46">
        <f t="shared" si="892"/>
        <v>0</v>
      </c>
      <c r="HR138" s="75">
        <f t="shared" si="834"/>
        <v>0</v>
      </c>
      <c r="HS138" s="85">
        <f>+HL138+'Stk BSF'!IZ138-'Stk BSF'!JA138-'Stk CF '!HU138</f>
        <v>0</v>
      </c>
      <c r="HT138" s="86">
        <f t="shared" si="766"/>
        <v>0</v>
      </c>
      <c r="HU138" s="46"/>
      <c r="HV138" s="46"/>
      <c r="HW138" s="46"/>
      <c r="HX138" s="46">
        <f t="shared" si="893"/>
        <v>0</v>
      </c>
      <c r="HY138" s="75">
        <f t="shared" si="835"/>
        <v>0</v>
      </c>
      <c r="IA138" s="82">
        <f t="shared" si="894"/>
        <v>0</v>
      </c>
      <c r="IB138" s="83">
        <f t="shared" si="894"/>
        <v>0</v>
      </c>
      <c r="IC138" s="81">
        <f t="shared" si="895"/>
        <v>0</v>
      </c>
      <c r="ID138" s="81">
        <f t="shared" si="895"/>
        <v>0</v>
      </c>
      <c r="IE138" s="81">
        <f t="shared" si="895"/>
        <v>0</v>
      </c>
      <c r="IF138" s="81">
        <f t="shared" si="895"/>
        <v>0</v>
      </c>
      <c r="IG138" s="84">
        <f>+HY138</f>
        <v>0</v>
      </c>
      <c r="II138" s="64">
        <f t="shared" si="469"/>
        <v>0</v>
      </c>
      <c r="IJ138" s="64">
        <f t="shared" si="470"/>
        <v>0</v>
      </c>
      <c r="IK138" s="64">
        <f t="shared" si="471"/>
        <v>0</v>
      </c>
    </row>
    <row r="139" spans="2:245" ht="15">
      <c r="B139" s="387" t="s">
        <v>603</v>
      </c>
      <c r="C139" s="389" t="s">
        <v>668</v>
      </c>
      <c r="D139" s="176" t="s">
        <v>617</v>
      </c>
      <c r="E139" s="170"/>
      <c r="F139" s="370" t="s">
        <v>198</v>
      </c>
      <c r="G139" s="380" t="s">
        <v>99</v>
      </c>
      <c r="H139" s="380" t="s">
        <v>99</v>
      </c>
      <c r="I139" s="166" t="s">
        <v>94</v>
      </c>
      <c r="J139" s="375"/>
      <c r="K139" s="143">
        <v>5</v>
      </c>
      <c r="L139" s="144">
        <v>6</v>
      </c>
      <c r="M139" s="137" t="s">
        <v>4</v>
      </c>
      <c r="N139" s="347">
        <v>0</v>
      </c>
      <c r="O139" s="347">
        <v>0</v>
      </c>
      <c r="P139" s="76">
        <v>0</v>
      </c>
      <c r="Q139" s="77">
        <f>+N139-S139-'Stk BSF'!U139+'Stk BSF'!T139</f>
        <v>0</v>
      </c>
      <c r="R139" s="78">
        <f t="shared" ref="R139:R140" si="896">+O139+S139-T139-U139</f>
        <v>0</v>
      </c>
      <c r="S139" s="46"/>
      <c r="T139" s="46"/>
      <c r="U139" s="46"/>
      <c r="V139" s="46">
        <f t="shared" si="863"/>
        <v>0</v>
      </c>
      <c r="W139" s="75">
        <f t="shared" ref="W139:W140" si="897">+P139+T139-V139</f>
        <v>0</v>
      </c>
      <c r="X139" s="77">
        <f>+Q139+'Stk BSF'!AB139-'Stk BSF'!AC139-'Stk CF '!Z139</f>
        <v>0</v>
      </c>
      <c r="Y139" s="78">
        <f t="shared" ref="Y139:Y140" si="898">+R139+Z139-AA139-AB139</f>
        <v>0</v>
      </c>
      <c r="Z139" s="46"/>
      <c r="AA139" s="46"/>
      <c r="AB139" s="46"/>
      <c r="AC139" s="46">
        <f t="shared" si="864"/>
        <v>0</v>
      </c>
      <c r="AD139" s="75">
        <f t="shared" si="806"/>
        <v>0</v>
      </c>
      <c r="AE139" s="77">
        <f>+X139+'Stk BSF'!AJ139-'Stk BSF'!AK139-'Stk CF '!AG139</f>
        <v>0</v>
      </c>
      <c r="AF139" s="78">
        <f t="shared" ref="AF139:AF140" si="899">+Y139+AG139-AH139-AI139</f>
        <v>0</v>
      </c>
      <c r="AG139" s="46"/>
      <c r="AH139" s="46"/>
      <c r="AI139" s="46"/>
      <c r="AJ139" s="46">
        <f t="shared" si="865"/>
        <v>0</v>
      </c>
      <c r="AK139" s="75">
        <f t="shared" si="807"/>
        <v>0</v>
      </c>
      <c r="AL139" s="77">
        <f>+AE139+'Stk BSF'!AR139-'Stk BSF'!AS139-'Stk CF '!AN139</f>
        <v>0</v>
      </c>
      <c r="AM139" s="78">
        <f t="shared" ref="AM139:AM140" si="900">+AF139+AN139-AO139-AP139</f>
        <v>0</v>
      </c>
      <c r="AN139" s="46"/>
      <c r="AO139" s="46"/>
      <c r="AP139" s="46"/>
      <c r="AQ139" s="46">
        <f t="shared" si="866"/>
        <v>0</v>
      </c>
      <c r="AR139" s="75">
        <f t="shared" si="808"/>
        <v>0</v>
      </c>
      <c r="AS139" s="77">
        <f>+AL139+'Stk BSF'!AZ139-'Stk BSF'!BA139-'Stk CF '!AU139</f>
        <v>0</v>
      </c>
      <c r="AT139" s="78">
        <f t="shared" ref="AT139:AT140" si="901">+AM139+AU139-AV139-AW139</f>
        <v>0</v>
      </c>
      <c r="AU139" s="46"/>
      <c r="AV139" s="46"/>
      <c r="AW139" s="46"/>
      <c r="AX139" s="46">
        <f t="shared" si="867"/>
        <v>0</v>
      </c>
      <c r="AY139" s="75">
        <f t="shared" si="809"/>
        <v>0</v>
      </c>
      <c r="AZ139" s="77">
        <f>+AS139+'Stk BSF'!BH139-'Stk BSF'!BI139-'Stk CF '!BB139</f>
        <v>0</v>
      </c>
      <c r="BA139" s="78">
        <f t="shared" ref="BA139:BA140" si="902">+AT139+BB139-BC139-BD139</f>
        <v>0</v>
      </c>
      <c r="BB139" s="46"/>
      <c r="BC139" s="46"/>
      <c r="BD139" s="46"/>
      <c r="BE139" s="46">
        <f t="shared" si="868"/>
        <v>0</v>
      </c>
      <c r="BF139" s="75">
        <f t="shared" si="810"/>
        <v>0</v>
      </c>
      <c r="BG139" s="77">
        <f>+AZ139+'Stk BSF'!BP139-'Stk BSF'!BQ139-'Stk CF '!BI139</f>
        <v>0</v>
      </c>
      <c r="BH139" s="78">
        <f t="shared" ref="BH139:BH140" si="903">+BA139+BI139-BJ139-BK139</f>
        <v>0</v>
      </c>
      <c r="BI139" s="46"/>
      <c r="BJ139" s="46"/>
      <c r="BK139" s="46"/>
      <c r="BL139" s="46">
        <f t="shared" si="869"/>
        <v>0</v>
      </c>
      <c r="BM139" s="75">
        <f t="shared" si="811"/>
        <v>0</v>
      </c>
      <c r="BN139" s="77">
        <f>+BG139+'Stk BSF'!BX139-'Stk BSF'!BY139-'Stk CF '!BP139</f>
        <v>0</v>
      </c>
      <c r="BO139" s="78">
        <f t="shared" ref="BO139:BO140" si="904">+BH139+BP139-BQ139-BR139</f>
        <v>0</v>
      </c>
      <c r="BP139" s="46"/>
      <c r="BQ139" s="46"/>
      <c r="BR139" s="46"/>
      <c r="BS139" s="46">
        <f t="shared" si="870"/>
        <v>0</v>
      </c>
      <c r="BT139" s="75">
        <f t="shared" si="812"/>
        <v>0</v>
      </c>
      <c r="BU139" s="77">
        <f>+BN139+'Stk BSF'!CF139-'Stk BSF'!CG139-'Stk CF '!BW139</f>
        <v>0</v>
      </c>
      <c r="BV139" s="78">
        <f t="shared" ref="BV139:BV140" si="905">+BO139+BW139-BX139-BY139</f>
        <v>0</v>
      </c>
      <c r="BW139" s="46"/>
      <c r="BX139" s="46"/>
      <c r="BY139" s="46"/>
      <c r="BZ139" s="46">
        <f t="shared" si="871"/>
        <v>0</v>
      </c>
      <c r="CA139" s="75">
        <f t="shared" si="813"/>
        <v>0</v>
      </c>
      <c r="CB139" s="77">
        <f>+BU139+'Stk BSF'!CN139-'Stk BSF'!CO139-'Stk CF '!CD139</f>
        <v>0</v>
      </c>
      <c r="CC139" s="78">
        <f t="shared" ref="CC139:CC140" si="906">+BV139+CD139-CE139-CF139</f>
        <v>0</v>
      </c>
      <c r="CD139" s="46"/>
      <c r="CE139" s="46"/>
      <c r="CF139" s="46"/>
      <c r="CG139" s="46">
        <f t="shared" si="872"/>
        <v>0</v>
      </c>
      <c r="CH139" s="75">
        <f t="shared" si="814"/>
        <v>0</v>
      </c>
      <c r="CI139" s="77">
        <f>+CB139+'Stk BSF'!CV139-'Stk BSF'!CW139-'Stk CF '!CK139</f>
        <v>0</v>
      </c>
      <c r="CJ139" s="78">
        <f t="shared" ref="CJ139:CJ140" si="907">+CC139+CK139-CL139-CM139</f>
        <v>0</v>
      </c>
      <c r="CK139" s="46"/>
      <c r="CL139" s="46"/>
      <c r="CM139" s="46"/>
      <c r="CN139" s="46">
        <f t="shared" si="873"/>
        <v>0</v>
      </c>
      <c r="CO139" s="75">
        <f t="shared" si="815"/>
        <v>0</v>
      </c>
      <c r="CP139" s="77">
        <f>+CI139+'Stk BSF'!DD139-'Stk BSF'!DE139-'Stk CF '!CR139</f>
        <v>0</v>
      </c>
      <c r="CQ139" s="78">
        <f t="shared" ref="CQ139:CQ140" si="908">+CJ139+CR139-CS139-CT139</f>
        <v>0</v>
      </c>
      <c r="CR139" s="46"/>
      <c r="CS139" s="46"/>
      <c r="CT139" s="46"/>
      <c r="CU139" s="46">
        <f t="shared" si="874"/>
        <v>0</v>
      </c>
      <c r="CV139" s="75">
        <f t="shared" si="816"/>
        <v>0</v>
      </c>
      <c r="CW139" s="78">
        <f>+CP139+'Stk BSF'!DL139-'Stk BSF'!DM139-'Stk CF '!CY139</f>
        <v>0</v>
      </c>
      <c r="CX139" s="78">
        <f t="shared" ref="CX139:CX140" si="909">+CQ139+CY139-CZ139-DA139</f>
        <v>0</v>
      </c>
      <c r="CY139" s="46"/>
      <c r="CZ139" s="46"/>
      <c r="DA139" s="46"/>
      <c r="DB139" s="46">
        <f t="shared" si="875"/>
        <v>0</v>
      </c>
      <c r="DC139" s="75">
        <f t="shared" si="817"/>
        <v>0</v>
      </c>
      <c r="DD139" s="77">
        <f>+CW139+'Stk BSF'!DT139-'Stk BSF'!DU139-'Stk CF '!DF139</f>
        <v>0</v>
      </c>
      <c r="DE139" s="78">
        <f t="shared" ref="DE139:DE140" si="910">+CX139+DF139-DG139-DH139</f>
        <v>0</v>
      </c>
      <c r="DF139" s="46"/>
      <c r="DG139" s="46"/>
      <c r="DH139" s="46"/>
      <c r="DI139" s="46">
        <f t="shared" si="876"/>
        <v>0</v>
      </c>
      <c r="DJ139" s="75">
        <f t="shared" si="818"/>
        <v>0</v>
      </c>
      <c r="DK139" s="77">
        <f>+DD139+'Stk BSF'!EB139-'Stk BSF'!EC139-'Stk CF '!DM139</f>
        <v>0</v>
      </c>
      <c r="DL139" s="78">
        <f t="shared" ref="DL139:DL140" si="911">+DE139+DM139-DN139-DO139</f>
        <v>0</v>
      </c>
      <c r="DM139" s="46"/>
      <c r="DN139" s="46"/>
      <c r="DO139" s="46"/>
      <c r="DP139" s="46">
        <f t="shared" si="877"/>
        <v>0</v>
      </c>
      <c r="DQ139" s="75">
        <f t="shared" si="819"/>
        <v>0</v>
      </c>
      <c r="DR139" s="77">
        <f>+DK139+'Stk BSF'!EJ139-'Stk BSF'!EK139-'Stk CF '!DT139</f>
        <v>0</v>
      </c>
      <c r="DS139" s="78">
        <f t="shared" ref="DS139:DS140" si="912">+DL139+DT139-DU139-DV139</f>
        <v>0</v>
      </c>
      <c r="DT139" s="46"/>
      <c r="DU139" s="46"/>
      <c r="DV139" s="46"/>
      <c r="DW139" s="46">
        <f t="shared" si="878"/>
        <v>0</v>
      </c>
      <c r="DX139" s="75">
        <f t="shared" si="820"/>
        <v>0</v>
      </c>
      <c r="DY139" s="77">
        <f>+DR139+'Stk BSF'!ER139-'Stk BSF'!ES139-'Stk CF '!EA139</f>
        <v>0</v>
      </c>
      <c r="DZ139" s="78">
        <f t="shared" ref="DZ139:DZ140" si="913">+DS139+EA139-EB139-EC139</f>
        <v>0</v>
      </c>
      <c r="EA139" s="46"/>
      <c r="EB139" s="46"/>
      <c r="EC139" s="46"/>
      <c r="ED139" s="46">
        <f t="shared" si="879"/>
        <v>0</v>
      </c>
      <c r="EE139" s="75">
        <f t="shared" si="821"/>
        <v>0</v>
      </c>
      <c r="EF139" s="77">
        <f>+DY139+'Stk BSF'!EZ139-'Stk BSF'!FA139-'Stk CF '!EH139</f>
        <v>0</v>
      </c>
      <c r="EG139" s="78">
        <f t="shared" ref="EG139:EG140" si="914">+DZ139+EH139-EI139-EJ139</f>
        <v>0</v>
      </c>
      <c r="EH139" s="46"/>
      <c r="EI139" s="46"/>
      <c r="EJ139" s="46"/>
      <c r="EK139" s="46">
        <f t="shared" si="880"/>
        <v>0</v>
      </c>
      <c r="EL139" s="75">
        <f t="shared" si="822"/>
        <v>0</v>
      </c>
      <c r="EM139" s="77">
        <f>+EF139+'Stk BSF'!FH139-'Stk BSF'!FI139-'Stk CF '!EO139</f>
        <v>0</v>
      </c>
      <c r="EN139" s="78">
        <f t="shared" ref="EN139:EN140" si="915">+EG139+EO139-EP139-EQ139</f>
        <v>0</v>
      </c>
      <c r="EO139" s="46"/>
      <c r="EP139" s="46"/>
      <c r="EQ139" s="46"/>
      <c r="ER139" s="46">
        <f t="shared" si="881"/>
        <v>0</v>
      </c>
      <c r="ES139" s="75">
        <f t="shared" si="823"/>
        <v>0</v>
      </c>
      <c r="ET139" s="77">
        <f>+EM139+'Stk BSF'!FP139-'Stk BSF'!FQ139-'Stk CF '!EV139</f>
        <v>0</v>
      </c>
      <c r="EU139" s="78">
        <f t="shared" ref="EU139:EU140" si="916">+EN139+EV139-EW139-EX139</f>
        <v>0</v>
      </c>
      <c r="EV139" s="46"/>
      <c r="EW139" s="46"/>
      <c r="EX139" s="46"/>
      <c r="EY139" s="46">
        <f t="shared" si="882"/>
        <v>0</v>
      </c>
      <c r="EZ139" s="75">
        <f t="shared" si="824"/>
        <v>0</v>
      </c>
      <c r="FA139" s="77">
        <f>+ET139+'Stk BSF'!FX139-'Stk BSF'!FY139-'Stk CF '!FC139</f>
        <v>0</v>
      </c>
      <c r="FB139" s="78">
        <f t="shared" ref="FB139:FB140" si="917">+EU139+FC139-FD139-FE139</f>
        <v>0</v>
      </c>
      <c r="FC139" s="46"/>
      <c r="FD139" s="46"/>
      <c r="FE139" s="46"/>
      <c r="FF139" s="46">
        <f t="shared" si="883"/>
        <v>0</v>
      </c>
      <c r="FG139" s="75">
        <f t="shared" si="825"/>
        <v>0</v>
      </c>
      <c r="FH139" s="77">
        <f>+FA139+'Stk BSF'!GF139-'Stk BSF'!GG139-'Stk CF '!FJ139</f>
        <v>0</v>
      </c>
      <c r="FI139" s="78">
        <f t="shared" ref="FI139:FI140" si="918">+FB139+FJ139-FK139-FL139</f>
        <v>0</v>
      </c>
      <c r="FJ139" s="46"/>
      <c r="FK139" s="46"/>
      <c r="FL139" s="46"/>
      <c r="FM139" s="46">
        <f t="shared" si="884"/>
        <v>0</v>
      </c>
      <c r="FN139" s="75">
        <f t="shared" si="826"/>
        <v>0</v>
      </c>
      <c r="FO139" s="77">
        <f>+FH139+'Stk BSF'!GN139-'Stk BSF'!GO139-'Stk CF '!FQ139</f>
        <v>0</v>
      </c>
      <c r="FP139" s="78">
        <f t="shared" ref="FP139:FP140" si="919">+FI139+FQ139-FR139-FS139</f>
        <v>0</v>
      </c>
      <c r="FQ139" s="46"/>
      <c r="FR139" s="46"/>
      <c r="FS139" s="46"/>
      <c r="FT139" s="46">
        <f t="shared" si="885"/>
        <v>0</v>
      </c>
      <c r="FU139" s="75">
        <f t="shared" si="827"/>
        <v>0</v>
      </c>
      <c r="FV139" s="77">
        <f>+FO139+'Stk BSF'!GV139-'Stk BSF'!GW139-'Stk CF '!FX139</f>
        <v>0</v>
      </c>
      <c r="FW139" s="78">
        <f t="shared" ref="FW139:FW140" si="920">+FP139+FX139-FY139-FZ139</f>
        <v>0</v>
      </c>
      <c r="FX139" s="46"/>
      <c r="FY139" s="46"/>
      <c r="FZ139" s="46"/>
      <c r="GA139" s="46">
        <f t="shared" si="886"/>
        <v>0</v>
      </c>
      <c r="GB139" s="75">
        <f t="shared" si="828"/>
        <v>0</v>
      </c>
      <c r="GC139" s="77">
        <f>+FV139+'Stk BSF'!HD139-'Stk BSF'!HE139-'Stk CF '!GE139</f>
        <v>0</v>
      </c>
      <c r="GD139" s="78">
        <f t="shared" ref="GD139:GD140" si="921">+FW139+GE139-GF139-GG139</f>
        <v>0</v>
      </c>
      <c r="GE139" s="46"/>
      <c r="GF139" s="46"/>
      <c r="GG139" s="46"/>
      <c r="GH139" s="46">
        <f t="shared" si="887"/>
        <v>0</v>
      </c>
      <c r="GI139" s="75">
        <f t="shared" si="829"/>
        <v>0</v>
      </c>
      <c r="GJ139" s="77">
        <f>+GC139+'Stk BSF'!HL139-'Stk BSF'!HM139-'Stk CF '!GL139</f>
        <v>0</v>
      </c>
      <c r="GK139" s="78">
        <f t="shared" ref="GK139:GK140" si="922">+GD139+GL139-GM139-GN139</f>
        <v>0</v>
      </c>
      <c r="GL139" s="46"/>
      <c r="GM139" s="46"/>
      <c r="GN139" s="46"/>
      <c r="GO139" s="46">
        <f t="shared" si="888"/>
        <v>0</v>
      </c>
      <c r="GP139" s="75">
        <f t="shared" si="830"/>
        <v>0</v>
      </c>
      <c r="GQ139" s="77">
        <f>+GJ139+'Stk BSF'!HT139-'Stk BSF'!HU139-'Stk CF '!GS139</f>
        <v>0</v>
      </c>
      <c r="GR139" s="78">
        <f t="shared" ref="GR139:GR140" si="923">+GK139+GS139-GT139-GU139</f>
        <v>0</v>
      </c>
      <c r="GS139" s="46"/>
      <c r="GT139" s="46"/>
      <c r="GU139" s="46"/>
      <c r="GV139" s="46">
        <f t="shared" si="889"/>
        <v>0</v>
      </c>
      <c r="GW139" s="75">
        <f t="shared" si="831"/>
        <v>0</v>
      </c>
      <c r="GX139" s="77">
        <f>+GQ139+'Stk BSF'!IB139-'Stk BSF'!IC139-'Stk CF '!GZ139</f>
        <v>0</v>
      </c>
      <c r="GY139" s="78">
        <f t="shared" ref="GY139:GY140" si="924">+GR139+GZ139-HA139-HB139</f>
        <v>0</v>
      </c>
      <c r="GZ139" s="46"/>
      <c r="HA139" s="46"/>
      <c r="HB139" s="46"/>
      <c r="HC139" s="46">
        <f t="shared" si="890"/>
        <v>0</v>
      </c>
      <c r="HD139" s="75">
        <f t="shared" si="832"/>
        <v>0</v>
      </c>
      <c r="HE139" s="77">
        <f>+GX139+'Stk BSF'!IJ139-'Stk BSF'!IK139-'Stk CF '!HG139</f>
        <v>0</v>
      </c>
      <c r="HF139" s="78">
        <f t="shared" ref="HF139:HF140" si="925">+GY139+HG139-HH139-HI139</f>
        <v>0</v>
      </c>
      <c r="HG139" s="46"/>
      <c r="HH139" s="46"/>
      <c r="HI139" s="46"/>
      <c r="HJ139" s="46">
        <f t="shared" si="891"/>
        <v>0</v>
      </c>
      <c r="HK139" s="75">
        <f t="shared" si="833"/>
        <v>0</v>
      </c>
      <c r="HL139" s="77">
        <f>+HE139+'Stk BSF'!IR139-'Stk BSF'!IS139-'Stk CF '!HN139</f>
        <v>0</v>
      </c>
      <c r="HM139" s="78">
        <f t="shared" ref="HM139:HM140" si="926">+HF139+HN139-HO139-HP139</f>
        <v>0</v>
      </c>
      <c r="HN139" s="46"/>
      <c r="HO139" s="46"/>
      <c r="HP139" s="46"/>
      <c r="HQ139" s="46">
        <f t="shared" si="892"/>
        <v>0</v>
      </c>
      <c r="HR139" s="75">
        <f t="shared" si="834"/>
        <v>0</v>
      </c>
      <c r="HS139" s="85">
        <f>+HL139+'Stk BSF'!IZ139-'Stk BSF'!JA139-'Stk CF '!HU139</f>
        <v>0</v>
      </c>
      <c r="HT139" s="86">
        <f t="shared" ref="HT139:HT140" si="927">+HM139+HU139-HV139-HW139</f>
        <v>0</v>
      </c>
      <c r="HU139" s="46"/>
      <c r="HV139" s="46"/>
      <c r="HW139" s="46"/>
      <c r="HX139" s="46">
        <f t="shared" si="893"/>
        <v>0</v>
      </c>
      <c r="HY139" s="75">
        <f t="shared" si="835"/>
        <v>0</v>
      </c>
      <c r="IA139" s="82">
        <f t="shared" ref="IA139:IA140" si="928">+HS139</f>
        <v>0</v>
      </c>
      <c r="IB139" s="83">
        <f t="shared" ref="IB139:IB140" si="929">+HT139</f>
        <v>0</v>
      </c>
      <c r="IC139" s="81">
        <f t="shared" ref="IC139:IC140" si="930">+S139+Z139+AG139+AN139+AU139+BB139+BI139+BP139+BW139+CD139+CK139+CR139+CY139+DF139+DM139+DT139+EA139+EH139+EO139+EV139+FC139+FJ139+FQ139+FX139+GE139+GL139+GS139+GZ139+HG139+HN139+HU139</f>
        <v>0</v>
      </c>
      <c r="ID139" s="81">
        <f t="shared" ref="ID139:ID140" si="931">+T139+AA139+AH139+AO139+AV139+BC139+BJ139+BQ139+BX139+CE139+CL139+CS139+CZ139+DG139+DN139+DU139+EB139+EI139+EP139+EW139+FD139+FK139+FR139+FY139+GF139+GM139+GT139+HA139+HH139+HO139+HV139</f>
        <v>0</v>
      </c>
      <c r="IE139" s="81">
        <f t="shared" ref="IE139:IE140" si="932">+U139+AB139+AI139+AP139+AW139+BD139+BK139+BR139+BY139+CF139+CM139+CT139+DA139+DH139+DO139+DV139+EC139+EJ139+EQ139+EX139+FE139+FL139+FS139+FZ139+GG139+GN139+GU139+HB139+HI139+HP139+HW139</f>
        <v>0</v>
      </c>
      <c r="IF139" s="81">
        <f t="shared" ref="IF139:IF140" si="933">+V139+AC139+AJ139+AQ139+AX139+BE139+BL139+BS139+BZ139+CG139+CN139+CU139+DB139+DI139+DP139+DW139+ED139+EK139+ER139+EY139+FF139+FM139+FT139+GA139+GH139+GO139+GV139+HC139+HJ139+HQ139+HX139</f>
        <v>0</v>
      </c>
      <c r="IG139" s="84">
        <f t="shared" ref="IG139:IG140" si="934">+HY139</f>
        <v>0</v>
      </c>
      <c r="II139" s="64">
        <f t="shared" si="469"/>
        <v>0</v>
      </c>
      <c r="IJ139" s="64">
        <f t="shared" si="470"/>
        <v>0</v>
      </c>
      <c r="IK139" s="64">
        <f t="shared" si="471"/>
        <v>0</v>
      </c>
    </row>
    <row r="140" spans="2:245" ht="15">
      <c r="B140" s="387" t="s">
        <v>603</v>
      </c>
      <c r="C140" s="389" t="s">
        <v>669</v>
      </c>
      <c r="D140" s="176" t="s">
        <v>618</v>
      </c>
      <c r="E140" s="170"/>
      <c r="F140" s="370" t="s">
        <v>198</v>
      </c>
      <c r="G140" s="380" t="s">
        <v>99</v>
      </c>
      <c r="H140" s="380" t="s">
        <v>99</v>
      </c>
      <c r="I140" s="166" t="s">
        <v>94</v>
      </c>
      <c r="J140" s="375"/>
      <c r="K140" s="143">
        <v>6</v>
      </c>
      <c r="L140" s="144">
        <v>6</v>
      </c>
      <c r="M140" s="137" t="s">
        <v>4</v>
      </c>
      <c r="N140" s="347">
        <v>0</v>
      </c>
      <c r="O140" s="347">
        <v>0</v>
      </c>
      <c r="P140" s="76">
        <v>0</v>
      </c>
      <c r="Q140" s="77">
        <f>+N140-S140-'Stk BSF'!U140+'Stk BSF'!T140</f>
        <v>0</v>
      </c>
      <c r="R140" s="78">
        <f t="shared" si="896"/>
        <v>0</v>
      </c>
      <c r="S140" s="46"/>
      <c r="T140" s="46"/>
      <c r="U140" s="46"/>
      <c r="V140" s="46">
        <f t="shared" si="863"/>
        <v>0</v>
      </c>
      <c r="W140" s="75">
        <f t="shared" si="897"/>
        <v>0</v>
      </c>
      <c r="X140" s="77">
        <f>+Q140+'Stk BSF'!AB140-'Stk BSF'!AC140-'Stk CF '!Z140</f>
        <v>0</v>
      </c>
      <c r="Y140" s="78">
        <f t="shared" si="898"/>
        <v>0</v>
      </c>
      <c r="Z140" s="46"/>
      <c r="AA140" s="46"/>
      <c r="AB140" s="46"/>
      <c r="AC140" s="46">
        <f t="shared" si="864"/>
        <v>0</v>
      </c>
      <c r="AD140" s="75">
        <f t="shared" si="806"/>
        <v>0</v>
      </c>
      <c r="AE140" s="77">
        <f>+X140+'Stk BSF'!AJ140-'Stk BSF'!AK140-'Stk CF '!AG140</f>
        <v>0</v>
      </c>
      <c r="AF140" s="78">
        <f t="shared" si="899"/>
        <v>0</v>
      </c>
      <c r="AG140" s="46"/>
      <c r="AH140" s="46"/>
      <c r="AI140" s="46"/>
      <c r="AJ140" s="46">
        <f t="shared" si="865"/>
        <v>0</v>
      </c>
      <c r="AK140" s="75">
        <f t="shared" si="807"/>
        <v>0</v>
      </c>
      <c r="AL140" s="77">
        <f>+AE140+'Stk BSF'!AR140-'Stk BSF'!AS140-'Stk CF '!AN140</f>
        <v>0</v>
      </c>
      <c r="AM140" s="78">
        <f t="shared" si="900"/>
        <v>0</v>
      </c>
      <c r="AN140" s="46"/>
      <c r="AO140" s="46"/>
      <c r="AP140" s="46"/>
      <c r="AQ140" s="46">
        <f t="shared" si="866"/>
        <v>0</v>
      </c>
      <c r="AR140" s="75">
        <f t="shared" si="808"/>
        <v>0</v>
      </c>
      <c r="AS140" s="77">
        <f>+AL140+'Stk BSF'!AZ140-'Stk BSF'!BA140-'Stk CF '!AU140</f>
        <v>0</v>
      </c>
      <c r="AT140" s="78">
        <f t="shared" si="901"/>
        <v>0</v>
      </c>
      <c r="AU140" s="46"/>
      <c r="AV140" s="46"/>
      <c r="AW140" s="46"/>
      <c r="AX140" s="46">
        <f t="shared" si="867"/>
        <v>0</v>
      </c>
      <c r="AY140" s="75">
        <f t="shared" si="809"/>
        <v>0</v>
      </c>
      <c r="AZ140" s="77">
        <f>+AS140+'Stk BSF'!BH140-'Stk BSF'!BI140-'Stk CF '!BB140</f>
        <v>0</v>
      </c>
      <c r="BA140" s="78">
        <f t="shared" si="902"/>
        <v>0</v>
      </c>
      <c r="BB140" s="46"/>
      <c r="BC140" s="46"/>
      <c r="BD140" s="46"/>
      <c r="BE140" s="46">
        <f t="shared" si="868"/>
        <v>0</v>
      </c>
      <c r="BF140" s="75">
        <f t="shared" si="810"/>
        <v>0</v>
      </c>
      <c r="BG140" s="77">
        <f>+AZ140+'Stk BSF'!BP140-'Stk BSF'!BQ140-'Stk CF '!BI140</f>
        <v>0</v>
      </c>
      <c r="BH140" s="78">
        <f t="shared" si="903"/>
        <v>0</v>
      </c>
      <c r="BI140" s="46"/>
      <c r="BJ140" s="46"/>
      <c r="BK140" s="46"/>
      <c r="BL140" s="46">
        <f t="shared" si="869"/>
        <v>0</v>
      </c>
      <c r="BM140" s="75">
        <f t="shared" si="811"/>
        <v>0</v>
      </c>
      <c r="BN140" s="77">
        <f>+BG140+'Stk BSF'!BX140-'Stk BSF'!BY140-'Stk CF '!BP140</f>
        <v>0</v>
      </c>
      <c r="BO140" s="78">
        <f t="shared" si="904"/>
        <v>0</v>
      </c>
      <c r="BP140" s="46"/>
      <c r="BQ140" s="46"/>
      <c r="BR140" s="46"/>
      <c r="BS140" s="46">
        <f t="shared" si="870"/>
        <v>0</v>
      </c>
      <c r="BT140" s="75">
        <f t="shared" si="812"/>
        <v>0</v>
      </c>
      <c r="BU140" s="77">
        <f>+BN140+'Stk BSF'!CF140-'Stk BSF'!CG140-'Stk CF '!BW140</f>
        <v>0</v>
      </c>
      <c r="BV140" s="78">
        <f t="shared" si="905"/>
        <v>0</v>
      </c>
      <c r="BW140" s="46"/>
      <c r="BX140" s="46"/>
      <c r="BY140" s="46"/>
      <c r="BZ140" s="46">
        <f t="shared" si="871"/>
        <v>0</v>
      </c>
      <c r="CA140" s="75">
        <f t="shared" si="813"/>
        <v>0</v>
      </c>
      <c r="CB140" s="77">
        <f>+BU140+'Stk BSF'!CN140-'Stk BSF'!CO140-'Stk CF '!CD140</f>
        <v>0</v>
      </c>
      <c r="CC140" s="78">
        <f t="shared" si="906"/>
        <v>0</v>
      </c>
      <c r="CD140" s="46"/>
      <c r="CE140" s="46"/>
      <c r="CF140" s="46"/>
      <c r="CG140" s="46">
        <f t="shared" si="872"/>
        <v>0</v>
      </c>
      <c r="CH140" s="75">
        <f t="shared" si="814"/>
        <v>0</v>
      </c>
      <c r="CI140" s="77">
        <f>+CB140+'Stk BSF'!CV140-'Stk BSF'!CW140-'Stk CF '!CK140</f>
        <v>0</v>
      </c>
      <c r="CJ140" s="78">
        <f t="shared" si="907"/>
        <v>0</v>
      </c>
      <c r="CK140" s="46"/>
      <c r="CL140" s="46"/>
      <c r="CM140" s="46"/>
      <c r="CN140" s="46">
        <f t="shared" si="873"/>
        <v>0</v>
      </c>
      <c r="CO140" s="75">
        <f t="shared" si="815"/>
        <v>0</v>
      </c>
      <c r="CP140" s="77">
        <f>+CI140+'Stk BSF'!DD140-'Stk BSF'!DE140-'Stk CF '!CR140</f>
        <v>0</v>
      </c>
      <c r="CQ140" s="78">
        <f t="shared" si="908"/>
        <v>0</v>
      </c>
      <c r="CR140" s="46"/>
      <c r="CS140" s="46"/>
      <c r="CT140" s="46"/>
      <c r="CU140" s="46">
        <f t="shared" si="874"/>
        <v>0</v>
      </c>
      <c r="CV140" s="75">
        <f t="shared" si="816"/>
        <v>0</v>
      </c>
      <c r="CW140" s="78">
        <f>+CP140+'Stk BSF'!DL140-'Stk BSF'!DM140-'Stk CF '!CY140</f>
        <v>0</v>
      </c>
      <c r="CX140" s="78">
        <f t="shared" si="909"/>
        <v>0</v>
      </c>
      <c r="CY140" s="46"/>
      <c r="CZ140" s="46"/>
      <c r="DA140" s="46"/>
      <c r="DB140" s="46">
        <f t="shared" si="875"/>
        <v>0</v>
      </c>
      <c r="DC140" s="75">
        <f t="shared" si="817"/>
        <v>0</v>
      </c>
      <c r="DD140" s="77">
        <f>+CW140+'Stk BSF'!DT140-'Stk BSF'!DU140-'Stk CF '!DF140</f>
        <v>0</v>
      </c>
      <c r="DE140" s="78">
        <f t="shared" si="910"/>
        <v>0</v>
      </c>
      <c r="DF140" s="46"/>
      <c r="DG140" s="46"/>
      <c r="DH140" s="46"/>
      <c r="DI140" s="46">
        <f t="shared" si="876"/>
        <v>0</v>
      </c>
      <c r="DJ140" s="75">
        <f t="shared" si="818"/>
        <v>0</v>
      </c>
      <c r="DK140" s="77">
        <f>+DD140+'Stk BSF'!EB140-'Stk BSF'!EC140-'Stk CF '!DM140</f>
        <v>0</v>
      </c>
      <c r="DL140" s="78">
        <f t="shared" si="911"/>
        <v>0</v>
      </c>
      <c r="DM140" s="46"/>
      <c r="DN140" s="46"/>
      <c r="DO140" s="46"/>
      <c r="DP140" s="46">
        <f t="shared" si="877"/>
        <v>0</v>
      </c>
      <c r="DQ140" s="75">
        <f t="shared" si="819"/>
        <v>0</v>
      </c>
      <c r="DR140" s="77">
        <f>+DK140+'Stk BSF'!EJ140-'Stk BSF'!EK140-'Stk CF '!DT140</f>
        <v>0</v>
      </c>
      <c r="DS140" s="78">
        <f t="shared" si="912"/>
        <v>0</v>
      </c>
      <c r="DT140" s="46"/>
      <c r="DU140" s="46"/>
      <c r="DV140" s="46"/>
      <c r="DW140" s="46">
        <f t="shared" si="878"/>
        <v>0</v>
      </c>
      <c r="DX140" s="75">
        <f t="shared" si="820"/>
        <v>0</v>
      </c>
      <c r="DY140" s="77">
        <f>+DR140+'Stk BSF'!ER140-'Stk BSF'!ES140-'Stk CF '!EA140</f>
        <v>0</v>
      </c>
      <c r="DZ140" s="78">
        <f t="shared" si="913"/>
        <v>0</v>
      </c>
      <c r="EA140" s="46"/>
      <c r="EB140" s="46"/>
      <c r="EC140" s="46"/>
      <c r="ED140" s="46">
        <f t="shared" si="879"/>
        <v>0</v>
      </c>
      <c r="EE140" s="75">
        <f t="shared" si="821"/>
        <v>0</v>
      </c>
      <c r="EF140" s="77">
        <f>+DY140+'Stk BSF'!EZ140-'Stk BSF'!FA140-'Stk CF '!EH140</f>
        <v>0</v>
      </c>
      <c r="EG140" s="78">
        <f t="shared" si="914"/>
        <v>0</v>
      </c>
      <c r="EH140" s="46"/>
      <c r="EI140" s="46"/>
      <c r="EJ140" s="46"/>
      <c r="EK140" s="46">
        <f t="shared" si="880"/>
        <v>0</v>
      </c>
      <c r="EL140" s="75">
        <f t="shared" si="822"/>
        <v>0</v>
      </c>
      <c r="EM140" s="77">
        <f>+EF140+'Stk BSF'!FH140-'Stk BSF'!FI140-'Stk CF '!EO140</f>
        <v>0</v>
      </c>
      <c r="EN140" s="78">
        <f t="shared" si="915"/>
        <v>0</v>
      </c>
      <c r="EO140" s="46"/>
      <c r="EP140" s="46"/>
      <c r="EQ140" s="46"/>
      <c r="ER140" s="46">
        <f t="shared" si="881"/>
        <v>0</v>
      </c>
      <c r="ES140" s="75">
        <f t="shared" si="823"/>
        <v>0</v>
      </c>
      <c r="ET140" s="77">
        <f>+EM140+'Stk BSF'!FP140-'Stk BSF'!FQ140-'Stk CF '!EV140</f>
        <v>0</v>
      </c>
      <c r="EU140" s="78">
        <f t="shared" si="916"/>
        <v>0</v>
      </c>
      <c r="EV140" s="46"/>
      <c r="EW140" s="46"/>
      <c r="EX140" s="46"/>
      <c r="EY140" s="46">
        <f t="shared" si="882"/>
        <v>0</v>
      </c>
      <c r="EZ140" s="75">
        <f t="shared" si="824"/>
        <v>0</v>
      </c>
      <c r="FA140" s="77">
        <f>+ET140+'Stk BSF'!FX140-'Stk BSF'!FY140-'Stk CF '!FC140</f>
        <v>0</v>
      </c>
      <c r="FB140" s="78">
        <f t="shared" si="917"/>
        <v>0</v>
      </c>
      <c r="FC140" s="46"/>
      <c r="FD140" s="46"/>
      <c r="FE140" s="46"/>
      <c r="FF140" s="46">
        <f t="shared" si="883"/>
        <v>0</v>
      </c>
      <c r="FG140" s="75">
        <f t="shared" si="825"/>
        <v>0</v>
      </c>
      <c r="FH140" s="77">
        <f>+FA140+'Stk BSF'!GF140-'Stk BSF'!GG140-'Stk CF '!FJ140</f>
        <v>0</v>
      </c>
      <c r="FI140" s="78">
        <f t="shared" si="918"/>
        <v>0</v>
      </c>
      <c r="FJ140" s="46"/>
      <c r="FK140" s="46"/>
      <c r="FL140" s="46"/>
      <c r="FM140" s="46">
        <f t="shared" si="884"/>
        <v>0</v>
      </c>
      <c r="FN140" s="75">
        <f t="shared" si="826"/>
        <v>0</v>
      </c>
      <c r="FO140" s="77">
        <f>+FH140+'Stk BSF'!GN140-'Stk BSF'!GO140-'Stk CF '!FQ140</f>
        <v>0</v>
      </c>
      <c r="FP140" s="78">
        <f t="shared" si="919"/>
        <v>0</v>
      </c>
      <c r="FQ140" s="46"/>
      <c r="FR140" s="46"/>
      <c r="FS140" s="46"/>
      <c r="FT140" s="46">
        <f t="shared" si="885"/>
        <v>0</v>
      </c>
      <c r="FU140" s="75">
        <f t="shared" si="827"/>
        <v>0</v>
      </c>
      <c r="FV140" s="77">
        <f>+FO140+'Stk BSF'!GV140-'Stk BSF'!GW140-'Stk CF '!FX140</f>
        <v>0</v>
      </c>
      <c r="FW140" s="78">
        <f t="shared" si="920"/>
        <v>0</v>
      </c>
      <c r="FX140" s="46"/>
      <c r="FY140" s="46"/>
      <c r="FZ140" s="46"/>
      <c r="GA140" s="46">
        <f t="shared" si="886"/>
        <v>0</v>
      </c>
      <c r="GB140" s="75">
        <f t="shared" si="828"/>
        <v>0</v>
      </c>
      <c r="GC140" s="77">
        <f>+FV140+'Stk BSF'!HD140-'Stk BSF'!HE140-'Stk CF '!GE140</f>
        <v>0</v>
      </c>
      <c r="GD140" s="78">
        <f t="shared" si="921"/>
        <v>0</v>
      </c>
      <c r="GE140" s="46"/>
      <c r="GF140" s="46"/>
      <c r="GG140" s="46"/>
      <c r="GH140" s="46">
        <f t="shared" si="887"/>
        <v>0</v>
      </c>
      <c r="GI140" s="75">
        <f t="shared" si="829"/>
        <v>0</v>
      </c>
      <c r="GJ140" s="77">
        <f>+GC140+'Stk BSF'!HL140-'Stk BSF'!HM140-'Stk CF '!GL140</f>
        <v>0</v>
      </c>
      <c r="GK140" s="78">
        <f t="shared" si="922"/>
        <v>0</v>
      </c>
      <c r="GL140" s="46"/>
      <c r="GM140" s="46"/>
      <c r="GN140" s="46"/>
      <c r="GO140" s="46">
        <f t="shared" si="888"/>
        <v>0</v>
      </c>
      <c r="GP140" s="75">
        <f t="shared" si="830"/>
        <v>0</v>
      </c>
      <c r="GQ140" s="77">
        <f>+GJ140+'Stk BSF'!HT140-'Stk BSF'!HU140-'Stk CF '!GS140</f>
        <v>0</v>
      </c>
      <c r="GR140" s="78">
        <f t="shared" si="923"/>
        <v>0</v>
      </c>
      <c r="GS140" s="46"/>
      <c r="GT140" s="46"/>
      <c r="GU140" s="46"/>
      <c r="GV140" s="46">
        <f t="shared" si="889"/>
        <v>0</v>
      </c>
      <c r="GW140" s="75">
        <f t="shared" si="831"/>
        <v>0</v>
      </c>
      <c r="GX140" s="77">
        <f>+GQ140+'Stk BSF'!IB140-'Stk BSF'!IC140-'Stk CF '!GZ140</f>
        <v>0</v>
      </c>
      <c r="GY140" s="78">
        <f t="shared" si="924"/>
        <v>0</v>
      </c>
      <c r="GZ140" s="46"/>
      <c r="HA140" s="46"/>
      <c r="HB140" s="46"/>
      <c r="HC140" s="46">
        <f t="shared" si="890"/>
        <v>0</v>
      </c>
      <c r="HD140" s="75">
        <f t="shared" si="832"/>
        <v>0</v>
      </c>
      <c r="HE140" s="77">
        <f>+GX140+'Stk BSF'!IJ140-'Stk BSF'!IK140-'Stk CF '!HG140</f>
        <v>0</v>
      </c>
      <c r="HF140" s="78">
        <f t="shared" si="925"/>
        <v>0</v>
      </c>
      <c r="HG140" s="46"/>
      <c r="HH140" s="46"/>
      <c r="HI140" s="46"/>
      <c r="HJ140" s="46">
        <f t="shared" si="891"/>
        <v>0</v>
      </c>
      <c r="HK140" s="75">
        <f t="shared" si="833"/>
        <v>0</v>
      </c>
      <c r="HL140" s="77">
        <f>+HE140+'Stk BSF'!IR140-'Stk BSF'!IS140-'Stk CF '!HN140</f>
        <v>0</v>
      </c>
      <c r="HM140" s="78">
        <f t="shared" si="926"/>
        <v>0</v>
      </c>
      <c r="HN140" s="46"/>
      <c r="HO140" s="46"/>
      <c r="HP140" s="46"/>
      <c r="HQ140" s="46">
        <f t="shared" si="892"/>
        <v>0</v>
      </c>
      <c r="HR140" s="75">
        <f t="shared" si="834"/>
        <v>0</v>
      </c>
      <c r="HS140" s="85">
        <f>+HL140+'Stk BSF'!IZ140-'Stk BSF'!JA140-'Stk CF '!HU140</f>
        <v>0</v>
      </c>
      <c r="HT140" s="86">
        <f t="shared" si="927"/>
        <v>0</v>
      </c>
      <c r="HU140" s="46"/>
      <c r="HV140" s="46"/>
      <c r="HW140" s="46"/>
      <c r="HX140" s="46">
        <f t="shared" si="893"/>
        <v>0</v>
      </c>
      <c r="HY140" s="75">
        <f t="shared" si="835"/>
        <v>0</v>
      </c>
      <c r="IA140" s="82">
        <f t="shared" si="928"/>
        <v>0</v>
      </c>
      <c r="IB140" s="83">
        <f t="shared" si="929"/>
        <v>0</v>
      </c>
      <c r="IC140" s="81">
        <f t="shared" si="930"/>
        <v>0</v>
      </c>
      <c r="ID140" s="81">
        <f t="shared" si="931"/>
        <v>0</v>
      </c>
      <c r="IE140" s="81">
        <f t="shared" si="932"/>
        <v>0</v>
      </c>
      <c r="IF140" s="81">
        <f t="shared" si="933"/>
        <v>0</v>
      </c>
      <c r="IG140" s="84">
        <f t="shared" si="934"/>
        <v>0</v>
      </c>
      <c r="II140" s="64">
        <f t="shared" ref="II140:II165" si="935">+IA140-HS140</f>
        <v>0</v>
      </c>
      <c r="IJ140" s="64">
        <f t="shared" ref="IJ140:IJ165" si="936">+IB140-HT140</f>
        <v>0</v>
      </c>
      <c r="IK140" s="64">
        <f t="shared" ref="IK140:IK165" si="937">+IG140-HY140</f>
        <v>0</v>
      </c>
    </row>
    <row r="141" spans="2:245" ht="15">
      <c r="B141" s="387" t="s">
        <v>603</v>
      </c>
      <c r="C141" s="389" t="s">
        <v>264</v>
      </c>
      <c r="D141" s="176" t="s">
        <v>619</v>
      </c>
      <c r="E141" s="170"/>
      <c r="F141" s="370" t="s">
        <v>182</v>
      </c>
      <c r="G141" s="380" t="s">
        <v>99</v>
      </c>
      <c r="H141" s="380" t="s">
        <v>99</v>
      </c>
      <c r="I141" s="166" t="s">
        <v>94</v>
      </c>
      <c r="J141" s="375"/>
      <c r="K141" s="143">
        <v>6</v>
      </c>
      <c r="L141" s="144">
        <v>6</v>
      </c>
      <c r="M141" s="137" t="s">
        <v>4</v>
      </c>
      <c r="N141" s="347">
        <v>0</v>
      </c>
      <c r="O141" s="347">
        <v>0</v>
      </c>
      <c r="P141" s="76">
        <v>0</v>
      </c>
      <c r="Q141" s="77">
        <f>+N141-S141-'Stk BSF'!U141+'Stk BSF'!T141</f>
        <v>0</v>
      </c>
      <c r="R141" s="78">
        <f t="shared" ref="R141:R142" si="938">+O141+S141-T141-U141</f>
        <v>0</v>
      </c>
      <c r="S141" s="46"/>
      <c r="T141" s="46"/>
      <c r="U141" s="46"/>
      <c r="V141" s="46">
        <f t="shared" si="863"/>
        <v>0</v>
      </c>
      <c r="W141" s="75">
        <f t="shared" ref="W141:W142" si="939">+P141+T141-V141</f>
        <v>0</v>
      </c>
      <c r="X141" s="77">
        <f>+Q141+'Stk BSF'!AB141-'Stk BSF'!AC141-'Stk CF '!Z141</f>
        <v>0</v>
      </c>
      <c r="Y141" s="78">
        <f t="shared" ref="Y141:Y142" si="940">+R141+Z141-AA141-AB141</f>
        <v>0</v>
      </c>
      <c r="Z141" s="46"/>
      <c r="AA141" s="46"/>
      <c r="AB141" s="46"/>
      <c r="AC141" s="46">
        <f t="shared" si="864"/>
        <v>0</v>
      </c>
      <c r="AD141" s="75">
        <f t="shared" si="806"/>
        <v>0</v>
      </c>
      <c r="AE141" s="77">
        <f>+X141+'Stk BSF'!AJ141-'Stk BSF'!AK141-'Stk CF '!AG141</f>
        <v>0</v>
      </c>
      <c r="AF141" s="78">
        <f t="shared" ref="AF141:AF142" si="941">+Y141+AG141-AH141-AI141</f>
        <v>0</v>
      </c>
      <c r="AG141" s="46"/>
      <c r="AH141" s="46"/>
      <c r="AI141" s="46"/>
      <c r="AJ141" s="46">
        <f t="shared" si="865"/>
        <v>0</v>
      </c>
      <c r="AK141" s="75">
        <f t="shared" si="807"/>
        <v>0</v>
      </c>
      <c r="AL141" s="77">
        <f>+AE141+'Stk BSF'!AR141-'Stk BSF'!AS141-'Stk CF '!AN141</f>
        <v>0</v>
      </c>
      <c r="AM141" s="78">
        <f t="shared" ref="AM141:AM142" si="942">+AF141+AN141-AO141-AP141</f>
        <v>0</v>
      </c>
      <c r="AN141" s="46"/>
      <c r="AO141" s="46"/>
      <c r="AP141" s="46"/>
      <c r="AQ141" s="46">
        <f t="shared" si="866"/>
        <v>0</v>
      </c>
      <c r="AR141" s="75">
        <f t="shared" si="808"/>
        <v>0</v>
      </c>
      <c r="AS141" s="77">
        <f>+AL141+'Stk BSF'!AZ141-'Stk BSF'!BA141-'Stk CF '!AU141</f>
        <v>0</v>
      </c>
      <c r="AT141" s="78">
        <f t="shared" ref="AT141:AT142" si="943">+AM141+AU141-AV141-AW141</f>
        <v>0</v>
      </c>
      <c r="AU141" s="46"/>
      <c r="AV141" s="46"/>
      <c r="AW141" s="46"/>
      <c r="AX141" s="46">
        <f t="shared" si="867"/>
        <v>0</v>
      </c>
      <c r="AY141" s="75">
        <f t="shared" si="809"/>
        <v>0</v>
      </c>
      <c r="AZ141" s="77">
        <f>+AS141+'Stk BSF'!BH141-'Stk BSF'!BI141-'Stk CF '!BB141</f>
        <v>0</v>
      </c>
      <c r="BA141" s="78">
        <f t="shared" ref="BA141:BA142" si="944">+AT141+BB141-BC141-BD141</f>
        <v>0</v>
      </c>
      <c r="BB141" s="46"/>
      <c r="BC141" s="46"/>
      <c r="BD141" s="46"/>
      <c r="BE141" s="46">
        <f t="shared" si="868"/>
        <v>0</v>
      </c>
      <c r="BF141" s="75">
        <f t="shared" si="810"/>
        <v>0</v>
      </c>
      <c r="BG141" s="77">
        <f>+AZ141+'Stk BSF'!BP141-'Stk BSF'!BQ141-'Stk CF '!BI141</f>
        <v>0</v>
      </c>
      <c r="BH141" s="78">
        <f t="shared" ref="BH141:BH142" si="945">+BA141+BI141-BJ141-BK141</f>
        <v>0</v>
      </c>
      <c r="BI141" s="46"/>
      <c r="BJ141" s="46"/>
      <c r="BK141" s="46"/>
      <c r="BL141" s="46">
        <f t="shared" si="869"/>
        <v>0</v>
      </c>
      <c r="BM141" s="75">
        <f t="shared" si="811"/>
        <v>0</v>
      </c>
      <c r="BN141" s="77">
        <f>+BG141+'Stk BSF'!BX141-'Stk BSF'!BY141-'Stk CF '!BP141</f>
        <v>0</v>
      </c>
      <c r="BO141" s="78">
        <f t="shared" ref="BO141:BO142" si="946">+BH141+BP141-BQ141-BR141</f>
        <v>0</v>
      </c>
      <c r="BP141" s="46"/>
      <c r="BQ141" s="46"/>
      <c r="BR141" s="46"/>
      <c r="BS141" s="46">
        <f t="shared" si="870"/>
        <v>0</v>
      </c>
      <c r="BT141" s="75">
        <f t="shared" si="812"/>
        <v>0</v>
      </c>
      <c r="BU141" s="77">
        <f>+BN141+'Stk BSF'!CF141-'Stk BSF'!CG141-'Stk CF '!BW141</f>
        <v>0</v>
      </c>
      <c r="BV141" s="78">
        <f t="shared" ref="BV141:BV142" si="947">+BO141+BW141-BX141-BY141</f>
        <v>0</v>
      </c>
      <c r="BW141" s="46"/>
      <c r="BX141" s="46"/>
      <c r="BY141" s="46"/>
      <c r="BZ141" s="46">
        <f t="shared" si="871"/>
        <v>0</v>
      </c>
      <c r="CA141" s="75">
        <f t="shared" si="813"/>
        <v>0</v>
      </c>
      <c r="CB141" s="77">
        <f>+BU141+'Stk BSF'!CN141-'Stk BSF'!CO141-'Stk CF '!CD141</f>
        <v>0</v>
      </c>
      <c r="CC141" s="78">
        <f t="shared" ref="CC141:CC142" si="948">+BV141+CD141-CE141-CF141</f>
        <v>0</v>
      </c>
      <c r="CD141" s="46"/>
      <c r="CE141" s="46"/>
      <c r="CF141" s="46"/>
      <c r="CG141" s="46">
        <f t="shared" si="872"/>
        <v>0</v>
      </c>
      <c r="CH141" s="75">
        <f t="shared" si="814"/>
        <v>0</v>
      </c>
      <c r="CI141" s="77">
        <f>+CB141+'Stk BSF'!CV141-'Stk BSF'!CW141-'Stk CF '!CK141</f>
        <v>0</v>
      </c>
      <c r="CJ141" s="78">
        <f t="shared" ref="CJ141:CJ142" si="949">+CC141+CK141-CL141-CM141</f>
        <v>0</v>
      </c>
      <c r="CK141" s="46"/>
      <c r="CL141" s="46"/>
      <c r="CM141" s="46"/>
      <c r="CN141" s="46">
        <f t="shared" si="873"/>
        <v>0</v>
      </c>
      <c r="CO141" s="75">
        <f t="shared" si="815"/>
        <v>0</v>
      </c>
      <c r="CP141" s="77">
        <f>+CI141+'Stk BSF'!DD141-'Stk BSF'!DE141-'Stk CF '!CR141</f>
        <v>0</v>
      </c>
      <c r="CQ141" s="78">
        <f t="shared" ref="CQ141:CQ142" si="950">+CJ141+CR141-CS141-CT141</f>
        <v>0</v>
      </c>
      <c r="CR141" s="46"/>
      <c r="CS141" s="46"/>
      <c r="CT141" s="46"/>
      <c r="CU141" s="46">
        <f t="shared" si="874"/>
        <v>0</v>
      </c>
      <c r="CV141" s="75">
        <f t="shared" si="816"/>
        <v>0</v>
      </c>
      <c r="CW141" s="78">
        <f>+CP141+'Stk BSF'!DL141-'Stk BSF'!DM141-'Stk CF '!CY141</f>
        <v>0</v>
      </c>
      <c r="CX141" s="78">
        <f t="shared" ref="CX141:CX142" si="951">+CQ141+CY141-CZ141-DA141</f>
        <v>0</v>
      </c>
      <c r="CY141" s="46"/>
      <c r="CZ141" s="46"/>
      <c r="DA141" s="46"/>
      <c r="DB141" s="46">
        <f t="shared" si="875"/>
        <v>0</v>
      </c>
      <c r="DC141" s="75">
        <f t="shared" si="817"/>
        <v>0</v>
      </c>
      <c r="DD141" s="77">
        <f>+CW141+'Stk BSF'!DT141-'Stk BSF'!DU141-'Stk CF '!DF141</f>
        <v>0</v>
      </c>
      <c r="DE141" s="78">
        <f t="shared" ref="DE141:DE142" si="952">+CX141+DF141-DG141-DH141</f>
        <v>0</v>
      </c>
      <c r="DF141" s="46"/>
      <c r="DG141" s="46"/>
      <c r="DH141" s="46"/>
      <c r="DI141" s="46">
        <f t="shared" si="876"/>
        <v>0</v>
      </c>
      <c r="DJ141" s="75">
        <f t="shared" si="818"/>
        <v>0</v>
      </c>
      <c r="DK141" s="77">
        <f>+DD141+'Stk BSF'!EB141-'Stk BSF'!EC141-'Stk CF '!DM141</f>
        <v>0</v>
      </c>
      <c r="DL141" s="78">
        <f t="shared" ref="DL141:DL142" si="953">+DE141+DM141-DN141-DO141</f>
        <v>0</v>
      </c>
      <c r="DM141" s="46"/>
      <c r="DN141" s="46"/>
      <c r="DO141" s="46"/>
      <c r="DP141" s="46">
        <f t="shared" si="877"/>
        <v>0</v>
      </c>
      <c r="DQ141" s="75">
        <f t="shared" si="819"/>
        <v>0</v>
      </c>
      <c r="DR141" s="77">
        <f>+DK141+'Stk BSF'!EJ141-'Stk BSF'!EK141-'Stk CF '!DT141</f>
        <v>0</v>
      </c>
      <c r="DS141" s="78">
        <f t="shared" ref="DS141:DS142" si="954">+DL141+DT141-DU141-DV141</f>
        <v>0</v>
      </c>
      <c r="DT141" s="46"/>
      <c r="DU141" s="46"/>
      <c r="DV141" s="46"/>
      <c r="DW141" s="46">
        <f t="shared" si="878"/>
        <v>0</v>
      </c>
      <c r="DX141" s="75">
        <f t="shared" si="820"/>
        <v>0</v>
      </c>
      <c r="DY141" s="77">
        <f>+DR141+'Stk BSF'!ER141-'Stk BSF'!ES141-'Stk CF '!EA141</f>
        <v>0</v>
      </c>
      <c r="DZ141" s="78">
        <f t="shared" ref="DZ141:DZ142" si="955">+DS141+EA141-EB141-EC141</f>
        <v>0</v>
      </c>
      <c r="EA141" s="46"/>
      <c r="EB141" s="46"/>
      <c r="EC141" s="46"/>
      <c r="ED141" s="46">
        <f t="shared" si="879"/>
        <v>0</v>
      </c>
      <c r="EE141" s="75">
        <f t="shared" si="821"/>
        <v>0</v>
      </c>
      <c r="EF141" s="77">
        <f>+DY141+'Stk BSF'!EZ141-'Stk BSF'!FA141-'Stk CF '!EH141</f>
        <v>0</v>
      </c>
      <c r="EG141" s="78">
        <f t="shared" ref="EG141:EG142" si="956">+DZ141+EH141-EI141-EJ141</f>
        <v>0</v>
      </c>
      <c r="EH141" s="46"/>
      <c r="EI141" s="46"/>
      <c r="EJ141" s="46"/>
      <c r="EK141" s="46">
        <f t="shared" si="880"/>
        <v>0</v>
      </c>
      <c r="EL141" s="75">
        <f t="shared" si="822"/>
        <v>0</v>
      </c>
      <c r="EM141" s="77">
        <f>+EF141+'Stk BSF'!FH141-'Stk BSF'!FI141-'Stk CF '!EO141</f>
        <v>0</v>
      </c>
      <c r="EN141" s="78">
        <f t="shared" ref="EN141:EN142" si="957">+EG141+EO141-EP141-EQ141</f>
        <v>0</v>
      </c>
      <c r="EO141" s="46"/>
      <c r="EP141" s="46"/>
      <c r="EQ141" s="46"/>
      <c r="ER141" s="46">
        <f t="shared" si="881"/>
        <v>0</v>
      </c>
      <c r="ES141" s="75">
        <f t="shared" si="823"/>
        <v>0</v>
      </c>
      <c r="ET141" s="77">
        <f>+EM141+'Stk BSF'!FP141-'Stk BSF'!FQ141-'Stk CF '!EV141</f>
        <v>0</v>
      </c>
      <c r="EU141" s="78">
        <f t="shared" ref="EU141:EU142" si="958">+EN141+EV141-EW141-EX141</f>
        <v>0</v>
      </c>
      <c r="EV141" s="46"/>
      <c r="EW141" s="46"/>
      <c r="EX141" s="46"/>
      <c r="EY141" s="46">
        <f t="shared" si="882"/>
        <v>0</v>
      </c>
      <c r="EZ141" s="75">
        <f t="shared" si="824"/>
        <v>0</v>
      </c>
      <c r="FA141" s="77">
        <f>+ET141+'Stk BSF'!FX141-'Stk BSF'!FY141-'Stk CF '!FC141</f>
        <v>0</v>
      </c>
      <c r="FB141" s="78">
        <f t="shared" ref="FB141:FB142" si="959">+EU141+FC141-FD141-FE141</f>
        <v>0</v>
      </c>
      <c r="FC141" s="46"/>
      <c r="FD141" s="46"/>
      <c r="FE141" s="46"/>
      <c r="FF141" s="46">
        <f t="shared" si="883"/>
        <v>0</v>
      </c>
      <c r="FG141" s="75">
        <f t="shared" si="825"/>
        <v>0</v>
      </c>
      <c r="FH141" s="77">
        <f>+FA141+'Stk BSF'!GF141-'Stk BSF'!GG141-'Stk CF '!FJ141</f>
        <v>0</v>
      </c>
      <c r="FI141" s="78">
        <f t="shared" ref="FI141:FI142" si="960">+FB141+FJ141-FK141-FL141</f>
        <v>0</v>
      </c>
      <c r="FJ141" s="46"/>
      <c r="FK141" s="46"/>
      <c r="FL141" s="46"/>
      <c r="FM141" s="46">
        <f t="shared" si="884"/>
        <v>0</v>
      </c>
      <c r="FN141" s="75">
        <f t="shared" si="826"/>
        <v>0</v>
      </c>
      <c r="FO141" s="77">
        <f>+FH141+'Stk BSF'!GN141-'Stk BSF'!GO141-'Stk CF '!FQ141</f>
        <v>0</v>
      </c>
      <c r="FP141" s="78">
        <f t="shared" ref="FP141:FP142" si="961">+FI141+FQ141-FR141-FS141</f>
        <v>0</v>
      </c>
      <c r="FQ141" s="46"/>
      <c r="FR141" s="46"/>
      <c r="FS141" s="46"/>
      <c r="FT141" s="46">
        <f t="shared" si="885"/>
        <v>0</v>
      </c>
      <c r="FU141" s="75">
        <f t="shared" si="827"/>
        <v>0</v>
      </c>
      <c r="FV141" s="77">
        <f>+FO141+'Stk BSF'!GV141-'Stk BSF'!GW141-'Stk CF '!FX141</f>
        <v>0</v>
      </c>
      <c r="FW141" s="78">
        <f t="shared" ref="FW141:FW142" si="962">+FP141+FX141-FY141-FZ141</f>
        <v>0</v>
      </c>
      <c r="FX141" s="46"/>
      <c r="FY141" s="46"/>
      <c r="FZ141" s="46"/>
      <c r="GA141" s="46">
        <f t="shared" si="886"/>
        <v>0</v>
      </c>
      <c r="GB141" s="75">
        <f t="shared" si="828"/>
        <v>0</v>
      </c>
      <c r="GC141" s="77">
        <f>+FV141+'Stk BSF'!HD141-'Stk BSF'!HE141-'Stk CF '!GE141</f>
        <v>0</v>
      </c>
      <c r="GD141" s="78">
        <f t="shared" ref="GD141:GD142" si="963">+FW141+GE141-GF141-GG141</f>
        <v>0</v>
      </c>
      <c r="GE141" s="46"/>
      <c r="GF141" s="46"/>
      <c r="GG141" s="46"/>
      <c r="GH141" s="46">
        <f t="shared" si="887"/>
        <v>0</v>
      </c>
      <c r="GI141" s="75">
        <f t="shared" si="829"/>
        <v>0</v>
      </c>
      <c r="GJ141" s="77">
        <f>+GC141+'Stk BSF'!HL141-'Stk BSF'!HM141-'Stk CF '!GL141</f>
        <v>0</v>
      </c>
      <c r="GK141" s="78">
        <f t="shared" ref="GK141:GK142" si="964">+GD141+GL141-GM141-GN141</f>
        <v>0</v>
      </c>
      <c r="GL141" s="46"/>
      <c r="GM141" s="46"/>
      <c r="GN141" s="46"/>
      <c r="GO141" s="46">
        <f t="shared" si="888"/>
        <v>0</v>
      </c>
      <c r="GP141" s="75">
        <f t="shared" si="830"/>
        <v>0</v>
      </c>
      <c r="GQ141" s="77">
        <f>+GJ141+'Stk BSF'!HT141-'Stk BSF'!HU141-'Stk CF '!GS141</f>
        <v>0</v>
      </c>
      <c r="GR141" s="78">
        <f t="shared" ref="GR141:GR142" si="965">+GK141+GS141-GT141-GU141</f>
        <v>0</v>
      </c>
      <c r="GS141" s="46"/>
      <c r="GT141" s="46"/>
      <c r="GU141" s="46"/>
      <c r="GV141" s="46">
        <f t="shared" si="889"/>
        <v>0</v>
      </c>
      <c r="GW141" s="75">
        <f t="shared" si="831"/>
        <v>0</v>
      </c>
      <c r="GX141" s="77">
        <f>+GQ141+'Stk BSF'!IB141-'Stk BSF'!IC141-'Stk CF '!GZ141</f>
        <v>0</v>
      </c>
      <c r="GY141" s="78">
        <f t="shared" ref="GY141:GY142" si="966">+GR141+GZ141-HA141-HB141</f>
        <v>0</v>
      </c>
      <c r="GZ141" s="46"/>
      <c r="HA141" s="46"/>
      <c r="HB141" s="46"/>
      <c r="HC141" s="46">
        <f t="shared" si="890"/>
        <v>0</v>
      </c>
      <c r="HD141" s="75">
        <f t="shared" si="832"/>
        <v>0</v>
      </c>
      <c r="HE141" s="77">
        <f>+GX141+'Stk BSF'!IJ141-'Stk BSF'!IK141-'Stk CF '!HG141</f>
        <v>0</v>
      </c>
      <c r="HF141" s="78">
        <f t="shared" ref="HF141:HF142" si="967">+GY141+HG141-HH141-HI141</f>
        <v>0</v>
      </c>
      <c r="HG141" s="46"/>
      <c r="HH141" s="46"/>
      <c r="HI141" s="46"/>
      <c r="HJ141" s="46">
        <f t="shared" si="891"/>
        <v>0</v>
      </c>
      <c r="HK141" s="75">
        <f t="shared" si="833"/>
        <v>0</v>
      </c>
      <c r="HL141" s="77">
        <f>+HE141+'Stk BSF'!IR141-'Stk BSF'!IS141-'Stk CF '!HN141</f>
        <v>0</v>
      </c>
      <c r="HM141" s="78">
        <f t="shared" ref="HM141:HM142" si="968">+HF141+HN141-HO141-HP141</f>
        <v>0</v>
      </c>
      <c r="HN141" s="46"/>
      <c r="HO141" s="46"/>
      <c r="HP141" s="46"/>
      <c r="HQ141" s="46">
        <f t="shared" si="892"/>
        <v>0</v>
      </c>
      <c r="HR141" s="75">
        <f t="shared" si="834"/>
        <v>0</v>
      </c>
      <c r="HS141" s="85">
        <f>+HL141+'Stk BSF'!IZ141-'Stk BSF'!JA141-'Stk CF '!HU141</f>
        <v>0</v>
      </c>
      <c r="HT141" s="86">
        <f t="shared" ref="HT141:HT142" si="969">+HM141+HU141-HV141-HW141</f>
        <v>0</v>
      </c>
      <c r="HU141" s="46"/>
      <c r="HV141" s="46"/>
      <c r="HW141" s="46"/>
      <c r="HX141" s="46">
        <f t="shared" si="893"/>
        <v>0</v>
      </c>
      <c r="HY141" s="75">
        <f t="shared" si="835"/>
        <v>0</v>
      </c>
      <c r="IA141" s="82">
        <f t="shared" ref="IA141:IA142" si="970">+HS141</f>
        <v>0</v>
      </c>
      <c r="IB141" s="83">
        <f t="shared" ref="IB141:IB142" si="971">+HT141</f>
        <v>0</v>
      </c>
      <c r="IC141" s="81">
        <f t="shared" ref="IC141:IC142" si="972">+S141+Z141+AG141+AN141+AU141+BB141+BI141+BP141+BW141+CD141+CK141+CR141+CY141+DF141+DM141+DT141+EA141+EH141+EO141+EV141+FC141+FJ141+FQ141+FX141+GE141+GL141+GS141+GZ141+HG141+HN141+HU141</f>
        <v>0</v>
      </c>
      <c r="ID141" s="81">
        <f t="shared" ref="ID141:ID142" si="973">+T141+AA141+AH141+AO141+AV141+BC141+BJ141+BQ141+BX141+CE141+CL141+CS141+CZ141+DG141+DN141+DU141+EB141+EI141+EP141+EW141+FD141+FK141+FR141+FY141+GF141+GM141+GT141+HA141+HH141+HO141+HV141</f>
        <v>0</v>
      </c>
      <c r="IE141" s="81">
        <f t="shared" ref="IE141:IE142" si="974">+U141+AB141+AI141+AP141+AW141+BD141+BK141+BR141+BY141+CF141+CM141+CT141+DA141+DH141+DO141+DV141+EC141+EJ141+EQ141+EX141+FE141+FL141+FS141+FZ141+GG141+GN141+GU141+HB141+HI141+HP141+HW141</f>
        <v>0</v>
      </c>
      <c r="IF141" s="81">
        <f t="shared" ref="IF141:IF142" si="975">+V141+AC141+AJ141+AQ141+AX141+BE141+BL141+BS141+BZ141+CG141+CN141+CU141+DB141+DI141+DP141+DW141+ED141+EK141+ER141+EY141+FF141+FM141+FT141+GA141+GH141+GO141+GV141+HC141+HJ141+HQ141+HX141</f>
        <v>0</v>
      </c>
      <c r="IG141" s="84">
        <f t="shared" ref="IG141:IG142" si="976">+HY141</f>
        <v>0</v>
      </c>
      <c r="II141" s="64">
        <f t="shared" si="935"/>
        <v>0</v>
      </c>
      <c r="IJ141" s="64">
        <f t="shared" si="936"/>
        <v>0</v>
      </c>
      <c r="IK141" s="64">
        <f t="shared" si="937"/>
        <v>0</v>
      </c>
    </row>
    <row r="142" spans="2:245" ht="15">
      <c r="B142" s="387" t="s">
        <v>603</v>
      </c>
      <c r="C142" s="389" t="s">
        <v>670</v>
      </c>
      <c r="D142" s="176" t="s">
        <v>620</v>
      </c>
      <c r="E142" s="170"/>
      <c r="F142" s="370" t="s">
        <v>182</v>
      </c>
      <c r="G142" s="380" t="s">
        <v>99</v>
      </c>
      <c r="H142" s="380" t="s">
        <v>99</v>
      </c>
      <c r="I142" s="166" t="s">
        <v>94</v>
      </c>
      <c r="J142" s="375"/>
      <c r="K142" s="143">
        <v>6</v>
      </c>
      <c r="L142" s="144">
        <v>7</v>
      </c>
      <c r="M142" s="137" t="s">
        <v>4</v>
      </c>
      <c r="N142" s="347">
        <v>0</v>
      </c>
      <c r="O142" s="347">
        <v>0</v>
      </c>
      <c r="P142" s="76">
        <v>0</v>
      </c>
      <c r="Q142" s="77">
        <f>+N142-S142-'Stk BSF'!U142+'Stk BSF'!T142</f>
        <v>0</v>
      </c>
      <c r="R142" s="78">
        <f t="shared" si="938"/>
        <v>0</v>
      </c>
      <c r="S142" s="46"/>
      <c r="T142" s="46"/>
      <c r="U142" s="46"/>
      <c r="V142" s="46">
        <f t="shared" si="863"/>
        <v>0</v>
      </c>
      <c r="W142" s="75">
        <f t="shared" si="939"/>
        <v>0</v>
      </c>
      <c r="X142" s="77">
        <f>+Q142+'Stk BSF'!AB142-'Stk BSF'!AC142-'Stk CF '!Z142</f>
        <v>0</v>
      </c>
      <c r="Y142" s="78">
        <f t="shared" si="940"/>
        <v>0</v>
      </c>
      <c r="Z142" s="46"/>
      <c r="AA142" s="46"/>
      <c r="AB142" s="46"/>
      <c r="AC142" s="46">
        <f t="shared" si="864"/>
        <v>0</v>
      </c>
      <c r="AD142" s="75">
        <f t="shared" si="806"/>
        <v>0</v>
      </c>
      <c r="AE142" s="77">
        <f>+X142+'Stk BSF'!AJ142-'Stk BSF'!AK142-'Stk CF '!AG142</f>
        <v>0</v>
      </c>
      <c r="AF142" s="78">
        <f t="shared" si="941"/>
        <v>0</v>
      </c>
      <c r="AG142" s="46"/>
      <c r="AH142" s="46"/>
      <c r="AI142" s="46"/>
      <c r="AJ142" s="46">
        <f t="shared" si="865"/>
        <v>0</v>
      </c>
      <c r="AK142" s="75">
        <f t="shared" si="807"/>
        <v>0</v>
      </c>
      <c r="AL142" s="77">
        <f>+AE142+'Stk BSF'!AR142-'Stk BSF'!AS142-'Stk CF '!AN142</f>
        <v>0</v>
      </c>
      <c r="AM142" s="78">
        <f t="shared" si="942"/>
        <v>0</v>
      </c>
      <c r="AN142" s="46"/>
      <c r="AO142" s="46"/>
      <c r="AP142" s="46"/>
      <c r="AQ142" s="46">
        <f t="shared" si="866"/>
        <v>0</v>
      </c>
      <c r="AR142" s="75">
        <f t="shared" si="808"/>
        <v>0</v>
      </c>
      <c r="AS142" s="77">
        <f>+AL142+'Stk BSF'!AZ142-'Stk BSF'!BA142-'Stk CF '!AU142</f>
        <v>0</v>
      </c>
      <c r="AT142" s="78">
        <f t="shared" si="943"/>
        <v>0</v>
      </c>
      <c r="AU142" s="46"/>
      <c r="AV142" s="46"/>
      <c r="AW142" s="46"/>
      <c r="AX142" s="46">
        <f t="shared" si="867"/>
        <v>0</v>
      </c>
      <c r="AY142" s="75">
        <f t="shared" si="809"/>
        <v>0</v>
      </c>
      <c r="AZ142" s="77">
        <f>+AS142+'Stk BSF'!BH142-'Stk BSF'!BI142-'Stk CF '!BB142</f>
        <v>0</v>
      </c>
      <c r="BA142" s="78">
        <f t="shared" si="944"/>
        <v>0</v>
      </c>
      <c r="BB142" s="46"/>
      <c r="BC142" s="46"/>
      <c r="BD142" s="46"/>
      <c r="BE142" s="46">
        <f t="shared" si="868"/>
        <v>0</v>
      </c>
      <c r="BF142" s="75">
        <f t="shared" si="810"/>
        <v>0</v>
      </c>
      <c r="BG142" s="77">
        <f>+AZ142+'Stk BSF'!BP142-'Stk BSF'!BQ142-'Stk CF '!BI142</f>
        <v>0</v>
      </c>
      <c r="BH142" s="78">
        <f t="shared" si="945"/>
        <v>0</v>
      </c>
      <c r="BI142" s="46"/>
      <c r="BJ142" s="46"/>
      <c r="BK142" s="46"/>
      <c r="BL142" s="46">
        <f t="shared" si="869"/>
        <v>0</v>
      </c>
      <c r="BM142" s="75">
        <f t="shared" si="811"/>
        <v>0</v>
      </c>
      <c r="BN142" s="77">
        <f>+BG142+'Stk BSF'!BX142-'Stk BSF'!BY142-'Stk CF '!BP142</f>
        <v>0</v>
      </c>
      <c r="BO142" s="78">
        <f t="shared" si="946"/>
        <v>0</v>
      </c>
      <c r="BP142" s="46"/>
      <c r="BQ142" s="46"/>
      <c r="BR142" s="46"/>
      <c r="BS142" s="46">
        <f t="shared" si="870"/>
        <v>0</v>
      </c>
      <c r="BT142" s="75">
        <f t="shared" si="812"/>
        <v>0</v>
      </c>
      <c r="BU142" s="77">
        <f>+BN142+'Stk BSF'!CF142-'Stk BSF'!CG142-'Stk CF '!BW142</f>
        <v>0</v>
      </c>
      <c r="BV142" s="78">
        <f t="shared" si="947"/>
        <v>0</v>
      </c>
      <c r="BW142" s="46"/>
      <c r="BX142" s="46"/>
      <c r="BY142" s="46"/>
      <c r="BZ142" s="46">
        <f t="shared" si="871"/>
        <v>0</v>
      </c>
      <c r="CA142" s="75">
        <f t="shared" si="813"/>
        <v>0</v>
      </c>
      <c r="CB142" s="77">
        <f>+BU142+'Stk BSF'!CN142-'Stk BSF'!CO142-'Stk CF '!CD142</f>
        <v>0</v>
      </c>
      <c r="CC142" s="78">
        <f t="shared" si="948"/>
        <v>0</v>
      </c>
      <c r="CD142" s="46"/>
      <c r="CE142" s="46"/>
      <c r="CF142" s="46"/>
      <c r="CG142" s="46">
        <f t="shared" si="872"/>
        <v>0</v>
      </c>
      <c r="CH142" s="75">
        <f t="shared" si="814"/>
        <v>0</v>
      </c>
      <c r="CI142" s="77">
        <f>+CB142+'Stk BSF'!CV142-'Stk BSF'!CW142-'Stk CF '!CK142</f>
        <v>0</v>
      </c>
      <c r="CJ142" s="78">
        <f t="shared" si="949"/>
        <v>0</v>
      </c>
      <c r="CK142" s="46"/>
      <c r="CL142" s="46"/>
      <c r="CM142" s="46"/>
      <c r="CN142" s="46">
        <f t="shared" si="873"/>
        <v>0</v>
      </c>
      <c r="CO142" s="75">
        <f t="shared" si="815"/>
        <v>0</v>
      </c>
      <c r="CP142" s="77">
        <f>+CI142+'Stk BSF'!DD142-'Stk BSF'!DE142-'Stk CF '!CR142</f>
        <v>0</v>
      </c>
      <c r="CQ142" s="78">
        <f t="shared" si="950"/>
        <v>0</v>
      </c>
      <c r="CR142" s="46"/>
      <c r="CS142" s="46"/>
      <c r="CT142" s="46"/>
      <c r="CU142" s="46">
        <f t="shared" si="874"/>
        <v>0</v>
      </c>
      <c r="CV142" s="75">
        <f t="shared" si="816"/>
        <v>0</v>
      </c>
      <c r="CW142" s="78">
        <f>+CP142+'Stk BSF'!DL142-'Stk BSF'!DM142-'Stk CF '!CY142</f>
        <v>0</v>
      </c>
      <c r="CX142" s="78">
        <f t="shared" si="951"/>
        <v>0</v>
      </c>
      <c r="CY142" s="46"/>
      <c r="CZ142" s="46"/>
      <c r="DA142" s="46"/>
      <c r="DB142" s="46">
        <f t="shared" si="875"/>
        <v>0</v>
      </c>
      <c r="DC142" s="75">
        <f t="shared" si="817"/>
        <v>0</v>
      </c>
      <c r="DD142" s="77">
        <f>+CW142+'Stk BSF'!DT142-'Stk BSF'!DU142-'Stk CF '!DF142</f>
        <v>0</v>
      </c>
      <c r="DE142" s="78">
        <f t="shared" si="952"/>
        <v>0</v>
      </c>
      <c r="DF142" s="46"/>
      <c r="DG142" s="46"/>
      <c r="DH142" s="46"/>
      <c r="DI142" s="46">
        <f t="shared" si="876"/>
        <v>0</v>
      </c>
      <c r="DJ142" s="75">
        <f t="shared" si="818"/>
        <v>0</v>
      </c>
      <c r="DK142" s="77">
        <f>+DD142+'Stk BSF'!EB142-'Stk BSF'!EC142-'Stk CF '!DM142</f>
        <v>0</v>
      </c>
      <c r="DL142" s="78">
        <f t="shared" si="953"/>
        <v>0</v>
      </c>
      <c r="DM142" s="46"/>
      <c r="DN142" s="46"/>
      <c r="DO142" s="46"/>
      <c r="DP142" s="46">
        <f t="shared" si="877"/>
        <v>0</v>
      </c>
      <c r="DQ142" s="75">
        <f t="shared" si="819"/>
        <v>0</v>
      </c>
      <c r="DR142" s="77">
        <f>+DK142+'Stk BSF'!EJ142-'Stk BSF'!EK142-'Stk CF '!DT142</f>
        <v>0</v>
      </c>
      <c r="DS142" s="78">
        <f t="shared" si="954"/>
        <v>0</v>
      </c>
      <c r="DT142" s="46"/>
      <c r="DU142" s="46"/>
      <c r="DV142" s="46"/>
      <c r="DW142" s="46">
        <f t="shared" si="878"/>
        <v>0</v>
      </c>
      <c r="DX142" s="75">
        <f t="shared" si="820"/>
        <v>0</v>
      </c>
      <c r="DY142" s="77">
        <f>+DR142+'Stk BSF'!ER142-'Stk BSF'!ES142-'Stk CF '!EA142</f>
        <v>0</v>
      </c>
      <c r="DZ142" s="78">
        <f t="shared" si="955"/>
        <v>0</v>
      </c>
      <c r="EA142" s="46"/>
      <c r="EB142" s="46"/>
      <c r="EC142" s="46"/>
      <c r="ED142" s="46">
        <f t="shared" si="879"/>
        <v>0</v>
      </c>
      <c r="EE142" s="75">
        <f t="shared" si="821"/>
        <v>0</v>
      </c>
      <c r="EF142" s="77">
        <f>+DY142+'Stk BSF'!EZ142-'Stk BSF'!FA142-'Stk CF '!EH142</f>
        <v>0</v>
      </c>
      <c r="EG142" s="78">
        <f t="shared" si="956"/>
        <v>0</v>
      </c>
      <c r="EH142" s="46"/>
      <c r="EI142" s="46"/>
      <c r="EJ142" s="46"/>
      <c r="EK142" s="46">
        <f t="shared" si="880"/>
        <v>0</v>
      </c>
      <c r="EL142" s="75">
        <f t="shared" si="822"/>
        <v>0</v>
      </c>
      <c r="EM142" s="77">
        <f>+EF142+'Stk BSF'!FH142-'Stk BSF'!FI142-'Stk CF '!EO142</f>
        <v>0</v>
      </c>
      <c r="EN142" s="78">
        <f t="shared" si="957"/>
        <v>0</v>
      </c>
      <c r="EO142" s="46"/>
      <c r="EP142" s="46"/>
      <c r="EQ142" s="46"/>
      <c r="ER142" s="46">
        <f t="shared" si="881"/>
        <v>0</v>
      </c>
      <c r="ES142" s="75">
        <f t="shared" si="823"/>
        <v>0</v>
      </c>
      <c r="ET142" s="77">
        <f>+EM142+'Stk BSF'!FP142-'Stk BSF'!FQ142-'Stk CF '!EV142</f>
        <v>0</v>
      </c>
      <c r="EU142" s="78">
        <f t="shared" si="958"/>
        <v>0</v>
      </c>
      <c r="EV142" s="46"/>
      <c r="EW142" s="46"/>
      <c r="EX142" s="46"/>
      <c r="EY142" s="46">
        <f t="shared" si="882"/>
        <v>0</v>
      </c>
      <c r="EZ142" s="75">
        <f t="shared" si="824"/>
        <v>0</v>
      </c>
      <c r="FA142" s="77">
        <f>+ET142+'Stk BSF'!FX142-'Stk BSF'!FY142-'Stk CF '!FC142</f>
        <v>0</v>
      </c>
      <c r="FB142" s="78">
        <f t="shared" si="959"/>
        <v>0</v>
      </c>
      <c r="FC142" s="46"/>
      <c r="FD142" s="46"/>
      <c r="FE142" s="46"/>
      <c r="FF142" s="46">
        <f t="shared" si="883"/>
        <v>0</v>
      </c>
      <c r="FG142" s="75">
        <f t="shared" si="825"/>
        <v>0</v>
      </c>
      <c r="FH142" s="77">
        <f>+FA142+'Stk BSF'!GF142-'Stk BSF'!GG142-'Stk CF '!FJ142</f>
        <v>0</v>
      </c>
      <c r="FI142" s="78">
        <f t="shared" si="960"/>
        <v>0</v>
      </c>
      <c r="FJ142" s="46"/>
      <c r="FK142" s="46"/>
      <c r="FL142" s="46"/>
      <c r="FM142" s="46">
        <f t="shared" si="884"/>
        <v>0</v>
      </c>
      <c r="FN142" s="75">
        <f t="shared" si="826"/>
        <v>0</v>
      </c>
      <c r="FO142" s="77">
        <f>+FH142+'Stk BSF'!GN142-'Stk BSF'!GO142-'Stk CF '!FQ142</f>
        <v>0</v>
      </c>
      <c r="FP142" s="78">
        <f t="shared" si="961"/>
        <v>0</v>
      </c>
      <c r="FQ142" s="46"/>
      <c r="FR142" s="46"/>
      <c r="FS142" s="46"/>
      <c r="FT142" s="46">
        <f t="shared" si="885"/>
        <v>0</v>
      </c>
      <c r="FU142" s="75">
        <f t="shared" si="827"/>
        <v>0</v>
      </c>
      <c r="FV142" s="77">
        <f>+FO142+'Stk BSF'!GV142-'Stk BSF'!GW142-'Stk CF '!FX142</f>
        <v>0</v>
      </c>
      <c r="FW142" s="78">
        <f t="shared" si="962"/>
        <v>0</v>
      </c>
      <c r="FX142" s="46"/>
      <c r="FY142" s="46"/>
      <c r="FZ142" s="46"/>
      <c r="GA142" s="46">
        <f t="shared" si="886"/>
        <v>0</v>
      </c>
      <c r="GB142" s="75">
        <f t="shared" si="828"/>
        <v>0</v>
      </c>
      <c r="GC142" s="77">
        <f>+FV142+'Stk BSF'!HD142-'Stk BSF'!HE142-'Stk CF '!GE142</f>
        <v>0</v>
      </c>
      <c r="GD142" s="78">
        <f t="shared" si="963"/>
        <v>0</v>
      </c>
      <c r="GE142" s="46"/>
      <c r="GF142" s="46"/>
      <c r="GG142" s="46"/>
      <c r="GH142" s="46">
        <f t="shared" si="887"/>
        <v>0</v>
      </c>
      <c r="GI142" s="75">
        <f t="shared" si="829"/>
        <v>0</v>
      </c>
      <c r="GJ142" s="77">
        <f>+GC142+'Stk BSF'!HL142-'Stk BSF'!HM142-'Stk CF '!GL142</f>
        <v>0</v>
      </c>
      <c r="GK142" s="78">
        <f t="shared" si="964"/>
        <v>0</v>
      </c>
      <c r="GL142" s="46"/>
      <c r="GM142" s="46"/>
      <c r="GN142" s="46"/>
      <c r="GO142" s="46">
        <f t="shared" si="888"/>
        <v>0</v>
      </c>
      <c r="GP142" s="75">
        <f t="shared" si="830"/>
        <v>0</v>
      </c>
      <c r="GQ142" s="77">
        <f>+GJ142+'Stk BSF'!HT142-'Stk BSF'!HU142-'Stk CF '!GS142</f>
        <v>0</v>
      </c>
      <c r="GR142" s="78">
        <f t="shared" si="965"/>
        <v>0</v>
      </c>
      <c r="GS142" s="46"/>
      <c r="GT142" s="46"/>
      <c r="GU142" s="46"/>
      <c r="GV142" s="46">
        <f t="shared" si="889"/>
        <v>0</v>
      </c>
      <c r="GW142" s="75">
        <f t="shared" si="831"/>
        <v>0</v>
      </c>
      <c r="GX142" s="77">
        <f>+GQ142+'Stk BSF'!IB142-'Stk BSF'!IC142-'Stk CF '!GZ142</f>
        <v>0</v>
      </c>
      <c r="GY142" s="78">
        <f t="shared" si="966"/>
        <v>0</v>
      </c>
      <c r="GZ142" s="46"/>
      <c r="HA142" s="46"/>
      <c r="HB142" s="46"/>
      <c r="HC142" s="46">
        <f t="shared" si="890"/>
        <v>0</v>
      </c>
      <c r="HD142" s="75">
        <f t="shared" si="832"/>
        <v>0</v>
      </c>
      <c r="HE142" s="77">
        <f>+GX142+'Stk BSF'!IJ142-'Stk BSF'!IK142-'Stk CF '!HG142</f>
        <v>0</v>
      </c>
      <c r="HF142" s="78">
        <f t="shared" si="967"/>
        <v>0</v>
      </c>
      <c r="HG142" s="46"/>
      <c r="HH142" s="46"/>
      <c r="HI142" s="46"/>
      <c r="HJ142" s="46">
        <f t="shared" si="891"/>
        <v>0</v>
      </c>
      <c r="HK142" s="75">
        <f t="shared" si="833"/>
        <v>0</v>
      </c>
      <c r="HL142" s="77">
        <f>+HE142+'Stk BSF'!IR142-'Stk BSF'!IS142-'Stk CF '!HN142</f>
        <v>0</v>
      </c>
      <c r="HM142" s="78">
        <f t="shared" si="968"/>
        <v>0</v>
      </c>
      <c r="HN142" s="46"/>
      <c r="HO142" s="46"/>
      <c r="HP142" s="46"/>
      <c r="HQ142" s="46">
        <f t="shared" si="892"/>
        <v>0</v>
      </c>
      <c r="HR142" s="75">
        <f t="shared" si="834"/>
        <v>0</v>
      </c>
      <c r="HS142" s="85">
        <f>+HL142+'Stk BSF'!IZ142-'Stk BSF'!JA142-'Stk CF '!HU142</f>
        <v>0</v>
      </c>
      <c r="HT142" s="86">
        <f t="shared" si="969"/>
        <v>0</v>
      </c>
      <c r="HU142" s="46"/>
      <c r="HV142" s="46"/>
      <c r="HW142" s="46"/>
      <c r="HX142" s="46">
        <f t="shared" si="893"/>
        <v>0</v>
      </c>
      <c r="HY142" s="75">
        <f t="shared" si="835"/>
        <v>0</v>
      </c>
      <c r="IA142" s="82">
        <f t="shared" si="970"/>
        <v>0</v>
      </c>
      <c r="IB142" s="83">
        <f t="shared" si="971"/>
        <v>0</v>
      </c>
      <c r="IC142" s="81">
        <f t="shared" si="972"/>
        <v>0</v>
      </c>
      <c r="ID142" s="81">
        <f t="shared" si="973"/>
        <v>0</v>
      </c>
      <c r="IE142" s="81">
        <f t="shared" si="974"/>
        <v>0</v>
      </c>
      <c r="IF142" s="81">
        <f t="shared" si="975"/>
        <v>0</v>
      </c>
      <c r="IG142" s="84">
        <f t="shared" si="976"/>
        <v>0</v>
      </c>
      <c r="II142" s="64">
        <f t="shared" si="935"/>
        <v>0</v>
      </c>
      <c r="IJ142" s="64">
        <f t="shared" si="936"/>
        <v>0</v>
      </c>
      <c r="IK142" s="64">
        <f t="shared" si="937"/>
        <v>0</v>
      </c>
    </row>
    <row r="143" spans="2:245" ht="15">
      <c r="B143" s="387" t="s">
        <v>603</v>
      </c>
      <c r="C143" s="389" t="s">
        <v>671</v>
      </c>
      <c r="D143" s="176" t="s">
        <v>621</v>
      </c>
      <c r="E143" s="170"/>
      <c r="F143" s="370" t="s">
        <v>182</v>
      </c>
      <c r="G143" s="380" t="s">
        <v>99</v>
      </c>
      <c r="H143" s="380" t="s">
        <v>99</v>
      </c>
      <c r="I143" s="166" t="s">
        <v>94</v>
      </c>
      <c r="J143" s="375"/>
      <c r="K143" s="143">
        <v>7</v>
      </c>
      <c r="L143" s="144">
        <v>7</v>
      </c>
      <c r="M143" s="137" t="s">
        <v>4</v>
      </c>
      <c r="N143" s="347">
        <v>0</v>
      </c>
      <c r="O143" s="347">
        <v>0</v>
      </c>
      <c r="P143" s="76">
        <v>0</v>
      </c>
      <c r="Q143" s="77">
        <f>+N143-S143-'Stk BSF'!U143+'Stk BSF'!T143</f>
        <v>0</v>
      </c>
      <c r="R143" s="78">
        <f t="shared" si="838"/>
        <v>0</v>
      </c>
      <c r="S143" s="46"/>
      <c r="T143" s="46"/>
      <c r="U143" s="46"/>
      <c r="V143" s="46">
        <f t="shared" si="863"/>
        <v>0</v>
      </c>
      <c r="W143" s="75">
        <f t="shared" si="717"/>
        <v>0</v>
      </c>
      <c r="X143" s="77">
        <f>+Q143+'Stk BSF'!AB143-'Stk BSF'!AC143-'Stk CF '!Z143</f>
        <v>0</v>
      </c>
      <c r="Y143" s="78">
        <f t="shared" si="856"/>
        <v>0</v>
      </c>
      <c r="Z143" s="46"/>
      <c r="AA143" s="46"/>
      <c r="AB143" s="46"/>
      <c r="AC143" s="46">
        <f t="shared" si="864"/>
        <v>0</v>
      </c>
      <c r="AD143" s="75">
        <f t="shared" si="806"/>
        <v>0</v>
      </c>
      <c r="AE143" s="77">
        <f>+X143+'Stk BSF'!AJ143-'Stk BSF'!AK143-'Stk CF '!AG143</f>
        <v>0</v>
      </c>
      <c r="AF143" s="78">
        <f t="shared" si="857"/>
        <v>0</v>
      </c>
      <c r="AG143" s="46"/>
      <c r="AH143" s="46"/>
      <c r="AI143" s="46"/>
      <c r="AJ143" s="46">
        <f t="shared" si="865"/>
        <v>0</v>
      </c>
      <c r="AK143" s="75">
        <f t="shared" si="807"/>
        <v>0</v>
      </c>
      <c r="AL143" s="77">
        <f>+AE143+'Stk BSF'!AR143-'Stk BSF'!AS143-'Stk CF '!AN143</f>
        <v>0</v>
      </c>
      <c r="AM143" s="78">
        <f t="shared" si="843"/>
        <v>0</v>
      </c>
      <c r="AN143" s="46"/>
      <c r="AO143" s="46"/>
      <c r="AP143" s="46"/>
      <c r="AQ143" s="46">
        <f t="shared" si="866"/>
        <v>0</v>
      </c>
      <c r="AR143" s="75">
        <f t="shared" si="808"/>
        <v>0</v>
      </c>
      <c r="AS143" s="77">
        <f>+AL143+'Stk BSF'!AZ143-'Stk BSF'!BA143-'Stk CF '!AU143</f>
        <v>0</v>
      </c>
      <c r="AT143" s="78">
        <f>+AM143+AU143-AV143-AW143</f>
        <v>0</v>
      </c>
      <c r="AU143" s="46"/>
      <c r="AV143" s="46"/>
      <c r="AW143" s="46"/>
      <c r="AX143" s="46">
        <f t="shared" si="867"/>
        <v>0</v>
      </c>
      <c r="AY143" s="75">
        <f t="shared" si="809"/>
        <v>0</v>
      </c>
      <c r="AZ143" s="77">
        <f>+AS143+'Stk BSF'!BH143-'Stk BSF'!BI143-'Stk CF '!BB143</f>
        <v>0</v>
      </c>
      <c r="BA143" s="78">
        <f t="shared" si="837"/>
        <v>0</v>
      </c>
      <c r="BB143" s="46"/>
      <c r="BC143" s="46"/>
      <c r="BD143" s="46"/>
      <c r="BE143" s="46">
        <f t="shared" si="868"/>
        <v>0</v>
      </c>
      <c r="BF143" s="75">
        <f t="shared" si="810"/>
        <v>0</v>
      </c>
      <c r="BG143" s="77">
        <f>+AZ143+'Stk BSF'!BP143-'Stk BSF'!BQ143-'Stk CF '!BI143</f>
        <v>0</v>
      </c>
      <c r="BH143" s="78">
        <f>+BA143+BI143-BJ143-BK143</f>
        <v>0</v>
      </c>
      <c r="BI143" s="46"/>
      <c r="BJ143" s="46"/>
      <c r="BK143" s="46"/>
      <c r="BL143" s="46">
        <f t="shared" si="869"/>
        <v>0</v>
      </c>
      <c r="BM143" s="75">
        <f t="shared" si="811"/>
        <v>0</v>
      </c>
      <c r="BN143" s="77">
        <f>+BG143+'Stk BSF'!BX143-'Stk BSF'!BY143-'Stk CF '!BP143</f>
        <v>0</v>
      </c>
      <c r="BO143" s="78">
        <f t="shared" si="656"/>
        <v>0</v>
      </c>
      <c r="BP143" s="46"/>
      <c r="BQ143" s="46"/>
      <c r="BR143" s="46"/>
      <c r="BS143" s="46">
        <f t="shared" si="870"/>
        <v>0</v>
      </c>
      <c r="BT143" s="75">
        <f t="shared" si="812"/>
        <v>0</v>
      </c>
      <c r="BU143" s="77">
        <f>+BN143+'Stk BSF'!CF167-'Stk BSF'!CG167-'Stk CF '!BW143</f>
        <v>0</v>
      </c>
      <c r="BV143" s="78">
        <f t="shared" si="858"/>
        <v>0</v>
      </c>
      <c r="BW143" s="46"/>
      <c r="BX143" s="46"/>
      <c r="BY143" s="46"/>
      <c r="BZ143" s="46">
        <f t="shared" si="871"/>
        <v>0</v>
      </c>
      <c r="CA143" s="75">
        <f t="shared" si="813"/>
        <v>0</v>
      </c>
      <c r="CB143" s="77">
        <f>+BU143+'Stk BSF'!CN143-'Stk BSF'!CO143-'Stk CF '!CD143</f>
        <v>0</v>
      </c>
      <c r="CC143" s="78">
        <f t="shared" si="859"/>
        <v>0</v>
      </c>
      <c r="CD143" s="46"/>
      <c r="CE143" s="46"/>
      <c r="CF143" s="46"/>
      <c r="CG143" s="46">
        <f t="shared" si="872"/>
        <v>0</v>
      </c>
      <c r="CH143" s="75">
        <f t="shared" si="814"/>
        <v>0</v>
      </c>
      <c r="CI143" s="77">
        <f>+CB143+'Stk BSF'!CV143-'Stk BSF'!CW143-'Stk CF '!CK143</f>
        <v>0</v>
      </c>
      <c r="CJ143" s="78">
        <f t="shared" si="860"/>
        <v>0</v>
      </c>
      <c r="CK143" s="46"/>
      <c r="CL143" s="46"/>
      <c r="CM143" s="46"/>
      <c r="CN143" s="46">
        <f t="shared" si="873"/>
        <v>0</v>
      </c>
      <c r="CO143" s="75">
        <f t="shared" si="815"/>
        <v>0</v>
      </c>
      <c r="CP143" s="77">
        <f>+CI143+'Stk BSF'!DD143-'Stk BSF'!DE143-'Stk CF '!CR143</f>
        <v>0</v>
      </c>
      <c r="CQ143" s="78">
        <f t="shared" si="757"/>
        <v>0</v>
      </c>
      <c r="CR143" s="46"/>
      <c r="CS143" s="46"/>
      <c r="CT143" s="46"/>
      <c r="CU143" s="46">
        <f t="shared" si="874"/>
        <v>0</v>
      </c>
      <c r="CV143" s="75">
        <f t="shared" si="816"/>
        <v>0</v>
      </c>
      <c r="CW143" s="78">
        <f>+CP143+'Stk BSF'!DL143-'Stk BSF'!DM143-'Stk CF '!CY143</f>
        <v>0</v>
      </c>
      <c r="CX143" s="78">
        <f t="shared" si="840"/>
        <v>0</v>
      </c>
      <c r="CY143" s="46"/>
      <c r="CZ143" s="46"/>
      <c r="DA143" s="46"/>
      <c r="DB143" s="46">
        <f t="shared" si="875"/>
        <v>0</v>
      </c>
      <c r="DC143" s="75">
        <f t="shared" si="817"/>
        <v>0</v>
      </c>
      <c r="DD143" s="77">
        <f>+CW143+'Stk BSF'!DT143-'Stk BSF'!DU143-'Stk CF '!DF143</f>
        <v>0</v>
      </c>
      <c r="DE143" s="78">
        <f t="shared" si="861"/>
        <v>0</v>
      </c>
      <c r="DF143" s="46"/>
      <c r="DG143" s="46"/>
      <c r="DH143" s="46"/>
      <c r="DI143" s="46">
        <f t="shared" si="876"/>
        <v>0</v>
      </c>
      <c r="DJ143" s="75">
        <f t="shared" si="818"/>
        <v>0</v>
      </c>
      <c r="DK143" s="77">
        <f>+DD143+'Stk BSF'!EB143-'Stk BSF'!EC143-'Stk CF '!DM143</f>
        <v>0</v>
      </c>
      <c r="DL143" s="78">
        <f>+DE143+DM143-DN143-DO143</f>
        <v>0</v>
      </c>
      <c r="DM143" s="46"/>
      <c r="DN143" s="46"/>
      <c r="DO143" s="46"/>
      <c r="DP143" s="46">
        <f t="shared" si="877"/>
        <v>0</v>
      </c>
      <c r="DQ143" s="75">
        <f t="shared" si="819"/>
        <v>0</v>
      </c>
      <c r="DR143" s="77">
        <f>+DK143+'Stk BSF'!EJ143-'Stk BSF'!EK143-'Stk CF '!DT143</f>
        <v>0</v>
      </c>
      <c r="DS143" s="78">
        <f>+DL143+DT143-DU143-DV143</f>
        <v>0</v>
      </c>
      <c r="DT143" s="46"/>
      <c r="DU143" s="46"/>
      <c r="DV143" s="46"/>
      <c r="DW143" s="46">
        <f t="shared" si="878"/>
        <v>0</v>
      </c>
      <c r="DX143" s="75">
        <f t="shared" si="820"/>
        <v>0</v>
      </c>
      <c r="DY143" s="77">
        <f>+DR143+'Stk BSF'!ER143-'Stk BSF'!ES143-'Stk CF '!EA143</f>
        <v>0</v>
      </c>
      <c r="DZ143" s="78">
        <f t="shared" si="648"/>
        <v>0</v>
      </c>
      <c r="EA143" s="46"/>
      <c r="EB143" s="46"/>
      <c r="EC143" s="46"/>
      <c r="ED143" s="46">
        <f t="shared" si="879"/>
        <v>0</v>
      </c>
      <c r="EE143" s="75">
        <f t="shared" si="821"/>
        <v>0</v>
      </c>
      <c r="EF143" s="77">
        <f>+DY143+'Stk BSF'!EZ143-'Stk BSF'!FA143-'Stk CF '!EH143</f>
        <v>0</v>
      </c>
      <c r="EG143" s="78">
        <f t="shared" si="649"/>
        <v>0</v>
      </c>
      <c r="EH143" s="46"/>
      <c r="EI143" s="46"/>
      <c r="EJ143" s="46"/>
      <c r="EK143" s="46">
        <f t="shared" si="880"/>
        <v>0</v>
      </c>
      <c r="EL143" s="75">
        <f t="shared" si="822"/>
        <v>0</v>
      </c>
      <c r="EM143" s="77">
        <f>+EF143+'Stk BSF'!FH143-'Stk BSF'!FI143-'Stk CF '!EO143</f>
        <v>0</v>
      </c>
      <c r="EN143" s="78">
        <f>+EG143+EO143-EP143-EQ143</f>
        <v>0</v>
      </c>
      <c r="EO143" s="46"/>
      <c r="EP143" s="46"/>
      <c r="EQ143" s="46"/>
      <c r="ER143" s="46">
        <f t="shared" si="881"/>
        <v>0</v>
      </c>
      <c r="ES143" s="75">
        <f t="shared" si="823"/>
        <v>0</v>
      </c>
      <c r="ET143" s="77">
        <f>+EM143+'Stk BSF'!FP143-'Stk BSF'!FQ143-'Stk CF '!EV143</f>
        <v>0</v>
      </c>
      <c r="EU143" s="78">
        <f t="shared" si="760"/>
        <v>0</v>
      </c>
      <c r="EV143" s="46"/>
      <c r="EW143" s="46"/>
      <c r="EX143" s="46"/>
      <c r="EY143" s="46">
        <f t="shared" si="882"/>
        <v>0</v>
      </c>
      <c r="EZ143" s="75">
        <f t="shared" si="824"/>
        <v>0</v>
      </c>
      <c r="FA143" s="77">
        <f>+ET143+'Stk BSF'!FX143-'Stk BSF'!FY143-'Stk CF '!FC143</f>
        <v>0</v>
      </c>
      <c r="FB143" s="78">
        <f t="shared" si="761"/>
        <v>0</v>
      </c>
      <c r="FC143" s="46"/>
      <c r="FD143" s="46"/>
      <c r="FE143" s="46"/>
      <c r="FF143" s="46">
        <f t="shared" si="883"/>
        <v>0</v>
      </c>
      <c r="FG143" s="75">
        <f t="shared" si="825"/>
        <v>0</v>
      </c>
      <c r="FH143" s="77">
        <f>+FA143+'Stk BSF'!GF143-'Stk BSF'!GG143-'Stk CF '!FJ143</f>
        <v>0</v>
      </c>
      <c r="FI143" s="78">
        <f t="shared" si="853"/>
        <v>0</v>
      </c>
      <c r="FJ143" s="46"/>
      <c r="FK143" s="46"/>
      <c r="FL143" s="46"/>
      <c r="FM143" s="46">
        <f t="shared" si="884"/>
        <v>0</v>
      </c>
      <c r="FN143" s="75">
        <f t="shared" si="826"/>
        <v>0</v>
      </c>
      <c r="FO143" s="77">
        <f>+FH143+'Stk BSF'!GN143-'Stk BSF'!GO143-'Stk CF '!FQ143</f>
        <v>0</v>
      </c>
      <c r="FP143" s="78">
        <f t="shared" si="803"/>
        <v>0</v>
      </c>
      <c r="FQ143" s="46"/>
      <c r="FR143" s="46"/>
      <c r="FS143" s="46"/>
      <c r="FT143" s="46">
        <f t="shared" si="885"/>
        <v>0</v>
      </c>
      <c r="FU143" s="75">
        <f t="shared" si="827"/>
        <v>0</v>
      </c>
      <c r="FV143" s="77">
        <f>+FO143+'Stk BSF'!GV143-'Stk BSF'!GW143-'Stk CF '!FX143</f>
        <v>0</v>
      </c>
      <c r="FW143" s="78">
        <f t="shared" si="849"/>
        <v>0</v>
      </c>
      <c r="FX143" s="46"/>
      <c r="FY143" s="46"/>
      <c r="FZ143" s="46"/>
      <c r="GA143" s="46">
        <f t="shared" si="886"/>
        <v>0</v>
      </c>
      <c r="GB143" s="75">
        <f t="shared" si="828"/>
        <v>0</v>
      </c>
      <c r="GC143" s="77">
        <f>+FV143+'Stk BSF'!HD143-'Stk BSF'!HE143-'Stk CF '!GE143</f>
        <v>0</v>
      </c>
      <c r="GD143" s="78">
        <f t="shared" si="862"/>
        <v>0</v>
      </c>
      <c r="GE143" s="46"/>
      <c r="GF143" s="46"/>
      <c r="GG143" s="46"/>
      <c r="GH143" s="46">
        <f t="shared" si="887"/>
        <v>0</v>
      </c>
      <c r="GI143" s="75">
        <f t="shared" si="829"/>
        <v>0</v>
      </c>
      <c r="GJ143" s="77">
        <f>+GC143+'Stk BSF'!HL143-'Stk BSF'!HM143-'Stk CF '!GL143</f>
        <v>0</v>
      </c>
      <c r="GK143" s="78">
        <f>+GD143+GL143-GM143-GN143</f>
        <v>0</v>
      </c>
      <c r="GL143" s="46"/>
      <c r="GM143" s="46"/>
      <c r="GN143" s="46"/>
      <c r="GO143" s="46">
        <f t="shared" si="888"/>
        <v>0</v>
      </c>
      <c r="GP143" s="75">
        <f t="shared" si="830"/>
        <v>0</v>
      </c>
      <c r="GQ143" s="77">
        <f>+GJ143+'Stk BSF'!HT143-'Stk BSF'!HU143-'Stk CF '!GS143</f>
        <v>0</v>
      </c>
      <c r="GR143" s="78">
        <f t="shared" si="854"/>
        <v>0</v>
      </c>
      <c r="GS143" s="46"/>
      <c r="GT143" s="46"/>
      <c r="GU143" s="46"/>
      <c r="GV143" s="46">
        <f t="shared" si="889"/>
        <v>0</v>
      </c>
      <c r="GW143" s="75">
        <f t="shared" si="831"/>
        <v>0</v>
      </c>
      <c r="GX143" s="77">
        <f>+GQ143+'Stk BSF'!IB143-'Stk BSF'!IC143-'Stk CF '!GZ143</f>
        <v>0</v>
      </c>
      <c r="GY143" s="78">
        <f t="shared" si="764"/>
        <v>0</v>
      </c>
      <c r="GZ143" s="46"/>
      <c r="HA143" s="46"/>
      <c r="HB143" s="46"/>
      <c r="HC143" s="46">
        <f t="shared" si="890"/>
        <v>0</v>
      </c>
      <c r="HD143" s="75">
        <f t="shared" si="832"/>
        <v>0</v>
      </c>
      <c r="HE143" s="77">
        <f>+GX143+'Stk BSF'!IJ143-'Stk BSF'!IK143-'Stk CF '!HG143</f>
        <v>0</v>
      </c>
      <c r="HF143" s="78">
        <f t="shared" si="855"/>
        <v>0</v>
      </c>
      <c r="HG143" s="46"/>
      <c r="HH143" s="46"/>
      <c r="HI143" s="46"/>
      <c r="HJ143" s="46">
        <f t="shared" si="891"/>
        <v>0</v>
      </c>
      <c r="HK143" s="75">
        <f t="shared" si="833"/>
        <v>0</v>
      </c>
      <c r="HL143" s="77">
        <f>+HE143+'Stk BSF'!IR143-'Stk BSF'!IS143-'Stk CF '!HN143</f>
        <v>0</v>
      </c>
      <c r="HM143" s="78">
        <f t="shared" si="643"/>
        <v>0</v>
      </c>
      <c r="HN143" s="46"/>
      <c r="HO143" s="46"/>
      <c r="HP143" s="46"/>
      <c r="HQ143" s="46">
        <f t="shared" si="892"/>
        <v>0</v>
      </c>
      <c r="HR143" s="75">
        <f t="shared" si="834"/>
        <v>0</v>
      </c>
      <c r="HS143" s="85">
        <f>+HL143+'Stk BSF'!IZ143-'Stk BSF'!JA143-'Stk CF '!HU143</f>
        <v>0</v>
      </c>
      <c r="HT143" s="86">
        <f t="shared" si="766"/>
        <v>0</v>
      </c>
      <c r="HU143" s="46"/>
      <c r="HV143" s="46"/>
      <c r="HW143" s="46"/>
      <c r="HX143" s="46">
        <f t="shared" si="893"/>
        <v>0</v>
      </c>
      <c r="HY143" s="75">
        <f t="shared" si="835"/>
        <v>0</v>
      </c>
      <c r="IA143" s="82">
        <f t="shared" si="894"/>
        <v>0</v>
      </c>
      <c r="IB143" s="83">
        <f t="shared" si="894"/>
        <v>0</v>
      </c>
      <c r="IC143" s="81">
        <f t="shared" si="895"/>
        <v>0</v>
      </c>
      <c r="ID143" s="81">
        <f t="shared" si="895"/>
        <v>0</v>
      </c>
      <c r="IE143" s="81">
        <f t="shared" si="895"/>
        <v>0</v>
      </c>
      <c r="IF143" s="81">
        <f t="shared" si="895"/>
        <v>0</v>
      </c>
      <c r="IG143" s="84">
        <f>+HY143</f>
        <v>0</v>
      </c>
      <c r="II143" s="64">
        <f t="shared" si="935"/>
        <v>0</v>
      </c>
      <c r="IJ143" s="64">
        <f t="shared" si="936"/>
        <v>0</v>
      </c>
      <c r="IK143" s="64">
        <f t="shared" si="937"/>
        <v>0</v>
      </c>
    </row>
    <row r="144" spans="2:245" ht="15">
      <c r="B144" s="387" t="s">
        <v>603</v>
      </c>
      <c r="C144" s="389" t="s">
        <v>263</v>
      </c>
      <c r="D144" s="176" t="s">
        <v>622</v>
      </c>
      <c r="E144" s="170"/>
      <c r="F144" s="370" t="s">
        <v>182</v>
      </c>
      <c r="G144" s="380" t="s">
        <v>99</v>
      </c>
      <c r="H144" s="380" t="s">
        <v>99</v>
      </c>
      <c r="I144" s="166" t="s">
        <v>94</v>
      </c>
      <c r="J144" s="375"/>
      <c r="K144" s="143">
        <v>6</v>
      </c>
      <c r="L144" s="144" t="s">
        <v>606</v>
      </c>
      <c r="M144" s="137" t="s">
        <v>4</v>
      </c>
      <c r="N144" s="347">
        <v>0</v>
      </c>
      <c r="O144" s="347">
        <v>0</v>
      </c>
      <c r="P144" s="76">
        <v>0</v>
      </c>
      <c r="Q144" s="77">
        <f>+N144-S144-'Stk BSF'!U144+'Stk BSF'!T144</f>
        <v>0</v>
      </c>
      <c r="R144" s="78">
        <f t="shared" si="838"/>
        <v>0</v>
      </c>
      <c r="S144" s="46"/>
      <c r="T144" s="46"/>
      <c r="U144" s="46"/>
      <c r="V144" s="46">
        <f t="shared" si="863"/>
        <v>0</v>
      </c>
      <c r="W144" s="75">
        <f t="shared" si="717"/>
        <v>0</v>
      </c>
      <c r="X144" s="77">
        <f>+Q144+'Stk BSF'!AB144-'Stk BSF'!AC144-'Stk CF '!Z144</f>
        <v>0</v>
      </c>
      <c r="Y144" s="78">
        <f t="shared" si="718"/>
        <v>0</v>
      </c>
      <c r="Z144" s="46"/>
      <c r="AA144" s="46"/>
      <c r="AB144" s="46"/>
      <c r="AC144" s="46">
        <f t="shared" si="864"/>
        <v>0</v>
      </c>
      <c r="AD144" s="75">
        <f t="shared" si="806"/>
        <v>0</v>
      </c>
      <c r="AE144" s="77">
        <f>+X144+'Stk BSF'!AJ144-'Stk BSF'!AK144-'Stk CF '!AG144</f>
        <v>0</v>
      </c>
      <c r="AF144" s="78">
        <f>+Y144+AG144-AH144-AI144</f>
        <v>0</v>
      </c>
      <c r="AG144" s="46"/>
      <c r="AH144" s="46"/>
      <c r="AI144" s="46"/>
      <c r="AJ144" s="46">
        <f t="shared" si="865"/>
        <v>0</v>
      </c>
      <c r="AK144" s="75">
        <f t="shared" si="807"/>
        <v>0</v>
      </c>
      <c r="AL144" s="77">
        <f>+AE144+'Stk BSF'!AR144-'Stk BSF'!AS144-'Stk CF '!AN144</f>
        <v>0</v>
      </c>
      <c r="AM144" s="78">
        <f>+AF144+AN144-AO144-AP144</f>
        <v>0</v>
      </c>
      <c r="AN144" s="46"/>
      <c r="AO144" s="46"/>
      <c r="AP144" s="46"/>
      <c r="AQ144" s="46">
        <f t="shared" si="866"/>
        <v>0</v>
      </c>
      <c r="AR144" s="75">
        <f t="shared" si="808"/>
        <v>0</v>
      </c>
      <c r="AS144" s="77">
        <f>+AL144+'Stk BSF'!AZ144-'Stk BSF'!BA144-'Stk CF '!AU144</f>
        <v>0</v>
      </c>
      <c r="AT144" s="78">
        <f>+AM144+AU144-AV144-AW144</f>
        <v>0</v>
      </c>
      <c r="AU144" s="46"/>
      <c r="AV144" s="46"/>
      <c r="AW144" s="46"/>
      <c r="AX144" s="46">
        <f t="shared" si="867"/>
        <v>0</v>
      </c>
      <c r="AY144" s="75">
        <f t="shared" si="809"/>
        <v>0</v>
      </c>
      <c r="AZ144" s="77">
        <f>+AS144+'Stk BSF'!BH144-'Stk BSF'!BI144-'Stk CF '!BB144</f>
        <v>0</v>
      </c>
      <c r="BA144" s="78">
        <f>+AT144+BB144-BC144-BD144</f>
        <v>0</v>
      </c>
      <c r="BB144" s="46"/>
      <c r="BC144" s="46"/>
      <c r="BD144" s="46"/>
      <c r="BE144" s="46">
        <f t="shared" si="868"/>
        <v>0</v>
      </c>
      <c r="BF144" s="75">
        <f t="shared" si="810"/>
        <v>0</v>
      </c>
      <c r="BG144" s="77">
        <f>+AZ144+'Stk BSF'!BP144-'Stk BSF'!BQ144-'Stk CF '!BI144</f>
        <v>0</v>
      </c>
      <c r="BH144" s="78">
        <f>+BA144+BI144-BJ144-BK144</f>
        <v>0</v>
      </c>
      <c r="BI144" s="46"/>
      <c r="BJ144" s="46"/>
      <c r="BK144" s="46"/>
      <c r="BL144" s="46">
        <f t="shared" si="869"/>
        <v>0</v>
      </c>
      <c r="BM144" s="75">
        <f t="shared" si="811"/>
        <v>0</v>
      </c>
      <c r="BN144" s="77">
        <f>+BG144+'Stk BSF'!BX144-'Stk BSF'!BY144-'Stk CF '!BP144</f>
        <v>0</v>
      </c>
      <c r="BO144" s="78">
        <f t="shared" si="656"/>
        <v>0</v>
      </c>
      <c r="BP144" s="46"/>
      <c r="BQ144" s="46"/>
      <c r="BR144" s="46"/>
      <c r="BS144" s="46">
        <f t="shared" si="870"/>
        <v>0</v>
      </c>
      <c r="BT144" s="75">
        <f t="shared" si="812"/>
        <v>0</v>
      </c>
      <c r="BU144" s="77">
        <f>+BN144+'Stk BSF'!CF168-'Stk BSF'!CG168-'Stk CF '!BW144</f>
        <v>0</v>
      </c>
      <c r="BV144" s="78">
        <f t="shared" si="858"/>
        <v>0</v>
      </c>
      <c r="BW144" s="46"/>
      <c r="BX144" s="46"/>
      <c r="BY144" s="46"/>
      <c r="BZ144" s="46">
        <f t="shared" si="871"/>
        <v>0</v>
      </c>
      <c r="CA144" s="75">
        <f t="shared" si="813"/>
        <v>0</v>
      </c>
      <c r="CB144" s="77">
        <f>+BU144+'Stk BSF'!CN144-'Stk BSF'!CO144-'Stk CF '!CD144</f>
        <v>0</v>
      </c>
      <c r="CC144" s="78">
        <f>+BV144+CD144-CE144-CF144</f>
        <v>0</v>
      </c>
      <c r="CD144" s="46"/>
      <c r="CE144" s="46"/>
      <c r="CF144" s="46"/>
      <c r="CG144" s="46">
        <f t="shared" si="872"/>
        <v>0</v>
      </c>
      <c r="CH144" s="75">
        <f t="shared" si="814"/>
        <v>0</v>
      </c>
      <c r="CI144" s="77">
        <f>+CB144+'Stk BSF'!CV144-'Stk BSF'!CW144-'Stk CF '!CK144</f>
        <v>0</v>
      </c>
      <c r="CJ144" s="78">
        <f>+CC144+CK144-CL144-CM144</f>
        <v>0</v>
      </c>
      <c r="CK144" s="46"/>
      <c r="CL144" s="46"/>
      <c r="CM144" s="46"/>
      <c r="CN144" s="46">
        <f t="shared" si="873"/>
        <v>0</v>
      </c>
      <c r="CO144" s="75">
        <f t="shared" si="815"/>
        <v>0</v>
      </c>
      <c r="CP144" s="77">
        <f>+CI144+'Stk BSF'!DD144-'Stk BSF'!DE144-'Stk CF '!CR144</f>
        <v>0</v>
      </c>
      <c r="CQ144" s="78">
        <f t="shared" si="757"/>
        <v>0</v>
      </c>
      <c r="CR144" s="46"/>
      <c r="CS144" s="46"/>
      <c r="CT144" s="46"/>
      <c r="CU144" s="46">
        <f t="shared" si="874"/>
        <v>0</v>
      </c>
      <c r="CV144" s="75">
        <f t="shared" si="816"/>
        <v>0</v>
      </c>
      <c r="CW144" s="78">
        <f>+CP144+'Stk BSF'!DL144-'Stk BSF'!DM144-'Stk CF '!CY144</f>
        <v>0</v>
      </c>
      <c r="CX144" s="78">
        <f t="shared" si="840"/>
        <v>0</v>
      </c>
      <c r="CY144" s="46"/>
      <c r="CZ144" s="46"/>
      <c r="DA144" s="46"/>
      <c r="DB144" s="46">
        <f t="shared" si="875"/>
        <v>0</v>
      </c>
      <c r="DC144" s="75">
        <f t="shared" si="817"/>
        <v>0</v>
      </c>
      <c r="DD144" s="77">
        <f>+CW144+'Stk BSF'!DT144-'Stk BSF'!DU144-'Stk CF '!DF144</f>
        <v>0</v>
      </c>
      <c r="DE144" s="78">
        <f t="shared" si="861"/>
        <v>0</v>
      </c>
      <c r="DF144" s="46"/>
      <c r="DG144" s="46"/>
      <c r="DH144" s="46"/>
      <c r="DI144" s="46">
        <f t="shared" si="876"/>
        <v>0</v>
      </c>
      <c r="DJ144" s="75">
        <f t="shared" si="818"/>
        <v>0</v>
      </c>
      <c r="DK144" s="77">
        <f>+DD144+'Stk BSF'!EB144-'Stk BSF'!EC144-'Stk CF '!DM144</f>
        <v>0</v>
      </c>
      <c r="DL144" s="78">
        <f>+DE144+DM144-DN144-DO144</f>
        <v>0</v>
      </c>
      <c r="DM144" s="46"/>
      <c r="DN144" s="46"/>
      <c r="DO144" s="46"/>
      <c r="DP144" s="46">
        <f t="shared" si="877"/>
        <v>0</v>
      </c>
      <c r="DQ144" s="75">
        <f t="shared" si="819"/>
        <v>0</v>
      </c>
      <c r="DR144" s="77">
        <f>+DK144+'Stk BSF'!EJ144-'Stk BSF'!EK144-'Stk CF '!DT144</f>
        <v>0</v>
      </c>
      <c r="DS144" s="78">
        <f>+DL144+DT144-DU144-DV144</f>
        <v>0</v>
      </c>
      <c r="DT144" s="46"/>
      <c r="DU144" s="46"/>
      <c r="DV144" s="46"/>
      <c r="DW144" s="46">
        <f t="shared" si="878"/>
        <v>0</v>
      </c>
      <c r="DX144" s="75">
        <f t="shared" si="820"/>
        <v>0</v>
      </c>
      <c r="DY144" s="77">
        <f>+DR144+'Stk BSF'!ER144-'Stk BSF'!ES144-'Stk CF '!EA144</f>
        <v>0</v>
      </c>
      <c r="DZ144" s="78">
        <f t="shared" si="648"/>
        <v>0</v>
      </c>
      <c r="EA144" s="46"/>
      <c r="EB144" s="46"/>
      <c r="EC144" s="46"/>
      <c r="ED144" s="46">
        <f t="shared" si="879"/>
        <v>0</v>
      </c>
      <c r="EE144" s="75">
        <f t="shared" si="821"/>
        <v>0</v>
      </c>
      <c r="EF144" s="77">
        <f>+DY144+'Stk BSF'!EZ144-'Stk BSF'!FA144-'Stk CF '!EH144</f>
        <v>0</v>
      </c>
      <c r="EG144" s="78">
        <f t="shared" si="649"/>
        <v>0</v>
      </c>
      <c r="EH144" s="46"/>
      <c r="EI144" s="46"/>
      <c r="EJ144" s="46"/>
      <c r="EK144" s="46">
        <f t="shared" si="880"/>
        <v>0</v>
      </c>
      <c r="EL144" s="75">
        <f t="shared" si="822"/>
        <v>0</v>
      </c>
      <c r="EM144" s="77">
        <f>+EF144+'Stk BSF'!FH144-'Stk BSF'!FI144-'Stk CF '!EO144</f>
        <v>0</v>
      </c>
      <c r="EN144" s="78">
        <f>+EG144+EO144-EP144-EQ144</f>
        <v>0</v>
      </c>
      <c r="EO144" s="46"/>
      <c r="EP144" s="46"/>
      <c r="EQ144" s="46"/>
      <c r="ER144" s="46">
        <f t="shared" si="881"/>
        <v>0</v>
      </c>
      <c r="ES144" s="75">
        <f t="shared" si="823"/>
        <v>0</v>
      </c>
      <c r="ET144" s="77">
        <f>+EM144+'Stk BSF'!FP144-'Stk BSF'!FQ144-'Stk CF '!EV144</f>
        <v>0</v>
      </c>
      <c r="EU144" s="78">
        <f t="shared" si="760"/>
        <v>0</v>
      </c>
      <c r="EV144" s="46"/>
      <c r="EW144" s="46"/>
      <c r="EX144" s="46"/>
      <c r="EY144" s="46">
        <f t="shared" si="882"/>
        <v>0</v>
      </c>
      <c r="EZ144" s="75">
        <f t="shared" si="824"/>
        <v>0</v>
      </c>
      <c r="FA144" s="77">
        <f>+ET144+'Stk BSF'!FX144-'Stk BSF'!FY144-'Stk CF '!FC144</f>
        <v>0</v>
      </c>
      <c r="FB144" s="78">
        <f t="shared" si="761"/>
        <v>0</v>
      </c>
      <c r="FC144" s="46"/>
      <c r="FD144" s="46"/>
      <c r="FE144" s="46"/>
      <c r="FF144" s="46">
        <f t="shared" si="883"/>
        <v>0</v>
      </c>
      <c r="FG144" s="75">
        <f t="shared" si="825"/>
        <v>0</v>
      </c>
      <c r="FH144" s="77">
        <f>+FA144+'Stk BSF'!GF144-'Stk BSF'!GG144-'Stk CF '!FJ144</f>
        <v>0</v>
      </c>
      <c r="FI144" s="78">
        <f>+FB144+FJ144-FK144-FL144</f>
        <v>0</v>
      </c>
      <c r="FJ144" s="46"/>
      <c r="FK144" s="46"/>
      <c r="FL144" s="46"/>
      <c r="FM144" s="46">
        <f t="shared" si="884"/>
        <v>0</v>
      </c>
      <c r="FN144" s="75">
        <f t="shared" si="826"/>
        <v>0</v>
      </c>
      <c r="FO144" s="77">
        <f>+FH144+'Stk BSF'!GN144-'Stk BSF'!GO144-'Stk CF '!FQ144</f>
        <v>0</v>
      </c>
      <c r="FP144" s="78">
        <f t="shared" si="803"/>
        <v>0</v>
      </c>
      <c r="FQ144" s="46"/>
      <c r="FR144" s="46"/>
      <c r="FS144" s="46"/>
      <c r="FT144" s="46">
        <f t="shared" si="885"/>
        <v>0</v>
      </c>
      <c r="FU144" s="75">
        <f t="shared" si="827"/>
        <v>0</v>
      </c>
      <c r="FV144" s="77">
        <f>+FO144+'Stk BSF'!GV144-'Stk BSF'!GW144-'Stk CF '!FX144</f>
        <v>0</v>
      </c>
      <c r="FW144" s="78">
        <f t="shared" si="849"/>
        <v>0</v>
      </c>
      <c r="FX144" s="46"/>
      <c r="FY144" s="46"/>
      <c r="FZ144" s="46"/>
      <c r="GA144" s="46">
        <f t="shared" si="886"/>
        <v>0</v>
      </c>
      <c r="GB144" s="75">
        <f t="shared" si="828"/>
        <v>0</v>
      </c>
      <c r="GC144" s="77">
        <f>+FV144+'Stk BSF'!HD144-'Stk BSF'!HE144-'Stk CF '!GE144</f>
        <v>0</v>
      </c>
      <c r="GD144" s="78">
        <f>+FW144+GE144-GF144-GG144</f>
        <v>0</v>
      </c>
      <c r="GE144" s="46"/>
      <c r="GF144" s="46"/>
      <c r="GG144" s="46"/>
      <c r="GH144" s="46">
        <f t="shared" si="887"/>
        <v>0</v>
      </c>
      <c r="GI144" s="75">
        <f t="shared" si="829"/>
        <v>0</v>
      </c>
      <c r="GJ144" s="77">
        <f>+GC144+'Stk BSF'!HL144-'Stk BSF'!HM144-'Stk CF '!GL144</f>
        <v>0</v>
      </c>
      <c r="GK144" s="78">
        <f>+GD144+GL144-GM144-GN144</f>
        <v>0</v>
      </c>
      <c r="GL144" s="46"/>
      <c r="GM144" s="46"/>
      <c r="GN144" s="46"/>
      <c r="GO144" s="46">
        <f t="shared" si="888"/>
        <v>0</v>
      </c>
      <c r="GP144" s="75">
        <f t="shared" si="830"/>
        <v>0</v>
      </c>
      <c r="GQ144" s="77">
        <f>+GJ144+'Stk BSF'!HT144-'Stk BSF'!HU144-'Stk CF '!GS144</f>
        <v>0</v>
      </c>
      <c r="GR144" s="78">
        <f t="shared" si="854"/>
        <v>0</v>
      </c>
      <c r="GS144" s="46"/>
      <c r="GT144" s="46"/>
      <c r="GU144" s="46"/>
      <c r="GV144" s="46">
        <f t="shared" si="889"/>
        <v>0</v>
      </c>
      <c r="GW144" s="75">
        <f t="shared" si="831"/>
        <v>0</v>
      </c>
      <c r="GX144" s="77">
        <f>+GQ144+'Stk BSF'!IB144-'Stk BSF'!IC144-'Stk CF '!GZ144</f>
        <v>0</v>
      </c>
      <c r="GY144" s="78">
        <f t="shared" si="764"/>
        <v>0</v>
      </c>
      <c r="GZ144" s="46"/>
      <c r="HA144" s="46"/>
      <c r="HB144" s="46"/>
      <c r="HC144" s="46">
        <f t="shared" si="890"/>
        <v>0</v>
      </c>
      <c r="HD144" s="75">
        <f t="shared" si="832"/>
        <v>0</v>
      </c>
      <c r="HE144" s="77">
        <f>+GX144+'Stk BSF'!IJ144-'Stk BSF'!IK144-'Stk CF '!HG144</f>
        <v>0</v>
      </c>
      <c r="HF144" s="78">
        <f>+GY144+HG144-HH144-HI144</f>
        <v>0</v>
      </c>
      <c r="HG144" s="46"/>
      <c r="HH144" s="46"/>
      <c r="HI144" s="46"/>
      <c r="HJ144" s="46">
        <f t="shared" si="891"/>
        <v>0</v>
      </c>
      <c r="HK144" s="75">
        <f t="shared" si="833"/>
        <v>0</v>
      </c>
      <c r="HL144" s="77">
        <f>+HE144+'Stk BSF'!IR144-'Stk BSF'!IS144-'Stk CF '!HN144</f>
        <v>0</v>
      </c>
      <c r="HM144" s="78">
        <f t="shared" si="643"/>
        <v>0</v>
      </c>
      <c r="HN144" s="46"/>
      <c r="HO144" s="46"/>
      <c r="HP144" s="46"/>
      <c r="HQ144" s="46">
        <f t="shared" si="892"/>
        <v>0</v>
      </c>
      <c r="HR144" s="75">
        <f t="shared" si="834"/>
        <v>0</v>
      </c>
      <c r="HS144" s="85">
        <f>+HL144+'Stk BSF'!IZ144-'Stk BSF'!JA144-'Stk CF '!HU144</f>
        <v>0</v>
      </c>
      <c r="HT144" s="86">
        <f t="shared" si="766"/>
        <v>0</v>
      </c>
      <c r="HU144" s="46"/>
      <c r="HV144" s="46"/>
      <c r="HW144" s="46"/>
      <c r="HX144" s="46">
        <f t="shared" si="893"/>
        <v>0</v>
      </c>
      <c r="HY144" s="75">
        <f t="shared" si="835"/>
        <v>0</v>
      </c>
      <c r="IA144" s="82">
        <f t="shared" si="644"/>
        <v>0</v>
      </c>
      <c r="IB144" s="83">
        <f t="shared" si="645"/>
        <v>0</v>
      </c>
      <c r="IC144" s="81">
        <f>+S144+Z144+AG144+AN144+AU144+BB144+BI144+BP144+BW144+CD144+CK144+CR144+CY144+DF144+DM144+DT144+EA144+EH144+EO144+EV144+FC144+FJ144+FQ144+FX144+GE144+GL144+GS144+GZ144+HG144+HN144+HU144</f>
        <v>0</v>
      </c>
      <c r="ID144" s="81">
        <f>+T144+AA144+AH144+AO144+AV144+BC144+BJ144+BQ144+BX144+CE144+CL144+CS144+CZ144+DG144+DN144+DU144+EB144+EI144+EP144+EW144+FD144+FK144+FR144+FY144+GF144+GM144+GT144+HA144+HH144+HO144+HV144</f>
        <v>0</v>
      </c>
      <c r="IE144" s="81">
        <f t="shared" si="566"/>
        <v>0</v>
      </c>
      <c r="IF144" s="81">
        <f>+V144+AC144+AJ144+AQ144+AX144+BE144+BL144+BS144+BZ144+CG144+CN144+CU144+DB144+DI144+DP144+DW144+ED144+EK144+ER144+EY144+FF144+FM144+FT144+GA144+GH144+GO144+GV144+HC144+HJ144+HQ144+HX144</f>
        <v>0</v>
      </c>
      <c r="IG144" s="84">
        <f>+HY144</f>
        <v>0</v>
      </c>
      <c r="II144" s="64">
        <f t="shared" si="935"/>
        <v>0</v>
      </c>
      <c r="IJ144" s="64">
        <f t="shared" si="936"/>
        <v>0</v>
      </c>
      <c r="IK144" s="64">
        <f t="shared" si="937"/>
        <v>0</v>
      </c>
    </row>
    <row r="145" spans="2:245" ht="15">
      <c r="B145" s="387" t="s">
        <v>603</v>
      </c>
      <c r="C145" s="389" t="s">
        <v>672</v>
      </c>
      <c r="D145" s="176" t="s">
        <v>623</v>
      </c>
      <c r="E145" s="170"/>
      <c r="F145" s="370" t="s">
        <v>182</v>
      </c>
      <c r="G145" s="380" t="s">
        <v>99</v>
      </c>
      <c r="H145" s="380" t="s">
        <v>99</v>
      </c>
      <c r="I145" s="166" t="s">
        <v>94</v>
      </c>
      <c r="J145" s="375"/>
      <c r="K145" s="143">
        <v>6</v>
      </c>
      <c r="L145" s="144">
        <v>7</v>
      </c>
      <c r="M145" s="137" t="s">
        <v>4</v>
      </c>
      <c r="N145" s="347">
        <v>0</v>
      </c>
      <c r="O145" s="347">
        <v>0</v>
      </c>
      <c r="P145" s="76">
        <v>0</v>
      </c>
      <c r="Q145" s="77">
        <f>+N145-S145-'Stk BSF'!U145+'Stk BSF'!T145</f>
        <v>0</v>
      </c>
      <c r="R145" s="78">
        <f t="shared" ref="R145:R165" si="977">+O145+S145-T145-U145</f>
        <v>0</v>
      </c>
      <c r="S145" s="46"/>
      <c r="T145" s="46"/>
      <c r="U145" s="46"/>
      <c r="V145" s="46">
        <f t="shared" si="863"/>
        <v>0</v>
      </c>
      <c r="W145" s="75">
        <f t="shared" ref="W145:W165" si="978">+P145+T145-V145</f>
        <v>0</v>
      </c>
      <c r="X145" s="77">
        <f>+Q145+'Stk BSF'!AB145-'Stk BSF'!AC145-'Stk CF '!Z145</f>
        <v>0</v>
      </c>
      <c r="Y145" s="78">
        <f t="shared" ref="Y145:Y165" si="979">+R145+Z145-AA145-AB145</f>
        <v>0</v>
      </c>
      <c r="Z145" s="46"/>
      <c r="AA145" s="46"/>
      <c r="AB145" s="46"/>
      <c r="AC145" s="46">
        <f t="shared" si="864"/>
        <v>0</v>
      </c>
      <c r="AD145" s="75">
        <f t="shared" si="806"/>
        <v>0</v>
      </c>
      <c r="AE145" s="77">
        <f>+X145+'Stk BSF'!AJ145-'Stk BSF'!AK145-'Stk CF '!AG145</f>
        <v>0</v>
      </c>
      <c r="AF145" s="78">
        <f t="shared" ref="AF145:AF165" si="980">+Y145+AG145-AH145-AI145</f>
        <v>0</v>
      </c>
      <c r="AG145" s="46"/>
      <c r="AH145" s="46"/>
      <c r="AI145" s="46"/>
      <c r="AJ145" s="46">
        <f t="shared" si="865"/>
        <v>0</v>
      </c>
      <c r="AK145" s="75">
        <f t="shared" si="807"/>
        <v>0</v>
      </c>
      <c r="AL145" s="77">
        <f>+AE145+'Stk BSF'!AR145-'Stk BSF'!AS145-'Stk CF '!AN145</f>
        <v>0</v>
      </c>
      <c r="AM145" s="78">
        <f t="shared" ref="AM145:AM165" si="981">+AF145+AN145-AO145-AP145</f>
        <v>0</v>
      </c>
      <c r="AN145" s="46"/>
      <c r="AO145" s="46"/>
      <c r="AP145" s="46"/>
      <c r="AQ145" s="46">
        <f t="shared" si="866"/>
        <v>0</v>
      </c>
      <c r="AR145" s="75">
        <f t="shared" si="808"/>
        <v>0</v>
      </c>
      <c r="AS145" s="77">
        <f>+AL145+'Stk BSF'!AZ145-'Stk BSF'!BA145-'Stk CF '!AU145</f>
        <v>0</v>
      </c>
      <c r="AT145" s="78">
        <f t="shared" ref="AT145:AT165" si="982">+AM145+AU145-AV145-AW145</f>
        <v>0</v>
      </c>
      <c r="AU145" s="46"/>
      <c r="AV145" s="46"/>
      <c r="AW145" s="46"/>
      <c r="AX145" s="46">
        <f t="shared" si="867"/>
        <v>0</v>
      </c>
      <c r="AY145" s="75">
        <f t="shared" si="809"/>
        <v>0</v>
      </c>
      <c r="AZ145" s="77">
        <f>+AS145+'Stk BSF'!BH145-'Stk BSF'!BI145-'Stk CF '!BB145</f>
        <v>0</v>
      </c>
      <c r="BA145" s="78">
        <f t="shared" ref="BA145:BA165" si="983">+AT145+BB145-BC145-BD145</f>
        <v>0</v>
      </c>
      <c r="BB145" s="46"/>
      <c r="BC145" s="46"/>
      <c r="BD145" s="46"/>
      <c r="BE145" s="46">
        <f t="shared" si="868"/>
        <v>0</v>
      </c>
      <c r="BF145" s="75">
        <f t="shared" si="810"/>
        <v>0</v>
      </c>
      <c r="BG145" s="77">
        <f>+AZ145+'Stk BSF'!BP145-'Stk BSF'!BQ145-'Stk CF '!BI145</f>
        <v>0</v>
      </c>
      <c r="BH145" s="78">
        <f t="shared" ref="BH145:BH165" si="984">+BA145+BI145-BJ145-BK145</f>
        <v>0</v>
      </c>
      <c r="BI145" s="46"/>
      <c r="BJ145" s="46"/>
      <c r="BK145" s="46"/>
      <c r="BL145" s="46">
        <f t="shared" si="869"/>
        <v>0</v>
      </c>
      <c r="BM145" s="75">
        <f t="shared" si="811"/>
        <v>0</v>
      </c>
      <c r="BN145" s="77">
        <f>+BG145+'Stk BSF'!BX145-'Stk BSF'!BY145-'Stk CF '!BP145</f>
        <v>0</v>
      </c>
      <c r="BO145" s="78">
        <f t="shared" ref="BO145:BO165" si="985">+BH145+BP145-BQ145-BR145</f>
        <v>0</v>
      </c>
      <c r="BP145" s="46"/>
      <c r="BQ145" s="46"/>
      <c r="BR145" s="46"/>
      <c r="BS145" s="46">
        <f t="shared" si="870"/>
        <v>0</v>
      </c>
      <c r="BT145" s="75">
        <f t="shared" si="812"/>
        <v>0</v>
      </c>
      <c r="BU145" s="77">
        <f>+BN145+'Stk BSF'!CF169-'Stk BSF'!CG169-'Stk CF '!BW145</f>
        <v>0</v>
      </c>
      <c r="BV145" s="78">
        <f t="shared" ref="BV145:BV165" si="986">+BO145+BW145-BX145-BY145</f>
        <v>0</v>
      </c>
      <c r="BW145" s="46"/>
      <c r="BX145" s="46"/>
      <c r="BY145" s="46"/>
      <c r="BZ145" s="46">
        <f t="shared" si="871"/>
        <v>0</v>
      </c>
      <c r="CA145" s="75">
        <f t="shared" si="813"/>
        <v>0</v>
      </c>
      <c r="CB145" s="77">
        <f>+BU145+'Stk BSF'!CN145-'Stk BSF'!CO145-'Stk CF '!CD145</f>
        <v>0</v>
      </c>
      <c r="CC145" s="78">
        <f t="shared" ref="CC145:CC165" si="987">+BV145+CD145-CE145-CF145</f>
        <v>0</v>
      </c>
      <c r="CD145" s="46"/>
      <c r="CE145" s="46"/>
      <c r="CF145" s="46"/>
      <c r="CG145" s="46">
        <f t="shared" si="872"/>
        <v>0</v>
      </c>
      <c r="CH145" s="75">
        <f t="shared" si="814"/>
        <v>0</v>
      </c>
      <c r="CI145" s="77">
        <f>+CB145+'Stk BSF'!CV145-'Stk BSF'!CW145-'Stk CF '!CK145</f>
        <v>0</v>
      </c>
      <c r="CJ145" s="78">
        <f t="shared" ref="CJ145:CJ165" si="988">+CC145+CK145-CL145-CM145</f>
        <v>0</v>
      </c>
      <c r="CK145" s="46"/>
      <c r="CL145" s="46"/>
      <c r="CM145" s="46"/>
      <c r="CN145" s="46">
        <f t="shared" si="873"/>
        <v>0</v>
      </c>
      <c r="CO145" s="75">
        <f t="shared" si="815"/>
        <v>0</v>
      </c>
      <c r="CP145" s="77">
        <f>+CI145+'Stk BSF'!DD145-'Stk BSF'!DE145-'Stk CF '!CR145</f>
        <v>0</v>
      </c>
      <c r="CQ145" s="78">
        <f t="shared" ref="CQ145:CQ165" si="989">+CJ145+CR145-CS145-CT145</f>
        <v>0</v>
      </c>
      <c r="CR145" s="46"/>
      <c r="CS145" s="46"/>
      <c r="CT145" s="46"/>
      <c r="CU145" s="46">
        <f t="shared" si="874"/>
        <v>0</v>
      </c>
      <c r="CV145" s="75">
        <f t="shared" si="816"/>
        <v>0</v>
      </c>
      <c r="CW145" s="78">
        <f>+CP145+'Stk BSF'!DL145-'Stk BSF'!DM145-'Stk CF '!CY145</f>
        <v>0</v>
      </c>
      <c r="CX145" s="78">
        <f t="shared" ref="CX145:CX165" si="990">+CQ145+CY145-CZ145-DA145</f>
        <v>0</v>
      </c>
      <c r="CY145" s="46"/>
      <c r="CZ145" s="46"/>
      <c r="DA145" s="46"/>
      <c r="DB145" s="46">
        <f t="shared" si="875"/>
        <v>0</v>
      </c>
      <c r="DC145" s="75">
        <f t="shared" si="817"/>
        <v>0</v>
      </c>
      <c r="DD145" s="77">
        <f>+CW145+'Stk BSF'!DT145-'Stk BSF'!DU145-'Stk CF '!DF145</f>
        <v>0</v>
      </c>
      <c r="DE145" s="78">
        <f t="shared" ref="DE145:DE165" si="991">+CX145+DF145-DG145-DH145</f>
        <v>0</v>
      </c>
      <c r="DF145" s="46"/>
      <c r="DG145" s="46"/>
      <c r="DH145" s="46"/>
      <c r="DI145" s="46">
        <f t="shared" si="876"/>
        <v>0</v>
      </c>
      <c r="DJ145" s="75">
        <f t="shared" si="818"/>
        <v>0</v>
      </c>
      <c r="DK145" s="77">
        <f>+DD145+'Stk BSF'!EB145-'Stk BSF'!EC145-'Stk CF '!DM145</f>
        <v>0</v>
      </c>
      <c r="DL145" s="78">
        <f t="shared" ref="DL145:DL165" si="992">+DE145+DM145-DN145-DO145</f>
        <v>0</v>
      </c>
      <c r="DM145" s="46"/>
      <c r="DN145" s="46"/>
      <c r="DO145" s="46"/>
      <c r="DP145" s="46">
        <f t="shared" si="877"/>
        <v>0</v>
      </c>
      <c r="DQ145" s="75">
        <f t="shared" si="819"/>
        <v>0</v>
      </c>
      <c r="DR145" s="77">
        <f>+DK145+'Stk BSF'!EJ145-'Stk BSF'!EK145-'Stk CF '!DT145</f>
        <v>0</v>
      </c>
      <c r="DS145" s="78">
        <f t="shared" ref="DS145:DS165" si="993">+DL145+DT145-DU145-DV145</f>
        <v>0</v>
      </c>
      <c r="DT145" s="46"/>
      <c r="DU145" s="46"/>
      <c r="DV145" s="46"/>
      <c r="DW145" s="46">
        <f t="shared" si="878"/>
        <v>0</v>
      </c>
      <c r="DX145" s="75">
        <f t="shared" si="820"/>
        <v>0</v>
      </c>
      <c r="DY145" s="77">
        <f>+DR145+'Stk BSF'!ER145-'Stk BSF'!ES145-'Stk CF '!EA145</f>
        <v>0</v>
      </c>
      <c r="DZ145" s="78">
        <f t="shared" ref="DZ145:DZ165" si="994">+DS145+EA145-EB145-EC145</f>
        <v>0</v>
      </c>
      <c r="EA145" s="46"/>
      <c r="EB145" s="46"/>
      <c r="EC145" s="46"/>
      <c r="ED145" s="46">
        <f t="shared" si="879"/>
        <v>0</v>
      </c>
      <c r="EE145" s="75">
        <f t="shared" si="821"/>
        <v>0</v>
      </c>
      <c r="EF145" s="77">
        <f>+DY145+'Stk BSF'!EZ145-'Stk BSF'!FA145-'Stk CF '!EH145</f>
        <v>0</v>
      </c>
      <c r="EG145" s="78">
        <f t="shared" ref="EG145:EG165" si="995">+DZ145+EH145-EI145-EJ145</f>
        <v>0</v>
      </c>
      <c r="EH145" s="46"/>
      <c r="EI145" s="46"/>
      <c r="EJ145" s="46"/>
      <c r="EK145" s="46">
        <f t="shared" si="880"/>
        <v>0</v>
      </c>
      <c r="EL145" s="75">
        <f t="shared" si="822"/>
        <v>0</v>
      </c>
      <c r="EM145" s="77">
        <f>+EF145+'Stk BSF'!FH145-'Stk BSF'!FI145-'Stk CF '!EO145</f>
        <v>0</v>
      </c>
      <c r="EN145" s="78">
        <f t="shared" ref="EN145:EN165" si="996">+EG145+EO145-EP145-EQ145</f>
        <v>0</v>
      </c>
      <c r="EO145" s="46"/>
      <c r="EP145" s="46"/>
      <c r="EQ145" s="46"/>
      <c r="ER145" s="46">
        <f t="shared" si="881"/>
        <v>0</v>
      </c>
      <c r="ES145" s="75">
        <f t="shared" si="823"/>
        <v>0</v>
      </c>
      <c r="ET145" s="77">
        <f>+EM145+'Stk BSF'!FP145-'Stk BSF'!FQ145-'Stk CF '!EV145</f>
        <v>0</v>
      </c>
      <c r="EU145" s="78">
        <f t="shared" ref="EU145:EU165" si="997">+EN145+EV145-EW145-EX145</f>
        <v>0</v>
      </c>
      <c r="EV145" s="46"/>
      <c r="EW145" s="46"/>
      <c r="EX145" s="46"/>
      <c r="EY145" s="46">
        <f t="shared" si="882"/>
        <v>0</v>
      </c>
      <c r="EZ145" s="75">
        <f t="shared" si="824"/>
        <v>0</v>
      </c>
      <c r="FA145" s="77">
        <f>+ET145+'Stk BSF'!FX145-'Stk BSF'!FY145-'Stk CF '!FC145</f>
        <v>0</v>
      </c>
      <c r="FB145" s="78">
        <f t="shared" ref="FB145:FB165" si="998">+EU145+FC145-FD145-FE145</f>
        <v>0</v>
      </c>
      <c r="FC145" s="46"/>
      <c r="FD145" s="46"/>
      <c r="FE145" s="46"/>
      <c r="FF145" s="46">
        <f t="shared" si="883"/>
        <v>0</v>
      </c>
      <c r="FG145" s="75">
        <f t="shared" si="825"/>
        <v>0</v>
      </c>
      <c r="FH145" s="77">
        <f>+FA145+'Stk BSF'!GF145-'Stk BSF'!GG145-'Stk CF '!FJ145</f>
        <v>0</v>
      </c>
      <c r="FI145" s="78">
        <f t="shared" ref="FI145:FI165" si="999">+FB145+FJ145-FK145-FL145</f>
        <v>0</v>
      </c>
      <c r="FJ145" s="46"/>
      <c r="FK145" s="46"/>
      <c r="FL145" s="46"/>
      <c r="FM145" s="46">
        <f t="shared" si="884"/>
        <v>0</v>
      </c>
      <c r="FN145" s="75">
        <f t="shared" si="826"/>
        <v>0</v>
      </c>
      <c r="FO145" s="77">
        <f>+FH145+'Stk BSF'!GN145-'Stk BSF'!GO145-'Stk CF '!FQ145</f>
        <v>0</v>
      </c>
      <c r="FP145" s="78">
        <f t="shared" ref="FP145:FP165" si="1000">+FI145+FQ145-FR145-FS145</f>
        <v>0</v>
      </c>
      <c r="FQ145" s="46"/>
      <c r="FR145" s="46"/>
      <c r="FS145" s="46"/>
      <c r="FT145" s="46">
        <f t="shared" si="885"/>
        <v>0</v>
      </c>
      <c r="FU145" s="75">
        <f t="shared" si="827"/>
        <v>0</v>
      </c>
      <c r="FV145" s="77">
        <f>+FO145+'Stk BSF'!GV145-'Stk BSF'!GW145-'Stk CF '!FX145</f>
        <v>0</v>
      </c>
      <c r="FW145" s="78">
        <f t="shared" ref="FW145:FW165" si="1001">+FP145+FX145-FY145-FZ145</f>
        <v>0</v>
      </c>
      <c r="FX145" s="46"/>
      <c r="FY145" s="46"/>
      <c r="FZ145" s="46"/>
      <c r="GA145" s="46">
        <f t="shared" si="886"/>
        <v>0</v>
      </c>
      <c r="GB145" s="75">
        <f t="shared" si="828"/>
        <v>0</v>
      </c>
      <c r="GC145" s="77">
        <f>+FV145+'Stk BSF'!HD145-'Stk BSF'!HE145-'Stk CF '!GE145</f>
        <v>0</v>
      </c>
      <c r="GD145" s="78">
        <f t="shared" ref="GD145:GD165" si="1002">+FW145+GE145-GF145-GG145</f>
        <v>0</v>
      </c>
      <c r="GE145" s="46"/>
      <c r="GF145" s="46"/>
      <c r="GG145" s="46"/>
      <c r="GH145" s="46">
        <f t="shared" si="887"/>
        <v>0</v>
      </c>
      <c r="GI145" s="75">
        <f t="shared" si="829"/>
        <v>0</v>
      </c>
      <c r="GJ145" s="77">
        <f>+GC145+'Stk BSF'!HL145-'Stk BSF'!HM145-'Stk CF '!GL145</f>
        <v>0</v>
      </c>
      <c r="GK145" s="78">
        <f t="shared" ref="GK145:GK165" si="1003">+GD145+GL145-GM145-GN145</f>
        <v>0</v>
      </c>
      <c r="GL145" s="46"/>
      <c r="GM145" s="46"/>
      <c r="GN145" s="46"/>
      <c r="GO145" s="46">
        <f t="shared" si="888"/>
        <v>0</v>
      </c>
      <c r="GP145" s="75">
        <f t="shared" si="830"/>
        <v>0</v>
      </c>
      <c r="GQ145" s="77">
        <f>+GJ145+'Stk BSF'!HT145-'Stk BSF'!HU145-'Stk CF '!GS145</f>
        <v>0</v>
      </c>
      <c r="GR145" s="78">
        <f t="shared" ref="GR145:GR165" si="1004">+GK145+GS145-GT145-GU145</f>
        <v>0</v>
      </c>
      <c r="GS145" s="46"/>
      <c r="GT145" s="46"/>
      <c r="GU145" s="46"/>
      <c r="GV145" s="46">
        <f t="shared" si="889"/>
        <v>0</v>
      </c>
      <c r="GW145" s="75">
        <f t="shared" si="831"/>
        <v>0</v>
      </c>
      <c r="GX145" s="77">
        <f>+GQ145+'Stk BSF'!IB145-'Stk BSF'!IC145-'Stk CF '!GZ145</f>
        <v>0</v>
      </c>
      <c r="GY145" s="78">
        <f t="shared" ref="GY145:GY165" si="1005">+GR145+GZ145-HA145-HB145</f>
        <v>0</v>
      </c>
      <c r="GZ145" s="46"/>
      <c r="HA145" s="46"/>
      <c r="HB145" s="46"/>
      <c r="HC145" s="46">
        <f t="shared" si="890"/>
        <v>0</v>
      </c>
      <c r="HD145" s="75">
        <f t="shared" si="832"/>
        <v>0</v>
      </c>
      <c r="HE145" s="77">
        <f>+GX145+'Stk BSF'!IJ145-'Stk BSF'!IK145-'Stk CF '!HG145</f>
        <v>0</v>
      </c>
      <c r="HF145" s="78">
        <f t="shared" ref="HF145:HF165" si="1006">+GY145+HG145-HH145-HI145</f>
        <v>0</v>
      </c>
      <c r="HG145" s="46"/>
      <c r="HH145" s="46"/>
      <c r="HI145" s="46"/>
      <c r="HJ145" s="46">
        <f t="shared" si="891"/>
        <v>0</v>
      </c>
      <c r="HK145" s="75">
        <f t="shared" si="833"/>
        <v>0</v>
      </c>
      <c r="HL145" s="77">
        <f>+HE145+'Stk BSF'!IR145-'Stk BSF'!IS145-'Stk CF '!HN145</f>
        <v>0</v>
      </c>
      <c r="HM145" s="78">
        <f t="shared" ref="HM145:HM165" si="1007">+HF145+HN145-HO145-HP145</f>
        <v>0</v>
      </c>
      <c r="HN145" s="46"/>
      <c r="HO145" s="46"/>
      <c r="HP145" s="46"/>
      <c r="HQ145" s="46">
        <f t="shared" si="892"/>
        <v>0</v>
      </c>
      <c r="HR145" s="75">
        <f t="shared" si="834"/>
        <v>0</v>
      </c>
      <c r="HS145" s="85">
        <f>+HL145+'Stk BSF'!IZ145-'Stk BSF'!JA145-'Stk CF '!HU145</f>
        <v>0</v>
      </c>
      <c r="HT145" s="86">
        <f t="shared" ref="HT145:HT165" si="1008">+HM145+HU145-HV145-HW145</f>
        <v>0</v>
      </c>
      <c r="HU145" s="46"/>
      <c r="HV145" s="46"/>
      <c r="HW145" s="46"/>
      <c r="HX145" s="46">
        <f t="shared" si="893"/>
        <v>0</v>
      </c>
      <c r="HY145" s="75">
        <f t="shared" si="835"/>
        <v>0</v>
      </c>
      <c r="IA145" s="82">
        <f t="shared" ref="IA145:IA165" si="1009">+HS145</f>
        <v>0</v>
      </c>
      <c r="IB145" s="83">
        <f t="shared" ref="IB145:IB165" si="1010">+HT145</f>
        <v>0</v>
      </c>
      <c r="IC145" s="81">
        <f t="shared" ref="IC145:IC165" si="1011">+S145+Z145+AG145+AN145+AU145+BB145+BI145+BP145+BW145+CD145+CK145+CR145+CY145+DF145+DM145+DT145+EA145+EH145+EO145+EV145+FC145+FJ145+FQ145+FX145+GE145+GL145+GS145+GZ145+HG145+HN145+HU145</f>
        <v>0</v>
      </c>
      <c r="ID145" s="81">
        <f t="shared" ref="ID145:ID165" si="1012">+T145+AA145+AH145+AO145+AV145+BC145+BJ145+BQ145+BX145+CE145+CL145+CS145+CZ145+DG145+DN145+DU145+EB145+EI145+EP145+EW145+FD145+FK145+FR145+FY145+GF145+GM145+GT145+HA145+HH145+HO145+HV145</f>
        <v>0</v>
      </c>
      <c r="IE145" s="81">
        <f t="shared" ref="IE145:IE165" si="1013">+U145+AB145+AI145+AP145+AW145+BD145+BK145+BR145+BY145+CF145+CM145+CT145+DA145+DH145+DO145+DV145+EC145+EJ145+EQ145+EX145+FE145+FL145+FS145+FZ145+GG145+GN145+GU145+HB145+HI145+HP145+HW145</f>
        <v>0</v>
      </c>
      <c r="IF145" s="81">
        <f t="shared" ref="IF145:IF165" si="1014">+V145+AC145+AJ145+AQ145+AX145+BE145+BL145+BS145+BZ145+CG145+CN145+CU145+DB145+DI145+DP145+DW145+ED145+EK145+ER145+EY145+FF145+FM145+FT145+GA145+GH145+GO145+GV145+HC145+HJ145+HQ145+HX145</f>
        <v>0</v>
      </c>
      <c r="IG145" s="84">
        <f t="shared" ref="IG145:IG165" si="1015">+HY145</f>
        <v>0</v>
      </c>
      <c r="II145" s="64">
        <f t="shared" si="935"/>
        <v>0</v>
      </c>
      <c r="IJ145" s="64">
        <f t="shared" si="936"/>
        <v>0</v>
      </c>
      <c r="IK145" s="64">
        <f t="shared" si="937"/>
        <v>0</v>
      </c>
    </row>
    <row r="146" spans="2:245" ht="15">
      <c r="B146" s="387" t="s">
        <v>603</v>
      </c>
      <c r="C146" s="389" t="s">
        <v>673</v>
      </c>
      <c r="D146" s="176" t="s">
        <v>624</v>
      </c>
      <c r="E146" s="170"/>
      <c r="F146" s="370" t="s">
        <v>182</v>
      </c>
      <c r="G146" s="380" t="s">
        <v>99</v>
      </c>
      <c r="H146" s="380" t="s">
        <v>99</v>
      </c>
      <c r="I146" s="166" t="s">
        <v>94</v>
      </c>
      <c r="J146" s="375"/>
      <c r="K146" s="143">
        <v>7</v>
      </c>
      <c r="L146" s="144">
        <v>7</v>
      </c>
      <c r="M146" s="137" t="s">
        <v>4</v>
      </c>
      <c r="N146" s="347">
        <v>0</v>
      </c>
      <c r="O146" s="347">
        <v>0</v>
      </c>
      <c r="P146" s="76">
        <v>0</v>
      </c>
      <c r="Q146" s="77">
        <f>+N146-S146-'Stk BSF'!U146+'Stk BSF'!T146</f>
        <v>0</v>
      </c>
      <c r="R146" s="78">
        <f t="shared" si="977"/>
        <v>0</v>
      </c>
      <c r="S146" s="46"/>
      <c r="T146" s="46"/>
      <c r="U146" s="46"/>
      <c r="V146" s="46">
        <f t="shared" si="863"/>
        <v>0</v>
      </c>
      <c r="W146" s="75">
        <f t="shared" si="978"/>
        <v>0</v>
      </c>
      <c r="X146" s="77">
        <f>+Q146+'Stk BSF'!AB146-'Stk BSF'!AC146-'Stk CF '!Z146</f>
        <v>0</v>
      </c>
      <c r="Y146" s="78">
        <f t="shared" si="979"/>
        <v>0</v>
      </c>
      <c r="Z146" s="46"/>
      <c r="AA146" s="46"/>
      <c r="AB146" s="46"/>
      <c r="AC146" s="46">
        <f t="shared" si="864"/>
        <v>0</v>
      </c>
      <c r="AD146" s="75">
        <f t="shared" si="806"/>
        <v>0</v>
      </c>
      <c r="AE146" s="77">
        <f>+X146+'Stk BSF'!AJ146-'Stk BSF'!AK146-'Stk CF '!AG146</f>
        <v>0</v>
      </c>
      <c r="AF146" s="78">
        <f t="shared" si="980"/>
        <v>0</v>
      </c>
      <c r="AG146" s="46"/>
      <c r="AH146" s="46"/>
      <c r="AI146" s="46"/>
      <c r="AJ146" s="46">
        <f t="shared" si="865"/>
        <v>0</v>
      </c>
      <c r="AK146" s="75">
        <f t="shared" si="807"/>
        <v>0</v>
      </c>
      <c r="AL146" s="77">
        <f>+AE146+'Stk BSF'!AR146-'Stk BSF'!AS146-'Stk CF '!AN146</f>
        <v>0</v>
      </c>
      <c r="AM146" s="78">
        <f t="shared" si="981"/>
        <v>0</v>
      </c>
      <c r="AN146" s="46"/>
      <c r="AO146" s="46"/>
      <c r="AP146" s="46"/>
      <c r="AQ146" s="46">
        <f t="shared" si="866"/>
        <v>0</v>
      </c>
      <c r="AR146" s="75">
        <f t="shared" si="808"/>
        <v>0</v>
      </c>
      <c r="AS146" s="77">
        <f>+AL146+'Stk BSF'!AZ146-'Stk BSF'!BA146-'Stk CF '!AU146</f>
        <v>0</v>
      </c>
      <c r="AT146" s="78">
        <f t="shared" si="982"/>
        <v>0</v>
      </c>
      <c r="AU146" s="46"/>
      <c r="AV146" s="46"/>
      <c r="AW146" s="46"/>
      <c r="AX146" s="46">
        <f t="shared" si="867"/>
        <v>0</v>
      </c>
      <c r="AY146" s="75">
        <f t="shared" si="809"/>
        <v>0</v>
      </c>
      <c r="AZ146" s="77">
        <f>+AS146+'Stk BSF'!BH146-'Stk BSF'!BI146-'Stk CF '!BB146</f>
        <v>0</v>
      </c>
      <c r="BA146" s="78">
        <f t="shared" si="983"/>
        <v>0</v>
      </c>
      <c r="BB146" s="46"/>
      <c r="BC146" s="46"/>
      <c r="BD146" s="46"/>
      <c r="BE146" s="46">
        <f t="shared" si="868"/>
        <v>0</v>
      </c>
      <c r="BF146" s="75">
        <f t="shared" si="810"/>
        <v>0</v>
      </c>
      <c r="BG146" s="77">
        <f>+AZ146+'Stk BSF'!BP146-'Stk BSF'!BQ146-'Stk CF '!BI146</f>
        <v>0</v>
      </c>
      <c r="BH146" s="78">
        <f t="shared" si="984"/>
        <v>0</v>
      </c>
      <c r="BI146" s="46"/>
      <c r="BJ146" s="46"/>
      <c r="BK146" s="46"/>
      <c r="BL146" s="46">
        <f t="shared" si="869"/>
        <v>0</v>
      </c>
      <c r="BM146" s="75">
        <f t="shared" si="811"/>
        <v>0</v>
      </c>
      <c r="BN146" s="77">
        <f>+BG146+'Stk BSF'!BX146-'Stk BSF'!BY146-'Stk CF '!BP146</f>
        <v>0</v>
      </c>
      <c r="BO146" s="78">
        <f t="shared" si="985"/>
        <v>0</v>
      </c>
      <c r="BP146" s="46"/>
      <c r="BQ146" s="46"/>
      <c r="BR146" s="46"/>
      <c r="BS146" s="46">
        <f t="shared" si="870"/>
        <v>0</v>
      </c>
      <c r="BT146" s="75">
        <f t="shared" si="812"/>
        <v>0</v>
      </c>
      <c r="BU146" s="77">
        <f>+BN146+'Stk BSF'!CF170-'Stk BSF'!CG170-'Stk CF '!BW146</f>
        <v>0</v>
      </c>
      <c r="BV146" s="78">
        <f t="shared" si="986"/>
        <v>0</v>
      </c>
      <c r="BW146" s="46"/>
      <c r="BX146" s="46"/>
      <c r="BY146" s="46"/>
      <c r="BZ146" s="46">
        <f t="shared" si="871"/>
        <v>0</v>
      </c>
      <c r="CA146" s="75">
        <f t="shared" si="813"/>
        <v>0</v>
      </c>
      <c r="CB146" s="77">
        <f>+BU146+'Stk BSF'!CN146-'Stk BSF'!CO146-'Stk CF '!CD146</f>
        <v>0</v>
      </c>
      <c r="CC146" s="78">
        <f t="shared" si="987"/>
        <v>0</v>
      </c>
      <c r="CD146" s="46"/>
      <c r="CE146" s="46"/>
      <c r="CF146" s="46"/>
      <c r="CG146" s="46">
        <f t="shared" si="872"/>
        <v>0</v>
      </c>
      <c r="CH146" s="75">
        <f t="shared" si="814"/>
        <v>0</v>
      </c>
      <c r="CI146" s="77">
        <f>+CB146+'Stk BSF'!CV146-'Stk BSF'!CW146-'Stk CF '!CK146</f>
        <v>0</v>
      </c>
      <c r="CJ146" s="78">
        <f t="shared" si="988"/>
        <v>0</v>
      </c>
      <c r="CK146" s="46"/>
      <c r="CL146" s="46"/>
      <c r="CM146" s="46"/>
      <c r="CN146" s="46">
        <f t="shared" si="873"/>
        <v>0</v>
      </c>
      <c r="CO146" s="75">
        <f t="shared" si="815"/>
        <v>0</v>
      </c>
      <c r="CP146" s="77">
        <f>+CI146+'Stk BSF'!DD146-'Stk BSF'!DE146-'Stk CF '!CR146</f>
        <v>0</v>
      </c>
      <c r="CQ146" s="78">
        <f t="shared" si="989"/>
        <v>0</v>
      </c>
      <c r="CR146" s="46"/>
      <c r="CS146" s="46"/>
      <c r="CT146" s="46"/>
      <c r="CU146" s="46">
        <f t="shared" si="874"/>
        <v>0</v>
      </c>
      <c r="CV146" s="75">
        <f t="shared" si="816"/>
        <v>0</v>
      </c>
      <c r="CW146" s="78">
        <f>+CP146+'Stk BSF'!DL146-'Stk BSF'!DM146-'Stk CF '!CY146</f>
        <v>0</v>
      </c>
      <c r="CX146" s="78">
        <f t="shared" si="990"/>
        <v>0</v>
      </c>
      <c r="CY146" s="46"/>
      <c r="CZ146" s="46"/>
      <c r="DA146" s="46"/>
      <c r="DB146" s="46">
        <f t="shared" si="875"/>
        <v>0</v>
      </c>
      <c r="DC146" s="75">
        <f t="shared" si="817"/>
        <v>0</v>
      </c>
      <c r="DD146" s="77">
        <f>+CW146+'Stk BSF'!DT146-'Stk BSF'!DU146-'Stk CF '!DF146</f>
        <v>0</v>
      </c>
      <c r="DE146" s="78">
        <f t="shared" si="991"/>
        <v>0</v>
      </c>
      <c r="DF146" s="46"/>
      <c r="DG146" s="46"/>
      <c r="DH146" s="46"/>
      <c r="DI146" s="46">
        <f t="shared" si="876"/>
        <v>0</v>
      </c>
      <c r="DJ146" s="75">
        <f t="shared" si="818"/>
        <v>0</v>
      </c>
      <c r="DK146" s="77">
        <f>+DD146+'Stk BSF'!EB146-'Stk BSF'!EC146-'Stk CF '!DM146</f>
        <v>0</v>
      </c>
      <c r="DL146" s="78">
        <f t="shared" si="992"/>
        <v>0</v>
      </c>
      <c r="DM146" s="46"/>
      <c r="DN146" s="46"/>
      <c r="DO146" s="46"/>
      <c r="DP146" s="46">
        <f t="shared" si="877"/>
        <v>0</v>
      </c>
      <c r="DQ146" s="75">
        <f t="shared" si="819"/>
        <v>0</v>
      </c>
      <c r="DR146" s="77">
        <f>+DK146+'Stk BSF'!EJ146-'Stk BSF'!EK146-'Stk CF '!DT146</f>
        <v>0</v>
      </c>
      <c r="DS146" s="78">
        <f t="shared" si="993"/>
        <v>0</v>
      </c>
      <c r="DT146" s="46"/>
      <c r="DU146" s="46"/>
      <c r="DV146" s="46"/>
      <c r="DW146" s="46">
        <f t="shared" si="878"/>
        <v>0</v>
      </c>
      <c r="DX146" s="75">
        <f t="shared" si="820"/>
        <v>0</v>
      </c>
      <c r="DY146" s="77">
        <f>+DR146+'Stk BSF'!ER146-'Stk BSF'!ES146-'Stk CF '!EA146</f>
        <v>0</v>
      </c>
      <c r="DZ146" s="78">
        <f t="shared" si="994"/>
        <v>0</v>
      </c>
      <c r="EA146" s="46"/>
      <c r="EB146" s="46"/>
      <c r="EC146" s="46"/>
      <c r="ED146" s="46">
        <f t="shared" si="879"/>
        <v>0</v>
      </c>
      <c r="EE146" s="75">
        <f t="shared" si="821"/>
        <v>0</v>
      </c>
      <c r="EF146" s="77">
        <f>+DY146+'Stk BSF'!EZ146-'Stk BSF'!FA146-'Stk CF '!EH146</f>
        <v>0</v>
      </c>
      <c r="EG146" s="78">
        <f t="shared" si="995"/>
        <v>0</v>
      </c>
      <c r="EH146" s="46"/>
      <c r="EI146" s="46"/>
      <c r="EJ146" s="46"/>
      <c r="EK146" s="46">
        <f t="shared" si="880"/>
        <v>0</v>
      </c>
      <c r="EL146" s="75">
        <f t="shared" si="822"/>
        <v>0</v>
      </c>
      <c r="EM146" s="77">
        <f>+EF146+'Stk BSF'!FH146-'Stk BSF'!FI146-'Stk CF '!EO146</f>
        <v>0</v>
      </c>
      <c r="EN146" s="78">
        <f t="shared" si="996"/>
        <v>0</v>
      </c>
      <c r="EO146" s="46"/>
      <c r="EP146" s="46"/>
      <c r="EQ146" s="46"/>
      <c r="ER146" s="46">
        <f t="shared" si="881"/>
        <v>0</v>
      </c>
      <c r="ES146" s="75">
        <f t="shared" si="823"/>
        <v>0</v>
      </c>
      <c r="ET146" s="77">
        <f>+EM146+'Stk BSF'!FP146-'Stk BSF'!FQ146-'Stk CF '!EV146</f>
        <v>0</v>
      </c>
      <c r="EU146" s="78">
        <f t="shared" si="997"/>
        <v>0</v>
      </c>
      <c r="EV146" s="46"/>
      <c r="EW146" s="46"/>
      <c r="EX146" s="46"/>
      <c r="EY146" s="46">
        <f t="shared" si="882"/>
        <v>0</v>
      </c>
      <c r="EZ146" s="75">
        <f t="shared" si="824"/>
        <v>0</v>
      </c>
      <c r="FA146" s="77">
        <f>+ET146+'Stk BSF'!FX146-'Stk BSF'!FY146-'Stk CF '!FC146</f>
        <v>0</v>
      </c>
      <c r="FB146" s="78">
        <f t="shared" si="998"/>
        <v>0</v>
      </c>
      <c r="FC146" s="46"/>
      <c r="FD146" s="46"/>
      <c r="FE146" s="46"/>
      <c r="FF146" s="46">
        <f t="shared" si="883"/>
        <v>0</v>
      </c>
      <c r="FG146" s="75">
        <f t="shared" si="825"/>
        <v>0</v>
      </c>
      <c r="FH146" s="77">
        <f>+FA146+'Stk BSF'!GF146-'Stk BSF'!GG146-'Stk CF '!FJ146</f>
        <v>0</v>
      </c>
      <c r="FI146" s="78">
        <f t="shared" si="999"/>
        <v>0</v>
      </c>
      <c r="FJ146" s="46"/>
      <c r="FK146" s="46"/>
      <c r="FL146" s="46"/>
      <c r="FM146" s="46">
        <f t="shared" si="884"/>
        <v>0</v>
      </c>
      <c r="FN146" s="75">
        <f t="shared" si="826"/>
        <v>0</v>
      </c>
      <c r="FO146" s="77">
        <f>+FH146+'Stk BSF'!GN146-'Stk BSF'!GO146-'Stk CF '!FQ146</f>
        <v>0</v>
      </c>
      <c r="FP146" s="78">
        <f t="shared" si="1000"/>
        <v>0</v>
      </c>
      <c r="FQ146" s="46"/>
      <c r="FR146" s="46"/>
      <c r="FS146" s="46"/>
      <c r="FT146" s="46">
        <f t="shared" si="885"/>
        <v>0</v>
      </c>
      <c r="FU146" s="75">
        <f t="shared" si="827"/>
        <v>0</v>
      </c>
      <c r="FV146" s="77">
        <f>+FO146+'Stk BSF'!GV146-'Stk BSF'!GW146-'Stk CF '!FX146</f>
        <v>0</v>
      </c>
      <c r="FW146" s="78">
        <f t="shared" si="1001"/>
        <v>0</v>
      </c>
      <c r="FX146" s="46"/>
      <c r="FY146" s="46"/>
      <c r="FZ146" s="46"/>
      <c r="GA146" s="46">
        <f t="shared" si="886"/>
        <v>0</v>
      </c>
      <c r="GB146" s="75">
        <f t="shared" si="828"/>
        <v>0</v>
      </c>
      <c r="GC146" s="77">
        <f>+FV146+'Stk BSF'!HD146-'Stk BSF'!HE146-'Stk CF '!GE146</f>
        <v>0</v>
      </c>
      <c r="GD146" s="78">
        <f t="shared" si="1002"/>
        <v>0</v>
      </c>
      <c r="GE146" s="46"/>
      <c r="GF146" s="46"/>
      <c r="GG146" s="46"/>
      <c r="GH146" s="46">
        <f t="shared" si="887"/>
        <v>0</v>
      </c>
      <c r="GI146" s="75">
        <f t="shared" si="829"/>
        <v>0</v>
      </c>
      <c r="GJ146" s="77">
        <f>+GC146+'Stk BSF'!HL146-'Stk BSF'!HM146-'Stk CF '!GL146</f>
        <v>0</v>
      </c>
      <c r="GK146" s="78">
        <f t="shared" si="1003"/>
        <v>0</v>
      </c>
      <c r="GL146" s="46"/>
      <c r="GM146" s="46"/>
      <c r="GN146" s="46"/>
      <c r="GO146" s="46">
        <f t="shared" si="888"/>
        <v>0</v>
      </c>
      <c r="GP146" s="75">
        <f t="shared" si="830"/>
        <v>0</v>
      </c>
      <c r="GQ146" s="77">
        <f>+GJ146+'Stk BSF'!HT146-'Stk BSF'!HU146-'Stk CF '!GS146</f>
        <v>0</v>
      </c>
      <c r="GR146" s="78">
        <f t="shared" si="1004"/>
        <v>0</v>
      </c>
      <c r="GS146" s="46"/>
      <c r="GT146" s="46"/>
      <c r="GU146" s="46"/>
      <c r="GV146" s="46">
        <f t="shared" si="889"/>
        <v>0</v>
      </c>
      <c r="GW146" s="75">
        <f t="shared" si="831"/>
        <v>0</v>
      </c>
      <c r="GX146" s="77">
        <f>+GQ146+'Stk BSF'!IB146-'Stk BSF'!IC146-'Stk CF '!GZ146</f>
        <v>0</v>
      </c>
      <c r="GY146" s="78">
        <f t="shared" si="1005"/>
        <v>0</v>
      </c>
      <c r="GZ146" s="46"/>
      <c r="HA146" s="46"/>
      <c r="HB146" s="46"/>
      <c r="HC146" s="46">
        <f t="shared" si="890"/>
        <v>0</v>
      </c>
      <c r="HD146" s="75">
        <f t="shared" si="832"/>
        <v>0</v>
      </c>
      <c r="HE146" s="77">
        <f>+GX146+'Stk BSF'!IJ146-'Stk BSF'!IK146-'Stk CF '!HG146</f>
        <v>0</v>
      </c>
      <c r="HF146" s="78">
        <f t="shared" si="1006"/>
        <v>0</v>
      </c>
      <c r="HG146" s="46"/>
      <c r="HH146" s="46"/>
      <c r="HI146" s="46"/>
      <c r="HJ146" s="46">
        <f t="shared" si="891"/>
        <v>0</v>
      </c>
      <c r="HK146" s="75">
        <f t="shared" si="833"/>
        <v>0</v>
      </c>
      <c r="HL146" s="77">
        <f>+HE146+'Stk BSF'!IR146-'Stk BSF'!IS146-'Stk CF '!HN146</f>
        <v>0</v>
      </c>
      <c r="HM146" s="78">
        <f t="shared" si="1007"/>
        <v>0</v>
      </c>
      <c r="HN146" s="46"/>
      <c r="HO146" s="46"/>
      <c r="HP146" s="46"/>
      <c r="HQ146" s="46">
        <f t="shared" si="892"/>
        <v>0</v>
      </c>
      <c r="HR146" s="75">
        <f t="shared" si="834"/>
        <v>0</v>
      </c>
      <c r="HS146" s="85">
        <f>+HL146+'Stk BSF'!IZ146-'Stk BSF'!JA146-'Stk CF '!HU146</f>
        <v>0</v>
      </c>
      <c r="HT146" s="86">
        <f t="shared" si="1008"/>
        <v>0</v>
      </c>
      <c r="HU146" s="46"/>
      <c r="HV146" s="46"/>
      <c r="HW146" s="46"/>
      <c r="HX146" s="46">
        <f t="shared" si="893"/>
        <v>0</v>
      </c>
      <c r="HY146" s="75">
        <f t="shared" si="835"/>
        <v>0</v>
      </c>
      <c r="IA146" s="82">
        <f t="shared" si="1009"/>
        <v>0</v>
      </c>
      <c r="IB146" s="83">
        <f t="shared" si="1010"/>
        <v>0</v>
      </c>
      <c r="IC146" s="81">
        <f t="shared" si="1011"/>
        <v>0</v>
      </c>
      <c r="ID146" s="81">
        <f t="shared" si="1012"/>
        <v>0</v>
      </c>
      <c r="IE146" s="81">
        <f t="shared" si="1013"/>
        <v>0</v>
      </c>
      <c r="IF146" s="81">
        <f t="shared" si="1014"/>
        <v>0</v>
      </c>
      <c r="IG146" s="84">
        <f t="shared" si="1015"/>
        <v>0</v>
      </c>
      <c r="II146" s="64">
        <f t="shared" si="935"/>
        <v>0</v>
      </c>
      <c r="IJ146" s="64">
        <f t="shared" si="936"/>
        <v>0</v>
      </c>
      <c r="IK146" s="64">
        <f t="shared" si="937"/>
        <v>0</v>
      </c>
    </row>
    <row r="147" spans="2:245" ht="15">
      <c r="B147" s="387" t="s">
        <v>603</v>
      </c>
      <c r="C147" s="389" t="s">
        <v>674</v>
      </c>
      <c r="D147" s="176" t="s">
        <v>625</v>
      </c>
      <c r="E147" s="170"/>
      <c r="F147" s="370" t="s">
        <v>182</v>
      </c>
      <c r="G147" s="380" t="s">
        <v>99</v>
      </c>
      <c r="H147" s="380" t="s">
        <v>99</v>
      </c>
      <c r="I147" s="166" t="s">
        <v>94</v>
      </c>
      <c r="J147" s="375"/>
      <c r="K147" s="143">
        <v>7</v>
      </c>
      <c r="L147" s="144">
        <v>8</v>
      </c>
      <c r="M147" s="137" t="s">
        <v>4</v>
      </c>
      <c r="N147" s="347">
        <v>0</v>
      </c>
      <c r="O147" s="347">
        <v>0</v>
      </c>
      <c r="P147" s="76">
        <v>0</v>
      </c>
      <c r="Q147" s="77">
        <f>+N147-S147-'Stk BSF'!U147+'Stk BSF'!T147</f>
        <v>0</v>
      </c>
      <c r="R147" s="78">
        <f t="shared" si="977"/>
        <v>0</v>
      </c>
      <c r="S147" s="46"/>
      <c r="T147" s="46"/>
      <c r="U147" s="46"/>
      <c r="V147" s="46">
        <f t="shared" si="863"/>
        <v>0</v>
      </c>
      <c r="W147" s="75">
        <f t="shared" si="978"/>
        <v>0</v>
      </c>
      <c r="X147" s="77">
        <f>+Q147+'Stk BSF'!AB147-'Stk BSF'!AC147-'Stk CF '!Z147</f>
        <v>0</v>
      </c>
      <c r="Y147" s="78">
        <f t="shared" si="979"/>
        <v>0</v>
      </c>
      <c r="Z147" s="46"/>
      <c r="AA147" s="46"/>
      <c r="AB147" s="46"/>
      <c r="AC147" s="46">
        <f t="shared" si="864"/>
        <v>0</v>
      </c>
      <c r="AD147" s="75">
        <f t="shared" si="806"/>
        <v>0</v>
      </c>
      <c r="AE147" s="77">
        <f>+X147+'Stk BSF'!AJ147-'Stk BSF'!AK147-'Stk CF '!AG147</f>
        <v>0</v>
      </c>
      <c r="AF147" s="78">
        <f t="shared" si="980"/>
        <v>0</v>
      </c>
      <c r="AG147" s="46"/>
      <c r="AH147" s="46"/>
      <c r="AI147" s="46"/>
      <c r="AJ147" s="46">
        <f t="shared" si="865"/>
        <v>0</v>
      </c>
      <c r="AK147" s="75">
        <f t="shared" si="807"/>
        <v>0</v>
      </c>
      <c r="AL147" s="77">
        <f>+AE147+'Stk BSF'!AR147-'Stk BSF'!AS147-'Stk CF '!AN147</f>
        <v>0</v>
      </c>
      <c r="AM147" s="78">
        <f t="shared" si="981"/>
        <v>0</v>
      </c>
      <c r="AN147" s="46"/>
      <c r="AO147" s="46"/>
      <c r="AP147" s="46"/>
      <c r="AQ147" s="46">
        <f t="shared" si="866"/>
        <v>0</v>
      </c>
      <c r="AR147" s="75">
        <f t="shared" si="808"/>
        <v>0</v>
      </c>
      <c r="AS147" s="77">
        <f>+AL147+'Stk BSF'!AZ147-'Stk BSF'!BA147-'Stk CF '!AU147</f>
        <v>0</v>
      </c>
      <c r="AT147" s="78">
        <f t="shared" si="982"/>
        <v>0</v>
      </c>
      <c r="AU147" s="46"/>
      <c r="AV147" s="46"/>
      <c r="AW147" s="46"/>
      <c r="AX147" s="46">
        <f t="shared" si="867"/>
        <v>0</v>
      </c>
      <c r="AY147" s="75">
        <f t="shared" si="809"/>
        <v>0</v>
      </c>
      <c r="AZ147" s="77">
        <f>+AS147+'Stk BSF'!BH147-'Stk BSF'!BI147-'Stk CF '!BB147</f>
        <v>0</v>
      </c>
      <c r="BA147" s="78">
        <f t="shared" si="983"/>
        <v>0</v>
      </c>
      <c r="BB147" s="46"/>
      <c r="BC147" s="46"/>
      <c r="BD147" s="46"/>
      <c r="BE147" s="46">
        <f t="shared" si="868"/>
        <v>0</v>
      </c>
      <c r="BF147" s="75">
        <f t="shared" si="810"/>
        <v>0</v>
      </c>
      <c r="BG147" s="77">
        <f>+AZ147+'Stk BSF'!BP147-'Stk BSF'!BQ147-'Stk CF '!BI147</f>
        <v>0</v>
      </c>
      <c r="BH147" s="78">
        <f t="shared" si="984"/>
        <v>0</v>
      </c>
      <c r="BI147" s="46"/>
      <c r="BJ147" s="46"/>
      <c r="BK147" s="46"/>
      <c r="BL147" s="46">
        <f t="shared" si="869"/>
        <v>0</v>
      </c>
      <c r="BM147" s="75">
        <f t="shared" si="811"/>
        <v>0</v>
      </c>
      <c r="BN147" s="77">
        <f>+BG147+'Stk BSF'!BX147-'Stk BSF'!BY147-'Stk CF '!BP147</f>
        <v>0</v>
      </c>
      <c r="BO147" s="78">
        <f t="shared" si="985"/>
        <v>0</v>
      </c>
      <c r="BP147" s="46"/>
      <c r="BQ147" s="46"/>
      <c r="BR147" s="46"/>
      <c r="BS147" s="46">
        <f t="shared" si="870"/>
        <v>0</v>
      </c>
      <c r="BT147" s="75">
        <f t="shared" si="812"/>
        <v>0</v>
      </c>
      <c r="BU147" s="77">
        <f>+BN147+'Stk BSF'!CF171-'Stk BSF'!CG171-'Stk CF '!BW147</f>
        <v>0</v>
      </c>
      <c r="BV147" s="78">
        <f t="shared" si="986"/>
        <v>0</v>
      </c>
      <c r="BW147" s="46"/>
      <c r="BX147" s="46"/>
      <c r="BY147" s="46"/>
      <c r="BZ147" s="46">
        <f t="shared" si="871"/>
        <v>0</v>
      </c>
      <c r="CA147" s="75">
        <f t="shared" si="813"/>
        <v>0</v>
      </c>
      <c r="CB147" s="77">
        <f>+BU147+'Stk BSF'!CN147-'Stk BSF'!CO147-'Stk CF '!CD147</f>
        <v>0</v>
      </c>
      <c r="CC147" s="78">
        <f t="shared" si="987"/>
        <v>0</v>
      </c>
      <c r="CD147" s="46"/>
      <c r="CE147" s="46"/>
      <c r="CF147" s="46"/>
      <c r="CG147" s="46">
        <f t="shared" si="872"/>
        <v>0</v>
      </c>
      <c r="CH147" s="75">
        <f t="shared" si="814"/>
        <v>0</v>
      </c>
      <c r="CI147" s="77">
        <f>+CB147+'Stk BSF'!CV147-'Stk BSF'!CW147-'Stk CF '!CK147</f>
        <v>0</v>
      </c>
      <c r="CJ147" s="78">
        <f t="shared" si="988"/>
        <v>0</v>
      </c>
      <c r="CK147" s="46"/>
      <c r="CL147" s="46"/>
      <c r="CM147" s="46"/>
      <c r="CN147" s="46">
        <f t="shared" si="873"/>
        <v>0</v>
      </c>
      <c r="CO147" s="75">
        <f t="shared" si="815"/>
        <v>0</v>
      </c>
      <c r="CP147" s="77">
        <f>+CI147+'Stk BSF'!DD147-'Stk BSF'!DE147-'Stk CF '!CR147</f>
        <v>0</v>
      </c>
      <c r="CQ147" s="78">
        <f t="shared" si="989"/>
        <v>0</v>
      </c>
      <c r="CR147" s="46"/>
      <c r="CS147" s="46"/>
      <c r="CT147" s="46"/>
      <c r="CU147" s="46">
        <f t="shared" si="874"/>
        <v>0</v>
      </c>
      <c r="CV147" s="75">
        <f t="shared" si="816"/>
        <v>0</v>
      </c>
      <c r="CW147" s="78">
        <f>+CP147+'Stk BSF'!DL147-'Stk BSF'!DM147-'Stk CF '!CY147</f>
        <v>0</v>
      </c>
      <c r="CX147" s="78">
        <f t="shared" si="990"/>
        <v>0</v>
      </c>
      <c r="CY147" s="46"/>
      <c r="CZ147" s="46"/>
      <c r="DA147" s="46"/>
      <c r="DB147" s="46">
        <f t="shared" si="875"/>
        <v>0</v>
      </c>
      <c r="DC147" s="75">
        <f t="shared" si="817"/>
        <v>0</v>
      </c>
      <c r="DD147" s="77">
        <f>+CW147+'Stk BSF'!DT147-'Stk BSF'!DU147-'Stk CF '!DF147</f>
        <v>0</v>
      </c>
      <c r="DE147" s="78">
        <f t="shared" si="991"/>
        <v>0</v>
      </c>
      <c r="DF147" s="46"/>
      <c r="DG147" s="46"/>
      <c r="DH147" s="46"/>
      <c r="DI147" s="46">
        <f t="shared" si="876"/>
        <v>0</v>
      </c>
      <c r="DJ147" s="75">
        <f t="shared" si="818"/>
        <v>0</v>
      </c>
      <c r="DK147" s="77">
        <f>+DD147+'Stk BSF'!EB147-'Stk BSF'!EC147-'Stk CF '!DM147</f>
        <v>0</v>
      </c>
      <c r="DL147" s="78">
        <f t="shared" si="992"/>
        <v>0</v>
      </c>
      <c r="DM147" s="46"/>
      <c r="DN147" s="46"/>
      <c r="DO147" s="46"/>
      <c r="DP147" s="46">
        <f t="shared" si="877"/>
        <v>0</v>
      </c>
      <c r="DQ147" s="75">
        <f t="shared" si="819"/>
        <v>0</v>
      </c>
      <c r="DR147" s="77">
        <f>+DK147+'Stk BSF'!EJ147-'Stk BSF'!EK147-'Stk CF '!DT147</f>
        <v>0</v>
      </c>
      <c r="DS147" s="78">
        <f t="shared" si="993"/>
        <v>0</v>
      </c>
      <c r="DT147" s="46"/>
      <c r="DU147" s="46"/>
      <c r="DV147" s="46"/>
      <c r="DW147" s="46">
        <f t="shared" si="878"/>
        <v>0</v>
      </c>
      <c r="DX147" s="75">
        <f t="shared" si="820"/>
        <v>0</v>
      </c>
      <c r="DY147" s="77">
        <f>+DR147+'Stk BSF'!ER147-'Stk BSF'!ES147-'Stk CF '!EA147</f>
        <v>0</v>
      </c>
      <c r="DZ147" s="78">
        <f t="shared" si="994"/>
        <v>0</v>
      </c>
      <c r="EA147" s="46"/>
      <c r="EB147" s="46"/>
      <c r="EC147" s="46"/>
      <c r="ED147" s="46">
        <f t="shared" si="879"/>
        <v>0</v>
      </c>
      <c r="EE147" s="75">
        <f t="shared" si="821"/>
        <v>0</v>
      </c>
      <c r="EF147" s="77">
        <f>+DY147+'Stk BSF'!EZ147-'Stk BSF'!FA147-'Stk CF '!EH147</f>
        <v>0</v>
      </c>
      <c r="EG147" s="78">
        <f t="shared" si="995"/>
        <v>0</v>
      </c>
      <c r="EH147" s="46"/>
      <c r="EI147" s="46"/>
      <c r="EJ147" s="46"/>
      <c r="EK147" s="46">
        <f t="shared" si="880"/>
        <v>0</v>
      </c>
      <c r="EL147" s="75">
        <f t="shared" si="822"/>
        <v>0</v>
      </c>
      <c r="EM147" s="77">
        <f>+EF147+'Stk BSF'!FH147-'Stk BSF'!FI147-'Stk CF '!EO147</f>
        <v>0</v>
      </c>
      <c r="EN147" s="78">
        <f t="shared" si="996"/>
        <v>0</v>
      </c>
      <c r="EO147" s="46"/>
      <c r="EP147" s="46"/>
      <c r="EQ147" s="46"/>
      <c r="ER147" s="46">
        <f t="shared" si="881"/>
        <v>0</v>
      </c>
      <c r="ES147" s="75">
        <f t="shared" si="823"/>
        <v>0</v>
      </c>
      <c r="ET147" s="77">
        <f>+EM147+'Stk BSF'!FP147-'Stk BSF'!FQ147-'Stk CF '!EV147</f>
        <v>0</v>
      </c>
      <c r="EU147" s="78">
        <f t="shared" si="997"/>
        <v>0</v>
      </c>
      <c r="EV147" s="46"/>
      <c r="EW147" s="46"/>
      <c r="EX147" s="46"/>
      <c r="EY147" s="46">
        <f t="shared" si="882"/>
        <v>0</v>
      </c>
      <c r="EZ147" s="75">
        <f t="shared" si="824"/>
        <v>0</v>
      </c>
      <c r="FA147" s="77">
        <f>+ET147+'Stk BSF'!FX147-'Stk BSF'!FY147-'Stk CF '!FC147</f>
        <v>0</v>
      </c>
      <c r="FB147" s="78">
        <f t="shared" si="998"/>
        <v>0</v>
      </c>
      <c r="FC147" s="46"/>
      <c r="FD147" s="46"/>
      <c r="FE147" s="46"/>
      <c r="FF147" s="46">
        <f t="shared" si="883"/>
        <v>0</v>
      </c>
      <c r="FG147" s="75">
        <f t="shared" si="825"/>
        <v>0</v>
      </c>
      <c r="FH147" s="77">
        <f>+FA147+'Stk BSF'!GF147-'Stk BSF'!GG147-'Stk CF '!FJ147</f>
        <v>0</v>
      </c>
      <c r="FI147" s="78">
        <f t="shared" si="999"/>
        <v>0</v>
      </c>
      <c r="FJ147" s="46"/>
      <c r="FK147" s="46"/>
      <c r="FL147" s="46"/>
      <c r="FM147" s="46">
        <f t="shared" si="884"/>
        <v>0</v>
      </c>
      <c r="FN147" s="75">
        <f t="shared" si="826"/>
        <v>0</v>
      </c>
      <c r="FO147" s="77">
        <f>+FH147+'Stk BSF'!GN147-'Stk BSF'!GO147-'Stk CF '!FQ147</f>
        <v>0</v>
      </c>
      <c r="FP147" s="78">
        <f t="shared" si="1000"/>
        <v>0</v>
      </c>
      <c r="FQ147" s="46"/>
      <c r="FR147" s="46"/>
      <c r="FS147" s="46"/>
      <c r="FT147" s="46">
        <f t="shared" si="885"/>
        <v>0</v>
      </c>
      <c r="FU147" s="75">
        <f t="shared" si="827"/>
        <v>0</v>
      </c>
      <c r="FV147" s="77">
        <f>+FO147+'Stk BSF'!GV147-'Stk BSF'!GW147-'Stk CF '!FX147</f>
        <v>0</v>
      </c>
      <c r="FW147" s="78">
        <f t="shared" si="1001"/>
        <v>0</v>
      </c>
      <c r="FX147" s="46"/>
      <c r="FY147" s="46"/>
      <c r="FZ147" s="46"/>
      <c r="GA147" s="46">
        <f t="shared" si="886"/>
        <v>0</v>
      </c>
      <c r="GB147" s="75">
        <f t="shared" si="828"/>
        <v>0</v>
      </c>
      <c r="GC147" s="77">
        <f>+FV147+'Stk BSF'!HD147-'Stk BSF'!HE147-'Stk CF '!GE147</f>
        <v>0</v>
      </c>
      <c r="GD147" s="78">
        <f t="shared" si="1002"/>
        <v>0</v>
      </c>
      <c r="GE147" s="46"/>
      <c r="GF147" s="46"/>
      <c r="GG147" s="46"/>
      <c r="GH147" s="46">
        <f t="shared" si="887"/>
        <v>0</v>
      </c>
      <c r="GI147" s="75">
        <f t="shared" si="829"/>
        <v>0</v>
      </c>
      <c r="GJ147" s="77">
        <f>+GC147+'Stk BSF'!HL147-'Stk BSF'!HM147-'Stk CF '!GL147</f>
        <v>0</v>
      </c>
      <c r="GK147" s="78">
        <f t="shared" si="1003"/>
        <v>0</v>
      </c>
      <c r="GL147" s="46"/>
      <c r="GM147" s="46"/>
      <c r="GN147" s="46"/>
      <c r="GO147" s="46">
        <f t="shared" si="888"/>
        <v>0</v>
      </c>
      <c r="GP147" s="75">
        <f t="shared" si="830"/>
        <v>0</v>
      </c>
      <c r="GQ147" s="77">
        <f>+GJ147+'Stk BSF'!HT147-'Stk BSF'!HU147-'Stk CF '!GS147</f>
        <v>0</v>
      </c>
      <c r="GR147" s="78">
        <f t="shared" si="1004"/>
        <v>0</v>
      </c>
      <c r="GS147" s="46"/>
      <c r="GT147" s="46"/>
      <c r="GU147" s="46"/>
      <c r="GV147" s="46">
        <f t="shared" si="889"/>
        <v>0</v>
      </c>
      <c r="GW147" s="75">
        <f t="shared" si="831"/>
        <v>0</v>
      </c>
      <c r="GX147" s="77">
        <f>+GQ147+'Stk BSF'!IB147-'Stk BSF'!IC147-'Stk CF '!GZ147</f>
        <v>0</v>
      </c>
      <c r="GY147" s="78">
        <f t="shared" si="1005"/>
        <v>0</v>
      </c>
      <c r="GZ147" s="46"/>
      <c r="HA147" s="46"/>
      <c r="HB147" s="46"/>
      <c r="HC147" s="46">
        <f t="shared" si="890"/>
        <v>0</v>
      </c>
      <c r="HD147" s="75">
        <f t="shared" si="832"/>
        <v>0</v>
      </c>
      <c r="HE147" s="77">
        <f>+GX147+'Stk BSF'!IJ147-'Stk BSF'!IK147-'Stk CF '!HG147</f>
        <v>0</v>
      </c>
      <c r="HF147" s="78">
        <f t="shared" si="1006"/>
        <v>0</v>
      </c>
      <c r="HG147" s="46"/>
      <c r="HH147" s="46"/>
      <c r="HI147" s="46"/>
      <c r="HJ147" s="46">
        <f t="shared" si="891"/>
        <v>0</v>
      </c>
      <c r="HK147" s="75">
        <f t="shared" si="833"/>
        <v>0</v>
      </c>
      <c r="HL147" s="77">
        <f>+HE147+'Stk BSF'!IR147-'Stk BSF'!IS147-'Stk CF '!HN147</f>
        <v>0</v>
      </c>
      <c r="HM147" s="78">
        <f t="shared" si="1007"/>
        <v>0</v>
      </c>
      <c r="HN147" s="46"/>
      <c r="HO147" s="46"/>
      <c r="HP147" s="46"/>
      <c r="HQ147" s="46">
        <f t="shared" si="892"/>
        <v>0</v>
      </c>
      <c r="HR147" s="75">
        <f t="shared" si="834"/>
        <v>0</v>
      </c>
      <c r="HS147" s="85">
        <f>+HL147+'Stk BSF'!IZ147-'Stk BSF'!JA147-'Stk CF '!HU147</f>
        <v>0</v>
      </c>
      <c r="HT147" s="86">
        <f t="shared" si="1008"/>
        <v>0</v>
      </c>
      <c r="HU147" s="46"/>
      <c r="HV147" s="46"/>
      <c r="HW147" s="46"/>
      <c r="HX147" s="46">
        <f t="shared" si="893"/>
        <v>0</v>
      </c>
      <c r="HY147" s="75">
        <f t="shared" si="835"/>
        <v>0</v>
      </c>
      <c r="IA147" s="82">
        <f t="shared" si="1009"/>
        <v>0</v>
      </c>
      <c r="IB147" s="83">
        <f t="shared" si="1010"/>
        <v>0</v>
      </c>
      <c r="IC147" s="81">
        <f t="shared" si="1011"/>
        <v>0</v>
      </c>
      <c r="ID147" s="81">
        <f t="shared" si="1012"/>
        <v>0</v>
      </c>
      <c r="IE147" s="81">
        <f t="shared" si="1013"/>
        <v>0</v>
      </c>
      <c r="IF147" s="81">
        <f t="shared" si="1014"/>
        <v>0</v>
      </c>
      <c r="IG147" s="84">
        <f t="shared" si="1015"/>
        <v>0</v>
      </c>
      <c r="II147" s="64">
        <f t="shared" si="935"/>
        <v>0</v>
      </c>
      <c r="IJ147" s="64">
        <f t="shared" si="936"/>
        <v>0</v>
      </c>
      <c r="IK147" s="64">
        <f t="shared" si="937"/>
        <v>0</v>
      </c>
    </row>
    <row r="148" spans="2:245" ht="15">
      <c r="B148" s="387" t="s">
        <v>603</v>
      </c>
      <c r="C148" s="389" t="s">
        <v>265</v>
      </c>
      <c r="D148" s="176" t="s">
        <v>626</v>
      </c>
      <c r="E148" s="170"/>
      <c r="F148" s="370" t="s">
        <v>199</v>
      </c>
      <c r="G148" s="380" t="s">
        <v>99</v>
      </c>
      <c r="H148" s="380" t="s">
        <v>99</v>
      </c>
      <c r="I148" s="166" t="s">
        <v>94</v>
      </c>
      <c r="J148" s="375"/>
      <c r="K148" s="143">
        <v>8</v>
      </c>
      <c r="L148" s="144">
        <v>8</v>
      </c>
      <c r="M148" s="137" t="s">
        <v>4</v>
      </c>
      <c r="N148" s="347">
        <v>0</v>
      </c>
      <c r="O148" s="347">
        <v>0</v>
      </c>
      <c r="P148" s="76">
        <v>0</v>
      </c>
      <c r="Q148" s="77">
        <f>+N148-S148-'Stk BSF'!U148+'Stk BSF'!T148</f>
        <v>0</v>
      </c>
      <c r="R148" s="78">
        <f t="shared" si="977"/>
        <v>0</v>
      </c>
      <c r="S148" s="46"/>
      <c r="T148" s="46"/>
      <c r="U148" s="46"/>
      <c r="V148" s="46">
        <f t="shared" si="863"/>
        <v>0</v>
      </c>
      <c r="W148" s="75">
        <f t="shared" si="978"/>
        <v>0</v>
      </c>
      <c r="X148" s="77">
        <f>+Q148+'Stk BSF'!AB148-'Stk BSF'!AC148-'Stk CF '!Z148</f>
        <v>0</v>
      </c>
      <c r="Y148" s="78">
        <f t="shared" si="979"/>
        <v>0</v>
      </c>
      <c r="Z148" s="46"/>
      <c r="AA148" s="46"/>
      <c r="AB148" s="46"/>
      <c r="AC148" s="46">
        <f t="shared" si="864"/>
        <v>0</v>
      </c>
      <c r="AD148" s="75">
        <f t="shared" si="806"/>
        <v>0</v>
      </c>
      <c r="AE148" s="77">
        <f>+X148+'Stk BSF'!AJ148-'Stk BSF'!AK148-'Stk CF '!AG148</f>
        <v>0</v>
      </c>
      <c r="AF148" s="78">
        <f t="shared" si="980"/>
        <v>0</v>
      </c>
      <c r="AG148" s="46"/>
      <c r="AH148" s="46"/>
      <c r="AI148" s="46"/>
      <c r="AJ148" s="46">
        <f t="shared" si="865"/>
        <v>0</v>
      </c>
      <c r="AK148" s="75">
        <f t="shared" si="807"/>
        <v>0</v>
      </c>
      <c r="AL148" s="77">
        <f>+AE148+'Stk BSF'!AR148-'Stk BSF'!AS148-'Stk CF '!AN148</f>
        <v>0</v>
      </c>
      <c r="AM148" s="78">
        <f t="shared" si="981"/>
        <v>0</v>
      </c>
      <c r="AN148" s="46"/>
      <c r="AO148" s="46"/>
      <c r="AP148" s="46"/>
      <c r="AQ148" s="46">
        <f t="shared" si="866"/>
        <v>0</v>
      </c>
      <c r="AR148" s="75">
        <f t="shared" si="808"/>
        <v>0</v>
      </c>
      <c r="AS148" s="77">
        <f>+AL148+'Stk BSF'!AZ148-'Stk BSF'!BA148-'Stk CF '!AU148</f>
        <v>0</v>
      </c>
      <c r="AT148" s="78">
        <f t="shared" si="982"/>
        <v>0</v>
      </c>
      <c r="AU148" s="46"/>
      <c r="AV148" s="46"/>
      <c r="AW148" s="46"/>
      <c r="AX148" s="46">
        <f t="shared" si="867"/>
        <v>0</v>
      </c>
      <c r="AY148" s="75">
        <f t="shared" si="809"/>
        <v>0</v>
      </c>
      <c r="AZ148" s="77">
        <f>+AS148+'Stk BSF'!BH148-'Stk BSF'!BI148-'Stk CF '!BB148</f>
        <v>0</v>
      </c>
      <c r="BA148" s="78">
        <f t="shared" si="983"/>
        <v>0</v>
      </c>
      <c r="BB148" s="46"/>
      <c r="BC148" s="46"/>
      <c r="BD148" s="46"/>
      <c r="BE148" s="46">
        <f t="shared" si="868"/>
        <v>0</v>
      </c>
      <c r="BF148" s="75">
        <f t="shared" si="810"/>
        <v>0</v>
      </c>
      <c r="BG148" s="77">
        <f>+AZ148+'Stk BSF'!BP148-'Stk BSF'!BQ148-'Stk CF '!BI148</f>
        <v>0</v>
      </c>
      <c r="BH148" s="78">
        <f t="shared" si="984"/>
        <v>0</v>
      </c>
      <c r="BI148" s="46"/>
      <c r="BJ148" s="46"/>
      <c r="BK148" s="46"/>
      <c r="BL148" s="46">
        <f t="shared" si="869"/>
        <v>0</v>
      </c>
      <c r="BM148" s="75">
        <f t="shared" si="811"/>
        <v>0</v>
      </c>
      <c r="BN148" s="77">
        <f>+BG148+'Stk BSF'!BX148-'Stk BSF'!BY148-'Stk CF '!BP148</f>
        <v>0</v>
      </c>
      <c r="BO148" s="78">
        <f t="shared" si="985"/>
        <v>0</v>
      </c>
      <c r="BP148" s="46"/>
      <c r="BQ148" s="46"/>
      <c r="BR148" s="46"/>
      <c r="BS148" s="46">
        <f t="shared" si="870"/>
        <v>0</v>
      </c>
      <c r="BT148" s="75">
        <f t="shared" si="812"/>
        <v>0</v>
      </c>
      <c r="BU148" s="77">
        <f>+BN148+'Stk BSF'!CF172-'Stk BSF'!CG172-'Stk CF '!BW148</f>
        <v>0</v>
      </c>
      <c r="BV148" s="78">
        <f t="shared" si="986"/>
        <v>0</v>
      </c>
      <c r="BW148" s="46"/>
      <c r="BX148" s="46"/>
      <c r="BY148" s="46"/>
      <c r="BZ148" s="46">
        <f t="shared" si="871"/>
        <v>0</v>
      </c>
      <c r="CA148" s="75">
        <f t="shared" si="813"/>
        <v>0</v>
      </c>
      <c r="CB148" s="77">
        <f>+BU148+'Stk BSF'!CN148-'Stk BSF'!CO148-'Stk CF '!CD148</f>
        <v>0</v>
      </c>
      <c r="CC148" s="78">
        <f t="shared" si="987"/>
        <v>0</v>
      </c>
      <c r="CD148" s="46"/>
      <c r="CE148" s="46"/>
      <c r="CF148" s="46"/>
      <c r="CG148" s="46">
        <f t="shared" si="872"/>
        <v>0</v>
      </c>
      <c r="CH148" s="75">
        <f t="shared" si="814"/>
        <v>0</v>
      </c>
      <c r="CI148" s="77">
        <f>+CB148+'Stk BSF'!CV148-'Stk BSF'!CW148-'Stk CF '!CK148</f>
        <v>0</v>
      </c>
      <c r="CJ148" s="78">
        <f t="shared" si="988"/>
        <v>0</v>
      </c>
      <c r="CK148" s="46"/>
      <c r="CL148" s="46"/>
      <c r="CM148" s="46"/>
      <c r="CN148" s="46">
        <f t="shared" si="873"/>
        <v>0</v>
      </c>
      <c r="CO148" s="75">
        <f t="shared" si="815"/>
        <v>0</v>
      </c>
      <c r="CP148" s="77">
        <f>+CI148+'Stk BSF'!DD148-'Stk BSF'!DE148-'Stk CF '!CR148</f>
        <v>0</v>
      </c>
      <c r="CQ148" s="78">
        <f t="shared" si="989"/>
        <v>0</v>
      </c>
      <c r="CR148" s="46"/>
      <c r="CS148" s="46"/>
      <c r="CT148" s="46"/>
      <c r="CU148" s="46">
        <f t="shared" si="874"/>
        <v>0</v>
      </c>
      <c r="CV148" s="75">
        <f t="shared" si="816"/>
        <v>0</v>
      </c>
      <c r="CW148" s="78">
        <f>+CP148+'Stk BSF'!DL148-'Stk BSF'!DM148-'Stk CF '!CY148</f>
        <v>0</v>
      </c>
      <c r="CX148" s="78">
        <f t="shared" si="990"/>
        <v>0</v>
      </c>
      <c r="CY148" s="46"/>
      <c r="CZ148" s="46"/>
      <c r="DA148" s="46"/>
      <c r="DB148" s="46">
        <f t="shared" si="875"/>
        <v>0</v>
      </c>
      <c r="DC148" s="75">
        <f t="shared" si="817"/>
        <v>0</v>
      </c>
      <c r="DD148" s="77">
        <f>+CW148+'Stk BSF'!DT148-'Stk BSF'!DU148-'Stk CF '!DF148</f>
        <v>0</v>
      </c>
      <c r="DE148" s="78">
        <f t="shared" si="991"/>
        <v>0</v>
      </c>
      <c r="DF148" s="46"/>
      <c r="DG148" s="46"/>
      <c r="DH148" s="46"/>
      <c r="DI148" s="46">
        <f t="shared" si="876"/>
        <v>0</v>
      </c>
      <c r="DJ148" s="75">
        <f t="shared" si="818"/>
        <v>0</v>
      </c>
      <c r="DK148" s="77">
        <f>+DD148+'Stk BSF'!EB148-'Stk BSF'!EC148-'Stk CF '!DM148</f>
        <v>0</v>
      </c>
      <c r="DL148" s="78">
        <f t="shared" si="992"/>
        <v>0</v>
      </c>
      <c r="DM148" s="46"/>
      <c r="DN148" s="46"/>
      <c r="DO148" s="46"/>
      <c r="DP148" s="46">
        <f t="shared" si="877"/>
        <v>0</v>
      </c>
      <c r="DQ148" s="75">
        <f t="shared" si="819"/>
        <v>0</v>
      </c>
      <c r="DR148" s="77">
        <f>+DK148+'Stk BSF'!EJ148-'Stk BSF'!EK148-'Stk CF '!DT148</f>
        <v>0</v>
      </c>
      <c r="DS148" s="78">
        <f t="shared" si="993"/>
        <v>0</v>
      </c>
      <c r="DT148" s="46"/>
      <c r="DU148" s="46"/>
      <c r="DV148" s="46"/>
      <c r="DW148" s="46">
        <f t="shared" si="878"/>
        <v>0</v>
      </c>
      <c r="DX148" s="75">
        <f t="shared" si="820"/>
        <v>0</v>
      </c>
      <c r="DY148" s="77">
        <f>+DR148+'Stk BSF'!ER148-'Stk BSF'!ES148-'Stk CF '!EA148</f>
        <v>0</v>
      </c>
      <c r="DZ148" s="78">
        <f t="shared" si="994"/>
        <v>0</v>
      </c>
      <c r="EA148" s="46"/>
      <c r="EB148" s="46"/>
      <c r="EC148" s="46"/>
      <c r="ED148" s="46">
        <f t="shared" si="879"/>
        <v>0</v>
      </c>
      <c r="EE148" s="75">
        <f t="shared" si="821"/>
        <v>0</v>
      </c>
      <c r="EF148" s="77">
        <f>+DY148+'Stk BSF'!EZ148-'Stk BSF'!FA148-'Stk CF '!EH148</f>
        <v>0</v>
      </c>
      <c r="EG148" s="78">
        <f t="shared" si="995"/>
        <v>0</v>
      </c>
      <c r="EH148" s="46"/>
      <c r="EI148" s="46"/>
      <c r="EJ148" s="46"/>
      <c r="EK148" s="46">
        <f t="shared" si="880"/>
        <v>0</v>
      </c>
      <c r="EL148" s="75">
        <f t="shared" si="822"/>
        <v>0</v>
      </c>
      <c r="EM148" s="77">
        <f>+EF148+'Stk BSF'!FH148-'Stk BSF'!FI148-'Stk CF '!EO148</f>
        <v>0</v>
      </c>
      <c r="EN148" s="78">
        <f t="shared" si="996"/>
        <v>0</v>
      </c>
      <c r="EO148" s="46"/>
      <c r="EP148" s="46"/>
      <c r="EQ148" s="46"/>
      <c r="ER148" s="46">
        <f t="shared" si="881"/>
        <v>0</v>
      </c>
      <c r="ES148" s="75">
        <f t="shared" si="823"/>
        <v>0</v>
      </c>
      <c r="ET148" s="77">
        <f>+EM148+'Stk BSF'!FP148-'Stk BSF'!FQ148-'Stk CF '!EV148</f>
        <v>0</v>
      </c>
      <c r="EU148" s="78">
        <f t="shared" si="997"/>
        <v>0</v>
      </c>
      <c r="EV148" s="46"/>
      <c r="EW148" s="46"/>
      <c r="EX148" s="46"/>
      <c r="EY148" s="46">
        <f t="shared" si="882"/>
        <v>0</v>
      </c>
      <c r="EZ148" s="75">
        <f t="shared" si="824"/>
        <v>0</v>
      </c>
      <c r="FA148" s="77">
        <f>+ET148+'Stk BSF'!FX148-'Stk BSF'!FY148-'Stk CF '!FC148</f>
        <v>0</v>
      </c>
      <c r="FB148" s="78">
        <f t="shared" si="998"/>
        <v>0</v>
      </c>
      <c r="FC148" s="46"/>
      <c r="FD148" s="46"/>
      <c r="FE148" s="46"/>
      <c r="FF148" s="46">
        <f t="shared" si="883"/>
        <v>0</v>
      </c>
      <c r="FG148" s="75">
        <f t="shared" si="825"/>
        <v>0</v>
      </c>
      <c r="FH148" s="77">
        <f>+FA148+'Stk BSF'!GF148-'Stk BSF'!GG148-'Stk CF '!FJ148</f>
        <v>0</v>
      </c>
      <c r="FI148" s="78">
        <f t="shared" si="999"/>
        <v>0</v>
      </c>
      <c r="FJ148" s="46"/>
      <c r="FK148" s="46"/>
      <c r="FL148" s="46"/>
      <c r="FM148" s="46">
        <f t="shared" si="884"/>
        <v>0</v>
      </c>
      <c r="FN148" s="75">
        <f t="shared" si="826"/>
        <v>0</v>
      </c>
      <c r="FO148" s="77">
        <f>+FH148+'Stk BSF'!GN148-'Stk BSF'!GO148-'Stk CF '!FQ148</f>
        <v>0</v>
      </c>
      <c r="FP148" s="78">
        <f t="shared" si="1000"/>
        <v>0</v>
      </c>
      <c r="FQ148" s="46"/>
      <c r="FR148" s="46"/>
      <c r="FS148" s="46"/>
      <c r="FT148" s="46">
        <f t="shared" si="885"/>
        <v>0</v>
      </c>
      <c r="FU148" s="75">
        <f t="shared" si="827"/>
        <v>0</v>
      </c>
      <c r="FV148" s="77">
        <f>+FO148+'Stk BSF'!GV148-'Stk BSF'!GW148-'Stk CF '!FX148</f>
        <v>0</v>
      </c>
      <c r="FW148" s="78">
        <f t="shared" si="1001"/>
        <v>0</v>
      </c>
      <c r="FX148" s="46"/>
      <c r="FY148" s="46"/>
      <c r="FZ148" s="46"/>
      <c r="GA148" s="46">
        <f t="shared" si="886"/>
        <v>0</v>
      </c>
      <c r="GB148" s="75">
        <f t="shared" si="828"/>
        <v>0</v>
      </c>
      <c r="GC148" s="77">
        <f>+FV148+'Stk BSF'!HD148-'Stk BSF'!HE148-'Stk CF '!GE148</f>
        <v>0</v>
      </c>
      <c r="GD148" s="78">
        <f t="shared" si="1002"/>
        <v>0</v>
      </c>
      <c r="GE148" s="46"/>
      <c r="GF148" s="46"/>
      <c r="GG148" s="46"/>
      <c r="GH148" s="46">
        <f t="shared" si="887"/>
        <v>0</v>
      </c>
      <c r="GI148" s="75">
        <f t="shared" si="829"/>
        <v>0</v>
      </c>
      <c r="GJ148" s="77">
        <f>+GC148+'Stk BSF'!HL148-'Stk BSF'!HM148-'Stk CF '!GL148</f>
        <v>0</v>
      </c>
      <c r="GK148" s="78">
        <f t="shared" si="1003"/>
        <v>0</v>
      </c>
      <c r="GL148" s="46"/>
      <c r="GM148" s="46"/>
      <c r="GN148" s="46"/>
      <c r="GO148" s="46">
        <f t="shared" si="888"/>
        <v>0</v>
      </c>
      <c r="GP148" s="75">
        <f t="shared" si="830"/>
        <v>0</v>
      </c>
      <c r="GQ148" s="77">
        <f>+GJ148+'Stk BSF'!HT148-'Stk BSF'!HU148-'Stk CF '!GS148</f>
        <v>0</v>
      </c>
      <c r="GR148" s="78">
        <f t="shared" si="1004"/>
        <v>0</v>
      </c>
      <c r="GS148" s="46"/>
      <c r="GT148" s="46"/>
      <c r="GU148" s="46"/>
      <c r="GV148" s="46">
        <f t="shared" si="889"/>
        <v>0</v>
      </c>
      <c r="GW148" s="75">
        <f t="shared" si="831"/>
        <v>0</v>
      </c>
      <c r="GX148" s="77">
        <f>+GQ148+'Stk BSF'!IB148-'Stk BSF'!IC148-'Stk CF '!GZ148</f>
        <v>0</v>
      </c>
      <c r="GY148" s="78">
        <f t="shared" si="1005"/>
        <v>0</v>
      </c>
      <c r="GZ148" s="46"/>
      <c r="HA148" s="46"/>
      <c r="HB148" s="46"/>
      <c r="HC148" s="46">
        <f t="shared" si="890"/>
        <v>0</v>
      </c>
      <c r="HD148" s="75">
        <f t="shared" si="832"/>
        <v>0</v>
      </c>
      <c r="HE148" s="77">
        <f>+GX148+'Stk BSF'!IJ148-'Stk BSF'!IK148-'Stk CF '!HG148</f>
        <v>0</v>
      </c>
      <c r="HF148" s="78">
        <f t="shared" si="1006"/>
        <v>0</v>
      </c>
      <c r="HG148" s="46"/>
      <c r="HH148" s="46"/>
      <c r="HI148" s="46"/>
      <c r="HJ148" s="46">
        <f t="shared" si="891"/>
        <v>0</v>
      </c>
      <c r="HK148" s="75">
        <f t="shared" si="833"/>
        <v>0</v>
      </c>
      <c r="HL148" s="77">
        <f>+HE148+'Stk BSF'!IR148-'Stk BSF'!IS148-'Stk CF '!HN148</f>
        <v>0</v>
      </c>
      <c r="HM148" s="78">
        <f t="shared" si="1007"/>
        <v>0</v>
      </c>
      <c r="HN148" s="46"/>
      <c r="HO148" s="46"/>
      <c r="HP148" s="46"/>
      <c r="HQ148" s="46">
        <f t="shared" si="892"/>
        <v>0</v>
      </c>
      <c r="HR148" s="75">
        <f t="shared" si="834"/>
        <v>0</v>
      </c>
      <c r="HS148" s="85">
        <f>+HL148+'Stk BSF'!IZ148-'Stk BSF'!JA148-'Stk CF '!HU148</f>
        <v>0</v>
      </c>
      <c r="HT148" s="86">
        <f t="shared" si="1008"/>
        <v>0</v>
      </c>
      <c r="HU148" s="46"/>
      <c r="HV148" s="46"/>
      <c r="HW148" s="46"/>
      <c r="HX148" s="46">
        <f t="shared" si="893"/>
        <v>0</v>
      </c>
      <c r="HY148" s="75">
        <f t="shared" si="835"/>
        <v>0</v>
      </c>
      <c r="IA148" s="82">
        <f t="shared" si="1009"/>
        <v>0</v>
      </c>
      <c r="IB148" s="83">
        <f t="shared" si="1010"/>
        <v>0</v>
      </c>
      <c r="IC148" s="81">
        <f t="shared" si="1011"/>
        <v>0</v>
      </c>
      <c r="ID148" s="81">
        <f t="shared" si="1012"/>
        <v>0</v>
      </c>
      <c r="IE148" s="81">
        <f t="shared" si="1013"/>
        <v>0</v>
      </c>
      <c r="IF148" s="81">
        <f t="shared" si="1014"/>
        <v>0</v>
      </c>
      <c r="IG148" s="84">
        <f t="shared" si="1015"/>
        <v>0</v>
      </c>
      <c r="II148" s="64">
        <f t="shared" si="935"/>
        <v>0</v>
      </c>
      <c r="IJ148" s="64">
        <f t="shared" si="936"/>
        <v>0</v>
      </c>
      <c r="IK148" s="64">
        <f t="shared" si="937"/>
        <v>0</v>
      </c>
    </row>
    <row r="149" spans="2:245" ht="15">
      <c r="B149" s="387" t="s">
        <v>603</v>
      </c>
      <c r="C149" s="389" t="s">
        <v>675</v>
      </c>
      <c r="D149" s="176" t="s">
        <v>627</v>
      </c>
      <c r="E149" s="170"/>
      <c r="F149" s="370" t="s">
        <v>199</v>
      </c>
      <c r="G149" s="380" t="s">
        <v>99</v>
      </c>
      <c r="H149" s="380" t="s">
        <v>99</v>
      </c>
      <c r="I149" s="166" t="s">
        <v>94</v>
      </c>
      <c r="J149" s="375"/>
      <c r="K149" s="143">
        <v>8</v>
      </c>
      <c r="L149" s="144">
        <v>8</v>
      </c>
      <c r="M149" s="137" t="s">
        <v>4</v>
      </c>
      <c r="N149" s="347">
        <v>0</v>
      </c>
      <c r="O149" s="347">
        <v>0</v>
      </c>
      <c r="P149" s="76">
        <v>0</v>
      </c>
      <c r="Q149" s="77">
        <f>+N149-S149-'Stk BSF'!U149+'Stk BSF'!T149</f>
        <v>0</v>
      </c>
      <c r="R149" s="78">
        <f t="shared" si="977"/>
        <v>0</v>
      </c>
      <c r="S149" s="46"/>
      <c r="T149" s="46"/>
      <c r="U149" s="46"/>
      <c r="V149" s="46">
        <f t="shared" si="863"/>
        <v>0</v>
      </c>
      <c r="W149" s="75">
        <f t="shared" si="978"/>
        <v>0</v>
      </c>
      <c r="X149" s="77">
        <f>+Q149+'Stk BSF'!AB149-'Stk BSF'!AC149-'Stk CF '!Z149</f>
        <v>0</v>
      </c>
      <c r="Y149" s="78">
        <f t="shared" si="979"/>
        <v>0</v>
      </c>
      <c r="Z149" s="46"/>
      <c r="AA149" s="46"/>
      <c r="AB149" s="46"/>
      <c r="AC149" s="46">
        <f t="shared" si="864"/>
        <v>0</v>
      </c>
      <c r="AD149" s="75">
        <f t="shared" si="806"/>
        <v>0</v>
      </c>
      <c r="AE149" s="77">
        <f>+X149+'Stk BSF'!AJ149-'Stk BSF'!AK149-'Stk CF '!AG149</f>
        <v>0</v>
      </c>
      <c r="AF149" s="78">
        <f t="shared" si="980"/>
        <v>0</v>
      </c>
      <c r="AG149" s="46"/>
      <c r="AH149" s="46"/>
      <c r="AI149" s="46"/>
      <c r="AJ149" s="46">
        <f t="shared" si="865"/>
        <v>0</v>
      </c>
      <c r="AK149" s="75">
        <f t="shared" si="807"/>
        <v>0</v>
      </c>
      <c r="AL149" s="77">
        <f>+AE149+'Stk BSF'!AR149-'Stk BSF'!AS149-'Stk CF '!AN149</f>
        <v>0</v>
      </c>
      <c r="AM149" s="78">
        <f t="shared" si="981"/>
        <v>0</v>
      </c>
      <c r="AN149" s="46"/>
      <c r="AO149" s="46"/>
      <c r="AP149" s="46"/>
      <c r="AQ149" s="46">
        <f t="shared" si="866"/>
        <v>0</v>
      </c>
      <c r="AR149" s="75">
        <f t="shared" si="808"/>
        <v>0</v>
      </c>
      <c r="AS149" s="77">
        <f>+AL149+'Stk BSF'!AZ149-'Stk BSF'!BA149-'Stk CF '!AU149</f>
        <v>0</v>
      </c>
      <c r="AT149" s="78">
        <f t="shared" si="982"/>
        <v>0</v>
      </c>
      <c r="AU149" s="46"/>
      <c r="AV149" s="46"/>
      <c r="AW149" s="46"/>
      <c r="AX149" s="46">
        <f t="shared" si="867"/>
        <v>0</v>
      </c>
      <c r="AY149" s="75">
        <f t="shared" si="809"/>
        <v>0</v>
      </c>
      <c r="AZ149" s="77">
        <f>+AS149+'Stk BSF'!BH149-'Stk BSF'!BI149-'Stk CF '!BB149</f>
        <v>0</v>
      </c>
      <c r="BA149" s="78">
        <f t="shared" si="983"/>
        <v>0</v>
      </c>
      <c r="BB149" s="46"/>
      <c r="BC149" s="46"/>
      <c r="BD149" s="46"/>
      <c r="BE149" s="46">
        <f t="shared" si="868"/>
        <v>0</v>
      </c>
      <c r="BF149" s="75">
        <f t="shared" si="810"/>
        <v>0</v>
      </c>
      <c r="BG149" s="77">
        <f>+AZ149+'Stk BSF'!BP149-'Stk BSF'!BQ149-'Stk CF '!BI149</f>
        <v>0</v>
      </c>
      <c r="BH149" s="78">
        <f t="shared" si="984"/>
        <v>0</v>
      </c>
      <c r="BI149" s="46"/>
      <c r="BJ149" s="46"/>
      <c r="BK149" s="46"/>
      <c r="BL149" s="46">
        <f t="shared" si="869"/>
        <v>0</v>
      </c>
      <c r="BM149" s="75">
        <f t="shared" si="811"/>
        <v>0</v>
      </c>
      <c r="BN149" s="77">
        <f>+BG149+'Stk BSF'!BX149-'Stk BSF'!BY149-'Stk CF '!BP149</f>
        <v>0</v>
      </c>
      <c r="BO149" s="78">
        <f t="shared" si="985"/>
        <v>0</v>
      </c>
      <c r="BP149" s="46"/>
      <c r="BQ149" s="46"/>
      <c r="BR149" s="46"/>
      <c r="BS149" s="46">
        <f t="shared" si="870"/>
        <v>0</v>
      </c>
      <c r="BT149" s="75">
        <f t="shared" si="812"/>
        <v>0</v>
      </c>
      <c r="BU149" s="77">
        <f>+BN149+'Stk BSF'!CF173-'Stk BSF'!CG173-'Stk CF '!BW149</f>
        <v>0</v>
      </c>
      <c r="BV149" s="78">
        <f t="shared" si="986"/>
        <v>0</v>
      </c>
      <c r="BW149" s="46"/>
      <c r="BX149" s="46"/>
      <c r="BY149" s="46"/>
      <c r="BZ149" s="46">
        <f t="shared" si="871"/>
        <v>0</v>
      </c>
      <c r="CA149" s="75">
        <f t="shared" si="813"/>
        <v>0</v>
      </c>
      <c r="CB149" s="77">
        <f>+BU149+'Stk BSF'!CN149-'Stk BSF'!CO149-'Stk CF '!CD149</f>
        <v>0</v>
      </c>
      <c r="CC149" s="78">
        <f t="shared" si="987"/>
        <v>0</v>
      </c>
      <c r="CD149" s="46"/>
      <c r="CE149" s="46"/>
      <c r="CF149" s="46"/>
      <c r="CG149" s="46">
        <f t="shared" si="872"/>
        <v>0</v>
      </c>
      <c r="CH149" s="75">
        <f t="shared" si="814"/>
        <v>0</v>
      </c>
      <c r="CI149" s="77">
        <f>+CB149+'Stk BSF'!CV149-'Stk BSF'!CW149-'Stk CF '!CK149</f>
        <v>0</v>
      </c>
      <c r="CJ149" s="78">
        <f t="shared" si="988"/>
        <v>0</v>
      </c>
      <c r="CK149" s="46"/>
      <c r="CL149" s="46"/>
      <c r="CM149" s="46"/>
      <c r="CN149" s="46">
        <f t="shared" si="873"/>
        <v>0</v>
      </c>
      <c r="CO149" s="75">
        <f t="shared" si="815"/>
        <v>0</v>
      </c>
      <c r="CP149" s="77">
        <f>+CI149+'Stk BSF'!DD149-'Stk BSF'!DE149-'Stk CF '!CR149</f>
        <v>0</v>
      </c>
      <c r="CQ149" s="78">
        <f t="shared" si="989"/>
        <v>0</v>
      </c>
      <c r="CR149" s="46"/>
      <c r="CS149" s="46"/>
      <c r="CT149" s="46"/>
      <c r="CU149" s="46">
        <f t="shared" si="874"/>
        <v>0</v>
      </c>
      <c r="CV149" s="75">
        <f t="shared" si="816"/>
        <v>0</v>
      </c>
      <c r="CW149" s="78">
        <f>+CP149+'Stk BSF'!DL149-'Stk BSF'!DM149-'Stk CF '!CY149</f>
        <v>0</v>
      </c>
      <c r="CX149" s="78">
        <f t="shared" si="990"/>
        <v>0</v>
      </c>
      <c r="CY149" s="46"/>
      <c r="CZ149" s="46"/>
      <c r="DA149" s="46"/>
      <c r="DB149" s="46">
        <f t="shared" si="875"/>
        <v>0</v>
      </c>
      <c r="DC149" s="75">
        <f t="shared" si="817"/>
        <v>0</v>
      </c>
      <c r="DD149" s="77">
        <f>+CW149+'Stk BSF'!DT149-'Stk BSF'!DU149-'Stk CF '!DF149</f>
        <v>0</v>
      </c>
      <c r="DE149" s="78">
        <f t="shared" si="991"/>
        <v>0</v>
      </c>
      <c r="DF149" s="46"/>
      <c r="DG149" s="46"/>
      <c r="DH149" s="46"/>
      <c r="DI149" s="46">
        <f t="shared" si="876"/>
        <v>0</v>
      </c>
      <c r="DJ149" s="75">
        <f t="shared" si="818"/>
        <v>0</v>
      </c>
      <c r="DK149" s="77">
        <f>+DD149+'Stk BSF'!EB149-'Stk BSF'!EC149-'Stk CF '!DM149</f>
        <v>0</v>
      </c>
      <c r="DL149" s="78">
        <f t="shared" si="992"/>
        <v>0</v>
      </c>
      <c r="DM149" s="46"/>
      <c r="DN149" s="46"/>
      <c r="DO149" s="46"/>
      <c r="DP149" s="46">
        <f t="shared" si="877"/>
        <v>0</v>
      </c>
      <c r="DQ149" s="75">
        <f t="shared" si="819"/>
        <v>0</v>
      </c>
      <c r="DR149" s="77">
        <f>+DK149+'Stk BSF'!EJ149-'Stk BSF'!EK149-'Stk CF '!DT149</f>
        <v>0</v>
      </c>
      <c r="DS149" s="78">
        <f t="shared" si="993"/>
        <v>0</v>
      </c>
      <c r="DT149" s="46"/>
      <c r="DU149" s="46"/>
      <c r="DV149" s="46"/>
      <c r="DW149" s="46">
        <f t="shared" si="878"/>
        <v>0</v>
      </c>
      <c r="DX149" s="75">
        <f t="shared" si="820"/>
        <v>0</v>
      </c>
      <c r="DY149" s="77">
        <f>+DR149+'Stk BSF'!ER149-'Stk BSF'!ES149-'Stk CF '!EA149</f>
        <v>0</v>
      </c>
      <c r="DZ149" s="78">
        <f t="shared" si="994"/>
        <v>0</v>
      </c>
      <c r="EA149" s="46"/>
      <c r="EB149" s="46"/>
      <c r="EC149" s="46"/>
      <c r="ED149" s="46">
        <f t="shared" si="879"/>
        <v>0</v>
      </c>
      <c r="EE149" s="75">
        <f t="shared" si="821"/>
        <v>0</v>
      </c>
      <c r="EF149" s="77">
        <f>+DY149+'Stk BSF'!EZ149-'Stk BSF'!FA149-'Stk CF '!EH149</f>
        <v>0</v>
      </c>
      <c r="EG149" s="78">
        <f t="shared" si="995"/>
        <v>0</v>
      </c>
      <c r="EH149" s="46"/>
      <c r="EI149" s="46"/>
      <c r="EJ149" s="46"/>
      <c r="EK149" s="46">
        <f t="shared" si="880"/>
        <v>0</v>
      </c>
      <c r="EL149" s="75">
        <f t="shared" si="822"/>
        <v>0</v>
      </c>
      <c r="EM149" s="77">
        <f>+EF149+'Stk BSF'!FH149-'Stk BSF'!FI149-'Stk CF '!EO149</f>
        <v>0</v>
      </c>
      <c r="EN149" s="78">
        <f t="shared" si="996"/>
        <v>0</v>
      </c>
      <c r="EO149" s="46"/>
      <c r="EP149" s="46"/>
      <c r="EQ149" s="46"/>
      <c r="ER149" s="46">
        <f t="shared" si="881"/>
        <v>0</v>
      </c>
      <c r="ES149" s="75">
        <f t="shared" si="823"/>
        <v>0</v>
      </c>
      <c r="ET149" s="77">
        <f>+EM149+'Stk BSF'!FP149-'Stk BSF'!FQ149-'Stk CF '!EV149</f>
        <v>0</v>
      </c>
      <c r="EU149" s="78">
        <f t="shared" si="997"/>
        <v>0</v>
      </c>
      <c r="EV149" s="46"/>
      <c r="EW149" s="46"/>
      <c r="EX149" s="46"/>
      <c r="EY149" s="46">
        <f t="shared" si="882"/>
        <v>0</v>
      </c>
      <c r="EZ149" s="75">
        <f t="shared" si="824"/>
        <v>0</v>
      </c>
      <c r="FA149" s="77">
        <f>+ET149+'Stk BSF'!FX149-'Stk BSF'!FY149-'Stk CF '!FC149</f>
        <v>0</v>
      </c>
      <c r="FB149" s="78">
        <f t="shared" si="998"/>
        <v>0</v>
      </c>
      <c r="FC149" s="46"/>
      <c r="FD149" s="46"/>
      <c r="FE149" s="46"/>
      <c r="FF149" s="46">
        <f t="shared" si="883"/>
        <v>0</v>
      </c>
      <c r="FG149" s="75">
        <f t="shared" si="825"/>
        <v>0</v>
      </c>
      <c r="FH149" s="77">
        <f>+FA149+'Stk BSF'!GF149-'Stk BSF'!GG149-'Stk CF '!FJ149</f>
        <v>0</v>
      </c>
      <c r="FI149" s="78">
        <f t="shared" si="999"/>
        <v>0</v>
      </c>
      <c r="FJ149" s="46"/>
      <c r="FK149" s="46"/>
      <c r="FL149" s="46"/>
      <c r="FM149" s="46">
        <f t="shared" si="884"/>
        <v>0</v>
      </c>
      <c r="FN149" s="75">
        <f t="shared" si="826"/>
        <v>0</v>
      </c>
      <c r="FO149" s="77">
        <f>+FH149+'Stk BSF'!GN149-'Stk BSF'!GO149-'Stk CF '!FQ149</f>
        <v>0</v>
      </c>
      <c r="FP149" s="78">
        <f t="shared" si="1000"/>
        <v>0</v>
      </c>
      <c r="FQ149" s="46"/>
      <c r="FR149" s="46"/>
      <c r="FS149" s="46"/>
      <c r="FT149" s="46">
        <f t="shared" si="885"/>
        <v>0</v>
      </c>
      <c r="FU149" s="75">
        <f t="shared" si="827"/>
        <v>0</v>
      </c>
      <c r="FV149" s="77">
        <f>+FO149+'Stk BSF'!GV149-'Stk BSF'!GW149-'Stk CF '!FX149</f>
        <v>0</v>
      </c>
      <c r="FW149" s="78">
        <f t="shared" si="1001"/>
        <v>0</v>
      </c>
      <c r="FX149" s="46"/>
      <c r="FY149" s="46"/>
      <c r="FZ149" s="46"/>
      <c r="GA149" s="46">
        <f t="shared" si="886"/>
        <v>0</v>
      </c>
      <c r="GB149" s="75">
        <f t="shared" si="828"/>
        <v>0</v>
      </c>
      <c r="GC149" s="77">
        <f>+FV149+'Stk BSF'!HD149-'Stk BSF'!HE149-'Stk CF '!GE149</f>
        <v>0</v>
      </c>
      <c r="GD149" s="78">
        <f t="shared" si="1002"/>
        <v>0</v>
      </c>
      <c r="GE149" s="46"/>
      <c r="GF149" s="46"/>
      <c r="GG149" s="46"/>
      <c r="GH149" s="46">
        <f t="shared" si="887"/>
        <v>0</v>
      </c>
      <c r="GI149" s="75">
        <f t="shared" si="829"/>
        <v>0</v>
      </c>
      <c r="GJ149" s="77">
        <f>+GC149+'Stk BSF'!HL149-'Stk BSF'!HM149-'Stk CF '!GL149</f>
        <v>0</v>
      </c>
      <c r="GK149" s="78">
        <f t="shared" si="1003"/>
        <v>0</v>
      </c>
      <c r="GL149" s="46"/>
      <c r="GM149" s="46"/>
      <c r="GN149" s="46"/>
      <c r="GO149" s="46">
        <f t="shared" si="888"/>
        <v>0</v>
      </c>
      <c r="GP149" s="75">
        <f t="shared" si="830"/>
        <v>0</v>
      </c>
      <c r="GQ149" s="77">
        <f>+GJ149+'Stk BSF'!HT149-'Stk BSF'!HU149-'Stk CF '!GS149</f>
        <v>0</v>
      </c>
      <c r="GR149" s="78">
        <f t="shared" si="1004"/>
        <v>0</v>
      </c>
      <c r="GS149" s="46"/>
      <c r="GT149" s="46"/>
      <c r="GU149" s="46"/>
      <c r="GV149" s="46">
        <f t="shared" si="889"/>
        <v>0</v>
      </c>
      <c r="GW149" s="75">
        <f t="shared" si="831"/>
        <v>0</v>
      </c>
      <c r="GX149" s="77">
        <f>+GQ149+'Stk BSF'!IB149-'Stk BSF'!IC149-'Stk CF '!GZ149</f>
        <v>0</v>
      </c>
      <c r="GY149" s="78">
        <f t="shared" si="1005"/>
        <v>0</v>
      </c>
      <c r="GZ149" s="46"/>
      <c r="HA149" s="46"/>
      <c r="HB149" s="46"/>
      <c r="HC149" s="46">
        <f t="shared" si="890"/>
        <v>0</v>
      </c>
      <c r="HD149" s="75">
        <f t="shared" si="832"/>
        <v>0</v>
      </c>
      <c r="HE149" s="77">
        <f>+GX149+'Stk BSF'!IJ149-'Stk BSF'!IK149-'Stk CF '!HG149</f>
        <v>0</v>
      </c>
      <c r="HF149" s="78">
        <f t="shared" si="1006"/>
        <v>0</v>
      </c>
      <c r="HG149" s="46"/>
      <c r="HH149" s="46"/>
      <c r="HI149" s="46"/>
      <c r="HJ149" s="46">
        <f t="shared" si="891"/>
        <v>0</v>
      </c>
      <c r="HK149" s="75">
        <f t="shared" si="833"/>
        <v>0</v>
      </c>
      <c r="HL149" s="77">
        <f>+HE149+'Stk BSF'!IR149-'Stk BSF'!IS149-'Stk CF '!HN149</f>
        <v>0</v>
      </c>
      <c r="HM149" s="78">
        <f t="shared" si="1007"/>
        <v>0</v>
      </c>
      <c r="HN149" s="46"/>
      <c r="HO149" s="46"/>
      <c r="HP149" s="46"/>
      <c r="HQ149" s="46">
        <f t="shared" si="892"/>
        <v>0</v>
      </c>
      <c r="HR149" s="75">
        <f t="shared" si="834"/>
        <v>0</v>
      </c>
      <c r="HS149" s="85">
        <f>+HL149+'Stk BSF'!IZ149-'Stk BSF'!JA149-'Stk CF '!HU149</f>
        <v>0</v>
      </c>
      <c r="HT149" s="86">
        <f t="shared" si="1008"/>
        <v>0</v>
      </c>
      <c r="HU149" s="46"/>
      <c r="HV149" s="46"/>
      <c r="HW149" s="46"/>
      <c r="HX149" s="46">
        <f t="shared" si="893"/>
        <v>0</v>
      </c>
      <c r="HY149" s="75">
        <f t="shared" si="835"/>
        <v>0</v>
      </c>
      <c r="IA149" s="82">
        <f t="shared" si="1009"/>
        <v>0</v>
      </c>
      <c r="IB149" s="83">
        <f t="shared" si="1010"/>
        <v>0</v>
      </c>
      <c r="IC149" s="81">
        <f t="shared" si="1011"/>
        <v>0</v>
      </c>
      <c r="ID149" s="81">
        <f t="shared" si="1012"/>
        <v>0</v>
      </c>
      <c r="IE149" s="81">
        <f t="shared" si="1013"/>
        <v>0</v>
      </c>
      <c r="IF149" s="81">
        <f t="shared" si="1014"/>
        <v>0</v>
      </c>
      <c r="IG149" s="84">
        <f t="shared" si="1015"/>
        <v>0</v>
      </c>
      <c r="II149" s="64">
        <f t="shared" si="935"/>
        <v>0</v>
      </c>
      <c r="IJ149" s="64">
        <f t="shared" si="936"/>
        <v>0</v>
      </c>
      <c r="IK149" s="64">
        <f t="shared" si="937"/>
        <v>0</v>
      </c>
    </row>
    <row r="150" spans="2:245" ht="15">
      <c r="B150" s="387" t="s">
        <v>603</v>
      </c>
      <c r="C150" s="389" t="s">
        <v>676</v>
      </c>
      <c r="D150" s="176" t="s">
        <v>628</v>
      </c>
      <c r="E150" s="170"/>
      <c r="F150" s="370" t="s">
        <v>199</v>
      </c>
      <c r="G150" s="380" t="s">
        <v>99</v>
      </c>
      <c r="H150" s="380" t="s">
        <v>99</v>
      </c>
      <c r="I150" s="166" t="s">
        <v>94</v>
      </c>
      <c r="J150" s="375"/>
      <c r="K150" s="143">
        <v>8</v>
      </c>
      <c r="L150" s="144" t="s">
        <v>607</v>
      </c>
      <c r="M150" s="137" t="s">
        <v>4</v>
      </c>
      <c r="N150" s="347">
        <v>0</v>
      </c>
      <c r="O150" s="347">
        <v>0</v>
      </c>
      <c r="P150" s="76">
        <v>0</v>
      </c>
      <c r="Q150" s="77">
        <f>+N150-S150-'Stk BSF'!U150+'Stk BSF'!T150</f>
        <v>0</v>
      </c>
      <c r="R150" s="78">
        <f t="shared" si="977"/>
        <v>0</v>
      </c>
      <c r="S150" s="46"/>
      <c r="T150" s="46"/>
      <c r="U150" s="46"/>
      <c r="V150" s="46">
        <f t="shared" si="863"/>
        <v>0</v>
      </c>
      <c r="W150" s="75">
        <f t="shared" si="978"/>
        <v>0</v>
      </c>
      <c r="X150" s="77">
        <f>+Q150+'Stk BSF'!AB150-'Stk BSF'!AC150-'Stk CF '!Z150</f>
        <v>0</v>
      </c>
      <c r="Y150" s="78">
        <f t="shared" si="979"/>
        <v>0</v>
      </c>
      <c r="Z150" s="46"/>
      <c r="AA150" s="46"/>
      <c r="AB150" s="46"/>
      <c r="AC150" s="46">
        <f t="shared" si="864"/>
        <v>0</v>
      </c>
      <c r="AD150" s="75">
        <f t="shared" si="806"/>
        <v>0</v>
      </c>
      <c r="AE150" s="77">
        <f>+X150+'Stk BSF'!AJ150-'Stk BSF'!AK150-'Stk CF '!AG150</f>
        <v>0</v>
      </c>
      <c r="AF150" s="78">
        <f t="shared" si="980"/>
        <v>0</v>
      </c>
      <c r="AG150" s="46"/>
      <c r="AH150" s="46"/>
      <c r="AI150" s="46"/>
      <c r="AJ150" s="46">
        <f t="shared" si="865"/>
        <v>0</v>
      </c>
      <c r="AK150" s="75">
        <f t="shared" si="807"/>
        <v>0</v>
      </c>
      <c r="AL150" s="77">
        <f>+AE150+'Stk BSF'!AR150-'Stk BSF'!AS150-'Stk CF '!AN150</f>
        <v>0</v>
      </c>
      <c r="AM150" s="78">
        <f t="shared" si="981"/>
        <v>0</v>
      </c>
      <c r="AN150" s="46"/>
      <c r="AO150" s="46"/>
      <c r="AP150" s="46"/>
      <c r="AQ150" s="46">
        <f t="shared" si="866"/>
        <v>0</v>
      </c>
      <c r="AR150" s="75">
        <f t="shared" si="808"/>
        <v>0</v>
      </c>
      <c r="AS150" s="77">
        <f>+AL150+'Stk BSF'!AZ150-'Stk BSF'!BA150-'Stk CF '!AU150</f>
        <v>0</v>
      </c>
      <c r="AT150" s="78">
        <f t="shared" si="982"/>
        <v>0</v>
      </c>
      <c r="AU150" s="46"/>
      <c r="AV150" s="46"/>
      <c r="AW150" s="46"/>
      <c r="AX150" s="46">
        <f t="shared" si="867"/>
        <v>0</v>
      </c>
      <c r="AY150" s="75">
        <f t="shared" si="809"/>
        <v>0</v>
      </c>
      <c r="AZ150" s="77">
        <f>+AS150+'Stk BSF'!BH150-'Stk BSF'!BI150-'Stk CF '!BB150</f>
        <v>0</v>
      </c>
      <c r="BA150" s="78">
        <f t="shared" si="983"/>
        <v>0</v>
      </c>
      <c r="BB150" s="46"/>
      <c r="BC150" s="46"/>
      <c r="BD150" s="46"/>
      <c r="BE150" s="46">
        <f t="shared" si="868"/>
        <v>0</v>
      </c>
      <c r="BF150" s="75">
        <f t="shared" si="810"/>
        <v>0</v>
      </c>
      <c r="BG150" s="77">
        <f>+AZ150+'Stk BSF'!BP150-'Stk BSF'!BQ150-'Stk CF '!BI150</f>
        <v>0</v>
      </c>
      <c r="BH150" s="78">
        <f t="shared" si="984"/>
        <v>0</v>
      </c>
      <c r="BI150" s="46"/>
      <c r="BJ150" s="46"/>
      <c r="BK150" s="46"/>
      <c r="BL150" s="46">
        <f t="shared" si="869"/>
        <v>0</v>
      </c>
      <c r="BM150" s="75">
        <f t="shared" si="811"/>
        <v>0</v>
      </c>
      <c r="BN150" s="77">
        <f>+BG150+'Stk BSF'!BX150-'Stk BSF'!BY150-'Stk CF '!BP150</f>
        <v>0</v>
      </c>
      <c r="BO150" s="78">
        <f t="shared" si="985"/>
        <v>0</v>
      </c>
      <c r="BP150" s="46"/>
      <c r="BQ150" s="46"/>
      <c r="BR150" s="46"/>
      <c r="BS150" s="46">
        <f t="shared" si="870"/>
        <v>0</v>
      </c>
      <c r="BT150" s="75">
        <f t="shared" si="812"/>
        <v>0</v>
      </c>
      <c r="BU150" s="77">
        <f>+BN150+'Stk BSF'!CF174-'Stk BSF'!CG174-'Stk CF '!BW150</f>
        <v>0</v>
      </c>
      <c r="BV150" s="78">
        <f t="shared" si="986"/>
        <v>0</v>
      </c>
      <c r="BW150" s="46"/>
      <c r="BX150" s="46"/>
      <c r="BY150" s="46"/>
      <c r="BZ150" s="46">
        <f t="shared" si="871"/>
        <v>0</v>
      </c>
      <c r="CA150" s="75">
        <f t="shared" si="813"/>
        <v>0</v>
      </c>
      <c r="CB150" s="77">
        <f>+BU150+'Stk BSF'!CN150-'Stk BSF'!CO150-'Stk CF '!CD150</f>
        <v>0</v>
      </c>
      <c r="CC150" s="78">
        <f t="shared" si="987"/>
        <v>0</v>
      </c>
      <c r="CD150" s="46"/>
      <c r="CE150" s="46"/>
      <c r="CF150" s="46"/>
      <c r="CG150" s="46">
        <f t="shared" si="872"/>
        <v>0</v>
      </c>
      <c r="CH150" s="75">
        <f t="shared" si="814"/>
        <v>0</v>
      </c>
      <c r="CI150" s="77">
        <f>+CB150+'Stk BSF'!CV150-'Stk BSF'!CW150-'Stk CF '!CK150</f>
        <v>0</v>
      </c>
      <c r="CJ150" s="78">
        <f t="shared" si="988"/>
        <v>0</v>
      </c>
      <c r="CK150" s="46"/>
      <c r="CL150" s="46"/>
      <c r="CM150" s="46"/>
      <c r="CN150" s="46">
        <f t="shared" si="873"/>
        <v>0</v>
      </c>
      <c r="CO150" s="75">
        <f t="shared" si="815"/>
        <v>0</v>
      </c>
      <c r="CP150" s="77">
        <f>+CI150+'Stk BSF'!DD150-'Stk BSF'!DE150-'Stk CF '!CR150</f>
        <v>0</v>
      </c>
      <c r="CQ150" s="78">
        <f t="shared" si="989"/>
        <v>0</v>
      </c>
      <c r="CR150" s="46"/>
      <c r="CS150" s="46"/>
      <c r="CT150" s="46"/>
      <c r="CU150" s="46">
        <f t="shared" si="874"/>
        <v>0</v>
      </c>
      <c r="CV150" s="75">
        <f t="shared" si="816"/>
        <v>0</v>
      </c>
      <c r="CW150" s="78">
        <f>+CP150+'Stk BSF'!DL150-'Stk BSF'!DM150-'Stk CF '!CY150</f>
        <v>0</v>
      </c>
      <c r="CX150" s="78">
        <f t="shared" si="990"/>
        <v>0</v>
      </c>
      <c r="CY150" s="46"/>
      <c r="CZ150" s="46"/>
      <c r="DA150" s="46"/>
      <c r="DB150" s="46">
        <f t="shared" si="875"/>
        <v>0</v>
      </c>
      <c r="DC150" s="75">
        <f t="shared" si="817"/>
        <v>0</v>
      </c>
      <c r="DD150" s="77">
        <f>+CW150+'Stk BSF'!DT150-'Stk BSF'!DU150-'Stk CF '!DF150</f>
        <v>0</v>
      </c>
      <c r="DE150" s="78">
        <f t="shared" si="991"/>
        <v>0</v>
      </c>
      <c r="DF150" s="46"/>
      <c r="DG150" s="46"/>
      <c r="DH150" s="46"/>
      <c r="DI150" s="46">
        <f t="shared" si="876"/>
        <v>0</v>
      </c>
      <c r="DJ150" s="75">
        <f t="shared" si="818"/>
        <v>0</v>
      </c>
      <c r="DK150" s="77">
        <f>+DD150+'Stk BSF'!EB150-'Stk BSF'!EC150-'Stk CF '!DM150</f>
        <v>0</v>
      </c>
      <c r="DL150" s="78">
        <f t="shared" si="992"/>
        <v>0</v>
      </c>
      <c r="DM150" s="46"/>
      <c r="DN150" s="46"/>
      <c r="DO150" s="46"/>
      <c r="DP150" s="46">
        <f t="shared" si="877"/>
        <v>0</v>
      </c>
      <c r="DQ150" s="75">
        <f t="shared" si="819"/>
        <v>0</v>
      </c>
      <c r="DR150" s="77">
        <f>+DK150+'Stk BSF'!EJ150-'Stk BSF'!EK150-'Stk CF '!DT150</f>
        <v>0</v>
      </c>
      <c r="DS150" s="78">
        <f t="shared" si="993"/>
        <v>0</v>
      </c>
      <c r="DT150" s="46"/>
      <c r="DU150" s="46"/>
      <c r="DV150" s="46"/>
      <c r="DW150" s="46">
        <f t="shared" si="878"/>
        <v>0</v>
      </c>
      <c r="DX150" s="75">
        <f t="shared" si="820"/>
        <v>0</v>
      </c>
      <c r="DY150" s="77">
        <f>+DR150+'Stk BSF'!ER150-'Stk BSF'!ES150-'Stk CF '!EA150</f>
        <v>0</v>
      </c>
      <c r="DZ150" s="78">
        <f t="shared" si="994"/>
        <v>0</v>
      </c>
      <c r="EA150" s="46"/>
      <c r="EB150" s="46"/>
      <c r="EC150" s="46"/>
      <c r="ED150" s="46">
        <f t="shared" si="879"/>
        <v>0</v>
      </c>
      <c r="EE150" s="75">
        <f t="shared" si="821"/>
        <v>0</v>
      </c>
      <c r="EF150" s="77">
        <f>+DY150+'Stk BSF'!EZ150-'Stk BSF'!FA150-'Stk CF '!EH150</f>
        <v>0</v>
      </c>
      <c r="EG150" s="78">
        <f t="shared" si="995"/>
        <v>0</v>
      </c>
      <c r="EH150" s="46"/>
      <c r="EI150" s="46"/>
      <c r="EJ150" s="46"/>
      <c r="EK150" s="46">
        <f t="shared" si="880"/>
        <v>0</v>
      </c>
      <c r="EL150" s="75">
        <f t="shared" si="822"/>
        <v>0</v>
      </c>
      <c r="EM150" s="77">
        <f>+EF150+'Stk BSF'!FH150-'Stk BSF'!FI150-'Stk CF '!EO150</f>
        <v>0</v>
      </c>
      <c r="EN150" s="78">
        <f t="shared" si="996"/>
        <v>0</v>
      </c>
      <c r="EO150" s="46"/>
      <c r="EP150" s="46"/>
      <c r="EQ150" s="46"/>
      <c r="ER150" s="46">
        <f t="shared" si="881"/>
        <v>0</v>
      </c>
      <c r="ES150" s="75">
        <f t="shared" si="823"/>
        <v>0</v>
      </c>
      <c r="ET150" s="77">
        <f>+EM150+'Stk BSF'!FP150-'Stk BSF'!FQ150-'Stk CF '!EV150</f>
        <v>0</v>
      </c>
      <c r="EU150" s="78">
        <f t="shared" si="997"/>
        <v>0</v>
      </c>
      <c r="EV150" s="46"/>
      <c r="EW150" s="46"/>
      <c r="EX150" s="46"/>
      <c r="EY150" s="46">
        <f t="shared" si="882"/>
        <v>0</v>
      </c>
      <c r="EZ150" s="75">
        <f t="shared" si="824"/>
        <v>0</v>
      </c>
      <c r="FA150" s="77">
        <f>+ET150+'Stk BSF'!FX150-'Stk BSF'!FY150-'Stk CF '!FC150</f>
        <v>0</v>
      </c>
      <c r="FB150" s="78">
        <f t="shared" si="998"/>
        <v>0</v>
      </c>
      <c r="FC150" s="46"/>
      <c r="FD150" s="46"/>
      <c r="FE150" s="46"/>
      <c r="FF150" s="46">
        <f t="shared" si="883"/>
        <v>0</v>
      </c>
      <c r="FG150" s="75">
        <f t="shared" si="825"/>
        <v>0</v>
      </c>
      <c r="FH150" s="77">
        <f>+FA150+'Stk BSF'!GF150-'Stk BSF'!GG150-'Stk CF '!FJ150</f>
        <v>0</v>
      </c>
      <c r="FI150" s="78">
        <f t="shared" si="999"/>
        <v>0</v>
      </c>
      <c r="FJ150" s="46"/>
      <c r="FK150" s="46"/>
      <c r="FL150" s="46"/>
      <c r="FM150" s="46">
        <f t="shared" si="884"/>
        <v>0</v>
      </c>
      <c r="FN150" s="75">
        <f t="shared" si="826"/>
        <v>0</v>
      </c>
      <c r="FO150" s="77">
        <f>+FH150+'Stk BSF'!GN150-'Stk BSF'!GO150-'Stk CF '!FQ150</f>
        <v>0</v>
      </c>
      <c r="FP150" s="78">
        <f t="shared" si="1000"/>
        <v>0</v>
      </c>
      <c r="FQ150" s="46"/>
      <c r="FR150" s="46"/>
      <c r="FS150" s="46"/>
      <c r="FT150" s="46">
        <f t="shared" si="885"/>
        <v>0</v>
      </c>
      <c r="FU150" s="75">
        <f t="shared" si="827"/>
        <v>0</v>
      </c>
      <c r="FV150" s="77">
        <f>+FO150+'Stk BSF'!GV150-'Stk BSF'!GW150-'Stk CF '!FX150</f>
        <v>0</v>
      </c>
      <c r="FW150" s="78">
        <f t="shared" si="1001"/>
        <v>0</v>
      </c>
      <c r="FX150" s="46"/>
      <c r="FY150" s="46"/>
      <c r="FZ150" s="46"/>
      <c r="GA150" s="46">
        <f t="shared" si="886"/>
        <v>0</v>
      </c>
      <c r="GB150" s="75">
        <f t="shared" si="828"/>
        <v>0</v>
      </c>
      <c r="GC150" s="77">
        <f>+FV150+'Stk BSF'!HD150-'Stk BSF'!HE150-'Stk CF '!GE150</f>
        <v>0</v>
      </c>
      <c r="GD150" s="78">
        <f t="shared" si="1002"/>
        <v>0</v>
      </c>
      <c r="GE150" s="46"/>
      <c r="GF150" s="46"/>
      <c r="GG150" s="46"/>
      <c r="GH150" s="46">
        <f t="shared" si="887"/>
        <v>0</v>
      </c>
      <c r="GI150" s="75">
        <f t="shared" si="829"/>
        <v>0</v>
      </c>
      <c r="GJ150" s="77">
        <f>+GC150+'Stk BSF'!HL150-'Stk BSF'!HM150-'Stk CF '!GL150</f>
        <v>0</v>
      </c>
      <c r="GK150" s="78">
        <f t="shared" si="1003"/>
        <v>0</v>
      </c>
      <c r="GL150" s="46"/>
      <c r="GM150" s="46"/>
      <c r="GN150" s="46"/>
      <c r="GO150" s="46">
        <f t="shared" si="888"/>
        <v>0</v>
      </c>
      <c r="GP150" s="75">
        <f t="shared" si="830"/>
        <v>0</v>
      </c>
      <c r="GQ150" s="77">
        <f>+GJ150+'Stk BSF'!HT150-'Stk BSF'!HU150-'Stk CF '!GS150</f>
        <v>0</v>
      </c>
      <c r="GR150" s="78">
        <f t="shared" si="1004"/>
        <v>0</v>
      </c>
      <c r="GS150" s="46"/>
      <c r="GT150" s="46"/>
      <c r="GU150" s="46"/>
      <c r="GV150" s="46">
        <f t="shared" si="889"/>
        <v>0</v>
      </c>
      <c r="GW150" s="75">
        <f t="shared" si="831"/>
        <v>0</v>
      </c>
      <c r="GX150" s="77">
        <f>+GQ150+'Stk BSF'!IB150-'Stk BSF'!IC150-'Stk CF '!GZ150</f>
        <v>0</v>
      </c>
      <c r="GY150" s="78">
        <f t="shared" si="1005"/>
        <v>0</v>
      </c>
      <c r="GZ150" s="46"/>
      <c r="HA150" s="46"/>
      <c r="HB150" s="46"/>
      <c r="HC150" s="46">
        <f t="shared" si="890"/>
        <v>0</v>
      </c>
      <c r="HD150" s="75">
        <f t="shared" si="832"/>
        <v>0</v>
      </c>
      <c r="HE150" s="77">
        <f>+GX150+'Stk BSF'!IJ150-'Stk BSF'!IK150-'Stk CF '!HG150</f>
        <v>0</v>
      </c>
      <c r="HF150" s="78">
        <f t="shared" si="1006"/>
        <v>0</v>
      </c>
      <c r="HG150" s="46"/>
      <c r="HH150" s="46"/>
      <c r="HI150" s="46"/>
      <c r="HJ150" s="46">
        <f t="shared" si="891"/>
        <v>0</v>
      </c>
      <c r="HK150" s="75">
        <f t="shared" si="833"/>
        <v>0</v>
      </c>
      <c r="HL150" s="77">
        <f>+HE150+'Stk BSF'!IR150-'Stk BSF'!IS150-'Stk CF '!HN150</f>
        <v>0</v>
      </c>
      <c r="HM150" s="78">
        <f t="shared" si="1007"/>
        <v>0</v>
      </c>
      <c r="HN150" s="46"/>
      <c r="HO150" s="46"/>
      <c r="HP150" s="46"/>
      <c r="HQ150" s="46">
        <f t="shared" si="892"/>
        <v>0</v>
      </c>
      <c r="HR150" s="75">
        <f t="shared" si="834"/>
        <v>0</v>
      </c>
      <c r="HS150" s="85">
        <f>+HL150+'Stk BSF'!IZ150-'Stk BSF'!JA150-'Stk CF '!HU150</f>
        <v>0</v>
      </c>
      <c r="HT150" s="86">
        <f t="shared" si="1008"/>
        <v>0</v>
      </c>
      <c r="HU150" s="46"/>
      <c r="HV150" s="46"/>
      <c r="HW150" s="46"/>
      <c r="HX150" s="46">
        <f t="shared" si="893"/>
        <v>0</v>
      </c>
      <c r="HY150" s="75">
        <f t="shared" si="835"/>
        <v>0</v>
      </c>
      <c r="IA150" s="82">
        <f t="shared" si="1009"/>
        <v>0</v>
      </c>
      <c r="IB150" s="83">
        <f t="shared" si="1010"/>
        <v>0</v>
      </c>
      <c r="IC150" s="81">
        <f t="shared" si="1011"/>
        <v>0</v>
      </c>
      <c r="ID150" s="81">
        <f t="shared" si="1012"/>
        <v>0</v>
      </c>
      <c r="IE150" s="81">
        <f t="shared" si="1013"/>
        <v>0</v>
      </c>
      <c r="IF150" s="81">
        <f t="shared" si="1014"/>
        <v>0</v>
      </c>
      <c r="IG150" s="84">
        <f t="shared" si="1015"/>
        <v>0</v>
      </c>
      <c r="II150" s="64">
        <f t="shared" si="935"/>
        <v>0</v>
      </c>
      <c r="IJ150" s="64">
        <f t="shared" si="936"/>
        <v>0</v>
      </c>
      <c r="IK150" s="64">
        <f t="shared" si="937"/>
        <v>0</v>
      </c>
    </row>
    <row r="151" spans="2:245" ht="15">
      <c r="B151" s="387" t="s">
        <v>603</v>
      </c>
      <c r="C151" s="389" t="s">
        <v>677</v>
      </c>
      <c r="D151" s="176" t="s">
        <v>629</v>
      </c>
      <c r="E151" s="170"/>
      <c r="F151" s="370" t="s">
        <v>199</v>
      </c>
      <c r="G151" s="380" t="s">
        <v>99</v>
      </c>
      <c r="H151" s="380" t="s">
        <v>99</v>
      </c>
      <c r="I151" s="166" t="s">
        <v>94</v>
      </c>
      <c r="J151" s="375"/>
      <c r="K151" s="143">
        <v>8</v>
      </c>
      <c r="L151" s="144">
        <v>9</v>
      </c>
      <c r="M151" s="137" t="s">
        <v>4</v>
      </c>
      <c r="N151" s="347">
        <v>0</v>
      </c>
      <c r="O151" s="347">
        <v>0</v>
      </c>
      <c r="P151" s="76">
        <v>0</v>
      </c>
      <c r="Q151" s="77">
        <f>+N151-S151-'Stk BSF'!U151+'Stk BSF'!T151</f>
        <v>0</v>
      </c>
      <c r="R151" s="78">
        <f t="shared" si="977"/>
        <v>0</v>
      </c>
      <c r="S151" s="46"/>
      <c r="T151" s="46"/>
      <c r="U151" s="46"/>
      <c r="V151" s="46">
        <f t="shared" si="863"/>
        <v>0</v>
      </c>
      <c r="W151" s="75">
        <f t="shared" si="978"/>
        <v>0</v>
      </c>
      <c r="X151" s="77">
        <f>+Q151+'Stk BSF'!AB151-'Stk BSF'!AC151-'Stk CF '!Z151</f>
        <v>0</v>
      </c>
      <c r="Y151" s="78">
        <f t="shared" si="979"/>
        <v>0</v>
      </c>
      <c r="Z151" s="46"/>
      <c r="AA151" s="46"/>
      <c r="AB151" s="46"/>
      <c r="AC151" s="46">
        <f t="shared" si="864"/>
        <v>0</v>
      </c>
      <c r="AD151" s="75">
        <f t="shared" si="806"/>
        <v>0</v>
      </c>
      <c r="AE151" s="77">
        <f>+X151+'Stk BSF'!AJ151-'Stk BSF'!AK151-'Stk CF '!AG151</f>
        <v>0</v>
      </c>
      <c r="AF151" s="78">
        <f t="shared" si="980"/>
        <v>0</v>
      </c>
      <c r="AG151" s="46"/>
      <c r="AH151" s="46"/>
      <c r="AI151" s="46"/>
      <c r="AJ151" s="46">
        <f t="shared" si="865"/>
        <v>0</v>
      </c>
      <c r="AK151" s="75">
        <f t="shared" si="807"/>
        <v>0</v>
      </c>
      <c r="AL151" s="77">
        <f>+AE151+'Stk BSF'!AR151-'Stk BSF'!AS151-'Stk CF '!AN151</f>
        <v>0</v>
      </c>
      <c r="AM151" s="78">
        <f t="shared" si="981"/>
        <v>0</v>
      </c>
      <c r="AN151" s="46"/>
      <c r="AO151" s="46"/>
      <c r="AP151" s="46"/>
      <c r="AQ151" s="46">
        <f t="shared" si="866"/>
        <v>0</v>
      </c>
      <c r="AR151" s="75">
        <f t="shared" si="808"/>
        <v>0</v>
      </c>
      <c r="AS151" s="77">
        <f>+AL151+'Stk BSF'!AZ151-'Stk BSF'!BA151-'Stk CF '!AU151</f>
        <v>0</v>
      </c>
      <c r="AT151" s="78">
        <f t="shared" si="982"/>
        <v>0</v>
      </c>
      <c r="AU151" s="46"/>
      <c r="AV151" s="46"/>
      <c r="AW151" s="46"/>
      <c r="AX151" s="46">
        <f t="shared" si="867"/>
        <v>0</v>
      </c>
      <c r="AY151" s="75">
        <f t="shared" si="809"/>
        <v>0</v>
      </c>
      <c r="AZ151" s="77">
        <f>+AS151+'Stk BSF'!BH151-'Stk BSF'!BI151-'Stk CF '!BB151</f>
        <v>0</v>
      </c>
      <c r="BA151" s="78">
        <f t="shared" si="983"/>
        <v>0</v>
      </c>
      <c r="BB151" s="46"/>
      <c r="BC151" s="46"/>
      <c r="BD151" s="46"/>
      <c r="BE151" s="46">
        <f t="shared" si="868"/>
        <v>0</v>
      </c>
      <c r="BF151" s="75">
        <f t="shared" si="810"/>
        <v>0</v>
      </c>
      <c r="BG151" s="77">
        <f>+AZ151+'Stk BSF'!BP151-'Stk BSF'!BQ151-'Stk CF '!BI151</f>
        <v>0</v>
      </c>
      <c r="BH151" s="78">
        <f t="shared" si="984"/>
        <v>0</v>
      </c>
      <c r="BI151" s="46"/>
      <c r="BJ151" s="46"/>
      <c r="BK151" s="46"/>
      <c r="BL151" s="46">
        <f t="shared" si="869"/>
        <v>0</v>
      </c>
      <c r="BM151" s="75">
        <f t="shared" si="811"/>
        <v>0</v>
      </c>
      <c r="BN151" s="77">
        <f>+BG151+'Stk BSF'!BX151-'Stk BSF'!BY151-'Stk CF '!BP151</f>
        <v>0</v>
      </c>
      <c r="BO151" s="78">
        <f t="shared" si="985"/>
        <v>0</v>
      </c>
      <c r="BP151" s="46"/>
      <c r="BQ151" s="46"/>
      <c r="BR151" s="46"/>
      <c r="BS151" s="46">
        <f t="shared" si="870"/>
        <v>0</v>
      </c>
      <c r="BT151" s="75">
        <f t="shared" si="812"/>
        <v>0</v>
      </c>
      <c r="BU151" s="77">
        <f>+BN151+'Stk BSF'!CF175-'Stk BSF'!CG175-'Stk CF '!BW151</f>
        <v>0</v>
      </c>
      <c r="BV151" s="78">
        <f t="shared" si="986"/>
        <v>0</v>
      </c>
      <c r="BW151" s="46"/>
      <c r="BX151" s="46"/>
      <c r="BY151" s="46"/>
      <c r="BZ151" s="46">
        <f t="shared" si="871"/>
        <v>0</v>
      </c>
      <c r="CA151" s="75">
        <f t="shared" si="813"/>
        <v>0</v>
      </c>
      <c r="CB151" s="77">
        <f>+BU151+'Stk BSF'!CN151-'Stk BSF'!CO151-'Stk CF '!CD151</f>
        <v>0</v>
      </c>
      <c r="CC151" s="78">
        <f t="shared" si="987"/>
        <v>0</v>
      </c>
      <c r="CD151" s="46"/>
      <c r="CE151" s="46"/>
      <c r="CF151" s="46"/>
      <c r="CG151" s="46">
        <f t="shared" si="872"/>
        <v>0</v>
      </c>
      <c r="CH151" s="75">
        <f t="shared" si="814"/>
        <v>0</v>
      </c>
      <c r="CI151" s="77">
        <f>+CB151+'Stk BSF'!CV151-'Stk BSF'!CW151-'Stk CF '!CK151</f>
        <v>0</v>
      </c>
      <c r="CJ151" s="78">
        <f t="shared" si="988"/>
        <v>0</v>
      </c>
      <c r="CK151" s="46"/>
      <c r="CL151" s="46"/>
      <c r="CM151" s="46"/>
      <c r="CN151" s="46">
        <f t="shared" si="873"/>
        <v>0</v>
      </c>
      <c r="CO151" s="75">
        <f t="shared" si="815"/>
        <v>0</v>
      </c>
      <c r="CP151" s="77">
        <f>+CI151+'Stk BSF'!DD151-'Stk BSF'!DE151-'Stk CF '!CR151</f>
        <v>0</v>
      </c>
      <c r="CQ151" s="78">
        <f t="shared" si="989"/>
        <v>0</v>
      </c>
      <c r="CR151" s="46"/>
      <c r="CS151" s="46"/>
      <c r="CT151" s="46"/>
      <c r="CU151" s="46">
        <f t="shared" si="874"/>
        <v>0</v>
      </c>
      <c r="CV151" s="75">
        <f t="shared" si="816"/>
        <v>0</v>
      </c>
      <c r="CW151" s="78">
        <f>+CP151+'Stk BSF'!DL151-'Stk BSF'!DM151-'Stk CF '!CY151</f>
        <v>0</v>
      </c>
      <c r="CX151" s="78">
        <f t="shared" si="990"/>
        <v>0</v>
      </c>
      <c r="CY151" s="46"/>
      <c r="CZ151" s="46"/>
      <c r="DA151" s="46"/>
      <c r="DB151" s="46">
        <f t="shared" si="875"/>
        <v>0</v>
      </c>
      <c r="DC151" s="75">
        <f t="shared" si="817"/>
        <v>0</v>
      </c>
      <c r="DD151" s="77">
        <f>+CW151+'Stk BSF'!DT151-'Stk BSF'!DU151-'Stk CF '!DF151</f>
        <v>0</v>
      </c>
      <c r="DE151" s="78">
        <f t="shared" si="991"/>
        <v>0</v>
      </c>
      <c r="DF151" s="46"/>
      <c r="DG151" s="46"/>
      <c r="DH151" s="46"/>
      <c r="DI151" s="46">
        <f t="shared" si="876"/>
        <v>0</v>
      </c>
      <c r="DJ151" s="75">
        <f t="shared" si="818"/>
        <v>0</v>
      </c>
      <c r="DK151" s="77">
        <f>+DD151+'Stk BSF'!EB151-'Stk BSF'!EC151-'Stk CF '!DM151</f>
        <v>0</v>
      </c>
      <c r="DL151" s="78">
        <f t="shared" si="992"/>
        <v>0</v>
      </c>
      <c r="DM151" s="46"/>
      <c r="DN151" s="46"/>
      <c r="DO151" s="46"/>
      <c r="DP151" s="46">
        <f t="shared" si="877"/>
        <v>0</v>
      </c>
      <c r="DQ151" s="75">
        <f t="shared" si="819"/>
        <v>0</v>
      </c>
      <c r="DR151" s="77">
        <f>+DK151+'Stk BSF'!EJ151-'Stk BSF'!EK151-'Stk CF '!DT151</f>
        <v>0</v>
      </c>
      <c r="DS151" s="78">
        <f t="shared" si="993"/>
        <v>0</v>
      </c>
      <c r="DT151" s="46"/>
      <c r="DU151" s="46"/>
      <c r="DV151" s="46"/>
      <c r="DW151" s="46">
        <f t="shared" si="878"/>
        <v>0</v>
      </c>
      <c r="DX151" s="75">
        <f t="shared" si="820"/>
        <v>0</v>
      </c>
      <c r="DY151" s="77">
        <f>+DR151+'Stk BSF'!ER151-'Stk BSF'!ES151-'Stk CF '!EA151</f>
        <v>0</v>
      </c>
      <c r="DZ151" s="78">
        <f t="shared" si="994"/>
        <v>0</v>
      </c>
      <c r="EA151" s="46"/>
      <c r="EB151" s="46"/>
      <c r="EC151" s="46"/>
      <c r="ED151" s="46">
        <f t="shared" si="879"/>
        <v>0</v>
      </c>
      <c r="EE151" s="75">
        <f t="shared" si="821"/>
        <v>0</v>
      </c>
      <c r="EF151" s="77">
        <f>+DY151+'Stk BSF'!EZ151-'Stk BSF'!FA151-'Stk CF '!EH151</f>
        <v>0</v>
      </c>
      <c r="EG151" s="78">
        <f t="shared" si="995"/>
        <v>0</v>
      </c>
      <c r="EH151" s="46"/>
      <c r="EI151" s="46"/>
      <c r="EJ151" s="46"/>
      <c r="EK151" s="46">
        <f t="shared" si="880"/>
        <v>0</v>
      </c>
      <c r="EL151" s="75">
        <f t="shared" si="822"/>
        <v>0</v>
      </c>
      <c r="EM151" s="77">
        <f>+EF151+'Stk BSF'!FH151-'Stk BSF'!FI151-'Stk CF '!EO151</f>
        <v>0</v>
      </c>
      <c r="EN151" s="78">
        <f t="shared" si="996"/>
        <v>0</v>
      </c>
      <c r="EO151" s="46"/>
      <c r="EP151" s="46"/>
      <c r="EQ151" s="46"/>
      <c r="ER151" s="46">
        <f t="shared" si="881"/>
        <v>0</v>
      </c>
      <c r="ES151" s="75">
        <f t="shared" si="823"/>
        <v>0</v>
      </c>
      <c r="ET151" s="77">
        <f>+EM151+'Stk BSF'!FP151-'Stk BSF'!FQ151-'Stk CF '!EV151</f>
        <v>0</v>
      </c>
      <c r="EU151" s="78">
        <f t="shared" si="997"/>
        <v>0</v>
      </c>
      <c r="EV151" s="46"/>
      <c r="EW151" s="46"/>
      <c r="EX151" s="46"/>
      <c r="EY151" s="46">
        <f t="shared" si="882"/>
        <v>0</v>
      </c>
      <c r="EZ151" s="75">
        <f t="shared" si="824"/>
        <v>0</v>
      </c>
      <c r="FA151" s="77">
        <f>+ET151+'Stk BSF'!FX151-'Stk BSF'!FY151-'Stk CF '!FC151</f>
        <v>0</v>
      </c>
      <c r="FB151" s="78">
        <f t="shared" si="998"/>
        <v>0</v>
      </c>
      <c r="FC151" s="46"/>
      <c r="FD151" s="46"/>
      <c r="FE151" s="46"/>
      <c r="FF151" s="46">
        <f t="shared" si="883"/>
        <v>0</v>
      </c>
      <c r="FG151" s="75">
        <f t="shared" si="825"/>
        <v>0</v>
      </c>
      <c r="FH151" s="77">
        <f>+FA151+'Stk BSF'!GF151-'Stk BSF'!GG151-'Stk CF '!FJ151</f>
        <v>0</v>
      </c>
      <c r="FI151" s="78">
        <f t="shared" si="999"/>
        <v>0</v>
      </c>
      <c r="FJ151" s="46"/>
      <c r="FK151" s="46"/>
      <c r="FL151" s="46"/>
      <c r="FM151" s="46">
        <f t="shared" si="884"/>
        <v>0</v>
      </c>
      <c r="FN151" s="75">
        <f t="shared" si="826"/>
        <v>0</v>
      </c>
      <c r="FO151" s="77">
        <f>+FH151+'Stk BSF'!GN151-'Stk BSF'!GO151-'Stk CF '!FQ151</f>
        <v>0</v>
      </c>
      <c r="FP151" s="78">
        <f t="shared" si="1000"/>
        <v>0</v>
      </c>
      <c r="FQ151" s="46"/>
      <c r="FR151" s="46"/>
      <c r="FS151" s="46"/>
      <c r="FT151" s="46">
        <f t="shared" si="885"/>
        <v>0</v>
      </c>
      <c r="FU151" s="75">
        <f t="shared" si="827"/>
        <v>0</v>
      </c>
      <c r="FV151" s="77">
        <f>+FO151+'Stk BSF'!GV151-'Stk BSF'!GW151-'Stk CF '!FX151</f>
        <v>0</v>
      </c>
      <c r="FW151" s="78">
        <f t="shared" si="1001"/>
        <v>0</v>
      </c>
      <c r="FX151" s="46"/>
      <c r="FY151" s="46"/>
      <c r="FZ151" s="46"/>
      <c r="GA151" s="46">
        <f t="shared" si="886"/>
        <v>0</v>
      </c>
      <c r="GB151" s="75">
        <f t="shared" si="828"/>
        <v>0</v>
      </c>
      <c r="GC151" s="77">
        <f>+FV151+'Stk BSF'!HD151-'Stk BSF'!HE151-'Stk CF '!GE151</f>
        <v>0</v>
      </c>
      <c r="GD151" s="78">
        <f t="shared" si="1002"/>
        <v>0</v>
      </c>
      <c r="GE151" s="46"/>
      <c r="GF151" s="46"/>
      <c r="GG151" s="46"/>
      <c r="GH151" s="46">
        <f t="shared" si="887"/>
        <v>0</v>
      </c>
      <c r="GI151" s="75">
        <f t="shared" si="829"/>
        <v>0</v>
      </c>
      <c r="GJ151" s="77">
        <f>+GC151+'Stk BSF'!HL151-'Stk BSF'!HM151-'Stk CF '!GL151</f>
        <v>0</v>
      </c>
      <c r="GK151" s="78">
        <f t="shared" si="1003"/>
        <v>0</v>
      </c>
      <c r="GL151" s="46"/>
      <c r="GM151" s="46"/>
      <c r="GN151" s="46"/>
      <c r="GO151" s="46">
        <f t="shared" si="888"/>
        <v>0</v>
      </c>
      <c r="GP151" s="75">
        <f t="shared" si="830"/>
        <v>0</v>
      </c>
      <c r="GQ151" s="77">
        <f>+GJ151+'Stk BSF'!HT151-'Stk BSF'!HU151-'Stk CF '!GS151</f>
        <v>0</v>
      </c>
      <c r="GR151" s="78">
        <f t="shared" si="1004"/>
        <v>0</v>
      </c>
      <c r="GS151" s="46"/>
      <c r="GT151" s="46"/>
      <c r="GU151" s="46"/>
      <c r="GV151" s="46">
        <f t="shared" si="889"/>
        <v>0</v>
      </c>
      <c r="GW151" s="75">
        <f t="shared" si="831"/>
        <v>0</v>
      </c>
      <c r="GX151" s="77">
        <f>+GQ151+'Stk BSF'!IB151-'Stk BSF'!IC151-'Stk CF '!GZ151</f>
        <v>0</v>
      </c>
      <c r="GY151" s="78">
        <f t="shared" si="1005"/>
        <v>0</v>
      </c>
      <c r="GZ151" s="46"/>
      <c r="HA151" s="46"/>
      <c r="HB151" s="46"/>
      <c r="HC151" s="46">
        <f t="shared" si="890"/>
        <v>0</v>
      </c>
      <c r="HD151" s="75">
        <f t="shared" si="832"/>
        <v>0</v>
      </c>
      <c r="HE151" s="77">
        <f>+GX151+'Stk BSF'!IJ151-'Stk BSF'!IK151-'Stk CF '!HG151</f>
        <v>0</v>
      </c>
      <c r="HF151" s="78">
        <f t="shared" si="1006"/>
        <v>0</v>
      </c>
      <c r="HG151" s="46"/>
      <c r="HH151" s="46"/>
      <c r="HI151" s="46"/>
      <c r="HJ151" s="46">
        <f t="shared" si="891"/>
        <v>0</v>
      </c>
      <c r="HK151" s="75">
        <f t="shared" si="833"/>
        <v>0</v>
      </c>
      <c r="HL151" s="77">
        <f>+HE151+'Stk BSF'!IR151-'Stk BSF'!IS151-'Stk CF '!HN151</f>
        <v>0</v>
      </c>
      <c r="HM151" s="78">
        <f t="shared" si="1007"/>
        <v>0</v>
      </c>
      <c r="HN151" s="46"/>
      <c r="HO151" s="46"/>
      <c r="HP151" s="46"/>
      <c r="HQ151" s="46">
        <f t="shared" si="892"/>
        <v>0</v>
      </c>
      <c r="HR151" s="75">
        <f t="shared" si="834"/>
        <v>0</v>
      </c>
      <c r="HS151" s="85">
        <f>+HL151+'Stk BSF'!IZ151-'Stk BSF'!JA151-'Stk CF '!HU151</f>
        <v>0</v>
      </c>
      <c r="HT151" s="86">
        <f t="shared" si="1008"/>
        <v>0</v>
      </c>
      <c r="HU151" s="46"/>
      <c r="HV151" s="46"/>
      <c r="HW151" s="46"/>
      <c r="HX151" s="46">
        <f t="shared" si="893"/>
        <v>0</v>
      </c>
      <c r="HY151" s="75">
        <f t="shared" si="835"/>
        <v>0</v>
      </c>
      <c r="IA151" s="82">
        <f t="shared" si="1009"/>
        <v>0</v>
      </c>
      <c r="IB151" s="83">
        <f t="shared" si="1010"/>
        <v>0</v>
      </c>
      <c r="IC151" s="81">
        <f t="shared" si="1011"/>
        <v>0</v>
      </c>
      <c r="ID151" s="81">
        <f t="shared" si="1012"/>
        <v>0</v>
      </c>
      <c r="IE151" s="81">
        <f t="shared" si="1013"/>
        <v>0</v>
      </c>
      <c r="IF151" s="81">
        <f t="shared" si="1014"/>
        <v>0</v>
      </c>
      <c r="IG151" s="84">
        <f t="shared" si="1015"/>
        <v>0</v>
      </c>
      <c r="II151" s="64">
        <f t="shared" si="935"/>
        <v>0</v>
      </c>
      <c r="IJ151" s="64">
        <f t="shared" si="936"/>
        <v>0</v>
      </c>
      <c r="IK151" s="64">
        <f t="shared" si="937"/>
        <v>0</v>
      </c>
    </row>
    <row r="152" spans="2:245" ht="15">
      <c r="B152" s="387" t="s">
        <v>603</v>
      </c>
      <c r="C152" s="389" t="s">
        <v>678</v>
      </c>
      <c r="D152" s="176" t="s">
        <v>630</v>
      </c>
      <c r="E152" s="170"/>
      <c r="F152" s="370" t="s">
        <v>199</v>
      </c>
      <c r="G152" s="380" t="s">
        <v>99</v>
      </c>
      <c r="H152" s="380" t="s">
        <v>99</v>
      </c>
      <c r="I152" s="166" t="s">
        <v>94</v>
      </c>
      <c r="J152" s="375"/>
      <c r="K152" s="143">
        <v>9</v>
      </c>
      <c r="L152" s="144">
        <v>10</v>
      </c>
      <c r="M152" s="137" t="s">
        <v>4</v>
      </c>
      <c r="N152" s="347">
        <v>0</v>
      </c>
      <c r="O152" s="347">
        <v>0</v>
      </c>
      <c r="P152" s="76">
        <v>0</v>
      </c>
      <c r="Q152" s="77">
        <f>+N152-S152-'Stk BSF'!U152+'Stk BSF'!T152</f>
        <v>0</v>
      </c>
      <c r="R152" s="78">
        <f t="shared" si="977"/>
        <v>0</v>
      </c>
      <c r="S152" s="46"/>
      <c r="T152" s="46"/>
      <c r="U152" s="46"/>
      <c r="V152" s="46">
        <f t="shared" si="863"/>
        <v>0</v>
      </c>
      <c r="W152" s="75">
        <f t="shared" si="978"/>
        <v>0</v>
      </c>
      <c r="X152" s="77">
        <f>+Q152+'Stk BSF'!AB152-'Stk BSF'!AC152-'Stk CF '!Z152</f>
        <v>0</v>
      </c>
      <c r="Y152" s="78">
        <f t="shared" si="979"/>
        <v>0</v>
      </c>
      <c r="Z152" s="46"/>
      <c r="AA152" s="46"/>
      <c r="AB152" s="46"/>
      <c r="AC152" s="46">
        <f t="shared" si="864"/>
        <v>0</v>
      </c>
      <c r="AD152" s="75">
        <f t="shared" si="806"/>
        <v>0</v>
      </c>
      <c r="AE152" s="77">
        <f>+X152+'Stk BSF'!AJ152-'Stk BSF'!AK152-'Stk CF '!AG152</f>
        <v>0</v>
      </c>
      <c r="AF152" s="78">
        <f t="shared" si="980"/>
        <v>0</v>
      </c>
      <c r="AG152" s="46"/>
      <c r="AH152" s="46"/>
      <c r="AI152" s="46"/>
      <c r="AJ152" s="46">
        <f t="shared" si="865"/>
        <v>0</v>
      </c>
      <c r="AK152" s="75">
        <f t="shared" si="807"/>
        <v>0</v>
      </c>
      <c r="AL152" s="77">
        <f>+AE152+'Stk BSF'!AR152-'Stk BSF'!AS152-'Stk CF '!AN152</f>
        <v>0</v>
      </c>
      <c r="AM152" s="78">
        <f t="shared" si="981"/>
        <v>0</v>
      </c>
      <c r="AN152" s="46"/>
      <c r="AO152" s="46"/>
      <c r="AP152" s="46"/>
      <c r="AQ152" s="46">
        <f t="shared" si="866"/>
        <v>0</v>
      </c>
      <c r="AR152" s="75">
        <f t="shared" si="808"/>
        <v>0</v>
      </c>
      <c r="AS152" s="77">
        <f>+AL152+'Stk BSF'!AZ152-'Stk BSF'!BA152-'Stk CF '!AU152</f>
        <v>0</v>
      </c>
      <c r="AT152" s="78">
        <f t="shared" si="982"/>
        <v>0</v>
      </c>
      <c r="AU152" s="46"/>
      <c r="AV152" s="46"/>
      <c r="AW152" s="46"/>
      <c r="AX152" s="46">
        <f t="shared" si="867"/>
        <v>0</v>
      </c>
      <c r="AY152" s="75">
        <f t="shared" si="809"/>
        <v>0</v>
      </c>
      <c r="AZ152" s="77">
        <f>+AS152+'Stk BSF'!BH152-'Stk BSF'!BI152-'Stk CF '!BB152</f>
        <v>0</v>
      </c>
      <c r="BA152" s="78">
        <f t="shared" si="983"/>
        <v>0</v>
      </c>
      <c r="BB152" s="46"/>
      <c r="BC152" s="46"/>
      <c r="BD152" s="46"/>
      <c r="BE152" s="46">
        <f t="shared" si="868"/>
        <v>0</v>
      </c>
      <c r="BF152" s="75">
        <f t="shared" si="810"/>
        <v>0</v>
      </c>
      <c r="BG152" s="77">
        <f>+AZ152+'Stk BSF'!BP152-'Stk BSF'!BQ152-'Stk CF '!BI152</f>
        <v>0</v>
      </c>
      <c r="BH152" s="78">
        <f t="shared" si="984"/>
        <v>0</v>
      </c>
      <c r="BI152" s="46"/>
      <c r="BJ152" s="46"/>
      <c r="BK152" s="46"/>
      <c r="BL152" s="46">
        <f t="shared" si="869"/>
        <v>0</v>
      </c>
      <c r="BM152" s="75">
        <f t="shared" si="811"/>
        <v>0</v>
      </c>
      <c r="BN152" s="77">
        <f>+BG152+'Stk BSF'!BX152-'Stk BSF'!BY152-'Stk CF '!BP152</f>
        <v>0</v>
      </c>
      <c r="BO152" s="78">
        <f t="shared" si="985"/>
        <v>0</v>
      </c>
      <c r="BP152" s="46"/>
      <c r="BQ152" s="46"/>
      <c r="BR152" s="46"/>
      <c r="BS152" s="46">
        <f t="shared" si="870"/>
        <v>0</v>
      </c>
      <c r="BT152" s="75">
        <f t="shared" si="812"/>
        <v>0</v>
      </c>
      <c r="BU152" s="77">
        <f>+BN152+'Stk BSF'!CF176-'Stk BSF'!CG176-'Stk CF '!BW152</f>
        <v>0</v>
      </c>
      <c r="BV152" s="78">
        <f t="shared" si="986"/>
        <v>0</v>
      </c>
      <c r="BW152" s="46"/>
      <c r="BX152" s="46"/>
      <c r="BY152" s="46"/>
      <c r="BZ152" s="46">
        <f t="shared" si="871"/>
        <v>0</v>
      </c>
      <c r="CA152" s="75">
        <f t="shared" si="813"/>
        <v>0</v>
      </c>
      <c r="CB152" s="77">
        <f>+BU152+'Stk BSF'!CN152-'Stk BSF'!CO152-'Stk CF '!CD152</f>
        <v>0</v>
      </c>
      <c r="CC152" s="78">
        <f t="shared" si="987"/>
        <v>0</v>
      </c>
      <c r="CD152" s="46"/>
      <c r="CE152" s="46"/>
      <c r="CF152" s="46"/>
      <c r="CG152" s="46">
        <f t="shared" si="872"/>
        <v>0</v>
      </c>
      <c r="CH152" s="75">
        <f t="shared" si="814"/>
        <v>0</v>
      </c>
      <c r="CI152" s="77">
        <f>+CB152+'Stk BSF'!CV152-'Stk BSF'!CW152-'Stk CF '!CK152</f>
        <v>0</v>
      </c>
      <c r="CJ152" s="78">
        <f t="shared" si="988"/>
        <v>0</v>
      </c>
      <c r="CK152" s="46"/>
      <c r="CL152" s="46"/>
      <c r="CM152" s="46"/>
      <c r="CN152" s="46">
        <f t="shared" si="873"/>
        <v>0</v>
      </c>
      <c r="CO152" s="75">
        <f t="shared" si="815"/>
        <v>0</v>
      </c>
      <c r="CP152" s="77">
        <f>+CI152+'Stk BSF'!DD152-'Stk BSF'!DE152-'Stk CF '!CR152</f>
        <v>0</v>
      </c>
      <c r="CQ152" s="78">
        <f t="shared" si="989"/>
        <v>0</v>
      </c>
      <c r="CR152" s="46"/>
      <c r="CS152" s="46"/>
      <c r="CT152" s="46"/>
      <c r="CU152" s="46">
        <f t="shared" si="874"/>
        <v>0</v>
      </c>
      <c r="CV152" s="75">
        <f t="shared" si="816"/>
        <v>0</v>
      </c>
      <c r="CW152" s="78">
        <f>+CP152+'Stk BSF'!DL152-'Stk BSF'!DM152-'Stk CF '!CY152</f>
        <v>0</v>
      </c>
      <c r="CX152" s="78">
        <f t="shared" si="990"/>
        <v>0</v>
      </c>
      <c r="CY152" s="46"/>
      <c r="CZ152" s="46"/>
      <c r="DA152" s="46"/>
      <c r="DB152" s="46">
        <f t="shared" si="875"/>
        <v>0</v>
      </c>
      <c r="DC152" s="75">
        <f t="shared" si="817"/>
        <v>0</v>
      </c>
      <c r="DD152" s="77">
        <f>+CW152+'Stk BSF'!DT152-'Stk BSF'!DU152-'Stk CF '!DF152</f>
        <v>0</v>
      </c>
      <c r="DE152" s="78">
        <f t="shared" si="991"/>
        <v>0</v>
      </c>
      <c r="DF152" s="46"/>
      <c r="DG152" s="46"/>
      <c r="DH152" s="46"/>
      <c r="DI152" s="46">
        <f t="shared" si="876"/>
        <v>0</v>
      </c>
      <c r="DJ152" s="75">
        <f t="shared" si="818"/>
        <v>0</v>
      </c>
      <c r="DK152" s="77">
        <f>+DD152+'Stk BSF'!EB152-'Stk BSF'!EC152-'Stk CF '!DM152</f>
        <v>0</v>
      </c>
      <c r="DL152" s="78">
        <f t="shared" si="992"/>
        <v>0</v>
      </c>
      <c r="DM152" s="46"/>
      <c r="DN152" s="46"/>
      <c r="DO152" s="46"/>
      <c r="DP152" s="46">
        <f t="shared" si="877"/>
        <v>0</v>
      </c>
      <c r="DQ152" s="75">
        <f t="shared" si="819"/>
        <v>0</v>
      </c>
      <c r="DR152" s="77">
        <f>+DK152+'Stk BSF'!EJ152-'Stk BSF'!EK152-'Stk CF '!DT152</f>
        <v>0</v>
      </c>
      <c r="DS152" s="78">
        <f t="shared" si="993"/>
        <v>0</v>
      </c>
      <c r="DT152" s="46"/>
      <c r="DU152" s="46"/>
      <c r="DV152" s="46"/>
      <c r="DW152" s="46">
        <f t="shared" si="878"/>
        <v>0</v>
      </c>
      <c r="DX152" s="75">
        <f t="shared" si="820"/>
        <v>0</v>
      </c>
      <c r="DY152" s="77">
        <f>+DR152+'Stk BSF'!ER152-'Stk BSF'!ES152-'Stk CF '!EA152</f>
        <v>0</v>
      </c>
      <c r="DZ152" s="78">
        <f t="shared" si="994"/>
        <v>0</v>
      </c>
      <c r="EA152" s="46"/>
      <c r="EB152" s="46"/>
      <c r="EC152" s="46"/>
      <c r="ED152" s="46">
        <f t="shared" si="879"/>
        <v>0</v>
      </c>
      <c r="EE152" s="75">
        <f t="shared" si="821"/>
        <v>0</v>
      </c>
      <c r="EF152" s="77">
        <f>+DY152+'Stk BSF'!EZ152-'Stk BSF'!FA152-'Stk CF '!EH152</f>
        <v>0</v>
      </c>
      <c r="EG152" s="78">
        <f t="shared" si="995"/>
        <v>0</v>
      </c>
      <c r="EH152" s="46"/>
      <c r="EI152" s="46"/>
      <c r="EJ152" s="46"/>
      <c r="EK152" s="46">
        <f t="shared" si="880"/>
        <v>0</v>
      </c>
      <c r="EL152" s="75">
        <f t="shared" si="822"/>
        <v>0</v>
      </c>
      <c r="EM152" s="77">
        <f>+EF152+'Stk BSF'!FH152-'Stk BSF'!FI152-'Stk CF '!EO152</f>
        <v>0</v>
      </c>
      <c r="EN152" s="78">
        <f t="shared" si="996"/>
        <v>0</v>
      </c>
      <c r="EO152" s="46"/>
      <c r="EP152" s="46"/>
      <c r="EQ152" s="46"/>
      <c r="ER152" s="46">
        <f t="shared" si="881"/>
        <v>0</v>
      </c>
      <c r="ES152" s="75">
        <f t="shared" si="823"/>
        <v>0</v>
      </c>
      <c r="ET152" s="77">
        <f>+EM152+'Stk BSF'!FP152-'Stk BSF'!FQ152-'Stk CF '!EV152</f>
        <v>0</v>
      </c>
      <c r="EU152" s="78">
        <f t="shared" si="997"/>
        <v>0</v>
      </c>
      <c r="EV152" s="46"/>
      <c r="EW152" s="46"/>
      <c r="EX152" s="46"/>
      <c r="EY152" s="46">
        <f t="shared" si="882"/>
        <v>0</v>
      </c>
      <c r="EZ152" s="75">
        <f t="shared" si="824"/>
        <v>0</v>
      </c>
      <c r="FA152" s="77">
        <f>+ET152+'Stk BSF'!FX152-'Stk BSF'!FY152-'Stk CF '!FC152</f>
        <v>0</v>
      </c>
      <c r="FB152" s="78">
        <f t="shared" si="998"/>
        <v>0</v>
      </c>
      <c r="FC152" s="46"/>
      <c r="FD152" s="46"/>
      <c r="FE152" s="46"/>
      <c r="FF152" s="46">
        <f t="shared" si="883"/>
        <v>0</v>
      </c>
      <c r="FG152" s="75">
        <f t="shared" si="825"/>
        <v>0</v>
      </c>
      <c r="FH152" s="77">
        <f>+FA152+'Stk BSF'!GF152-'Stk BSF'!GG152-'Stk CF '!FJ152</f>
        <v>0</v>
      </c>
      <c r="FI152" s="78">
        <f t="shared" si="999"/>
        <v>0</v>
      </c>
      <c r="FJ152" s="46"/>
      <c r="FK152" s="46"/>
      <c r="FL152" s="46"/>
      <c r="FM152" s="46">
        <f t="shared" si="884"/>
        <v>0</v>
      </c>
      <c r="FN152" s="75">
        <f t="shared" si="826"/>
        <v>0</v>
      </c>
      <c r="FO152" s="77">
        <f>+FH152+'Stk BSF'!GN152-'Stk BSF'!GO152-'Stk CF '!FQ152</f>
        <v>0</v>
      </c>
      <c r="FP152" s="78">
        <f t="shared" si="1000"/>
        <v>0</v>
      </c>
      <c r="FQ152" s="46"/>
      <c r="FR152" s="46"/>
      <c r="FS152" s="46"/>
      <c r="FT152" s="46">
        <f t="shared" si="885"/>
        <v>0</v>
      </c>
      <c r="FU152" s="75">
        <f t="shared" si="827"/>
        <v>0</v>
      </c>
      <c r="FV152" s="77">
        <f>+FO152+'Stk BSF'!GV152-'Stk BSF'!GW152-'Stk CF '!FX152</f>
        <v>0</v>
      </c>
      <c r="FW152" s="78">
        <f t="shared" si="1001"/>
        <v>0</v>
      </c>
      <c r="FX152" s="46"/>
      <c r="FY152" s="46"/>
      <c r="FZ152" s="46"/>
      <c r="GA152" s="46">
        <f t="shared" si="886"/>
        <v>0</v>
      </c>
      <c r="GB152" s="75">
        <f t="shared" si="828"/>
        <v>0</v>
      </c>
      <c r="GC152" s="77">
        <f>+FV152+'Stk BSF'!HD152-'Stk BSF'!HE152-'Stk CF '!GE152</f>
        <v>0</v>
      </c>
      <c r="GD152" s="78">
        <f t="shared" si="1002"/>
        <v>0</v>
      </c>
      <c r="GE152" s="46"/>
      <c r="GF152" s="46"/>
      <c r="GG152" s="46"/>
      <c r="GH152" s="46">
        <f t="shared" si="887"/>
        <v>0</v>
      </c>
      <c r="GI152" s="75">
        <f t="shared" si="829"/>
        <v>0</v>
      </c>
      <c r="GJ152" s="77">
        <f>+GC152+'Stk BSF'!HL152-'Stk BSF'!HM152-'Stk CF '!GL152</f>
        <v>0</v>
      </c>
      <c r="GK152" s="78">
        <f t="shared" si="1003"/>
        <v>0</v>
      </c>
      <c r="GL152" s="46"/>
      <c r="GM152" s="46"/>
      <c r="GN152" s="46"/>
      <c r="GO152" s="46">
        <f t="shared" si="888"/>
        <v>0</v>
      </c>
      <c r="GP152" s="75">
        <f t="shared" si="830"/>
        <v>0</v>
      </c>
      <c r="GQ152" s="77">
        <f>+GJ152+'Stk BSF'!HT152-'Stk BSF'!HU152-'Stk CF '!GS152</f>
        <v>0</v>
      </c>
      <c r="GR152" s="78">
        <f t="shared" si="1004"/>
        <v>0</v>
      </c>
      <c r="GS152" s="46"/>
      <c r="GT152" s="46"/>
      <c r="GU152" s="46"/>
      <c r="GV152" s="46">
        <f t="shared" si="889"/>
        <v>0</v>
      </c>
      <c r="GW152" s="75">
        <f t="shared" si="831"/>
        <v>0</v>
      </c>
      <c r="GX152" s="77">
        <f>+GQ152+'Stk BSF'!IB152-'Stk BSF'!IC152-'Stk CF '!GZ152</f>
        <v>0</v>
      </c>
      <c r="GY152" s="78">
        <f t="shared" si="1005"/>
        <v>0</v>
      </c>
      <c r="GZ152" s="46"/>
      <c r="HA152" s="46"/>
      <c r="HB152" s="46"/>
      <c r="HC152" s="46">
        <f t="shared" si="890"/>
        <v>0</v>
      </c>
      <c r="HD152" s="75">
        <f t="shared" si="832"/>
        <v>0</v>
      </c>
      <c r="HE152" s="77">
        <f>+GX152+'Stk BSF'!IJ152-'Stk BSF'!IK152-'Stk CF '!HG152</f>
        <v>0</v>
      </c>
      <c r="HF152" s="78">
        <f t="shared" si="1006"/>
        <v>0</v>
      </c>
      <c r="HG152" s="46"/>
      <c r="HH152" s="46"/>
      <c r="HI152" s="46"/>
      <c r="HJ152" s="46">
        <f t="shared" si="891"/>
        <v>0</v>
      </c>
      <c r="HK152" s="75">
        <f t="shared" si="833"/>
        <v>0</v>
      </c>
      <c r="HL152" s="77">
        <f>+HE152+'Stk BSF'!IR152-'Stk BSF'!IS152-'Stk CF '!HN152</f>
        <v>0</v>
      </c>
      <c r="HM152" s="78">
        <f t="shared" si="1007"/>
        <v>0</v>
      </c>
      <c r="HN152" s="46"/>
      <c r="HO152" s="46"/>
      <c r="HP152" s="46"/>
      <c r="HQ152" s="46">
        <f t="shared" si="892"/>
        <v>0</v>
      </c>
      <c r="HR152" s="75">
        <f t="shared" si="834"/>
        <v>0</v>
      </c>
      <c r="HS152" s="85">
        <f>+HL152+'Stk BSF'!IZ152-'Stk BSF'!JA152-'Stk CF '!HU152</f>
        <v>0</v>
      </c>
      <c r="HT152" s="86">
        <f t="shared" si="1008"/>
        <v>0</v>
      </c>
      <c r="HU152" s="46"/>
      <c r="HV152" s="46"/>
      <c r="HW152" s="46"/>
      <c r="HX152" s="46">
        <f t="shared" si="893"/>
        <v>0</v>
      </c>
      <c r="HY152" s="75">
        <f t="shared" si="835"/>
        <v>0</v>
      </c>
      <c r="IA152" s="82">
        <f t="shared" si="1009"/>
        <v>0</v>
      </c>
      <c r="IB152" s="83">
        <f t="shared" si="1010"/>
        <v>0</v>
      </c>
      <c r="IC152" s="81">
        <f t="shared" si="1011"/>
        <v>0</v>
      </c>
      <c r="ID152" s="81">
        <f t="shared" si="1012"/>
        <v>0</v>
      </c>
      <c r="IE152" s="81">
        <f t="shared" si="1013"/>
        <v>0</v>
      </c>
      <c r="IF152" s="81">
        <f t="shared" si="1014"/>
        <v>0</v>
      </c>
      <c r="IG152" s="84">
        <f t="shared" si="1015"/>
        <v>0</v>
      </c>
      <c r="II152" s="64">
        <f t="shared" si="935"/>
        <v>0</v>
      </c>
      <c r="IJ152" s="64">
        <f t="shared" si="936"/>
        <v>0</v>
      </c>
      <c r="IK152" s="64">
        <f t="shared" si="937"/>
        <v>0</v>
      </c>
    </row>
    <row r="153" spans="2:245" ht="15">
      <c r="B153" s="387" t="s">
        <v>603</v>
      </c>
      <c r="C153" s="389" t="s">
        <v>679</v>
      </c>
      <c r="D153" s="176" t="s">
        <v>631</v>
      </c>
      <c r="E153" s="170"/>
      <c r="F153" s="370" t="s">
        <v>199</v>
      </c>
      <c r="G153" s="380" t="s">
        <v>99</v>
      </c>
      <c r="H153" s="380" t="s">
        <v>99</v>
      </c>
      <c r="I153" s="166" t="s">
        <v>94</v>
      </c>
      <c r="J153" s="375"/>
      <c r="K153" s="143">
        <v>9</v>
      </c>
      <c r="L153" s="144">
        <v>9</v>
      </c>
      <c r="M153" s="137" t="s">
        <v>4</v>
      </c>
      <c r="N153" s="347">
        <v>0</v>
      </c>
      <c r="O153" s="347">
        <v>0</v>
      </c>
      <c r="P153" s="76">
        <v>0</v>
      </c>
      <c r="Q153" s="77">
        <f>+N153-S153-'Stk BSF'!U153+'Stk BSF'!T153</f>
        <v>0</v>
      </c>
      <c r="R153" s="78">
        <f t="shared" si="977"/>
        <v>0</v>
      </c>
      <c r="S153" s="46"/>
      <c r="T153" s="46"/>
      <c r="U153" s="46"/>
      <c r="V153" s="46">
        <f t="shared" si="863"/>
        <v>0</v>
      </c>
      <c r="W153" s="75">
        <f t="shared" si="978"/>
        <v>0</v>
      </c>
      <c r="X153" s="77">
        <f>+Q153+'Stk BSF'!AB153-'Stk BSF'!AC153-'Stk CF '!Z153</f>
        <v>0</v>
      </c>
      <c r="Y153" s="78">
        <f t="shared" si="979"/>
        <v>0</v>
      </c>
      <c r="Z153" s="46"/>
      <c r="AA153" s="46"/>
      <c r="AB153" s="46"/>
      <c r="AC153" s="46">
        <f t="shared" si="864"/>
        <v>0</v>
      </c>
      <c r="AD153" s="75">
        <f t="shared" si="806"/>
        <v>0</v>
      </c>
      <c r="AE153" s="77">
        <f>+X153+'Stk BSF'!AJ153-'Stk BSF'!AK153-'Stk CF '!AG153</f>
        <v>0</v>
      </c>
      <c r="AF153" s="78">
        <f t="shared" si="980"/>
        <v>0</v>
      </c>
      <c r="AG153" s="46"/>
      <c r="AH153" s="46"/>
      <c r="AI153" s="46"/>
      <c r="AJ153" s="46">
        <f t="shared" si="865"/>
        <v>0</v>
      </c>
      <c r="AK153" s="75">
        <f t="shared" si="807"/>
        <v>0</v>
      </c>
      <c r="AL153" s="77">
        <f>+AE153+'Stk BSF'!AR153-'Stk BSF'!AS153-'Stk CF '!AN153</f>
        <v>0</v>
      </c>
      <c r="AM153" s="78">
        <f t="shared" si="981"/>
        <v>0</v>
      </c>
      <c r="AN153" s="46"/>
      <c r="AO153" s="46"/>
      <c r="AP153" s="46"/>
      <c r="AQ153" s="46">
        <f t="shared" si="866"/>
        <v>0</v>
      </c>
      <c r="AR153" s="75">
        <f t="shared" si="808"/>
        <v>0</v>
      </c>
      <c r="AS153" s="77">
        <f>+AL153+'Stk BSF'!AZ153-'Stk BSF'!BA153-'Stk CF '!AU153</f>
        <v>0</v>
      </c>
      <c r="AT153" s="78">
        <f t="shared" si="982"/>
        <v>0</v>
      </c>
      <c r="AU153" s="46"/>
      <c r="AV153" s="46"/>
      <c r="AW153" s="46"/>
      <c r="AX153" s="46">
        <f t="shared" si="867"/>
        <v>0</v>
      </c>
      <c r="AY153" s="75">
        <f t="shared" si="809"/>
        <v>0</v>
      </c>
      <c r="AZ153" s="77">
        <f>+AS153+'Stk BSF'!BH153-'Stk BSF'!BI153-'Stk CF '!BB153</f>
        <v>0</v>
      </c>
      <c r="BA153" s="78">
        <f t="shared" si="983"/>
        <v>0</v>
      </c>
      <c r="BB153" s="46"/>
      <c r="BC153" s="46"/>
      <c r="BD153" s="46"/>
      <c r="BE153" s="46">
        <f t="shared" si="868"/>
        <v>0</v>
      </c>
      <c r="BF153" s="75">
        <f t="shared" si="810"/>
        <v>0</v>
      </c>
      <c r="BG153" s="77">
        <f>+AZ153+'Stk BSF'!BP153-'Stk BSF'!BQ153-'Stk CF '!BI153</f>
        <v>0</v>
      </c>
      <c r="BH153" s="78">
        <f t="shared" si="984"/>
        <v>0</v>
      </c>
      <c r="BI153" s="46"/>
      <c r="BJ153" s="46"/>
      <c r="BK153" s="46"/>
      <c r="BL153" s="46">
        <f t="shared" si="869"/>
        <v>0</v>
      </c>
      <c r="BM153" s="75">
        <f t="shared" si="811"/>
        <v>0</v>
      </c>
      <c r="BN153" s="77">
        <f>+BG153+'Stk BSF'!BX153-'Stk BSF'!BY153-'Stk CF '!BP153</f>
        <v>0</v>
      </c>
      <c r="BO153" s="78">
        <f t="shared" si="985"/>
        <v>0</v>
      </c>
      <c r="BP153" s="46"/>
      <c r="BQ153" s="46"/>
      <c r="BR153" s="46"/>
      <c r="BS153" s="46">
        <f t="shared" si="870"/>
        <v>0</v>
      </c>
      <c r="BT153" s="75">
        <f t="shared" si="812"/>
        <v>0</v>
      </c>
      <c r="BU153" s="77">
        <f>+BN153+'Stk BSF'!CF177-'Stk BSF'!CG177-'Stk CF '!BW153</f>
        <v>0</v>
      </c>
      <c r="BV153" s="78">
        <f t="shared" si="986"/>
        <v>0</v>
      </c>
      <c r="BW153" s="46"/>
      <c r="BX153" s="46"/>
      <c r="BY153" s="46"/>
      <c r="BZ153" s="46">
        <f t="shared" si="871"/>
        <v>0</v>
      </c>
      <c r="CA153" s="75">
        <f t="shared" si="813"/>
        <v>0</v>
      </c>
      <c r="CB153" s="77">
        <f>+BU153+'Stk BSF'!CN153-'Stk BSF'!CO153-'Stk CF '!CD153</f>
        <v>0</v>
      </c>
      <c r="CC153" s="78">
        <f t="shared" si="987"/>
        <v>0</v>
      </c>
      <c r="CD153" s="46"/>
      <c r="CE153" s="46"/>
      <c r="CF153" s="46"/>
      <c r="CG153" s="46">
        <f t="shared" si="872"/>
        <v>0</v>
      </c>
      <c r="CH153" s="75">
        <f t="shared" si="814"/>
        <v>0</v>
      </c>
      <c r="CI153" s="77">
        <f>+CB153+'Stk BSF'!CV153-'Stk BSF'!CW153-'Stk CF '!CK153</f>
        <v>0</v>
      </c>
      <c r="CJ153" s="78">
        <f t="shared" si="988"/>
        <v>0</v>
      </c>
      <c r="CK153" s="46"/>
      <c r="CL153" s="46"/>
      <c r="CM153" s="46"/>
      <c r="CN153" s="46">
        <f t="shared" si="873"/>
        <v>0</v>
      </c>
      <c r="CO153" s="75">
        <f t="shared" si="815"/>
        <v>0</v>
      </c>
      <c r="CP153" s="77">
        <f>+CI153+'Stk BSF'!DD153-'Stk BSF'!DE153-'Stk CF '!CR153</f>
        <v>0</v>
      </c>
      <c r="CQ153" s="78">
        <f t="shared" si="989"/>
        <v>0</v>
      </c>
      <c r="CR153" s="46"/>
      <c r="CS153" s="46"/>
      <c r="CT153" s="46"/>
      <c r="CU153" s="46">
        <f t="shared" si="874"/>
        <v>0</v>
      </c>
      <c r="CV153" s="75">
        <f t="shared" si="816"/>
        <v>0</v>
      </c>
      <c r="CW153" s="78">
        <f>+CP153+'Stk BSF'!DL153-'Stk BSF'!DM153-'Stk CF '!CY153</f>
        <v>0</v>
      </c>
      <c r="CX153" s="78">
        <f t="shared" si="990"/>
        <v>0</v>
      </c>
      <c r="CY153" s="46"/>
      <c r="CZ153" s="46"/>
      <c r="DA153" s="46"/>
      <c r="DB153" s="46">
        <f t="shared" si="875"/>
        <v>0</v>
      </c>
      <c r="DC153" s="75">
        <f t="shared" si="817"/>
        <v>0</v>
      </c>
      <c r="DD153" s="77">
        <f>+CW153+'Stk BSF'!DT153-'Stk BSF'!DU153-'Stk CF '!DF153</f>
        <v>0</v>
      </c>
      <c r="DE153" s="78">
        <f t="shared" si="991"/>
        <v>0</v>
      </c>
      <c r="DF153" s="46"/>
      <c r="DG153" s="46"/>
      <c r="DH153" s="46"/>
      <c r="DI153" s="46">
        <f t="shared" si="876"/>
        <v>0</v>
      </c>
      <c r="DJ153" s="75">
        <f t="shared" si="818"/>
        <v>0</v>
      </c>
      <c r="DK153" s="77">
        <f>+DD153+'Stk BSF'!EB153-'Stk BSF'!EC153-'Stk CF '!DM153</f>
        <v>0</v>
      </c>
      <c r="DL153" s="78">
        <f t="shared" si="992"/>
        <v>0</v>
      </c>
      <c r="DM153" s="46"/>
      <c r="DN153" s="46"/>
      <c r="DO153" s="46"/>
      <c r="DP153" s="46">
        <f t="shared" si="877"/>
        <v>0</v>
      </c>
      <c r="DQ153" s="75">
        <f t="shared" si="819"/>
        <v>0</v>
      </c>
      <c r="DR153" s="77">
        <f>+DK153+'Stk BSF'!EJ153-'Stk BSF'!EK153-'Stk CF '!DT153</f>
        <v>0</v>
      </c>
      <c r="DS153" s="78">
        <f t="shared" si="993"/>
        <v>0</v>
      </c>
      <c r="DT153" s="46"/>
      <c r="DU153" s="46"/>
      <c r="DV153" s="46"/>
      <c r="DW153" s="46">
        <f t="shared" si="878"/>
        <v>0</v>
      </c>
      <c r="DX153" s="75">
        <f t="shared" si="820"/>
        <v>0</v>
      </c>
      <c r="DY153" s="77">
        <f>+DR153+'Stk BSF'!ER153-'Stk BSF'!ES153-'Stk CF '!EA153</f>
        <v>0</v>
      </c>
      <c r="DZ153" s="78">
        <f t="shared" si="994"/>
        <v>0</v>
      </c>
      <c r="EA153" s="46"/>
      <c r="EB153" s="46"/>
      <c r="EC153" s="46"/>
      <c r="ED153" s="46">
        <f t="shared" si="879"/>
        <v>0</v>
      </c>
      <c r="EE153" s="75">
        <f t="shared" si="821"/>
        <v>0</v>
      </c>
      <c r="EF153" s="77">
        <f>+DY153+'Stk BSF'!EZ153-'Stk BSF'!FA153-'Stk CF '!EH153</f>
        <v>0</v>
      </c>
      <c r="EG153" s="78">
        <f t="shared" si="995"/>
        <v>0</v>
      </c>
      <c r="EH153" s="46"/>
      <c r="EI153" s="46"/>
      <c r="EJ153" s="46"/>
      <c r="EK153" s="46">
        <f t="shared" si="880"/>
        <v>0</v>
      </c>
      <c r="EL153" s="75">
        <f t="shared" si="822"/>
        <v>0</v>
      </c>
      <c r="EM153" s="77">
        <f>+EF153+'Stk BSF'!FH153-'Stk BSF'!FI153-'Stk CF '!EO153</f>
        <v>0</v>
      </c>
      <c r="EN153" s="78">
        <f t="shared" si="996"/>
        <v>0</v>
      </c>
      <c r="EO153" s="46"/>
      <c r="EP153" s="46"/>
      <c r="EQ153" s="46"/>
      <c r="ER153" s="46">
        <f t="shared" si="881"/>
        <v>0</v>
      </c>
      <c r="ES153" s="75">
        <f t="shared" si="823"/>
        <v>0</v>
      </c>
      <c r="ET153" s="77">
        <f>+EM153+'Stk BSF'!FP153-'Stk BSF'!FQ153-'Stk CF '!EV153</f>
        <v>0</v>
      </c>
      <c r="EU153" s="78">
        <f t="shared" si="997"/>
        <v>0</v>
      </c>
      <c r="EV153" s="46"/>
      <c r="EW153" s="46"/>
      <c r="EX153" s="46"/>
      <c r="EY153" s="46">
        <f t="shared" si="882"/>
        <v>0</v>
      </c>
      <c r="EZ153" s="75">
        <f t="shared" si="824"/>
        <v>0</v>
      </c>
      <c r="FA153" s="77">
        <f>+ET153+'Stk BSF'!FX153-'Stk BSF'!FY153-'Stk CF '!FC153</f>
        <v>0</v>
      </c>
      <c r="FB153" s="78">
        <f t="shared" si="998"/>
        <v>0</v>
      </c>
      <c r="FC153" s="46"/>
      <c r="FD153" s="46"/>
      <c r="FE153" s="46"/>
      <c r="FF153" s="46">
        <f t="shared" si="883"/>
        <v>0</v>
      </c>
      <c r="FG153" s="75">
        <f t="shared" si="825"/>
        <v>0</v>
      </c>
      <c r="FH153" s="77">
        <f>+FA153+'Stk BSF'!GF153-'Stk BSF'!GG153-'Stk CF '!FJ153</f>
        <v>0</v>
      </c>
      <c r="FI153" s="78">
        <f t="shared" si="999"/>
        <v>0</v>
      </c>
      <c r="FJ153" s="46"/>
      <c r="FK153" s="46"/>
      <c r="FL153" s="46"/>
      <c r="FM153" s="46">
        <f t="shared" si="884"/>
        <v>0</v>
      </c>
      <c r="FN153" s="75">
        <f t="shared" si="826"/>
        <v>0</v>
      </c>
      <c r="FO153" s="77">
        <f>+FH153+'Stk BSF'!GN153-'Stk BSF'!GO153-'Stk CF '!FQ153</f>
        <v>0</v>
      </c>
      <c r="FP153" s="78">
        <f t="shared" si="1000"/>
        <v>0</v>
      </c>
      <c r="FQ153" s="46"/>
      <c r="FR153" s="46"/>
      <c r="FS153" s="46"/>
      <c r="FT153" s="46">
        <f t="shared" si="885"/>
        <v>0</v>
      </c>
      <c r="FU153" s="75">
        <f t="shared" si="827"/>
        <v>0</v>
      </c>
      <c r="FV153" s="77">
        <f>+FO153+'Stk BSF'!GV153-'Stk BSF'!GW153-'Stk CF '!FX153</f>
        <v>0</v>
      </c>
      <c r="FW153" s="78">
        <f t="shared" si="1001"/>
        <v>0</v>
      </c>
      <c r="FX153" s="46"/>
      <c r="FY153" s="46"/>
      <c r="FZ153" s="46"/>
      <c r="GA153" s="46">
        <f t="shared" si="886"/>
        <v>0</v>
      </c>
      <c r="GB153" s="75">
        <f t="shared" si="828"/>
        <v>0</v>
      </c>
      <c r="GC153" s="77">
        <f>+FV153+'Stk BSF'!HD153-'Stk BSF'!HE153-'Stk CF '!GE153</f>
        <v>0</v>
      </c>
      <c r="GD153" s="78">
        <f t="shared" si="1002"/>
        <v>0</v>
      </c>
      <c r="GE153" s="46"/>
      <c r="GF153" s="46"/>
      <c r="GG153" s="46"/>
      <c r="GH153" s="46">
        <f t="shared" si="887"/>
        <v>0</v>
      </c>
      <c r="GI153" s="75">
        <f t="shared" si="829"/>
        <v>0</v>
      </c>
      <c r="GJ153" s="77">
        <f>+GC153+'Stk BSF'!HL153-'Stk BSF'!HM153-'Stk CF '!GL153</f>
        <v>0</v>
      </c>
      <c r="GK153" s="78">
        <f t="shared" si="1003"/>
        <v>0</v>
      </c>
      <c r="GL153" s="46"/>
      <c r="GM153" s="46"/>
      <c r="GN153" s="46"/>
      <c r="GO153" s="46">
        <f t="shared" si="888"/>
        <v>0</v>
      </c>
      <c r="GP153" s="75">
        <f t="shared" si="830"/>
        <v>0</v>
      </c>
      <c r="GQ153" s="77">
        <f>+GJ153+'Stk BSF'!HT153-'Stk BSF'!HU153-'Stk CF '!GS153</f>
        <v>0</v>
      </c>
      <c r="GR153" s="78">
        <f t="shared" si="1004"/>
        <v>0</v>
      </c>
      <c r="GS153" s="46"/>
      <c r="GT153" s="46"/>
      <c r="GU153" s="46"/>
      <c r="GV153" s="46">
        <f t="shared" si="889"/>
        <v>0</v>
      </c>
      <c r="GW153" s="75">
        <f t="shared" si="831"/>
        <v>0</v>
      </c>
      <c r="GX153" s="77">
        <f>+GQ153+'Stk BSF'!IB153-'Stk BSF'!IC153-'Stk CF '!GZ153</f>
        <v>0</v>
      </c>
      <c r="GY153" s="78">
        <f t="shared" si="1005"/>
        <v>0</v>
      </c>
      <c r="GZ153" s="46"/>
      <c r="HA153" s="46"/>
      <c r="HB153" s="46"/>
      <c r="HC153" s="46">
        <f t="shared" si="890"/>
        <v>0</v>
      </c>
      <c r="HD153" s="75">
        <f t="shared" si="832"/>
        <v>0</v>
      </c>
      <c r="HE153" s="77">
        <f>+GX153+'Stk BSF'!IJ153-'Stk BSF'!IK153-'Stk CF '!HG153</f>
        <v>0</v>
      </c>
      <c r="HF153" s="78">
        <f t="shared" si="1006"/>
        <v>0</v>
      </c>
      <c r="HG153" s="46"/>
      <c r="HH153" s="46"/>
      <c r="HI153" s="46"/>
      <c r="HJ153" s="46">
        <f t="shared" si="891"/>
        <v>0</v>
      </c>
      <c r="HK153" s="75">
        <f t="shared" si="833"/>
        <v>0</v>
      </c>
      <c r="HL153" s="77">
        <f>+HE153+'Stk BSF'!IR153-'Stk BSF'!IS153-'Stk CF '!HN153</f>
        <v>0</v>
      </c>
      <c r="HM153" s="78">
        <f t="shared" si="1007"/>
        <v>0</v>
      </c>
      <c r="HN153" s="46"/>
      <c r="HO153" s="46"/>
      <c r="HP153" s="46"/>
      <c r="HQ153" s="46">
        <f t="shared" si="892"/>
        <v>0</v>
      </c>
      <c r="HR153" s="75">
        <f t="shared" si="834"/>
        <v>0</v>
      </c>
      <c r="HS153" s="85">
        <f>+HL153+'Stk BSF'!IZ153-'Stk BSF'!JA153-'Stk CF '!HU153</f>
        <v>0</v>
      </c>
      <c r="HT153" s="86">
        <f t="shared" si="1008"/>
        <v>0</v>
      </c>
      <c r="HU153" s="46"/>
      <c r="HV153" s="46"/>
      <c r="HW153" s="46"/>
      <c r="HX153" s="46">
        <f t="shared" si="893"/>
        <v>0</v>
      </c>
      <c r="HY153" s="75">
        <f t="shared" si="835"/>
        <v>0</v>
      </c>
      <c r="IA153" s="82">
        <f t="shared" si="1009"/>
        <v>0</v>
      </c>
      <c r="IB153" s="83">
        <f t="shared" si="1010"/>
        <v>0</v>
      </c>
      <c r="IC153" s="81">
        <f t="shared" si="1011"/>
        <v>0</v>
      </c>
      <c r="ID153" s="81">
        <f t="shared" si="1012"/>
        <v>0</v>
      </c>
      <c r="IE153" s="81">
        <f t="shared" si="1013"/>
        <v>0</v>
      </c>
      <c r="IF153" s="81">
        <f t="shared" si="1014"/>
        <v>0</v>
      </c>
      <c r="IG153" s="84">
        <f t="shared" si="1015"/>
        <v>0</v>
      </c>
      <c r="II153" s="64">
        <f t="shared" si="935"/>
        <v>0</v>
      </c>
      <c r="IJ153" s="64">
        <f t="shared" si="936"/>
        <v>0</v>
      </c>
      <c r="IK153" s="64">
        <f t="shared" si="937"/>
        <v>0</v>
      </c>
    </row>
    <row r="154" spans="2:245" ht="15">
      <c r="B154" s="388" t="s">
        <v>650</v>
      </c>
      <c r="C154" s="150"/>
      <c r="D154" s="176" t="s">
        <v>649</v>
      </c>
      <c r="E154" s="170"/>
      <c r="F154" s="370" t="s">
        <v>57</v>
      </c>
      <c r="G154" s="380" t="s">
        <v>99</v>
      </c>
      <c r="H154" s="380" t="s">
        <v>99</v>
      </c>
      <c r="I154" s="166" t="s">
        <v>94</v>
      </c>
      <c r="J154" s="375"/>
      <c r="K154" s="143">
        <v>5</v>
      </c>
      <c r="L154" s="144">
        <v>5</v>
      </c>
      <c r="M154" s="137" t="s">
        <v>4</v>
      </c>
      <c r="N154" s="347">
        <v>0</v>
      </c>
      <c r="O154" s="347">
        <v>0</v>
      </c>
      <c r="P154" s="76">
        <v>0</v>
      </c>
      <c r="Q154" s="77">
        <f>+N154-S154-'Stk BSF'!U154+'Stk BSF'!T154</f>
        <v>0</v>
      </c>
      <c r="R154" s="78">
        <f t="shared" si="977"/>
        <v>0</v>
      </c>
      <c r="S154" s="46"/>
      <c r="T154" s="46"/>
      <c r="U154" s="46"/>
      <c r="V154" s="46">
        <f t="shared" si="863"/>
        <v>0</v>
      </c>
      <c r="W154" s="75">
        <f t="shared" si="978"/>
        <v>0</v>
      </c>
      <c r="X154" s="77">
        <f>+Q154+'Stk BSF'!AB154-'Stk BSF'!AC154-'Stk CF '!Z154</f>
        <v>0</v>
      </c>
      <c r="Y154" s="78">
        <f t="shared" si="979"/>
        <v>0</v>
      </c>
      <c r="Z154" s="46"/>
      <c r="AA154" s="46"/>
      <c r="AB154" s="46"/>
      <c r="AC154" s="46">
        <f t="shared" si="864"/>
        <v>0</v>
      </c>
      <c r="AD154" s="75">
        <f t="shared" si="806"/>
        <v>0</v>
      </c>
      <c r="AE154" s="77">
        <f>+X154+'Stk BSF'!AJ154-'Stk BSF'!AK154-'Stk CF '!AG154</f>
        <v>0</v>
      </c>
      <c r="AF154" s="78">
        <f t="shared" si="980"/>
        <v>0</v>
      </c>
      <c r="AG154" s="46"/>
      <c r="AH154" s="46"/>
      <c r="AI154" s="46"/>
      <c r="AJ154" s="46">
        <f t="shared" si="865"/>
        <v>0</v>
      </c>
      <c r="AK154" s="75">
        <f t="shared" si="807"/>
        <v>0</v>
      </c>
      <c r="AL154" s="77">
        <f>+AE154+'Stk BSF'!AR154-'Stk BSF'!AS154-'Stk CF '!AN154</f>
        <v>0</v>
      </c>
      <c r="AM154" s="78">
        <f t="shared" si="981"/>
        <v>0</v>
      </c>
      <c r="AN154" s="46"/>
      <c r="AO154" s="46"/>
      <c r="AP154" s="46"/>
      <c r="AQ154" s="46">
        <f t="shared" si="866"/>
        <v>0</v>
      </c>
      <c r="AR154" s="75">
        <f t="shared" si="808"/>
        <v>0</v>
      </c>
      <c r="AS154" s="77">
        <f>+AL154+'Stk BSF'!AZ154-'Stk BSF'!BA154-'Stk CF '!AU154</f>
        <v>0</v>
      </c>
      <c r="AT154" s="78">
        <f t="shared" si="982"/>
        <v>0</v>
      </c>
      <c r="AU154" s="46"/>
      <c r="AV154" s="46"/>
      <c r="AW154" s="46"/>
      <c r="AX154" s="46">
        <f t="shared" si="867"/>
        <v>0</v>
      </c>
      <c r="AY154" s="75">
        <f t="shared" si="809"/>
        <v>0</v>
      </c>
      <c r="AZ154" s="77">
        <f>+AS154+'Stk BSF'!BH154-'Stk BSF'!BI154-'Stk CF '!BB154</f>
        <v>0</v>
      </c>
      <c r="BA154" s="78">
        <f t="shared" si="983"/>
        <v>0</v>
      </c>
      <c r="BB154" s="46"/>
      <c r="BC154" s="46"/>
      <c r="BD154" s="46"/>
      <c r="BE154" s="46">
        <f t="shared" si="868"/>
        <v>0</v>
      </c>
      <c r="BF154" s="75">
        <f t="shared" si="810"/>
        <v>0</v>
      </c>
      <c r="BG154" s="77">
        <f>+AZ154+'Stk BSF'!BP154-'Stk BSF'!BQ154-'Stk CF '!BI154</f>
        <v>0</v>
      </c>
      <c r="BH154" s="78">
        <f t="shared" si="984"/>
        <v>0</v>
      </c>
      <c r="BI154" s="46"/>
      <c r="BJ154" s="46"/>
      <c r="BK154" s="46"/>
      <c r="BL154" s="46">
        <f t="shared" si="869"/>
        <v>0</v>
      </c>
      <c r="BM154" s="75">
        <f t="shared" si="811"/>
        <v>0</v>
      </c>
      <c r="BN154" s="77">
        <f>+BG154+'Stk BSF'!BX154-'Stk BSF'!BY154-'Stk CF '!BP154</f>
        <v>0</v>
      </c>
      <c r="BO154" s="78">
        <f t="shared" si="985"/>
        <v>0</v>
      </c>
      <c r="BP154" s="46"/>
      <c r="BQ154" s="46"/>
      <c r="BR154" s="46"/>
      <c r="BS154" s="46">
        <f t="shared" si="870"/>
        <v>0</v>
      </c>
      <c r="BT154" s="75">
        <f t="shared" si="812"/>
        <v>0</v>
      </c>
      <c r="BU154" s="77">
        <f>+BN154+'Stk BSF'!CF178-'Stk BSF'!CG178-'Stk CF '!BW154</f>
        <v>0</v>
      </c>
      <c r="BV154" s="78">
        <f t="shared" si="986"/>
        <v>0</v>
      </c>
      <c r="BW154" s="46"/>
      <c r="BX154" s="46"/>
      <c r="BY154" s="46"/>
      <c r="BZ154" s="46">
        <f t="shared" si="871"/>
        <v>0</v>
      </c>
      <c r="CA154" s="75">
        <f t="shared" si="813"/>
        <v>0</v>
      </c>
      <c r="CB154" s="77">
        <f>+BU154+'Stk BSF'!CN154-'Stk BSF'!CO154-'Stk CF '!CD154</f>
        <v>0</v>
      </c>
      <c r="CC154" s="78">
        <f t="shared" si="987"/>
        <v>0</v>
      </c>
      <c r="CD154" s="46"/>
      <c r="CE154" s="46"/>
      <c r="CF154" s="46"/>
      <c r="CG154" s="46">
        <f t="shared" si="872"/>
        <v>0</v>
      </c>
      <c r="CH154" s="75">
        <f t="shared" si="814"/>
        <v>0</v>
      </c>
      <c r="CI154" s="77">
        <f>+CB154+'Stk BSF'!CV154-'Stk BSF'!CW154-'Stk CF '!CK154</f>
        <v>0</v>
      </c>
      <c r="CJ154" s="78">
        <f t="shared" si="988"/>
        <v>0</v>
      </c>
      <c r="CK154" s="46"/>
      <c r="CL154" s="46"/>
      <c r="CM154" s="46"/>
      <c r="CN154" s="46">
        <f t="shared" si="873"/>
        <v>0</v>
      </c>
      <c r="CO154" s="75">
        <f t="shared" si="815"/>
        <v>0</v>
      </c>
      <c r="CP154" s="77">
        <f>+CI154+'Stk BSF'!DD154-'Stk BSF'!DE154-'Stk CF '!CR154</f>
        <v>0</v>
      </c>
      <c r="CQ154" s="78">
        <f t="shared" si="989"/>
        <v>0</v>
      </c>
      <c r="CR154" s="46"/>
      <c r="CS154" s="46"/>
      <c r="CT154" s="46"/>
      <c r="CU154" s="46">
        <f t="shared" si="874"/>
        <v>0</v>
      </c>
      <c r="CV154" s="75">
        <f t="shared" si="816"/>
        <v>0</v>
      </c>
      <c r="CW154" s="78">
        <f>+CP154+'Stk BSF'!DL154-'Stk BSF'!DM154-'Stk CF '!CY154</f>
        <v>0</v>
      </c>
      <c r="CX154" s="78">
        <f t="shared" si="990"/>
        <v>0</v>
      </c>
      <c r="CY154" s="46"/>
      <c r="CZ154" s="46"/>
      <c r="DA154" s="46"/>
      <c r="DB154" s="46">
        <f t="shared" si="875"/>
        <v>0</v>
      </c>
      <c r="DC154" s="75">
        <f t="shared" si="817"/>
        <v>0</v>
      </c>
      <c r="DD154" s="77">
        <f>+CW154+'Stk BSF'!DT154-'Stk BSF'!DU154-'Stk CF '!DF154</f>
        <v>0</v>
      </c>
      <c r="DE154" s="78">
        <f t="shared" si="991"/>
        <v>0</v>
      </c>
      <c r="DF154" s="46"/>
      <c r="DG154" s="46"/>
      <c r="DH154" s="46"/>
      <c r="DI154" s="46">
        <f t="shared" si="876"/>
        <v>0</v>
      </c>
      <c r="DJ154" s="75">
        <f t="shared" si="818"/>
        <v>0</v>
      </c>
      <c r="DK154" s="77">
        <f>+DD154+'Stk BSF'!EB154-'Stk BSF'!EC154-'Stk CF '!DM154</f>
        <v>0</v>
      </c>
      <c r="DL154" s="78">
        <f t="shared" si="992"/>
        <v>0</v>
      </c>
      <c r="DM154" s="46"/>
      <c r="DN154" s="46"/>
      <c r="DO154" s="46"/>
      <c r="DP154" s="46">
        <f t="shared" si="877"/>
        <v>0</v>
      </c>
      <c r="DQ154" s="75">
        <f t="shared" si="819"/>
        <v>0</v>
      </c>
      <c r="DR154" s="77">
        <f>+DK154+'Stk BSF'!EJ154-'Stk BSF'!EK154-'Stk CF '!DT154</f>
        <v>0</v>
      </c>
      <c r="DS154" s="78">
        <f t="shared" si="993"/>
        <v>0</v>
      </c>
      <c r="DT154" s="46"/>
      <c r="DU154" s="46"/>
      <c r="DV154" s="46"/>
      <c r="DW154" s="46">
        <f t="shared" si="878"/>
        <v>0</v>
      </c>
      <c r="DX154" s="75">
        <f t="shared" si="820"/>
        <v>0</v>
      </c>
      <c r="DY154" s="77">
        <f>+DR154+'Stk BSF'!ER154-'Stk BSF'!ES154-'Stk CF '!EA154</f>
        <v>0</v>
      </c>
      <c r="DZ154" s="78">
        <f t="shared" si="994"/>
        <v>0</v>
      </c>
      <c r="EA154" s="46"/>
      <c r="EB154" s="46"/>
      <c r="EC154" s="46"/>
      <c r="ED154" s="46">
        <f t="shared" si="879"/>
        <v>0</v>
      </c>
      <c r="EE154" s="75">
        <f t="shared" si="821"/>
        <v>0</v>
      </c>
      <c r="EF154" s="77">
        <f>+DY154+'Stk BSF'!EZ154-'Stk BSF'!FA154-'Stk CF '!EH154</f>
        <v>0</v>
      </c>
      <c r="EG154" s="78">
        <f t="shared" si="995"/>
        <v>0</v>
      </c>
      <c r="EH154" s="46"/>
      <c r="EI154" s="46"/>
      <c r="EJ154" s="46"/>
      <c r="EK154" s="46">
        <f t="shared" si="880"/>
        <v>0</v>
      </c>
      <c r="EL154" s="75">
        <f t="shared" si="822"/>
        <v>0</v>
      </c>
      <c r="EM154" s="77">
        <f>+EF154+'Stk BSF'!FH154-'Stk BSF'!FI154-'Stk CF '!EO154</f>
        <v>0</v>
      </c>
      <c r="EN154" s="78">
        <f t="shared" si="996"/>
        <v>0</v>
      </c>
      <c r="EO154" s="46"/>
      <c r="EP154" s="46"/>
      <c r="EQ154" s="46"/>
      <c r="ER154" s="46">
        <f t="shared" si="881"/>
        <v>0</v>
      </c>
      <c r="ES154" s="75">
        <f t="shared" si="823"/>
        <v>0</v>
      </c>
      <c r="ET154" s="77">
        <f>+EM154+'Stk BSF'!FP154-'Stk BSF'!FQ154-'Stk CF '!EV154</f>
        <v>0</v>
      </c>
      <c r="EU154" s="78">
        <f t="shared" si="997"/>
        <v>0</v>
      </c>
      <c r="EV154" s="46"/>
      <c r="EW154" s="46"/>
      <c r="EX154" s="46"/>
      <c r="EY154" s="46">
        <f t="shared" si="882"/>
        <v>0</v>
      </c>
      <c r="EZ154" s="75">
        <f t="shared" si="824"/>
        <v>0</v>
      </c>
      <c r="FA154" s="77">
        <f>+ET154+'Stk BSF'!FX154-'Stk BSF'!FY154-'Stk CF '!FC154</f>
        <v>0</v>
      </c>
      <c r="FB154" s="78">
        <f t="shared" si="998"/>
        <v>0</v>
      </c>
      <c r="FC154" s="46"/>
      <c r="FD154" s="46"/>
      <c r="FE154" s="46"/>
      <c r="FF154" s="46">
        <f t="shared" si="883"/>
        <v>0</v>
      </c>
      <c r="FG154" s="75">
        <f t="shared" si="825"/>
        <v>0</v>
      </c>
      <c r="FH154" s="77">
        <f>+FA154+'Stk BSF'!GF154-'Stk BSF'!GG154-'Stk CF '!FJ154</f>
        <v>0</v>
      </c>
      <c r="FI154" s="78">
        <f t="shared" si="999"/>
        <v>0</v>
      </c>
      <c r="FJ154" s="46"/>
      <c r="FK154" s="46"/>
      <c r="FL154" s="46"/>
      <c r="FM154" s="46">
        <f t="shared" si="884"/>
        <v>0</v>
      </c>
      <c r="FN154" s="75">
        <f t="shared" si="826"/>
        <v>0</v>
      </c>
      <c r="FO154" s="77">
        <f>+FH154+'Stk BSF'!GN154-'Stk BSF'!GO154-'Stk CF '!FQ154</f>
        <v>0</v>
      </c>
      <c r="FP154" s="78">
        <f t="shared" si="1000"/>
        <v>0</v>
      </c>
      <c r="FQ154" s="46"/>
      <c r="FR154" s="46"/>
      <c r="FS154" s="46"/>
      <c r="FT154" s="46">
        <f t="shared" si="885"/>
        <v>0</v>
      </c>
      <c r="FU154" s="75">
        <f t="shared" si="827"/>
        <v>0</v>
      </c>
      <c r="FV154" s="77">
        <f>+FO154+'Stk BSF'!GV154-'Stk BSF'!GW154-'Stk CF '!FX154</f>
        <v>0</v>
      </c>
      <c r="FW154" s="78">
        <f t="shared" si="1001"/>
        <v>0</v>
      </c>
      <c r="FX154" s="46"/>
      <c r="FY154" s="46"/>
      <c r="FZ154" s="46"/>
      <c r="GA154" s="46">
        <f t="shared" si="886"/>
        <v>0</v>
      </c>
      <c r="GB154" s="75">
        <f t="shared" si="828"/>
        <v>0</v>
      </c>
      <c r="GC154" s="77">
        <f>+FV154+'Stk BSF'!HD154-'Stk BSF'!HE154-'Stk CF '!GE154</f>
        <v>0</v>
      </c>
      <c r="GD154" s="78">
        <f t="shared" si="1002"/>
        <v>0</v>
      </c>
      <c r="GE154" s="46"/>
      <c r="GF154" s="46"/>
      <c r="GG154" s="46"/>
      <c r="GH154" s="46">
        <f t="shared" si="887"/>
        <v>0</v>
      </c>
      <c r="GI154" s="75">
        <f t="shared" si="829"/>
        <v>0</v>
      </c>
      <c r="GJ154" s="77">
        <f>+GC154+'Stk BSF'!HL154-'Stk BSF'!HM154-'Stk CF '!GL154</f>
        <v>0</v>
      </c>
      <c r="GK154" s="78">
        <f t="shared" si="1003"/>
        <v>0</v>
      </c>
      <c r="GL154" s="46"/>
      <c r="GM154" s="46"/>
      <c r="GN154" s="46"/>
      <c r="GO154" s="46">
        <f t="shared" si="888"/>
        <v>0</v>
      </c>
      <c r="GP154" s="75">
        <f t="shared" si="830"/>
        <v>0</v>
      </c>
      <c r="GQ154" s="77">
        <f>+GJ154+'Stk BSF'!HT154-'Stk BSF'!HU154-'Stk CF '!GS154</f>
        <v>0</v>
      </c>
      <c r="GR154" s="78">
        <f t="shared" si="1004"/>
        <v>0</v>
      </c>
      <c r="GS154" s="46"/>
      <c r="GT154" s="46"/>
      <c r="GU154" s="46"/>
      <c r="GV154" s="46">
        <f t="shared" si="889"/>
        <v>0</v>
      </c>
      <c r="GW154" s="75">
        <f t="shared" si="831"/>
        <v>0</v>
      </c>
      <c r="GX154" s="77">
        <f>+GQ154+'Stk BSF'!IB154-'Stk BSF'!IC154-'Stk CF '!GZ154</f>
        <v>0</v>
      </c>
      <c r="GY154" s="78">
        <f t="shared" si="1005"/>
        <v>0</v>
      </c>
      <c r="GZ154" s="46"/>
      <c r="HA154" s="46"/>
      <c r="HB154" s="46"/>
      <c r="HC154" s="46">
        <f t="shared" si="890"/>
        <v>0</v>
      </c>
      <c r="HD154" s="75">
        <f t="shared" si="832"/>
        <v>0</v>
      </c>
      <c r="HE154" s="77">
        <f>+GX154+'Stk BSF'!IJ154-'Stk BSF'!IK154-'Stk CF '!HG154</f>
        <v>0</v>
      </c>
      <c r="HF154" s="78">
        <f t="shared" si="1006"/>
        <v>0</v>
      </c>
      <c r="HG154" s="46"/>
      <c r="HH154" s="46"/>
      <c r="HI154" s="46"/>
      <c r="HJ154" s="46">
        <f t="shared" si="891"/>
        <v>0</v>
      </c>
      <c r="HK154" s="75">
        <f t="shared" si="833"/>
        <v>0</v>
      </c>
      <c r="HL154" s="77">
        <f>+HE154+'Stk BSF'!IR154-'Stk BSF'!IS154-'Stk CF '!HN154</f>
        <v>0</v>
      </c>
      <c r="HM154" s="78">
        <f t="shared" si="1007"/>
        <v>0</v>
      </c>
      <c r="HN154" s="46"/>
      <c r="HO154" s="46"/>
      <c r="HP154" s="46"/>
      <c r="HQ154" s="46">
        <f t="shared" si="892"/>
        <v>0</v>
      </c>
      <c r="HR154" s="75">
        <f t="shared" si="834"/>
        <v>0</v>
      </c>
      <c r="HS154" s="85">
        <f>+HL154+'Stk BSF'!IZ154-'Stk BSF'!JA154-'Stk CF '!HU154</f>
        <v>0</v>
      </c>
      <c r="HT154" s="86">
        <f t="shared" si="1008"/>
        <v>0</v>
      </c>
      <c r="HU154" s="46"/>
      <c r="HV154" s="46"/>
      <c r="HW154" s="46"/>
      <c r="HX154" s="46">
        <f t="shared" si="893"/>
        <v>0</v>
      </c>
      <c r="HY154" s="75">
        <f t="shared" si="835"/>
        <v>0</v>
      </c>
      <c r="IA154" s="82">
        <f t="shared" si="1009"/>
        <v>0</v>
      </c>
      <c r="IB154" s="83">
        <f t="shared" si="1010"/>
        <v>0</v>
      </c>
      <c r="IC154" s="81">
        <f t="shared" si="1011"/>
        <v>0</v>
      </c>
      <c r="ID154" s="81">
        <f t="shared" si="1012"/>
        <v>0</v>
      </c>
      <c r="IE154" s="81">
        <f t="shared" si="1013"/>
        <v>0</v>
      </c>
      <c r="IF154" s="81">
        <f t="shared" si="1014"/>
        <v>0</v>
      </c>
      <c r="IG154" s="84">
        <f t="shared" si="1015"/>
        <v>0</v>
      </c>
      <c r="II154" s="64">
        <f t="shared" si="935"/>
        <v>0</v>
      </c>
      <c r="IJ154" s="64">
        <f t="shared" si="936"/>
        <v>0</v>
      </c>
      <c r="IK154" s="64">
        <f t="shared" si="937"/>
        <v>0</v>
      </c>
    </row>
    <row r="155" spans="2:245" ht="15">
      <c r="B155" s="388" t="s">
        <v>650</v>
      </c>
      <c r="C155" s="150"/>
      <c r="D155" s="176" t="s">
        <v>651</v>
      </c>
      <c r="E155" s="170"/>
      <c r="F155" s="370" t="s">
        <v>175</v>
      </c>
      <c r="G155" s="380" t="s">
        <v>99</v>
      </c>
      <c r="H155" s="380" t="s">
        <v>99</v>
      </c>
      <c r="I155" s="166" t="s">
        <v>94</v>
      </c>
      <c r="J155" s="375"/>
      <c r="K155" s="143">
        <v>4</v>
      </c>
      <c r="L155" s="144">
        <v>5</v>
      </c>
      <c r="M155" s="137" t="s">
        <v>4</v>
      </c>
      <c r="N155" s="347">
        <v>0</v>
      </c>
      <c r="O155" s="347">
        <v>0</v>
      </c>
      <c r="P155" s="76">
        <v>0</v>
      </c>
      <c r="Q155" s="77">
        <f>+N155-S155-'Stk BSF'!U155+'Stk BSF'!T155</f>
        <v>0</v>
      </c>
      <c r="R155" s="78">
        <f t="shared" si="977"/>
        <v>0</v>
      </c>
      <c r="S155" s="46"/>
      <c r="T155" s="46"/>
      <c r="U155" s="46"/>
      <c r="V155" s="46">
        <f t="shared" si="863"/>
        <v>0</v>
      </c>
      <c r="W155" s="75">
        <f t="shared" si="978"/>
        <v>0</v>
      </c>
      <c r="X155" s="77">
        <f>+Q155+'Stk BSF'!AB155-'Stk BSF'!AC155-'Stk CF '!Z155</f>
        <v>0</v>
      </c>
      <c r="Y155" s="78">
        <f t="shared" si="979"/>
        <v>0</v>
      </c>
      <c r="Z155" s="46"/>
      <c r="AA155" s="46"/>
      <c r="AB155" s="46"/>
      <c r="AC155" s="46">
        <f t="shared" si="864"/>
        <v>0</v>
      </c>
      <c r="AD155" s="75">
        <f t="shared" si="806"/>
        <v>0</v>
      </c>
      <c r="AE155" s="77">
        <f>+X155+'Stk BSF'!AJ155-'Stk BSF'!AK155-'Stk CF '!AG155</f>
        <v>0</v>
      </c>
      <c r="AF155" s="78">
        <f t="shared" si="980"/>
        <v>0</v>
      </c>
      <c r="AG155" s="46"/>
      <c r="AH155" s="46"/>
      <c r="AI155" s="46"/>
      <c r="AJ155" s="46">
        <f t="shared" si="865"/>
        <v>0</v>
      </c>
      <c r="AK155" s="75">
        <f t="shared" si="807"/>
        <v>0</v>
      </c>
      <c r="AL155" s="77">
        <f>+AE155+'Stk BSF'!AR155-'Stk BSF'!AS155-'Stk CF '!AN155</f>
        <v>0</v>
      </c>
      <c r="AM155" s="78">
        <f t="shared" si="981"/>
        <v>0</v>
      </c>
      <c r="AN155" s="46"/>
      <c r="AO155" s="46"/>
      <c r="AP155" s="46"/>
      <c r="AQ155" s="46">
        <f t="shared" si="866"/>
        <v>0</v>
      </c>
      <c r="AR155" s="75">
        <f t="shared" si="808"/>
        <v>0</v>
      </c>
      <c r="AS155" s="77">
        <f>+AL155+'Stk BSF'!AZ155-'Stk BSF'!BA155-'Stk CF '!AU155</f>
        <v>0</v>
      </c>
      <c r="AT155" s="78">
        <f t="shared" si="982"/>
        <v>0</v>
      </c>
      <c r="AU155" s="46"/>
      <c r="AV155" s="46"/>
      <c r="AW155" s="46"/>
      <c r="AX155" s="46">
        <f t="shared" si="867"/>
        <v>0</v>
      </c>
      <c r="AY155" s="75">
        <f t="shared" si="809"/>
        <v>0</v>
      </c>
      <c r="AZ155" s="77">
        <f>+AS155+'Stk BSF'!BH155-'Stk BSF'!BI155-'Stk CF '!BB155</f>
        <v>0</v>
      </c>
      <c r="BA155" s="78">
        <f t="shared" si="983"/>
        <v>0</v>
      </c>
      <c r="BB155" s="46"/>
      <c r="BC155" s="46"/>
      <c r="BD155" s="46"/>
      <c r="BE155" s="46">
        <f t="shared" si="868"/>
        <v>0</v>
      </c>
      <c r="BF155" s="75">
        <f t="shared" si="810"/>
        <v>0</v>
      </c>
      <c r="BG155" s="77">
        <f>+AZ155+'Stk BSF'!BP155-'Stk BSF'!BQ155-'Stk CF '!BI155</f>
        <v>0</v>
      </c>
      <c r="BH155" s="78">
        <f t="shared" si="984"/>
        <v>0</v>
      </c>
      <c r="BI155" s="46"/>
      <c r="BJ155" s="46"/>
      <c r="BK155" s="46"/>
      <c r="BL155" s="46">
        <f t="shared" si="869"/>
        <v>0</v>
      </c>
      <c r="BM155" s="75">
        <f t="shared" si="811"/>
        <v>0</v>
      </c>
      <c r="BN155" s="77">
        <f>+BG155+'Stk BSF'!BX155-'Stk BSF'!BY155-'Stk CF '!BP155</f>
        <v>0</v>
      </c>
      <c r="BO155" s="78">
        <f t="shared" si="985"/>
        <v>0</v>
      </c>
      <c r="BP155" s="46"/>
      <c r="BQ155" s="46"/>
      <c r="BR155" s="46"/>
      <c r="BS155" s="46">
        <f t="shared" si="870"/>
        <v>0</v>
      </c>
      <c r="BT155" s="75">
        <f t="shared" si="812"/>
        <v>0</v>
      </c>
      <c r="BU155" s="77">
        <f>+BN155+'Stk BSF'!CF179-'Stk BSF'!CG179-'Stk CF '!BW155</f>
        <v>0</v>
      </c>
      <c r="BV155" s="78">
        <f t="shared" si="986"/>
        <v>0</v>
      </c>
      <c r="BW155" s="46"/>
      <c r="BX155" s="46"/>
      <c r="BY155" s="46"/>
      <c r="BZ155" s="46">
        <f t="shared" si="871"/>
        <v>0</v>
      </c>
      <c r="CA155" s="75">
        <f t="shared" si="813"/>
        <v>0</v>
      </c>
      <c r="CB155" s="77">
        <f>+BU155+'Stk BSF'!CN155-'Stk BSF'!CO155-'Stk CF '!CD155</f>
        <v>0</v>
      </c>
      <c r="CC155" s="78">
        <f t="shared" si="987"/>
        <v>0</v>
      </c>
      <c r="CD155" s="46"/>
      <c r="CE155" s="46"/>
      <c r="CF155" s="46"/>
      <c r="CG155" s="46">
        <f t="shared" si="872"/>
        <v>0</v>
      </c>
      <c r="CH155" s="75">
        <f t="shared" si="814"/>
        <v>0</v>
      </c>
      <c r="CI155" s="77">
        <f>+CB155+'Stk BSF'!CV155-'Stk BSF'!CW155-'Stk CF '!CK155</f>
        <v>0</v>
      </c>
      <c r="CJ155" s="78">
        <f t="shared" si="988"/>
        <v>0</v>
      </c>
      <c r="CK155" s="46"/>
      <c r="CL155" s="46"/>
      <c r="CM155" s="46"/>
      <c r="CN155" s="46">
        <f t="shared" si="873"/>
        <v>0</v>
      </c>
      <c r="CO155" s="75">
        <f t="shared" si="815"/>
        <v>0</v>
      </c>
      <c r="CP155" s="77">
        <f>+CI155+'Stk BSF'!DD155-'Stk BSF'!DE155-'Stk CF '!CR155</f>
        <v>0</v>
      </c>
      <c r="CQ155" s="78">
        <f t="shared" si="989"/>
        <v>0</v>
      </c>
      <c r="CR155" s="46"/>
      <c r="CS155" s="46"/>
      <c r="CT155" s="46"/>
      <c r="CU155" s="46">
        <f t="shared" si="874"/>
        <v>0</v>
      </c>
      <c r="CV155" s="75">
        <f t="shared" si="816"/>
        <v>0</v>
      </c>
      <c r="CW155" s="78">
        <f>+CP155+'Stk BSF'!DL155-'Stk BSF'!DM155-'Stk CF '!CY155</f>
        <v>0</v>
      </c>
      <c r="CX155" s="78">
        <f t="shared" si="990"/>
        <v>0</v>
      </c>
      <c r="CY155" s="46"/>
      <c r="CZ155" s="46"/>
      <c r="DA155" s="46"/>
      <c r="DB155" s="46">
        <f t="shared" si="875"/>
        <v>0</v>
      </c>
      <c r="DC155" s="75">
        <f t="shared" si="817"/>
        <v>0</v>
      </c>
      <c r="DD155" s="77">
        <f>+CW155+'Stk BSF'!DT155-'Stk BSF'!DU155-'Stk CF '!DF155</f>
        <v>0</v>
      </c>
      <c r="DE155" s="78">
        <f t="shared" si="991"/>
        <v>0</v>
      </c>
      <c r="DF155" s="46"/>
      <c r="DG155" s="46"/>
      <c r="DH155" s="46"/>
      <c r="DI155" s="46">
        <f t="shared" si="876"/>
        <v>0</v>
      </c>
      <c r="DJ155" s="75">
        <f t="shared" si="818"/>
        <v>0</v>
      </c>
      <c r="DK155" s="77">
        <f>+DD155+'Stk BSF'!EB155-'Stk BSF'!EC155-'Stk CF '!DM155</f>
        <v>0</v>
      </c>
      <c r="DL155" s="78">
        <f t="shared" si="992"/>
        <v>0</v>
      </c>
      <c r="DM155" s="46"/>
      <c r="DN155" s="46"/>
      <c r="DO155" s="46"/>
      <c r="DP155" s="46">
        <f t="shared" si="877"/>
        <v>0</v>
      </c>
      <c r="DQ155" s="75">
        <f t="shared" si="819"/>
        <v>0</v>
      </c>
      <c r="DR155" s="77">
        <f>+DK155+'Stk BSF'!EJ155-'Stk BSF'!EK155-'Stk CF '!DT155</f>
        <v>0</v>
      </c>
      <c r="DS155" s="78">
        <f t="shared" si="993"/>
        <v>0</v>
      </c>
      <c r="DT155" s="46"/>
      <c r="DU155" s="46"/>
      <c r="DV155" s="46"/>
      <c r="DW155" s="46">
        <f t="shared" si="878"/>
        <v>0</v>
      </c>
      <c r="DX155" s="75">
        <f t="shared" si="820"/>
        <v>0</v>
      </c>
      <c r="DY155" s="77">
        <f>+DR155+'Stk BSF'!ER155-'Stk BSF'!ES155-'Stk CF '!EA155</f>
        <v>0</v>
      </c>
      <c r="DZ155" s="78">
        <f t="shared" si="994"/>
        <v>0</v>
      </c>
      <c r="EA155" s="46"/>
      <c r="EB155" s="46"/>
      <c r="EC155" s="46"/>
      <c r="ED155" s="46">
        <f t="shared" si="879"/>
        <v>0</v>
      </c>
      <c r="EE155" s="75">
        <f t="shared" si="821"/>
        <v>0</v>
      </c>
      <c r="EF155" s="77">
        <f>+DY155+'Stk BSF'!EZ155-'Stk BSF'!FA155-'Stk CF '!EH155</f>
        <v>0</v>
      </c>
      <c r="EG155" s="78">
        <f t="shared" si="995"/>
        <v>0</v>
      </c>
      <c r="EH155" s="46"/>
      <c r="EI155" s="46"/>
      <c r="EJ155" s="46"/>
      <c r="EK155" s="46">
        <f t="shared" si="880"/>
        <v>0</v>
      </c>
      <c r="EL155" s="75">
        <f t="shared" si="822"/>
        <v>0</v>
      </c>
      <c r="EM155" s="77">
        <f>+EF155+'Stk BSF'!FH155-'Stk BSF'!FI155-'Stk CF '!EO155</f>
        <v>0</v>
      </c>
      <c r="EN155" s="78">
        <f t="shared" si="996"/>
        <v>0</v>
      </c>
      <c r="EO155" s="46"/>
      <c r="EP155" s="46"/>
      <c r="EQ155" s="46"/>
      <c r="ER155" s="46">
        <f t="shared" si="881"/>
        <v>0</v>
      </c>
      <c r="ES155" s="75">
        <f t="shared" si="823"/>
        <v>0</v>
      </c>
      <c r="ET155" s="77">
        <f>+EM155+'Stk BSF'!FP155-'Stk BSF'!FQ155-'Stk CF '!EV155</f>
        <v>0</v>
      </c>
      <c r="EU155" s="78">
        <f t="shared" si="997"/>
        <v>0</v>
      </c>
      <c r="EV155" s="46"/>
      <c r="EW155" s="46"/>
      <c r="EX155" s="46"/>
      <c r="EY155" s="46">
        <f t="shared" si="882"/>
        <v>0</v>
      </c>
      <c r="EZ155" s="75">
        <f t="shared" si="824"/>
        <v>0</v>
      </c>
      <c r="FA155" s="77">
        <f>+ET155+'Stk BSF'!FX155-'Stk BSF'!FY155-'Stk CF '!FC155</f>
        <v>0</v>
      </c>
      <c r="FB155" s="78">
        <f t="shared" si="998"/>
        <v>0</v>
      </c>
      <c r="FC155" s="46"/>
      <c r="FD155" s="46"/>
      <c r="FE155" s="46"/>
      <c r="FF155" s="46">
        <f t="shared" si="883"/>
        <v>0</v>
      </c>
      <c r="FG155" s="75">
        <f t="shared" si="825"/>
        <v>0</v>
      </c>
      <c r="FH155" s="77">
        <f>+FA155+'Stk BSF'!GF155-'Stk BSF'!GG155-'Stk CF '!FJ155</f>
        <v>0</v>
      </c>
      <c r="FI155" s="78">
        <f t="shared" si="999"/>
        <v>0</v>
      </c>
      <c r="FJ155" s="46"/>
      <c r="FK155" s="46"/>
      <c r="FL155" s="46"/>
      <c r="FM155" s="46">
        <f t="shared" si="884"/>
        <v>0</v>
      </c>
      <c r="FN155" s="75">
        <f t="shared" si="826"/>
        <v>0</v>
      </c>
      <c r="FO155" s="77">
        <f>+FH155+'Stk BSF'!GN155-'Stk BSF'!GO155-'Stk CF '!FQ155</f>
        <v>0</v>
      </c>
      <c r="FP155" s="78">
        <f t="shared" si="1000"/>
        <v>0</v>
      </c>
      <c r="FQ155" s="46"/>
      <c r="FR155" s="46"/>
      <c r="FS155" s="46"/>
      <c r="FT155" s="46">
        <f t="shared" si="885"/>
        <v>0</v>
      </c>
      <c r="FU155" s="75">
        <f t="shared" si="827"/>
        <v>0</v>
      </c>
      <c r="FV155" s="77">
        <f>+FO155+'Stk BSF'!GV155-'Stk BSF'!GW155-'Stk CF '!FX155</f>
        <v>0</v>
      </c>
      <c r="FW155" s="78">
        <f t="shared" si="1001"/>
        <v>0</v>
      </c>
      <c r="FX155" s="46"/>
      <c r="FY155" s="46"/>
      <c r="FZ155" s="46"/>
      <c r="GA155" s="46">
        <f t="shared" si="886"/>
        <v>0</v>
      </c>
      <c r="GB155" s="75">
        <f t="shared" si="828"/>
        <v>0</v>
      </c>
      <c r="GC155" s="77">
        <f>+FV155+'Stk BSF'!HD155-'Stk BSF'!HE155-'Stk CF '!GE155</f>
        <v>0</v>
      </c>
      <c r="GD155" s="78">
        <f t="shared" si="1002"/>
        <v>0</v>
      </c>
      <c r="GE155" s="46"/>
      <c r="GF155" s="46"/>
      <c r="GG155" s="46"/>
      <c r="GH155" s="46">
        <f t="shared" si="887"/>
        <v>0</v>
      </c>
      <c r="GI155" s="75">
        <f t="shared" si="829"/>
        <v>0</v>
      </c>
      <c r="GJ155" s="77">
        <f>+GC155+'Stk BSF'!HL155-'Stk BSF'!HM155-'Stk CF '!GL155</f>
        <v>0</v>
      </c>
      <c r="GK155" s="78">
        <f t="shared" si="1003"/>
        <v>0</v>
      </c>
      <c r="GL155" s="46"/>
      <c r="GM155" s="46"/>
      <c r="GN155" s="46"/>
      <c r="GO155" s="46">
        <f t="shared" si="888"/>
        <v>0</v>
      </c>
      <c r="GP155" s="75">
        <f t="shared" si="830"/>
        <v>0</v>
      </c>
      <c r="GQ155" s="77">
        <f>+GJ155+'Stk BSF'!HT155-'Stk BSF'!HU155-'Stk CF '!GS155</f>
        <v>0</v>
      </c>
      <c r="GR155" s="78">
        <f t="shared" si="1004"/>
        <v>0</v>
      </c>
      <c r="GS155" s="46"/>
      <c r="GT155" s="46"/>
      <c r="GU155" s="46"/>
      <c r="GV155" s="46">
        <f t="shared" si="889"/>
        <v>0</v>
      </c>
      <c r="GW155" s="75">
        <f t="shared" si="831"/>
        <v>0</v>
      </c>
      <c r="GX155" s="77">
        <f>+GQ155+'Stk BSF'!IB155-'Stk BSF'!IC155-'Stk CF '!GZ155</f>
        <v>0</v>
      </c>
      <c r="GY155" s="78">
        <f t="shared" si="1005"/>
        <v>0</v>
      </c>
      <c r="GZ155" s="46"/>
      <c r="HA155" s="46"/>
      <c r="HB155" s="46"/>
      <c r="HC155" s="46">
        <f t="shared" si="890"/>
        <v>0</v>
      </c>
      <c r="HD155" s="75">
        <f t="shared" si="832"/>
        <v>0</v>
      </c>
      <c r="HE155" s="77">
        <f>+GX155+'Stk BSF'!IJ155-'Stk BSF'!IK155-'Stk CF '!HG155</f>
        <v>0</v>
      </c>
      <c r="HF155" s="78">
        <f t="shared" si="1006"/>
        <v>0</v>
      </c>
      <c r="HG155" s="46"/>
      <c r="HH155" s="46"/>
      <c r="HI155" s="46"/>
      <c r="HJ155" s="46">
        <f t="shared" si="891"/>
        <v>0</v>
      </c>
      <c r="HK155" s="75">
        <f t="shared" si="833"/>
        <v>0</v>
      </c>
      <c r="HL155" s="77">
        <f>+HE155+'Stk BSF'!IR155-'Stk BSF'!IS155-'Stk CF '!HN155</f>
        <v>0</v>
      </c>
      <c r="HM155" s="78">
        <f t="shared" si="1007"/>
        <v>0</v>
      </c>
      <c r="HN155" s="46"/>
      <c r="HO155" s="46"/>
      <c r="HP155" s="46"/>
      <c r="HQ155" s="46">
        <f t="shared" si="892"/>
        <v>0</v>
      </c>
      <c r="HR155" s="75">
        <f t="shared" si="834"/>
        <v>0</v>
      </c>
      <c r="HS155" s="85">
        <f>+HL155+'Stk BSF'!IZ155-'Stk BSF'!JA155-'Stk CF '!HU155</f>
        <v>0</v>
      </c>
      <c r="HT155" s="86">
        <f t="shared" si="1008"/>
        <v>0</v>
      </c>
      <c r="HU155" s="46"/>
      <c r="HV155" s="46"/>
      <c r="HW155" s="46"/>
      <c r="HX155" s="46">
        <f t="shared" si="893"/>
        <v>0</v>
      </c>
      <c r="HY155" s="75">
        <f t="shared" si="835"/>
        <v>0</v>
      </c>
      <c r="IA155" s="82">
        <f t="shared" si="1009"/>
        <v>0</v>
      </c>
      <c r="IB155" s="83">
        <f t="shared" si="1010"/>
        <v>0</v>
      </c>
      <c r="IC155" s="81">
        <f t="shared" si="1011"/>
        <v>0</v>
      </c>
      <c r="ID155" s="81">
        <f t="shared" si="1012"/>
        <v>0</v>
      </c>
      <c r="IE155" s="81">
        <f t="shared" si="1013"/>
        <v>0</v>
      </c>
      <c r="IF155" s="81">
        <f t="shared" si="1014"/>
        <v>0</v>
      </c>
      <c r="IG155" s="84">
        <f t="shared" si="1015"/>
        <v>0</v>
      </c>
      <c r="II155" s="64">
        <f t="shared" si="935"/>
        <v>0</v>
      </c>
      <c r="IJ155" s="64">
        <f t="shared" si="936"/>
        <v>0</v>
      </c>
      <c r="IK155" s="64">
        <f t="shared" si="937"/>
        <v>0</v>
      </c>
    </row>
    <row r="156" spans="2:245" ht="15">
      <c r="B156" s="388" t="s">
        <v>650</v>
      </c>
      <c r="C156" s="150"/>
      <c r="D156" s="176" t="s">
        <v>652</v>
      </c>
      <c r="E156" s="170"/>
      <c r="F156" s="370" t="s">
        <v>175</v>
      </c>
      <c r="G156" s="380" t="s">
        <v>99</v>
      </c>
      <c r="H156" s="380" t="s">
        <v>99</v>
      </c>
      <c r="I156" s="361" t="s">
        <v>95</v>
      </c>
      <c r="J156" s="375"/>
      <c r="K156" s="143">
        <v>4</v>
      </c>
      <c r="L156" s="144">
        <v>5</v>
      </c>
      <c r="M156" s="137" t="s">
        <v>4</v>
      </c>
      <c r="N156" s="347">
        <v>0</v>
      </c>
      <c r="O156" s="347">
        <v>0</v>
      </c>
      <c r="P156" s="76">
        <v>0</v>
      </c>
      <c r="Q156" s="77">
        <f>+N156-S156-'Stk BSF'!U156+'Stk BSF'!T156</f>
        <v>0</v>
      </c>
      <c r="R156" s="78">
        <f t="shared" si="977"/>
        <v>0</v>
      </c>
      <c r="S156" s="46"/>
      <c r="T156" s="46"/>
      <c r="U156" s="46"/>
      <c r="V156" s="46">
        <f t="shared" si="863"/>
        <v>0</v>
      </c>
      <c r="W156" s="75">
        <f t="shared" si="978"/>
        <v>0</v>
      </c>
      <c r="X156" s="77">
        <f>+Q156+'Stk BSF'!AB156-'Stk BSF'!AC156-'Stk CF '!Z156</f>
        <v>0</v>
      </c>
      <c r="Y156" s="78">
        <f t="shared" si="979"/>
        <v>0</v>
      </c>
      <c r="Z156" s="46"/>
      <c r="AA156" s="46"/>
      <c r="AB156" s="46"/>
      <c r="AC156" s="46">
        <f t="shared" si="864"/>
        <v>0</v>
      </c>
      <c r="AD156" s="75">
        <f t="shared" si="806"/>
        <v>0</v>
      </c>
      <c r="AE156" s="77">
        <f>+X156+'Stk BSF'!AJ156-'Stk BSF'!AK156-'Stk CF '!AG156</f>
        <v>0</v>
      </c>
      <c r="AF156" s="78">
        <f t="shared" si="980"/>
        <v>0</v>
      </c>
      <c r="AG156" s="46"/>
      <c r="AH156" s="46"/>
      <c r="AI156" s="46"/>
      <c r="AJ156" s="46">
        <f t="shared" si="865"/>
        <v>0</v>
      </c>
      <c r="AK156" s="75">
        <f t="shared" si="807"/>
        <v>0</v>
      </c>
      <c r="AL156" s="77">
        <f>+AE156+'Stk BSF'!AR156-'Stk BSF'!AS156-'Stk CF '!AN156</f>
        <v>0</v>
      </c>
      <c r="AM156" s="78">
        <f t="shared" si="981"/>
        <v>0</v>
      </c>
      <c r="AN156" s="46"/>
      <c r="AO156" s="46"/>
      <c r="AP156" s="46"/>
      <c r="AQ156" s="46">
        <f t="shared" si="866"/>
        <v>0</v>
      </c>
      <c r="AR156" s="75">
        <f t="shared" si="808"/>
        <v>0</v>
      </c>
      <c r="AS156" s="77">
        <f>+AL156+'Stk BSF'!AZ156-'Stk BSF'!BA156-'Stk CF '!AU156</f>
        <v>0</v>
      </c>
      <c r="AT156" s="78">
        <f t="shared" si="982"/>
        <v>0</v>
      </c>
      <c r="AU156" s="46"/>
      <c r="AV156" s="46"/>
      <c r="AW156" s="46"/>
      <c r="AX156" s="46">
        <f t="shared" si="867"/>
        <v>0</v>
      </c>
      <c r="AY156" s="75">
        <f t="shared" si="809"/>
        <v>0</v>
      </c>
      <c r="AZ156" s="77">
        <f>+AS156+'Stk BSF'!BH156-'Stk BSF'!BI156-'Stk CF '!BB156</f>
        <v>0</v>
      </c>
      <c r="BA156" s="78">
        <f t="shared" si="983"/>
        <v>0</v>
      </c>
      <c r="BB156" s="46"/>
      <c r="BC156" s="46"/>
      <c r="BD156" s="46"/>
      <c r="BE156" s="46">
        <f t="shared" si="868"/>
        <v>0</v>
      </c>
      <c r="BF156" s="75">
        <f t="shared" si="810"/>
        <v>0</v>
      </c>
      <c r="BG156" s="77">
        <f>+AZ156+'Stk BSF'!BP156-'Stk BSF'!BQ156-'Stk CF '!BI156</f>
        <v>0</v>
      </c>
      <c r="BH156" s="78">
        <f t="shared" si="984"/>
        <v>0</v>
      </c>
      <c r="BI156" s="46"/>
      <c r="BJ156" s="46"/>
      <c r="BK156" s="46"/>
      <c r="BL156" s="46">
        <f t="shared" si="869"/>
        <v>0</v>
      </c>
      <c r="BM156" s="75">
        <f t="shared" si="811"/>
        <v>0</v>
      </c>
      <c r="BN156" s="77">
        <f>+BG156+'Stk BSF'!BX156-'Stk BSF'!BY156-'Stk CF '!BP156</f>
        <v>0</v>
      </c>
      <c r="BO156" s="78">
        <f t="shared" si="985"/>
        <v>0</v>
      </c>
      <c r="BP156" s="46"/>
      <c r="BQ156" s="46"/>
      <c r="BR156" s="46"/>
      <c r="BS156" s="46">
        <f t="shared" si="870"/>
        <v>0</v>
      </c>
      <c r="BT156" s="75">
        <f t="shared" si="812"/>
        <v>0</v>
      </c>
      <c r="BU156" s="77">
        <f>+BN156+'Stk BSF'!CF180-'Stk BSF'!CG180-'Stk CF '!BW156</f>
        <v>0</v>
      </c>
      <c r="BV156" s="78">
        <f t="shared" si="986"/>
        <v>0</v>
      </c>
      <c r="BW156" s="46"/>
      <c r="BX156" s="46"/>
      <c r="BY156" s="46"/>
      <c r="BZ156" s="46">
        <f t="shared" si="871"/>
        <v>0</v>
      </c>
      <c r="CA156" s="75">
        <f t="shared" si="813"/>
        <v>0</v>
      </c>
      <c r="CB156" s="77">
        <f>+BU156+'Stk BSF'!CN156-'Stk BSF'!CO156-'Stk CF '!CD156</f>
        <v>0</v>
      </c>
      <c r="CC156" s="78">
        <f t="shared" si="987"/>
        <v>0</v>
      </c>
      <c r="CD156" s="46"/>
      <c r="CE156" s="46"/>
      <c r="CF156" s="46"/>
      <c r="CG156" s="46">
        <f t="shared" si="872"/>
        <v>0</v>
      </c>
      <c r="CH156" s="75">
        <f t="shared" si="814"/>
        <v>0</v>
      </c>
      <c r="CI156" s="77">
        <f>+CB156+'Stk BSF'!CV156-'Stk BSF'!CW156-'Stk CF '!CK156</f>
        <v>0</v>
      </c>
      <c r="CJ156" s="78">
        <f t="shared" si="988"/>
        <v>0</v>
      </c>
      <c r="CK156" s="46"/>
      <c r="CL156" s="46"/>
      <c r="CM156" s="46"/>
      <c r="CN156" s="46">
        <f t="shared" si="873"/>
        <v>0</v>
      </c>
      <c r="CO156" s="75">
        <f t="shared" si="815"/>
        <v>0</v>
      </c>
      <c r="CP156" s="77">
        <f>+CI156+'Stk BSF'!DD156-'Stk BSF'!DE156-'Stk CF '!CR156</f>
        <v>0</v>
      </c>
      <c r="CQ156" s="78">
        <f t="shared" si="989"/>
        <v>0</v>
      </c>
      <c r="CR156" s="46"/>
      <c r="CS156" s="46"/>
      <c r="CT156" s="46"/>
      <c r="CU156" s="46">
        <f t="shared" si="874"/>
        <v>0</v>
      </c>
      <c r="CV156" s="75">
        <f t="shared" si="816"/>
        <v>0</v>
      </c>
      <c r="CW156" s="78">
        <f>+CP156+'Stk BSF'!DL156-'Stk BSF'!DM156-'Stk CF '!CY156</f>
        <v>0</v>
      </c>
      <c r="CX156" s="78">
        <f t="shared" si="990"/>
        <v>0</v>
      </c>
      <c r="CY156" s="46"/>
      <c r="CZ156" s="46"/>
      <c r="DA156" s="46"/>
      <c r="DB156" s="46">
        <f t="shared" si="875"/>
        <v>0</v>
      </c>
      <c r="DC156" s="75">
        <f t="shared" si="817"/>
        <v>0</v>
      </c>
      <c r="DD156" s="77">
        <f>+CW156+'Stk BSF'!DT156-'Stk BSF'!DU156-'Stk CF '!DF156</f>
        <v>0</v>
      </c>
      <c r="DE156" s="78">
        <f t="shared" si="991"/>
        <v>0</v>
      </c>
      <c r="DF156" s="46"/>
      <c r="DG156" s="46"/>
      <c r="DH156" s="46"/>
      <c r="DI156" s="46">
        <f t="shared" si="876"/>
        <v>0</v>
      </c>
      <c r="DJ156" s="75">
        <f t="shared" si="818"/>
        <v>0</v>
      </c>
      <c r="DK156" s="77">
        <f>+DD156+'Stk BSF'!EB156-'Stk BSF'!EC156-'Stk CF '!DM156</f>
        <v>0</v>
      </c>
      <c r="DL156" s="78">
        <f t="shared" si="992"/>
        <v>0</v>
      </c>
      <c r="DM156" s="46"/>
      <c r="DN156" s="46"/>
      <c r="DO156" s="46"/>
      <c r="DP156" s="46">
        <f t="shared" si="877"/>
        <v>0</v>
      </c>
      <c r="DQ156" s="75">
        <f t="shared" si="819"/>
        <v>0</v>
      </c>
      <c r="DR156" s="77">
        <f>+DK156+'Stk BSF'!EJ156-'Stk BSF'!EK156-'Stk CF '!DT156</f>
        <v>0</v>
      </c>
      <c r="DS156" s="78">
        <f t="shared" si="993"/>
        <v>0</v>
      </c>
      <c r="DT156" s="46"/>
      <c r="DU156" s="46"/>
      <c r="DV156" s="46"/>
      <c r="DW156" s="46">
        <f t="shared" si="878"/>
        <v>0</v>
      </c>
      <c r="DX156" s="75">
        <f t="shared" si="820"/>
        <v>0</v>
      </c>
      <c r="DY156" s="77">
        <f>+DR156+'Stk BSF'!ER156-'Stk BSF'!ES156-'Stk CF '!EA156</f>
        <v>0</v>
      </c>
      <c r="DZ156" s="78">
        <f t="shared" si="994"/>
        <v>0</v>
      </c>
      <c r="EA156" s="46"/>
      <c r="EB156" s="46"/>
      <c r="EC156" s="46"/>
      <c r="ED156" s="46">
        <f t="shared" si="879"/>
        <v>0</v>
      </c>
      <c r="EE156" s="75">
        <f t="shared" si="821"/>
        <v>0</v>
      </c>
      <c r="EF156" s="77">
        <f>+DY156+'Stk BSF'!EZ156-'Stk BSF'!FA156-'Stk CF '!EH156</f>
        <v>0</v>
      </c>
      <c r="EG156" s="78">
        <f t="shared" si="995"/>
        <v>0</v>
      </c>
      <c r="EH156" s="46"/>
      <c r="EI156" s="46"/>
      <c r="EJ156" s="46"/>
      <c r="EK156" s="46">
        <f t="shared" si="880"/>
        <v>0</v>
      </c>
      <c r="EL156" s="75">
        <f t="shared" si="822"/>
        <v>0</v>
      </c>
      <c r="EM156" s="77">
        <f>+EF156+'Stk BSF'!FH156-'Stk BSF'!FI156-'Stk CF '!EO156</f>
        <v>0</v>
      </c>
      <c r="EN156" s="78">
        <f t="shared" si="996"/>
        <v>0</v>
      </c>
      <c r="EO156" s="46"/>
      <c r="EP156" s="46"/>
      <c r="EQ156" s="46"/>
      <c r="ER156" s="46">
        <f t="shared" si="881"/>
        <v>0</v>
      </c>
      <c r="ES156" s="75">
        <f t="shared" si="823"/>
        <v>0</v>
      </c>
      <c r="ET156" s="77">
        <f>+EM156+'Stk BSF'!FP156-'Stk BSF'!FQ156-'Stk CF '!EV156</f>
        <v>0</v>
      </c>
      <c r="EU156" s="78">
        <f t="shared" si="997"/>
        <v>0</v>
      </c>
      <c r="EV156" s="46"/>
      <c r="EW156" s="46"/>
      <c r="EX156" s="46"/>
      <c r="EY156" s="46">
        <f t="shared" si="882"/>
        <v>0</v>
      </c>
      <c r="EZ156" s="75">
        <f t="shared" si="824"/>
        <v>0</v>
      </c>
      <c r="FA156" s="77">
        <f>+ET156+'Stk BSF'!FX156-'Stk BSF'!FY156-'Stk CF '!FC156</f>
        <v>0</v>
      </c>
      <c r="FB156" s="78">
        <f t="shared" si="998"/>
        <v>0</v>
      </c>
      <c r="FC156" s="46"/>
      <c r="FD156" s="46"/>
      <c r="FE156" s="46"/>
      <c r="FF156" s="46">
        <f t="shared" si="883"/>
        <v>0</v>
      </c>
      <c r="FG156" s="75">
        <f t="shared" si="825"/>
        <v>0</v>
      </c>
      <c r="FH156" s="77">
        <f>+FA156+'Stk BSF'!GF156-'Stk BSF'!GG156-'Stk CF '!FJ156</f>
        <v>0</v>
      </c>
      <c r="FI156" s="78">
        <f t="shared" si="999"/>
        <v>0</v>
      </c>
      <c r="FJ156" s="46"/>
      <c r="FK156" s="46"/>
      <c r="FL156" s="46"/>
      <c r="FM156" s="46">
        <f t="shared" si="884"/>
        <v>0</v>
      </c>
      <c r="FN156" s="75">
        <f t="shared" si="826"/>
        <v>0</v>
      </c>
      <c r="FO156" s="77">
        <f>+FH156+'Stk BSF'!GN156-'Stk BSF'!GO156-'Stk CF '!FQ156</f>
        <v>0</v>
      </c>
      <c r="FP156" s="78">
        <f t="shared" si="1000"/>
        <v>0</v>
      </c>
      <c r="FQ156" s="46"/>
      <c r="FR156" s="46"/>
      <c r="FS156" s="46"/>
      <c r="FT156" s="46">
        <f t="shared" si="885"/>
        <v>0</v>
      </c>
      <c r="FU156" s="75">
        <f t="shared" si="827"/>
        <v>0</v>
      </c>
      <c r="FV156" s="77">
        <f>+FO156+'Stk BSF'!GV156-'Stk BSF'!GW156-'Stk CF '!FX156</f>
        <v>0</v>
      </c>
      <c r="FW156" s="78">
        <f t="shared" si="1001"/>
        <v>0</v>
      </c>
      <c r="FX156" s="46"/>
      <c r="FY156" s="46"/>
      <c r="FZ156" s="46"/>
      <c r="GA156" s="46">
        <f t="shared" si="886"/>
        <v>0</v>
      </c>
      <c r="GB156" s="75">
        <f t="shared" si="828"/>
        <v>0</v>
      </c>
      <c r="GC156" s="77">
        <f>+FV156+'Stk BSF'!HD156-'Stk BSF'!HE156-'Stk CF '!GE156</f>
        <v>0</v>
      </c>
      <c r="GD156" s="78">
        <f t="shared" si="1002"/>
        <v>0</v>
      </c>
      <c r="GE156" s="46"/>
      <c r="GF156" s="46"/>
      <c r="GG156" s="46"/>
      <c r="GH156" s="46">
        <f t="shared" si="887"/>
        <v>0</v>
      </c>
      <c r="GI156" s="75">
        <f t="shared" si="829"/>
        <v>0</v>
      </c>
      <c r="GJ156" s="77">
        <f>+GC156+'Stk BSF'!HL156-'Stk BSF'!HM156-'Stk CF '!GL156</f>
        <v>0</v>
      </c>
      <c r="GK156" s="78">
        <f t="shared" si="1003"/>
        <v>0</v>
      </c>
      <c r="GL156" s="46"/>
      <c r="GM156" s="46"/>
      <c r="GN156" s="46"/>
      <c r="GO156" s="46">
        <f t="shared" si="888"/>
        <v>0</v>
      </c>
      <c r="GP156" s="75">
        <f t="shared" si="830"/>
        <v>0</v>
      </c>
      <c r="GQ156" s="77">
        <f>+GJ156+'Stk BSF'!HT156-'Stk BSF'!HU156-'Stk CF '!GS156</f>
        <v>0</v>
      </c>
      <c r="GR156" s="78">
        <f t="shared" si="1004"/>
        <v>0</v>
      </c>
      <c r="GS156" s="46"/>
      <c r="GT156" s="46"/>
      <c r="GU156" s="46"/>
      <c r="GV156" s="46">
        <f t="shared" si="889"/>
        <v>0</v>
      </c>
      <c r="GW156" s="75">
        <f t="shared" si="831"/>
        <v>0</v>
      </c>
      <c r="GX156" s="77">
        <f>+GQ156+'Stk BSF'!IB156-'Stk BSF'!IC156-'Stk CF '!GZ156</f>
        <v>0</v>
      </c>
      <c r="GY156" s="78">
        <f t="shared" si="1005"/>
        <v>0</v>
      </c>
      <c r="GZ156" s="46"/>
      <c r="HA156" s="46"/>
      <c r="HB156" s="46"/>
      <c r="HC156" s="46">
        <f t="shared" si="890"/>
        <v>0</v>
      </c>
      <c r="HD156" s="75">
        <f t="shared" si="832"/>
        <v>0</v>
      </c>
      <c r="HE156" s="77">
        <f>+GX156+'Stk BSF'!IJ156-'Stk BSF'!IK156-'Stk CF '!HG156</f>
        <v>0</v>
      </c>
      <c r="HF156" s="78">
        <f t="shared" si="1006"/>
        <v>0</v>
      </c>
      <c r="HG156" s="46"/>
      <c r="HH156" s="46"/>
      <c r="HI156" s="46"/>
      <c r="HJ156" s="46">
        <f t="shared" si="891"/>
        <v>0</v>
      </c>
      <c r="HK156" s="75">
        <f t="shared" si="833"/>
        <v>0</v>
      </c>
      <c r="HL156" s="77">
        <f>+HE156+'Stk BSF'!IR156-'Stk BSF'!IS156-'Stk CF '!HN156</f>
        <v>0</v>
      </c>
      <c r="HM156" s="78">
        <f t="shared" si="1007"/>
        <v>0</v>
      </c>
      <c r="HN156" s="46"/>
      <c r="HO156" s="46"/>
      <c r="HP156" s="46"/>
      <c r="HQ156" s="46">
        <f t="shared" si="892"/>
        <v>0</v>
      </c>
      <c r="HR156" s="75">
        <f t="shared" si="834"/>
        <v>0</v>
      </c>
      <c r="HS156" s="85">
        <f>+HL156+'Stk BSF'!IZ156-'Stk BSF'!JA156-'Stk CF '!HU156</f>
        <v>0</v>
      </c>
      <c r="HT156" s="86">
        <f t="shared" si="1008"/>
        <v>0</v>
      </c>
      <c r="HU156" s="46"/>
      <c r="HV156" s="46"/>
      <c r="HW156" s="46"/>
      <c r="HX156" s="46">
        <f t="shared" si="893"/>
        <v>0</v>
      </c>
      <c r="HY156" s="75">
        <f t="shared" si="835"/>
        <v>0</v>
      </c>
      <c r="IA156" s="82">
        <f t="shared" si="1009"/>
        <v>0</v>
      </c>
      <c r="IB156" s="83">
        <f t="shared" si="1010"/>
        <v>0</v>
      </c>
      <c r="IC156" s="81">
        <f t="shared" si="1011"/>
        <v>0</v>
      </c>
      <c r="ID156" s="81">
        <f t="shared" si="1012"/>
        <v>0</v>
      </c>
      <c r="IE156" s="81">
        <f t="shared" si="1013"/>
        <v>0</v>
      </c>
      <c r="IF156" s="81">
        <f t="shared" si="1014"/>
        <v>0</v>
      </c>
      <c r="IG156" s="84">
        <f t="shared" si="1015"/>
        <v>0</v>
      </c>
      <c r="II156" s="64">
        <f t="shared" si="935"/>
        <v>0</v>
      </c>
      <c r="IJ156" s="64">
        <f t="shared" si="936"/>
        <v>0</v>
      </c>
      <c r="IK156" s="64">
        <f t="shared" si="937"/>
        <v>0</v>
      </c>
    </row>
    <row r="157" spans="2:245" ht="15">
      <c r="B157" s="388" t="s">
        <v>650</v>
      </c>
      <c r="C157" s="150"/>
      <c r="D157" s="176" t="s">
        <v>655</v>
      </c>
      <c r="E157" s="170"/>
      <c r="F157" s="370" t="s">
        <v>248</v>
      </c>
      <c r="G157" s="380" t="s">
        <v>99</v>
      </c>
      <c r="H157" s="380" t="s">
        <v>99</v>
      </c>
      <c r="I157" s="361" t="s">
        <v>95</v>
      </c>
      <c r="J157" s="375"/>
      <c r="K157" s="143">
        <v>4</v>
      </c>
      <c r="L157" s="144">
        <v>5</v>
      </c>
      <c r="M157" s="137" t="s">
        <v>4</v>
      </c>
      <c r="N157" s="347">
        <f>17+6</f>
        <v>23</v>
      </c>
      <c r="O157" s="347">
        <f>40-6</f>
        <v>34</v>
      </c>
      <c r="P157" s="76">
        <v>0</v>
      </c>
      <c r="Q157" s="77">
        <f>+N157-S157-'Stk BSF'!U157+'Stk BSF'!T157</f>
        <v>23</v>
      </c>
      <c r="R157" s="78">
        <f t="shared" si="977"/>
        <v>34</v>
      </c>
      <c r="S157" s="46"/>
      <c r="T157" s="46"/>
      <c r="U157" s="46"/>
      <c r="V157" s="46">
        <f t="shared" si="863"/>
        <v>0</v>
      </c>
      <c r="W157" s="75">
        <f t="shared" si="978"/>
        <v>0</v>
      </c>
      <c r="X157" s="77">
        <f>+Q157+'Stk BSF'!AB157-'Stk BSF'!AC157-'Stk CF '!Z157</f>
        <v>23</v>
      </c>
      <c r="Y157" s="78">
        <f t="shared" si="979"/>
        <v>34</v>
      </c>
      <c r="Z157" s="46"/>
      <c r="AA157" s="46"/>
      <c r="AB157" s="46"/>
      <c r="AC157" s="46">
        <f t="shared" si="864"/>
        <v>0</v>
      </c>
      <c r="AD157" s="75">
        <f t="shared" si="806"/>
        <v>0</v>
      </c>
      <c r="AE157" s="77">
        <f>+X157+'Stk BSF'!AJ157-'Stk BSF'!AK157-'Stk CF '!AG157</f>
        <v>6</v>
      </c>
      <c r="AF157" s="78">
        <f t="shared" si="980"/>
        <v>468</v>
      </c>
      <c r="AG157" s="46">
        <v>434</v>
      </c>
      <c r="AH157" s="46"/>
      <c r="AI157" s="46"/>
      <c r="AJ157" s="46">
        <f t="shared" si="865"/>
        <v>0</v>
      </c>
      <c r="AK157" s="75">
        <f t="shared" si="807"/>
        <v>0</v>
      </c>
      <c r="AL157" s="77">
        <f>+AE157+'Stk BSF'!AR157-'Stk BSF'!AS157-'Stk CF '!AN157</f>
        <v>6</v>
      </c>
      <c r="AM157" s="78">
        <f t="shared" si="981"/>
        <v>468</v>
      </c>
      <c r="AN157" s="46"/>
      <c r="AO157" s="46"/>
      <c r="AP157" s="46"/>
      <c r="AQ157" s="46">
        <f t="shared" si="866"/>
        <v>0</v>
      </c>
      <c r="AR157" s="75">
        <f t="shared" si="808"/>
        <v>0</v>
      </c>
      <c r="AS157" s="77">
        <f>+AL157+'Stk BSF'!AZ157-'Stk BSF'!BA157-'Stk CF '!AU157</f>
        <v>0</v>
      </c>
      <c r="AT157" s="391">
        <v>0</v>
      </c>
      <c r="AU157" s="46">
        <v>6</v>
      </c>
      <c r="AV157" s="46">
        <v>382</v>
      </c>
      <c r="AW157" s="46">
        <v>4</v>
      </c>
      <c r="AX157" s="46">
        <f t="shared" si="867"/>
        <v>382</v>
      </c>
      <c r="AY157" s="75">
        <f t="shared" si="809"/>
        <v>0</v>
      </c>
      <c r="AZ157" s="77">
        <f>+AS157+'Stk BSF'!BH157-'Stk BSF'!BI157-'Stk CF '!BB157</f>
        <v>0</v>
      </c>
      <c r="BA157" s="78">
        <f t="shared" si="983"/>
        <v>0</v>
      </c>
      <c r="BB157" s="46"/>
      <c r="BC157" s="46"/>
      <c r="BD157" s="46"/>
      <c r="BE157" s="46">
        <f t="shared" si="868"/>
        <v>0</v>
      </c>
      <c r="BF157" s="75">
        <f t="shared" si="810"/>
        <v>0</v>
      </c>
      <c r="BG157" s="77">
        <f>+AZ157+'Stk BSF'!BP157-'Stk BSF'!BQ157-'Stk CF '!BI157</f>
        <v>0</v>
      </c>
      <c r="BH157" s="78">
        <f t="shared" si="984"/>
        <v>0</v>
      </c>
      <c r="BI157" s="46"/>
      <c r="BJ157" s="46"/>
      <c r="BK157" s="46"/>
      <c r="BL157" s="46">
        <f t="shared" si="869"/>
        <v>0</v>
      </c>
      <c r="BM157" s="75">
        <f t="shared" si="811"/>
        <v>0</v>
      </c>
      <c r="BN157" s="77">
        <f>+BG157+'Stk BSF'!BX157-'Stk BSF'!BY157-'Stk CF '!BP157</f>
        <v>0</v>
      </c>
      <c r="BO157" s="78">
        <f t="shared" si="985"/>
        <v>0</v>
      </c>
      <c r="BP157" s="46"/>
      <c r="BQ157" s="46"/>
      <c r="BR157" s="46"/>
      <c r="BS157" s="46">
        <f t="shared" si="870"/>
        <v>0</v>
      </c>
      <c r="BT157" s="75">
        <f t="shared" si="812"/>
        <v>0</v>
      </c>
      <c r="BU157" s="77">
        <f>+BN157+'Stk BSF'!CF181-'Stk BSF'!CG181-'Stk CF '!BW157</f>
        <v>0</v>
      </c>
      <c r="BV157" s="78">
        <f t="shared" si="986"/>
        <v>0</v>
      </c>
      <c r="BW157" s="46"/>
      <c r="BX157" s="46"/>
      <c r="BY157" s="46"/>
      <c r="BZ157" s="46">
        <f t="shared" si="871"/>
        <v>0</v>
      </c>
      <c r="CA157" s="75">
        <f t="shared" si="813"/>
        <v>0</v>
      </c>
      <c r="CB157" s="77">
        <f>+BU157+'Stk BSF'!CN157-'Stk BSF'!CO157-'Stk CF '!CD157</f>
        <v>0</v>
      </c>
      <c r="CC157" s="78">
        <f t="shared" si="987"/>
        <v>0</v>
      </c>
      <c r="CD157" s="46"/>
      <c r="CE157" s="46"/>
      <c r="CF157" s="46"/>
      <c r="CG157" s="46">
        <f t="shared" si="872"/>
        <v>0</v>
      </c>
      <c r="CH157" s="75">
        <f t="shared" si="814"/>
        <v>0</v>
      </c>
      <c r="CI157" s="77">
        <f>+CB157+'Stk BSF'!CV157-'Stk BSF'!CW157-'Stk CF '!CK157</f>
        <v>0</v>
      </c>
      <c r="CJ157" s="78">
        <f t="shared" si="988"/>
        <v>0</v>
      </c>
      <c r="CK157" s="46"/>
      <c r="CL157" s="46"/>
      <c r="CM157" s="46"/>
      <c r="CN157" s="46">
        <f t="shared" si="873"/>
        <v>0</v>
      </c>
      <c r="CO157" s="75">
        <f t="shared" si="815"/>
        <v>0</v>
      </c>
      <c r="CP157" s="77">
        <f>+CI157+'Stk BSF'!DD157-'Stk BSF'!DE157-'Stk CF '!CR157</f>
        <v>0</v>
      </c>
      <c r="CQ157" s="78">
        <f t="shared" si="989"/>
        <v>0</v>
      </c>
      <c r="CR157" s="46"/>
      <c r="CS157" s="46"/>
      <c r="CT157" s="46"/>
      <c r="CU157" s="46">
        <f t="shared" si="874"/>
        <v>0</v>
      </c>
      <c r="CV157" s="75">
        <f t="shared" si="816"/>
        <v>0</v>
      </c>
      <c r="CW157" s="78">
        <f>+CP157+'Stk BSF'!DL157-'Stk BSF'!DM157-'Stk CF '!CY157</f>
        <v>0</v>
      </c>
      <c r="CX157" s="78">
        <f t="shared" si="990"/>
        <v>0</v>
      </c>
      <c r="CY157" s="46"/>
      <c r="CZ157" s="46"/>
      <c r="DA157" s="46"/>
      <c r="DB157" s="46">
        <f t="shared" si="875"/>
        <v>0</v>
      </c>
      <c r="DC157" s="75">
        <f t="shared" si="817"/>
        <v>0</v>
      </c>
      <c r="DD157" s="77">
        <f>+CW157+'Stk BSF'!DT157-'Stk BSF'!DU157-'Stk CF '!DF157</f>
        <v>0</v>
      </c>
      <c r="DE157" s="78">
        <f t="shared" si="991"/>
        <v>0</v>
      </c>
      <c r="DF157" s="46"/>
      <c r="DG157" s="46"/>
      <c r="DH157" s="46"/>
      <c r="DI157" s="46">
        <f t="shared" si="876"/>
        <v>0</v>
      </c>
      <c r="DJ157" s="75">
        <f t="shared" si="818"/>
        <v>0</v>
      </c>
      <c r="DK157" s="77">
        <f>+DD157+'Stk BSF'!EB157-'Stk BSF'!EC157-'Stk CF '!DM157</f>
        <v>0</v>
      </c>
      <c r="DL157" s="78">
        <f t="shared" si="992"/>
        <v>0</v>
      </c>
      <c r="DM157" s="46"/>
      <c r="DN157" s="46"/>
      <c r="DO157" s="46"/>
      <c r="DP157" s="46">
        <f t="shared" si="877"/>
        <v>0</v>
      </c>
      <c r="DQ157" s="75">
        <f t="shared" si="819"/>
        <v>0</v>
      </c>
      <c r="DR157" s="77">
        <f>+DK157+'Stk BSF'!EJ157-'Stk BSF'!EK157-'Stk CF '!DT157</f>
        <v>0</v>
      </c>
      <c r="DS157" s="78">
        <f t="shared" si="993"/>
        <v>0</v>
      </c>
      <c r="DT157" s="46"/>
      <c r="DU157" s="46"/>
      <c r="DV157" s="46"/>
      <c r="DW157" s="46">
        <f t="shared" si="878"/>
        <v>0</v>
      </c>
      <c r="DX157" s="75">
        <f t="shared" si="820"/>
        <v>0</v>
      </c>
      <c r="DY157" s="77">
        <f>+DR157+'Stk BSF'!ER157-'Stk BSF'!ES157-'Stk CF '!EA157</f>
        <v>0</v>
      </c>
      <c r="DZ157" s="78">
        <f t="shared" si="994"/>
        <v>0</v>
      </c>
      <c r="EA157" s="46"/>
      <c r="EB157" s="46"/>
      <c r="EC157" s="46"/>
      <c r="ED157" s="46">
        <f t="shared" si="879"/>
        <v>0</v>
      </c>
      <c r="EE157" s="75">
        <f t="shared" si="821"/>
        <v>0</v>
      </c>
      <c r="EF157" s="77">
        <f>+DY157+'Stk BSF'!EZ157-'Stk BSF'!FA157-'Stk CF '!EH157</f>
        <v>0</v>
      </c>
      <c r="EG157" s="78">
        <f t="shared" si="995"/>
        <v>0</v>
      </c>
      <c r="EH157" s="46"/>
      <c r="EI157" s="46"/>
      <c r="EJ157" s="46"/>
      <c r="EK157" s="46">
        <f t="shared" si="880"/>
        <v>0</v>
      </c>
      <c r="EL157" s="75">
        <f t="shared" si="822"/>
        <v>0</v>
      </c>
      <c r="EM157" s="77">
        <f>+EF157+'Stk BSF'!FH157-'Stk BSF'!FI157-'Stk CF '!EO157</f>
        <v>0</v>
      </c>
      <c r="EN157" s="78">
        <f t="shared" si="996"/>
        <v>0</v>
      </c>
      <c r="EO157" s="46"/>
      <c r="EP157" s="46"/>
      <c r="EQ157" s="46"/>
      <c r="ER157" s="46">
        <f t="shared" si="881"/>
        <v>0</v>
      </c>
      <c r="ES157" s="75">
        <f t="shared" si="823"/>
        <v>0</v>
      </c>
      <c r="ET157" s="77">
        <f>+EM157+'Stk BSF'!FP157-'Stk BSF'!FQ157-'Stk CF '!EV157</f>
        <v>0</v>
      </c>
      <c r="EU157" s="78">
        <f t="shared" si="997"/>
        <v>0</v>
      </c>
      <c r="EV157" s="46"/>
      <c r="EW157" s="46"/>
      <c r="EX157" s="46"/>
      <c r="EY157" s="46">
        <f t="shared" si="882"/>
        <v>0</v>
      </c>
      <c r="EZ157" s="75">
        <f t="shared" si="824"/>
        <v>0</v>
      </c>
      <c r="FA157" s="77">
        <f>+ET157+'Stk BSF'!FX157-'Stk BSF'!FY157-'Stk CF '!FC157</f>
        <v>0</v>
      </c>
      <c r="FB157" s="78">
        <f t="shared" si="998"/>
        <v>0</v>
      </c>
      <c r="FC157" s="46"/>
      <c r="FD157" s="46"/>
      <c r="FE157" s="46"/>
      <c r="FF157" s="46">
        <f t="shared" si="883"/>
        <v>0</v>
      </c>
      <c r="FG157" s="75">
        <f t="shared" si="825"/>
        <v>0</v>
      </c>
      <c r="FH157" s="77">
        <f>+FA157+'Stk BSF'!GF157-'Stk BSF'!GG157-'Stk CF '!FJ157</f>
        <v>0</v>
      </c>
      <c r="FI157" s="78">
        <f t="shared" si="999"/>
        <v>0</v>
      </c>
      <c r="FJ157" s="46"/>
      <c r="FK157" s="46"/>
      <c r="FL157" s="46"/>
      <c r="FM157" s="46">
        <f t="shared" si="884"/>
        <v>0</v>
      </c>
      <c r="FN157" s="75">
        <f t="shared" si="826"/>
        <v>0</v>
      </c>
      <c r="FO157" s="77">
        <f>+FH157+'Stk BSF'!GN157-'Stk BSF'!GO157-'Stk CF '!FQ157</f>
        <v>0</v>
      </c>
      <c r="FP157" s="78">
        <f t="shared" si="1000"/>
        <v>0</v>
      </c>
      <c r="FQ157" s="46"/>
      <c r="FR157" s="46"/>
      <c r="FS157" s="46"/>
      <c r="FT157" s="46">
        <f t="shared" si="885"/>
        <v>0</v>
      </c>
      <c r="FU157" s="75">
        <f t="shared" si="827"/>
        <v>0</v>
      </c>
      <c r="FV157" s="77">
        <f>+FO157+'Stk BSF'!GV157-'Stk BSF'!GW157-'Stk CF '!FX157</f>
        <v>0</v>
      </c>
      <c r="FW157" s="78">
        <f t="shared" si="1001"/>
        <v>0</v>
      </c>
      <c r="FX157" s="46"/>
      <c r="FY157" s="46"/>
      <c r="FZ157" s="46"/>
      <c r="GA157" s="46">
        <f t="shared" si="886"/>
        <v>0</v>
      </c>
      <c r="GB157" s="75">
        <f t="shared" si="828"/>
        <v>0</v>
      </c>
      <c r="GC157" s="77">
        <f>+FV157+'Stk BSF'!HD157-'Stk BSF'!HE157-'Stk CF '!GE157</f>
        <v>0</v>
      </c>
      <c r="GD157" s="78">
        <f t="shared" si="1002"/>
        <v>0</v>
      </c>
      <c r="GE157" s="46"/>
      <c r="GF157" s="46"/>
      <c r="GG157" s="46"/>
      <c r="GH157" s="46">
        <f t="shared" si="887"/>
        <v>0</v>
      </c>
      <c r="GI157" s="75">
        <f t="shared" si="829"/>
        <v>0</v>
      </c>
      <c r="GJ157" s="77">
        <f>+GC157+'Stk BSF'!HL157-'Stk BSF'!HM157-'Stk CF '!GL157</f>
        <v>0</v>
      </c>
      <c r="GK157" s="78">
        <f t="shared" si="1003"/>
        <v>0</v>
      </c>
      <c r="GL157" s="46"/>
      <c r="GM157" s="46"/>
      <c r="GN157" s="46"/>
      <c r="GO157" s="46">
        <f t="shared" si="888"/>
        <v>0</v>
      </c>
      <c r="GP157" s="75">
        <f t="shared" si="830"/>
        <v>0</v>
      </c>
      <c r="GQ157" s="77">
        <f>+GJ157+'Stk BSF'!HT157-'Stk BSF'!HU157-'Stk CF '!GS157</f>
        <v>0</v>
      </c>
      <c r="GR157" s="78">
        <f t="shared" si="1004"/>
        <v>0</v>
      </c>
      <c r="GS157" s="46"/>
      <c r="GT157" s="46"/>
      <c r="GU157" s="46"/>
      <c r="GV157" s="46">
        <f t="shared" si="889"/>
        <v>0</v>
      </c>
      <c r="GW157" s="75">
        <f t="shared" si="831"/>
        <v>0</v>
      </c>
      <c r="GX157" s="77">
        <f>+GQ157+'Stk BSF'!IB157-'Stk BSF'!IC157-'Stk CF '!GZ157</f>
        <v>0</v>
      </c>
      <c r="GY157" s="78">
        <f t="shared" si="1005"/>
        <v>0</v>
      </c>
      <c r="GZ157" s="46"/>
      <c r="HA157" s="46"/>
      <c r="HB157" s="46"/>
      <c r="HC157" s="46">
        <f t="shared" si="890"/>
        <v>0</v>
      </c>
      <c r="HD157" s="75">
        <f t="shared" si="832"/>
        <v>0</v>
      </c>
      <c r="HE157" s="77">
        <f>+GX157+'Stk BSF'!IJ157-'Stk BSF'!IK157-'Stk CF '!HG157</f>
        <v>0</v>
      </c>
      <c r="HF157" s="78">
        <f t="shared" si="1006"/>
        <v>0</v>
      </c>
      <c r="HG157" s="46"/>
      <c r="HH157" s="46"/>
      <c r="HI157" s="46"/>
      <c r="HJ157" s="46">
        <f t="shared" si="891"/>
        <v>0</v>
      </c>
      <c r="HK157" s="75">
        <f t="shared" si="833"/>
        <v>0</v>
      </c>
      <c r="HL157" s="77">
        <f>+HE157+'Stk BSF'!IR157-'Stk BSF'!IS157-'Stk CF '!HN157</f>
        <v>0</v>
      </c>
      <c r="HM157" s="78">
        <f t="shared" si="1007"/>
        <v>0</v>
      </c>
      <c r="HN157" s="46"/>
      <c r="HO157" s="46"/>
      <c r="HP157" s="46"/>
      <c r="HQ157" s="46">
        <f t="shared" si="892"/>
        <v>0</v>
      </c>
      <c r="HR157" s="75">
        <f t="shared" si="834"/>
        <v>0</v>
      </c>
      <c r="HS157" s="85">
        <f>+HL157+'Stk BSF'!IZ157-'Stk BSF'!JA157-'Stk CF '!HU157</f>
        <v>0</v>
      </c>
      <c r="HT157" s="86">
        <f t="shared" si="1008"/>
        <v>0</v>
      </c>
      <c r="HU157" s="46"/>
      <c r="HV157" s="46"/>
      <c r="HW157" s="46"/>
      <c r="HX157" s="46">
        <f t="shared" si="893"/>
        <v>0</v>
      </c>
      <c r="HY157" s="75">
        <f t="shared" si="835"/>
        <v>0</v>
      </c>
      <c r="IA157" s="82">
        <f t="shared" si="1009"/>
        <v>0</v>
      </c>
      <c r="IB157" s="83">
        <f t="shared" si="1010"/>
        <v>0</v>
      </c>
      <c r="IC157" s="81">
        <f t="shared" si="1011"/>
        <v>440</v>
      </c>
      <c r="ID157" s="81">
        <f t="shared" si="1012"/>
        <v>382</v>
      </c>
      <c r="IE157" s="81">
        <f t="shared" si="1013"/>
        <v>4</v>
      </c>
      <c r="IF157" s="81">
        <f t="shared" si="1014"/>
        <v>382</v>
      </c>
      <c r="IG157" s="84">
        <f t="shared" si="1015"/>
        <v>0</v>
      </c>
      <c r="II157" s="64">
        <f t="shared" si="935"/>
        <v>0</v>
      </c>
      <c r="IJ157" s="64">
        <f t="shared" si="936"/>
        <v>0</v>
      </c>
      <c r="IK157" s="64">
        <f t="shared" si="937"/>
        <v>0</v>
      </c>
    </row>
    <row r="158" spans="2:245" ht="15">
      <c r="B158" s="388" t="s">
        <v>650</v>
      </c>
      <c r="C158" s="150"/>
      <c r="D158" s="176" t="s">
        <v>656</v>
      </c>
      <c r="E158" s="170"/>
      <c r="F158" s="370" t="s">
        <v>248</v>
      </c>
      <c r="G158" s="380" t="s">
        <v>99</v>
      </c>
      <c r="H158" s="380" t="s">
        <v>99</v>
      </c>
      <c r="I158" s="361" t="s">
        <v>95</v>
      </c>
      <c r="J158" s="375"/>
      <c r="K158" s="143">
        <v>6</v>
      </c>
      <c r="L158" s="144">
        <v>6</v>
      </c>
      <c r="M158" s="137" t="s">
        <v>4</v>
      </c>
      <c r="N158" s="347">
        <v>0</v>
      </c>
      <c r="O158" s="347">
        <v>0</v>
      </c>
      <c r="P158" s="76">
        <v>0</v>
      </c>
      <c r="Q158" s="77">
        <f>+N158-S158-'Stk BSF'!U158+'Stk BSF'!T158</f>
        <v>0</v>
      </c>
      <c r="R158" s="78">
        <f t="shared" si="977"/>
        <v>0</v>
      </c>
      <c r="S158" s="46"/>
      <c r="T158" s="46"/>
      <c r="U158" s="46"/>
      <c r="V158" s="46">
        <f t="shared" si="863"/>
        <v>0</v>
      </c>
      <c r="W158" s="75">
        <f t="shared" si="978"/>
        <v>0</v>
      </c>
      <c r="X158" s="77">
        <f>+Q158+'Stk BSF'!AB158-'Stk BSF'!AC158-'Stk CF '!Z158</f>
        <v>0</v>
      </c>
      <c r="Y158" s="78">
        <f t="shared" si="979"/>
        <v>0</v>
      </c>
      <c r="Z158" s="46"/>
      <c r="AA158" s="46"/>
      <c r="AB158" s="46"/>
      <c r="AC158" s="46">
        <f t="shared" si="864"/>
        <v>0</v>
      </c>
      <c r="AD158" s="75">
        <f t="shared" si="806"/>
        <v>0</v>
      </c>
      <c r="AE158" s="77">
        <f>+X158+'Stk BSF'!AJ158-'Stk BSF'!AK158-'Stk CF '!AG158</f>
        <v>4</v>
      </c>
      <c r="AF158" s="78">
        <f t="shared" si="980"/>
        <v>236</v>
      </c>
      <c r="AG158" s="46">
        <f>220+16</f>
        <v>236</v>
      </c>
      <c r="AH158" s="46"/>
      <c r="AI158" s="46"/>
      <c r="AJ158" s="46">
        <f t="shared" si="865"/>
        <v>0</v>
      </c>
      <c r="AK158" s="75">
        <f t="shared" si="807"/>
        <v>0</v>
      </c>
      <c r="AL158" s="77">
        <f>+AE158+'Stk BSF'!AR158-'Stk BSF'!AS158-'Stk CF '!AN158</f>
        <v>4</v>
      </c>
      <c r="AM158" s="78">
        <f t="shared" si="981"/>
        <v>236</v>
      </c>
      <c r="AN158" s="46"/>
      <c r="AO158" s="46"/>
      <c r="AP158" s="46"/>
      <c r="AQ158" s="46">
        <f t="shared" si="866"/>
        <v>0</v>
      </c>
      <c r="AR158" s="75">
        <f t="shared" si="808"/>
        <v>0</v>
      </c>
      <c r="AS158" s="77">
        <f>+AL158+'Stk BSF'!AZ158-'Stk BSF'!BA158-'Stk CF '!AU158</f>
        <v>0</v>
      </c>
      <c r="AT158" s="391">
        <v>0</v>
      </c>
      <c r="AU158" s="46">
        <v>4</v>
      </c>
      <c r="AV158" s="46">
        <v>204</v>
      </c>
      <c r="AW158" s="46"/>
      <c r="AX158" s="46">
        <f t="shared" si="867"/>
        <v>204</v>
      </c>
      <c r="AY158" s="75">
        <f t="shared" si="809"/>
        <v>0</v>
      </c>
      <c r="AZ158" s="77">
        <f>+AS158+'Stk BSF'!BH158-'Stk BSF'!BI158-'Stk CF '!BB158</f>
        <v>0</v>
      </c>
      <c r="BA158" s="78">
        <f t="shared" si="983"/>
        <v>0</v>
      </c>
      <c r="BB158" s="46"/>
      <c r="BC158" s="46"/>
      <c r="BD158" s="46"/>
      <c r="BE158" s="46">
        <f t="shared" si="868"/>
        <v>0</v>
      </c>
      <c r="BF158" s="75">
        <f t="shared" si="810"/>
        <v>0</v>
      </c>
      <c r="BG158" s="77">
        <f>+AZ158+'Stk BSF'!BP158-'Stk BSF'!BQ158-'Stk CF '!BI158</f>
        <v>0</v>
      </c>
      <c r="BH158" s="78">
        <f t="shared" si="984"/>
        <v>0</v>
      </c>
      <c r="BI158" s="46"/>
      <c r="BJ158" s="46"/>
      <c r="BK158" s="46"/>
      <c r="BL158" s="46">
        <f t="shared" si="869"/>
        <v>0</v>
      </c>
      <c r="BM158" s="75">
        <f t="shared" si="811"/>
        <v>0</v>
      </c>
      <c r="BN158" s="77">
        <f>+BG158+'Stk BSF'!BX158-'Stk BSF'!BY158-'Stk CF '!BP158</f>
        <v>0</v>
      </c>
      <c r="BO158" s="78">
        <f t="shared" si="985"/>
        <v>0</v>
      </c>
      <c r="BP158" s="46"/>
      <c r="BQ158" s="46"/>
      <c r="BR158" s="46"/>
      <c r="BS158" s="46">
        <f t="shared" si="870"/>
        <v>0</v>
      </c>
      <c r="BT158" s="75">
        <f t="shared" si="812"/>
        <v>0</v>
      </c>
      <c r="BU158" s="77">
        <f>+BN158+'Stk BSF'!CF182-'Stk BSF'!CG182-'Stk CF '!BW158</f>
        <v>0</v>
      </c>
      <c r="BV158" s="78">
        <f t="shared" si="986"/>
        <v>0</v>
      </c>
      <c r="BW158" s="46"/>
      <c r="BX158" s="46"/>
      <c r="BY158" s="46"/>
      <c r="BZ158" s="46">
        <f t="shared" si="871"/>
        <v>0</v>
      </c>
      <c r="CA158" s="75">
        <f t="shared" si="813"/>
        <v>0</v>
      </c>
      <c r="CB158" s="77">
        <f>+BU158+'Stk BSF'!CN158-'Stk BSF'!CO158-'Stk CF '!CD158</f>
        <v>0</v>
      </c>
      <c r="CC158" s="78">
        <f t="shared" si="987"/>
        <v>0</v>
      </c>
      <c r="CD158" s="46"/>
      <c r="CE158" s="46"/>
      <c r="CF158" s="46"/>
      <c r="CG158" s="46">
        <f t="shared" si="872"/>
        <v>0</v>
      </c>
      <c r="CH158" s="75">
        <f t="shared" si="814"/>
        <v>0</v>
      </c>
      <c r="CI158" s="77">
        <f>+CB158+'Stk BSF'!CV158-'Stk BSF'!CW158-'Stk CF '!CK158</f>
        <v>0</v>
      </c>
      <c r="CJ158" s="78">
        <f t="shared" si="988"/>
        <v>0</v>
      </c>
      <c r="CK158" s="46"/>
      <c r="CL158" s="46"/>
      <c r="CM158" s="46"/>
      <c r="CN158" s="46">
        <f t="shared" si="873"/>
        <v>0</v>
      </c>
      <c r="CO158" s="75">
        <f t="shared" si="815"/>
        <v>0</v>
      </c>
      <c r="CP158" s="77">
        <f>+CI158+'Stk BSF'!DD158-'Stk BSF'!DE158-'Stk CF '!CR158</f>
        <v>0</v>
      </c>
      <c r="CQ158" s="78">
        <f t="shared" si="989"/>
        <v>0</v>
      </c>
      <c r="CR158" s="46"/>
      <c r="CS158" s="46"/>
      <c r="CT158" s="46"/>
      <c r="CU158" s="46">
        <f t="shared" si="874"/>
        <v>0</v>
      </c>
      <c r="CV158" s="75">
        <f t="shared" si="816"/>
        <v>0</v>
      </c>
      <c r="CW158" s="78">
        <f>+CP158+'Stk BSF'!DL158-'Stk BSF'!DM158-'Stk CF '!CY158</f>
        <v>0</v>
      </c>
      <c r="CX158" s="78">
        <f t="shared" si="990"/>
        <v>0</v>
      </c>
      <c r="CY158" s="46"/>
      <c r="CZ158" s="46"/>
      <c r="DA158" s="46"/>
      <c r="DB158" s="46">
        <f t="shared" si="875"/>
        <v>0</v>
      </c>
      <c r="DC158" s="75">
        <f t="shared" si="817"/>
        <v>0</v>
      </c>
      <c r="DD158" s="77">
        <f>+CW158+'Stk BSF'!DT158-'Stk BSF'!DU158-'Stk CF '!DF158</f>
        <v>0</v>
      </c>
      <c r="DE158" s="78">
        <f t="shared" si="991"/>
        <v>0</v>
      </c>
      <c r="DF158" s="46"/>
      <c r="DG158" s="46"/>
      <c r="DH158" s="46"/>
      <c r="DI158" s="46">
        <f t="shared" si="876"/>
        <v>0</v>
      </c>
      <c r="DJ158" s="75">
        <f t="shared" si="818"/>
        <v>0</v>
      </c>
      <c r="DK158" s="77">
        <f>+DD158+'Stk BSF'!EB158-'Stk BSF'!EC158-'Stk CF '!DM158</f>
        <v>0</v>
      </c>
      <c r="DL158" s="78">
        <f t="shared" si="992"/>
        <v>0</v>
      </c>
      <c r="DM158" s="46"/>
      <c r="DN158" s="46"/>
      <c r="DO158" s="46"/>
      <c r="DP158" s="46">
        <f t="shared" si="877"/>
        <v>0</v>
      </c>
      <c r="DQ158" s="75">
        <f t="shared" si="819"/>
        <v>0</v>
      </c>
      <c r="DR158" s="77">
        <f>+DK158+'Stk BSF'!EJ158-'Stk BSF'!EK158-'Stk CF '!DT158</f>
        <v>0</v>
      </c>
      <c r="DS158" s="78">
        <f t="shared" si="993"/>
        <v>0</v>
      </c>
      <c r="DT158" s="46"/>
      <c r="DU158" s="46"/>
      <c r="DV158" s="46"/>
      <c r="DW158" s="46">
        <f t="shared" si="878"/>
        <v>0</v>
      </c>
      <c r="DX158" s="75">
        <f t="shared" si="820"/>
        <v>0</v>
      </c>
      <c r="DY158" s="77">
        <f>+DR158+'Stk BSF'!ER158-'Stk BSF'!ES158-'Stk CF '!EA158</f>
        <v>0</v>
      </c>
      <c r="DZ158" s="78">
        <f t="shared" si="994"/>
        <v>0</v>
      </c>
      <c r="EA158" s="46"/>
      <c r="EB158" s="46"/>
      <c r="EC158" s="46"/>
      <c r="ED158" s="46">
        <f t="shared" si="879"/>
        <v>0</v>
      </c>
      <c r="EE158" s="75">
        <f t="shared" si="821"/>
        <v>0</v>
      </c>
      <c r="EF158" s="77">
        <f>+DY158+'Stk BSF'!EZ158-'Stk BSF'!FA158-'Stk CF '!EH158</f>
        <v>0</v>
      </c>
      <c r="EG158" s="78">
        <f t="shared" si="995"/>
        <v>0</v>
      </c>
      <c r="EH158" s="46"/>
      <c r="EI158" s="46"/>
      <c r="EJ158" s="46"/>
      <c r="EK158" s="46">
        <f t="shared" si="880"/>
        <v>0</v>
      </c>
      <c r="EL158" s="75">
        <f t="shared" si="822"/>
        <v>0</v>
      </c>
      <c r="EM158" s="77">
        <f>+EF158+'Stk BSF'!FH158-'Stk BSF'!FI158-'Stk CF '!EO158</f>
        <v>0</v>
      </c>
      <c r="EN158" s="78">
        <f t="shared" si="996"/>
        <v>0</v>
      </c>
      <c r="EO158" s="46"/>
      <c r="EP158" s="46"/>
      <c r="EQ158" s="46"/>
      <c r="ER158" s="46">
        <f t="shared" si="881"/>
        <v>0</v>
      </c>
      <c r="ES158" s="75">
        <f t="shared" si="823"/>
        <v>0</v>
      </c>
      <c r="ET158" s="77">
        <f>+EM158+'Stk BSF'!FP158-'Stk BSF'!FQ158-'Stk CF '!EV158</f>
        <v>0</v>
      </c>
      <c r="EU158" s="78">
        <f t="shared" si="997"/>
        <v>0</v>
      </c>
      <c r="EV158" s="46"/>
      <c r="EW158" s="46"/>
      <c r="EX158" s="46"/>
      <c r="EY158" s="46">
        <f t="shared" si="882"/>
        <v>0</v>
      </c>
      <c r="EZ158" s="75">
        <f t="shared" si="824"/>
        <v>0</v>
      </c>
      <c r="FA158" s="77">
        <f>+ET158+'Stk BSF'!FX158-'Stk BSF'!FY158-'Stk CF '!FC158</f>
        <v>0</v>
      </c>
      <c r="FB158" s="78">
        <f t="shared" si="998"/>
        <v>0</v>
      </c>
      <c r="FC158" s="46"/>
      <c r="FD158" s="46"/>
      <c r="FE158" s="46"/>
      <c r="FF158" s="46">
        <f t="shared" si="883"/>
        <v>0</v>
      </c>
      <c r="FG158" s="75">
        <f t="shared" si="825"/>
        <v>0</v>
      </c>
      <c r="FH158" s="77">
        <f>+FA158+'Stk BSF'!GF158-'Stk BSF'!GG158-'Stk CF '!FJ158</f>
        <v>0</v>
      </c>
      <c r="FI158" s="78">
        <f t="shared" si="999"/>
        <v>0</v>
      </c>
      <c r="FJ158" s="46"/>
      <c r="FK158" s="46"/>
      <c r="FL158" s="46"/>
      <c r="FM158" s="46">
        <f t="shared" si="884"/>
        <v>0</v>
      </c>
      <c r="FN158" s="75">
        <f t="shared" si="826"/>
        <v>0</v>
      </c>
      <c r="FO158" s="77">
        <f>+FH158+'Stk BSF'!GN158-'Stk BSF'!GO158-'Stk CF '!FQ158</f>
        <v>0</v>
      </c>
      <c r="FP158" s="78">
        <f t="shared" si="1000"/>
        <v>0</v>
      </c>
      <c r="FQ158" s="46"/>
      <c r="FR158" s="46"/>
      <c r="FS158" s="46"/>
      <c r="FT158" s="46">
        <f t="shared" si="885"/>
        <v>0</v>
      </c>
      <c r="FU158" s="75">
        <f t="shared" si="827"/>
        <v>0</v>
      </c>
      <c r="FV158" s="77">
        <f>+FO158+'Stk BSF'!GV158-'Stk BSF'!GW158-'Stk CF '!FX158</f>
        <v>0</v>
      </c>
      <c r="FW158" s="78">
        <f t="shared" si="1001"/>
        <v>0</v>
      </c>
      <c r="FX158" s="46"/>
      <c r="FY158" s="46"/>
      <c r="FZ158" s="46"/>
      <c r="GA158" s="46">
        <f t="shared" si="886"/>
        <v>0</v>
      </c>
      <c r="GB158" s="75">
        <f t="shared" si="828"/>
        <v>0</v>
      </c>
      <c r="GC158" s="77">
        <f>+FV158+'Stk BSF'!HD158-'Stk BSF'!HE158-'Stk CF '!GE158</f>
        <v>0</v>
      </c>
      <c r="GD158" s="78">
        <f t="shared" si="1002"/>
        <v>0</v>
      </c>
      <c r="GE158" s="46"/>
      <c r="GF158" s="46"/>
      <c r="GG158" s="46"/>
      <c r="GH158" s="46">
        <f t="shared" si="887"/>
        <v>0</v>
      </c>
      <c r="GI158" s="75">
        <f t="shared" si="829"/>
        <v>0</v>
      </c>
      <c r="GJ158" s="77">
        <f>+GC158+'Stk BSF'!HL158-'Stk BSF'!HM158-'Stk CF '!GL158</f>
        <v>0</v>
      </c>
      <c r="GK158" s="78">
        <f t="shared" si="1003"/>
        <v>0</v>
      </c>
      <c r="GL158" s="46"/>
      <c r="GM158" s="46"/>
      <c r="GN158" s="46"/>
      <c r="GO158" s="46">
        <f t="shared" si="888"/>
        <v>0</v>
      </c>
      <c r="GP158" s="75">
        <f t="shared" si="830"/>
        <v>0</v>
      </c>
      <c r="GQ158" s="77">
        <f>+GJ158+'Stk BSF'!HT158-'Stk BSF'!HU158-'Stk CF '!GS158</f>
        <v>0</v>
      </c>
      <c r="GR158" s="78">
        <f t="shared" si="1004"/>
        <v>0</v>
      </c>
      <c r="GS158" s="46"/>
      <c r="GT158" s="46"/>
      <c r="GU158" s="46"/>
      <c r="GV158" s="46">
        <f t="shared" si="889"/>
        <v>0</v>
      </c>
      <c r="GW158" s="75">
        <f t="shared" si="831"/>
        <v>0</v>
      </c>
      <c r="GX158" s="77">
        <f>+GQ158+'Stk BSF'!IB158-'Stk BSF'!IC158-'Stk CF '!GZ158</f>
        <v>0</v>
      </c>
      <c r="GY158" s="78">
        <f t="shared" si="1005"/>
        <v>0</v>
      </c>
      <c r="GZ158" s="46"/>
      <c r="HA158" s="46"/>
      <c r="HB158" s="46"/>
      <c r="HC158" s="46">
        <f t="shared" si="890"/>
        <v>0</v>
      </c>
      <c r="HD158" s="75">
        <f t="shared" si="832"/>
        <v>0</v>
      </c>
      <c r="HE158" s="77">
        <f>+GX158+'Stk BSF'!IJ158-'Stk BSF'!IK158-'Stk CF '!HG158</f>
        <v>0</v>
      </c>
      <c r="HF158" s="78">
        <f t="shared" si="1006"/>
        <v>0</v>
      </c>
      <c r="HG158" s="46"/>
      <c r="HH158" s="46"/>
      <c r="HI158" s="46"/>
      <c r="HJ158" s="46">
        <f t="shared" si="891"/>
        <v>0</v>
      </c>
      <c r="HK158" s="75">
        <f t="shared" si="833"/>
        <v>0</v>
      </c>
      <c r="HL158" s="77">
        <f>+HE158+'Stk BSF'!IR158-'Stk BSF'!IS158-'Stk CF '!HN158</f>
        <v>0</v>
      </c>
      <c r="HM158" s="78">
        <f t="shared" si="1007"/>
        <v>0</v>
      </c>
      <c r="HN158" s="46"/>
      <c r="HO158" s="46"/>
      <c r="HP158" s="46"/>
      <c r="HQ158" s="46">
        <f t="shared" si="892"/>
        <v>0</v>
      </c>
      <c r="HR158" s="75">
        <f t="shared" si="834"/>
        <v>0</v>
      </c>
      <c r="HS158" s="85">
        <f>+HL158+'Stk BSF'!IZ158-'Stk BSF'!JA158-'Stk CF '!HU158</f>
        <v>0</v>
      </c>
      <c r="HT158" s="86">
        <f t="shared" si="1008"/>
        <v>0</v>
      </c>
      <c r="HU158" s="46"/>
      <c r="HV158" s="46"/>
      <c r="HW158" s="46"/>
      <c r="HX158" s="46">
        <f t="shared" si="893"/>
        <v>0</v>
      </c>
      <c r="HY158" s="75">
        <f t="shared" si="835"/>
        <v>0</v>
      </c>
      <c r="IA158" s="82">
        <f t="shared" si="1009"/>
        <v>0</v>
      </c>
      <c r="IB158" s="83">
        <f t="shared" si="1010"/>
        <v>0</v>
      </c>
      <c r="IC158" s="81">
        <f t="shared" si="1011"/>
        <v>240</v>
      </c>
      <c r="ID158" s="81">
        <f t="shared" si="1012"/>
        <v>204</v>
      </c>
      <c r="IE158" s="81">
        <f t="shared" si="1013"/>
        <v>0</v>
      </c>
      <c r="IF158" s="81">
        <f t="shared" si="1014"/>
        <v>204</v>
      </c>
      <c r="IG158" s="84">
        <f t="shared" si="1015"/>
        <v>0</v>
      </c>
      <c r="II158" s="64">
        <f t="shared" si="935"/>
        <v>0</v>
      </c>
      <c r="IJ158" s="64">
        <f t="shared" si="936"/>
        <v>0</v>
      </c>
      <c r="IK158" s="64">
        <f t="shared" si="937"/>
        <v>0</v>
      </c>
    </row>
    <row r="159" spans="2:245" ht="15">
      <c r="B159" s="388" t="s">
        <v>650</v>
      </c>
      <c r="C159" s="150"/>
      <c r="D159" s="176" t="s">
        <v>657</v>
      </c>
      <c r="E159" s="170"/>
      <c r="F159" s="370" t="s">
        <v>248</v>
      </c>
      <c r="G159" s="380" t="s">
        <v>99</v>
      </c>
      <c r="H159" s="380" t="s">
        <v>99</v>
      </c>
      <c r="I159" s="166" t="s">
        <v>94</v>
      </c>
      <c r="J159" s="375"/>
      <c r="K159" s="143">
        <v>4</v>
      </c>
      <c r="L159" s="144">
        <v>5</v>
      </c>
      <c r="M159" s="137" t="s">
        <v>4</v>
      </c>
      <c r="N159" s="347">
        <f>4+8</f>
        <v>12</v>
      </c>
      <c r="O159" s="347">
        <f>285-8</f>
        <v>277</v>
      </c>
      <c r="P159" s="76">
        <v>0</v>
      </c>
      <c r="Q159" s="77">
        <f>+N159-S159-'Stk BSF'!U159+'Stk BSF'!T159</f>
        <v>12</v>
      </c>
      <c r="R159" s="78">
        <f t="shared" si="977"/>
        <v>277</v>
      </c>
      <c r="S159" s="46"/>
      <c r="T159" s="46"/>
      <c r="U159" s="46"/>
      <c r="V159" s="46">
        <f t="shared" si="863"/>
        <v>0</v>
      </c>
      <c r="W159" s="75">
        <f t="shared" si="978"/>
        <v>0</v>
      </c>
      <c r="X159" s="77">
        <f>+Q159+'Stk BSF'!AB159-'Stk BSF'!AC159-'Stk CF '!Z159</f>
        <v>12</v>
      </c>
      <c r="Y159" s="78">
        <f t="shared" si="979"/>
        <v>277</v>
      </c>
      <c r="Z159" s="46"/>
      <c r="AA159" s="46"/>
      <c r="AB159" s="46"/>
      <c r="AC159" s="46">
        <f t="shared" si="864"/>
        <v>0</v>
      </c>
      <c r="AD159" s="75">
        <f t="shared" si="806"/>
        <v>0</v>
      </c>
      <c r="AE159" s="77">
        <f>+X159+'Stk BSF'!AJ159-'Stk BSF'!AK159-'Stk CF '!AG159</f>
        <v>8</v>
      </c>
      <c r="AF159" s="78">
        <f t="shared" si="980"/>
        <v>281</v>
      </c>
      <c r="AG159" s="46">
        <v>4</v>
      </c>
      <c r="AH159" s="46"/>
      <c r="AI159" s="46"/>
      <c r="AJ159" s="46">
        <f t="shared" si="865"/>
        <v>0</v>
      </c>
      <c r="AK159" s="75">
        <f t="shared" si="807"/>
        <v>0</v>
      </c>
      <c r="AL159" s="77">
        <f>+AE159+'Stk BSF'!AR159-'Stk BSF'!AS159-'Stk CF '!AN159</f>
        <v>8</v>
      </c>
      <c r="AM159" s="78">
        <f t="shared" si="981"/>
        <v>281</v>
      </c>
      <c r="AN159" s="46"/>
      <c r="AO159" s="46"/>
      <c r="AP159" s="46"/>
      <c r="AQ159" s="46">
        <f t="shared" si="866"/>
        <v>0</v>
      </c>
      <c r="AR159" s="75">
        <f t="shared" si="808"/>
        <v>0</v>
      </c>
      <c r="AS159" s="77">
        <f>+AL159+'Stk BSF'!AZ159-'Stk BSF'!BA159-'Stk CF '!AU159</f>
        <v>0</v>
      </c>
      <c r="AT159" s="391">
        <f>+AM159+AU159-AV159-AW159-131</f>
        <v>158</v>
      </c>
      <c r="AU159" s="46">
        <v>8</v>
      </c>
      <c r="AV159" s="46"/>
      <c r="AW159" s="46"/>
      <c r="AX159" s="46">
        <f t="shared" si="867"/>
        <v>0</v>
      </c>
      <c r="AY159" s="75">
        <f t="shared" si="809"/>
        <v>0</v>
      </c>
      <c r="AZ159" s="77">
        <f>+AS159+'Stk BSF'!BH159-'Stk BSF'!BI159-'Stk CF '!BB159</f>
        <v>0</v>
      </c>
      <c r="BA159" s="78">
        <f t="shared" si="983"/>
        <v>122</v>
      </c>
      <c r="BB159" s="46"/>
      <c r="BC159" s="46"/>
      <c r="BD159" s="46">
        <v>36</v>
      </c>
      <c r="BE159" s="46">
        <f t="shared" si="868"/>
        <v>0</v>
      </c>
      <c r="BF159" s="75">
        <f t="shared" si="810"/>
        <v>0</v>
      </c>
      <c r="BG159" s="77">
        <f>+AZ159+'Stk BSF'!BP159-'Stk BSF'!BQ159-'Stk CF '!BI159</f>
        <v>0</v>
      </c>
      <c r="BH159" s="78">
        <f t="shared" si="984"/>
        <v>122</v>
      </c>
      <c r="BI159" s="46"/>
      <c r="BJ159" s="46"/>
      <c r="BK159" s="46"/>
      <c r="BL159" s="46">
        <f t="shared" si="869"/>
        <v>0</v>
      </c>
      <c r="BM159" s="75">
        <f t="shared" si="811"/>
        <v>0</v>
      </c>
      <c r="BN159" s="77">
        <f>+BG159+'Stk BSF'!BX159-'Stk BSF'!BY159-'Stk CF '!BP159</f>
        <v>0</v>
      </c>
      <c r="BO159" s="78">
        <f t="shared" si="985"/>
        <v>122</v>
      </c>
      <c r="BP159" s="46"/>
      <c r="BQ159" s="46"/>
      <c r="BR159" s="46"/>
      <c r="BS159" s="46">
        <f t="shared" si="870"/>
        <v>0</v>
      </c>
      <c r="BT159" s="75">
        <f t="shared" si="812"/>
        <v>0</v>
      </c>
      <c r="BU159" s="77">
        <f>+BN159+'Stk BSF'!CF183-'Stk BSF'!CG183-'Stk CF '!BW159</f>
        <v>0</v>
      </c>
      <c r="BV159" s="78">
        <f t="shared" si="986"/>
        <v>122</v>
      </c>
      <c r="BW159" s="46"/>
      <c r="BX159" s="46"/>
      <c r="BY159" s="46"/>
      <c r="BZ159" s="46">
        <f t="shared" si="871"/>
        <v>0</v>
      </c>
      <c r="CA159" s="75">
        <f t="shared" si="813"/>
        <v>0</v>
      </c>
      <c r="CB159" s="77">
        <f>+BU159+'Stk BSF'!CN159-'Stk BSF'!CO159-'Stk CF '!CD159</f>
        <v>0</v>
      </c>
      <c r="CC159" s="78">
        <f t="shared" si="987"/>
        <v>122</v>
      </c>
      <c r="CD159" s="46"/>
      <c r="CE159" s="46"/>
      <c r="CF159" s="46"/>
      <c r="CG159" s="46">
        <f t="shared" si="872"/>
        <v>0</v>
      </c>
      <c r="CH159" s="75">
        <f t="shared" si="814"/>
        <v>0</v>
      </c>
      <c r="CI159" s="77">
        <f>+CB159+'Stk BSF'!CV159-'Stk BSF'!CW159-'Stk CF '!CK159</f>
        <v>0</v>
      </c>
      <c r="CJ159" s="78">
        <f t="shared" si="988"/>
        <v>122</v>
      </c>
      <c r="CK159" s="46"/>
      <c r="CL159" s="46"/>
      <c r="CM159" s="46"/>
      <c r="CN159" s="46">
        <f t="shared" si="873"/>
        <v>0</v>
      </c>
      <c r="CO159" s="75">
        <f t="shared" si="815"/>
        <v>0</v>
      </c>
      <c r="CP159" s="77">
        <f>+CI159+'Stk BSF'!DD159-'Stk BSF'!DE159-'Stk CF '!CR159</f>
        <v>0</v>
      </c>
      <c r="CQ159" s="78">
        <f t="shared" si="989"/>
        <v>122</v>
      </c>
      <c r="CR159" s="46"/>
      <c r="CS159" s="46"/>
      <c r="CT159" s="46"/>
      <c r="CU159" s="46">
        <f t="shared" si="874"/>
        <v>0</v>
      </c>
      <c r="CV159" s="75">
        <f t="shared" si="816"/>
        <v>0</v>
      </c>
      <c r="CW159" s="78">
        <f>+CP159+'Stk BSF'!DL159-'Stk BSF'!DM159-'Stk CF '!CY159</f>
        <v>0</v>
      </c>
      <c r="CX159" s="78">
        <f t="shared" si="990"/>
        <v>122</v>
      </c>
      <c r="CY159" s="46"/>
      <c r="CZ159" s="46"/>
      <c r="DA159" s="46"/>
      <c r="DB159" s="46">
        <f t="shared" si="875"/>
        <v>0</v>
      </c>
      <c r="DC159" s="75">
        <f t="shared" si="817"/>
        <v>0</v>
      </c>
      <c r="DD159" s="77">
        <f>+CW159+'Stk BSF'!DT159-'Stk BSF'!DU159-'Stk CF '!DF159</f>
        <v>0</v>
      </c>
      <c r="DE159" s="78">
        <f t="shared" si="991"/>
        <v>122</v>
      </c>
      <c r="DF159" s="46"/>
      <c r="DG159" s="46"/>
      <c r="DH159" s="46"/>
      <c r="DI159" s="46">
        <f t="shared" si="876"/>
        <v>0</v>
      </c>
      <c r="DJ159" s="75">
        <f t="shared" si="818"/>
        <v>0</v>
      </c>
      <c r="DK159" s="77">
        <f>+DD159+'Stk BSF'!EB159-'Stk BSF'!EC159-'Stk CF '!DM159</f>
        <v>0</v>
      </c>
      <c r="DL159" s="78">
        <f t="shared" si="992"/>
        <v>122</v>
      </c>
      <c r="DM159" s="46"/>
      <c r="DN159" s="46"/>
      <c r="DO159" s="46"/>
      <c r="DP159" s="46">
        <f t="shared" si="877"/>
        <v>0</v>
      </c>
      <c r="DQ159" s="75">
        <f t="shared" si="819"/>
        <v>0</v>
      </c>
      <c r="DR159" s="77">
        <f>+DK159+'Stk BSF'!EJ159-'Stk BSF'!EK159-'Stk CF '!DT159</f>
        <v>0</v>
      </c>
      <c r="DS159" s="78">
        <f t="shared" si="993"/>
        <v>122</v>
      </c>
      <c r="DT159" s="46"/>
      <c r="DU159" s="46"/>
      <c r="DV159" s="46"/>
      <c r="DW159" s="46">
        <f t="shared" si="878"/>
        <v>0</v>
      </c>
      <c r="DX159" s="75">
        <f t="shared" si="820"/>
        <v>0</v>
      </c>
      <c r="DY159" s="77">
        <f>+DR159+'Stk BSF'!ER159-'Stk BSF'!ES159-'Stk CF '!EA159</f>
        <v>0</v>
      </c>
      <c r="DZ159" s="78">
        <f t="shared" si="994"/>
        <v>122</v>
      </c>
      <c r="EA159" s="46"/>
      <c r="EB159" s="46"/>
      <c r="EC159" s="46"/>
      <c r="ED159" s="46">
        <f t="shared" si="879"/>
        <v>0</v>
      </c>
      <c r="EE159" s="75">
        <f t="shared" si="821"/>
        <v>0</v>
      </c>
      <c r="EF159" s="77">
        <f>+DY159+'Stk BSF'!EZ159-'Stk BSF'!FA159-'Stk CF '!EH159</f>
        <v>0</v>
      </c>
      <c r="EG159" s="78">
        <f t="shared" si="995"/>
        <v>122</v>
      </c>
      <c r="EH159" s="46"/>
      <c r="EI159" s="46"/>
      <c r="EJ159" s="46"/>
      <c r="EK159" s="46">
        <f t="shared" si="880"/>
        <v>0</v>
      </c>
      <c r="EL159" s="75">
        <f t="shared" si="822"/>
        <v>0</v>
      </c>
      <c r="EM159" s="77">
        <f>+EF159+'Stk BSF'!FH159-'Stk BSF'!FI159-'Stk CF '!EO159</f>
        <v>0</v>
      </c>
      <c r="EN159" s="78">
        <f t="shared" si="996"/>
        <v>122</v>
      </c>
      <c r="EO159" s="46"/>
      <c r="EP159" s="46"/>
      <c r="EQ159" s="46"/>
      <c r="ER159" s="46">
        <f t="shared" si="881"/>
        <v>0</v>
      </c>
      <c r="ES159" s="75">
        <f t="shared" si="823"/>
        <v>0</v>
      </c>
      <c r="ET159" s="77">
        <f>+EM159+'Stk BSF'!FP159-'Stk BSF'!FQ159-'Stk CF '!EV159</f>
        <v>0</v>
      </c>
      <c r="EU159" s="78">
        <f t="shared" si="997"/>
        <v>122</v>
      </c>
      <c r="EV159" s="46"/>
      <c r="EW159" s="46"/>
      <c r="EX159" s="46"/>
      <c r="EY159" s="46">
        <f t="shared" si="882"/>
        <v>0</v>
      </c>
      <c r="EZ159" s="75">
        <f t="shared" si="824"/>
        <v>0</v>
      </c>
      <c r="FA159" s="77">
        <f>+ET159+'Stk BSF'!FX159-'Stk BSF'!FY159-'Stk CF '!FC159</f>
        <v>0</v>
      </c>
      <c r="FB159" s="78">
        <f t="shared" si="998"/>
        <v>122</v>
      </c>
      <c r="FC159" s="46"/>
      <c r="FD159" s="46"/>
      <c r="FE159" s="46"/>
      <c r="FF159" s="46">
        <f t="shared" si="883"/>
        <v>0</v>
      </c>
      <c r="FG159" s="75">
        <f t="shared" si="825"/>
        <v>0</v>
      </c>
      <c r="FH159" s="77">
        <f>+FA159+'Stk BSF'!GF159-'Stk BSF'!GG159-'Stk CF '!FJ159</f>
        <v>0</v>
      </c>
      <c r="FI159" s="78">
        <f t="shared" si="999"/>
        <v>122</v>
      </c>
      <c r="FJ159" s="46"/>
      <c r="FK159" s="46"/>
      <c r="FL159" s="46"/>
      <c r="FM159" s="46">
        <f t="shared" si="884"/>
        <v>0</v>
      </c>
      <c r="FN159" s="75">
        <f t="shared" si="826"/>
        <v>0</v>
      </c>
      <c r="FO159" s="77">
        <f>+FH159+'Stk BSF'!GN159-'Stk BSF'!GO159-'Stk CF '!FQ159</f>
        <v>0</v>
      </c>
      <c r="FP159" s="78">
        <f t="shared" si="1000"/>
        <v>122</v>
      </c>
      <c r="FQ159" s="46"/>
      <c r="FR159" s="46"/>
      <c r="FS159" s="46"/>
      <c r="FT159" s="46">
        <f t="shared" si="885"/>
        <v>0</v>
      </c>
      <c r="FU159" s="75">
        <f t="shared" si="827"/>
        <v>0</v>
      </c>
      <c r="FV159" s="77">
        <f>+FO159+'Stk BSF'!GV159-'Stk BSF'!GW159-'Stk CF '!FX159</f>
        <v>0</v>
      </c>
      <c r="FW159" s="78">
        <f t="shared" si="1001"/>
        <v>122</v>
      </c>
      <c r="FX159" s="46"/>
      <c r="FY159" s="46"/>
      <c r="FZ159" s="46"/>
      <c r="GA159" s="46">
        <f t="shared" si="886"/>
        <v>0</v>
      </c>
      <c r="GB159" s="75">
        <f t="shared" si="828"/>
        <v>0</v>
      </c>
      <c r="GC159" s="77">
        <f>+FV159+'Stk BSF'!HD159-'Stk BSF'!HE159-'Stk CF '!GE159</f>
        <v>0</v>
      </c>
      <c r="GD159" s="78">
        <f t="shared" si="1002"/>
        <v>122</v>
      </c>
      <c r="GE159" s="46"/>
      <c r="GF159" s="46"/>
      <c r="GG159" s="46"/>
      <c r="GH159" s="46">
        <f t="shared" si="887"/>
        <v>0</v>
      </c>
      <c r="GI159" s="75">
        <f t="shared" si="829"/>
        <v>0</v>
      </c>
      <c r="GJ159" s="77">
        <f>+GC159+'Stk BSF'!HL159-'Stk BSF'!HM159-'Stk CF '!GL159</f>
        <v>0</v>
      </c>
      <c r="GK159" s="78">
        <f t="shared" si="1003"/>
        <v>122</v>
      </c>
      <c r="GL159" s="46"/>
      <c r="GM159" s="46"/>
      <c r="GN159" s="46"/>
      <c r="GO159" s="46">
        <f t="shared" si="888"/>
        <v>0</v>
      </c>
      <c r="GP159" s="75">
        <f t="shared" si="830"/>
        <v>0</v>
      </c>
      <c r="GQ159" s="77">
        <f>+GJ159+'Stk BSF'!HT159-'Stk BSF'!HU159-'Stk CF '!GS159</f>
        <v>0</v>
      </c>
      <c r="GR159" s="78">
        <f t="shared" si="1004"/>
        <v>122</v>
      </c>
      <c r="GS159" s="46"/>
      <c r="GT159" s="46"/>
      <c r="GU159" s="46"/>
      <c r="GV159" s="46">
        <f t="shared" si="889"/>
        <v>0</v>
      </c>
      <c r="GW159" s="75">
        <f t="shared" si="831"/>
        <v>0</v>
      </c>
      <c r="GX159" s="77">
        <f>+GQ159+'Stk BSF'!IB159-'Stk BSF'!IC159-'Stk CF '!GZ159</f>
        <v>0</v>
      </c>
      <c r="GY159" s="78">
        <f t="shared" si="1005"/>
        <v>122</v>
      </c>
      <c r="GZ159" s="46"/>
      <c r="HA159" s="46"/>
      <c r="HB159" s="46"/>
      <c r="HC159" s="46">
        <f t="shared" si="890"/>
        <v>0</v>
      </c>
      <c r="HD159" s="75">
        <f t="shared" si="832"/>
        <v>0</v>
      </c>
      <c r="HE159" s="77">
        <f>+GX159+'Stk BSF'!IJ159-'Stk BSF'!IK159-'Stk CF '!HG159</f>
        <v>0</v>
      </c>
      <c r="HF159" s="78">
        <f t="shared" si="1006"/>
        <v>122</v>
      </c>
      <c r="HG159" s="46"/>
      <c r="HH159" s="46"/>
      <c r="HI159" s="46"/>
      <c r="HJ159" s="46">
        <f t="shared" si="891"/>
        <v>0</v>
      </c>
      <c r="HK159" s="75">
        <f t="shared" si="833"/>
        <v>0</v>
      </c>
      <c r="HL159" s="77">
        <f>+HE159+'Stk BSF'!IR159-'Stk BSF'!IS159-'Stk CF '!HN159</f>
        <v>0</v>
      </c>
      <c r="HM159" s="78">
        <f t="shared" si="1007"/>
        <v>122</v>
      </c>
      <c r="HN159" s="46"/>
      <c r="HO159" s="46"/>
      <c r="HP159" s="46"/>
      <c r="HQ159" s="46">
        <f t="shared" si="892"/>
        <v>0</v>
      </c>
      <c r="HR159" s="75">
        <f t="shared" si="834"/>
        <v>0</v>
      </c>
      <c r="HS159" s="85">
        <f>+HL159+'Stk BSF'!IZ159-'Stk BSF'!JA159-'Stk CF '!HU159</f>
        <v>0</v>
      </c>
      <c r="HT159" s="86">
        <f t="shared" si="1008"/>
        <v>122</v>
      </c>
      <c r="HU159" s="46"/>
      <c r="HV159" s="46"/>
      <c r="HW159" s="46"/>
      <c r="HX159" s="46">
        <f t="shared" si="893"/>
        <v>0</v>
      </c>
      <c r="HY159" s="75">
        <f t="shared" si="835"/>
        <v>0</v>
      </c>
      <c r="IA159" s="82">
        <f t="shared" si="1009"/>
        <v>0</v>
      </c>
      <c r="IB159" s="83">
        <f t="shared" si="1010"/>
        <v>122</v>
      </c>
      <c r="IC159" s="81">
        <f t="shared" si="1011"/>
        <v>12</v>
      </c>
      <c r="ID159" s="81">
        <f t="shared" si="1012"/>
        <v>0</v>
      </c>
      <c r="IE159" s="81">
        <f t="shared" si="1013"/>
        <v>36</v>
      </c>
      <c r="IF159" s="81">
        <f t="shared" si="1014"/>
        <v>0</v>
      </c>
      <c r="IG159" s="84">
        <f t="shared" si="1015"/>
        <v>0</v>
      </c>
      <c r="II159" s="64">
        <f t="shared" si="935"/>
        <v>0</v>
      </c>
      <c r="IJ159" s="64">
        <f t="shared" si="936"/>
        <v>0</v>
      </c>
      <c r="IK159" s="64">
        <f t="shared" si="937"/>
        <v>0</v>
      </c>
    </row>
    <row r="160" spans="2:245" ht="15">
      <c r="B160" s="388" t="s">
        <v>650</v>
      </c>
      <c r="C160" s="150"/>
      <c r="D160" s="176" t="s">
        <v>658</v>
      </c>
      <c r="E160" s="170"/>
      <c r="F160" s="370" t="s">
        <v>180</v>
      </c>
      <c r="G160" s="380" t="s">
        <v>99</v>
      </c>
      <c r="H160" s="380" t="s">
        <v>99</v>
      </c>
      <c r="I160" s="361" t="s">
        <v>95</v>
      </c>
      <c r="J160" s="375"/>
      <c r="K160" s="143">
        <v>5</v>
      </c>
      <c r="L160" s="144">
        <v>5</v>
      </c>
      <c r="M160" s="137" t="s">
        <v>4</v>
      </c>
      <c r="N160" s="347">
        <v>0</v>
      </c>
      <c r="O160" s="347">
        <v>0</v>
      </c>
      <c r="P160" s="76">
        <v>0</v>
      </c>
      <c r="Q160" s="77">
        <f>+N160-S160-'Stk BSF'!U160+'Stk BSF'!T160</f>
        <v>0</v>
      </c>
      <c r="R160" s="78">
        <f t="shared" si="977"/>
        <v>0</v>
      </c>
      <c r="S160" s="46"/>
      <c r="T160" s="46"/>
      <c r="U160" s="46"/>
      <c r="V160" s="46">
        <f t="shared" si="863"/>
        <v>0</v>
      </c>
      <c r="W160" s="75">
        <f t="shared" si="978"/>
        <v>0</v>
      </c>
      <c r="X160" s="77">
        <f>+Q160+'Stk BSF'!AB160-'Stk BSF'!AC160-'Stk CF '!Z160</f>
        <v>0</v>
      </c>
      <c r="Y160" s="78">
        <f t="shared" si="979"/>
        <v>0</v>
      </c>
      <c r="Z160" s="46"/>
      <c r="AA160" s="46"/>
      <c r="AB160" s="46"/>
      <c r="AC160" s="46">
        <f t="shared" si="864"/>
        <v>0</v>
      </c>
      <c r="AD160" s="75">
        <f t="shared" si="806"/>
        <v>0</v>
      </c>
      <c r="AE160" s="77">
        <f>+X160+'Stk BSF'!AJ160-'Stk BSF'!AK160-'Stk CF '!AG160</f>
        <v>0</v>
      </c>
      <c r="AF160" s="78">
        <f t="shared" si="980"/>
        <v>0</v>
      </c>
      <c r="AG160" s="46"/>
      <c r="AH160" s="46"/>
      <c r="AI160" s="46"/>
      <c r="AJ160" s="46">
        <f t="shared" si="865"/>
        <v>0</v>
      </c>
      <c r="AK160" s="75">
        <f t="shared" si="807"/>
        <v>0</v>
      </c>
      <c r="AL160" s="77">
        <f>+AE160+'Stk BSF'!AR160-'Stk BSF'!AS160-'Stk CF '!AN160</f>
        <v>0</v>
      </c>
      <c r="AM160" s="78">
        <f t="shared" si="981"/>
        <v>0</v>
      </c>
      <c r="AN160" s="46"/>
      <c r="AO160" s="46"/>
      <c r="AP160" s="46"/>
      <c r="AQ160" s="46">
        <f t="shared" si="866"/>
        <v>0</v>
      </c>
      <c r="AR160" s="75">
        <f t="shared" si="808"/>
        <v>0</v>
      </c>
      <c r="AS160" s="77">
        <f>+AL160+'Stk BSF'!AZ160-'Stk BSF'!BA160-'Stk CF '!AU160</f>
        <v>0</v>
      </c>
      <c r="AT160" s="78">
        <f t="shared" si="982"/>
        <v>0</v>
      </c>
      <c r="AU160" s="46"/>
      <c r="AV160" s="46"/>
      <c r="AW160" s="46"/>
      <c r="AX160" s="46">
        <f t="shared" si="867"/>
        <v>0</v>
      </c>
      <c r="AY160" s="75">
        <f t="shared" si="809"/>
        <v>0</v>
      </c>
      <c r="AZ160" s="77">
        <f>+AS160+'Stk BSF'!BH160-'Stk BSF'!BI160-'Stk CF '!BB160</f>
        <v>0</v>
      </c>
      <c r="BA160" s="78">
        <f t="shared" si="983"/>
        <v>0</v>
      </c>
      <c r="BB160" s="46"/>
      <c r="BC160" s="46"/>
      <c r="BD160" s="46"/>
      <c r="BE160" s="46">
        <f t="shared" si="868"/>
        <v>0</v>
      </c>
      <c r="BF160" s="75">
        <f t="shared" si="810"/>
        <v>0</v>
      </c>
      <c r="BG160" s="77">
        <f>+AZ160+'Stk BSF'!BP160-'Stk BSF'!BQ160-'Stk CF '!BI160</f>
        <v>0</v>
      </c>
      <c r="BH160" s="78">
        <f t="shared" si="984"/>
        <v>0</v>
      </c>
      <c r="BI160" s="46"/>
      <c r="BJ160" s="46"/>
      <c r="BK160" s="46"/>
      <c r="BL160" s="46">
        <f t="shared" si="869"/>
        <v>0</v>
      </c>
      <c r="BM160" s="75">
        <f t="shared" si="811"/>
        <v>0</v>
      </c>
      <c r="BN160" s="77">
        <f>+BG160+'Stk BSF'!BX160-'Stk BSF'!BY160-'Stk CF '!BP160</f>
        <v>0</v>
      </c>
      <c r="BO160" s="78">
        <f t="shared" si="985"/>
        <v>0</v>
      </c>
      <c r="BP160" s="46"/>
      <c r="BQ160" s="46"/>
      <c r="BR160" s="46"/>
      <c r="BS160" s="46">
        <f t="shared" si="870"/>
        <v>0</v>
      </c>
      <c r="BT160" s="75">
        <f t="shared" si="812"/>
        <v>0</v>
      </c>
      <c r="BU160" s="77">
        <f>+BN160+'Stk BSF'!CF184-'Stk BSF'!CG184-'Stk CF '!BW160</f>
        <v>0</v>
      </c>
      <c r="BV160" s="78">
        <f t="shared" si="986"/>
        <v>0</v>
      </c>
      <c r="BW160" s="46"/>
      <c r="BX160" s="46"/>
      <c r="BY160" s="46"/>
      <c r="BZ160" s="46">
        <f t="shared" si="871"/>
        <v>0</v>
      </c>
      <c r="CA160" s="75">
        <f t="shared" si="813"/>
        <v>0</v>
      </c>
      <c r="CB160" s="77">
        <f>+BU160+'Stk BSF'!CN160-'Stk BSF'!CO160-'Stk CF '!CD160</f>
        <v>0</v>
      </c>
      <c r="CC160" s="78">
        <f t="shared" si="987"/>
        <v>0</v>
      </c>
      <c r="CD160" s="46"/>
      <c r="CE160" s="46"/>
      <c r="CF160" s="46"/>
      <c r="CG160" s="46">
        <f t="shared" si="872"/>
        <v>0</v>
      </c>
      <c r="CH160" s="75">
        <f t="shared" si="814"/>
        <v>0</v>
      </c>
      <c r="CI160" s="77">
        <f>+CB160+'Stk BSF'!CV160-'Stk BSF'!CW160-'Stk CF '!CK160</f>
        <v>0</v>
      </c>
      <c r="CJ160" s="78">
        <f t="shared" si="988"/>
        <v>0</v>
      </c>
      <c r="CK160" s="46"/>
      <c r="CL160" s="46"/>
      <c r="CM160" s="46"/>
      <c r="CN160" s="46">
        <f t="shared" si="873"/>
        <v>0</v>
      </c>
      <c r="CO160" s="75">
        <f t="shared" si="815"/>
        <v>0</v>
      </c>
      <c r="CP160" s="77">
        <f>+CI160+'Stk BSF'!DD160-'Stk BSF'!DE160-'Stk CF '!CR160</f>
        <v>0</v>
      </c>
      <c r="CQ160" s="78">
        <f t="shared" si="989"/>
        <v>0</v>
      </c>
      <c r="CR160" s="46"/>
      <c r="CS160" s="46"/>
      <c r="CT160" s="46"/>
      <c r="CU160" s="46">
        <f t="shared" si="874"/>
        <v>0</v>
      </c>
      <c r="CV160" s="75">
        <f t="shared" si="816"/>
        <v>0</v>
      </c>
      <c r="CW160" s="78">
        <f>+CP160+'Stk BSF'!DL160-'Stk BSF'!DM160-'Stk CF '!CY160</f>
        <v>0</v>
      </c>
      <c r="CX160" s="78">
        <f t="shared" si="990"/>
        <v>0</v>
      </c>
      <c r="CY160" s="46"/>
      <c r="CZ160" s="46"/>
      <c r="DA160" s="46"/>
      <c r="DB160" s="46">
        <f t="shared" si="875"/>
        <v>0</v>
      </c>
      <c r="DC160" s="75">
        <f t="shared" si="817"/>
        <v>0</v>
      </c>
      <c r="DD160" s="77">
        <f>+CW160+'Stk BSF'!DT160-'Stk BSF'!DU160-'Stk CF '!DF160</f>
        <v>0</v>
      </c>
      <c r="DE160" s="78">
        <f t="shared" si="991"/>
        <v>0</v>
      </c>
      <c r="DF160" s="46"/>
      <c r="DG160" s="46"/>
      <c r="DH160" s="46"/>
      <c r="DI160" s="46">
        <f t="shared" si="876"/>
        <v>0</v>
      </c>
      <c r="DJ160" s="75">
        <f t="shared" si="818"/>
        <v>0</v>
      </c>
      <c r="DK160" s="77">
        <f>+DD160+'Stk BSF'!EB160-'Stk BSF'!EC160-'Stk CF '!DM160</f>
        <v>0</v>
      </c>
      <c r="DL160" s="78">
        <f t="shared" si="992"/>
        <v>0</v>
      </c>
      <c r="DM160" s="46"/>
      <c r="DN160" s="46"/>
      <c r="DO160" s="46"/>
      <c r="DP160" s="46">
        <f t="shared" si="877"/>
        <v>0</v>
      </c>
      <c r="DQ160" s="75">
        <f t="shared" si="819"/>
        <v>0</v>
      </c>
      <c r="DR160" s="77">
        <f>+DK160+'Stk BSF'!EJ160-'Stk BSF'!EK160-'Stk CF '!DT160</f>
        <v>0</v>
      </c>
      <c r="DS160" s="78">
        <f t="shared" si="993"/>
        <v>0</v>
      </c>
      <c r="DT160" s="46"/>
      <c r="DU160" s="46"/>
      <c r="DV160" s="46"/>
      <c r="DW160" s="46">
        <f t="shared" si="878"/>
        <v>0</v>
      </c>
      <c r="DX160" s="75">
        <f t="shared" si="820"/>
        <v>0</v>
      </c>
      <c r="DY160" s="77">
        <f>+DR160+'Stk BSF'!ER160-'Stk BSF'!ES160-'Stk CF '!EA160</f>
        <v>0</v>
      </c>
      <c r="DZ160" s="78">
        <f t="shared" si="994"/>
        <v>0</v>
      </c>
      <c r="EA160" s="46"/>
      <c r="EB160" s="46"/>
      <c r="EC160" s="46"/>
      <c r="ED160" s="46">
        <f t="shared" si="879"/>
        <v>0</v>
      </c>
      <c r="EE160" s="75">
        <f t="shared" si="821"/>
        <v>0</v>
      </c>
      <c r="EF160" s="77">
        <f>+DY160+'Stk BSF'!EZ160-'Stk BSF'!FA160-'Stk CF '!EH160</f>
        <v>0</v>
      </c>
      <c r="EG160" s="78">
        <f t="shared" si="995"/>
        <v>0</v>
      </c>
      <c r="EH160" s="46"/>
      <c r="EI160" s="46"/>
      <c r="EJ160" s="46"/>
      <c r="EK160" s="46">
        <f t="shared" si="880"/>
        <v>0</v>
      </c>
      <c r="EL160" s="75">
        <f t="shared" si="822"/>
        <v>0</v>
      </c>
      <c r="EM160" s="77">
        <f>+EF160+'Stk BSF'!FH160-'Stk BSF'!FI160-'Stk CF '!EO160</f>
        <v>0</v>
      </c>
      <c r="EN160" s="78">
        <f t="shared" si="996"/>
        <v>0</v>
      </c>
      <c r="EO160" s="46"/>
      <c r="EP160" s="46"/>
      <c r="EQ160" s="46"/>
      <c r="ER160" s="46">
        <f t="shared" si="881"/>
        <v>0</v>
      </c>
      <c r="ES160" s="75">
        <f t="shared" si="823"/>
        <v>0</v>
      </c>
      <c r="ET160" s="77">
        <f>+EM160+'Stk BSF'!FP160-'Stk BSF'!FQ160-'Stk CF '!EV160</f>
        <v>0</v>
      </c>
      <c r="EU160" s="78">
        <f t="shared" si="997"/>
        <v>0</v>
      </c>
      <c r="EV160" s="46"/>
      <c r="EW160" s="46"/>
      <c r="EX160" s="46"/>
      <c r="EY160" s="46">
        <f t="shared" si="882"/>
        <v>0</v>
      </c>
      <c r="EZ160" s="75">
        <f t="shared" si="824"/>
        <v>0</v>
      </c>
      <c r="FA160" s="77">
        <f>+ET160+'Stk BSF'!FX160-'Stk BSF'!FY160-'Stk CF '!FC160</f>
        <v>0</v>
      </c>
      <c r="FB160" s="78">
        <f t="shared" si="998"/>
        <v>0</v>
      </c>
      <c r="FC160" s="46"/>
      <c r="FD160" s="46"/>
      <c r="FE160" s="46"/>
      <c r="FF160" s="46">
        <f t="shared" si="883"/>
        <v>0</v>
      </c>
      <c r="FG160" s="75">
        <f t="shared" si="825"/>
        <v>0</v>
      </c>
      <c r="FH160" s="77">
        <f>+FA160+'Stk BSF'!GF160-'Stk BSF'!GG160-'Stk CF '!FJ160</f>
        <v>0</v>
      </c>
      <c r="FI160" s="78">
        <f t="shared" si="999"/>
        <v>0</v>
      </c>
      <c r="FJ160" s="46"/>
      <c r="FK160" s="46"/>
      <c r="FL160" s="46"/>
      <c r="FM160" s="46">
        <f t="shared" si="884"/>
        <v>0</v>
      </c>
      <c r="FN160" s="75">
        <f t="shared" si="826"/>
        <v>0</v>
      </c>
      <c r="FO160" s="77">
        <f>+FH160+'Stk BSF'!GN160-'Stk BSF'!GO160-'Stk CF '!FQ160</f>
        <v>0</v>
      </c>
      <c r="FP160" s="78">
        <f t="shared" si="1000"/>
        <v>0</v>
      </c>
      <c r="FQ160" s="46"/>
      <c r="FR160" s="46"/>
      <c r="FS160" s="46"/>
      <c r="FT160" s="46">
        <f t="shared" si="885"/>
        <v>0</v>
      </c>
      <c r="FU160" s="75">
        <f t="shared" si="827"/>
        <v>0</v>
      </c>
      <c r="FV160" s="77">
        <f>+FO160+'Stk BSF'!GV160-'Stk BSF'!GW160-'Stk CF '!FX160</f>
        <v>0</v>
      </c>
      <c r="FW160" s="78">
        <f t="shared" si="1001"/>
        <v>0</v>
      </c>
      <c r="FX160" s="46"/>
      <c r="FY160" s="46"/>
      <c r="FZ160" s="46"/>
      <c r="GA160" s="46">
        <f t="shared" si="886"/>
        <v>0</v>
      </c>
      <c r="GB160" s="75">
        <f t="shared" si="828"/>
        <v>0</v>
      </c>
      <c r="GC160" s="77">
        <f>+FV160+'Stk BSF'!HD160-'Stk BSF'!HE160-'Stk CF '!GE160</f>
        <v>0</v>
      </c>
      <c r="GD160" s="78">
        <f t="shared" si="1002"/>
        <v>0</v>
      </c>
      <c r="GE160" s="46"/>
      <c r="GF160" s="46"/>
      <c r="GG160" s="46"/>
      <c r="GH160" s="46">
        <f t="shared" si="887"/>
        <v>0</v>
      </c>
      <c r="GI160" s="75">
        <f t="shared" si="829"/>
        <v>0</v>
      </c>
      <c r="GJ160" s="77">
        <f>+GC160+'Stk BSF'!HL160-'Stk BSF'!HM160-'Stk CF '!GL160</f>
        <v>0</v>
      </c>
      <c r="GK160" s="78">
        <f t="shared" si="1003"/>
        <v>0</v>
      </c>
      <c r="GL160" s="46"/>
      <c r="GM160" s="46"/>
      <c r="GN160" s="46"/>
      <c r="GO160" s="46">
        <f t="shared" si="888"/>
        <v>0</v>
      </c>
      <c r="GP160" s="75">
        <f t="shared" si="830"/>
        <v>0</v>
      </c>
      <c r="GQ160" s="77">
        <f>+GJ160+'Stk BSF'!HT160-'Stk BSF'!HU160-'Stk CF '!GS160</f>
        <v>0</v>
      </c>
      <c r="GR160" s="78">
        <f t="shared" si="1004"/>
        <v>0</v>
      </c>
      <c r="GS160" s="46"/>
      <c r="GT160" s="46"/>
      <c r="GU160" s="46"/>
      <c r="GV160" s="46">
        <f t="shared" si="889"/>
        <v>0</v>
      </c>
      <c r="GW160" s="75">
        <f t="shared" si="831"/>
        <v>0</v>
      </c>
      <c r="GX160" s="77">
        <f>+GQ160+'Stk BSF'!IB160-'Stk BSF'!IC160-'Stk CF '!GZ160</f>
        <v>0</v>
      </c>
      <c r="GY160" s="78">
        <f t="shared" si="1005"/>
        <v>0</v>
      </c>
      <c r="GZ160" s="46"/>
      <c r="HA160" s="46"/>
      <c r="HB160" s="46"/>
      <c r="HC160" s="46">
        <f t="shared" si="890"/>
        <v>0</v>
      </c>
      <c r="HD160" s="75">
        <f t="shared" si="832"/>
        <v>0</v>
      </c>
      <c r="HE160" s="77">
        <f>+GX160+'Stk BSF'!IJ160-'Stk BSF'!IK160-'Stk CF '!HG160</f>
        <v>0</v>
      </c>
      <c r="HF160" s="78">
        <f t="shared" si="1006"/>
        <v>0</v>
      </c>
      <c r="HG160" s="46"/>
      <c r="HH160" s="46"/>
      <c r="HI160" s="46"/>
      <c r="HJ160" s="46">
        <f t="shared" si="891"/>
        <v>0</v>
      </c>
      <c r="HK160" s="75">
        <f t="shared" si="833"/>
        <v>0</v>
      </c>
      <c r="HL160" s="77">
        <f>+HE160+'Stk BSF'!IR160-'Stk BSF'!IS160-'Stk CF '!HN160</f>
        <v>0</v>
      </c>
      <c r="HM160" s="78">
        <f t="shared" si="1007"/>
        <v>0</v>
      </c>
      <c r="HN160" s="46"/>
      <c r="HO160" s="46"/>
      <c r="HP160" s="46"/>
      <c r="HQ160" s="46">
        <f t="shared" si="892"/>
        <v>0</v>
      </c>
      <c r="HR160" s="75">
        <f t="shared" si="834"/>
        <v>0</v>
      </c>
      <c r="HS160" s="85">
        <f>+HL160+'Stk BSF'!IZ160-'Stk BSF'!JA160-'Stk CF '!HU160</f>
        <v>0</v>
      </c>
      <c r="HT160" s="86">
        <f t="shared" si="1008"/>
        <v>0</v>
      </c>
      <c r="HU160" s="46"/>
      <c r="HV160" s="46"/>
      <c r="HW160" s="46"/>
      <c r="HX160" s="46">
        <f t="shared" si="893"/>
        <v>0</v>
      </c>
      <c r="HY160" s="75">
        <f t="shared" si="835"/>
        <v>0</v>
      </c>
      <c r="IA160" s="82">
        <f t="shared" si="1009"/>
        <v>0</v>
      </c>
      <c r="IB160" s="83">
        <f t="shared" si="1010"/>
        <v>0</v>
      </c>
      <c r="IC160" s="81">
        <f t="shared" si="1011"/>
        <v>0</v>
      </c>
      <c r="ID160" s="81">
        <f t="shared" si="1012"/>
        <v>0</v>
      </c>
      <c r="IE160" s="81">
        <f t="shared" si="1013"/>
        <v>0</v>
      </c>
      <c r="IF160" s="81">
        <f t="shared" si="1014"/>
        <v>0</v>
      </c>
      <c r="IG160" s="84">
        <f t="shared" si="1015"/>
        <v>0</v>
      </c>
      <c r="II160" s="64">
        <f t="shared" si="935"/>
        <v>0</v>
      </c>
      <c r="IJ160" s="64">
        <f t="shared" si="936"/>
        <v>0</v>
      </c>
      <c r="IK160" s="64">
        <f t="shared" si="937"/>
        <v>0</v>
      </c>
    </row>
    <row r="161" spans="2:245" ht="15">
      <c r="B161" s="388" t="s">
        <v>650</v>
      </c>
      <c r="C161" s="150"/>
      <c r="D161" s="176" t="s">
        <v>659</v>
      </c>
      <c r="E161" s="170"/>
      <c r="F161" s="370" t="s">
        <v>180</v>
      </c>
      <c r="G161" s="380" t="s">
        <v>99</v>
      </c>
      <c r="H161" s="380" t="s">
        <v>99</v>
      </c>
      <c r="I161" s="166" t="s">
        <v>94</v>
      </c>
      <c r="J161" s="375"/>
      <c r="K161" s="143">
        <v>5</v>
      </c>
      <c r="L161" s="144">
        <v>5</v>
      </c>
      <c r="M161" s="137" t="s">
        <v>4</v>
      </c>
      <c r="N161" s="347">
        <v>0</v>
      </c>
      <c r="O161" s="347">
        <v>0</v>
      </c>
      <c r="P161" s="76">
        <v>0</v>
      </c>
      <c r="Q161" s="77">
        <f>+N161-S161-'Stk BSF'!U161+'Stk BSF'!T161</f>
        <v>0</v>
      </c>
      <c r="R161" s="78">
        <f t="shared" si="977"/>
        <v>0</v>
      </c>
      <c r="S161" s="46"/>
      <c r="T161" s="46"/>
      <c r="U161" s="46"/>
      <c r="V161" s="46">
        <f t="shared" si="863"/>
        <v>0</v>
      </c>
      <c r="W161" s="75">
        <f t="shared" si="978"/>
        <v>0</v>
      </c>
      <c r="X161" s="77">
        <f>+Q161+'Stk BSF'!AB161-'Stk BSF'!AC161-'Stk CF '!Z161</f>
        <v>0</v>
      </c>
      <c r="Y161" s="78">
        <f t="shared" si="979"/>
        <v>0</v>
      </c>
      <c r="Z161" s="46"/>
      <c r="AA161" s="46"/>
      <c r="AB161" s="46"/>
      <c r="AC161" s="46">
        <f t="shared" si="864"/>
        <v>0</v>
      </c>
      <c r="AD161" s="75">
        <f t="shared" si="806"/>
        <v>0</v>
      </c>
      <c r="AE161" s="77">
        <f>+X161+'Stk BSF'!AJ161-'Stk BSF'!AK161-'Stk CF '!AG161</f>
        <v>0</v>
      </c>
      <c r="AF161" s="78">
        <f t="shared" si="980"/>
        <v>0</v>
      </c>
      <c r="AG161" s="46"/>
      <c r="AH161" s="46"/>
      <c r="AI161" s="46"/>
      <c r="AJ161" s="46">
        <f t="shared" si="865"/>
        <v>0</v>
      </c>
      <c r="AK161" s="75">
        <f t="shared" si="807"/>
        <v>0</v>
      </c>
      <c r="AL161" s="77">
        <f>+AE161+'Stk BSF'!AR161-'Stk BSF'!AS161-'Stk CF '!AN161</f>
        <v>0</v>
      </c>
      <c r="AM161" s="78">
        <f t="shared" si="981"/>
        <v>0</v>
      </c>
      <c r="AN161" s="46"/>
      <c r="AO161" s="46"/>
      <c r="AP161" s="46"/>
      <c r="AQ161" s="46">
        <f t="shared" si="866"/>
        <v>0</v>
      </c>
      <c r="AR161" s="75">
        <f t="shared" si="808"/>
        <v>0</v>
      </c>
      <c r="AS161" s="77">
        <f>+AL161+'Stk BSF'!AZ161-'Stk BSF'!BA161-'Stk CF '!AU161</f>
        <v>0</v>
      </c>
      <c r="AT161" s="78">
        <f t="shared" si="982"/>
        <v>0</v>
      </c>
      <c r="AU161" s="46"/>
      <c r="AV161" s="46"/>
      <c r="AW161" s="46"/>
      <c r="AX161" s="46">
        <f t="shared" si="867"/>
        <v>0</v>
      </c>
      <c r="AY161" s="75">
        <f t="shared" si="809"/>
        <v>0</v>
      </c>
      <c r="AZ161" s="77">
        <f>+AS161+'Stk BSF'!BH161-'Stk BSF'!BI161-'Stk CF '!BB161</f>
        <v>0</v>
      </c>
      <c r="BA161" s="78">
        <f t="shared" si="983"/>
        <v>0</v>
      </c>
      <c r="BB161" s="46"/>
      <c r="BC161" s="46"/>
      <c r="BD161" s="46"/>
      <c r="BE161" s="46">
        <f t="shared" si="868"/>
        <v>0</v>
      </c>
      <c r="BF161" s="75">
        <f t="shared" si="810"/>
        <v>0</v>
      </c>
      <c r="BG161" s="77">
        <f>+AZ161+'Stk BSF'!BP161-'Stk BSF'!BQ161-'Stk CF '!BI161</f>
        <v>0</v>
      </c>
      <c r="BH161" s="78">
        <f t="shared" si="984"/>
        <v>0</v>
      </c>
      <c r="BI161" s="46"/>
      <c r="BJ161" s="46"/>
      <c r="BK161" s="46"/>
      <c r="BL161" s="46">
        <f t="shared" si="869"/>
        <v>0</v>
      </c>
      <c r="BM161" s="75">
        <f t="shared" si="811"/>
        <v>0</v>
      </c>
      <c r="BN161" s="77">
        <f>+BG161+'Stk BSF'!BX161-'Stk BSF'!BY161-'Stk CF '!BP161</f>
        <v>0</v>
      </c>
      <c r="BO161" s="78">
        <f t="shared" si="985"/>
        <v>0</v>
      </c>
      <c r="BP161" s="46"/>
      <c r="BQ161" s="46"/>
      <c r="BR161" s="46"/>
      <c r="BS161" s="46">
        <f t="shared" si="870"/>
        <v>0</v>
      </c>
      <c r="BT161" s="75">
        <f t="shared" si="812"/>
        <v>0</v>
      </c>
      <c r="BU161" s="77">
        <f>+BN161+'Stk BSF'!CF185-'Stk BSF'!CG185-'Stk CF '!BW161</f>
        <v>0</v>
      </c>
      <c r="BV161" s="78">
        <f t="shared" si="986"/>
        <v>0</v>
      </c>
      <c r="BW161" s="46"/>
      <c r="BX161" s="46"/>
      <c r="BY161" s="46"/>
      <c r="BZ161" s="46">
        <f t="shared" si="871"/>
        <v>0</v>
      </c>
      <c r="CA161" s="75">
        <f t="shared" si="813"/>
        <v>0</v>
      </c>
      <c r="CB161" s="77">
        <f>+BU161+'Stk BSF'!CN161-'Stk BSF'!CO161-'Stk CF '!CD161</f>
        <v>0</v>
      </c>
      <c r="CC161" s="78">
        <f t="shared" si="987"/>
        <v>0</v>
      </c>
      <c r="CD161" s="46"/>
      <c r="CE161" s="46"/>
      <c r="CF161" s="46"/>
      <c r="CG161" s="46">
        <f t="shared" si="872"/>
        <v>0</v>
      </c>
      <c r="CH161" s="75">
        <f t="shared" si="814"/>
        <v>0</v>
      </c>
      <c r="CI161" s="77">
        <f>+CB161+'Stk BSF'!CV161-'Stk BSF'!CW161-'Stk CF '!CK161</f>
        <v>0</v>
      </c>
      <c r="CJ161" s="78">
        <f t="shared" si="988"/>
        <v>0</v>
      </c>
      <c r="CK161" s="46"/>
      <c r="CL161" s="46"/>
      <c r="CM161" s="46"/>
      <c r="CN161" s="46">
        <f t="shared" si="873"/>
        <v>0</v>
      </c>
      <c r="CO161" s="75">
        <f t="shared" si="815"/>
        <v>0</v>
      </c>
      <c r="CP161" s="77">
        <f>+CI161+'Stk BSF'!DD161-'Stk BSF'!DE161-'Stk CF '!CR161</f>
        <v>0</v>
      </c>
      <c r="CQ161" s="78">
        <f t="shared" si="989"/>
        <v>0</v>
      </c>
      <c r="CR161" s="46"/>
      <c r="CS161" s="46"/>
      <c r="CT161" s="46"/>
      <c r="CU161" s="46">
        <f t="shared" si="874"/>
        <v>0</v>
      </c>
      <c r="CV161" s="75">
        <f t="shared" si="816"/>
        <v>0</v>
      </c>
      <c r="CW161" s="78">
        <f>+CP161+'Stk BSF'!DL161-'Stk BSF'!DM161-'Stk CF '!CY161</f>
        <v>0</v>
      </c>
      <c r="CX161" s="78">
        <f t="shared" si="990"/>
        <v>0</v>
      </c>
      <c r="CY161" s="46"/>
      <c r="CZ161" s="46"/>
      <c r="DA161" s="46"/>
      <c r="DB161" s="46">
        <f t="shared" si="875"/>
        <v>0</v>
      </c>
      <c r="DC161" s="75">
        <f t="shared" si="817"/>
        <v>0</v>
      </c>
      <c r="DD161" s="77">
        <f>+CW161+'Stk BSF'!DT161-'Stk BSF'!DU161-'Stk CF '!DF161</f>
        <v>0</v>
      </c>
      <c r="DE161" s="78">
        <f t="shared" si="991"/>
        <v>0</v>
      </c>
      <c r="DF161" s="46"/>
      <c r="DG161" s="46"/>
      <c r="DH161" s="46"/>
      <c r="DI161" s="46">
        <f t="shared" si="876"/>
        <v>0</v>
      </c>
      <c r="DJ161" s="75">
        <f t="shared" si="818"/>
        <v>0</v>
      </c>
      <c r="DK161" s="77">
        <f>+DD161+'Stk BSF'!EB161-'Stk BSF'!EC161-'Stk CF '!DM161</f>
        <v>0</v>
      </c>
      <c r="DL161" s="78">
        <f t="shared" si="992"/>
        <v>0</v>
      </c>
      <c r="DM161" s="46"/>
      <c r="DN161" s="46"/>
      <c r="DO161" s="46"/>
      <c r="DP161" s="46">
        <f t="shared" si="877"/>
        <v>0</v>
      </c>
      <c r="DQ161" s="75">
        <f t="shared" si="819"/>
        <v>0</v>
      </c>
      <c r="DR161" s="77">
        <f>+DK161+'Stk BSF'!EJ161-'Stk BSF'!EK161-'Stk CF '!DT161</f>
        <v>0</v>
      </c>
      <c r="DS161" s="78">
        <f t="shared" si="993"/>
        <v>0</v>
      </c>
      <c r="DT161" s="46"/>
      <c r="DU161" s="46"/>
      <c r="DV161" s="46"/>
      <c r="DW161" s="46">
        <f t="shared" si="878"/>
        <v>0</v>
      </c>
      <c r="DX161" s="75">
        <f t="shared" si="820"/>
        <v>0</v>
      </c>
      <c r="DY161" s="77">
        <f>+DR161+'Stk BSF'!ER161-'Stk BSF'!ES161-'Stk CF '!EA161</f>
        <v>0</v>
      </c>
      <c r="DZ161" s="78">
        <f t="shared" si="994"/>
        <v>0</v>
      </c>
      <c r="EA161" s="46"/>
      <c r="EB161" s="46"/>
      <c r="EC161" s="46"/>
      <c r="ED161" s="46">
        <f t="shared" si="879"/>
        <v>0</v>
      </c>
      <c r="EE161" s="75">
        <f t="shared" si="821"/>
        <v>0</v>
      </c>
      <c r="EF161" s="77">
        <f>+DY161+'Stk BSF'!EZ161-'Stk BSF'!FA161-'Stk CF '!EH161</f>
        <v>0</v>
      </c>
      <c r="EG161" s="78">
        <f t="shared" si="995"/>
        <v>0</v>
      </c>
      <c r="EH161" s="46"/>
      <c r="EI161" s="46"/>
      <c r="EJ161" s="46"/>
      <c r="EK161" s="46">
        <f t="shared" si="880"/>
        <v>0</v>
      </c>
      <c r="EL161" s="75">
        <f t="shared" si="822"/>
        <v>0</v>
      </c>
      <c r="EM161" s="77">
        <f>+EF161+'Stk BSF'!FH161-'Stk BSF'!FI161-'Stk CF '!EO161</f>
        <v>0</v>
      </c>
      <c r="EN161" s="78">
        <f t="shared" si="996"/>
        <v>0</v>
      </c>
      <c r="EO161" s="46"/>
      <c r="EP161" s="46"/>
      <c r="EQ161" s="46"/>
      <c r="ER161" s="46">
        <f t="shared" si="881"/>
        <v>0</v>
      </c>
      <c r="ES161" s="75">
        <f t="shared" si="823"/>
        <v>0</v>
      </c>
      <c r="ET161" s="77">
        <f>+EM161+'Stk BSF'!FP161-'Stk BSF'!FQ161-'Stk CF '!EV161</f>
        <v>0</v>
      </c>
      <c r="EU161" s="78">
        <f t="shared" si="997"/>
        <v>0</v>
      </c>
      <c r="EV161" s="46"/>
      <c r="EW161" s="46"/>
      <c r="EX161" s="46"/>
      <c r="EY161" s="46">
        <f t="shared" si="882"/>
        <v>0</v>
      </c>
      <c r="EZ161" s="75">
        <f t="shared" si="824"/>
        <v>0</v>
      </c>
      <c r="FA161" s="77">
        <f>+ET161+'Stk BSF'!FX161-'Stk BSF'!FY161-'Stk CF '!FC161</f>
        <v>0</v>
      </c>
      <c r="FB161" s="78">
        <f t="shared" si="998"/>
        <v>0</v>
      </c>
      <c r="FC161" s="46"/>
      <c r="FD161" s="46"/>
      <c r="FE161" s="46"/>
      <c r="FF161" s="46">
        <f t="shared" si="883"/>
        <v>0</v>
      </c>
      <c r="FG161" s="75">
        <f t="shared" si="825"/>
        <v>0</v>
      </c>
      <c r="FH161" s="77">
        <f>+FA161+'Stk BSF'!GF161-'Stk BSF'!GG161-'Stk CF '!FJ161</f>
        <v>0</v>
      </c>
      <c r="FI161" s="78">
        <f t="shared" si="999"/>
        <v>0</v>
      </c>
      <c r="FJ161" s="46"/>
      <c r="FK161" s="46"/>
      <c r="FL161" s="46"/>
      <c r="FM161" s="46">
        <f t="shared" si="884"/>
        <v>0</v>
      </c>
      <c r="FN161" s="75">
        <f t="shared" si="826"/>
        <v>0</v>
      </c>
      <c r="FO161" s="77">
        <f>+FH161+'Stk BSF'!GN161-'Stk BSF'!GO161-'Stk CF '!FQ161</f>
        <v>0</v>
      </c>
      <c r="FP161" s="78">
        <f t="shared" si="1000"/>
        <v>0</v>
      </c>
      <c r="FQ161" s="46"/>
      <c r="FR161" s="46"/>
      <c r="FS161" s="46"/>
      <c r="FT161" s="46">
        <f t="shared" si="885"/>
        <v>0</v>
      </c>
      <c r="FU161" s="75">
        <f t="shared" si="827"/>
        <v>0</v>
      </c>
      <c r="FV161" s="77">
        <f>+FO161+'Stk BSF'!GV161-'Stk BSF'!GW161-'Stk CF '!FX161</f>
        <v>0</v>
      </c>
      <c r="FW161" s="78">
        <f t="shared" si="1001"/>
        <v>0</v>
      </c>
      <c r="FX161" s="46"/>
      <c r="FY161" s="46"/>
      <c r="FZ161" s="46"/>
      <c r="GA161" s="46">
        <f t="shared" si="886"/>
        <v>0</v>
      </c>
      <c r="GB161" s="75">
        <f t="shared" si="828"/>
        <v>0</v>
      </c>
      <c r="GC161" s="77">
        <f>+FV161+'Stk BSF'!HD161-'Stk BSF'!HE161-'Stk CF '!GE161</f>
        <v>0</v>
      </c>
      <c r="GD161" s="78">
        <f t="shared" si="1002"/>
        <v>0</v>
      </c>
      <c r="GE161" s="46"/>
      <c r="GF161" s="46"/>
      <c r="GG161" s="46"/>
      <c r="GH161" s="46">
        <f t="shared" si="887"/>
        <v>0</v>
      </c>
      <c r="GI161" s="75">
        <f t="shared" si="829"/>
        <v>0</v>
      </c>
      <c r="GJ161" s="77">
        <f>+GC161+'Stk BSF'!HL161-'Stk BSF'!HM161-'Stk CF '!GL161</f>
        <v>0</v>
      </c>
      <c r="GK161" s="78">
        <f t="shared" si="1003"/>
        <v>0</v>
      </c>
      <c r="GL161" s="46"/>
      <c r="GM161" s="46"/>
      <c r="GN161" s="46"/>
      <c r="GO161" s="46">
        <f t="shared" si="888"/>
        <v>0</v>
      </c>
      <c r="GP161" s="75">
        <f t="shared" si="830"/>
        <v>0</v>
      </c>
      <c r="GQ161" s="77">
        <f>+GJ161+'Stk BSF'!HT161-'Stk BSF'!HU161-'Stk CF '!GS161</f>
        <v>0</v>
      </c>
      <c r="GR161" s="78">
        <f t="shared" si="1004"/>
        <v>0</v>
      </c>
      <c r="GS161" s="46"/>
      <c r="GT161" s="46"/>
      <c r="GU161" s="46"/>
      <c r="GV161" s="46">
        <f t="shared" si="889"/>
        <v>0</v>
      </c>
      <c r="GW161" s="75">
        <f t="shared" si="831"/>
        <v>0</v>
      </c>
      <c r="GX161" s="77">
        <f>+GQ161+'Stk BSF'!IB161-'Stk BSF'!IC161-'Stk CF '!GZ161</f>
        <v>0</v>
      </c>
      <c r="GY161" s="78">
        <f t="shared" si="1005"/>
        <v>0</v>
      </c>
      <c r="GZ161" s="46"/>
      <c r="HA161" s="46"/>
      <c r="HB161" s="46"/>
      <c r="HC161" s="46">
        <f t="shared" si="890"/>
        <v>0</v>
      </c>
      <c r="HD161" s="75">
        <f t="shared" si="832"/>
        <v>0</v>
      </c>
      <c r="HE161" s="77">
        <f>+GX161+'Stk BSF'!IJ161-'Stk BSF'!IK161-'Stk CF '!HG161</f>
        <v>0</v>
      </c>
      <c r="HF161" s="78">
        <f t="shared" si="1006"/>
        <v>0</v>
      </c>
      <c r="HG161" s="46"/>
      <c r="HH161" s="46"/>
      <c r="HI161" s="46"/>
      <c r="HJ161" s="46">
        <f t="shared" si="891"/>
        <v>0</v>
      </c>
      <c r="HK161" s="75">
        <f t="shared" si="833"/>
        <v>0</v>
      </c>
      <c r="HL161" s="77">
        <f>+HE161+'Stk BSF'!IR161-'Stk BSF'!IS161-'Stk CF '!HN161</f>
        <v>0</v>
      </c>
      <c r="HM161" s="78">
        <f t="shared" si="1007"/>
        <v>0</v>
      </c>
      <c r="HN161" s="46"/>
      <c r="HO161" s="46"/>
      <c r="HP161" s="46"/>
      <c r="HQ161" s="46">
        <f t="shared" si="892"/>
        <v>0</v>
      </c>
      <c r="HR161" s="75">
        <f t="shared" si="834"/>
        <v>0</v>
      </c>
      <c r="HS161" s="85">
        <f>+HL161+'Stk BSF'!IZ161-'Stk BSF'!JA161-'Stk CF '!HU161</f>
        <v>0</v>
      </c>
      <c r="HT161" s="86">
        <f t="shared" si="1008"/>
        <v>0</v>
      </c>
      <c r="HU161" s="46"/>
      <c r="HV161" s="46"/>
      <c r="HW161" s="46"/>
      <c r="HX161" s="46">
        <f t="shared" si="893"/>
        <v>0</v>
      </c>
      <c r="HY161" s="75">
        <f t="shared" si="835"/>
        <v>0</v>
      </c>
      <c r="IA161" s="82">
        <f t="shared" si="1009"/>
        <v>0</v>
      </c>
      <c r="IB161" s="83">
        <f t="shared" si="1010"/>
        <v>0</v>
      </c>
      <c r="IC161" s="81">
        <f t="shared" si="1011"/>
        <v>0</v>
      </c>
      <c r="ID161" s="81">
        <f t="shared" si="1012"/>
        <v>0</v>
      </c>
      <c r="IE161" s="81">
        <f t="shared" si="1013"/>
        <v>0</v>
      </c>
      <c r="IF161" s="81">
        <f t="shared" si="1014"/>
        <v>0</v>
      </c>
      <c r="IG161" s="84">
        <f t="shared" si="1015"/>
        <v>0</v>
      </c>
      <c r="II161" s="64">
        <f t="shared" si="935"/>
        <v>0</v>
      </c>
      <c r="IJ161" s="64">
        <f t="shared" si="936"/>
        <v>0</v>
      </c>
      <c r="IK161" s="64">
        <f t="shared" si="937"/>
        <v>0</v>
      </c>
    </row>
    <row r="162" spans="2:245" ht="15">
      <c r="B162" s="388" t="s">
        <v>650</v>
      </c>
      <c r="C162" s="150"/>
      <c r="D162" s="176" t="s">
        <v>680</v>
      </c>
      <c r="E162" s="170"/>
      <c r="F162" s="370" t="s">
        <v>198</v>
      </c>
      <c r="G162" s="380" t="s">
        <v>99</v>
      </c>
      <c r="H162" s="380" t="s">
        <v>99</v>
      </c>
      <c r="I162" s="166" t="s">
        <v>94</v>
      </c>
      <c r="J162" s="375"/>
      <c r="K162" s="143">
        <v>6</v>
      </c>
      <c r="L162" s="144">
        <v>6</v>
      </c>
      <c r="M162" s="137" t="s">
        <v>4</v>
      </c>
      <c r="N162" s="347">
        <v>0</v>
      </c>
      <c r="O162" s="347">
        <v>37</v>
      </c>
      <c r="P162" s="76">
        <v>0</v>
      </c>
      <c r="Q162" s="77">
        <f>+N162-S162-'Stk BSF'!U162+'Stk BSF'!T162</f>
        <v>0</v>
      </c>
      <c r="R162" s="78">
        <f t="shared" si="977"/>
        <v>37</v>
      </c>
      <c r="S162" s="46"/>
      <c r="T162" s="46"/>
      <c r="U162" s="46"/>
      <c r="V162" s="46">
        <f t="shared" si="863"/>
        <v>0</v>
      </c>
      <c r="W162" s="75">
        <f t="shared" si="978"/>
        <v>0</v>
      </c>
      <c r="X162" s="77">
        <f>+Q162+'Stk BSF'!AB162-'Stk BSF'!AC162-'Stk CF '!Z162</f>
        <v>0</v>
      </c>
      <c r="Y162" s="78">
        <f t="shared" si="979"/>
        <v>37</v>
      </c>
      <c r="Z162" s="46"/>
      <c r="AA162" s="46"/>
      <c r="AB162" s="46"/>
      <c r="AC162" s="46">
        <f t="shared" si="864"/>
        <v>0</v>
      </c>
      <c r="AD162" s="75">
        <f t="shared" si="806"/>
        <v>0</v>
      </c>
      <c r="AE162" s="77">
        <f>+X162+'Stk BSF'!AJ162-'Stk BSF'!AK162-'Stk CF '!AG162</f>
        <v>0</v>
      </c>
      <c r="AF162" s="78">
        <f t="shared" si="980"/>
        <v>37</v>
      </c>
      <c r="AG162" s="46"/>
      <c r="AH162" s="46"/>
      <c r="AI162" s="46"/>
      <c r="AJ162" s="46">
        <f t="shared" si="865"/>
        <v>0</v>
      </c>
      <c r="AK162" s="75">
        <f t="shared" si="807"/>
        <v>0</v>
      </c>
      <c r="AL162" s="77">
        <f>+AE162+'Stk BSF'!AR162-'Stk BSF'!AS162-'Stk CF '!AN162</f>
        <v>0</v>
      </c>
      <c r="AM162" s="78">
        <f t="shared" si="981"/>
        <v>37</v>
      </c>
      <c r="AN162" s="46"/>
      <c r="AO162" s="46"/>
      <c r="AP162" s="46"/>
      <c r="AQ162" s="46">
        <f t="shared" si="866"/>
        <v>0</v>
      </c>
      <c r="AR162" s="75">
        <f t="shared" si="808"/>
        <v>0</v>
      </c>
      <c r="AS162" s="77">
        <f>+AL162+'Stk BSF'!AZ162-'Stk BSF'!BA162-'Stk CF '!AU162</f>
        <v>0</v>
      </c>
      <c r="AT162" s="78">
        <f t="shared" si="982"/>
        <v>37</v>
      </c>
      <c r="AU162" s="46"/>
      <c r="AV162" s="46"/>
      <c r="AW162" s="46"/>
      <c r="AX162" s="46">
        <f t="shared" si="867"/>
        <v>0</v>
      </c>
      <c r="AY162" s="75">
        <f t="shared" si="809"/>
        <v>0</v>
      </c>
      <c r="AZ162" s="77">
        <f>+AS162+'Stk BSF'!BH162-'Stk BSF'!BI162-'Stk CF '!BB162</f>
        <v>0</v>
      </c>
      <c r="BA162" s="78">
        <f t="shared" si="983"/>
        <v>37</v>
      </c>
      <c r="BB162" s="46"/>
      <c r="BC162" s="46"/>
      <c r="BD162" s="46"/>
      <c r="BE162" s="46">
        <f t="shared" si="868"/>
        <v>0</v>
      </c>
      <c r="BF162" s="75">
        <f t="shared" si="810"/>
        <v>0</v>
      </c>
      <c r="BG162" s="77">
        <f>+AZ162+'Stk BSF'!BP162-'Stk BSF'!BQ162-'Stk CF '!BI162</f>
        <v>0</v>
      </c>
      <c r="BH162" s="78">
        <f t="shared" si="984"/>
        <v>7</v>
      </c>
      <c r="BI162" s="46"/>
      <c r="BJ162" s="46">
        <v>30</v>
      </c>
      <c r="BK162" s="46"/>
      <c r="BL162" s="46">
        <f t="shared" si="869"/>
        <v>30</v>
      </c>
      <c r="BM162" s="75">
        <f t="shared" si="811"/>
        <v>0</v>
      </c>
      <c r="BN162" s="77">
        <f>+BG162+'Stk BSF'!BX162-'Stk BSF'!BY162-'Stk CF '!BP162</f>
        <v>0</v>
      </c>
      <c r="BO162" s="78">
        <f t="shared" si="985"/>
        <v>7</v>
      </c>
      <c r="BP162" s="46"/>
      <c r="BQ162" s="46"/>
      <c r="BR162" s="46"/>
      <c r="BS162" s="46">
        <f t="shared" si="870"/>
        <v>0</v>
      </c>
      <c r="BT162" s="75">
        <f t="shared" si="812"/>
        <v>0</v>
      </c>
      <c r="BU162" s="77">
        <f>+BN162+'Stk BSF'!CF186-'Stk BSF'!CG186-'Stk CF '!BW162</f>
        <v>0</v>
      </c>
      <c r="BV162" s="78">
        <f t="shared" si="986"/>
        <v>7</v>
      </c>
      <c r="BW162" s="46"/>
      <c r="BX162" s="46"/>
      <c r="BY162" s="46"/>
      <c r="BZ162" s="46">
        <f t="shared" si="871"/>
        <v>0</v>
      </c>
      <c r="CA162" s="75">
        <f t="shared" si="813"/>
        <v>0</v>
      </c>
      <c r="CB162" s="77">
        <f>+BU162+'Stk BSF'!CN162-'Stk BSF'!CO162-'Stk CF '!CD162</f>
        <v>0</v>
      </c>
      <c r="CC162" s="78">
        <f t="shared" si="987"/>
        <v>7</v>
      </c>
      <c r="CD162" s="46"/>
      <c r="CE162" s="46"/>
      <c r="CF162" s="46"/>
      <c r="CG162" s="46">
        <f t="shared" si="872"/>
        <v>0</v>
      </c>
      <c r="CH162" s="75">
        <f t="shared" si="814"/>
        <v>0</v>
      </c>
      <c r="CI162" s="77">
        <f>+CB162+'Stk BSF'!CV162-'Stk BSF'!CW162-'Stk CF '!CK162</f>
        <v>0</v>
      </c>
      <c r="CJ162" s="78">
        <f t="shared" si="988"/>
        <v>7</v>
      </c>
      <c r="CK162" s="46"/>
      <c r="CL162" s="46"/>
      <c r="CM162" s="46"/>
      <c r="CN162" s="46">
        <f t="shared" si="873"/>
        <v>0</v>
      </c>
      <c r="CO162" s="75">
        <f t="shared" si="815"/>
        <v>0</v>
      </c>
      <c r="CP162" s="77">
        <f>+CI162+'Stk BSF'!DD162-'Stk BSF'!DE162-'Stk CF '!CR162</f>
        <v>0</v>
      </c>
      <c r="CQ162" s="78">
        <f t="shared" si="989"/>
        <v>7</v>
      </c>
      <c r="CR162" s="46"/>
      <c r="CS162" s="46"/>
      <c r="CT162" s="46"/>
      <c r="CU162" s="46">
        <f t="shared" si="874"/>
        <v>0</v>
      </c>
      <c r="CV162" s="75">
        <f t="shared" si="816"/>
        <v>0</v>
      </c>
      <c r="CW162" s="78">
        <f>+CP162+'Stk BSF'!DL162-'Stk BSF'!DM162-'Stk CF '!CY162</f>
        <v>0</v>
      </c>
      <c r="CX162" s="78">
        <f t="shared" si="990"/>
        <v>7</v>
      </c>
      <c r="CY162" s="46"/>
      <c r="CZ162" s="46"/>
      <c r="DA162" s="46"/>
      <c r="DB162" s="46">
        <f t="shared" si="875"/>
        <v>0</v>
      </c>
      <c r="DC162" s="75">
        <f t="shared" si="817"/>
        <v>0</v>
      </c>
      <c r="DD162" s="77">
        <f>+CW162+'Stk BSF'!DT162-'Stk BSF'!DU162-'Stk CF '!DF162</f>
        <v>0</v>
      </c>
      <c r="DE162" s="78">
        <f t="shared" si="991"/>
        <v>7</v>
      </c>
      <c r="DF162" s="46"/>
      <c r="DG162" s="46"/>
      <c r="DH162" s="46"/>
      <c r="DI162" s="46">
        <f t="shared" si="876"/>
        <v>0</v>
      </c>
      <c r="DJ162" s="75">
        <f t="shared" si="818"/>
        <v>0</v>
      </c>
      <c r="DK162" s="77">
        <f>+DD162+'Stk BSF'!EB162-'Stk BSF'!EC162-'Stk CF '!DM162</f>
        <v>0</v>
      </c>
      <c r="DL162" s="78">
        <f t="shared" si="992"/>
        <v>7</v>
      </c>
      <c r="DM162" s="46"/>
      <c r="DN162" s="46"/>
      <c r="DO162" s="46"/>
      <c r="DP162" s="46">
        <f t="shared" si="877"/>
        <v>0</v>
      </c>
      <c r="DQ162" s="75">
        <f t="shared" si="819"/>
        <v>0</v>
      </c>
      <c r="DR162" s="77">
        <f>+DK162+'Stk BSF'!EJ162-'Stk BSF'!EK162-'Stk CF '!DT162</f>
        <v>0</v>
      </c>
      <c r="DS162" s="78">
        <f t="shared" si="993"/>
        <v>7</v>
      </c>
      <c r="DT162" s="46"/>
      <c r="DU162" s="46"/>
      <c r="DV162" s="46"/>
      <c r="DW162" s="46">
        <f t="shared" si="878"/>
        <v>0</v>
      </c>
      <c r="DX162" s="75">
        <f t="shared" si="820"/>
        <v>0</v>
      </c>
      <c r="DY162" s="77">
        <f>+DR162+'Stk BSF'!ER162-'Stk BSF'!ES162-'Stk CF '!EA162</f>
        <v>0</v>
      </c>
      <c r="DZ162" s="78">
        <f t="shared" si="994"/>
        <v>7</v>
      </c>
      <c r="EA162" s="46"/>
      <c r="EB162" s="46"/>
      <c r="EC162" s="46"/>
      <c r="ED162" s="46">
        <f t="shared" si="879"/>
        <v>0</v>
      </c>
      <c r="EE162" s="75">
        <f t="shared" si="821"/>
        <v>0</v>
      </c>
      <c r="EF162" s="77">
        <f>+DY162+'Stk BSF'!EZ162-'Stk BSF'!FA162-'Stk CF '!EH162</f>
        <v>0</v>
      </c>
      <c r="EG162" s="78">
        <f t="shared" si="995"/>
        <v>7</v>
      </c>
      <c r="EH162" s="46"/>
      <c r="EI162" s="46"/>
      <c r="EJ162" s="46"/>
      <c r="EK162" s="46">
        <f t="shared" si="880"/>
        <v>0</v>
      </c>
      <c r="EL162" s="75">
        <f t="shared" si="822"/>
        <v>0</v>
      </c>
      <c r="EM162" s="77">
        <f>+EF162+'Stk BSF'!FH162-'Stk BSF'!FI162-'Stk CF '!EO162</f>
        <v>0</v>
      </c>
      <c r="EN162" s="78">
        <f t="shared" si="996"/>
        <v>7</v>
      </c>
      <c r="EO162" s="46"/>
      <c r="EP162" s="46"/>
      <c r="EQ162" s="46"/>
      <c r="ER162" s="46">
        <f t="shared" si="881"/>
        <v>0</v>
      </c>
      <c r="ES162" s="75">
        <f t="shared" si="823"/>
        <v>0</v>
      </c>
      <c r="ET162" s="77">
        <f>+EM162+'Stk BSF'!FP162-'Stk BSF'!FQ162-'Stk CF '!EV162</f>
        <v>0</v>
      </c>
      <c r="EU162" s="78">
        <f t="shared" si="997"/>
        <v>7</v>
      </c>
      <c r="EV162" s="46"/>
      <c r="EW162" s="46"/>
      <c r="EX162" s="46"/>
      <c r="EY162" s="46">
        <f t="shared" si="882"/>
        <v>0</v>
      </c>
      <c r="EZ162" s="75">
        <f t="shared" si="824"/>
        <v>0</v>
      </c>
      <c r="FA162" s="77">
        <f>+ET162+'Stk BSF'!FX162-'Stk BSF'!FY162-'Stk CF '!FC162</f>
        <v>0</v>
      </c>
      <c r="FB162" s="78">
        <f t="shared" si="998"/>
        <v>7</v>
      </c>
      <c r="FC162" s="46"/>
      <c r="FD162" s="46"/>
      <c r="FE162" s="46"/>
      <c r="FF162" s="46">
        <f t="shared" si="883"/>
        <v>0</v>
      </c>
      <c r="FG162" s="75">
        <f t="shared" si="825"/>
        <v>0</v>
      </c>
      <c r="FH162" s="77">
        <f>+FA162+'Stk BSF'!GF162-'Stk BSF'!GG162-'Stk CF '!FJ162</f>
        <v>0</v>
      </c>
      <c r="FI162" s="78">
        <f t="shared" si="999"/>
        <v>7</v>
      </c>
      <c r="FJ162" s="46"/>
      <c r="FK162" s="46"/>
      <c r="FL162" s="46"/>
      <c r="FM162" s="46">
        <f t="shared" si="884"/>
        <v>0</v>
      </c>
      <c r="FN162" s="75">
        <f t="shared" si="826"/>
        <v>0</v>
      </c>
      <c r="FO162" s="77">
        <f>+FH162+'Stk BSF'!GN162-'Stk BSF'!GO162-'Stk CF '!FQ162</f>
        <v>0</v>
      </c>
      <c r="FP162" s="78">
        <f t="shared" si="1000"/>
        <v>7</v>
      </c>
      <c r="FQ162" s="46"/>
      <c r="FR162" s="46"/>
      <c r="FS162" s="46"/>
      <c r="FT162" s="46">
        <f t="shared" si="885"/>
        <v>0</v>
      </c>
      <c r="FU162" s="75">
        <f t="shared" si="827"/>
        <v>0</v>
      </c>
      <c r="FV162" s="77">
        <f>+FO162+'Stk BSF'!GV162-'Stk BSF'!GW162-'Stk CF '!FX162</f>
        <v>0</v>
      </c>
      <c r="FW162" s="78">
        <f t="shared" si="1001"/>
        <v>7</v>
      </c>
      <c r="FX162" s="46"/>
      <c r="FY162" s="46"/>
      <c r="FZ162" s="46"/>
      <c r="GA162" s="46">
        <f t="shared" si="886"/>
        <v>0</v>
      </c>
      <c r="GB162" s="75">
        <f t="shared" si="828"/>
        <v>0</v>
      </c>
      <c r="GC162" s="77">
        <f>+FV162+'Stk BSF'!HD162-'Stk BSF'!HE162-'Stk CF '!GE162</f>
        <v>0</v>
      </c>
      <c r="GD162" s="78">
        <f t="shared" si="1002"/>
        <v>7</v>
      </c>
      <c r="GE162" s="46"/>
      <c r="GF162" s="46"/>
      <c r="GG162" s="46"/>
      <c r="GH162" s="46">
        <f t="shared" si="887"/>
        <v>0</v>
      </c>
      <c r="GI162" s="75">
        <f t="shared" si="829"/>
        <v>0</v>
      </c>
      <c r="GJ162" s="77">
        <f>+GC162+'Stk BSF'!HL162-'Stk BSF'!HM162-'Stk CF '!GL162</f>
        <v>0</v>
      </c>
      <c r="GK162" s="78">
        <f t="shared" si="1003"/>
        <v>7</v>
      </c>
      <c r="GL162" s="46"/>
      <c r="GM162" s="46"/>
      <c r="GN162" s="46"/>
      <c r="GO162" s="46">
        <f t="shared" si="888"/>
        <v>0</v>
      </c>
      <c r="GP162" s="75">
        <f t="shared" si="830"/>
        <v>0</v>
      </c>
      <c r="GQ162" s="77">
        <f>+GJ162+'Stk BSF'!HT162-'Stk BSF'!HU162-'Stk CF '!GS162</f>
        <v>0</v>
      </c>
      <c r="GR162" s="78">
        <f t="shared" si="1004"/>
        <v>7</v>
      </c>
      <c r="GS162" s="46"/>
      <c r="GT162" s="46"/>
      <c r="GU162" s="46"/>
      <c r="GV162" s="46">
        <f t="shared" si="889"/>
        <v>0</v>
      </c>
      <c r="GW162" s="75">
        <f t="shared" si="831"/>
        <v>0</v>
      </c>
      <c r="GX162" s="77">
        <f>+GQ162+'Stk BSF'!IB162-'Stk BSF'!IC162-'Stk CF '!GZ162</f>
        <v>0</v>
      </c>
      <c r="GY162" s="78">
        <f t="shared" si="1005"/>
        <v>7</v>
      </c>
      <c r="GZ162" s="46"/>
      <c r="HA162" s="46"/>
      <c r="HB162" s="46"/>
      <c r="HC162" s="46">
        <f t="shared" si="890"/>
        <v>0</v>
      </c>
      <c r="HD162" s="75">
        <f t="shared" si="832"/>
        <v>0</v>
      </c>
      <c r="HE162" s="77">
        <f>+GX162+'Stk BSF'!IJ162-'Stk BSF'!IK162-'Stk CF '!HG162</f>
        <v>0</v>
      </c>
      <c r="HF162" s="78">
        <f t="shared" si="1006"/>
        <v>7</v>
      </c>
      <c r="HG162" s="46"/>
      <c r="HH162" s="46"/>
      <c r="HI162" s="46"/>
      <c r="HJ162" s="46">
        <f t="shared" si="891"/>
        <v>0</v>
      </c>
      <c r="HK162" s="75">
        <f t="shared" si="833"/>
        <v>0</v>
      </c>
      <c r="HL162" s="77">
        <f>+HE162+'Stk BSF'!IR162-'Stk BSF'!IS162-'Stk CF '!HN162</f>
        <v>0</v>
      </c>
      <c r="HM162" s="78">
        <f t="shared" si="1007"/>
        <v>7</v>
      </c>
      <c r="HN162" s="46"/>
      <c r="HO162" s="46"/>
      <c r="HP162" s="46"/>
      <c r="HQ162" s="46">
        <f t="shared" si="892"/>
        <v>0</v>
      </c>
      <c r="HR162" s="75">
        <f t="shared" si="834"/>
        <v>0</v>
      </c>
      <c r="HS162" s="85">
        <f>+HL162+'Stk BSF'!IZ162-'Stk BSF'!JA162-'Stk CF '!HU162</f>
        <v>0</v>
      </c>
      <c r="HT162" s="86">
        <f t="shared" si="1008"/>
        <v>7</v>
      </c>
      <c r="HU162" s="46"/>
      <c r="HV162" s="46"/>
      <c r="HW162" s="46"/>
      <c r="HX162" s="46">
        <f t="shared" si="893"/>
        <v>0</v>
      </c>
      <c r="HY162" s="75">
        <f t="shared" si="835"/>
        <v>0</v>
      </c>
      <c r="IA162" s="82">
        <f t="shared" si="1009"/>
        <v>0</v>
      </c>
      <c r="IB162" s="83">
        <f t="shared" si="1010"/>
        <v>7</v>
      </c>
      <c r="IC162" s="81">
        <f t="shared" si="1011"/>
        <v>0</v>
      </c>
      <c r="ID162" s="81">
        <f t="shared" si="1012"/>
        <v>30</v>
      </c>
      <c r="IE162" s="81">
        <f t="shared" si="1013"/>
        <v>0</v>
      </c>
      <c r="IF162" s="81">
        <f t="shared" si="1014"/>
        <v>30</v>
      </c>
      <c r="IG162" s="84">
        <f t="shared" si="1015"/>
        <v>0</v>
      </c>
      <c r="II162" s="64">
        <f t="shared" si="935"/>
        <v>0</v>
      </c>
      <c r="IJ162" s="64">
        <f t="shared" si="936"/>
        <v>0</v>
      </c>
      <c r="IK162" s="64">
        <f t="shared" si="937"/>
        <v>0</v>
      </c>
    </row>
    <row r="163" spans="2:245" ht="15">
      <c r="B163" s="388" t="s">
        <v>650</v>
      </c>
      <c r="C163" s="150"/>
      <c r="D163" s="176" t="s">
        <v>681</v>
      </c>
      <c r="E163" s="170"/>
      <c r="F163" s="370" t="s">
        <v>199</v>
      </c>
      <c r="G163" s="380" t="s">
        <v>99</v>
      </c>
      <c r="H163" s="380" t="s">
        <v>99</v>
      </c>
      <c r="I163" s="166" t="s">
        <v>94</v>
      </c>
      <c r="J163" s="375"/>
      <c r="K163" s="143">
        <v>8</v>
      </c>
      <c r="L163" s="144">
        <v>9</v>
      </c>
      <c r="M163" s="137" t="s">
        <v>4</v>
      </c>
      <c r="N163" s="347">
        <v>0</v>
      </c>
      <c r="O163" s="347">
        <v>0</v>
      </c>
      <c r="P163" s="76">
        <v>0</v>
      </c>
      <c r="Q163" s="77">
        <f>+N163-S163-'Stk BSF'!U163+'Stk BSF'!T163</f>
        <v>0</v>
      </c>
      <c r="R163" s="78">
        <f t="shared" si="977"/>
        <v>0</v>
      </c>
      <c r="S163" s="46"/>
      <c r="T163" s="46"/>
      <c r="U163" s="46"/>
      <c r="V163" s="46">
        <f t="shared" si="863"/>
        <v>0</v>
      </c>
      <c r="W163" s="75">
        <f t="shared" si="978"/>
        <v>0</v>
      </c>
      <c r="X163" s="77">
        <f>+Q163+'Stk BSF'!AB163-'Stk BSF'!AC163-'Stk CF '!Z163</f>
        <v>0</v>
      </c>
      <c r="Y163" s="78">
        <f t="shared" si="979"/>
        <v>0</v>
      </c>
      <c r="Z163" s="46"/>
      <c r="AA163" s="46"/>
      <c r="AB163" s="46"/>
      <c r="AC163" s="46">
        <f t="shared" si="864"/>
        <v>0</v>
      </c>
      <c r="AD163" s="75">
        <f t="shared" si="806"/>
        <v>0</v>
      </c>
      <c r="AE163" s="77">
        <f>+X163+'Stk BSF'!AJ163-'Stk BSF'!AK163-'Stk CF '!AG163</f>
        <v>0</v>
      </c>
      <c r="AF163" s="78">
        <f t="shared" si="980"/>
        <v>0</v>
      </c>
      <c r="AG163" s="46"/>
      <c r="AH163" s="46"/>
      <c r="AI163" s="46"/>
      <c r="AJ163" s="46">
        <f t="shared" si="865"/>
        <v>0</v>
      </c>
      <c r="AK163" s="75">
        <f t="shared" si="807"/>
        <v>0</v>
      </c>
      <c r="AL163" s="77">
        <f>+AE163+'Stk BSF'!AR163-'Stk BSF'!AS163-'Stk CF '!AN163</f>
        <v>0</v>
      </c>
      <c r="AM163" s="78">
        <f t="shared" si="981"/>
        <v>0</v>
      </c>
      <c r="AN163" s="46"/>
      <c r="AO163" s="46"/>
      <c r="AP163" s="46"/>
      <c r="AQ163" s="46">
        <f t="shared" si="866"/>
        <v>0</v>
      </c>
      <c r="AR163" s="75">
        <f t="shared" si="808"/>
        <v>0</v>
      </c>
      <c r="AS163" s="77">
        <f>+AL163+'Stk BSF'!AZ163-'Stk BSF'!BA163-'Stk CF '!AU163</f>
        <v>0</v>
      </c>
      <c r="AT163" s="78">
        <f t="shared" si="982"/>
        <v>0</v>
      </c>
      <c r="AU163" s="46"/>
      <c r="AV163" s="46"/>
      <c r="AW163" s="46"/>
      <c r="AX163" s="46">
        <f t="shared" si="867"/>
        <v>0</v>
      </c>
      <c r="AY163" s="75">
        <f t="shared" si="809"/>
        <v>0</v>
      </c>
      <c r="AZ163" s="77">
        <f>+AS163+'Stk BSF'!BH163-'Stk BSF'!BI163-'Stk CF '!BB163</f>
        <v>0</v>
      </c>
      <c r="BA163" s="78">
        <f t="shared" si="983"/>
        <v>0</v>
      </c>
      <c r="BB163" s="46"/>
      <c r="BC163" s="46"/>
      <c r="BD163" s="46"/>
      <c r="BE163" s="46">
        <f t="shared" si="868"/>
        <v>0</v>
      </c>
      <c r="BF163" s="75">
        <f t="shared" si="810"/>
        <v>0</v>
      </c>
      <c r="BG163" s="77">
        <f>+AZ163+'Stk BSF'!BP163-'Stk BSF'!BQ163-'Stk CF '!BI163</f>
        <v>0</v>
      </c>
      <c r="BH163" s="78">
        <f t="shared" si="984"/>
        <v>0</v>
      </c>
      <c r="BI163" s="46"/>
      <c r="BJ163" s="46"/>
      <c r="BK163" s="46"/>
      <c r="BL163" s="46">
        <f t="shared" si="869"/>
        <v>0</v>
      </c>
      <c r="BM163" s="75">
        <f t="shared" si="811"/>
        <v>0</v>
      </c>
      <c r="BN163" s="77">
        <f>+BG163+'Stk BSF'!BX163-'Stk BSF'!BY163-'Stk CF '!BP163</f>
        <v>0</v>
      </c>
      <c r="BO163" s="78">
        <f t="shared" si="985"/>
        <v>0</v>
      </c>
      <c r="BP163" s="46"/>
      <c r="BQ163" s="46"/>
      <c r="BR163" s="46"/>
      <c r="BS163" s="46">
        <f t="shared" si="870"/>
        <v>0</v>
      </c>
      <c r="BT163" s="75">
        <f t="shared" si="812"/>
        <v>0</v>
      </c>
      <c r="BU163" s="77">
        <f>+BN163+'Stk BSF'!CF187-'Stk BSF'!CG187-'Stk CF '!BW163</f>
        <v>0</v>
      </c>
      <c r="BV163" s="78">
        <f t="shared" si="986"/>
        <v>0</v>
      </c>
      <c r="BW163" s="46"/>
      <c r="BX163" s="46"/>
      <c r="BY163" s="46"/>
      <c r="BZ163" s="46">
        <f t="shared" si="871"/>
        <v>0</v>
      </c>
      <c r="CA163" s="75">
        <f t="shared" si="813"/>
        <v>0</v>
      </c>
      <c r="CB163" s="77">
        <f>+BU163+'Stk BSF'!CN163-'Stk BSF'!CO163-'Stk CF '!CD163</f>
        <v>0</v>
      </c>
      <c r="CC163" s="78">
        <f t="shared" si="987"/>
        <v>0</v>
      </c>
      <c r="CD163" s="46"/>
      <c r="CE163" s="46"/>
      <c r="CF163" s="46"/>
      <c r="CG163" s="46">
        <f t="shared" si="872"/>
        <v>0</v>
      </c>
      <c r="CH163" s="75">
        <f t="shared" si="814"/>
        <v>0</v>
      </c>
      <c r="CI163" s="77">
        <f>+CB163+'Stk BSF'!CV163-'Stk BSF'!CW163-'Stk CF '!CK163</f>
        <v>0</v>
      </c>
      <c r="CJ163" s="78">
        <f t="shared" si="988"/>
        <v>0</v>
      </c>
      <c r="CK163" s="46"/>
      <c r="CL163" s="46"/>
      <c r="CM163" s="46"/>
      <c r="CN163" s="46">
        <f t="shared" si="873"/>
        <v>0</v>
      </c>
      <c r="CO163" s="75">
        <f t="shared" si="815"/>
        <v>0</v>
      </c>
      <c r="CP163" s="77">
        <f>+CI163+'Stk BSF'!DD163-'Stk BSF'!DE163-'Stk CF '!CR163</f>
        <v>0</v>
      </c>
      <c r="CQ163" s="78">
        <f t="shared" si="989"/>
        <v>0</v>
      </c>
      <c r="CR163" s="46"/>
      <c r="CS163" s="46"/>
      <c r="CT163" s="46"/>
      <c r="CU163" s="46">
        <f t="shared" si="874"/>
        <v>0</v>
      </c>
      <c r="CV163" s="75">
        <f t="shared" si="816"/>
        <v>0</v>
      </c>
      <c r="CW163" s="78">
        <f>+CP163+'Stk BSF'!DL163-'Stk BSF'!DM163-'Stk CF '!CY163</f>
        <v>0</v>
      </c>
      <c r="CX163" s="78">
        <f t="shared" si="990"/>
        <v>0</v>
      </c>
      <c r="CY163" s="46"/>
      <c r="CZ163" s="46"/>
      <c r="DA163" s="46"/>
      <c r="DB163" s="46">
        <f t="shared" si="875"/>
        <v>0</v>
      </c>
      <c r="DC163" s="75">
        <f t="shared" si="817"/>
        <v>0</v>
      </c>
      <c r="DD163" s="77">
        <f>+CW163+'Stk BSF'!DT163-'Stk BSF'!DU163-'Stk CF '!DF163</f>
        <v>0</v>
      </c>
      <c r="DE163" s="78">
        <f t="shared" si="991"/>
        <v>0</v>
      </c>
      <c r="DF163" s="46"/>
      <c r="DG163" s="46"/>
      <c r="DH163" s="46"/>
      <c r="DI163" s="46">
        <f t="shared" si="876"/>
        <v>0</v>
      </c>
      <c r="DJ163" s="75">
        <f t="shared" si="818"/>
        <v>0</v>
      </c>
      <c r="DK163" s="77">
        <f>+DD163+'Stk BSF'!EB163-'Stk BSF'!EC163-'Stk CF '!DM163</f>
        <v>0</v>
      </c>
      <c r="DL163" s="78">
        <f t="shared" si="992"/>
        <v>0</v>
      </c>
      <c r="DM163" s="46"/>
      <c r="DN163" s="46"/>
      <c r="DO163" s="46"/>
      <c r="DP163" s="46">
        <f t="shared" si="877"/>
        <v>0</v>
      </c>
      <c r="DQ163" s="75">
        <f t="shared" si="819"/>
        <v>0</v>
      </c>
      <c r="DR163" s="77">
        <f>+DK163+'Stk BSF'!EJ163-'Stk BSF'!EK163-'Stk CF '!DT163</f>
        <v>0</v>
      </c>
      <c r="DS163" s="78">
        <f t="shared" si="993"/>
        <v>0</v>
      </c>
      <c r="DT163" s="46"/>
      <c r="DU163" s="46"/>
      <c r="DV163" s="46"/>
      <c r="DW163" s="46">
        <f t="shared" si="878"/>
        <v>0</v>
      </c>
      <c r="DX163" s="75">
        <f t="shared" si="820"/>
        <v>0</v>
      </c>
      <c r="DY163" s="77">
        <f>+DR163+'Stk BSF'!ER163-'Stk BSF'!ES163-'Stk CF '!EA163</f>
        <v>0</v>
      </c>
      <c r="DZ163" s="78">
        <f t="shared" si="994"/>
        <v>0</v>
      </c>
      <c r="EA163" s="46"/>
      <c r="EB163" s="46"/>
      <c r="EC163" s="46"/>
      <c r="ED163" s="46">
        <f t="shared" si="879"/>
        <v>0</v>
      </c>
      <c r="EE163" s="75">
        <f t="shared" si="821"/>
        <v>0</v>
      </c>
      <c r="EF163" s="77">
        <f>+DY163+'Stk BSF'!EZ163-'Stk BSF'!FA163-'Stk CF '!EH163</f>
        <v>0</v>
      </c>
      <c r="EG163" s="78">
        <f t="shared" si="995"/>
        <v>0</v>
      </c>
      <c r="EH163" s="46"/>
      <c r="EI163" s="46"/>
      <c r="EJ163" s="46"/>
      <c r="EK163" s="46">
        <f t="shared" si="880"/>
        <v>0</v>
      </c>
      <c r="EL163" s="75">
        <f t="shared" si="822"/>
        <v>0</v>
      </c>
      <c r="EM163" s="77">
        <f>+EF163+'Stk BSF'!FH163-'Stk BSF'!FI163-'Stk CF '!EO163</f>
        <v>0</v>
      </c>
      <c r="EN163" s="78">
        <f t="shared" si="996"/>
        <v>0</v>
      </c>
      <c r="EO163" s="46"/>
      <c r="EP163" s="46"/>
      <c r="EQ163" s="46"/>
      <c r="ER163" s="46">
        <f t="shared" si="881"/>
        <v>0</v>
      </c>
      <c r="ES163" s="75">
        <f t="shared" si="823"/>
        <v>0</v>
      </c>
      <c r="ET163" s="77">
        <f>+EM163+'Stk BSF'!FP163-'Stk BSF'!FQ163-'Stk CF '!EV163</f>
        <v>0</v>
      </c>
      <c r="EU163" s="78">
        <f t="shared" si="997"/>
        <v>0</v>
      </c>
      <c r="EV163" s="46"/>
      <c r="EW163" s="46"/>
      <c r="EX163" s="46"/>
      <c r="EY163" s="46">
        <f t="shared" si="882"/>
        <v>0</v>
      </c>
      <c r="EZ163" s="75">
        <f t="shared" si="824"/>
        <v>0</v>
      </c>
      <c r="FA163" s="77">
        <f>+ET163+'Stk BSF'!FX163-'Stk BSF'!FY163-'Stk CF '!FC163</f>
        <v>0</v>
      </c>
      <c r="FB163" s="78">
        <f t="shared" si="998"/>
        <v>0</v>
      </c>
      <c r="FC163" s="46"/>
      <c r="FD163" s="46"/>
      <c r="FE163" s="46"/>
      <c r="FF163" s="46">
        <f t="shared" si="883"/>
        <v>0</v>
      </c>
      <c r="FG163" s="75">
        <f t="shared" si="825"/>
        <v>0</v>
      </c>
      <c r="FH163" s="77">
        <f>+FA163+'Stk BSF'!GF163-'Stk BSF'!GG163-'Stk CF '!FJ163</f>
        <v>0</v>
      </c>
      <c r="FI163" s="78">
        <f t="shared" si="999"/>
        <v>0</v>
      </c>
      <c r="FJ163" s="46"/>
      <c r="FK163" s="46"/>
      <c r="FL163" s="46"/>
      <c r="FM163" s="46">
        <f t="shared" si="884"/>
        <v>0</v>
      </c>
      <c r="FN163" s="75">
        <f t="shared" si="826"/>
        <v>0</v>
      </c>
      <c r="FO163" s="77">
        <f>+FH163+'Stk BSF'!GN163-'Stk BSF'!GO163-'Stk CF '!FQ163</f>
        <v>0</v>
      </c>
      <c r="FP163" s="78">
        <f t="shared" si="1000"/>
        <v>0</v>
      </c>
      <c r="FQ163" s="46"/>
      <c r="FR163" s="46"/>
      <c r="FS163" s="46"/>
      <c r="FT163" s="46">
        <f t="shared" si="885"/>
        <v>0</v>
      </c>
      <c r="FU163" s="75">
        <f t="shared" si="827"/>
        <v>0</v>
      </c>
      <c r="FV163" s="77">
        <f>+FO163+'Stk BSF'!GV163-'Stk BSF'!GW163-'Stk CF '!FX163</f>
        <v>0</v>
      </c>
      <c r="FW163" s="78">
        <f t="shared" si="1001"/>
        <v>0</v>
      </c>
      <c r="FX163" s="46"/>
      <c r="FY163" s="46"/>
      <c r="FZ163" s="46"/>
      <c r="GA163" s="46">
        <f t="shared" si="886"/>
        <v>0</v>
      </c>
      <c r="GB163" s="75">
        <f t="shared" si="828"/>
        <v>0</v>
      </c>
      <c r="GC163" s="77">
        <f>+FV163+'Stk BSF'!HD163-'Stk BSF'!HE163-'Stk CF '!GE163</f>
        <v>0</v>
      </c>
      <c r="GD163" s="78">
        <f t="shared" si="1002"/>
        <v>0</v>
      </c>
      <c r="GE163" s="46"/>
      <c r="GF163" s="46"/>
      <c r="GG163" s="46"/>
      <c r="GH163" s="46">
        <f t="shared" si="887"/>
        <v>0</v>
      </c>
      <c r="GI163" s="75">
        <f t="shared" si="829"/>
        <v>0</v>
      </c>
      <c r="GJ163" s="77">
        <f>+GC163+'Stk BSF'!HL163-'Stk BSF'!HM163-'Stk CF '!GL163</f>
        <v>0</v>
      </c>
      <c r="GK163" s="78">
        <f t="shared" si="1003"/>
        <v>0</v>
      </c>
      <c r="GL163" s="46"/>
      <c r="GM163" s="46"/>
      <c r="GN163" s="46"/>
      <c r="GO163" s="46">
        <f t="shared" si="888"/>
        <v>0</v>
      </c>
      <c r="GP163" s="75">
        <f t="shared" si="830"/>
        <v>0</v>
      </c>
      <c r="GQ163" s="77">
        <f>+GJ163+'Stk BSF'!HT163-'Stk BSF'!HU163-'Stk CF '!GS163</f>
        <v>0</v>
      </c>
      <c r="GR163" s="78">
        <f t="shared" si="1004"/>
        <v>0</v>
      </c>
      <c r="GS163" s="46"/>
      <c r="GT163" s="46"/>
      <c r="GU163" s="46"/>
      <c r="GV163" s="46">
        <f t="shared" si="889"/>
        <v>0</v>
      </c>
      <c r="GW163" s="75">
        <f t="shared" si="831"/>
        <v>0</v>
      </c>
      <c r="GX163" s="77">
        <f>+GQ163+'Stk BSF'!IB163-'Stk BSF'!IC163-'Stk CF '!GZ163</f>
        <v>0</v>
      </c>
      <c r="GY163" s="78">
        <f t="shared" si="1005"/>
        <v>0</v>
      </c>
      <c r="GZ163" s="46"/>
      <c r="HA163" s="46"/>
      <c r="HB163" s="46"/>
      <c r="HC163" s="46">
        <f t="shared" si="890"/>
        <v>0</v>
      </c>
      <c r="HD163" s="75">
        <f t="shared" si="832"/>
        <v>0</v>
      </c>
      <c r="HE163" s="77">
        <f>+GX163+'Stk BSF'!IJ163-'Stk BSF'!IK163-'Stk CF '!HG163</f>
        <v>0</v>
      </c>
      <c r="HF163" s="78">
        <f t="shared" si="1006"/>
        <v>0</v>
      </c>
      <c r="HG163" s="46"/>
      <c r="HH163" s="46"/>
      <c r="HI163" s="46"/>
      <c r="HJ163" s="46">
        <f t="shared" si="891"/>
        <v>0</v>
      </c>
      <c r="HK163" s="75">
        <f t="shared" si="833"/>
        <v>0</v>
      </c>
      <c r="HL163" s="77">
        <f>+HE163+'Stk BSF'!IR163-'Stk BSF'!IS163-'Stk CF '!HN163</f>
        <v>0</v>
      </c>
      <c r="HM163" s="78">
        <f t="shared" si="1007"/>
        <v>0</v>
      </c>
      <c r="HN163" s="46"/>
      <c r="HO163" s="46"/>
      <c r="HP163" s="46"/>
      <c r="HQ163" s="46">
        <f t="shared" si="892"/>
        <v>0</v>
      </c>
      <c r="HR163" s="75">
        <f t="shared" si="834"/>
        <v>0</v>
      </c>
      <c r="HS163" s="85">
        <f>+HL163+'Stk BSF'!IZ163-'Stk BSF'!JA163-'Stk CF '!HU163</f>
        <v>0</v>
      </c>
      <c r="HT163" s="86">
        <f t="shared" si="1008"/>
        <v>0</v>
      </c>
      <c r="HU163" s="46"/>
      <c r="HV163" s="46"/>
      <c r="HW163" s="46"/>
      <c r="HX163" s="46">
        <f t="shared" si="893"/>
        <v>0</v>
      </c>
      <c r="HY163" s="75">
        <f t="shared" si="835"/>
        <v>0</v>
      </c>
      <c r="IA163" s="82">
        <f t="shared" si="1009"/>
        <v>0</v>
      </c>
      <c r="IB163" s="83">
        <f t="shared" si="1010"/>
        <v>0</v>
      </c>
      <c r="IC163" s="81">
        <f t="shared" si="1011"/>
        <v>0</v>
      </c>
      <c r="ID163" s="81">
        <f t="shared" si="1012"/>
        <v>0</v>
      </c>
      <c r="IE163" s="81">
        <f t="shared" si="1013"/>
        <v>0</v>
      </c>
      <c r="IF163" s="81">
        <f t="shared" si="1014"/>
        <v>0</v>
      </c>
      <c r="IG163" s="84">
        <f t="shared" si="1015"/>
        <v>0</v>
      </c>
      <c r="II163" s="64">
        <f t="shared" si="935"/>
        <v>0</v>
      </c>
      <c r="IJ163" s="64">
        <f t="shared" si="936"/>
        <v>0</v>
      </c>
      <c r="IK163" s="64">
        <f t="shared" si="937"/>
        <v>0</v>
      </c>
    </row>
    <row r="164" spans="2:245" ht="15">
      <c r="B164" s="388" t="s">
        <v>650</v>
      </c>
      <c r="C164" s="150"/>
      <c r="D164" s="176" t="s">
        <v>682</v>
      </c>
      <c r="E164" s="170"/>
      <c r="F164" s="370" t="s">
        <v>199</v>
      </c>
      <c r="G164" s="380" t="s">
        <v>99</v>
      </c>
      <c r="H164" s="380" t="s">
        <v>99</v>
      </c>
      <c r="I164" s="166" t="s">
        <v>94</v>
      </c>
      <c r="J164" s="375"/>
      <c r="K164" s="143">
        <v>9</v>
      </c>
      <c r="L164" s="144">
        <v>10</v>
      </c>
      <c r="M164" s="137" t="s">
        <v>4</v>
      </c>
      <c r="N164" s="347">
        <v>0</v>
      </c>
      <c r="O164" s="347">
        <v>0</v>
      </c>
      <c r="P164" s="76">
        <v>0</v>
      </c>
      <c r="Q164" s="77">
        <f>+N164-S164-'Stk BSF'!U164+'Stk BSF'!T164</f>
        <v>0</v>
      </c>
      <c r="R164" s="78">
        <f t="shared" si="977"/>
        <v>0</v>
      </c>
      <c r="S164" s="46"/>
      <c r="T164" s="46"/>
      <c r="U164" s="46"/>
      <c r="V164" s="46">
        <f t="shared" si="863"/>
        <v>0</v>
      </c>
      <c r="W164" s="75">
        <f t="shared" si="978"/>
        <v>0</v>
      </c>
      <c r="X164" s="77">
        <f>+Q164+'Stk BSF'!AB164-'Stk BSF'!AC164-'Stk CF '!Z164</f>
        <v>0</v>
      </c>
      <c r="Y164" s="78">
        <f t="shared" si="979"/>
        <v>0</v>
      </c>
      <c r="Z164" s="46"/>
      <c r="AA164" s="46"/>
      <c r="AB164" s="46"/>
      <c r="AC164" s="46">
        <f t="shared" si="864"/>
        <v>0</v>
      </c>
      <c r="AD164" s="75">
        <f t="shared" si="806"/>
        <v>0</v>
      </c>
      <c r="AE164" s="77">
        <f>+X164+'Stk BSF'!AJ164-'Stk BSF'!AK164-'Stk CF '!AG164</f>
        <v>0</v>
      </c>
      <c r="AF164" s="78">
        <f t="shared" si="980"/>
        <v>0</v>
      </c>
      <c r="AG164" s="46"/>
      <c r="AH164" s="46"/>
      <c r="AI164" s="46"/>
      <c r="AJ164" s="46">
        <f t="shared" si="865"/>
        <v>0</v>
      </c>
      <c r="AK164" s="75">
        <f t="shared" si="807"/>
        <v>0</v>
      </c>
      <c r="AL164" s="77">
        <f>+AE164+'Stk BSF'!AR164-'Stk BSF'!AS164-'Stk CF '!AN164</f>
        <v>0</v>
      </c>
      <c r="AM164" s="78">
        <f t="shared" si="981"/>
        <v>0</v>
      </c>
      <c r="AN164" s="46"/>
      <c r="AO164" s="46"/>
      <c r="AP164" s="46"/>
      <c r="AQ164" s="46">
        <f t="shared" si="866"/>
        <v>0</v>
      </c>
      <c r="AR164" s="75">
        <f t="shared" si="808"/>
        <v>0</v>
      </c>
      <c r="AS164" s="77">
        <f>+AL164+'Stk BSF'!AZ164-'Stk BSF'!BA164-'Stk CF '!AU164</f>
        <v>0</v>
      </c>
      <c r="AT164" s="78">
        <f t="shared" si="982"/>
        <v>0</v>
      </c>
      <c r="AU164" s="46"/>
      <c r="AV164" s="46"/>
      <c r="AW164" s="46"/>
      <c r="AX164" s="46">
        <f t="shared" si="867"/>
        <v>0</v>
      </c>
      <c r="AY164" s="75">
        <f t="shared" si="809"/>
        <v>0</v>
      </c>
      <c r="AZ164" s="77">
        <f>+AS164+'Stk BSF'!BH164-'Stk BSF'!BI164-'Stk CF '!BB164</f>
        <v>0</v>
      </c>
      <c r="BA164" s="78">
        <f t="shared" si="983"/>
        <v>0</v>
      </c>
      <c r="BB164" s="46"/>
      <c r="BC164" s="46"/>
      <c r="BD164" s="46"/>
      <c r="BE164" s="46">
        <f t="shared" si="868"/>
        <v>0</v>
      </c>
      <c r="BF164" s="75">
        <f t="shared" si="810"/>
        <v>0</v>
      </c>
      <c r="BG164" s="77">
        <f>+AZ164+'Stk BSF'!BP164-'Stk BSF'!BQ164-'Stk CF '!BI164</f>
        <v>0</v>
      </c>
      <c r="BH164" s="78">
        <f t="shared" si="984"/>
        <v>0</v>
      </c>
      <c r="BI164" s="46"/>
      <c r="BJ164" s="46"/>
      <c r="BK164" s="46"/>
      <c r="BL164" s="46">
        <f t="shared" si="869"/>
        <v>0</v>
      </c>
      <c r="BM164" s="75">
        <f t="shared" si="811"/>
        <v>0</v>
      </c>
      <c r="BN164" s="77">
        <f>+BG164+'Stk BSF'!BX164-'Stk BSF'!BY164-'Stk CF '!BP164</f>
        <v>0</v>
      </c>
      <c r="BO164" s="78">
        <f t="shared" si="985"/>
        <v>0</v>
      </c>
      <c r="BP164" s="46"/>
      <c r="BQ164" s="46"/>
      <c r="BR164" s="46"/>
      <c r="BS164" s="46">
        <f t="shared" si="870"/>
        <v>0</v>
      </c>
      <c r="BT164" s="75">
        <f t="shared" si="812"/>
        <v>0</v>
      </c>
      <c r="BU164" s="77">
        <f>+BN164+'Stk BSF'!CF188-'Stk BSF'!CG188-'Stk CF '!BW164</f>
        <v>0</v>
      </c>
      <c r="BV164" s="78">
        <f t="shared" si="986"/>
        <v>0</v>
      </c>
      <c r="BW164" s="46"/>
      <c r="BX164" s="46"/>
      <c r="BY164" s="46"/>
      <c r="BZ164" s="46">
        <f t="shared" si="871"/>
        <v>0</v>
      </c>
      <c r="CA164" s="75">
        <f t="shared" si="813"/>
        <v>0</v>
      </c>
      <c r="CB164" s="77">
        <f>+BU164+'Stk BSF'!CN164-'Stk BSF'!CO164-'Stk CF '!CD164</f>
        <v>0</v>
      </c>
      <c r="CC164" s="78">
        <f t="shared" si="987"/>
        <v>0</v>
      </c>
      <c r="CD164" s="46"/>
      <c r="CE164" s="46"/>
      <c r="CF164" s="46"/>
      <c r="CG164" s="46">
        <f t="shared" si="872"/>
        <v>0</v>
      </c>
      <c r="CH164" s="75">
        <f t="shared" si="814"/>
        <v>0</v>
      </c>
      <c r="CI164" s="77">
        <f>+CB164+'Stk BSF'!CV164-'Stk BSF'!CW164-'Stk CF '!CK164</f>
        <v>0</v>
      </c>
      <c r="CJ164" s="78">
        <f t="shared" si="988"/>
        <v>0</v>
      </c>
      <c r="CK164" s="46"/>
      <c r="CL164" s="46"/>
      <c r="CM164" s="46"/>
      <c r="CN164" s="46">
        <f t="shared" si="873"/>
        <v>0</v>
      </c>
      <c r="CO164" s="75">
        <f t="shared" si="815"/>
        <v>0</v>
      </c>
      <c r="CP164" s="77">
        <f>+CI164+'Stk BSF'!DD164-'Stk BSF'!DE164-'Stk CF '!CR164</f>
        <v>0</v>
      </c>
      <c r="CQ164" s="78">
        <f t="shared" si="989"/>
        <v>0</v>
      </c>
      <c r="CR164" s="46"/>
      <c r="CS164" s="46"/>
      <c r="CT164" s="46"/>
      <c r="CU164" s="46">
        <f t="shared" si="874"/>
        <v>0</v>
      </c>
      <c r="CV164" s="75">
        <f t="shared" si="816"/>
        <v>0</v>
      </c>
      <c r="CW164" s="78">
        <f>+CP164+'Stk BSF'!DL164-'Stk BSF'!DM164-'Stk CF '!CY164</f>
        <v>0</v>
      </c>
      <c r="CX164" s="78">
        <f t="shared" si="990"/>
        <v>0</v>
      </c>
      <c r="CY164" s="46"/>
      <c r="CZ164" s="46"/>
      <c r="DA164" s="46"/>
      <c r="DB164" s="46">
        <f t="shared" si="875"/>
        <v>0</v>
      </c>
      <c r="DC164" s="75">
        <f t="shared" si="817"/>
        <v>0</v>
      </c>
      <c r="DD164" s="77">
        <f>+CW164+'Stk BSF'!DT164-'Stk BSF'!DU164-'Stk CF '!DF164</f>
        <v>0</v>
      </c>
      <c r="DE164" s="78">
        <f t="shared" si="991"/>
        <v>0</v>
      </c>
      <c r="DF164" s="46"/>
      <c r="DG164" s="46"/>
      <c r="DH164" s="46"/>
      <c r="DI164" s="46">
        <f t="shared" si="876"/>
        <v>0</v>
      </c>
      <c r="DJ164" s="75">
        <f t="shared" si="818"/>
        <v>0</v>
      </c>
      <c r="DK164" s="77">
        <f>+DD164+'Stk BSF'!EB164-'Stk BSF'!EC164-'Stk CF '!DM164</f>
        <v>0</v>
      </c>
      <c r="DL164" s="78">
        <f t="shared" si="992"/>
        <v>0</v>
      </c>
      <c r="DM164" s="46"/>
      <c r="DN164" s="46"/>
      <c r="DO164" s="46"/>
      <c r="DP164" s="46">
        <f t="shared" si="877"/>
        <v>0</v>
      </c>
      <c r="DQ164" s="75">
        <f t="shared" si="819"/>
        <v>0</v>
      </c>
      <c r="DR164" s="77">
        <f>+DK164+'Stk BSF'!EJ164-'Stk BSF'!EK164-'Stk CF '!DT164</f>
        <v>0</v>
      </c>
      <c r="DS164" s="78">
        <f t="shared" si="993"/>
        <v>0</v>
      </c>
      <c r="DT164" s="46"/>
      <c r="DU164" s="46"/>
      <c r="DV164" s="46"/>
      <c r="DW164" s="46">
        <f t="shared" si="878"/>
        <v>0</v>
      </c>
      <c r="DX164" s="75">
        <f t="shared" si="820"/>
        <v>0</v>
      </c>
      <c r="DY164" s="77">
        <f>+DR164+'Stk BSF'!ER164-'Stk BSF'!ES164-'Stk CF '!EA164</f>
        <v>0</v>
      </c>
      <c r="DZ164" s="78">
        <f t="shared" si="994"/>
        <v>0</v>
      </c>
      <c r="EA164" s="46"/>
      <c r="EB164" s="46"/>
      <c r="EC164" s="46"/>
      <c r="ED164" s="46">
        <f t="shared" si="879"/>
        <v>0</v>
      </c>
      <c r="EE164" s="75">
        <f t="shared" si="821"/>
        <v>0</v>
      </c>
      <c r="EF164" s="77">
        <f>+DY164+'Stk BSF'!EZ164-'Stk BSF'!FA164-'Stk CF '!EH164</f>
        <v>0</v>
      </c>
      <c r="EG164" s="78">
        <f t="shared" si="995"/>
        <v>0</v>
      </c>
      <c r="EH164" s="46"/>
      <c r="EI164" s="46"/>
      <c r="EJ164" s="46"/>
      <c r="EK164" s="46">
        <f t="shared" si="880"/>
        <v>0</v>
      </c>
      <c r="EL164" s="75">
        <f t="shared" si="822"/>
        <v>0</v>
      </c>
      <c r="EM164" s="77">
        <f>+EF164+'Stk BSF'!FH164-'Stk BSF'!FI164-'Stk CF '!EO164</f>
        <v>0</v>
      </c>
      <c r="EN164" s="78">
        <f t="shared" si="996"/>
        <v>0</v>
      </c>
      <c r="EO164" s="46"/>
      <c r="EP164" s="46"/>
      <c r="EQ164" s="46"/>
      <c r="ER164" s="46">
        <f t="shared" si="881"/>
        <v>0</v>
      </c>
      <c r="ES164" s="75">
        <f t="shared" si="823"/>
        <v>0</v>
      </c>
      <c r="ET164" s="77">
        <f>+EM164+'Stk BSF'!FP164-'Stk BSF'!FQ164-'Stk CF '!EV164</f>
        <v>0</v>
      </c>
      <c r="EU164" s="78">
        <f t="shared" si="997"/>
        <v>0</v>
      </c>
      <c r="EV164" s="46"/>
      <c r="EW164" s="46"/>
      <c r="EX164" s="46"/>
      <c r="EY164" s="46">
        <f t="shared" si="882"/>
        <v>0</v>
      </c>
      <c r="EZ164" s="75">
        <f t="shared" si="824"/>
        <v>0</v>
      </c>
      <c r="FA164" s="77">
        <f>+ET164+'Stk BSF'!FX164-'Stk BSF'!FY164-'Stk CF '!FC164</f>
        <v>0</v>
      </c>
      <c r="FB164" s="78">
        <f t="shared" si="998"/>
        <v>0</v>
      </c>
      <c r="FC164" s="46"/>
      <c r="FD164" s="46"/>
      <c r="FE164" s="46"/>
      <c r="FF164" s="46">
        <f t="shared" si="883"/>
        <v>0</v>
      </c>
      <c r="FG164" s="75">
        <f t="shared" si="825"/>
        <v>0</v>
      </c>
      <c r="FH164" s="77">
        <f>+FA164+'Stk BSF'!GF164-'Stk BSF'!GG164-'Stk CF '!FJ164</f>
        <v>0</v>
      </c>
      <c r="FI164" s="78">
        <f t="shared" si="999"/>
        <v>0</v>
      </c>
      <c r="FJ164" s="46"/>
      <c r="FK164" s="46"/>
      <c r="FL164" s="46"/>
      <c r="FM164" s="46">
        <f t="shared" si="884"/>
        <v>0</v>
      </c>
      <c r="FN164" s="75">
        <f t="shared" si="826"/>
        <v>0</v>
      </c>
      <c r="FO164" s="77">
        <f>+FH164+'Stk BSF'!GN164-'Stk BSF'!GO164-'Stk CF '!FQ164</f>
        <v>0</v>
      </c>
      <c r="FP164" s="78">
        <f t="shared" si="1000"/>
        <v>0</v>
      </c>
      <c r="FQ164" s="46"/>
      <c r="FR164" s="46"/>
      <c r="FS164" s="46"/>
      <c r="FT164" s="46">
        <f t="shared" si="885"/>
        <v>0</v>
      </c>
      <c r="FU164" s="75">
        <f t="shared" si="827"/>
        <v>0</v>
      </c>
      <c r="FV164" s="77">
        <f>+FO164+'Stk BSF'!GV164-'Stk BSF'!GW164-'Stk CF '!FX164</f>
        <v>0</v>
      </c>
      <c r="FW164" s="78">
        <f t="shared" si="1001"/>
        <v>0</v>
      </c>
      <c r="FX164" s="46"/>
      <c r="FY164" s="46"/>
      <c r="FZ164" s="46"/>
      <c r="GA164" s="46">
        <f t="shared" si="886"/>
        <v>0</v>
      </c>
      <c r="GB164" s="75">
        <f t="shared" si="828"/>
        <v>0</v>
      </c>
      <c r="GC164" s="77">
        <f>+FV164+'Stk BSF'!HD164-'Stk BSF'!HE164-'Stk CF '!GE164</f>
        <v>0</v>
      </c>
      <c r="GD164" s="78">
        <f t="shared" si="1002"/>
        <v>0</v>
      </c>
      <c r="GE164" s="46"/>
      <c r="GF164" s="46"/>
      <c r="GG164" s="46"/>
      <c r="GH164" s="46">
        <f t="shared" si="887"/>
        <v>0</v>
      </c>
      <c r="GI164" s="75">
        <f t="shared" si="829"/>
        <v>0</v>
      </c>
      <c r="GJ164" s="77">
        <f>+GC164+'Stk BSF'!HL164-'Stk BSF'!HM164-'Stk CF '!GL164</f>
        <v>0</v>
      </c>
      <c r="GK164" s="78">
        <f t="shared" si="1003"/>
        <v>0</v>
      </c>
      <c r="GL164" s="46"/>
      <c r="GM164" s="46"/>
      <c r="GN164" s="46"/>
      <c r="GO164" s="46">
        <f t="shared" si="888"/>
        <v>0</v>
      </c>
      <c r="GP164" s="75">
        <f t="shared" si="830"/>
        <v>0</v>
      </c>
      <c r="GQ164" s="77">
        <f>+GJ164+'Stk BSF'!HT164-'Stk BSF'!HU164-'Stk CF '!GS164</f>
        <v>0</v>
      </c>
      <c r="GR164" s="78">
        <f t="shared" si="1004"/>
        <v>0</v>
      </c>
      <c r="GS164" s="46"/>
      <c r="GT164" s="46"/>
      <c r="GU164" s="46"/>
      <c r="GV164" s="46">
        <f t="shared" si="889"/>
        <v>0</v>
      </c>
      <c r="GW164" s="75">
        <f t="shared" si="831"/>
        <v>0</v>
      </c>
      <c r="GX164" s="77">
        <f>+GQ164+'Stk BSF'!IB164-'Stk BSF'!IC164-'Stk CF '!GZ164</f>
        <v>0</v>
      </c>
      <c r="GY164" s="78">
        <f t="shared" si="1005"/>
        <v>0</v>
      </c>
      <c r="GZ164" s="46"/>
      <c r="HA164" s="46"/>
      <c r="HB164" s="46"/>
      <c r="HC164" s="46">
        <f t="shared" si="890"/>
        <v>0</v>
      </c>
      <c r="HD164" s="75">
        <f t="shared" si="832"/>
        <v>0</v>
      </c>
      <c r="HE164" s="77">
        <f>+GX164+'Stk BSF'!IJ164-'Stk BSF'!IK164-'Stk CF '!HG164</f>
        <v>0</v>
      </c>
      <c r="HF164" s="78">
        <f t="shared" si="1006"/>
        <v>0</v>
      </c>
      <c r="HG164" s="46"/>
      <c r="HH164" s="46"/>
      <c r="HI164" s="46"/>
      <c r="HJ164" s="46">
        <f t="shared" si="891"/>
        <v>0</v>
      </c>
      <c r="HK164" s="75">
        <f t="shared" si="833"/>
        <v>0</v>
      </c>
      <c r="HL164" s="77">
        <f>+HE164+'Stk BSF'!IR164-'Stk BSF'!IS164-'Stk CF '!HN164</f>
        <v>0</v>
      </c>
      <c r="HM164" s="78">
        <f t="shared" si="1007"/>
        <v>0</v>
      </c>
      <c r="HN164" s="46"/>
      <c r="HO164" s="46"/>
      <c r="HP164" s="46"/>
      <c r="HQ164" s="46">
        <f t="shared" si="892"/>
        <v>0</v>
      </c>
      <c r="HR164" s="75">
        <f t="shared" si="834"/>
        <v>0</v>
      </c>
      <c r="HS164" s="85">
        <f>+HL164+'Stk BSF'!IZ164-'Stk BSF'!JA164-'Stk CF '!HU164</f>
        <v>0</v>
      </c>
      <c r="HT164" s="86">
        <f t="shared" si="1008"/>
        <v>0</v>
      </c>
      <c r="HU164" s="46"/>
      <c r="HV164" s="46"/>
      <c r="HW164" s="46"/>
      <c r="HX164" s="46">
        <f t="shared" si="893"/>
        <v>0</v>
      </c>
      <c r="HY164" s="75">
        <f t="shared" si="835"/>
        <v>0</v>
      </c>
      <c r="IA164" s="82">
        <f t="shared" si="1009"/>
        <v>0</v>
      </c>
      <c r="IB164" s="83">
        <f t="shared" si="1010"/>
        <v>0</v>
      </c>
      <c r="IC164" s="81">
        <f t="shared" si="1011"/>
        <v>0</v>
      </c>
      <c r="ID164" s="81">
        <f t="shared" si="1012"/>
        <v>0</v>
      </c>
      <c r="IE164" s="81">
        <f t="shared" si="1013"/>
        <v>0</v>
      </c>
      <c r="IF164" s="81">
        <f t="shared" si="1014"/>
        <v>0</v>
      </c>
      <c r="IG164" s="84">
        <f t="shared" si="1015"/>
        <v>0</v>
      </c>
      <c r="II164" s="64">
        <f t="shared" si="935"/>
        <v>0</v>
      </c>
      <c r="IJ164" s="64">
        <f t="shared" si="936"/>
        <v>0</v>
      </c>
      <c r="IK164" s="64">
        <f t="shared" si="937"/>
        <v>0</v>
      </c>
    </row>
    <row r="165" spans="2:245" ht="15">
      <c r="B165" s="388" t="s">
        <v>650</v>
      </c>
      <c r="C165" s="150"/>
      <c r="D165" s="176" t="s">
        <v>683</v>
      </c>
      <c r="E165" s="170"/>
      <c r="F165" s="370" t="s">
        <v>57</v>
      </c>
      <c r="G165" s="380" t="s">
        <v>99</v>
      </c>
      <c r="H165" s="380" t="s">
        <v>99</v>
      </c>
      <c r="I165" s="361" t="s">
        <v>95</v>
      </c>
      <c r="J165" s="375"/>
      <c r="K165" s="143">
        <v>5</v>
      </c>
      <c r="L165" s="144">
        <v>5</v>
      </c>
      <c r="M165" s="137" t="s">
        <v>4</v>
      </c>
      <c r="N165" s="347">
        <v>0</v>
      </c>
      <c r="O165" s="347">
        <v>0</v>
      </c>
      <c r="P165" s="76">
        <v>0</v>
      </c>
      <c r="Q165" s="77">
        <f>+N165-S165-'Stk BSF'!U165+'Stk BSF'!T165</f>
        <v>0</v>
      </c>
      <c r="R165" s="78">
        <f t="shared" si="977"/>
        <v>0</v>
      </c>
      <c r="S165" s="46"/>
      <c r="T165" s="46"/>
      <c r="U165" s="46"/>
      <c r="V165" s="46">
        <f t="shared" si="863"/>
        <v>0</v>
      </c>
      <c r="W165" s="75">
        <f t="shared" si="978"/>
        <v>0</v>
      </c>
      <c r="X165" s="77">
        <f>+Q165+'Stk BSF'!AB165-'Stk BSF'!AC165-'Stk CF '!Z165</f>
        <v>0</v>
      </c>
      <c r="Y165" s="78">
        <f t="shared" si="979"/>
        <v>0</v>
      </c>
      <c r="Z165" s="46"/>
      <c r="AA165" s="46"/>
      <c r="AB165" s="46"/>
      <c r="AC165" s="46">
        <f t="shared" si="864"/>
        <v>0</v>
      </c>
      <c r="AD165" s="75">
        <f t="shared" si="806"/>
        <v>0</v>
      </c>
      <c r="AE165" s="77">
        <f>+X165+'Stk BSF'!AJ165-'Stk BSF'!AK165-'Stk CF '!AG165</f>
        <v>0</v>
      </c>
      <c r="AF165" s="78">
        <f t="shared" si="980"/>
        <v>0</v>
      </c>
      <c r="AG165" s="46"/>
      <c r="AH165" s="46"/>
      <c r="AI165" s="46"/>
      <c r="AJ165" s="46">
        <f t="shared" si="865"/>
        <v>0</v>
      </c>
      <c r="AK165" s="75">
        <f t="shared" si="807"/>
        <v>0</v>
      </c>
      <c r="AL165" s="77">
        <f>+AE165+'Stk BSF'!AR165-'Stk BSF'!AS165-'Stk CF '!AN165</f>
        <v>0</v>
      </c>
      <c r="AM165" s="78">
        <f t="shared" si="981"/>
        <v>0</v>
      </c>
      <c r="AN165" s="46"/>
      <c r="AO165" s="46"/>
      <c r="AP165" s="46"/>
      <c r="AQ165" s="46">
        <f t="shared" si="866"/>
        <v>0</v>
      </c>
      <c r="AR165" s="75">
        <f t="shared" si="808"/>
        <v>0</v>
      </c>
      <c r="AS165" s="77">
        <f>+AL165+'Stk BSF'!AZ165-'Stk BSF'!BA165-'Stk CF '!AU165</f>
        <v>0</v>
      </c>
      <c r="AT165" s="78">
        <f t="shared" si="982"/>
        <v>0</v>
      </c>
      <c r="AU165" s="46"/>
      <c r="AV165" s="46"/>
      <c r="AW165" s="46"/>
      <c r="AX165" s="46">
        <f t="shared" si="867"/>
        <v>0</v>
      </c>
      <c r="AY165" s="75">
        <f t="shared" si="809"/>
        <v>0</v>
      </c>
      <c r="AZ165" s="77">
        <f>+AS165+'Stk BSF'!BH165-'Stk BSF'!BI165-'Stk CF '!BB165</f>
        <v>0</v>
      </c>
      <c r="BA165" s="78">
        <f t="shared" si="983"/>
        <v>0</v>
      </c>
      <c r="BB165" s="46"/>
      <c r="BC165" s="46"/>
      <c r="BD165" s="46"/>
      <c r="BE165" s="46">
        <f t="shared" si="868"/>
        <v>0</v>
      </c>
      <c r="BF165" s="75">
        <f t="shared" si="810"/>
        <v>0</v>
      </c>
      <c r="BG165" s="77">
        <f>+AZ165+'Stk BSF'!BP165-'Stk BSF'!BQ165-'Stk CF '!BI165</f>
        <v>0</v>
      </c>
      <c r="BH165" s="78">
        <f t="shared" si="984"/>
        <v>0</v>
      </c>
      <c r="BI165" s="46"/>
      <c r="BJ165" s="46"/>
      <c r="BK165" s="46"/>
      <c r="BL165" s="46">
        <f t="shared" si="869"/>
        <v>0</v>
      </c>
      <c r="BM165" s="75">
        <f t="shared" si="811"/>
        <v>0</v>
      </c>
      <c r="BN165" s="77">
        <f>+BG165+'Stk BSF'!BX165-'Stk BSF'!BY165-'Stk CF '!BP165</f>
        <v>0</v>
      </c>
      <c r="BO165" s="78">
        <f t="shared" si="985"/>
        <v>0</v>
      </c>
      <c r="BP165" s="46"/>
      <c r="BQ165" s="46"/>
      <c r="BR165" s="46"/>
      <c r="BS165" s="46">
        <f t="shared" si="870"/>
        <v>0</v>
      </c>
      <c r="BT165" s="75">
        <f t="shared" si="812"/>
        <v>0</v>
      </c>
      <c r="BU165" s="77">
        <f>+BN165+'Stk BSF'!CF189-'Stk BSF'!CG189-'Stk CF '!BW165</f>
        <v>0</v>
      </c>
      <c r="BV165" s="78">
        <f t="shared" si="986"/>
        <v>0</v>
      </c>
      <c r="BW165" s="46"/>
      <c r="BX165" s="46"/>
      <c r="BY165" s="46"/>
      <c r="BZ165" s="46">
        <f t="shared" si="871"/>
        <v>0</v>
      </c>
      <c r="CA165" s="75">
        <f t="shared" si="813"/>
        <v>0</v>
      </c>
      <c r="CB165" s="77">
        <f>+BU165+'Stk BSF'!CN165-'Stk BSF'!CO165-'Stk CF '!CD165</f>
        <v>0</v>
      </c>
      <c r="CC165" s="78">
        <f t="shared" si="987"/>
        <v>0</v>
      </c>
      <c r="CD165" s="46"/>
      <c r="CE165" s="46"/>
      <c r="CF165" s="46"/>
      <c r="CG165" s="46">
        <f t="shared" si="872"/>
        <v>0</v>
      </c>
      <c r="CH165" s="75">
        <f t="shared" si="814"/>
        <v>0</v>
      </c>
      <c r="CI165" s="77">
        <f>+CB165+'Stk BSF'!CV165-'Stk BSF'!CW165-'Stk CF '!CK165</f>
        <v>0</v>
      </c>
      <c r="CJ165" s="78">
        <f t="shared" si="988"/>
        <v>0</v>
      </c>
      <c r="CK165" s="46"/>
      <c r="CL165" s="46"/>
      <c r="CM165" s="46"/>
      <c r="CN165" s="46">
        <f t="shared" si="873"/>
        <v>0</v>
      </c>
      <c r="CO165" s="75">
        <f t="shared" si="815"/>
        <v>0</v>
      </c>
      <c r="CP165" s="77">
        <f>+CI165+'Stk BSF'!DD165-'Stk BSF'!DE165-'Stk CF '!CR165</f>
        <v>0</v>
      </c>
      <c r="CQ165" s="78">
        <f t="shared" si="989"/>
        <v>0</v>
      </c>
      <c r="CR165" s="46"/>
      <c r="CS165" s="46"/>
      <c r="CT165" s="46"/>
      <c r="CU165" s="46">
        <f t="shared" si="874"/>
        <v>0</v>
      </c>
      <c r="CV165" s="75">
        <f t="shared" si="816"/>
        <v>0</v>
      </c>
      <c r="CW165" s="78">
        <f>+CP165+'Stk BSF'!DL165-'Stk BSF'!DM165-'Stk CF '!CY165</f>
        <v>0</v>
      </c>
      <c r="CX165" s="78">
        <f t="shared" si="990"/>
        <v>0</v>
      </c>
      <c r="CY165" s="46"/>
      <c r="CZ165" s="46"/>
      <c r="DA165" s="46"/>
      <c r="DB165" s="46">
        <f t="shared" si="875"/>
        <v>0</v>
      </c>
      <c r="DC165" s="75">
        <f t="shared" si="817"/>
        <v>0</v>
      </c>
      <c r="DD165" s="77">
        <f>+CW165+'Stk BSF'!DT165-'Stk BSF'!DU165-'Stk CF '!DF165</f>
        <v>0</v>
      </c>
      <c r="DE165" s="78">
        <f t="shared" si="991"/>
        <v>0</v>
      </c>
      <c r="DF165" s="46"/>
      <c r="DG165" s="46"/>
      <c r="DH165" s="46"/>
      <c r="DI165" s="46">
        <f t="shared" si="876"/>
        <v>0</v>
      </c>
      <c r="DJ165" s="75">
        <f t="shared" si="818"/>
        <v>0</v>
      </c>
      <c r="DK165" s="77">
        <f>+DD165+'Stk BSF'!EB165-'Stk BSF'!EC165-'Stk CF '!DM165</f>
        <v>0</v>
      </c>
      <c r="DL165" s="78">
        <f t="shared" si="992"/>
        <v>0</v>
      </c>
      <c r="DM165" s="46"/>
      <c r="DN165" s="46"/>
      <c r="DO165" s="46"/>
      <c r="DP165" s="46">
        <f t="shared" si="877"/>
        <v>0</v>
      </c>
      <c r="DQ165" s="75">
        <f t="shared" si="819"/>
        <v>0</v>
      </c>
      <c r="DR165" s="77">
        <f>+DK165+'Stk BSF'!EJ165-'Stk BSF'!EK165-'Stk CF '!DT165</f>
        <v>0</v>
      </c>
      <c r="DS165" s="78">
        <f t="shared" si="993"/>
        <v>0</v>
      </c>
      <c r="DT165" s="46"/>
      <c r="DU165" s="46"/>
      <c r="DV165" s="46"/>
      <c r="DW165" s="46">
        <f t="shared" si="878"/>
        <v>0</v>
      </c>
      <c r="DX165" s="75">
        <f t="shared" si="820"/>
        <v>0</v>
      </c>
      <c r="DY165" s="77">
        <f>+DR165+'Stk BSF'!ER165-'Stk BSF'!ES165-'Stk CF '!EA165</f>
        <v>0</v>
      </c>
      <c r="DZ165" s="78">
        <f t="shared" si="994"/>
        <v>0</v>
      </c>
      <c r="EA165" s="46"/>
      <c r="EB165" s="46"/>
      <c r="EC165" s="46"/>
      <c r="ED165" s="46">
        <f t="shared" si="879"/>
        <v>0</v>
      </c>
      <c r="EE165" s="75">
        <f t="shared" si="821"/>
        <v>0</v>
      </c>
      <c r="EF165" s="77">
        <f>+DY165+'Stk BSF'!EZ165-'Stk BSF'!FA165-'Stk CF '!EH165</f>
        <v>0</v>
      </c>
      <c r="EG165" s="78">
        <f t="shared" si="995"/>
        <v>0</v>
      </c>
      <c r="EH165" s="46"/>
      <c r="EI165" s="46"/>
      <c r="EJ165" s="46"/>
      <c r="EK165" s="46">
        <f t="shared" si="880"/>
        <v>0</v>
      </c>
      <c r="EL165" s="75">
        <f t="shared" si="822"/>
        <v>0</v>
      </c>
      <c r="EM165" s="77">
        <f>+EF165+'Stk BSF'!FH165-'Stk BSF'!FI165-'Stk CF '!EO165</f>
        <v>0</v>
      </c>
      <c r="EN165" s="78">
        <f t="shared" si="996"/>
        <v>0</v>
      </c>
      <c r="EO165" s="46"/>
      <c r="EP165" s="46"/>
      <c r="EQ165" s="46"/>
      <c r="ER165" s="46">
        <f t="shared" si="881"/>
        <v>0</v>
      </c>
      <c r="ES165" s="75">
        <f t="shared" si="823"/>
        <v>0</v>
      </c>
      <c r="ET165" s="77">
        <f>+EM165+'Stk BSF'!FP165-'Stk BSF'!FQ165-'Stk CF '!EV165</f>
        <v>0</v>
      </c>
      <c r="EU165" s="78">
        <f t="shared" si="997"/>
        <v>0</v>
      </c>
      <c r="EV165" s="46"/>
      <c r="EW165" s="46"/>
      <c r="EX165" s="46"/>
      <c r="EY165" s="46">
        <f t="shared" si="882"/>
        <v>0</v>
      </c>
      <c r="EZ165" s="75">
        <f t="shared" si="824"/>
        <v>0</v>
      </c>
      <c r="FA165" s="77">
        <f>+ET165+'Stk BSF'!FX165-'Stk BSF'!FY165-'Stk CF '!FC165</f>
        <v>0</v>
      </c>
      <c r="FB165" s="78">
        <f t="shared" si="998"/>
        <v>0</v>
      </c>
      <c r="FC165" s="46"/>
      <c r="FD165" s="46"/>
      <c r="FE165" s="46"/>
      <c r="FF165" s="46">
        <f t="shared" si="883"/>
        <v>0</v>
      </c>
      <c r="FG165" s="75">
        <f t="shared" si="825"/>
        <v>0</v>
      </c>
      <c r="FH165" s="77">
        <f>+FA165+'Stk BSF'!GF165-'Stk BSF'!GG165-'Stk CF '!FJ165</f>
        <v>0</v>
      </c>
      <c r="FI165" s="78">
        <f t="shared" si="999"/>
        <v>0</v>
      </c>
      <c r="FJ165" s="46"/>
      <c r="FK165" s="46"/>
      <c r="FL165" s="46"/>
      <c r="FM165" s="46">
        <f t="shared" si="884"/>
        <v>0</v>
      </c>
      <c r="FN165" s="75">
        <f t="shared" si="826"/>
        <v>0</v>
      </c>
      <c r="FO165" s="77">
        <f>+FH165+'Stk BSF'!GN165-'Stk BSF'!GO165-'Stk CF '!FQ165</f>
        <v>0</v>
      </c>
      <c r="FP165" s="78">
        <f t="shared" si="1000"/>
        <v>0</v>
      </c>
      <c r="FQ165" s="46"/>
      <c r="FR165" s="46"/>
      <c r="FS165" s="46"/>
      <c r="FT165" s="46">
        <f t="shared" si="885"/>
        <v>0</v>
      </c>
      <c r="FU165" s="75">
        <f t="shared" si="827"/>
        <v>0</v>
      </c>
      <c r="FV165" s="77">
        <f>+FO165+'Stk BSF'!GV165-'Stk BSF'!GW165-'Stk CF '!FX165</f>
        <v>0</v>
      </c>
      <c r="FW165" s="78">
        <f t="shared" si="1001"/>
        <v>0</v>
      </c>
      <c r="FX165" s="46"/>
      <c r="FY165" s="46"/>
      <c r="FZ165" s="46"/>
      <c r="GA165" s="46">
        <f t="shared" si="886"/>
        <v>0</v>
      </c>
      <c r="GB165" s="75">
        <f t="shared" si="828"/>
        <v>0</v>
      </c>
      <c r="GC165" s="77">
        <f>+FV165+'Stk BSF'!HD165-'Stk BSF'!HE165-'Stk CF '!GE165</f>
        <v>0</v>
      </c>
      <c r="GD165" s="78">
        <f t="shared" si="1002"/>
        <v>0</v>
      </c>
      <c r="GE165" s="46"/>
      <c r="GF165" s="46"/>
      <c r="GG165" s="46"/>
      <c r="GH165" s="46">
        <f t="shared" si="887"/>
        <v>0</v>
      </c>
      <c r="GI165" s="75">
        <f t="shared" si="829"/>
        <v>0</v>
      </c>
      <c r="GJ165" s="77">
        <f>+GC165+'Stk BSF'!HL165-'Stk BSF'!HM165-'Stk CF '!GL165</f>
        <v>0</v>
      </c>
      <c r="GK165" s="78">
        <f t="shared" si="1003"/>
        <v>0</v>
      </c>
      <c r="GL165" s="46"/>
      <c r="GM165" s="46"/>
      <c r="GN165" s="46"/>
      <c r="GO165" s="46">
        <f t="shared" si="888"/>
        <v>0</v>
      </c>
      <c r="GP165" s="75">
        <f t="shared" si="830"/>
        <v>0</v>
      </c>
      <c r="GQ165" s="77">
        <f>+GJ165+'Stk BSF'!HT165-'Stk BSF'!HU165-'Stk CF '!GS165</f>
        <v>0</v>
      </c>
      <c r="GR165" s="78">
        <f t="shared" si="1004"/>
        <v>0</v>
      </c>
      <c r="GS165" s="46"/>
      <c r="GT165" s="46"/>
      <c r="GU165" s="46"/>
      <c r="GV165" s="46">
        <f t="shared" si="889"/>
        <v>0</v>
      </c>
      <c r="GW165" s="75">
        <f t="shared" si="831"/>
        <v>0</v>
      </c>
      <c r="GX165" s="77">
        <f>+GQ165+'Stk BSF'!IB165-'Stk BSF'!IC165-'Stk CF '!GZ165</f>
        <v>0</v>
      </c>
      <c r="GY165" s="78">
        <f t="shared" si="1005"/>
        <v>0</v>
      </c>
      <c r="GZ165" s="46"/>
      <c r="HA165" s="46"/>
      <c r="HB165" s="46"/>
      <c r="HC165" s="46">
        <f t="shared" si="890"/>
        <v>0</v>
      </c>
      <c r="HD165" s="75">
        <f t="shared" si="832"/>
        <v>0</v>
      </c>
      <c r="HE165" s="77">
        <f>+GX165+'Stk BSF'!IJ165-'Stk BSF'!IK165-'Stk CF '!HG165</f>
        <v>0</v>
      </c>
      <c r="HF165" s="78">
        <f t="shared" si="1006"/>
        <v>0</v>
      </c>
      <c r="HG165" s="46"/>
      <c r="HH165" s="46"/>
      <c r="HI165" s="46"/>
      <c r="HJ165" s="46">
        <f t="shared" si="891"/>
        <v>0</v>
      </c>
      <c r="HK165" s="75">
        <f t="shared" si="833"/>
        <v>0</v>
      </c>
      <c r="HL165" s="77">
        <f>+HE165+'Stk BSF'!IR165-'Stk BSF'!IS165-'Stk CF '!HN165</f>
        <v>0</v>
      </c>
      <c r="HM165" s="78">
        <f t="shared" si="1007"/>
        <v>0</v>
      </c>
      <c r="HN165" s="46"/>
      <c r="HO165" s="46"/>
      <c r="HP165" s="46"/>
      <c r="HQ165" s="46">
        <f t="shared" si="892"/>
        <v>0</v>
      </c>
      <c r="HR165" s="75">
        <f t="shared" si="834"/>
        <v>0</v>
      </c>
      <c r="HS165" s="85">
        <f>+HL165+'Stk BSF'!IZ165-'Stk BSF'!JA165-'Stk CF '!HU165</f>
        <v>0</v>
      </c>
      <c r="HT165" s="86">
        <f t="shared" si="1008"/>
        <v>0</v>
      </c>
      <c r="HU165" s="46"/>
      <c r="HV165" s="46"/>
      <c r="HW165" s="46"/>
      <c r="HX165" s="46">
        <f t="shared" si="893"/>
        <v>0</v>
      </c>
      <c r="HY165" s="75">
        <f t="shared" si="835"/>
        <v>0</v>
      </c>
      <c r="IA165" s="82">
        <f t="shared" si="1009"/>
        <v>0</v>
      </c>
      <c r="IB165" s="83">
        <f t="shared" si="1010"/>
        <v>0</v>
      </c>
      <c r="IC165" s="81">
        <f t="shared" si="1011"/>
        <v>0</v>
      </c>
      <c r="ID165" s="81">
        <f t="shared" si="1012"/>
        <v>0</v>
      </c>
      <c r="IE165" s="81">
        <f t="shared" si="1013"/>
        <v>0</v>
      </c>
      <c r="IF165" s="81">
        <f t="shared" si="1014"/>
        <v>0</v>
      </c>
      <c r="IG165" s="84">
        <f t="shared" si="1015"/>
        <v>0</v>
      </c>
      <c r="II165" s="64">
        <f t="shared" si="935"/>
        <v>0</v>
      </c>
      <c r="IJ165" s="64">
        <f t="shared" si="936"/>
        <v>0</v>
      </c>
      <c r="IK165" s="64">
        <f t="shared" si="937"/>
        <v>0</v>
      </c>
    </row>
    <row r="166" spans="2:245" ht="15.75">
      <c r="B166" s="510" t="s">
        <v>144</v>
      </c>
      <c r="N166" s="145">
        <f>SUBTOTAL(9,N7:N165)</f>
        <v>219</v>
      </c>
      <c r="O166" s="145">
        <f t="shared" ref="O166:BZ166" si="1016">SUBTOTAL(9,O7:O165)</f>
        <v>1186</v>
      </c>
      <c r="P166" s="145">
        <f t="shared" si="1016"/>
        <v>0</v>
      </c>
      <c r="Q166" s="145">
        <f t="shared" si="1016"/>
        <v>1183</v>
      </c>
      <c r="R166" s="145">
        <f t="shared" si="1016"/>
        <v>1740</v>
      </c>
      <c r="S166" s="145">
        <f t="shared" si="1016"/>
        <v>554</v>
      </c>
      <c r="T166" s="145">
        <f t="shared" si="1016"/>
        <v>0</v>
      </c>
      <c r="U166" s="145">
        <f t="shared" si="1016"/>
        <v>0</v>
      </c>
      <c r="V166" s="145">
        <f t="shared" si="1016"/>
        <v>0</v>
      </c>
      <c r="W166" s="145">
        <f t="shared" si="1016"/>
        <v>0</v>
      </c>
      <c r="X166" s="145">
        <f t="shared" si="1016"/>
        <v>424</v>
      </c>
      <c r="Y166" s="145">
        <f t="shared" si="1016"/>
        <v>2499</v>
      </c>
      <c r="Z166" s="145">
        <f t="shared" si="1016"/>
        <v>759</v>
      </c>
      <c r="AA166" s="145">
        <f t="shared" si="1016"/>
        <v>0</v>
      </c>
      <c r="AB166" s="145">
        <f t="shared" si="1016"/>
        <v>0</v>
      </c>
      <c r="AC166" s="145">
        <f t="shared" si="1016"/>
        <v>0</v>
      </c>
      <c r="AD166" s="145">
        <f t="shared" si="1016"/>
        <v>0</v>
      </c>
      <c r="AE166" s="145">
        <f t="shared" si="1016"/>
        <v>376</v>
      </c>
      <c r="AF166" s="145">
        <f t="shared" si="1016"/>
        <v>2528</v>
      </c>
      <c r="AG166" s="145">
        <f t="shared" si="1016"/>
        <v>852</v>
      </c>
      <c r="AH166" s="145">
        <f t="shared" si="1016"/>
        <v>812</v>
      </c>
      <c r="AI166" s="145">
        <f t="shared" si="1016"/>
        <v>12</v>
      </c>
      <c r="AJ166" s="145">
        <f t="shared" si="1016"/>
        <v>812</v>
      </c>
      <c r="AK166" s="145">
        <f t="shared" si="1016"/>
        <v>0</v>
      </c>
      <c r="AL166" s="145">
        <f t="shared" si="1016"/>
        <v>877</v>
      </c>
      <c r="AM166" s="145">
        <f t="shared" si="1016"/>
        <v>1827</v>
      </c>
      <c r="AN166" s="145">
        <f t="shared" si="1016"/>
        <v>122</v>
      </c>
      <c r="AO166" s="145">
        <f t="shared" si="1016"/>
        <v>1075</v>
      </c>
      <c r="AP166" s="145">
        <f t="shared" si="1016"/>
        <v>5</v>
      </c>
      <c r="AQ166" s="145">
        <f t="shared" si="1016"/>
        <v>1075</v>
      </c>
      <c r="AR166" s="145">
        <f t="shared" si="1016"/>
        <v>0</v>
      </c>
      <c r="AS166" s="145">
        <f t="shared" si="1016"/>
        <v>148</v>
      </c>
      <c r="AT166" s="145">
        <f t="shared" si="1016"/>
        <v>2174</v>
      </c>
      <c r="AU166" s="145">
        <f t="shared" si="1016"/>
        <v>1657</v>
      </c>
      <c r="AV166" s="145">
        <f t="shared" si="1016"/>
        <v>979</v>
      </c>
      <c r="AW166" s="145">
        <f t="shared" si="1016"/>
        <v>76</v>
      </c>
      <c r="AX166" s="145">
        <f t="shared" si="1016"/>
        <v>979</v>
      </c>
      <c r="AY166" s="145">
        <f t="shared" si="1016"/>
        <v>0</v>
      </c>
      <c r="AZ166" s="145">
        <f t="shared" si="1016"/>
        <v>109</v>
      </c>
      <c r="BA166" s="145">
        <f t="shared" si="1016"/>
        <v>1626</v>
      </c>
      <c r="BB166" s="145">
        <f t="shared" si="1016"/>
        <v>1002</v>
      </c>
      <c r="BC166" s="145">
        <f t="shared" si="1016"/>
        <v>1560</v>
      </c>
      <c r="BD166" s="145">
        <f t="shared" si="1016"/>
        <v>47</v>
      </c>
      <c r="BE166" s="145">
        <f t="shared" si="1016"/>
        <v>1560</v>
      </c>
      <c r="BF166" s="145">
        <f t="shared" si="1016"/>
        <v>0</v>
      </c>
      <c r="BG166" s="145">
        <f t="shared" si="1016"/>
        <v>0</v>
      </c>
      <c r="BH166" s="145">
        <f t="shared" si="1016"/>
        <v>1371</v>
      </c>
      <c r="BI166" s="145">
        <f t="shared" si="1016"/>
        <v>592</v>
      </c>
      <c r="BJ166" s="145">
        <f t="shared" si="1016"/>
        <v>817</v>
      </c>
      <c r="BK166" s="145">
        <f t="shared" si="1016"/>
        <v>30</v>
      </c>
      <c r="BL166" s="145">
        <f t="shared" si="1016"/>
        <v>817</v>
      </c>
      <c r="BM166" s="145">
        <f t="shared" si="1016"/>
        <v>0</v>
      </c>
      <c r="BN166" s="145">
        <f t="shared" si="1016"/>
        <v>0</v>
      </c>
      <c r="BO166" s="145">
        <f t="shared" si="1016"/>
        <v>1371</v>
      </c>
      <c r="BP166" s="145">
        <f t="shared" si="1016"/>
        <v>0</v>
      </c>
      <c r="BQ166" s="145">
        <f t="shared" si="1016"/>
        <v>0</v>
      </c>
      <c r="BR166" s="145">
        <f t="shared" si="1016"/>
        <v>0</v>
      </c>
      <c r="BS166" s="145">
        <f t="shared" si="1016"/>
        <v>0</v>
      </c>
      <c r="BT166" s="145">
        <f t="shared" si="1016"/>
        <v>0</v>
      </c>
      <c r="BU166" s="145">
        <f t="shared" si="1016"/>
        <v>0</v>
      </c>
      <c r="BV166" s="145">
        <f t="shared" si="1016"/>
        <v>1371</v>
      </c>
      <c r="BW166" s="145">
        <f t="shared" si="1016"/>
        <v>0</v>
      </c>
      <c r="BX166" s="145">
        <f t="shared" si="1016"/>
        <v>0</v>
      </c>
      <c r="BY166" s="145">
        <f t="shared" si="1016"/>
        <v>0</v>
      </c>
      <c r="BZ166" s="145">
        <f t="shared" si="1016"/>
        <v>0</v>
      </c>
      <c r="CA166" s="145">
        <f t="shared" ref="CA166:EL166" si="1017">SUBTOTAL(9,CA7:CA165)</f>
        <v>0</v>
      </c>
      <c r="CB166" s="145">
        <f t="shared" si="1017"/>
        <v>535</v>
      </c>
      <c r="CC166" s="145">
        <f t="shared" si="1017"/>
        <v>1371</v>
      </c>
      <c r="CD166" s="145">
        <f t="shared" si="1017"/>
        <v>0</v>
      </c>
      <c r="CE166" s="145">
        <f t="shared" si="1017"/>
        <v>0</v>
      </c>
      <c r="CF166" s="145">
        <f t="shared" si="1017"/>
        <v>0</v>
      </c>
      <c r="CG166" s="145">
        <f t="shared" si="1017"/>
        <v>0</v>
      </c>
      <c r="CH166" s="145">
        <f t="shared" si="1017"/>
        <v>0</v>
      </c>
      <c r="CI166" s="145">
        <f t="shared" si="1017"/>
        <v>815</v>
      </c>
      <c r="CJ166" s="145">
        <f t="shared" si="1017"/>
        <v>1371</v>
      </c>
      <c r="CK166" s="145">
        <f t="shared" si="1017"/>
        <v>0</v>
      </c>
      <c r="CL166" s="145">
        <f t="shared" si="1017"/>
        <v>0</v>
      </c>
      <c r="CM166" s="145">
        <f t="shared" si="1017"/>
        <v>0</v>
      </c>
      <c r="CN166" s="145">
        <f t="shared" si="1017"/>
        <v>0</v>
      </c>
      <c r="CO166" s="145">
        <f t="shared" si="1017"/>
        <v>0</v>
      </c>
      <c r="CP166" s="145">
        <f t="shared" si="1017"/>
        <v>2442</v>
      </c>
      <c r="CQ166" s="145">
        <f t="shared" si="1017"/>
        <v>1371</v>
      </c>
      <c r="CR166" s="145">
        <f t="shared" si="1017"/>
        <v>0</v>
      </c>
      <c r="CS166" s="145">
        <f t="shared" si="1017"/>
        <v>0</v>
      </c>
      <c r="CT166" s="145">
        <f t="shared" si="1017"/>
        <v>0</v>
      </c>
      <c r="CU166" s="145">
        <f t="shared" si="1017"/>
        <v>0</v>
      </c>
      <c r="CV166" s="145">
        <f t="shared" si="1017"/>
        <v>0</v>
      </c>
      <c r="CW166" s="145">
        <f t="shared" si="1017"/>
        <v>1249</v>
      </c>
      <c r="CX166" s="145">
        <f t="shared" si="1017"/>
        <v>2564</v>
      </c>
      <c r="CY166" s="145">
        <f t="shared" si="1017"/>
        <v>1193</v>
      </c>
      <c r="CZ166" s="145">
        <f t="shared" si="1017"/>
        <v>0</v>
      </c>
      <c r="DA166" s="145">
        <f t="shared" si="1017"/>
        <v>0</v>
      </c>
      <c r="DB166" s="145">
        <f t="shared" si="1017"/>
        <v>0</v>
      </c>
      <c r="DC166" s="145">
        <f t="shared" si="1017"/>
        <v>0</v>
      </c>
      <c r="DD166" s="145">
        <f t="shared" si="1017"/>
        <v>1249</v>
      </c>
      <c r="DE166" s="145">
        <f t="shared" si="1017"/>
        <v>2564</v>
      </c>
      <c r="DF166" s="145">
        <f t="shared" si="1017"/>
        <v>0</v>
      </c>
      <c r="DG166" s="145">
        <f t="shared" si="1017"/>
        <v>0</v>
      </c>
      <c r="DH166" s="145">
        <f t="shared" si="1017"/>
        <v>0</v>
      </c>
      <c r="DI166" s="145">
        <f t="shared" si="1017"/>
        <v>0</v>
      </c>
      <c r="DJ166" s="145">
        <f t="shared" si="1017"/>
        <v>0</v>
      </c>
      <c r="DK166" s="145">
        <f t="shared" si="1017"/>
        <v>1249</v>
      </c>
      <c r="DL166" s="145">
        <f t="shared" si="1017"/>
        <v>2564</v>
      </c>
      <c r="DM166" s="145">
        <f t="shared" si="1017"/>
        <v>0</v>
      </c>
      <c r="DN166" s="145">
        <f t="shared" si="1017"/>
        <v>0</v>
      </c>
      <c r="DO166" s="145">
        <f t="shared" si="1017"/>
        <v>0</v>
      </c>
      <c r="DP166" s="145">
        <f t="shared" si="1017"/>
        <v>0</v>
      </c>
      <c r="DQ166" s="145">
        <f t="shared" si="1017"/>
        <v>0</v>
      </c>
      <c r="DR166" s="145">
        <f t="shared" si="1017"/>
        <v>1249</v>
      </c>
      <c r="DS166" s="145">
        <f t="shared" si="1017"/>
        <v>2564</v>
      </c>
      <c r="DT166" s="145">
        <f t="shared" si="1017"/>
        <v>0</v>
      </c>
      <c r="DU166" s="145">
        <f t="shared" si="1017"/>
        <v>0</v>
      </c>
      <c r="DV166" s="145">
        <f t="shared" si="1017"/>
        <v>0</v>
      </c>
      <c r="DW166" s="145">
        <f t="shared" si="1017"/>
        <v>0</v>
      </c>
      <c r="DX166" s="145">
        <f t="shared" si="1017"/>
        <v>0</v>
      </c>
      <c r="DY166" s="145">
        <f t="shared" si="1017"/>
        <v>1249</v>
      </c>
      <c r="DZ166" s="145">
        <f t="shared" si="1017"/>
        <v>2564</v>
      </c>
      <c r="EA166" s="145">
        <f t="shared" si="1017"/>
        <v>0</v>
      </c>
      <c r="EB166" s="145">
        <f t="shared" si="1017"/>
        <v>0</v>
      </c>
      <c r="EC166" s="145">
        <f t="shared" si="1017"/>
        <v>0</v>
      </c>
      <c r="ED166" s="145">
        <f t="shared" si="1017"/>
        <v>0</v>
      </c>
      <c r="EE166" s="145">
        <f t="shared" si="1017"/>
        <v>0</v>
      </c>
      <c r="EF166" s="145">
        <f t="shared" si="1017"/>
        <v>1249</v>
      </c>
      <c r="EG166" s="145">
        <f t="shared" si="1017"/>
        <v>2564</v>
      </c>
      <c r="EH166" s="145">
        <f t="shared" si="1017"/>
        <v>0</v>
      </c>
      <c r="EI166" s="145">
        <f t="shared" si="1017"/>
        <v>0</v>
      </c>
      <c r="EJ166" s="145">
        <f t="shared" si="1017"/>
        <v>0</v>
      </c>
      <c r="EK166" s="145">
        <f t="shared" si="1017"/>
        <v>0</v>
      </c>
      <c r="EL166" s="145">
        <f t="shared" si="1017"/>
        <v>0</v>
      </c>
      <c r="EM166" s="145">
        <f t="shared" ref="EM166:GX166" si="1018">SUBTOTAL(9,EM7:EM165)</f>
        <v>1249</v>
      </c>
      <c r="EN166" s="145">
        <f t="shared" si="1018"/>
        <v>2564</v>
      </c>
      <c r="EO166" s="145">
        <f t="shared" si="1018"/>
        <v>0</v>
      </c>
      <c r="EP166" s="145">
        <f t="shared" si="1018"/>
        <v>0</v>
      </c>
      <c r="EQ166" s="145">
        <f t="shared" si="1018"/>
        <v>0</v>
      </c>
      <c r="ER166" s="145">
        <f t="shared" si="1018"/>
        <v>0</v>
      </c>
      <c r="ES166" s="145">
        <f t="shared" si="1018"/>
        <v>0</v>
      </c>
      <c r="ET166" s="145">
        <f t="shared" si="1018"/>
        <v>1249</v>
      </c>
      <c r="EU166" s="145">
        <f t="shared" si="1018"/>
        <v>2564</v>
      </c>
      <c r="EV166" s="145">
        <f t="shared" si="1018"/>
        <v>0</v>
      </c>
      <c r="EW166" s="145">
        <f t="shared" si="1018"/>
        <v>0</v>
      </c>
      <c r="EX166" s="145">
        <f t="shared" si="1018"/>
        <v>0</v>
      </c>
      <c r="EY166" s="145">
        <f t="shared" si="1018"/>
        <v>0</v>
      </c>
      <c r="EZ166" s="145">
        <f t="shared" si="1018"/>
        <v>0</v>
      </c>
      <c r="FA166" s="145">
        <f t="shared" si="1018"/>
        <v>1249</v>
      </c>
      <c r="FB166" s="145">
        <f t="shared" si="1018"/>
        <v>2564</v>
      </c>
      <c r="FC166" s="145">
        <f t="shared" si="1018"/>
        <v>0</v>
      </c>
      <c r="FD166" s="145">
        <f t="shared" si="1018"/>
        <v>0</v>
      </c>
      <c r="FE166" s="145">
        <f t="shared" si="1018"/>
        <v>0</v>
      </c>
      <c r="FF166" s="145">
        <f t="shared" si="1018"/>
        <v>0</v>
      </c>
      <c r="FG166" s="145">
        <f t="shared" si="1018"/>
        <v>0</v>
      </c>
      <c r="FH166" s="145">
        <f t="shared" si="1018"/>
        <v>1249</v>
      </c>
      <c r="FI166" s="145">
        <f t="shared" si="1018"/>
        <v>2564</v>
      </c>
      <c r="FJ166" s="145">
        <f t="shared" si="1018"/>
        <v>0</v>
      </c>
      <c r="FK166" s="145">
        <f t="shared" si="1018"/>
        <v>0</v>
      </c>
      <c r="FL166" s="145">
        <f t="shared" si="1018"/>
        <v>0</v>
      </c>
      <c r="FM166" s="145">
        <f t="shared" si="1018"/>
        <v>0</v>
      </c>
      <c r="FN166" s="145">
        <f t="shared" si="1018"/>
        <v>0</v>
      </c>
      <c r="FO166" s="145">
        <f t="shared" si="1018"/>
        <v>1249</v>
      </c>
      <c r="FP166" s="145">
        <f t="shared" si="1018"/>
        <v>2564</v>
      </c>
      <c r="FQ166" s="145">
        <f t="shared" si="1018"/>
        <v>0</v>
      </c>
      <c r="FR166" s="145">
        <f t="shared" si="1018"/>
        <v>0</v>
      </c>
      <c r="FS166" s="145">
        <f t="shared" si="1018"/>
        <v>0</v>
      </c>
      <c r="FT166" s="145">
        <f t="shared" si="1018"/>
        <v>0</v>
      </c>
      <c r="FU166" s="145">
        <f t="shared" si="1018"/>
        <v>0</v>
      </c>
      <c r="FV166" s="145">
        <f t="shared" si="1018"/>
        <v>1249</v>
      </c>
      <c r="FW166" s="145">
        <f t="shared" si="1018"/>
        <v>2564</v>
      </c>
      <c r="FX166" s="145">
        <f t="shared" si="1018"/>
        <v>0</v>
      </c>
      <c r="FY166" s="145">
        <f t="shared" si="1018"/>
        <v>0</v>
      </c>
      <c r="FZ166" s="145">
        <f t="shared" si="1018"/>
        <v>0</v>
      </c>
      <c r="GA166" s="145">
        <f t="shared" si="1018"/>
        <v>0</v>
      </c>
      <c r="GB166" s="145">
        <f t="shared" si="1018"/>
        <v>0</v>
      </c>
      <c r="GC166" s="145">
        <f t="shared" si="1018"/>
        <v>1249</v>
      </c>
      <c r="GD166" s="145">
        <f t="shared" si="1018"/>
        <v>2564</v>
      </c>
      <c r="GE166" s="145">
        <f t="shared" si="1018"/>
        <v>0</v>
      </c>
      <c r="GF166" s="145">
        <f t="shared" si="1018"/>
        <v>0</v>
      </c>
      <c r="GG166" s="145">
        <f t="shared" si="1018"/>
        <v>0</v>
      </c>
      <c r="GH166" s="145">
        <f t="shared" si="1018"/>
        <v>0</v>
      </c>
      <c r="GI166" s="145">
        <f t="shared" si="1018"/>
        <v>0</v>
      </c>
      <c r="GJ166" s="145">
        <f t="shared" si="1018"/>
        <v>1249</v>
      </c>
      <c r="GK166" s="145">
        <f t="shared" si="1018"/>
        <v>2564</v>
      </c>
      <c r="GL166" s="145">
        <f t="shared" si="1018"/>
        <v>0</v>
      </c>
      <c r="GM166" s="145">
        <f t="shared" si="1018"/>
        <v>0</v>
      </c>
      <c r="GN166" s="145">
        <f t="shared" si="1018"/>
        <v>0</v>
      </c>
      <c r="GO166" s="145">
        <f t="shared" si="1018"/>
        <v>0</v>
      </c>
      <c r="GP166" s="145">
        <f t="shared" si="1018"/>
        <v>0</v>
      </c>
      <c r="GQ166" s="145">
        <f t="shared" si="1018"/>
        <v>1249</v>
      </c>
      <c r="GR166" s="145">
        <f t="shared" si="1018"/>
        <v>2564</v>
      </c>
      <c r="GS166" s="145">
        <f t="shared" si="1018"/>
        <v>0</v>
      </c>
      <c r="GT166" s="145">
        <f t="shared" si="1018"/>
        <v>0</v>
      </c>
      <c r="GU166" s="145">
        <f t="shared" si="1018"/>
        <v>0</v>
      </c>
      <c r="GV166" s="145">
        <f t="shared" si="1018"/>
        <v>0</v>
      </c>
      <c r="GW166" s="145">
        <f t="shared" si="1018"/>
        <v>0</v>
      </c>
      <c r="GX166" s="145">
        <f t="shared" si="1018"/>
        <v>1249</v>
      </c>
      <c r="GY166" s="145">
        <f t="shared" ref="GY166:IK166" si="1019">SUBTOTAL(9,GY7:GY165)</f>
        <v>2564</v>
      </c>
      <c r="GZ166" s="145">
        <f t="shared" si="1019"/>
        <v>0</v>
      </c>
      <c r="HA166" s="145">
        <f t="shared" si="1019"/>
        <v>0</v>
      </c>
      <c r="HB166" s="145">
        <f t="shared" si="1019"/>
        <v>0</v>
      </c>
      <c r="HC166" s="145">
        <f t="shared" si="1019"/>
        <v>0</v>
      </c>
      <c r="HD166" s="145">
        <f t="shared" si="1019"/>
        <v>0</v>
      </c>
      <c r="HE166" s="145">
        <f t="shared" si="1019"/>
        <v>1249</v>
      </c>
      <c r="HF166" s="145">
        <f t="shared" si="1019"/>
        <v>2564</v>
      </c>
      <c r="HG166" s="145">
        <f t="shared" si="1019"/>
        <v>0</v>
      </c>
      <c r="HH166" s="145">
        <f t="shared" si="1019"/>
        <v>0</v>
      </c>
      <c r="HI166" s="145">
        <f t="shared" si="1019"/>
        <v>0</v>
      </c>
      <c r="HJ166" s="145">
        <f t="shared" si="1019"/>
        <v>0</v>
      </c>
      <c r="HK166" s="145">
        <f t="shared" si="1019"/>
        <v>0</v>
      </c>
      <c r="HL166" s="145">
        <f t="shared" si="1019"/>
        <v>1249</v>
      </c>
      <c r="HM166" s="145">
        <f t="shared" si="1019"/>
        <v>2564</v>
      </c>
      <c r="HN166" s="145">
        <f t="shared" si="1019"/>
        <v>0</v>
      </c>
      <c r="HO166" s="145">
        <f t="shared" si="1019"/>
        <v>0</v>
      </c>
      <c r="HP166" s="145">
        <f t="shared" si="1019"/>
        <v>0</v>
      </c>
      <c r="HQ166" s="145">
        <f t="shared" si="1019"/>
        <v>0</v>
      </c>
      <c r="HR166" s="145">
        <f t="shared" si="1019"/>
        <v>0</v>
      </c>
      <c r="HS166" s="145">
        <f t="shared" si="1019"/>
        <v>1249</v>
      </c>
      <c r="HT166" s="145">
        <f t="shared" si="1019"/>
        <v>2564</v>
      </c>
      <c r="HU166" s="145">
        <f t="shared" si="1019"/>
        <v>0</v>
      </c>
      <c r="HV166" s="145">
        <f t="shared" si="1019"/>
        <v>0</v>
      </c>
      <c r="HW166" s="145">
        <f t="shared" si="1019"/>
        <v>0</v>
      </c>
      <c r="HX166" s="145">
        <f t="shared" si="1019"/>
        <v>0</v>
      </c>
      <c r="HY166" s="145">
        <f t="shared" si="1019"/>
        <v>0</v>
      </c>
      <c r="HZ166" s="145">
        <f t="shared" si="1019"/>
        <v>0</v>
      </c>
      <c r="IA166" s="145">
        <f t="shared" si="1019"/>
        <v>1249</v>
      </c>
      <c r="IB166" s="145">
        <f t="shared" si="1019"/>
        <v>2564</v>
      </c>
      <c r="IC166" s="145">
        <f t="shared" si="1019"/>
        <v>6731</v>
      </c>
      <c r="ID166" s="145">
        <f t="shared" si="1019"/>
        <v>5243</v>
      </c>
      <c r="IE166" s="145">
        <f t="shared" si="1019"/>
        <v>170</v>
      </c>
      <c r="IF166" s="145">
        <f t="shared" si="1019"/>
        <v>5243</v>
      </c>
      <c r="IG166" s="145">
        <f t="shared" si="1019"/>
        <v>0</v>
      </c>
      <c r="IH166" s="145">
        <f t="shared" si="1019"/>
        <v>0</v>
      </c>
      <c r="II166" s="145">
        <f t="shared" si="1019"/>
        <v>0</v>
      </c>
      <c r="IJ166" s="145">
        <f t="shared" si="1019"/>
        <v>0</v>
      </c>
      <c r="IK166" s="145">
        <f t="shared" si="1019"/>
        <v>0</v>
      </c>
    </row>
    <row r="168" spans="2:245">
      <c r="T168" s="160"/>
    </row>
    <row r="177" spans="21:21">
      <c r="U177" s="1" t="s">
        <v>178</v>
      </c>
    </row>
  </sheetData>
  <autoFilter ref="A6:IK166" xr:uid="{00000000-0009-0000-0000-000003000000}"/>
  <mergeCells count="38">
    <mergeCell ref="Q5:W5"/>
    <mergeCell ref="X5:AD5"/>
    <mergeCell ref="IA5:IG5"/>
    <mergeCell ref="HS5:HY5"/>
    <mergeCell ref="ET5:EZ5"/>
    <mergeCell ref="FA5:FG5"/>
    <mergeCell ref="FH5:FN5"/>
    <mergeCell ref="FO5:FU5"/>
    <mergeCell ref="FV5:GB5"/>
    <mergeCell ref="GC5:GI5"/>
    <mergeCell ref="GJ5:GP5"/>
    <mergeCell ref="GQ5:GW5"/>
    <mergeCell ref="GX5:HD5"/>
    <mergeCell ref="HE5:HK5"/>
    <mergeCell ref="HL5:HR5"/>
    <mergeCell ref="AE5:AK5"/>
    <mergeCell ref="AL5:AR5"/>
    <mergeCell ref="AS5:AY5"/>
    <mergeCell ref="DR5:DX5"/>
    <mergeCell ref="DY5:EE5"/>
    <mergeCell ref="BU5:CA5"/>
    <mergeCell ref="CB5:CH5"/>
    <mergeCell ref="CI5:CO5"/>
    <mergeCell ref="AZ5:BF5"/>
    <mergeCell ref="BG5:BM5"/>
    <mergeCell ref="BN5:BT5"/>
    <mergeCell ref="EF5:EL5"/>
    <mergeCell ref="EM5:ES5"/>
    <mergeCell ref="CP5:CV5"/>
    <mergeCell ref="CW5:DC5"/>
    <mergeCell ref="DD5:DJ5"/>
    <mergeCell ref="DK5:DQ5"/>
    <mergeCell ref="L1:N1"/>
    <mergeCell ref="D3:N3"/>
    <mergeCell ref="G5:H5"/>
    <mergeCell ref="I5:J5"/>
    <mergeCell ref="K5:L5"/>
    <mergeCell ref="N5:P5"/>
  </mergeCells>
  <conditionalFormatting sqref="A167:XFD1048576 A1:XFD5 N6:AB6 P7:R165 AA7:AB165 AO7:AP165 AH7:AI165 T7:Y165 AE7:AF165 AE6:AI6 AC6:AD165 AL6:AP6 AL7:AM165 AJ6:AK165 AS7:AT165 AQ6:AR165 AS6:HB6 A6:A166 HC6:XFD166 C166:IK166 AV7:CX165 DB7:HB165">
    <cfRule type="cellIs" dxfId="217" priority="415" operator="lessThan">
      <formula>0</formula>
    </cfRule>
  </conditionalFormatting>
  <conditionalFormatting sqref="M6:M165">
    <cfRule type="cellIs" dxfId="216" priority="213" operator="lessThan">
      <formula>0</formula>
    </cfRule>
  </conditionalFormatting>
  <conditionalFormatting sqref="N7:N165">
    <cfRule type="cellIs" dxfId="215" priority="66" operator="lessThan">
      <formula>0</formula>
    </cfRule>
  </conditionalFormatting>
  <conditionalFormatting sqref="S7:S165">
    <cfRule type="cellIs" dxfId="214" priority="65" operator="lessThan">
      <formula>0</formula>
    </cfRule>
  </conditionalFormatting>
  <conditionalFormatting sqref="Z7:Z165">
    <cfRule type="cellIs" dxfId="213" priority="64" operator="lessThan">
      <formula>0</formula>
    </cfRule>
  </conditionalFormatting>
  <conditionalFormatting sqref="AG7:AG165">
    <cfRule type="cellIs" dxfId="212" priority="63" operator="lessThan">
      <formula>0</formula>
    </cfRule>
  </conditionalFormatting>
  <conditionalFormatting sqref="AN7:AN165">
    <cfRule type="cellIs" dxfId="211" priority="62" operator="lessThan">
      <formula>0</formula>
    </cfRule>
  </conditionalFormatting>
  <conditionalFormatting sqref="AU7:AU165">
    <cfRule type="cellIs" dxfId="210" priority="61" operator="lessThan">
      <formula>0</formula>
    </cfRule>
  </conditionalFormatting>
  <conditionalFormatting sqref="O7:O165">
    <cfRule type="cellIs" dxfId="209" priority="60" operator="lessThan">
      <formula>0</formula>
    </cfRule>
  </conditionalFormatting>
  <conditionalFormatting sqref="B6:L77 F78:L78 B78:E96 B99:L119 B120:E129 F79:J96 K79:L98 F120:L158 B154:E158 B130:B153 D130:E153 B97:J98 B159:L165">
    <cfRule type="cellIs" dxfId="208" priority="59" operator="lessThan">
      <formula>0</formula>
    </cfRule>
  </conditionalFormatting>
  <conditionalFormatting sqref="C129 G129:I129 K129:L129">
    <cfRule type="cellIs" dxfId="207" priority="58" operator="lessThan">
      <formula>0</formula>
    </cfRule>
  </conditionalFormatting>
  <conditionalFormatting sqref="C29">
    <cfRule type="cellIs" dxfId="206" priority="57" operator="lessThan">
      <formula>0</formula>
    </cfRule>
  </conditionalFormatting>
  <conditionalFormatting sqref="C29">
    <cfRule type="duplicateValues" dxfId="205" priority="56"/>
  </conditionalFormatting>
  <conditionalFormatting sqref="C46:C48">
    <cfRule type="duplicateValues" dxfId="204" priority="55"/>
  </conditionalFormatting>
  <conditionalFormatting sqref="G141:I142">
    <cfRule type="cellIs" dxfId="203" priority="54" operator="lessThan">
      <formula>0</formula>
    </cfRule>
  </conditionalFormatting>
  <conditionalFormatting sqref="G141:I142">
    <cfRule type="cellIs" dxfId="202" priority="53" operator="lessThan">
      <formula>0</formula>
    </cfRule>
  </conditionalFormatting>
  <conditionalFormatting sqref="G141:I142">
    <cfRule type="cellIs" dxfId="201" priority="52" operator="lessThan">
      <formula>0</formula>
    </cfRule>
  </conditionalFormatting>
  <conditionalFormatting sqref="G141:I142">
    <cfRule type="cellIs" dxfId="200" priority="51" operator="lessThan">
      <formula>0</formula>
    </cfRule>
  </conditionalFormatting>
  <conditionalFormatting sqref="G141:I142">
    <cfRule type="cellIs" dxfId="199" priority="50" operator="lessThan">
      <formula>0</formula>
    </cfRule>
  </conditionalFormatting>
  <conditionalFormatting sqref="G141:I142">
    <cfRule type="cellIs" dxfId="198" priority="49" operator="lessThan">
      <formula>0</formula>
    </cfRule>
  </conditionalFormatting>
  <conditionalFormatting sqref="G141:I142">
    <cfRule type="cellIs" dxfId="197" priority="48" operator="lessThan">
      <formula>0</formula>
    </cfRule>
  </conditionalFormatting>
  <conditionalFormatting sqref="G141:I142">
    <cfRule type="cellIs" dxfId="196" priority="47" operator="lessThan">
      <formula>0</formula>
    </cfRule>
  </conditionalFormatting>
  <conditionalFormatting sqref="G141:I142">
    <cfRule type="cellIs" dxfId="195" priority="46" operator="lessThan">
      <formula>0</formula>
    </cfRule>
  </conditionalFormatting>
  <conditionalFormatting sqref="G141:I142">
    <cfRule type="cellIs" dxfId="194" priority="45" operator="lessThan">
      <formula>0</formula>
    </cfRule>
  </conditionalFormatting>
  <conditionalFormatting sqref="G141:I142">
    <cfRule type="cellIs" dxfId="193" priority="44" operator="lessThan">
      <formula>0</formula>
    </cfRule>
  </conditionalFormatting>
  <conditionalFormatting sqref="G141:I142">
    <cfRule type="cellIs" dxfId="192" priority="43" operator="lessThan">
      <formula>0</formula>
    </cfRule>
  </conditionalFormatting>
  <conditionalFormatting sqref="K141:L142">
    <cfRule type="cellIs" dxfId="191" priority="42" operator="lessThan">
      <formula>0</formula>
    </cfRule>
  </conditionalFormatting>
  <conditionalFormatting sqref="K141:L142">
    <cfRule type="cellIs" dxfId="190" priority="41" operator="lessThan">
      <formula>0</formula>
    </cfRule>
  </conditionalFormatting>
  <conditionalFormatting sqref="K141:L142">
    <cfRule type="cellIs" dxfId="189" priority="40" operator="lessThan">
      <formula>0</formula>
    </cfRule>
  </conditionalFormatting>
  <conditionalFormatting sqref="K141:L142">
    <cfRule type="cellIs" dxfId="188" priority="39" operator="lessThan">
      <formula>0</formula>
    </cfRule>
  </conditionalFormatting>
  <conditionalFormatting sqref="K141:L142">
    <cfRule type="cellIs" dxfId="187" priority="38" operator="lessThan">
      <formula>0</formula>
    </cfRule>
  </conditionalFormatting>
  <conditionalFormatting sqref="K141:L142">
    <cfRule type="cellIs" dxfId="186" priority="37" operator="lessThan">
      <formula>0</formula>
    </cfRule>
  </conditionalFormatting>
  <conditionalFormatting sqref="K141:L142">
    <cfRule type="cellIs" dxfId="185" priority="36" operator="lessThan">
      <formula>0</formula>
    </cfRule>
  </conditionalFormatting>
  <conditionalFormatting sqref="K141:L142">
    <cfRule type="cellIs" dxfId="184" priority="35" operator="lessThan">
      <formula>0</formula>
    </cfRule>
  </conditionalFormatting>
  <conditionalFormatting sqref="K141:L142">
    <cfRule type="cellIs" dxfId="183" priority="34" operator="lessThan">
      <formula>0</formula>
    </cfRule>
  </conditionalFormatting>
  <conditionalFormatting sqref="K141:L142">
    <cfRule type="cellIs" dxfId="182" priority="33" operator="lessThan">
      <formula>0</formula>
    </cfRule>
  </conditionalFormatting>
  <conditionalFormatting sqref="K141:L142">
    <cfRule type="cellIs" dxfId="181" priority="32" operator="lessThan">
      <formula>0</formula>
    </cfRule>
  </conditionalFormatting>
  <conditionalFormatting sqref="K141:L142">
    <cfRule type="cellIs" dxfId="180" priority="31" operator="lessThan">
      <formula>0</formula>
    </cfRule>
  </conditionalFormatting>
  <conditionalFormatting sqref="C44:C46">
    <cfRule type="duplicateValues" dxfId="179" priority="30"/>
  </conditionalFormatting>
  <conditionalFormatting sqref="C44:C46">
    <cfRule type="duplicateValues" dxfId="178" priority="29"/>
  </conditionalFormatting>
  <conditionalFormatting sqref="C42:C44">
    <cfRule type="duplicateValues" dxfId="177" priority="28"/>
  </conditionalFormatting>
  <conditionalFormatting sqref="G138:I138 K138:L138">
    <cfRule type="cellIs" dxfId="176" priority="27" operator="lessThan">
      <formula>0</formula>
    </cfRule>
  </conditionalFormatting>
  <conditionalFormatting sqref="G150:I151">
    <cfRule type="cellIs" dxfId="175" priority="26" operator="lessThan">
      <formula>0</formula>
    </cfRule>
  </conditionalFormatting>
  <conditionalFormatting sqref="G150:I151">
    <cfRule type="cellIs" dxfId="174" priority="25" operator="lessThan">
      <formula>0</formula>
    </cfRule>
  </conditionalFormatting>
  <conditionalFormatting sqref="G150:I151">
    <cfRule type="cellIs" dxfId="173" priority="24" operator="lessThan">
      <formula>0</formula>
    </cfRule>
  </conditionalFormatting>
  <conditionalFormatting sqref="G150:I151">
    <cfRule type="cellIs" dxfId="172" priority="23" operator="lessThan">
      <formula>0</formula>
    </cfRule>
  </conditionalFormatting>
  <conditionalFormatting sqref="G150:I151">
    <cfRule type="cellIs" dxfId="171" priority="22" operator="lessThan">
      <formula>0</formula>
    </cfRule>
  </conditionalFormatting>
  <conditionalFormatting sqref="G150:I151">
    <cfRule type="cellIs" dxfId="170" priority="21" operator="lessThan">
      <formula>0</formula>
    </cfRule>
  </conditionalFormatting>
  <conditionalFormatting sqref="G150:I151">
    <cfRule type="cellIs" dxfId="169" priority="20" operator="lessThan">
      <formula>0</formula>
    </cfRule>
  </conditionalFormatting>
  <conditionalFormatting sqref="G150:I151">
    <cfRule type="cellIs" dxfId="168" priority="19" operator="lessThan">
      <formula>0</formula>
    </cfRule>
  </conditionalFormatting>
  <conditionalFormatting sqref="G150:I151">
    <cfRule type="cellIs" dxfId="167" priority="18" operator="lessThan">
      <formula>0</formula>
    </cfRule>
  </conditionalFormatting>
  <conditionalFormatting sqref="G150:I151">
    <cfRule type="cellIs" dxfId="166" priority="17" operator="lessThan">
      <formula>0</formula>
    </cfRule>
  </conditionalFormatting>
  <conditionalFormatting sqref="G150:I151">
    <cfRule type="cellIs" dxfId="165" priority="16" operator="lessThan">
      <formula>0</formula>
    </cfRule>
  </conditionalFormatting>
  <conditionalFormatting sqref="G150:I151">
    <cfRule type="cellIs" dxfId="164" priority="15" operator="lessThan">
      <formula>0</formula>
    </cfRule>
  </conditionalFormatting>
  <conditionalFormatting sqref="K150:L151">
    <cfRule type="cellIs" dxfId="163" priority="14" operator="lessThan">
      <formula>0</formula>
    </cfRule>
  </conditionalFormatting>
  <conditionalFormatting sqref="K150:L151">
    <cfRule type="cellIs" dxfId="162" priority="13" operator="lessThan">
      <formula>0</formula>
    </cfRule>
  </conditionalFormatting>
  <conditionalFormatting sqref="K150:L151">
    <cfRule type="cellIs" dxfId="161" priority="12" operator="lessThan">
      <formula>0</formula>
    </cfRule>
  </conditionalFormatting>
  <conditionalFormatting sqref="K150:L151">
    <cfRule type="cellIs" dxfId="160" priority="11" operator="lessThan">
      <formula>0</formula>
    </cfRule>
  </conditionalFormatting>
  <conditionalFormatting sqref="K150:L151">
    <cfRule type="cellIs" dxfId="159" priority="10" operator="lessThan">
      <formula>0</formula>
    </cfRule>
  </conditionalFormatting>
  <conditionalFormatting sqref="K150:L151">
    <cfRule type="cellIs" dxfId="158" priority="9" operator="lessThan">
      <formula>0</formula>
    </cfRule>
  </conditionalFormatting>
  <conditionalFormatting sqref="K150:L151">
    <cfRule type="cellIs" dxfId="157" priority="8" operator="lessThan">
      <formula>0</formula>
    </cfRule>
  </conditionalFormatting>
  <conditionalFormatting sqref="K150:L151">
    <cfRule type="cellIs" dxfId="156" priority="7" operator="lessThan">
      <formula>0</formula>
    </cfRule>
  </conditionalFormatting>
  <conditionalFormatting sqref="K150:L151">
    <cfRule type="cellIs" dxfId="155" priority="6" operator="lessThan">
      <formula>0</formula>
    </cfRule>
  </conditionalFormatting>
  <conditionalFormatting sqref="K150:L151">
    <cfRule type="cellIs" dxfId="154" priority="5" operator="lessThan">
      <formula>0</formula>
    </cfRule>
  </conditionalFormatting>
  <conditionalFormatting sqref="K150:L151">
    <cfRule type="cellIs" dxfId="153" priority="4" operator="lessThan">
      <formula>0</formula>
    </cfRule>
  </conditionalFormatting>
  <conditionalFormatting sqref="K150:L151">
    <cfRule type="cellIs" dxfId="152" priority="3" operator="lessThan">
      <formula>0</formula>
    </cfRule>
  </conditionalFormatting>
  <conditionalFormatting sqref="B166">
    <cfRule type="cellIs" dxfId="151" priority="2" operator="lessThan">
      <formula>0</formula>
    </cfRule>
  </conditionalFormatting>
  <conditionalFormatting sqref="CY7:DA165">
    <cfRule type="cellIs" dxfId="150" priority="1" operator="lessThan">
      <formula>0</formula>
    </cfRule>
  </conditionalFormatting>
  <pageMargins left="0.7" right="0.7" top="0.75" bottom="0.75" header="0.3" footer="0.3"/>
  <pageSetup paperSize="9" scale="30" orientation="portrait" horizontalDpi="200" verticalDpi="200" r:id="rId1"/>
  <rowBreaks count="1" manualBreakCount="1">
    <brk id="4" max="16383" man="1"/>
  </rowBreak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FF00"/>
  </sheetPr>
  <dimension ref="A1:KT172"/>
  <sheetViews>
    <sheetView showGridLines="0" zoomScale="75" zoomScaleNormal="75" workbookViewId="0">
      <pane xSplit="14" ySplit="6" topLeftCell="DQ150" activePane="bottomRight" state="frozen"/>
      <selection pane="topRight" activeCell="N1" sqref="N1"/>
      <selection pane="bottomLeft" activeCell="A11" sqref="A11"/>
      <selection pane="bottomRight" activeCell="DF119" sqref="DF119"/>
    </sheetView>
  </sheetViews>
  <sheetFormatPr baseColWidth="10" defaultRowHeight="12.75"/>
  <cols>
    <col min="1" max="1" width="1" style="1" customWidth="1"/>
    <col min="2" max="2" width="13.42578125" style="1" customWidth="1"/>
    <col min="3" max="3" width="13.42578125" style="148" hidden="1" customWidth="1"/>
    <col min="4" max="4" width="24.28515625" style="2" customWidth="1"/>
    <col min="5" max="5" width="11.42578125" style="1" hidden="1" customWidth="1"/>
    <col min="6" max="6" width="11.42578125" style="1" customWidth="1"/>
    <col min="7" max="8" width="5.5703125" style="1" customWidth="1"/>
    <col min="9" max="9" width="4.42578125" style="1" customWidth="1"/>
    <col min="10" max="10" width="13.42578125" style="1" customWidth="1"/>
    <col min="11" max="12" width="3.28515625" style="2" bestFit="1" customWidth="1"/>
    <col min="13" max="13" width="3.5703125" style="2" bestFit="1" customWidth="1"/>
    <col min="14" max="14" width="11.42578125" style="1"/>
    <col min="15" max="293" width="9.42578125" style="1" customWidth="1"/>
    <col min="294" max="294" width="1.28515625" style="1" customWidth="1"/>
    <col min="295" max="300" width="9.42578125" style="1" customWidth="1"/>
    <col min="301" max="301" width="8.7109375" style="1" customWidth="1"/>
    <col min="302" max="303" width="9.42578125" style="1" customWidth="1"/>
    <col min="304" max="304" width="2.28515625" style="1" customWidth="1"/>
    <col min="305" max="16384" width="11.42578125" style="1"/>
  </cols>
  <sheetData>
    <row r="1" spans="1:305" ht="12.75" customHeight="1">
      <c r="L1" s="599">
        <v>45017</v>
      </c>
      <c r="M1" s="600"/>
      <c r="N1" s="600"/>
      <c r="KI1" s="405" t="s">
        <v>148</v>
      </c>
      <c r="KJ1" s="405"/>
      <c r="KK1" s="406">
        <f>'Stk BSF'!JD166</f>
        <v>12275</v>
      </c>
      <c r="KL1" s="409" t="s">
        <v>129</v>
      </c>
      <c r="KM1" s="410"/>
      <c r="KN1" s="409">
        <f>KJ166</f>
        <v>251</v>
      </c>
      <c r="KO1" s="410"/>
    </row>
    <row r="2" spans="1:305" ht="13.5" thickBot="1">
      <c r="BW2" s="75">
        <f>1932+1481+120</f>
        <v>3533</v>
      </c>
      <c r="JX2" s="43"/>
      <c r="KI2" s="404"/>
      <c r="KJ2" s="403"/>
      <c r="KK2" s="402"/>
      <c r="KL2" s="409" t="s">
        <v>162</v>
      </c>
      <c r="KM2" s="410"/>
      <c r="KN2" s="409">
        <f>+KK166</f>
        <v>267</v>
      </c>
      <c r="KO2" s="411">
        <f>KN2-KN1</f>
        <v>16</v>
      </c>
    </row>
    <row r="3" spans="1:305" ht="21.75" thickBot="1">
      <c r="D3" s="588" t="s">
        <v>131</v>
      </c>
      <c r="E3" s="589"/>
      <c r="F3" s="589"/>
      <c r="G3" s="589"/>
      <c r="H3" s="589"/>
      <c r="I3" s="589"/>
      <c r="J3" s="589"/>
      <c r="K3" s="589"/>
      <c r="L3" s="589"/>
      <c r="M3" s="589"/>
      <c r="N3" s="590"/>
      <c r="JE3" s="43"/>
      <c r="KI3" s="407" t="s">
        <v>684</v>
      </c>
      <c r="KJ3" s="408"/>
      <c r="KK3" s="407">
        <f>+KN166</f>
        <v>5942</v>
      </c>
      <c r="KL3" s="601">
        <f>+KK3+KK4</f>
        <v>8910</v>
      </c>
      <c r="KM3" s="404"/>
      <c r="KN3" s="404"/>
      <c r="KO3" s="404"/>
    </row>
    <row r="4" spans="1:305" ht="13.5" thickBot="1">
      <c r="KI4" s="408" t="s">
        <v>133</v>
      </c>
      <c r="KJ4" s="408"/>
      <c r="KK4" s="407">
        <f>+KO166</f>
        <v>2968</v>
      </c>
      <c r="KL4" s="602"/>
      <c r="KM4" s="404"/>
      <c r="KN4" s="404"/>
      <c r="KO4" s="404"/>
    </row>
    <row r="5" spans="1:305" ht="13.5" thickBot="1">
      <c r="G5" s="579" t="s">
        <v>89</v>
      </c>
      <c r="H5" s="581"/>
      <c r="I5" s="579" t="s">
        <v>90</v>
      </c>
      <c r="J5" s="581"/>
      <c r="K5" s="579" t="s">
        <v>91</v>
      </c>
      <c r="L5" s="581"/>
      <c r="O5" s="584">
        <v>45017</v>
      </c>
      <c r="P5" s="585"/>
      <c r="Q5" s="585"/>
      <c r="R5" s="585"/>
      <c r="S5" s="585"/>
      <c r="T5" s="586"/>
      <c r="U5" s="586"/>
      <c r="V5" s="586"/>
      <c r="W5" s="587"/>
      <c r="X5" s="584">
        <f>+O5+1</f>
        <v>45018</v>
      </c>
      <c r="Y5" s="585"/>
      <c r="Z5" s="585"/>
      <c r="AA5" s="585"/>
      <c r="AB5" s="585"/>
      <c r="AC5" s="586"/>
      <c r="AD5" s="586"/>
      <c r="AE5" s="586"/>
      <c r="AF5" s="587"/>
      <c r="AG5" s="584">
        <f t="shared" ref="AG5" si="0">+X5+1</f>
        <v>45019</v>
      </c>
      <c r="AH5" s="585"/>
      <c r="AI5" s="585"/>
      <c r="AJ5" s="585"/>
      <c r="AK5" s="585"/>
      <c r="AL5" s="586"/>
      <c r="AM5" s="586"/>
      <c r="AN5" s="586"/>
      <c r="AO5" s="587"/>
      <c r="AP5" s="584">
        <f t="shared" ref="AP5" si="1">+AG5+1</f>
        <v>45020</v>
      </c>
      <c r="AQ5" s="585"/>
      <c r="AR5" s="585"/>
      <c r="AS5" s="585"/>
      <c r="AT5" s="585"/>
      <c r="AU5" s="586"/>
      <c r="AV5" s="586"/>
      <c r="AW5" s="586"/>
      <c r="AX5" s="587"/>
      <c r="AY5" s="584">
        <f t="shared" ref="AY5" si="2">+AP5+1</f>
        <v>45021</v>
      </c>
      <c r="AZ5" s="585"/>
      <c r="BA5" s="585"/>
      <c r="BB5" s="585"/>
      <c r="BC5" s="585"/>
      <c r="BD5" s="586"/>
      <c r="BE5" s="586"/>
      <c r="BF5" s="586"/>
      <c r="BG5" s="587"/>
      <c r="BH5" s="584">
        <f t="shared" ref="BH5" si="3">+AY5+1</f>
        <v>45022</v>
      </c>
      <c r="BI5" s="585"/>
      <c r="BJ5" s="585"/>
      <c r="BK5" s="585"/>
      <c r="BL5" s="585"/>
      <c r="BM5" s="586"/>
      <c r="BN5" s="586"/>
      <c r="BO5" s="586"/>
      <c r="BP5" s="587"/>
      <c r="BQ5" s="584">
        <f t="shared" ref="BQ5" si="4">+BH5+1</f>
        <v>45023</v>
      </c>
      <c r="BR5" s="585"/>
      <c r="BS5" s="585"/>
      <c r="BT5" s="585"/>
      <c r="BU5" s="585"/>
      <c r="BV5" s="586"/>
      <c r="BW5" s="586"/>
      <c r="BX5" s="586"/>
      <c r="BY5" s="587"/>
      <c r="BZ5" s="584">
        <f t="shared" ref="BZ5" si="5">+BQ5+1</f>
        <v>45024</v>
      </c>
      <c r="CA5" s="585"/>
      <c r="CB5" s="585"/>
      <c r="CC5" s="585"/>
      <c r="CD5" s="585"/>
      <c r="CE5" s="586"/>
      <c r="CF5" s="586"/>
      <c r="CG5" s="586"/>
      <c r="CH5" s="587"/>
      <c r="CI5" s="584">
        <f t="shared" ref="CI5" si="6">+BZ5+1</f>
        <v>45025</v>
      </c>
      <c r="CJ5" s="585"/>
      <c r="CK5" s="585"/>
      <c r="CL5" s="585"/>
      <c r="CM5" s="585"/>
      <c r="CN5" s="586"/>
      <c r="CO5" s="586"/>
      <c r="CP5" s="586"/>
      <c r="CQ5" s="587"/>
      <c r="CR5" s="584">
        <f t="shared" ref="CR5" si="7">+CI5+1</f>
        <v>45026</v>
      </c>
      <c r="CS5" s="585"/>
      <c r="CT5" s="585"/>
      <c r="CU5" s="585"/>
      <c r="CV5" s="585"/>
      <c r="CW5" s="586"/>
      <c r="CX5" s="586"/>
      <c r="CY5" s="586"/>
      <c r="CZ5" s="587"/>
      <c r="DA5" s="584">
        <f t="shared" ref="DA5" si="8">+CR5+1</f>
        <v>45027</v>
      </c>
      <c r="DB5" s="585"/>
      <c r="DC5" s="585"/>
      <c r="DD5" s="585"/>
      <c r="DE5" s="585"/>
      <c r="DF5" s="586"/>
      <c r="DG5" s="586"/>
      <c r="DH5" s="586"/>
      <c r="DI5" s="587"/>
      <c r="DJ5" s="584">
        <f t="shared" ref="DJ5" si="9">+DA5+1</f>
        <v>45028</v>
      </c>
      <c r="DK5" s="585"/>
      <c r="DL5" s="585"/>
      <c r="DM5" s="585"/>
      <c r="DN5" s="585"/>
      <c r="DO5" s="586"/>
      <c r="DP5" s="586"/>
      <c r="DQ5" s="586"/>
      <c r="DR5" s="587"/>
      <c r="DS5" s="584">
        <f t="shared" ref="DS5" si="10">+DJ5+1</f>
        <v>45029</v>
      </c>
      <c r="DT5" s="585"/>
      <c r="DU5" s="585"/>
      <c r="DV5" s="585"/>
      <c r="DW5" s="585"/>
      <c r="DX5" s="586"/>
      <c r="DY5" s="586"/>
      <c r="DZ5" s="586"/>
      <c r="EA5" s="587"/>
      <c r="EB5" s="584">
        <f t="shared" ref="EB5" si="11">+DS5+1</f>
        <v>45030</v>
      </c>
      <c r="EC5" s="585"/>
      <c r="ED5" s="585"/>
      <c r="EE5" s="585"/>
      <c r="EF5" s="585"/>
      <c r="EG5" s="586"/>
      <c r="EH5" s="586"/>
      <c r="EI5" s="586"/>
      <c r="EJ5" s="587"/>
      <c r="EK5" s="584">
        <f t="shared" ref="EK5" si="12">+EB5+1</f>
        <v>45031</v>
      </c>
      <c r="EL5" s="585"/>
      <c r="EM5" s="585"/>
      <c r="EN5" s="585"/>
      <c r="EO5" s="585"/>
      <c r="EP5" s="586"/>
      <c r="EQ5" s="586"/>
      <c r="ER5" s="586"/>
      <c r="ES5" s="587"/>
      <c r="ET5" s="584">
        <f t="shared" ref="ET5" si="13">+EK5+1</f>
        <v>45032</v>
      </c>
      <c r="EU5" s="585"/>
      <c r="EV5" s="585"/>
      <c r="EW5" s="585"/>
      <c r="EX5" s="585"/>
      <c r="EY5" s="586"/>
      <c r="EZ5" s="586"/>
      <c r="FA5" s="586"/>
      <c r="FB5" s="587"/>
      <c r="FC5" s="584">
        <f t="shared" ref="FC5" si="14">+ET5+1</f>
        <v>45033</v>
      </c>
      <c r="FD5" s="585"/>
      <c r="FE5" s="585"/>
      <c r="FF5" s="585"/>
      <c r="FG5" s="585"/>
      <c r="FH5" s="586"/>
      <c r="FI5" s="586"/>
      <c r="FJ5" s="586"/>
      <c r="FK5" s="587"/>
      <c r="FL5" s="584">
        <f t="shared" ref="FL5" si="15">+FC5+1</f>
        <v>45034</v>
      </c>
      <c r="FM5" s="585"/>
      <c r="FN5" s="585"/>
      <c r="FO5" s="585"/>
      <c r="FP5" s="585"/>
      <c r="FQ5" s="586"/>
      <c r="FR5" s="586"/>
      <c r="FS5" s="586"/>
      <c r="FT5" s="587"/>
      <c r="FU5" s="584">
        <f t="shared" ref="FU5" si="16">+FL5+1</f>
        <v>45035</v>
      </c>
      <c r="FV5" s="585"/>
      <c r="FW5" s="585"/>
      <c r="FX5" s="585"/>
      <c r="FY5" s="585"/>
      <c r="FZ5" s="586"/>
      <c r="GA5" s="586"/>
      <c r="GB5" s="586"/>
      <c r="GC5" s="587"/>
      <c r="GD5" s="584">
        <f t="shared" ref="GD5" si="17">+FU5+1</f>
        <v>45036</v>
      </c>
      <c r="GE5" s="585"/>
      <c r="GF5" s="585"/>
      <c r="GG5" s="585"/>
      <c r="GH5" s="585"/>
      <c r="GI5" s="586"/>
      <c r="GJ5" s="586"/>
      <c r="GK5" s="586"/>
      <c r="GL5" s="587"/>
      <c r="GM5" s="584">
        <f t="shared" ref="GM5" si="18">+GD5+1</f>
        <v>45037</v>
      </c>
      <c r="GN5" s="585"/>
      <c r="GO5" s="585"/>
      <c r="GP5" s="585"/>
      <c r="GQ5" s="585"/>
      <c r="GR5" s="586"/>
      <c r="GS5" s="586"/>
      <c r="GT5" s="586"/>
      <c r="GU5" s="587"/>
      <c r="GV5" s="584">
        <f t="shared" ref="GV5" si="19">+GM5+1</f>
        <v>45038</v>
      </c>
      <c r="GW5" s="585"/>
      <c r="GX5" s="585"/>
      <c r="GY5" s="585"/>
      <c r="GZ5" s="585"/>
      <c r="HA5" s="586"/>
      <c r="HB5" s="586"/>
      <c r="HC5" s="586"/>
      <c r="HD5" s="587"/>
      <c r="HE5" s="584">
        <f t="shared" ref="HE5" si="20">+GV5+1</f>
        <v>45039</v>
      </c>
      <c r="HF5" s="585"/>
      <c r="HG5" s="585"/>
      <c r="HH5" s="585"/>
      <c r="HI5" s="585"/>
      <c r="HJ5" s="586"/>
      <c r="HK5" s="586"/>
      <c r="HL5" s="586"/>
      <c r="HM5" s="587"/>
      <c r="HN5" s="584">
        <f t="shared" ref="HN5" si="21">+HE5+1</f>
        <v>45040</v>
      </c>
      <c r="HO5" s="585"/>
      <c r="HP5" s="585"/>
      <c r="HQ5" s="585"/>
      <c r="HR5" s="585"/>
      <c r="HS5" s="586"/>
      <c r="HT5" s="586"/>
      <c r="HU5" s="586"/>
      <c r="HV5" s="587"/>
      <c r="HW5" s="584">
        <f t="shared" ref="HW5" si="22">+HN5+1</f>
        <v>45041</v>
      </c>
      <c r="HX5" s="585"/>
      <c r="HY5" s="585"/>
      <c r="HZ5" s="585"/>
      <c r="IA5" s="585"/>
      <c r="IB5" s="586"/>
      <c r="IC5" s="586"/>
      <c r="ID5" s="586"/>
      <c r="IE5" s="587"/>
      <c r="IF5" s="584">
        <f t="shared" ref="IF5" si="23">+HW5+1</f>
        <v>45042</v>
      </c>
      <c r="IG5" s="585"/>
      <c r="IH5" s="585"/>
      <c r="II5" s="585"/>
      <c r="IJ5" s="585"/>
      <c r="IK5" s="586"/>
      <c r="IL5" s="586"/>
      <c r="IM5" s="586"/>
      <c r="IN5" s="587"/>
      <c r="IO5" s="584">
        <f t="shared" ref="IO5" si="24">+IF5+1</f>
        <v>45043</v>
      </c>
      <c r="IP5" s="585"/>
      <c r="IQ5" s="585"/>
      <c r="IR5" s="585"/>
      <c r="IS5" s="585"/>
      <c r="IT5" s="586"/>
      <c r="IU5" s="586"/>
      <c r="IV5" s="586"/>
      <c r="IW5" s="587"/>
      <c r="IX5" s="584">
        <f t="shared" ref="IX5" si="25">+IO5+1</f>
        <v>45044</v>
      </c>
      <c r="IY5" s="585"/>
      <c r="IZ5" s="585"/>
      <c r="JA5" s="585"/>
      <c r="JB5" s="585"/>
      <c r="JC5" s="586"/>
      <c r="JD5" s="586"/>
      <c r="JE5" s="586"/>
      <c r="JF5" s="587"/>
      <c r="JG5" s="584">
        <f t="shared" ref="JG5" si="26">+IX5+1</f>
        <v>45045</v>
      </c>
      <c r="JH5" s="585"/>
      <c r="JI5" s="585"/>
      <c r="JJ5" s="585"/>
      <c r="JK5" s="585"/>
      <c r="JL5" s="586"/>
      <c r="JM5" s="586"/>
      <c r="JN5" s="586"/>
      <c r="JO5" s="587"/>
      <c r="JP5" s="584">
        <f t="shared" ref="JP5" si="27">+JG5+1</f>
        <v>45046</v>
      </c>
      <c r="JQ5" s="585"/>
      <c r="JR5" s="585"/>
      <c r="JS5" s="585"/>
      <c r="JT5" s="585"/>
      <c r="JU5" s="586"/>
      <c r="JV5" s="586"/>
      <c r="JW5" s="586"/>
      <c r="JX5" s="587"/>
      <c r="JY5" s="584">
        <f t="shared" ref="JY5" si="28">+JP5+1</f>
        <v>45047</v>
      </c>
      <c r="JZ5" s="585"/>
      <c r="KA5" s="585"/>
      <c r="KB5" s="585"/>
      <c r="KC5" s="585"/>
      <c r="KD5" s="586"/>
      <c r="KE5" s="586"/>
      <c r="KF5" s="586"/>
      <c r="KG5" s="587"/>
      <c r="KI5" s="584" t="s">
        <v>147</v>
      </c>
      <c r="KJ5" s="585"/>
      <c r="KK5" s="585"/>
      <c r="KL5" s="585"/>
      <c r="KM5" s="585"/>
      <c r="KN5" s="586"/>
      <c r="KO5" s="586"/>
      <c r="KP5" s="586"/>
      <c r="KQ5" s="587"/>
      <c r="KR5" s="48"/>
    </row>
    <row r="6" spans="1:305" s="148" customFormat="1" ht="26.25" thickBot="1">
      <c r="B6" s="149" t="s">
        <v>0</v>
      </c>
      <c r="C6" s="149" t="s">
        <v>197</v>
      </c>
      <c r="D6" s="149" t="s">
        <v>187</v>
      </c>
      <c r="E6" s="149" t="s">
        <v>188</v>
      </c>
      <c r="F6" s="149" t="s">
        <v>92</v>
      </c>
      <c r="G6" s="392" t="s">
        <v>92</v>
      </c>
      <c r="H6" s="393" t="s">
        <v>93</v>
      </c>
      <c r="I6" s="394" t="s">
        <v>94</v>
      </c>
      <c r="J6" s="395" t="s">
        <v>204</v>
      </c>
      <c r="K6" s="396" t="s">
        <v>96</v>
      </c>
      <c r="L6" s="393" t="s">
        <v>97</v>
      </c>
      <c r="M6" s="149" t="s">
        <v>4</v>
      </c>
      <c r="N6" s="397" t="s">
        <v>113</v>
      </c>
      <c r="O6" s="398" t="s">
        <v>135</v>
      </c>
      <c r="P6" s="156" t="s">
        <v>129</v>
      </c>
      <c r="Q6" s="156" t="s">
        <v>130</v>
      </c>
      <c r="R6" s="399" t="s">
        <v>165</v>
      </c>
      <c r="S6" s="399" t="s">
        <v>166</v>
      </c>
      <c r="T6" s="157" t="s">
        <v>132</v>
      </c>
      <c r="U6" s="157" t="s">
        <v>133</v>
      </c>
      <c r="V6" s="157" t="s">
        <v>134</v>
      </c>
      <c r="W6" s="400" t="s">
        <v>5</v>
      </c>
      <c r="X6" s="398" t="s">
        <v>135</v>
      </c>
      <c r="Y6" s="156" t="s">
        <v>129</v>
      </c>
      <c r="Z6" s="156" t="s">
        <v>130</v>
      </c>
      <c r="AA6" s="399" t="s">
        <v>165</v>
      </c>
      <c r="AB6" s="399" t="s">
        <v>166</v>
      </c>
      <c r="AC6" s="157" t="s">
        <v>132</v>
      </c>
      <c r="AD6" s="157" t="s">
        <v>133</v>
      </c>
      <c r="AE6" s="157" t="s">
        <v>134</v>
      </c>
      <c r="AF6" s="400" t="s">
        <v>5</v>
      </c>
      <c r="AG6" s="398" t="s">
        <v>135</v>
      </c>
      <c r="AH6" s="156" t="s">
        <v>129</v>
      </c>
      <c r="AI6" s="156" t="s">
        <v>130</v>
      </c>
      <c r="AJ6" s="399" t="s">
        <v>165</v>
      </c>
      <c r="AK6" s="399" t="s">
        <v>166</v>
      </c>
      <c r="AL6" s="157" t="s">
        <v>132</v>
      </c>
      <c r="AM6" s="157" t="s">
        <v>133</v>
      </c>
      <c r="AN6" s="157" t="s">
        <v>134</v>
      </c>
      <c r="AO6" s="400" t="s">
        <v>5</v>
      </c>
      <c r="AP6" s="398" t="s">
        <v>135</v>
      </c>
      <c r="AQ6" s="156" t="s">
        <v>129</v>
      </c>
      <c r="AR6" s="156" t="s">
        <v>130</v>
      </c>
      <c r="AS6" s="399" t="s">
        <v>165</v>
      </c>
      <c r="AT6" s="399" t="s">
        <v>166</v>
      </c>
      <c r="AU6" s="157" t="s">
        <v>179</v>
      </c>
      <c r="AV6" s="157" t="s">
        <v>133</v>
      </c>
      <c r="AW6" s="157" t="s">
        <v>134</v>
      </c>
      <c r="AX6" s="400" t="s">
        <v>5</v>
      </c>
      <c r="AY6" s="398" t="s">
        <v>135</v>
      </c>
      <c r="AZ6" s="156" t="s">
        <v>129</v>
      </c>
      <c r="BA6" s="156" t="s">
        <v>130</v>
      </c>
      <c r="BB6" s="399" t="s">
        <v>165</v>
      </c>
      <c r="BC6" s="399" t="s">
        <v>166</v>
      </c>
      <c r="BD6" s="157" t="s">
        <v>132</v>
      </c>
      <c r="BE6" s="157" t="s">
        <v>133</v>
      </c>
      <c r="BF6" s="157" t="s">
        <v>134</v>
      </c>
      <c r="BG6" s="400" t="s">
        <v>5</v>
      </c>
      <c r="BH6" s="398" t="s">
        <v>135</v>
      </c>
      <c r="BI6" s="156" t="s">
        <v>129</v>
      </c>
      <c r="BJ6" s="156" t="s">
        <v>130</v>
      </c>
      <c r="BK6" s="399" t="s">
        <v>165</v>
      </c>
      <c r="BL6" s="399" t="s">
        <v>166</v>
      </c>
      <c r="BM6" s="157" t="s">
        <v>132</v>
      </c>
      <c r="BN6" s="157" t="s">
        <v>133</v>
      </c>
      <c r="BO6" s="157" t="s">
        <v>134</v>
      </c>
      <c r="BP6" s="400" t="s">
        <v>5</v>
      </c>
      <c r="BQ6" s="398" t="s">
        <v>135</v>
      </c>
      <c r="BR6" s="156" t="s">
        <v>129</v>
      </c>
      <c r="BS6" s="156" t="s">
        <v>130</v>
      </c>
      <c r="BT6" s="399" t="s">
        <v>165</v>
      </c>
      <c r="BU6" s="399" t="s">
        <v>166</v>
      </c>
      <c r="BV6" s="157" t="s">
        <v>132</v>
      </c>
      <c r="BW6" s="157" t="s">
        <v>133</v>
      </c>
      <c r="BX6" s="157" t="s">
        <v>134</v>
      </c>
      <c r="BY6" s="400" t="s">
        <v>5</v>
      </c>
      <c r="BZ6" s="398" t="s">
        <v>135</v>
      </c>
      <c r="CA6" s="156" t="s">
        <v>129</v>
      </c>
      <c r="CB6" s="156" t="s">
        <v>130</v>
      </c>
      <c r="CC6" s="399" t="s">
        <v>165</v>
      </c>
      <c r="CD6" s="399" t="s">
        <v>166</v>
      </c>
      <c r="CE6" s="157" t="s">
        <v>132</v>
      </c>
      <c r="CF6" s="157" t="s">
        <v>133</v>
      </c>
      <c r="CG6" s="157" t="s">
        <v>134</v>
      </c>
      <c r="CH6" s="400" t="s">
        <v>5</v>
      </c>
      <c r="CI6" s="398" t="s">
        <v>135</v>
      </c>
      <c r="CJ6" s="156" t="s">
        <v>129</v>
      </c>
      <c r="CK6" s="156" t="s">
        <v>130</v>
      </c>
      <c r="CL6" s="399" t="s">
        <v>165</v>
      </c>
      <c r="CM6" s="399" t="s">
        <v>166</v>
      </c>
      <c r="CN6" s="157" t="s">
        <v>132</v>
      </c>
      <c r="CO6" s="157" t="s">
        <v>133</v>
      </c>
      <c r="CP6" s="157" t="s">
        <v>134</v>
      </c>
      <c r="CQ6" s="400" t="s">
        <v>5</v>
      </c>
      <c r="CR6" s="398" t="s">
        <v>135</v>
      </c>
      <c r="CS6" s="156" t="s">
        <v>129</v>
      </c>
      <c r="CT6" s="156" t="s">
        <v>130</v>
      </c>
      <c r="CU6" s="399" t="s">
        <v>165</v>
      </c>
      <c r="CV6" s="399" t="s">
        <v>166</v>
      </c>
      <c r="CW6" s="157" t="s">
        <v>132</v>
      </c>
      <c r="CX6" s="157" t="s">
        <v>133</v>
      </c>
      <c r="CY6" s="157" t="s">
        <v>134</v>
      </c>
      <c r="CZ6" s="400" t="s">
        <v>5</v>
      </c>
      <c r="DA6" s="398" t="s">
        <v>135</v>
      </c>
      <c r="DB6" s="156" t="s">
        <v>129</v>
      </c>
      <c r="DC6" s="156" t="s">
        <v>130</v>
      </c>
      <c r="DD6" s="399" t="s">
        <v>165</v>
      </c>
      <c r="DE6" s="399" t="s">
        <v>166</v>
      </c>
      <c r="DF6" s="157" t="s">
        <v>132</v>
      </c>
      <c r="DG6" s="157" t="s">
        <v>133</v>
      </c>
      <c r="DH6" s="157" t="s">
        <v>134</v>
      </c>
      <c r="DI6" s="400" t="s">
        <v>5</v>
      </c>
      <c r="DJ6" s="398" t="s">
        <v>135</v>
      </c>
      <c r="DK6" s="156" t="s">
        <v>129</v>
      </c>
      <c r="DL6" s="156" t="s">
        <v>130</v>
      </c>
      <c r="DM6" s="399" t="s">
        <v>165</v>
      </c>
      <c r="DN6" s="399" t="s">
        <v>166</v>
      </c>
      <c r="DO6" s="157" t="s">
        <v>132</v>
      </c>
      <c r="DP6" s="157" t="s">
        <v>133</v>
      </c>
      <c r="DQ6" s="157" t="s">
        <v>134</v>
      </c>
      <c r="DR6" s="400" t="s">
        <v>5</v>
      </c>
      <c r="DS6" s="398" t="s">
        <v>135</v>
      </c>
      <c r="DT6" s="156" t="s">
        <v>129</v>
      </c>
      <c r="DU6" s="156" t="s">
        <v>130</v>
      </c>
      <c r="DV6" s="399" t="s">
        <v>165</v>
      </c>
      <c r="DW6" s="399" t="s">
        <v>166</v>
      </c>
      <c r="DX6" s="157" t="s">
        <v>132</v>
      </c>
      <c r="DY6" s="157" t="s">
        <v>133</v>
      </c>
      <c r="DZ6" s="157" t="s">
        <v>134</v>
      </c>
      <c r="EA6" s="400" t="s">
        <v>5</v>
      </c>
      <c r="EB6" s="398" t="s">
        <v>135</v>
      </c>
      <c r="EC6" s="156" t="s">
        <v>129</v>
      </c>
      <c r="ED6" s="156" t="s">
        <v>130</v>
      </c>
      <c r="EE6" s="399" t="s">
        <v>165</v>
      </c>
      <c r="EF6" s="399" t="s">
        <v>166</v>
      </c>
      <c r="EG6" s="157" t="s">
        <v>132</v>
      </c>
      <c r="EH6" s="157" t="s">
        <v>133</v>
      </c>
      <c r="EI6" s="157" t="s">
        <v>134</v>
      </c>
      <c r="EJ6" s="400" t="s">
        <v>5</v>
      </c>
      <c r="EK6" s="398" t="s">
        <v>135</v>
      </c>
      <c r="EL6" s="156" t="s">
        <v>129</v>
      </c>
      <c r="EM6" s="156" t="s">
        <v>130</v>
      </c>
      <c r="EN6" s="399" t="s">
        <v>165</v>
      </c>
      <c r="EO6" s="399" t="s">
        <v>166</v>
      </c>
      <c r="EP6" s="157" t="s">
        <v>132</v>
      </c>
      <c r="EQ6" s="157" t="s">
        <v>133</v>
      </c>
      <c r="ER6" s="157" t="s">
        <v>134</v>
      </c>
      <c r="ES6" s="400" t="s">
        <v>5</v>
      </c>
      <c r="ET6" s="398" t="s">
        <v>135</v>
      </c>
      <c r="EU6" s="156" t="s">
        <v>129</v>
      </c>
      <c r="EV6" s="156" t="s">
        <v>130</v>
      </c>
      <c r="EW6" s="399" t="s">
        <v>165</v>
      </c>
      <c r="EX6" s="399" t="s">
        <v>166</v>
      </c>
      <c r="EY6" s="157" t="s">
        <v>132</v>
      </c>
      <c r="EZ6" s="157" t="s">
        <v>133</v>
      </c>
      <c r="FA6" s="157" t="s">
        <v>134</v>
      </c>
      <c r="FB6" s="400" t="s">
        <v>5</v>
      </c>
      <c r="FC6" s="398" t="s">
        <v>135</v>
      </c>
      <c r="FD6" s="156" t="s">
        <v>129</v>
      </c>
      <c r="FE6" s="156" t="s">
        <v>130</v>
      </c>
      <c r="FF6" s="399" t="s">
        <v>165</v>
      </c>
      <c r="FG6" s="399" t="s">
        <v>166</v>
      </c>
      <c r="FH6" s="157" t="s">
        <v>132</v>
      </c>
      <c r="FI6" s="157" t="s">
        <v>133</v>
      </c>
      <c r="FJ6" s="157" t="s">
        <v>134</v>
      </c>
      <c r="FK6" s="400" t="s">
        <v>5</v>
      </c>
      <c r="FL6" s="398" t="s">
        <v>135</v>
      </c>
      <c r="FM6" s="156" t="s">
        <v>129</v>
      </c>
      <c r="FN6" s="156" t="s">
        <v>130</v>
      </c>
      <c r="FO6" s="399" t="s">
        <v>165</v>
      </c>
      <c r="FP6" s="399" t="s">
        <v>166</v>
      </c>
      <c r="FQ6" s="157" t="s">
        <v>132</v>
      </c>
      <c r="FR6" s="157" t="s">
        <v>133</v>
      </c>
      <c r="FS6" s="157" t="s">
        <v>134</v>
      </c>
      <c r="FT6" s="400" t="s">
        <v>5</v>
      </c>
      <c r="FU6" s="398" t="s">
        <v>135</v>
      </c>
      <c r="FV6" s="156" t="s">
        <v>129</v>
      </c>
      <c r="FW6" s="156" t="s">
        <v>130</v>
      </c>
      <c r="FX6" s="399" t="s">
        <v>165</v>
      </c>
      <c r="FY6" s="399" t="s">
        <v>166</v>
      </c>
      <c r="FZ6" s="157" t="s">
        <v>132</v>
      </c>
      <c r="GA6" s="157" t="s">
        <v>133</v>
      </c>
      <c r="GB6" s="157" t="s">
        <v>134</v>
      </c>
      <c r="GC6" s="400" t="s">
        <v>5</v>
      </c>
      <c r="GD6" s="398" t="s">
        <v>135</v>
      </c>
      <c r="GE6" s="156" t="s">
        <v>129</v>
      </c>
      <c r="GF6" s="156" t="s">
        <v>130</v>
      </c>
      <c r="GG6" s="399" t="s">
        <v>165</v>
      </c>
      <c r="GH6" s="399" t="s">
        <v>166</v>
      </c>
      <c r="GI6" s="157" t="s">
        <v>132</v>
      </c>
      <c r="GJ6" s="157" t="s">
        <v>133</v>
      </c>
      <c r="GK6" s="157" t="s">
        <v>134</v>
      </c>
      <c r="GL6" s="400" t="s">
        <v>5</v>
      </c>
      <c r="GM6" s="398" t="s">
        <v>135</v>
      </c>
      <c r="GN6" s="156" t="s">
        <v>129</v>
      </c>
      <c r="GO6" s="156" t="s">
        <v>130</v>
      </c>
      <c r="GP6" s="399" t="s">
        <v>165</v>
      </c>
      <c r="GQ6" s="399" t="s">
        <v>166</v>
      </c>
      <c r="GR6" s="157" t="s">
        <v>132</v>
      </c>
      <c r="GS6" s="157" t="s">
        <v>133</v>
      </c>
      <c r="GT6" s="157" t="s">
        <v>134</v>
      </c>
      <c r="GU6" s="400" t="s">
        <v>5</v>
      </c>
      <c r="GV6" s="398" t="s">
        <v>135</v>
      </c>
      <c r="GW6" s="156" t="s">
        <v>129</v>
      </c>
      <c r="GX6" s="156" t="s">
        <v>130</v>
      </c>
      <c r="GY6" s="399" t="s">
        <v>165</v>
      </c>
      <c r="GZ6" s="399" t="s">
        <v>166</v>
      </c>
      <c r="HA6" s="157" t="s">
        <v>132</v>
      </c>
      <c r="HB6" s="157" t="s">
        <v>133</v>
      </c>
      <c r="HC6" s="157" t="s">
        <v>134</v>
      </c>
      <c r="HD6" s="400" t="s">
        <v>5</v>
      </c>
      <c r="HE6" s="398" t="s">
        <v>135</v>
      </c>
      <c r="HF6" s="156" t="s">
        <v>129</v>
      </c>
      <c r="HG6" s="156" t="s">
        <v>130</v>
      </c>
      <c r="HH6" s="399" t="s">
        <v>165</v>
      </c>
      <c r="HI6" s="399" t="s">
        <v>166</v>
      </c>
      <c r="HJ6" s="157" t="s">
        <v>132</v>
      </c>
      <c r="HK6" s="157" t="s">
        <v>133</v>
      </c>
      <c r="HL6" s="157" t="s">
        <v>134</v>
      </c>
      <c r="HM6" s="400" t="s">
        <v>5</v>
      </c>
      <c r="HN6" s="398" t="s">
        <v>135</v>
      </c>
      <c r="HO6" s="156" t="s">
        <v>129</v>
      </c>
      <c r="HP6" s="156" t="s">
        <v>130</v>
      </c>
      <c r="HQ6" s="399" t="s">
        <v>165</v>
      </c>
      <c r="HR6" s="399" t="s">
        <v>166</v>
      </c>
      <c r="HS6" s="157" t="s">
        <v>132</v>
      </c>
      <c r="HT6" s="157" t="s">
        <v>133</v>
      </c>
      <c r="HU6" s="157" t="s">
        <v>134</v>
      </c>
      <c r="HV6" s="400" t="s">
        <v>5</v>
      </c>
      <c r="HW6" s="398" t="s">
        <v>135</v>
      </c>
      <c r="HX6" s="156" t="s">
        <v>129</v>
      </c>
      <c r="HY6" s="156" t="s">
        <v>130</v>
      </c>
      <c r="HZ6" s="399" t="s">
        <v>165</v>
      </c>
      <c r="IA6" s="399" t="s">
        <v>166</v>
      </c>
      <c r="IB6" s="157" t="s">
        <v>132</v>
      </c>
      <c r="IC6" s="157" t="s">
        <v>133</v>
      </c>
      <c r="ID6" s="157" t="s">
        <v>134</v>
      </c>
      <c r="IE6" s="400" t="s">
        <v>5</v>
      </c>
      <c r="IF6" s="398" t="s">
        <v>135</v>
      </c>
      <c r="IG6" s="156" t="s">
        <v>129</v>
      </c>
      <c r="IH6" s="156" t="s">
        <v>130</v>
      </c>
      <c r="II6" s="399" t="s">
        <v>165</v>
      </c>
      <c r="IJ6" s="399" t="s">
        <v>166</v>
      </c>
      <c r="IK6" s="157" t="s">
        <v>132</v>
      </c>
      <c r="IL6" s="157" t="s">
        <v>133</v>
      </c>
      <c r="IM6" s="157" t="s">
        <v>134</v>
      </c>
      <c r="IN6" s="400" t="s">
        <v>5</v>
      </c>
      <c r="IO6" s="398" t="s">
        <v>135</v>
      </c>
      <c r="IP6" s="156" t="s">
        <v>129</v>
      </c>
      <c r="IQ6" s="156" t="s">
        <v>130</v>
      </c>
      <c r="IR6" s="399" t="s">
        <v>165</v>
      </c>
      <c r="IS6" s="399" t="s">
        <v>166</v>
      </c>
      <c r="IT6" s="157" t="s">
        <v>132</v>
      </c>
      <c r="IU6" s="157" t="s">
        <v>133</v>
      </c>
      <c r="IV6" s="157" t="s">
        <v>134</v>
      </c>
      <c r="IW6" s="400" t="s">
        <v>5</v>
      </c>
      <c r="IX6" s="398" t="s">
        <v>135</v>
      </c>
      <c r="IY6" s="156" t="s">
        <v>129</v>
      </c>
      <c r="IZ6" s="156" t="s">
        <v>130</v>
      </c>
      <c r="JA6" s="399" t="s">
        <v>165</v>
      </c>
      <c r="JB6" s="399" t="s">
        <v>166</v>
      </c>
      <c r="JC6" s="157" t="s">
        <v>132</v>
      </c>
      <c r="JD6" s="157" t="s">
        <v>133</v>
      </c>
      <c r="JE6" s="157" t="s">
        <v>134</v>
      </c>
      <c r="JF6" s="400" t="s">
        <v>5</v>
      </c>
      <c r="JG6" s="398" t="s">
        <v>135</v>
      </c>
      <c r="JH6" s="156" t="s">
        <v>129</v>
      </c>
      <c r="JI6" s="156" t="s">
        <v>130</v>
      </c>
      <c r="JJ6" s="399" t="s">
        <v>165</v>
      </c>
      <c r="JK6" s="399" t="s">
        <v>166</v>
      </c>
      <c r="JL6" s="157" t="s">
        <v>132</v>
      </c>
      <c r="JM6" s="157" t="s">
        <v>133</v>
      </c>
      <c r="JN6" s="157" t="s">
        <v>134</v>
      </c>
      <c r="JO6" s="400" t="s">
        <v>5</v>
      </c>
      <c r="JP6" s="398" t="s">
        <v>135</v>
      </c>
      <c r="JQ6" s="156" t="s">
        <v>129</v>
      </c>
      <c r="JR6" s="156" t="s">
        <v>130</v>
      </c>
      <c r="JS6" s="399" t="s">
        <v>165</v>
      </c>
      <c r="JT6" s="399" t="s">
        <v>166</v>
      </c>
      <c r="JU6" s="157" t="s">
        <v>132</v>
      </c>
      <c r="JV6" s="157" t="s">
        <v>133</v>
      </c>
      <c r="JW6" s="157" t="s">
        <v>134</v>
      </c>
      <c r="JX6" s="400" t="s">
        <v>5</v>
      </c>
      <c r="JY6" s="398" t="s">
        <v>135</v>
      </c>
      <c r="JZ6" s="156" t="s">
        <v>129</v>
      </c>
      <c r="KA6" s="156" t="s">
        <v>130</v>
      </c>
      <c r="KB6" s="399" t="s">
        <v>165</v>
      </c>
      <c r="KC6" s="399" t="s">
        <v>166</v>
      </c>
      <c r="KD6" s="157" t="s">
        <v>132</v>
      </c>
      <c r="KE6" s="157" t="s">
        <v>133</v>
      </c>
      <c r="KF6" s="157" t="s">
        <v>134</v>
      </c>
      <c r="KG6" s="400" t="s">
        <v>5</v>
      </c>
      <c r="KI6" s="398" t="s">
        <v>135</v>
      </c>
      <c r="KJ6" s="156" t="s">
        <v>129</v>
      </c>
      <c r="KK6" s="156" t="s">
        <v>130</v>
      </c>
      <c r="KL6" s="399" t="s">
        <v>165</v>
      </c>
      <c r="KM6" s="399" t="s">
        <v>166</v>
      </c>
      <c r="KN6" s="157" t="s">
        <v>684</v>
      </c>
      <c r="KO6" s="157" t="s">
        <v>133</v>
      </c>
      <c r="KP6" s="157" t="s">
        <v>134</v>
      </c>
      <c r="KQ6" s="400" t="s">
        <v>5</v>
      </c>
      <c r="KR6" s="158"/>
    </row>
    <row r="7" spans="1:305" ht="15">
      <c r="B7" s="383" t="s">
        <v>52</v>
      </c>
      <c r="C7" s="167" t="s">
        <v>193</v>
      </c>
      <c r="D7" s="178" t="s">
        <v>37</v>
      </c>
      <c r="E7" s="167" t="s">
        <v>189</v>
      </c>
      <c r="F7" s="362" t="s">
        <v>181</v>
      </c>
      <c r="G7" s="380" t="s">
        <v>99</v>
      </c>
      <c r="H7" s="380" t="s">
        <v>99</v>
      </c>
      <c r="I7" s="166" t="s">
        <v>94</v>
      </c>
      <c r="J7" s="358" t="s">
        <v>200</v>
      </c>
      <c r="K7" s="141">
        <v>5</v>
      </c>
      <c r="L7" s="142">
        <v>5</v>
      </c>
      <c r="M7" s="136" t="s">
        <v>4</v>
      </c>
      <c r="N7" s="87">
        <v>471</v>
      </c>
      <c r="O7" s="91">
        <f>+'Stk CF '!V7</f>
        <v>0</v>
      </c>
      <c r="P7" s="45"/>
      <c r="Q7" s="45"/>
      <c r="R7" s="45"/>
      <c r="S7" s="45"/>
      <c r="T7" s="45"/>
      <c r="U7" s="45"/>
      <c r="V7" s="45"/>
      <c r="W7" s="75">
        <f t="shared" ref="W7:W14" si="29">+N7+O7+P7-Q7+R7-S7-T7-U7-V7</f>
        <v>471</v>
      </c>
      <c r="X7" s="74">
        <f>+'Stk CF '!AC7</f>
        <v>0</v>
      </c>
      <c r="Y7" s="45"/>
      <c r="Z7" s="45"/>
      <c r="AA7" s="45"/>
      <c r="AB7" s="45"/>
      <c r="AC7" s="45"/>
      <c r="AD7" s="45"/>
      <c r="AE7" s="45"/>
      <c r="AF7" s="75">
        <f>+W7+X7+Y7-Z7+AA7-AB7-AC7-AD7-AE7</f>
        <v>471</v>
      </c>
      <c r="AG7" s="91">
        <f>+'Stk CF '!AJ7</f>
        <v>0</v>
      </c>
      <c r="AH7" s="45"/>
      <c r="AI7" s="45"/>
      <c r="AJ7" s="45"/>
      <c r="AK7" s="45"/>
      <c r="AL7" s="45"/>
      <c r="AM7" s="45"/>
      <c r="AN7" s="45"/>
      <c r="AO7" s="93">
        <f>+AF7+AG7+AH7-AI7+AJ7-AK7-AL7-AM7-AN7</f>
        <v>471</v>
      </c>
      <c r="AP7" s="91">
        <f>+'Stk CF '!AQ7</f>
        <v>0</v>
      </c>
      <c r="AQ7" s="45"/>
      <c r="AR7" s="45"/>
      <c r="AS7" s="45"/>
      <c r="AT7" s="45"/>
      <c r="AU7" s="45"/>
      <c r="AV7" s="45"/>
      <c r="AW7" s="45"/>
      <c r="AX7" s="93">
        <f>+AO7+AP7+AQ7-AR7+AS7-AT7-AU7-AV7-AW7</f>
        <v>471</v>
      </c>
      <c r="AY7" s="91">
        <f>+'Stk CF '!AX7</f>
        <v>0</v>
      </c>
      <c r="AZ7" s="45"/>
      <c r="BA7" s="45"/>
      <c r="BB7" s="45"/>
      <c r="BC7" s="45"/>
      <c r="BD7" s="45">
        <v>92</v>
      </c>
      <c r="BE7" s="45"/>
      <c r="BF7" s="45"/>
      <c r="BG7" s="93">
        <f t="shared" ref="BG7:BG16" si="30">+AX7+AY7+AZ7-BA7+BB7-BC7-BD7-BE7-BF7</f>
        <v>379</v>
      </c>
      <c r="BH7" s="91">
        <f>+'Stk CF '!BE7</f>
        <v>0</v>
      </c>
      <c r="BI7" s="45"/>
      <c r="BJ7" s="45"/>
      <c r="BK7" s="45"/>
      <c r="BL7" s="45"/>
      <c r="BM7" s="45"/>
      <c r="BN7" s="45"/>
      <c r="BO7" s="45"/>
      <c r="BP7" s="127">
        <f>+BG7+BH7+BI7-BJ7+BK7-BL7-BM7-BN7-BO7</f>
        <v>379</v>
      </c>
      <c r="BQ7" s="91">
        <f>+'Stk CF '!BL7</f>
        <v>0</v>
      </c>
      <c r="BR7" s="45">
        <v>7</v>
      </c>
      <c r="BS7" s="45"/>
      <c r="BT7" s="45"/>
      <c r="BU7" s="45"/>
      <c r="BV7" s="45">
        <v>100</v>
      </c>
      <c r="BW7" s="45"/>
      <c r="BX7" s="45"/>
      <c r="BY7" s="93">
        <f>+BP7+BQ7+BR7-BS7+BT7-BU7-BV7-BW7-BX7</f>
        <v>286</v>
      </c>
      <c r="BZ7" s="91">
        <f>+'Stk CF '!BS7</f>
        <v>0</v>
      </c>
      <c r="CA7" s="45"/>
      <c r="CB7" s="45"/>
      <c r="CC7" s="45"/>
      <c r="CD7" s="45"/>
      <c r="CE7" s="45"/>
      <c r="CF7" s="45"/>
      <c r="CG7" s="45"/>
      <c r="CH7" s="93">
        <f>+BY7+BZ7+CA7-CB7+CC7-CD7-CE7-CF7-CG7</f>
        <v>286</v>
      </c>
      <c r="CI7" s="91">
        <f>+'Stk CF '!BZ7</f>
        <v>0</v>
      </c>
      <c r="CJ7" s="45"/>
      <c r="CK7" s="45"/>
      <c r="CL7" s="45"/>
      <c r="CM7" s="45"/>
      <c r="CN7" s="45"/>
      <c r="CO7" s="45"/>
      <c r="CP7" s="45"/>
      <c r="CQ7" s="93">
        <f>+CH7+CI7+CJ7-CK7+CL7-CM7-CN7-CO7-CP7</f>
        <v>286</v>
      </c>
      <c r="CR7" s="91">
        <f>+'Stk CF '!CG7</f>
        <v>0</v>
      </c>
      <c r="CS7" s="45"/>
      <c r="CT7" s="45"/>
      <c r="CU7" s="45"/>
      <c r="CV7" s="45"/>
      <c r="CW7" s="45">
        <v>100</v>
      </c>
      <c r="CX7" s="45"/>
      <c r="CY7" s="45"/>
      <c r="CZ7" s="93">
        <f>+CQ7+CR7+CS7-CT7+CU7-CV7-CW7-CX7-CY7</f>
        <v>186</v>
      </c>
      <c r="DA7" s="91">
        <f>+'Stk CF '!CN7</f>
        <v>0</v>
      </c>
      <c r="DB7" s="45"/>
      <c r="DC7" s="45"/>
      <c r="DD7" s="45"/>
      <c r="DE7" s="45"/>
      <c r="DF7" s="45">
        <v>1</v>
      </c>
      <c r="DG7" s="45"/>
      <c r="DH7" s="45"/>
      <c r="DI7" s="93">
        <f>+CZ7+DA7+DB7-DC7+DD7-DE7-DF7-DG7-DH7</f>
        <v>185</v>
      </c>
      <c r="DJ7" s="91">
        <f>+'Stk CF '!CU7</f>
        <v>0</v>
      </c>
      <c r="DK7" s="45"/>
      <c r="DL7" s="45"/>
      <c r="DM7" s="45"/>
      <c r="DN7" s="45"/>
      <c r="DO7" s="45">
        <v>62</v>
      </c>
      <c r="DP7" s="45"/>
      <c r="DQ7" s="45"/>
      <c r="DR7" s="93">
        <f>+DI7+DJ7+DK7-DL7+DM7-DN7-DO7-DP7-DQ7</f>
        <v>123</v>
      </c>
      <c r="DS7" s="91">
        <f>+'Stk CF '!DB7</f>
        <v>0</v>
      </c>
      <c r="DT7" s="45"/>
      <c r="DU7" s="45"/>
      <c r="DV7" s="45"/>
      <c r="DW7" s="45"/>
      <c r="DX7" s="45"/>
      <c r="DY7" s="45"/>
      <c r="DZ7" s="45"/>
      <c r="EA7" s="93">
        <f>+DR7+DS7+DT7-DU7+DV7-DW7-DX7-DY7-DZ7</f>
        <v>123</v>
      </c>
      <c r="EB7" s="91">
        <f>+'Stk CF '!DI7</f>
        <v>0</v>
      </c>
      <c r="EC7" s="45"/>
      <c r="ED7" s="45"/>
      <c r="EE7" s="45"/>
      <c r="EF7" s="45"/>
      <c r="EG7" s="45"/>
      <c r="EH7" s="45"/>
      <c r="EI7" s="45"/>
      <c r="EJ7" s="93">
        <f>+EA7+EB7+EC7-ED7+EE7-EF7-EG7-EH7-EI7</f>
        <v>123</v>
      </c>
      <c r="EK7" s="91">
        <f>+'Stk CF '!DP7</f>
        <v>0</v>
      </c>
      <c r="EL7" s="45"/>
      <c r="EM7" s="45"/>
      <c r="EN7" s="45"/>
      <c r="EO7" s="45"/>
      <c r="EP7" s="45"/>
      <c r="EQ7" s="45"/>
      <c r="ER7" s="45"/>
      <c r="ES7" s="93">
        <f>+EJ7+EK7+EL7-EM7+EN7-EO7-EP7-EQ7-ER7</f>
        <v>123</v>
      </c>
      <c r="ET7" s="91">
        <f>+'Stk CF '!DW7</f>
        <v>0</v>
      </c>
      <c r="EU7" s="45"/>
      <c r="EV7" s="45"/>
      <c r="EW7" s="45"/>
      <c r="EX7" s="45"/>
      <c r="EY7" s="45"/>
      <c r="EZ7" s="45"/>
      <c r="FA7" s="45"/>
      <c r="FB7" s="96">
        <f>+ES7+ET7+EU7-EV7+EW7-EX7-EY7-EZ7-FA7</f>
        <v>123</v>
      </c>
      <c r="FC7" s="91">
        <f>+'Stk CF '!ED7</f>
        <v>0</v>
      </c>
      <c r="FD7" s="45"/>
      <c r="FE7" s="45"/>
      <c r="FF7" s="45"/>
      <c r="FG7" s="45"/>
      <c r="FH7" s="45"/>
      <c r="FI7" s="45"/>
      <c r="FJ7" s="45"/>
      <c r="FK7" s="96">
        <f>+FB7+FC7+FD7-FE7+FF7-FG7-FH7-FI7-FJ7</f>
        <v>123</v>
      </c>
      <c r="FL7" s="91">
        <f>+'Stk CF '!EK7</f>
        <v>0</v>
      </c>
      <c r="FM7" s="45"/>
      <c r="FN7" s="45"/>
      <c r="FO7" s="45"/>
      <c r="FP7" s="45"/>
      <c r="FQ7" s="45"/>
      <c r="FR7" s="45"/>
      <c r="FS7" s="45"/>
      <c r="FT7" s="93">
        <f>+FK7+FL7+FM7-FN7+FO7-FP7-FQ7-FR7-FS7</f>
        <v>123</v>
      </c>
      <c r="FU7" s="91">
        <f>+'Stk CF '!ER7</f>
        <v>0</v>
      </c>
      <c r="FV7" s="45"/>
      <c r="FW7" s="45"/>
      <c r="FX7" s="45"/>
      <c r="FY7" s="45"/>
      <c r="FZ7" s="45"/>
      <c r="GA7" s="45"/>
      <c r="GB7" s="45"/>
      <c r="GC7" s="93">
        <f>+FT7+FU7+FV7-FW7+FX7-FY7-FZ7-GA7-GB7</f>
        <v>123</v>
      </c>
      <c r="GD7" s="91">
        <f>+'Stk CF '!EY7</f>
        <v>0</v>
      </c>
      <c r="GE7" s="45"/>
      <c r="GF7" s="45"/>
      <c r="GG7" s="45"/>
      <c r="GH7" s="45"/>
      <c r="GI7" s="45"/>
      <c r="GJ7" s="45"/>
      <c r="GK7" s="45"/>
      <c r="GL7" s="93">
        <f>+GC7+GD7+GE7-GF7+GG7-GH7-GI7-GJ7-GK7</f>
        <v>123</v>
      </c>
      <c r="GM7" s="91">
        <f>+'Stk CF '!FF7</f>
        <v>0</v>
      </c>
      <c r="GN7" s="45"/>
      <c r="GO7" s="45"/>
      <c r="GP7" s="45"/>
      <c r="GQ7" s="45"/>
      <c r="GR7" s="45"/>
      <c r="GS7" s="45"/>
      <c r="GT7" s="45"/>
      <c r="GU7" s="93">
        <f>+GL7+GM7+GN7-GO7+GP7-GQ7-GR7-GS7-GT7</f>
        <v>123</v>
      </c>
      <c r="GV7" s="91">
        <f>+'Stk CF '!FM7</f>
        <v>0</v>
      </c>
      <c r="GW7" s="45"/>
      <c r="GX7" s="45"/>
      <c r="GY7" s="45"/>
      <c r="GZ7" s="45"/>
      <c r="HA7" s="45"/>
      <c r="HB7" s="45"/>
      <c r="HC7" s="45"/>
      <c r="HD7" s="93">
        <f>+GU7+GV7+GW7-GX7+GY7-GZ7-HA7-HB7-HC7</f>
        <v>123</v>
      </c>
      <c r="HE7" s="91">
        <f>+'Stk CF '!FT7</f>
        <v>0</v>
      </c>
      <c r="HF7" s="45"/>
      <c r="HG7" s="45"/>
      <c r="HH7" s="45"/>
      <c r="HI7" s="45"/>
      <c r="HJ7" s="45"/>
      <c r="HK7" s="45"/>
      <c r="HL7" s="45"/>
      <c r="HM7" s="93">
        <f>+HD7+HE7+HF7-HG7+HH7-HI7-HJ7-HK7-HL7</f>
        <v>123</v>
      </c>
      <c r="HN7" s="91">
        <f>+'Stk CF '!GA7</f>
        <v>0</v>
      </c>
      <c r="HO7" s="45"/>
      <c r="HP7" s="45"/>
      <c r="HQ7" s="45"/>
      <c r="HR7" s="45"/>
      <c r="HS7" s="45"/>
      <c r="HT7" s="45"/>
      <c r="HU7" s="45"/>
      <c r="HV7" s="93">
        <f>+HM7+HN7+HO7-HP7+HQ7-HR7-HS7-HT7-HU7</f>
        <v>123</v>
      </c>
      <c r="HW7" s="91">
        <f>+'Stk CF '!GH7</f>
        <v>0</v>
      </c>
      <c r="HX7" s="45"/>
      <c r="HY7" s="45"/>
      <c r="HZ7" s="45"/>
      <c r="IA7" s="45"/>
      <c r="IB7" s="45"/>
      <c r="IC7" s="45"/>
      <c r="ID7" s="45"/>
      <c r="IE7" s="93">
        <f>+HV7+HW7+HX7-HY7+HZ7-IA7-IB7-IC7-ID7</f>
        <v>123</v>
      </c>
      <c r="IF7" s="91">
        <f>+'Stk CF '!GO7</f>
        <v>0</v>
      </c>
      <c r="IG7" s="45"/>
      <c r="IH7" s="45"/>
      <c r="II7" s="45"/>
      <c r="IJ7" s="45"/>
      <c r="IK7" s="45"/>
      <c r="IL7" s="45"/>
      <c r="IM7" s="45"/>
      <c r="IN7" s="93">
        <f>+IE7+IF7+IG7-IH7+II7-IJ7-IK7-IL7-IM7</f>
        <v>123</v>
      </c>
      <c r="IO7" s="91">
        <f>+'Stk CF '!GV7</f>
        <v>0</v>
      </c>
      <c r="IP7" s="45"/>
      <c r="IQ7" s="45"/>
      <c r="IR7" s="45"/>
      <c r="IS7" s="45"/>
      <c r="IT7" s="45"/>
      <c r="IU7" s="45"/>
      <c r="IV7" s="45"/>
      <c r="IW7" s="93">
        <f>+IN7+IO7+IP7-IQ7+IR7-IS7-IT7-IU7-IV7</f>
        <v>123</v>
      </c>
      <c r="IX7" s="91">
        <f>+'Stk CF '!HC7</f>
        <v>0</v>
      </c>
      <c r="IY7" s="45"/>
      <c r="IZ7" s="45"/>
      <c r="JA7" s="45"/>
      <c r="JB7" s="45"/>
      <c r="JC7" s="45"/>
      <c r="JD7" s="45"/>
      <c r="JE7" s="45"/>
      <c r="JF7" s="93">
        <f>+IW7+IX7+IY7-IZ7+JA7-JB7-JC7-JD7-JE7</f>
        <v>123</v>
      </c>
      <c r="JG7" s="91">
        <f>+'Stk CF '!HJ7</f>
        <v>0</v>
      </c>
      <c r="JH7" s="45"/>
      <c r="JI7" s="45"/>
      <c r="JJ7" s="45"/>
      <c r="JK7" s="45"/>
      <c r="JL7" s="45"/>
      <c r="JM7" s="45"/>
      <c r="JN7" s="45"/>
      <c r="JO7" s="93">
        <f>+JF7+JG7+JH7-JI7+JJ7-JK7-JL7-JM7-JN7</f>
        <v>123</v>
      </c>
      <c r="JP7" s="91">
        <f>+'Stk CF '!HQ7</f>
        <v>0</v>
      </c>
      <c r="JQ7" s="45"/>
      <c r="JR7" s="45"/>
      <c r="JS7" s="45"/>
      <c r="JT7" s="45"/>
      <c r="JU7" s="45"/>
      <c r="JV7" s="45"/>
      <c r="JW7" s="45"/>
      <c r="JX7" s="93">
        <f>+JO7+JP7+JQ7-JR7+JS7-JT7-JU7-JV7-JW7</f>
        <v>123</v>
      </c>
      <c r="JY7" s="105">
        <f>+'Stk CF '!HX7</f>
        <v>0</v>
      </c>
      <c r="JZ7" s="45"/>
      <c r="KA7" s="45"/>
      <c r="KB7" s="45"/>
      <c r="KC7" s="45"/>
      <c r="KD7" s="45"/>
      <c r="KE7" s="45"/>
      <c r="KF7" s="45"/>
      <c r="KG7" s="92">
        <f>+JX7+JY7+JZ7-KA7+KB7-KC7-KD7-KE7-KF7</f>
        <v>123</v>
      </c>
      <c r="KI7" s="97">
        <f>+'Stk CF '!IF7</f>
        <v>0</v>
      </c>
      <c r="KJ7" s="45">
        <f t="shared" ref="KJ7:KN8" si="31">+P7+Y7+AH7+AQ7+AZ7+BI7+BR7+CA7+CJ7+CS7+DB7+DK7+DT7+EC7+EL7+EU7+FD7+FM7+FV7+GE7+GN7+GW7+HF7+HO7+HX7+IG7+IP7+IY7+JH7+JQ7+JZ7</f>
        <v>7</v>
      </c>
      <c r="KK7" s="45">
        <f t="shared" si="31"/>
        <v>0</v>
      </c>
      <c r="KL7" s="45">
        <f t="shared" si="31"/>
        <v>0</v>
      </c>
      <c r="KM7" s="45">
        <f t="shared" si="31"/>
        <v>0</v>
      </c>
      <c r="KN7" s="98">
        <f t="shared" si="31"/>
        <v>355</v>
      </c>
      <c r="KO7" s="98">
        <f t="shared" ref="KN7:KP10" si="32">+U7+AD7+AM7+AV7+BE7+BN7+BW7+CF7+CO7+CX7+DG7+DP7+DY7+EH7+EQ7+EZ7+FI7+FR7+GA7+GJ7+GS7+HB7+HK7+HT7+IC7+IL7+IU7+JD7+JM7+JV7+KE7</f>
        <v>0</v>
      </c>
      <c r="KP7" s="45">
        <f t="shared" si="32"/>
        <v>0</v>
      </c>
      <c r="KQ7" s="94">
        <f>+N7+KI7+KJ7-KK7-KN7-KO7-KP7</f>
        <v>123</v>
      </c>
      <c r="KR7" s="66"/>
      <c r="KS7" s="65"/>
    </row>
    <row r="8" spans="1:305" ht="15">
      <c r="B8" s="384" t="s">
        <v>52</v>
      </c>
      <c r="C8" s="168" t="s">
        <v>194</v>
      </c>
      <c r="D8" s="174" t="s">
        <v>38</v>
      </c>
      <c r="E8" s="168" t="s">
        <v>190</v>
      </c>
      <c r="F8" s="363" t="s">
        <v>198</v>
      </c>
      <c r="G8" s="380" t="s">
        <v>99</v>
      </c>
      <c r="H8" s="380" t="s">
        <v>99</v>
      </c>
      <c r="I8" s="166" t="s">
        <v>94</v>
      </c>
      <c r="J8" s="356" t="s">
        <v>201</v>
      </c>
      <c r="K8" s="143">
        <v>6</v>
      </c>
      <c r="L8" s="144">
        <v>6</v>
      </c>
      <c r="M8" s="137" t="s">
        <v>4</v>
      </c>
      <c r="N8" s="87">
        <v>47</v>
      </c>
      <c r="O8" s="74">
        <f>+'Stk CF '!V8</f>
        <v>0</v>
      </c>
      <c r="P8" s="89"/>
      <c r="Q8" s="89"/>
      <c r="R8" s="89"/>
      <c r="S8" s="89"/>
      <c r="T8" s="89"/>
      <c r="U8" s="89"/>
      <c r="V8" s="89"/>
      <c r="W8" s="75">
        <f t="shared" si="29"/>
        <v>47</v>
      </c>
      <c r="X8" s="74">
        <f>+'Stk CF '!AC8</f>
        <v>0</v>
      </c>
      <c r="Y8" s="89"/>
      <c r="Z8" s="89"/>
      <c r="AA8" s="89"/>
      <c r="AB8" s="89"/>
      <c r="AC8" s="89"/>
      <c r="AD8" s="89"/>
      <c r="AE8" s="89"/>
      <c r="AF8" s="75">
        <f>+W8+X8+Y8-Z8+AA8-AB8-AC8-AD8-AE8</f>
        <v>47</v>
      </c>
      <c r="AG8" s="74">
        <f>+'Stk CF '!AJ8</f>
        <v>0</v>
      </c>
      <c r="AH8" s="89"/>
      <c r="AI8" s="89"/>
      <c r="AJ8" s="89"/>
      <c r="AK8" s="89"/>
      <c r="AL8" s="89"/>
      <c r="AM8" s="89"/>
      <c r="AN8" s="89"/>
      <c r="AO8" s="75">
        <f>+AF8+AG8+AH8-AI8+AJ8-AK8-AL8-AM8-AN8</f>
        <v>47</v>
      </c>
      <c r="AP8" s="74">
        <f>+'Stk CF '!AQ8</f>
        <v>0</v>
      </c>
      <c r="AQ8" s="89"/>
      <c r="AR8" s="89"/>
      <c r="AS8" s="89"/>
      <c r="AT8" s="89"/>
      <c r="AU8" s="89"/>
      <c r="AV8" s="89"/>
      <c r="AW8" s="89"/>
      <c r="AX8" s="75">
        <f>+AO8+AP8+AQ8-AR8+AS8-AT8-AU8-AV8-AW8</f>
        <v>47</v>
      </c>
      <c r="AY8" s="74">
        <f>+'Stk CF '!AX8</f>
        <v>5</v>
      </c>
      <c r="AZ8" s="89"/>
      <c r="BA8" s="89"/>
      <c r="BB8" s="89"/>
      <c r="BC8" s="89"/>
      <c r="BD8" s="89"/>
      <c r="BE8" s="89"/>
      <c r="BF8" s="89"/>
      <c r="BG8" s="75">
        <f>+AX8+AY8+AZ8-BA8+BB8-BC8-BD8-BE8-BF8</f>
        <v>52</v>
      </c>
      <c r="BH8" s="74">
        <f>+'Stk CF '!BE8</f>
        <v>1433</v>
      </c>
      <c r="BI8" s="89"/>
      <c r="BJ8" s="89">
        <v>82</v>
      </c>
      <c r="BK8" s="89"/>
      <c r="BL8" s="89"/>
      <c r="BM8" s="89">
        <v>190</v>
      </c>
      <c r="BN8" s="89"/>
      <c r="BO8" s="89"/>
      <c r="BP8" s="126">
        <f>+BG8+BH8+BI8-BJ8+BK8-BL8-BM8-BN8-BO8</f>
        <v>1213</v>
      </c>
      <c r="BQ8" s="74">
        <f>+'Stk CF '!BL8</f>
        <v>210</v>
      </c>
      <c r="BR8" s="89">
        <v>34</v>
      </c>
      <c r="BS8" s="89"/>
      <c r="BT8" s="89"/>
      <c r="BU8" s="89"/>
      <c r="BV8" s="89">
        <v>652</v>
      </c>
      <c r="BW8" s="89"/>
      <c r="BX8" s="89"/>
      <c r="BY8" s="75">
        <f>+BP8+BQ8+BR8-BS8+BT8-BU8-BV8-BW8-BX8</f>
        <v>805</v>
      </c>
      <c r="BZ8" s="74">
        <f>+'Stk CF '!BS8</f>
        <v>0</v>
      </c>
      <c r="CA8" s="89"/>
      <c r="CB8" s="89"/>
      <c r="CC8" s="89"/>
      <c r="CD8" s="89"/>
      <c r="CE8" s="89"/>
      <c r="CF8" s="89"/>
      <c r="CG8" s="89"/>
      <c r="CH8" s="75">
        <f>+BY8+BZ8+CA8-CB8+CC8-CD8-CE8-CF8-CG8</f>
        <v>805</v>
      </c>
      <c r="CI8" s="74">
        <f>+'Stk CF '!BZ8</f>
        <v>0</v>
      </c>
      <c r="CJ8" s="89"/>
      <c r="CK8" s="89"/>
      <c r="CL8" s="89"/>
      <c r="CM8" s="89"/>
      <c r="CN8" s="89"/>
      <c r="CO8" s="89"/>
      <c r="CP8" s="89"/>
      <c r="CQ8" s="75">
        <f>+CH8+CI8+CJ8-CK8+CL8-CM8-CN8-CO8-CP8</f>
        <v>805</v>
      </c>
      <c r="CR8" s="74">
        <f>+'Stk CF '!CG8</f>
        <v>0</v>
      </c>
      <c r="CS8" s="89"/>
      <c r="CT8" s="89"/>
      <c r="CU8" s="89"/>
      <c r="CV8" s="89"/>
      <c r="CW8" s="89"/>
      <c r="CX8" s="89"/>
      <c r="CY8" s="89"/>
      <c r="CZ8" s="75">
        <f>+CQ8+CR8+CS8-CT8+CU8-CV8-CW8-CX8-CY8</f>
        <v>805</v>
      </c>
      <c r="DA8" s="74">
        <f>+'Stk CF '!CN8</f>
        <v>0</v>
      </c>
      <c r="DB8" s="89"/>
      <c r="DC8" s="89"/>
      <c r="DD8" s="89"/>
      <c r="DE8" s="89"/>
      <c r="DF8" s="89">
        <v>10</v>
      </c>
      <c r="DG8" s="89"/>
      <c r="DH8" s="89"/>
      <c r="DI8" s="75">
        <f>+CZ8+DA8+DB8-DC8+DD8-DE8-DF8-DG8-DH8</f>
        <v>795</v>
      </c>
      <c r="DJ8" s="74">
        <f>+'Stk CF '!CU8</f>
        <v>0</v>
      </c>
      <c r="DK8" s="89"/>
      <c r="DL8" s="89">
        <v>93</v>
      </c>
      <c r="DM8" s="89"/>
      <c r="DN8" s="89"/>
      <c r="DO8" s="89"/>
      <c r="DP8" s="89"/>
      <c r="DQ8" s="89"/>
      <c r="DR8" s="75">
        <f>+DI8+DJ8+DK8-DL8+DM8-DN8-DO8-DP8-DQ8</f>
        <v>702</v>
      </c>
      <c r="DS8" s="74">
        <f>+'Stk CF '!DB8</f>
        <v>0</v>
      </c>
      <c r="DT8" s="89"/>
      <c r="DU8" s="89"/>
      <c r="DV8" s="89"/>
      <c r="DW8" s="89"/>
      <c r="DX8" s="89"/>
      <c r="DY8" s="89"/>
      <c r="DZ8" s="89"/>
      <c r="EA8" s="75">
        <f>+DR8+DS8+DT8-DU8+DV8-DW8-DX8-DY8-DZ8</f>
        <v>702</v>
      </c>
      <c r="EB8" s="74">
        <f>+'Stk CF '!DI8</f>
        <v>0</v>
      </c>
      <c r="EC8" s="89"/>
      <c r="ED8" s="89"/>
      <c r="EE8" s="89"/>
      <c r="EF8" s="89"/>
      <c r="EG8" s="89"/>
      <c r="EH8" s="89"/>
      <c r="EI8" s="89"/>
      <c r="EJ8" s="75">
        <f>+EA8+EB8+EC8-ED8+EE8-EF8-EG8-EH8-EI8</f>
        <v>702</v>
      </c>
      <c r="EK8" s="74">
        <f>+'Stk CF '!DP8</f>
        <v>0</v>
      </c>
      <c r="EL8" s="89"/>
      <c r="EM8" s="89"/>
      <c r="EN8" s="89"/>
      <c r="EO8" s="89"/>
      <c r="EP8" s="89"/>
      <c r="EQ8" s="89"/>
      <c r="ER8" s="89"/>
      <c r="ES8" s="75">
        <f>+EJ8+EK8+EL8-EM8+EN8-EO8-EP8-EQ8-ER8</f>
        <v>702</v>
      </c>
      <c r="ET8" s="74">
        <f>+'Stk CF '!DW8</f>
        <v>0</v>
      </c>
      <c r="EU8" s="89"/>
      <c r="EV8" s="89"/>
      <c r="EW8" s="89"/>
      <c r="EX8" s="89"/>
      <c r="EY8" s="89"/>
      <c r="EZ8" s="89"/>
      <c r="FA8" s="89"/>
      <c r="FB8" s="79">
        <f>+ES8+ET8+EU8-EV8+EW8-EX8-EY8-EZ8-FA8</f>
        <v>702</v>
      </c>
      <c r="FC8" s="74">
        <f>+'Stk CF '!ED8</f>
        <v>0</v>
      </c>
      <c r="FD8" s="89"/>
      <c r="FE8" s="89"/>
      <c r="FF8" s="89"/>
      <c r="FG8" s="89"/>
      <c r="FH8" s="89"/>
      <c r="FI8" s="89"/>
      <c r="FJ8" s="89"/>
      <c r="FK8" s="79">
        <f>+FB8+FC8+FD8-FE8+FF8-FG8-FH8-FI8-FJ8</f>
        <v>702</v>
      </c>
      <c r="FL8" s="74">
        <f>+'Stk CF '!EK8</f>
        <v>0</v>
      </c>
      <c r="FM8" s="89"/>
      <c r="FN8" s="89"/>
      <c r="FO8" s="89"/>
      <c r="FP8" s="89"/>
      <c r="FQ8" s="89"/>
      <c r="FR8" s="89"/>
      <c r="FS8" s="89"/>
      <c r="FT8" s="75">
        <f>+FK8+FL8+FM8-FN8+FO8-FP8-FQ8-FR8-FS8</f>
        <v>702</v>
      </c>
      <c r="FU8" s="74">
        <f>+'Stk CF '!ER8</f>
        <v>0</v>
      </c>
      <c r="FV8" s="89"/>
      <c r="FW8" s="89"/>
      <c r="FX8" s="89"/>
      <c r="FY8" s="89"/>
      <c r="FZ8" s="89"/>
      <c r="GA8" s="89"/>
      <c r="GB8" s="89"/>
      <c r="GC8" s="75">
        <f>+FT8+FU8+FV8-FW8+FX8-FY8-FZ8-GA8-GB8</f>
        <v>702</v>
      </c>
      <c r="GD8" s="74">
        <f>+'Stk CF '!EY8</f>
        <v>0</v>
      </c>
      <c r="GE8" s="89"/>
      <c r="GF8" s="89"/>
      <c r="GG8" s="89"/>
      <c r="GH8" s="89"/>
      <c r="GI8" s="89"/>
      <c r="GJ8" s="89"/>
      <c r="GK8" s="89"/>
      <c r="GL8" s="75">
        <f>+GC8+GD8+GE8-GF8+GG8-GH8-GI8-GJ8-GK8</f>
        <v>702</v>
      </c>
      <c r="GM8" s="74">
        <f>+'Stk CF '!FF8</f>
        <v>0</v>
      </c>
      <c r="GN8" s="89"/>
      <c r="GO8" s="89"/>
      <c r="GP8" s="89"/>
      <c r="GQ8" s="89"/>
      <c r="GR8" s="89"/>
      <c r="GS8" s="89"/>
      <c r="GT8" s="89"/>
      <c r="GU8" s="75">
        <f>+GL8+GM8+GN8-GO8+GP8-GQ8-GR8-GS8-GT8</f>
        <v>702</v>
      </c>
      <c r="GV8" s="74">
        <f>+'Stk CF '!FM8</f>
        <v>0</v>
      </c>
      <c r="GW8" s="89"/>
      <c r="GX8" s="89"/>
      <c r="GY8" s="89"/>
      <c r="GZ8" s="89"/>
      <c r="HA8" s="89"/>
      <c r="HB8" s="89"/>
      <c r="HC8" s="89"/>
      <c r="HD8" s="75">
        <f>+GU8+GV8+GW8-GX8+GY8-GZ8-HA8-HB8-HC8</f>
        <v>702</v>
      </c>
      <c r="HE8" s="74">
        <f>+'Stk CF '!FT8</f>
        <v>0</v>
      </c>
      <c r="HF8" s="89"/>
      <c r="HG8" s="89"/>
      <c r="HH8" s="89"/>
      <c r="HI8" s="89"/>
      <c r="HJ8" s="89"/>
      <c r="HK8" s="89"/>
      <c r="HL8" s="89"/>
      <c r="HM8" s="75">
        <f>+HD8+HE8+HF8-HG8+HH8-HI8-HJ8-HK8-HL8</f>
        <v>702</v>
      </c>
      <c r="HN8" s="74">
        <f>+'Stk CF '!GA8</f>
        <v>0</v>
      </c>
      <c r="HO8" s="89"/>
      <c r="HP8" s="89"/>
      <c r="HQ8" s="89"/>
      <c r="HR8" s="89"/>
      <c r="HS8" s="89"/>
      <c r="HT8" s="89"/>
      <c r="HU8" s="89"/>
      <c r="HV8" s="75">
        <f>+HM8+HN8+HO8-HP8+HQ8-HR8-HS8-HT8-HU8</f>
        <v>702</v>
      </c>
      <c r="HW8" s="74">
        <f>+'Stk CF '!GH8</f>
        <v>0</v>
      </c>
      <c r="HX8" s="89"/>
      <c r="HY8" s="89"/>
      <c r="HZ8" s="89"/>
      <c r="IA8" s="89"/>
      <c r="IB8" s="89"/>
      <c r="IC8" s="89"/>
      <c r="ID8" s="89"/>
      <c r="IE8" s="75">
        <f>+HV8+HW8+HX8-HY8+HZ8-IA8-IB8-IC8-ID8</f>
        <v>702</v>
      </c>
      <c r="IF8" s="74">
        <f>+'Stk CF '!GO8</f>
        <v>0</v>
      </c>
      <c r="IG8" s="89"/>
      <c r="IH8" s="89"/>
      <c r="II8" s="89"/>
      <c r="IJ8" s="89"/>
      <c r="IK8" s="89"/>
      <c r="IL8" s="89"/>
      <c r="IM8" s="89"/>
      <c r="IN8" s="75">
        <f>+IE8+IF8+IG8-IH8+II8-IJ8-IK8-IL8-IM8</f>
        <v>702</v>
      </c>
      <c r="IO8" s="74">
        <f>+'Stk CF '!GV8</f>
        <v>0</v>
      </c>
      <c r="IP8" s="89"/>
      <c r="IQ8" s="89"/>
      <c r="IR8" s="89"/>
      <c r="IS8" s="89"/>
      <c r="IT8" s="89"/>
      <c r="IU8" s="89"/>
      <c r="IV8" s="89"/>
      <c r="IW8" s="75">
        <f>+IN8+IO8+IP8-IQ8+IR8-IS8-IT8-IU8-IV8</f>
        <v>702</v>
      </c>
      <c r="IX8" s="74">
        <f>+'Stk CF '!HC8</f>
        <v>0</v>
      </c>
      <c r="IY8" s="89"/>
      <c r="IZ8" s="89"/>
      <c r="JA8" s="89"/>
      <c r="JB8" s="89"/>
      <c r="JC8" s="89"/>
      <c r="JD8" s="89"/>
      <c r="JE8" s="89"/>
      <c r="JF8" s="75">
        <f>+IW8+IX8+IY8-IZ8+JA8-JB8-JC8-JD8-JE8</f>
        <v>702</v>
      </c>
      <c r="JG8" s="74">
        <f>+'Stk CF '!HJ8</f>
        <v>0</v>
      </c>
      <c r="JH8" s="89"/>
      <c r="JI8" s="89"/>
      <c r="JJ8" s="89"/>
      <c r="JK8" s="89"/>
      <c r="JL8" s="89"/>
      <c r="JM8" s="89"/>
      <c r="JN8" s="89"/>
      <c r="JO8" s="75">
        <f>+JF8+JG8+JH8-JI8+JJ8-JK8-JL8-JM8-JN8</f>
        <v>702</v>
      </c>
      <c r="JP8" s="74">
        <f>+'Stk CF '!HQ8</f>
        <v>0</v>
      </c>
      <c r="JQ8" s="89"/>
      <c r="JR8" s="89"/>
      <c r="JS8" s="89"/>
      <c r="JT8" s="89"/>
      <c r="JU8" s="89"/>
      <c r="JV8" s="89"/>
      <c r="JW8" s="89"/>
      <c r="JX8" s="75">
        <f>+JO8+JP8+JQ8-JR8+JS8-JT8-JU8-JV8-JW8</f>
        <v>702</v>
      </c>
      <c r="JY8" s="106">
        <f>+'Stk CF '!HX8</f>
        <v>0</v>
      </c>
      <c r="JZ8" s="89"/>
      <c r="KA8" s="89"/>
      <c r="KB8" s="89"/>
      <c r="KC8" s="89"/>
      <c r="KD8" s="89"/>
      <c r="KE8" s="89"/>
      <c r="KF8" s="89"/>
      <c r="KG8" s="88">
        <f>+JX8+JY8+JZ8-KA8+KB8-KC8-KD8-KE8-KF8</f>
        <v>702</v>
      </c>
      <c r="KI8" s="80">
        <f>+'Stk CF '!IF8</f>
        <v>1648</v>
      </c>
      <c r="KJ8" s="46">
        <f t="shared" si="31"/>
        <v>34</v>
      </c>
      <c r="KK8" s="46">
        <f t="shared" si="31"/>
        <v>175</v>
      </c>
      <c r="KL8" s="46">
        <f t="shared" si="31"/>
        <v>0</v>
      </c>
      <c r="KM8" s="46">
        <f t="shared" si="31"/>
        <v>0</v>
      </c>
      <c r="KN8" s="81">
        <f t="shared" si="31"/>
        <v>852</v>
      </c>
      <c r="KO8" s="81">
        <f t="shared" ref="KO8:KP8" si="33">+U8+AD8+AM8+AV8+BE8+BN8+BW8+CF8+CO8+CX8+DG8+DP8+DY8+EH8+EQ8+EZ8+FI8+FR8+GA8+GJ8+GS8+HB8+HK8+HT8+IC8+IL8+IU8+JD8+JM8+JV8+KE8</f>
        <v>0</v>
      </c>
      <c r="KP8" s="46">
        <f t="shared" si="33"/>
        <v>0</v>
      </c>
      <c r="KQ8" s="76">
        <f>+N8+KI8+KJ8-KK8-KN8-KO8-KP8</f>
        <v>702</v>
      </c>
      <c r="KR8" s="66"/>
      <c r="KS8" s="65"/>
    </row>
    <row r="9" spans="1:305" ht="15">
      <c r="B9" s="384" t="s">
        <v>52</v>
      </c>
      <c r="C9" s="167" t="s">
        <v>195</v>
      </c>
      <c r="D9" s="178" t="s">
        <v>39</v>
      </c>
      <c r="E9" s="167" t="s">
        <v>191</v>
      </c>
      <c r="F9" s="362" t="s">
        <v>182</v>
      </c>
      <c r="G9" s="380" t="s">
        <v>99</v>
      </c>
      <c r="H9" s="380" t="s">
        <v>99</v>
      </c>
      <c r="I9" s="166" t="s">
        <v>94</v>
      </c>
      <c r="J9" s="358" t="s">
        <v>202</v>
      </c>
      <c r="K9" s="143">
        <v>7</v>
      </c>
      <c r="L9" s="144">
        <v>7</v>
      </c>
      <c r="M9" s="137" t="s">
        <v>4</v>
      </c>
      <c r="N9" s="87">
        <v>812</v>
      </c>
      <c r="O9" s="74">
        <f>+'Stk CF '!V9</f>
        <v>0</v>
      </c>
      <c r="P9" s="89"/>
      <c r="Q9" s="89"/>
      <c r="R9" s="89"/>
      <c r="S9" s="89"/>
      <c r="T9" s="89"/>
      <c r="U9" s="89"/>
      <c r="V9" s="89"/>
      <c r="W9" s="75">
        <f>+N9+O9+P9-Q9+R9-S9-T9-U9-V9</f>
        <v>812</v>
      </c>
      <c r="X9" s="74">
        <f>+'Stk CF '!AC9</f>
        <v>0</v>
      </c>
      <c r="Y9" s="89"/>
      <c r="Z9" s="89"/>
      <c r="AA9" s="89"/>
      <c r="AB9" s="89"/>
      <c r="AC9" s="89"/>
      <c r="AD9" s="89"/>
      <c r="AE9" s="89"/>
      <c r="AF9" s="75">
        <f>+W9+X9+Y9-Z9+AA9-AB9-AC9-AD9-AE9</f>
        <v>812</v>
      </c>
      <c r="AG9" s="74">
        <f>+'Stk CF '!AJ9</f>
        <v>0</v>
      </c>
      <c r="AH9" s="89"/>
      <c r="AI9" s="89"/>
      <c r="AJ9" s="89"/>
      <c r="AK9" s="89"/>
      <c r="AL9" s="89">
        <v>150</v>
      </c>
      <c r="AM9" s="89"/>
      <c r="AN9" s="89"/>
      <c r="AO9" s="75">
        <f>+AF9+AG9+AH9-AI9+AJ9-AK9-AL9-AM9-AN9</f>
        <v>662</v>
      </c>
      <c r="AP9" s="74">
        <f>+'Stk CF '!AQ9</f>
        <v>0</v>
      </c>
      <c r="AQ9" s="89"/>
      <c r="AR9" s="89"/>
      <c r="AS9" s="89"/>
      <c r="AT9" s="89"/>
      <c r="AU9" s="89">
        <v>16</v>
      </c>
      <c r="AV9" s="89"/>
      <c r="AW9" s="89"/>
      <c r="AX9" s="75">
        <f>+AO9+AP9+AQ9-AR9+AS9-AT9-AU9-AV9-AW9</f>
        <v>646</v>
      </c>
      <c r="AY9" s="74">
        <f>+'Stk CF '!AX9</f>
        <v>2</v>
      </c>
      <c r="AZ9" s="89"/>
      <c r="BA9" s="89"/>
      <c r="BB9" s="89"/>
      <c r="BC9" s="89"/>
      <c r="BD9" s="89"/>
      <c r="BE9" s="89"/>
      <c r="BF9" s="89"/>
      <c r="BG9" s="75">
        <f>+AX9+AY9+AZ9-BA9+BB9-BC9-BD9-BE9-BF9</f>
        <v>648</v>
      </c>
      <c r="BH9" s="74">
        <f>+'Stk CF '!BE9</f>
        <v>66</v>
      </c>
      <c r="BI9" s="89"/>
      <c r="BJ9" s="89">
        <v>62</v>
      </c>
      <c r="BK9" s="89"/>
      <c r="BL9" s="89"/>
      <c r="BM9" s="89">
        <v>4</v>
      </c>
      <c r="BN9" s="89"/>
      <c r="BO9" s="89"/>
      <c r="BP9" s="126">
        <f>+BG9+BH9+BI9-BJ9+BK9-BL9-BM9-BN9-BO9</f>
        <v>648</v>
      </c>
      <c r="BQ9" s="74">
        <f>+'Stk CF '!BL9</f>
        <v>0</v>
      </c>
      <c r="BR9" s="89">
        <v>2</v>
      </c>
      <c r="BS9" s="89"/>
      <c r="BT9" s="89"/>
      <c r="BU9" s="89"/>
      <c r="BV9" s="89"/>
      <c r="BW9" s="89"/>
      <c r="BX9" s="89"/>
      <c r="BY9" s="75">
        <f>+BP9+BQ9+BR9-BS9+BT9-BU9-BV9-BW9-BX9</f>
        <v>650</v>
      </c>
      <c r="BZ9" s="74">
        <f>+'Stk CF '!BS9</f>
        <v>0</v>
      </c>
      <c r="CA9" s="89"/>
      <c r="CB9" s="89"/>
      <c r="CC9" s="89"/>
      <c r="CD9" s="89"/>
      <c r="CE9" s="89">
        <v>216</v>
      </c>
      <c r="CF9" s="89"/>
      <c r="CG9" s="89"/>
      <c r="CH9" s="75">
        <f>+BY9+BZ9+CA9-CB9+CC9-CD9-CE9-CF9-CG9</f>
        <v>434</v>
      </c>
      <c r="CI9" s="74">
        <f>+'Stk CF '!BZ9</f>
        <v>0</v>
      </c>
      <c r="CJ9" s="89"/>
      <c r="CK9" s="89"/>
      <c r="CL9" s="89"/>
      <c r="CM9" s="89"/>
      <c r="CN9" s="89"/>
      <c r="CO9" s="89"/>
      <c r="CP9" s="89"/>
      <c r="CQ9" s="75">
        <f>+CH9+CI9+CJ9-CK9+CL9-CM9-CN9-CO9-CP9</f>
        <v>434</v>
      </c>
      <c r="CR9" s="74">
        <f>+'Stk CF '!CG9</f>
        <v>0</v>
      </c>
      <c r="CS9" s="89"/>
      <c r="CT9" s="89"/>
      <c r="CU9" s="89"/>
      <c r="CV9" s="89"/>
      <c r="CW9" s="89">
        <v>240</v>
      </c>
      <c r="CX9" s="89"/>
      <c r="CY9" s="89"/>
      <c r="CZ9" s="75">
        <f>+CQ9+CR9+CS9-CT9+CU9-CV9-CW9-CX9-CY9</f>
        <v>194</v>
      </c>
      <c r="DA9" s="74">
        <f>+'Stk CF '!CN9</f>
        <v>0</v>
      </c>
      <c r="DB9" s="89"/>
      <c r="DC9" s="89"/>
      <c r="DD9" s="89"/>
      <c r="DE9" s="89"/>
      <c r="DF9" s="89"/>
      <c r="DG9" s="89"/>
      <c r="DH9" s="89"/>
      <c r="DI9" s="75">
        <f>+CZ9+DA9+DB9-DC9+DD9-DE9-DF9-DG9-DH9</f>
        <v>194</v>
      </c>
      <c r="DJ9" s="74">
        <f>+'Stk CF '!CU9</f>
        <v>0</v>
      </c>
      <c r="DK9" s="89"/>
      <c r="DL9" s="89"/>
      <c r="DM9" s="89"/>
      <c r="DN9" s="89"/>
      <c r="DO9" s="89"/>
      <c r="DP9" s="89"/>
      <c r="DQ9" s="89"/>
      <c r="DR9" s="75">
        <f>+DI9+DJ9+DK9-DL9+DM9-DN9-DO9-DP9-DQ9</f>
        <v>194</v>
      </c>
      <c r="DS9" s="74">
        <f>+'Stk CF '!DB9</f>
        <v>0</v>
      </c>
      <c r="DT9" s="89"/>
      <c r="DU9" s="89"/>
      <c r="DV9" s="89"/>
      <c r="DW9" s="89"/>
      <c r="DX9" s="89"/>
      <c r="DY9" s="89"/>
      <c r="DZ9" s="89"/>
      <c r="EA9" s="75">
        <f>+DR9+DS9+DT9-DU9+DV9-DW9-DX9-DY9-DZ9</f>
        <v>194</v>
      </c>
      <c r="EB9" s="74">
        <f>+'Stk CF '!DI9</f>
        <v>0</v>
      </c>
      <c r="EC9" s="89"/>
      <c r="ED9" s="89"/>
      <c r="EE9" s="89"/>
      <c r="EF9" s="89"/>
      <c r="EG9" s="89"/>
      <c r="EH9" s="89"/>
      <c r="EI9" s="89"/>
      <c r="EJ9" s="75">
        <f>+EA9+EB9+EC9-ED9+EE9-EF9-EG9-EH9-EI9</f>
        <v>194</v>
      </c>
      <c r="EK9" s="74">
        <f>+'Stk CF '!DP9</f>
        <v>0</v>
      </c>
      <c r="EL9" s="89"/>
      <c r="EM9" s="89"/>
      <c r="EN9" s="89"/>
      <c r="EO9" s="89"/>
      <c r="EP9" s="89"/>
      <c r="EQ9" s="89"/>
      <c r="ER9" s="89"/>
      <c r="ES9" s="75">
        <f>+EJ9+EK9+EL9-EM9+EN9-EO9-EP9-EQ9-ER9</f>
        <v>194</v>
      </c>
      <c r="ET9" s="74">
        <f>+'Stk CF '!DW9</f>
        <v>0</v>
      </c>
      <c r="EU9" s="89"/>
      <c r="EV9" s="89"/>
      <c r="EW9" s="89"/>
      <c r="EX9" s="89"/>
      <c r="EY9" s="89"/>
      <c r="EZ9" s="89"/>
      <c r="FA9" s="89"/>
      <c r="FB9" s="79">
        <f>+ES9+ET9+EU9-EV9+EW9-EX9-EY9-EZ9-FA9</f>
        <v>194</v>
      </c>
      <c r="FC9" s="74">
        <f>+'Stk CF '!ED9</f>
        <v>0</v>
      </c>
      <c r="FD9" s="89"/>
      <c r="FE9" s="89"/>
      <c r="FF9" s="89"/>
      <c r="FG9" s="89"/>
      <c r="FH9" s="89"/>
      <c r="FI9" s="89"/>
      <c r="FJ9" s="89"/>
      <c r="FK9" s="79">
        <f>+FB9+FC9+FD9-FE9+FF9-FG9-FH9-FI9-FJ9</f>
        <v>194</v>
      </c>
      <c r="FL9" s="74">
        <f>+'Stk CF '!EK9</f>
        <v>0</v>
      </c>
      <c r="FM9" s="89"/>
      <c r="FN9" s="89"/>
      <c r="FO9" s="89"/>
      <c r="FP9" s="89"/>
      <c r="FQ9" s="89"/>
      <c r="FR9" s="89"/>
      <c r="FS9" s="89"/>
      <c r="FT9" s="75">
        <f>+FK9+FL9+FM9-FN9+FO9-FP9-FQ9-FR9-FS9</f>
        <v>194</v>
      </c>
      <c r="FU9" s="74">
        <f>+'Stk CF '!ER9</f>
        <v>0</v>
      </c>
      <c r="FV9" s="89"/>
      <c r="FW9" s="89"/>
      <c r="FX9" s="89"/>
      <c r="FY9" s="89"/>
      <c r="FZ9" s="89"/>
      <c r="GA9" s="89"/>
      <c r="GB9" s="89"/>
      <c r="GC9" s="75">
        <f>+FT9+FU9+FV9-FW9+FX9-FY9-FZ9-GA9-GB9</f>
        <v>194</v>
      </c>
      <c r="GD9" s="74">
        <f>+'Stk CF '!EY9</f>
        <v>0</v>
      </c>
      <c r="GE9" s="89"/>
      <c r="GF9" s="89"/>
      <c r="GG9" s="89"/>
      <c r="GH9" s="89"/>
      <c r="GI9" s="89"/>
      <c r="GJ9" s="89"/>
      <c r="GK9" s="89"/>
      <c r="GL9" s="75">
        <f>+GC9+GD9+GE9-GF9+GG9-GH9-GI9-GJ9-GK9</f>
        <v>194</v>
      </c>
      <c r="GM9" s="74">
        <f>+'Stk CF '!FF9</f>
        <v>0</v>
      </c>
      <c r="GN9" s="89"/>
      <c r="GO9" s="89"/>
      <c r="GP9" s="89"/>
      <c r="GQ9" s="89"/>
      <c r="GR9" s="89"/>
      <c r="GS9" s="89"/>
      <c r="GT9" s="89"/>
      <c r="GU9" s="75">
        <f>+GL9+GM9+GN9-GO9+GP9-GQ9-GR9-GS9-GT9</f>
        <v>194</v>
      </c>
      <c r="GV9" s="74">
        <f>+'Stk CF '!FM9</f>
        <v>0</v>
      </c>
      <c r="GW9" s="89"/>
      <c r="GX9" s="89"/>
      <c r="GY9" s="89"/>
      <c r="GZ9" s="89"/>
      <c r="HA9" s="89"/>
      <c r="HB9" s="89"/>
      <c r="HC9" s="89"/>
      <c r="HD9" s="75">
        <f>+GU9+GV9+GW9-GX9+GY9-GZ9-HA9-HB9-HC9</f>
        <v>194</v>
      </c>
      <c r="HE9" s="74">
        <f>+'Stk CF '!FT9</f>
        <v>0</v>
      </c>
      <c r="HF9" s="89"/>
      <c r="HG9" s="89"/>
      <c r="HH9" s="89"/>
      <c r="HI9" s="89"/>
      <c r="HJ9" s="89"/>
      <c r="HK9" s="89"/>
      <c r="HL9" s="89"/>
      <c r="HM9" s="75">
        <f>+HD9+HE9+HF9-HG9+HH9-HI9-HJ9-HK9-HL9</f>
        <v>194</v>
      </c>
      <c r="HN9" s="74">
        <f>+'Stk CF '!GA9</f>
        <v>0</v>
      </c>
      <c r="HO9" s="89"/>
      <c r="HP9" s="89"/>
      <c r="HQ9" s="89"/>
      <c r="HR9" s="89"/>
      <c r="HS9" s="89"/>
      <c r="HT9" s="89"/>
      <c r="HU9" s="89"/>
      <c r="HV9" s="75">
        <f>+HM9+HN9+HO9-HP9+HQ9-HR9-HS9-HT9-HU9</f>
        <v>194</v>
      </c>
      <c r="HW9" s="74">
        <f>+'Stk CF '!GH9</f>
        <v>0</v>
      </c>
      <c r="HX9" s="89"/>
      <c r="HY9" s="89"/>
      <c r="HZ9" s="89"/>
      <c r="IA9" s="89"/>
      <c r="IB9" s="89"/>
      <c r="IC9" s="89"/>
      <c r="ID9" s="89"/>
      <c r="IE9" s="75">
        <f>+HV9+HW9+HX9-HY9+HZ9-IA9-IB9-IC9-ID9</f>
        <v>194</v>
      </c>
      <c r="IF9" s="74">
        <f>+'Stk CF '!GO9</f>
        <v>0</v>
      </c>
      <c r="IG9" s="89"/>
      <c r="IH9" s="89"/>
      <c r="II9" s="89"/>
      <c r="IJ9" s="89"/>
      <c r="IK9" s="89"/>
      <c r="IL9" s="89"/>
      <c r="IM9" s="89"/>
      <c r="IN9" s="75">
        <f>+IE9+IF9+IG9-IH9+II9-IJ9-IK9-IL9-IM9</f>
        <v>194</v>
      </c>
      <c r="IO9" s="74">
        <f>+'Stk CF '!GV9</f>
        <v>0</v>
      </c>
      <c r="IP9" s="89"/>
      <c r="IQ9" s="89"/>
      <c r="IR9" s="89"/>
      <c r="IS9" s="89"/>
      <c r="IT9" s="89"/>
      <c r="IU9" s="89"/>
      <c r="IV9" s="89"/>
      <c r="IW9" s="75">
        <f>+IN9+IO9+IP9-IQ9+IR9-IS9-IT9-IU9-IV9</f>
        <v>194</v>
      </c>
      <c r="IX9" s="74">
        <f>+'Stk CF '!HC9</f>
        <v>0</v>
      </c>
      <c r="IY9" s="89"/>
      <c r="IZ9" s="89"/>
      <c r="JA9" s="89"/>
      <c r="JB9" s="89"/>
      <c r="JC9" s="89"/>
      <c r="JD9" s="89"/>
      <c r="JE9" s="89"/>
      <c r="JF9" s="75">
        <f>+IW9+IX9+IY9-IZ9+JA9-JB9-JC9-JD9-JE9</f>
        <v>194</v>
      </c>
      <c r="JG9" s="74">
        <f>+'Stk CF '!HJ9</f>
        <v>0</v>
      </c>
      <c r="JH9" s="89"/>
      <c r="JI9" s="89"/>
      <c r="JJ9" s="89"/>
      <c r="JK9" s="89"/>
      <c r="JL9" s="89"/>
      <c r="JM9" s="89"/>
      <c r="JN9" s="89"/>
      <c r="JO9" s="75">
        <f>+JF9+JG9+JH9-JI9+JJ9-JK9-JL9-JM9-JN9</f>
        <v>194</v>
      </c>
      <c r="JP9" s="74">
        <f>+'Stk CF '!HQ9</f>
        <v>0</v>
      </c>
      <c r="JQ9" s="89"/>
      <c r="JR9" s="89"/>
      <c r="JS9" s="89"/>
      <c r="JT9" s="89"/>
      <c r="JU9" s="89"/>
      <c r="JV9" s="89"/>
      <c r="JW9" s="89"/>
      <c r="JX9" s="128">
        <f>+JO9+JP9+JQ9-JR9+JS9-JT9-JU9-JV9-JW9</f>
        <v>194</v>
      </c>
      <c r="JY9" s="106">
        <f>+'Stk CF '!HX9</f>
        <v>0</v>
      </c>
      <c r="JZ9" s="89"/>
      <c r="KA9" s="89"/>
      <c r="KB9" s="89"/>
      <c r="KC9" s="89"/>
      <c r="KD9" s="89"/>
      <c r="KE9" s="89"/>
      <c r="KF9" s="89"/>
      <c r="KG9" s="88">
        <f>+JX9+JY9+JZ9-KA9+KB9-KC9-KD9-KE9-KF9</f>
        <v>194</v>
      </c>
      <c r="KI9" s="80">
        <f>+'Stk CF '!IF9</f>
        <v>68</v>
      </c>
      <c r="KJ9" s="46">
        <f t="shared" ref="KJ9:KP9" si="34">+P9+Y9+AH9+AQ9+AZ9+BI9+BR9+CA9+CJ9+CS9+DB9+DK9+DT9+EC9+EL9+EU9+FD9+FM9+FV9+GE9+GN9+GW9+HF9+HO9+HX9+IG9+IP9+IY9+JH9+JQ9+JZ9</f>
        <v>2</v>
      </c>
      <c r="KK9" s="46">
        <f t="shared" si="34"/>
        <v>62</v>
      </c>
      <c r="KL9" s="46">
        <f t="shared" si="34"/>
        <v>0</v>
      </c>
      <c r="KM9" s="46">
        <f t="shared" si="34"/>
        <v>0</v>
      </c>
      <c r="KN9" s="81">
        <f t="shared" si="34"/>
        <v>626</v>
      </c>
      <c r="KO9" s="81">
        <f t="shared" si="34"/>
        <v>0</v>
      </c>
      <c r="KP9" s="46">
        <f t="shared" si="34"/>
        <v>0</v>
      </c>
      <c r="KQ9" s="76">
        <f>+N9+KI9+KJ9-KK9-KN9-KO9-KP9</f>
        <v>194</v>
      </c>
      <c r="KR9" s="66"/>
      <c r="KS9" s="65"/>
    </row>
    <row r="10" spans="1:305" ht="15">
      <c r="B10" s="384" t="s">
        <v>52</v>
      </c>
      <c r="C10" s="168" t="s">
        <v>196</v>
      </c>
      <c r="D10" s="174" t="s">
        <v>40</v>
      </c>
      <c r="E10" s="168" t="s">
        <v>192</v>
      </c>
      <c r="F10" s="363" t="s">
        <v>199</v>
      </c>
      <c r="G10" s="380" t="s">
        <v>99</v>
      </c>
      <c r="H10" s="380" t="s">
        <v>99</v>
      </c>
      <c r="I10" s="166" t="s">
        <v>94</v>
      </c>
      <c r="J10" s="356" t="s">
        <v>203</v>
      </c>
      <c r="K10" s="143">
        <v>9</v>
      </c>
      <c r="L10" s="144">
        <v>10</v>
      </c>
      <c r="M10" s="137" t="s">
        <v>4</v>
      </c>
      <c r="N10" s="87">
        <v>0</v>
      </c>
      <c r="O10" s="74">
        <f>+'Stk CF '!V10</f>
        <v>0</v>
      </c>
      <c r="P10" s="46"/>
      <c r="Q10" s="46"/>
      <c r="R10" s="46"/>
      <c r="S10" s="46"/>
      <c r="T10" s="46"/>
      <c r="U10" s="46"/>
      <c r="V10" s="46"/>
      <c r="W10" s="75">
        <f t="shared" si="29"/>
        <v>0</v>
      </c>
      <c r="X10" s="74">
        <f>+'Stk CF '!AC10</f>
        <v>0</v>
      </c>
      <c r="Y10" s="46"/>
      <c r="Z10" s="46"/>
      <c r="AA10" s="46"/>
      <c r="AB10" s="46"/>
      <c r="AC10" s="46"/>
      <c r="AD10" s="46"/>
      <c r="AE10" s="46"/>
      <c r="AF10" s="75">
        <f>+W10+X10+Y10-Z10+AA10-AB10-AC10-AD10-AE10</f>
        <v>0</v>
      </c>
      <c r="AG10" s="74">
        <f>+'Stk CF '!AJ10</f>
        <v>0</v>
      </c>
      <c r="AH10" s="46"/>
      <c r="AI10" s="46"/>
      <c r="AJ10" s="46"/>
      <c r="AK10" s="46"/>
      <c r="AL10" s="46"/>
      <c r="AM10" s="46"/>
      <c r="AN10" s="46"/>
      <c r="AO10" s="75">
        <f>+AF10+AG10+AH10-AI10+AJ10-AK10-AL10-AM10-AN10</f>
        <v>0</v>
      </c>
      <c r="AP10" s="74">
        <f>+'Stk CF '!AQ10</f>
        <v>317</v>
      </c>
      <c r="AQ10" s="46"/>
      <c r="AR10" s="46"/>
      <c r="AS10" s="46"/>
      <c r="AT10" s="46"/>
      <c r="AU10" s="46">
        <v>60</v>
      </c>
      <c r="AV10" s="46"/>
      <c r="AW10" s="46"/>
      <c r="AX10" s="75">
        <f>+AO10+AP10+AQ10-AR10+AS10-AT10-AU10-AV10-AW10</f>
        <v>257</v>
      </c>
      <c r="AY10" s="74">
        <f>+'Stk CF '!AX10</f>
        <v>9</v>
      </c>
      <c r="AZ10" s="46"/>
      <c r="BA10" s="46"/>
      <c r="BB10" s="46"/>
      <c r="BC10" s="46"/>
      <c r="BD10" s="46">
        <v>60</v>
      </c>
      <c r="BE10" s="46"/>
      <c r="BF10" s="46"/>
      <c r="BG10" s="75">
        <f t="shared" si="30"/>
        <v>206</v>
      </c>
      <c r="BH10" s="74">
        <f>+'Stk CF '!BE10</f>
        <v>8</v>
      </c>
      <c r="BI10" s="46"/>
      <c r="BJ10" s="46"/>
      <c r="BK10" s="46"/>
      <c r="BL10" s="46"/>
      <c r="BM10" s="46">
        <v>8</v>
      </c>
      <c r="BN10" s="46"/>
      <c r="BO10" s="46"/>
      <c r="BP10" s="126">
        <f>+BG10+BH10+BI10-BJ10+BK10-BL10-BM10-BN10-BO10</f>
        <v>206</v>
      </c>
      <c r="BQ10" s="74">
        <f>+'Stk CF '!BL10</f>
        <v>0</v>
      </c>
      <c r="BR10" s="46">
        <v>1</v>
      </c>
      <c r="BS10" s="46"/>
      <c r="BT10" s="46"/>
      <c r="BU10" s="46"/>
      <c r="BV10" s="46"/>
      <c r="BW10" s="46"/>
      <c r="BX10" s="46"/>
      <c r="BY10" s="75">
        <f>+BP10+BQ10+BR10-BS10+BT10-BU10-BV10-BW10-BX10</f>
        <v>207</v>
      </c>
      <c r="BZ10" s="74">
        <f>+'Stk CF '!BS10</f>
        <v>0</v>
      </c>
      <c r="CA10" s="46"/>
      <c r="CB10" s="46"/>
      <c r="CC10" s="46"/>
      <c r="CD10" s="46"/>
      <c r="CE10" s="46"/>
      <c r="CF10" s="46"/>
      <c r="CG10" s="46"/>
      <c r="CH10" s="75">
        <f>+BY10+BZ10+CA10-CB10+CC10-CD10-CE10-CF10-CG10</f>
        <v>207</v>
      </c>
      <c r="CI10" s="74">
        <f>+'Stk CF '!BZ10</f>
        <v>0</v>
      </c>
      <c r="CJ10" s="46"/>
      <c r="CK10" s="46"/>
      <c r="CL10" s="46"/>
      <c r="CM10" s="46"/>
      <c r="CN10" s="46"/>
      <c r="CO10" s="46"/>
      <c r="CP10" s="46"/>
      <c r="CQ10" s="75">
        <f>+CH10+CI10+CJ10-CK10+CL10-CM10-CN10-CO10-CP10</f>
        <v>207</v>
      </c>
      <c r="CR10" s="74">
        <f>+'Stk CF '!CG10</f>
        <v>0</v>
      </c>
      <c r="CS10" s="46"/>
      <c r="CT10" s="46"/>
      <c r="CU10" s="46"/>
      <c r="CV10" s="46"/>
      <c r="CW10" s="46"/>
      <c r="CX10" s="46"/>
      <c r="CY10" s="46"/>
      <c r="CZ10" s="75">
        <f>+CQ10+CR10+CS10-CT10+CU10-CV10-CW10-CX10-CY10</f>
        <v>207</v>
      </c>
      <c r="DA10" s="74">
        <f>+'Stk CF '!CN10</f>
        <v>0</v>
      </c>
      <c r="DB10" s="46"/>
      <c r="DC10" s="46"/>
      <c r="DD10" s="46"/>
      <c r="DE10" s="46"/>
      <c r="DF10" s="46">
        <v>60</v>
      </c>
      <c r="DG10" s="46"/>
      <c r="DH10" s="46"/>
      <c r="DI10" s="75">
        <f>+CZ10+DA10+DB10-DC10+DD10-DE10-DF10-DG10-DH10</f>
        <v>147</v>
      </c>
      <c r="DJ10" s="74">
        <f>+'Stk CF '!CU10</f>
        <v>0</v>
      </c>
      <c r="DK10" s="46"/>
      <c r="DL10" s="46"/>
      <c r="DM10" s="46"/>
      <c r="DN10" s="46"/>
      <c r="DO10" s="46">
        <v>61</v>
      </c>
      <c r="DP10" s="46"/>
      <c r="DQ10" s="46"/>
      <c r="DR10" s="75">
        <f>+DI10+DJ10+DK10-DL10+DM10-DN10-DO10-DP10-DQ10</f>
        <v>86</v>
      </c>
      <c r="DS10" s="74">
        <f>+'Stk CF '!DB10</f>
        <v>0</v>
      </c>
      <c r="DT10" s="46"/>
      <c r="DU10" s="46"/>
      <c r="DV10" s="46"/>
      <c r="DW10" s="46"/>
      <c r="DX10" s="46"/>
      <c r="DY10" s="46"/>
      <c r="DZ10" s="46"/>
      <c r="EA10" s="75">
        <f>+DR10+DS10+DT10-DU10+DV10-DW10-DX10-DY10-DZ10</f>
        <v>86</v>
      </c>
      <c r="EB10" s="74">
        <f>+'Stk CF '!DI10</f>
        <v>0</v>
      </c>
      <c r="EC10" s="46"/>
      <c r="ED10" s="46"/>
      <c r="EE10" s="46"/>
      <c r="EF10" s="46"/>
      <c r="EG10" s="46"/>
      <c r="EH10" s="46"/>
      <c r="EI10" s="46"/>
      <c r="EJ10" s="75">
        <f>+EA10+EB10+EC10-ED10+EE10-EF10-EG10-EH10-EI10</f>
        <v>86</v>
      </c>
      <c r="EK10" s="74">
        <f>+'Stk CF '!DP10</f>
        <v>0</v>
      </c>
      <c r="EL10" s="46"/>
      <c r="EM10" s="46"/>
      <c r="EN10" s="46"/>
      <c r="EO10" s="46"/>
      <c r="EP10" s="46"/>
      <c r="EQ10" s="46"/>
      <c r="ER10" s="46"/>
      <c r="ES10" s="75">
        <f>+EJ10+EK10+EL10-EM10+EN10-EO10-EP10-EQ10-ER10</f>
        <v>86</v>
      </c>
      <c r="ET10" s="74">
        <f>+'Stk CF '!DW10</f>
        <v>0</v>
      </c>
      <c r="EU10" s="46"/>
      <c r="EV10" s="46"/>
      <c r="EW10" s="46"/>
      <c r="EX10" s="46"/>
      <c r="EY10" s="46"/>
      <c r="EZ10" s="46"/>
      <c r="FA10" s="46"/>
      <c r="FB10" s="79">
        <f>+ES10+ET10+EU10-EV10+EW10-EX10-EY10-EZ10-FA10</f>
        <v>86</v>
      </c>
      <c r="FC10" s="74">
        <f>+'Stk CF '!ED10</f>
        <v>0</v>
      </c>
      <c r="FD10" s="46"/>
      <c r="FE10" s="46"/>
      <c r="FF10" s="46"/>
      <c r="FG10" s="46"/>
      <c r="FH10" s="46"/>
      <c r="FI10" s="46"/>
      <c r="FJ10" s="46"/>
      <c r="FK10" s="79">
        <f>+FB10+FC10+FD10-FE10+FF10-FG10-FH10-FI10-FJ10</f>
        <v>86</v>
      </c>
      <c r="FL10" s="74">
        <f>+'Stk CF '!EK10</f>
        <v>0</v>
      </c>
      <c r="FM10" s="46"/>
      <c r="FN10" s="46"/>
      <c r="FO10" s="46"/>
      <c r="FP10" s="46"/>
      <c r="FQ10" s="46"/>
      <c r="FR10" s="46"/>
      <c r="FS10" s="46"/>
      <c r="FT10" s="75">
        <f>+FK10+FL10+FM10-FN10+FO10-FP10-FQ10-FR10-FS10</f>
        <v>86</v>
      </c>
      <c r="FU10" s="74">
        <f>+'Stk CF '!ER10</f>
        <v>0</v>
      </c>
      <c r="FV10" s="46"/>
      <c r="FW10" s="46"/>
      <c r="FX10" s="46"/>
      <c r="FY10" s="46"/>
      <c r="FZ10" s="46"/>
      <c r="GA10" s="46"/>
      <c r="GB10" s="46"/>
      <c r="GC10" s="75">
        <f>+FT10+FU10+FV10-FW10+FX10-FY10-FZ10-GA10-GB10</f>
        <v>86</v>
      </c>
      <c r="GD10" s="74">
        <f>+'Stk CF '!EY10</f>
        <v>0</v>
      </c>
      <c r="GE10" s="46"/>
      <c r="GF10" s="46"/>
      <c r="GG10" s="46"/>
      <c r="GH10" s="46"/>
      <c r="GI10" s="46"/>
      <c r="GJ10" s="46"/>
      <c r="GK10" s="46"/>
      <c r="GL10" s="75">
        <f>+GC10+GD10+GE10-GF10+GG10-GH10-GI10-GJ10-GK10</f>
        <v>86</v>
      </c>
      <c r="GM10" s="74">
        <f>+'Stk CF '!FF10</f>
        <v>0</v>
      </c>
      <c r="GN10" s="46"/>
      <c r="GO10" s="46"/>
      <c r="GP10" s="46"/>
      <c r="GQ10" s="46"/>
      <c r="GR10" s="46"/>
      <c r="GS10" s="46"/>
      <c r="GT10" s="46"/>
      <c r="GU10" s="75">
        <f>+GL10+GM10+GN10-GO10+GP10-GQ10-GR10-GS10-GT10</f>
        <v>86</v>
      </c>
      <c r="GV10" s="74">
        <f>+'Stk CF '!FM10</f>
        <v>0</v>
      </c>
      <c r="GW10" s="46"/>
      <c r="GX10" s="46"/>
      <c r="GY10" s="46"/>
      <c r="GZ10" s="46"/>
      <c r="HA10" s="46"/>
      <c r="HB10" s="46"/>
      <c r="HC10" s="46"/>
      <c r="HD10" s="75">
        <f>+GU10+GV10+GW10-GX10+GY10-GZ10-HA10-HB10-HC10</f>
        <v>86</v>
      </c>
      <c r="HE10" s="74">
        <f>+'Stk CF '!FT10</f>
        <v>0</v>
      </c>
      <c r="HF10" s="46"/>
      <c r="HG10" s="46"/>
      <c r="HH10" s="46"/>
      <c r="HI10" s="46"/>
      <c r="HJ10" s="46"/>
      <c r="HK10" s="46"/>
      <c r="HL10" s="46"/>
      <c r="HM10" s="75">
        <f>+HD10+HE10+HF10-HG10+HH10-HI10-HJ10-HK10-HL10</f>
        <v>86</v>
      </c>
      <c r="HN10" s="74">
        <f>+'Stk CF '!GA10</f>
        <v>0</v>
      </c>
      <c r="HO10" s="46"/>
      <c r="HP10" s="46"/>
      <c r="HQ10" s="46"/>
      <c r="HR10" s="46"/>
      <c r="HS10" s="46"/>
      <c r="HT10" s="46"/>
      <c r="HU10" s="46"/>
      <c r="HV10" s="75">
        <f>+HM10+HN10+HO10-HP10+HQ10-HR10-HS10-HT10-HU10</f>
        <v>86</v>
      </c>
      <c r="HW10" s="74">
        <f>+'Stk CF '!GH10</f>
        <v>0</v>
      </c>
      <c r="HX10" s="46"/>
      <c r="HY10" s="46"/>
      <c r="HZ10" s="46"/>
      <c r="IA10" s="46"/>
      <c r="IB10" s="46"/>
      <c r="IC10" s="46"/>
      <c r="ID10" s="46"/>
      <c r="IE10" s="75">
        <f>+HV10+HW10+HX10-HY10+HZ10-IA10-IB10-IC10-ID10</f>
        <v>86</v>
      </c>
      <c r="IF10" s="74">
        <f>+'Stk CF '!GO10</f>
        <v>0</v>
      </c>
      <c r="IG10" s="46"/>
      <c r="IH10" s="46"/>
      <c r="II10" s="46"/>
      <c r="IJ10" s="46"/>
      <c r="IK10" s="46"/>
      <c r="IL10" s="46"/>
      <c r="IM10" s="46"/>
      <c r="IN10" s="75">
        <f>+IE10+IF10+IG10-IH10+II10-IJ10-IK10-IL10-IM10</f>
        <v>86</v>
      </c>
      <c r="IO10" s="74">
        <f>+'Stk CF '!GV10</f>
        <v>0</v>
      </c>
      <c r="IP10" s="46"/>
      <c r="IQ10" s="46"/>
      <c r="IR10" s="46"/>
      <c r="IS10" s="46"/>
      <c r="IT10" s="46"/>
      <c r="IU10" s="46"/>
      <c r="IV10" s="46"/>
      <c r="IW10" s="75">
        <f>+IN10+IO10+IP10-IQ10+IR10-IS10-IT10-IU10-IV10</f>
        <v>86</v>
      </c>
      <c r="IX10" s="74">
        <f>+'Stk CF '!HC10</f>
        <v>0</v>
      </c>
      <c r="IY10" s="46"/>
      <c r="IZ10" s="46"/>
      <c r="JA10" s="46"/>
      <c r="JB10" s="46"/>
      <c r="JC10" s="46"/>
      <c r="JD10" s="46"/>
      <c r="JE10" s="46"/>
      <c r="JF10" s="75">
        <f>+IW10+IX10+IY10-IZ10+JA10-JB10-JC10-JD10-JE10</f>
        <v>86</v>
      </c>
      <c r="JG10" s="74">
        <f>+'Stk CF '!HJ10</f>
        <v>0</v>
      </c>
      <c r="JH10" s="46"/>
      <c r="JI10" s="46"/>
      <c r="JJ10" s="46"/>
      <c r="JK10" s="46"/>
      <c r="JL10" s="46"/>
      <c r="JM10" s="46"/>
      <c r="JN10" s="46"/>
      <c r="JO10" s="75">
        <f>+JF10+JG10+JH10-JI10+JJ10-JK10-JL10-JM10-JN10</f>
        <v>86</v>
      </c>
      <c r="JP10" s="74">
        <f>+'Stk CF '!HQ10</f>
        <v>0</v>
      </c>
      <c r="JQ10" s="46"/>
      <c r="JR10" s="46"/>
      <c r="JS10" s="46"/>
      <c r="JT10" s="46"/>
      <c r="JU10" s="46"/>
      <c r="JV10" s="46"/>
      <c r="JW10" s="46"/>
      <c r="JX10" s="128">
        <f>+JO10+JP10+JQ10-JR10+JS10-JT10-JU10-JV10-JW10</f>
        <v>86</v>
      </c>
      <c r="JY10" s="106">
        <f>+'Stk CF '!HX10</f>
        <v>0</v>
      </c>
      <c r="JZ10" s="46"/>
      <c r="KA10" s="46"/>
      <c r="KB10" s="46"/>
      <c r="KC10" s="46"/>
      <c r="KD10" s="46"/>
      <c r="KE10" s="46"/>
      <c r="KF10" s="46"/>
      <c r="KG10" s="88">
        <f>+JX10+JY10+JZ10-KA10+KB10-KC10-KD10-KE10-KF10</f>
        <v>86</v>
      </c>
      <c r="KI10" s="80">
        <f>+'Stk CF '!IF10</f>
        <v>334</v>
      </c>
      <c r="KJ10" s="46">
        <f t="shared" ref="KJ10:KM11" si="35">+P10+Y10+AH10+AQ10+AZ10+BI10+BR10+CA10+CJ10+CS10+DB10+DK10+DT10+EC10+EL10+EU10+FD10+FM10+FV10+GE10+GN10+GW10+HF10+HO10+HX10+IG10+IP10+IY10+JH10+JQ10+JZ10</f>
        <v>1</v>
      </c>
      <c r="KK10" s="46">
        <f t="shared" si="35"/>
        <v>0</v>
      </c>
      <c r="KL10" s="46">
        <f t="shared" si="35"/>
        <v>0</v>
      </c>
      <c r="KM10" s="46">
        <f t="shared" si="35"/>
        <v>0</v>
      </c>
      <c r="KN10" s="81">
        <f t="shared" si="32"/>
        <v>249</v>
      </c>
      <c r="KO10" s="81">
        <f t="shared" si="32"/>
        <v>0</v>
      </c>
      <c r="KP10" s="46">
        <f t="shared" si="32"/>
        <v>0</v>
      </c>
      <c r="KQ10" s="76">
        <f t="shared" ref="KQ10:KQ61" si="36">+N10+KI10+KJ10-KK10-KN10-KO10-KP10</f>
        <v>86</v>
      </c>
      <c r="KR10" s="66"/>
      <c r="KS10" s="65"/>
    </row>
    <row r="11" spans="1:305" ht="15">
      <c r="A11" s="1">
        <v>3</v>
      </c>
      <c r="B11" s="384" t="s">
        <v>52</v>
      </c>
      <c r="C11" s="168" t="s">
        <v>215</v>
      </c>
      <c r="D11" s="174" t="s">
        <v>138</v>
      </c>
      <c r="E11" s="168" t="s">
        <v>205</v>
      </c>
      <c r="F11" s="363" t="s">
        <v>183</v>
      </c>
      <c r="G11" s="380" t="s">
        <v>99</v>
      </c>
      <c r="H11" s="380" t="s">
        <v>99</v>
      </c>
      <c r="I11" s="166" t="s">
        <v>94</v>
      </c>
      <c r="J11" s="356" t="s">
        <v>224</v>
      </c>
      <c r="K11" s="143">
        <v>4</v>
      </c>
      <c r="L11" s="144">
        <v>5</v>
      </c>
      <c r="M11" s="137" t="s">
        <v>4</v>
      </c>
      <c r="N11" s="87">
        <v>23</v>
      </c>
      <c r="O11" s="74">
        <f>+'Stk CF '!V11</f>
        <v>0</v>
      </c>
      <c r="P11" s="46"/>
      <c r="Q11" s="46"/>
      <c r="R11" s="46"/>
      <c r="S11" s="46"/>
      <c r="T11" s="46"/>
      <c r="U11" s="46"/>
      <c r="V11" s="46"/>
      <c r="W11" s="75">
        <f t="shared" si="29"/>
        <v>23</v>
      </c>
      <c r="X11" s="74">
        <f>+'Stk CF '!AC11</f>
        <v>0</v>
      </c>
      <c r="Y11" s="46"/>
      <c r="Z11" s="46"/>
      <c r="AA11" s="46"/>
      <c r="AB11" s="46"/>
      <c r="AC11" s="46"/>
      <c r="AD11" s="46"/>
      <c r="AE11" s="46"/>
      <c r="AF11" s="75">
        <f>+W11+X11+Y11-Z11+AA11-AB11-AC11-AD11-AE11</f>
        <v>23</v>
      </c>
      <c r="AG11" s="74">
        <f>+'Stk CF '!AJ11</f>
        <v>0</v>
      </c>
      <c r="AH11" s="46"/>
      <c r="AI11" s="46"/>
      <c r="AJ11" s="46"/>
      <c r="AK11" s="46"/>
      <c r="AL11" s="46">
        <v>1</v>
      </c>
      <c r="AM11" s="46"/>
      <c r="AN11" s="46"/>
      <c r="AO11" s="75">
        <f>+AF11+AG11+AH11-AI11+AJ11-AK11-AL11-AM11-AN11</f>
        <v>22</v>
      </c>
      <c r="AP11" s="74">
        <f>+'Stk CF '!AQ11</f>
        <v>0</v>
      </c>
      <c r="AQ11" s="46"/>
      <c r="AR11" s="46"/>
      <c r="AS11" s="46"/>
      <c r="AT11" s="46"/>
      <c r="AU11" s="46"/>
      <c r="AV11" s="46"/>
      <c r="AW11" s="46"/>
      <c r="AX11" s="75">
        <f>+AO11+AP11+AQ11-AR11+AS11-AT11-AU11-AV11-AW11</f>
        <v>22</v>
      </c>
      <c r="AY11" s="74">
        <f>+'Stk CF '!AX11</f>
        <v>0</v>
      </c>
      <c r="AZ11" s="46"/>
      <c r="BA11" s="46"/>
      <c r="BB11" s="46"/>
      <c r="BC11" s="46"/>
      <c r="BD11" s="46"/>
      <c r="BE11" s="46"/>
      <c r="BF11" s="46"/>
      <c r="BG11" s="75">
        <f t="shared" si="30"/>
        <v>22</v>
      </c>
      <c r="BH11" s="74">
        <f>+'Stk CF '!BE11</f>
        <v>0</v>
      </c>
      <c r="BI11" s="46"/>
      <c r="BJ11" s="46"/>
      <c r="BK11" s="46"/>
      <c r="BL11" s="46"/>
      <c r="BM11" s="46"/>
      <c r="BN11" s="46"/>
      <c r="BO11" s="46"/>
      <c r="BP11" s="126">
        <f>+BG11+BH11+BI11-BJ11+BK11-BL11-BM11-BN11-BO11</f>
        <v>22</v>
      </c>
      <c r="BQ11" s="74">
        <f>+'Stk CF '!BL11</f>
        <v>33</v>
      </c>
      <c r="BR11" s="46">
        <v>7</v>
      </c>
      <c r="BS11" s="46"/>
      <c r="BT11" s="46"/>
      <c r="BU11" s="46"/>
      <c r="BV11" s="46"/>
      <c r="BW11" s="46"/>
      <c r="BX11" s="46"/>
      <c r="BY11" s="75">
        <f>+BP11+BQ11+BR11-BS11+BT11-BU11-BV11-BW11-BX11</f>
        <v>62</v>
      </c>
      <c r="BZ11" s="74">
        <f>+'Stk CF '!BS11</f>
        <v>0</v>
      </c>
      <c r="CA11" s="46"/>
      <c r="CB11" s="46"/>
      <c r="CC11" s="46"/>
      <c r="CD11" s="46"/>
      <c r="CE11" s="46"/>
      <c r="CF11" s="46"/>
      <c r="CG11" s="46"/>
      <c r="CH11" s="75">
        <f>+BY11+BZ11+CA11-CB11+CC11-CD11-CE11-CF11-CG11</f>
        <v>62</v>
      </c>
      <c r="CI11" s="74">
        <f>+'Stk CF '!BZ11</f>
        <v>0</v>
      </c>
      <c r="CJ11" s="46"/>
      <c r="CK11" s="46"/>
      <c r="CL11" s="46"/>
      <c r="CM11" s="46"/>
      <c r="CN11" s="46"/>
      <c r="CO11" s="46"/>
      <c r="CP11" s="46"/>
      <c r="CQ11" s="75">
        <f>+CH11+CI11+CJ11-CK11+CL11-CM11-CN11-CO11-CP11</f>
        <v>62</v>
      </c>
      <c r="CR11" s="74">
        <f>+'Stk CF '!CG11</f>
        <v>0</v>
      </c>
      <c r="CS11" s="46"/>
      <c r="CT11" s="46"/>
      <c r="CU11" s="46"/>
      <c r="CV11" s="46"/>
      <c r="CW11" s="46"/>
      <c r="CX11" s="46"/>
      <c r="CY11" s="46"/>
      <c r="CZ11" s="75">
        <f>+CQ11+CR11+CS11-CT11+CU11-CV11-CW11-CX11-CY11</f>
        <v>62</v>
      </c>
      <c r="DA11" s="74">
        <f>+'Stk CF '!CN11</f>
        <v>0</v>
      </c>
      <c r="DB11" s="46"/>
      <c r="DC11" s="46"/>
      <c r="DD11" s="46"/>
      <c r="DE11" s="46"/>
      <c r="DF11" s="46"/>
      <c r="DG11" s="46"/>
      <c r="DH11" s="46"/>
      <c r="DI11" s="75">
        <f>+CZ11+DA11+DB11-DC11+DD11-DE11-DF11-DG11-DH11</f>
        <v>62</v>
      </c>
      <c r="DJ11" s="74">
        <f>+'Stk CF '!CU11</f>
        <v>0</v>
      </c>
      <c r="DK11" s="46"/>
      <c r="DL11" s="46"/>
      <c r="DM11" s="46"/>
      <c r="DN11" s="46"/>
      <c r="DO11" s="46">
        <v>40</v>
      </c>
      <c r="DP11" s="46"/>
      <c r="DQ11" s="46"/>
      <c r="DR11" s="75">
        <f>+DI11+DJ11+DK11-DL11+DM11-DN11-DO11-DP11-DQ11</f>
        <v>22</v>
      </c>
      <c r="DS11" s="74">
        <f>+'Stk CF '!DB11</f>
        <v>0</v>
      </c>
      <c r="DT11" s="46"/>
      <c r="DU11" s="46"/>
      <c r="DV11" s="46"/>
      <c r="DW11" s="46"/>
      <c r="DX11" s="46"/>
      <c r="DY11" s="46"/>
      <c r="DZ11" s="46"/>
      <c r="EA11" s="75">
        <f>+DR11+DS11+DT11-DU11+DV11-DW11-DX11-DY11-DZ11</f>
        <v>22</v>
      </c>
      <c r="EB11" s="133">
        <f>+'Stk CF '!DI11</f>
        <v>0</v>
      </c>
      <c r="EC11" s="46"/>
      <c r="ED11" s="46"/>
      <c r="EE11" s="46"/>
      <c r="EF11" s="46"/>
      <c r="EG11" s="46"/>
      <c r="EH11" s="46"/>
      <c r="EI11" s="46"/>
      <c r="EJ11" s="75">
        <f>+EA11+EB11+EC11-ED11+EE11-EF11-EG11-EH11-EI11</f>
        <v>22</v>
      </c>
      <c r="EK11" s="74">
        <f>+'Stk CF '!DP11</f>
        <v>0</v>
      </c>
      <c r="EL11" s="46"/>
      <c r="EM11" s="46"/>
      <c r="EN11" s="46"/>
      <c r="EO11" s="46"/>
      <c r="EP11" s="46"/>
      <c r="EQ11" s="46"/>
      <c r="ER11" s="46"/>
      <c r="ES11" s="75">
        <f>+EJ11+EK11+EL11-EM11+EN11-EO11-EP11-EQ11-ER11</f>
        <v>22</v>
      </c>
      <c r="ET11" s="74">
        <f>+'Stk CF '!DW11</f>
        <v>0</v>
      </c>
      <c r="EU11" s="46"/>
      <c r="EV11" s="46"/>
      <c r="EW11" s="46"/>
      <c r="EX11" s="46"/>
      <c r="EY11" s="46"/>
      <c r="EZ11" s="46"/>
      <c r="FA11" s="46"/>
      <c r="FB11" s="79">
        <f>+ES11+ET11+EU11-EV11+EW11-EX11-EY11-EZ11-FA11</f>
        <v>22</v>
      </c>
      <c r="FC11" s="74">
        <f>+'Stk CF '!ED11</f>
        <v>0</v>
      </c>
      <c r="FD11" s="46"/>
      <c r="FE11" s="46"/>
      <c r="FF11" s="46"/>
      <c r="FG11" s="46"/>
      <c r="FH11" s="46"/>
      <c r="FI11" s="46"/>
      <c r="FJ11" s="46"/>
      <c r="FK11" s="79">
        <f>+FB11+FC11+FD11-FE11+FF11-FG11-FH11-FI11-FJ11</f>
        <v>22</v>
      </c>
      <c r="FL11" s="74">
        <f>+'Stk CF '!EK11</f>
        <v>0</v>
      </c>
      <c r="FM11" s="46"/>
      <c r="FN11" s="46"/>
      <c r="FO11" s="46"/>
      <c r="FP11" s="46"/>
      <c r="FQ11" s="46"/>
      <c r="FR11" s="46"/>
      <c r="FS11" s="46"/>
      <c r="FT11" s="75">
        <f>+FK11+FL11+FM11-FN11+FO11-FP11-FQ11-FR11-FS11</f>
        <v>22</v>
      </c>
      <c r="FU11" s="74">
        <f>+'Stk CF '!ER11</f>
        <v>0</v>
      </c>
      <c r="FV11" s="46"/>
      <c r="FW11" s="46"/>
      <c r="FX11" s="46"/>
      <c r="FY11" s="46"/>
      <c r="FZ11" s="46"/>
      <c r="GA11" s="46"/>
      <c r="GB11" s="46"/>
      <c r="GC11" s="75">
        <f>+FT11+FU11+FV11-FW11+FX11-FY11-FZ11-GA11-GB11</f>
        <v>22</v>
      </c>
      <c r="GD11" s="74">
        <f>+'Stk CF '!EY11</f>
        <v>0</v>
      </c>
      <c r="GE11" s="46"/>
      <c r="GF11" s="46"/>
      <c r="GG11" s="46"/>
      <c r="GH11" s="46"/>
      <c r="GI11" s="46"/>
      <c r="GJ11" s="46"/>
      <c r="GK11" s="46"/>
      <c r="GL11" s="75">
        <f>+GC11+GD11+GE11-GF11+GG11-GH11-GI11-GJ11-GK11</f>
        <v>22</v>
      </c>
      <c r="GM11" s="74">
        <f>+'Stk CF '!FF11</f>
        <v>0</v>
      </c>
      <c r="GN11" s="46"/>
      <c r="GO11" s="46"/>
      <c r="GP11" s="46"/>
      <c r="GQ11" s="46"/>
      <c r="GR11" s="46"/>
      <c r="GS11" s="46"/>
      <c r="GT11" s="46"/>
      <c r="GU11" s="129">
        <f>+GL11+GM11+GN11-GO11+GP11-GQ11-GR11-GS11-GT11</f>
        <v>22</v>
      </c>
      <c r="GV11" s="74">
        <f>+'Stk CF '!FM11</f>
        <v>0</v>
      </c>
      <c r="GW11" s="46"/>
      <c r="GX11" s="46"/>
      <c r="GY11" s="46"/>
      <c r="GZ11" s="46"/>
      <c r="HA11" s="46"/>
      <c r="HB11" s="46"/>
      <c r="HC11" s="46"/>
      <c r="HD11" s="75">
        <f>+GU11+GV11+GW11-GX11+GY11-GZ11-HA11-HB11-HC11</f>
        <v>22</v>
      </c>
      <c r="HE11" s="74">
        <f>+'Stk CF '!FT11</f>
        <v>0</v>
      </c>
      <c r="HF11" s="46"/>
      <c r="HG11" s="46"/>
      <c r="HH11" s="46"/>
      <c r="HI11" s="46"/>
      <c r="HJ11" s="46"/>
      <c r="HK11" s="46"/>
      <c r="HL11" s="46"/>
      <c r="HM11" s="75">
        <f>+HD11+HE11+HF11-HG11+HH11-HI11-HJ11-HK11-HL11</f>
        <v>22</v>
      </c>
      <c r="HN11" s="74">
        <f>+'Stk CF '!GA11</f>
        <v>0</v>
      </c>
      <c r="HO11" s="46"/>
      <c r="HP11" s="46"/>
      <c r="HQ11" s="46"/>
      <c r="HR11" s="46"/>
      <c r="HS11" s="46"/>
      <c r="HT11" s="46"/>
      <c r="HU11" s="46"/>
      <c r="HV11" s="75">
        <f>+HM11+HN11+HO11-HP11+HQ11-HR11-HS11-HT11-HU11</f>
        <v>22</v>
      </c>
      <c r="HW11" s="74">
        <f>+'Stk CF '!GH11</f>
        <v>0</v>
      </c>
      <c r="HX11" s="46"/>
      <c r="HY11" s="46"/>
      <c r="HZ11" s="46"/>
      <c r="IA11" s="46"/>
      <c r="IB11" s="46"/>
      <c r="IC11" s="46"/>
      <c r="ID11" s="46"/>
      <c r="IE11" s="75">
        <f>+HV11+HW11+HX11-HY11+HZ11-IA11-IB11-IC11-ID11</f>
        <v>22</v>
      </c>
      <c r="IF11" s="74">
        <f>+'Stk CF '!GO11</f>
        <v>0</v>
      </c>
      <c r="IG11" s="46"/>
      <c r="IH11" s="46"/>
      <c r="II11" s="46"/>
      <c r="IJ11" s="46"/>
      <c r="IK11" s="46"/>
      <c r="IL11" s="46"/>
      <c r="IM11" s="46"/>
      <c r="IN11" s="75">
        <f>+IE11+IF11+IG11-IH11+II11-IJ11-IK11-IL11-IM11</f>
        <v>22</v>
      </c>
      <c r="IO11" s="74">
        <f>+'Stk CF '!GV11</f>
        <v>0</v>
      </c>
      <c r="IP11" s="46"/>
      <c r="IQ11" s="46"/>
      <c r="IR11" s="46"/>
      <c r="IS11" s="46"/>
      <c r="IT11" s="46"/>
      <c r="IU11" s="46"/>
      <c r="IV11" s="46"/>
      <c r="IW11" s="75">
        <f>+IN11+IO11+IP11-IQ11+IR11-IS11-IT11-IU11-IV11</f>
        <v>22</v>
      </c>
      <c r="IX11" s="74">
        <f>+'Stk CF '!HC11</f>
        <v>0</v>
      </c>
      <c r="IY11" s="46"/>
      <c r="IZ11" s="46"/>
      <c r="JA11" s="46"/>
      <c r="JB11" s="46"/>
      <c r="JC11" s="46"/>
      <c r="JD11" s="46"/>
      <c r="JE11" s="46"/>
      <c r="JF11" s="75">
        <f>+IW11+IX11+IY11-IZ11+JA11-JB11-JC11-JD11-JE11</f>
        <v>22</v>
      </c>
      <c r="JG11" s="74">
        <f>+'Stk CF '!HJ11</f>
        <v>0</v>
      </c>
      <c r="JH11" s="46"/>
      <c r="JI11" s="46"/>
      <c r="JJ11" s="46"/>
      <c r="JK11" s="46"/>
      <c r="JL11" s="46"/>
      <c r="JM11" s="46"/>
      <c r="JN11" s="46"/>
      <c r="JO11" s="75">
        <f>+JF11+JG11+JH11-JI11+JJ11-JK11-JL11-JM11-JN11</f>
        <v>22</v>
      </c>
      <c r="JP11" s="74">
        <f>+'Stk CF '!HQ11</f>
        <v>0</v>
      </c>
      <c r="JQ11" s="46"/>
      <c r="JR11" s="46"/>
      <c r="JS11" s="46"/>
      <c r="JT11" s="46"/>
      <c r="JU11" s="46"/>
      <c r="JV11" s="46"/>
      <c r="JW11" s="46"/>
      <c r="JX11" s="75">
        <f>+JO11+JP11+JQ11-JR11+JS11-JT11-JU11-JV11-JW11</f>
        <v>22</v>
      </c>
      <c r="JY11" s="106">
        <f>+'Stk CF '!HX11</f>
        <v>0</v>
      </c>
      <c r="JZ11" s="46"/>
      <c r="KA11" s="46"/>
      <c r="KB11" s="46"/>
      <c r="KC11" s="46"/>
      <c r="KD11" s="46"/>
      <c r="KE11" s="46"/>
      <c r="KF11" s="46"/>
      <c r="KG11" s="88">
        <f>+JX11+JY11+JZ11-KA11+KB11-KC11-KD11-KE11-KF11</f>
        <v>22</v>
      </c>
      <c r="KI11" s="80">
        <f>+'Stk CF '!IF11</f>
        <v>33</v>
      </c>
      <c r="KJ11" s="46">
        <f t="shared" si="35"/>
        <v>7</v>
      </c>
      <c r="KK11" s="46">
        <f t="shared" si="35"/>
        <v>0</v>
      </c>
      <c r="KL11" s="46">
        <f t="shared" si="35"/>
        <v>0</v>
      </c>
      <c r="KM11" s="46">
        <f t="shared" si="35"/>
        <v>0</v>
      </c>
      <c r="KN11" s="81">
        <f>+T11+AC11+AL11+AU11+BD11+BM11+BV11+CE11+CN11+CW11+DF11+DO11+DX11+EG11+EP11+EY11+FH11+FQ11+FZ11+GI11+GR11+HA11+HJ11+HS11+IB11+IK11+IT11+JC11+JL11+JU11+KD11</f>
        <v>41</v>
      </c>
      <c r="KO11" s="81">
        <f>+U11+AD11+AM11+AV11+BE11+BN11+BW11+CF11+CO11+CX11+DG11+DP11+DY11+EH11+EQ11+EZ11+FI11+FR11+GA11+GJ11+GS11+HB11+HK11+HT11+IC11+IL11+IU11+JD11+JM11+JV11+KE11</f>
        <v>0</v>
      </c>
      <c r="KP11" s="46">
        <f>+V11+AE11+AN11+AW11+BF11+BO11+BX11+CG11+CP11+CY11+DH11+DQ11+DZ11+EI11+ER11+FA11+FJ11+FS11+GB11+GK11+GT11+HC11+HL11+HU11+ID11+IM11+IV11+JE11+JN11+JW11+KF11</f>
        <v>0</v>
      </c>
      <c r="KQ11" s="76">
        <f t="shared" si="36"/>
        <v>22</v>
      </c>
      <c r="KR11" s="66"/>
      <c r="KS11" s="65"/>
    </row>
    <row r="12" spans="1:305" ht="15">
      <c r="B12" s="384" t="s">
        <v>52</v>
      </c>
      <c r="C12" s="171" t="s">
        <v>216</v>
      </c>
      <c r="D12" s="175" t="s">
        <v>212</v>
      </c>
      <c r="E12" s="171" t="s">
        <v>206</v>
      </c>
      <c r="F12" s="364" t="s">
        <v>181</v>
      </c>
      <c r="G12" s="380" t="s">
        <v>99</v>
      </c>
      <c r="H12" s="380" t="s">
        <v>99</v>
      </c>
      <c r="I12" s="166" t="s">
        <v>94</v>
      </c>
      <c r="J12" s="372" t="s">
        <v>225</v>
      </c>
      <c r="K12" s="143">
        <v>4</v>
      </c>
      <c r="L12" s="144">
        <v>5</v>
      </c>
      <c r="M12" s="137" t="s">
        <v>4</v>
      </c>
      <c r="N12" s="87">
        <v>165</v>
      </c>
      <c r="O12" s="74">
        <f>+'Stk CF '!V12</f>
        <v>0</v>
      </c>
      <c r="P12" s="46"/>
      <c r="Q12" s="46"/>
      <c r="R12" s="46"/>
      <c r="S12" s="46"/>
      <c r="T12" s="46"/>
      <c r="U12" s="46"/>
      <c r="V12" s="46"/>
      <c r="W12" s="75">
        <f t="shared" si="29"/>
        <v>165</v>
      </c>
      <c r="X12" s="74">
        <f>+'Stk CF '!AC12</f>
        <v>0</v>
      </c>
      <c r="Y12" s="46"/>
      <c r="Z12" s="46"/>
      <c r="AA12" s="46"/>
      <c r="AB12" s="46"/>
      <c r="AC12" s="46"/>
      <c r="AD12" s="46"/>
      <c r="AE12" s="46"/>
      <c r="AF12" s="75">
        <f t="shared" ref="AF12:AF65" si="37">+W12+X12+Y12-Z12+AA12-AB12-AC12-AD12-AE12</f>
        <v>165</v>
      </c>
      <c r="AG12" s="74">
        <f>+'Stk CF '!AJ12</f>
        <v>0</v>
      </c>
      <c r="AH12" s="46"/>
      <c r="AI12" s="46"/>
      <c r="AJ12" s="46"/>
      <c r="AK12" s="46"/>
      <c r="AL12" s="46"/>
      <c r="AM12" s="46"/>
      <c r="AN12" s="46"/>
      <c r="AO12" s="75">
        <f t="shared" ref="AO12:AO76" si="38">+AF12+AG12+AH12-AI12+AJ12-AK12-AL12-AM12-AN12</f>
        <v>165</v>
      </c>
      <c r="AP12" s="74">
        <f>+'Stk CF '!AQ12</f>
        <v>0</v>
      </c>
      <c r="AQ12" s="46"/>
      <c r="AR12" s="46"/>
      <c r="AS12" s="46"/>
      <c r="AT12" s="46"/>
      <c r="AU12" s="46"/>
      <c r="AV12" s="46"/>
      <c r="AW12" s="46"/>
      <c r="AX12" s="75">
        <f t="shared" ref="AX12:AX76" si="39">+AO12+AP12+AQ12-AR12+AS12-AT12-AU12-AV12-AW12</f>
        <v>165</v>
      </c>
      <c r="AY12" s="74">
        <f>+'Stk CF '!AX12</f>
        <v>8</v>
      </c>
      <c r="AZ12" s="46"/>
      <c r="BA12" s="46"/>
      <c r="BB12" s="46"/>
      <c r="BC12" s="46"/>
      <c r="BD12" s="46"/>
      <c r="BE12" s="46"/>
      <c r="BF12" s="46"/>
      <c r="BG12" s="75">
        <f t="shared" si="30"/>
        <v>173</v>
      </c>
      <c r="BH12" s="74">
        <f>+'Stk CF '!BE12</f>
        <v>0</v>
      </c>
      <c r="BI12" s="46"/>
      <c r="BJ12" s="46"/>
      <c r="BK12" s="46"/>
      <c r="BL12" s="46"/>
      <c r="BM12" s="46"/>
      <c r="BN12" s="46"/>
      <c r="BO12" s="46"/>
      <c r="BP12" s="126">
        <f t="shared" ref="BP12:BP74" si="40">+BG12+BH12+BI12-BJ12+BK12-BL12-BM12-BN12-BO12</f>
        <v>173</v>
      </c>
      <c r="BQ12" s="74">
        <f>+'Stk CF '!BL12</f>
        <v>0</v>
      </c>
      <c r="BR12" s="46">
        <v>7</v>
      </c>
      <c r="BS12" s="46"/>
      <c r="BT12" s="46"/>
      <c r="BU12" s="46"/>
      <c r="BV12" s="46"/>
      <c r="BW12" s="46"/>
      <c r="BX12" s="46"/>
      <c r="BY12" s="75">
        <f t="shared" ref="BY12:BY75" si="41">+BP12+BQ12+BR12-BS12+BT12-BU12-BV12-BW12-BX12</f>
        <v>180</v>
      </c>
      <c r="BZ12" s="74">
        <f>+'Stk CF '!BS12</f>
        <v>0</v>
      </c>
      <c r="CA12" s="46"/>
      <c r="CB12" s="46"/>
      <c r="CC12" s="46"/>
      <c r="CD12" s="46"/>
      <c r="CE12" s="46"/>
      <c r="CF12" s="46"/>
      <c r="CG12" s="46"/>
      <c r="CH12" s="75">
        <f t="shared" ref="CH12:CH65" si="42">+BY12+BZ12+CA12-CB12+CC12-CD12-CE12-CF12-CG12</f>
        <v>180</v>
      </c>
      <c r="CI12" s="74">
        <f>+'Stk CF '!BZ12</f>
        <v>0</v>
      </c>
      <c r="CJ12" s="46"/>
      <c r="CK12" s="46"/>
      <c r="CL12" s="46"/>
      <c r="CM12" s="46"/>
      <c r="CN12" s="46"/>
      <c r="CO12" s="46"/>
      <c r="CP12" s="46"/>
      <c r="CQ12" s="75">
        <f t="shared" ref="CQ12:CQ65" si="43">+CH12+CI12+CJ12-CK12+CL12-CM12-CN12-CO12-CP12</f>
        <v>180</v>
      </c>
      <c r="CR12" s="74">
        <f>+'Stk CF '!CG12</f>
        <v>0</v>
      </c>
      <c r="CS12" s="46"/>
      <c r="CT12" s="46"/>
      <c r="CU12" s="46"/>
      <c r="CV12" s="46"/>
      <c r="CW12" s="46"/>
      <c r="CX12" s="46"/>
      <c r="CY12" s="46"/>
      <c r="CZ12" s="75">
        <f t="shared" ref="CZ12:CZ65" si="44">+CQ12+CR12+CS12-CT12+CU12-CV12-CW12-CX12-CY12</f>
        <v>180</v>
      </c>
      <c r="DA12" s="74">
        <f>+'Stk CF '!CN12</f>
        <v>0</v>
      </c>
      <c r="DB12" s="46"/>
      <c r="DC12" s="46"/>
      <c r="DD12" s="46"/>
      <c r="DE12" s="46"/>
      <c r="DF12" s="46">
        <v>94</v>
      </c>
      <c r="DG12" s="46"/>
      <c r="DH12" s="46"/>
      <c r="DI12" s="75">
        <f t="shared" ref="DI12:DI58" si="45">+CZ12+DA12+DB12-DC12+DD12-DE12-DF12-DG12-DH12</f>
        <v>86</v>
      </c>
      <c r="DJ12" s="74">
        <f>+'Stk CF '!CU12</f>
        <v>0</v>
      </c>
      <c r="DK12" s="46"/>
      <c r="DL12" s="46"/>
      <c r="DM12" s="46"/>
      <c r="DN12" s="46"/>
      <c r="DO12" s="46">
        <v>10</v>
      </c>
      <c r="DP12" s="46"/>
      <c r="DQ12" s="46"/>
      <c r="DR12" s="75">
        <f t="shared" ref="DR12:DR58" si="46">+DI12+DJ12+DK12-DL12+DM12-DN12-DO12-DP12-DQ12</f>
        <v>76</v>
      </c>
      <c r="DS12" s="74">
        <f>+'Stk CF '!DB12</f>
        <v>0</v>
      </c>
      <c r="DT12" s="46"/>
      <c r="DU12" s="46"/>
      <c r="DV12" s="46"/>
      <c r="DW12" s="46"/>
      <c r="DX12" s="46"/>
      <c r="DY12" s="46"/>
      <c r="DZ12" s="46"/>
      <c r="EA12" s="75">
        <f t="shared" ref="EA12:EA65" si="47">+DR12+DS12+DT12-DU12+DV12-DW12-DX12-DY12-DZ12</f>
        <v>76</v>
      </c>
      <c r="EB12" s="74">
        <f>+'Stk CF '!DI12</f>
        <v>0</v>
      </c>
      <c r="EC12" s="46"/>
      <c r="ED12" s="46"/>
      <c r="EE12" s="46"/>
      <c r="EF12" s="46"/>
      <c r="EG12" s="46"/>
      <c r="EH12" s="46"/>
      <c r="EI12" s="46"/>
      <c r="EJ12" s="75">
        <f t="shared" ref="EJ12:EJ65" si="48">+EA12+EB12+EC12-ED12+EE12-EF12-EG12-EH12-EI12</f>
        <v>76</v>
      </c>
      <c r="EK12" s="74">
        <f>+'Stk CF '!DP12</f>
        <v>0</v>
      </c>
      <c r="EL12" s="46"/>
      <c r="EM12" s="46"/>
      <c r="EN12" s="46"/>
      <c r="EO12" s="46"/>
      <c r="EP12" s="46"/>
      <c r="EQ12" s="46"/>
      <c r="ER12" s="46"/>
      <c r="ES12" s="75">
        <f t="shared" ref="ES12:ES65" si="49">+EJ12+EK12+EL12-EM12+EN12-EO12-EP12-EQ12-ER12</f>
        <v>76</v>
      </c>
      <c r="ET12" s="74">
        <f>+'Stk CF '!DW12</f>
        <v>0</v>
      </c>
      <c r="EU12" s="46"/>
      <c r="EV12" s="46"/>
      <c r="EW12" s="46"/>
      <c r="EX12" s="46"/>
      <c r="EY12" s="46"/>
      <c r="EZ12" s="46"/>
      <c r="FA12" s="46"/>
      <c r="FB12" s="79">
        <f t="shared" ref="FB12:FB65" si="50">+ES12+ET12+EU12-EV12+EW12-EX12-EY12-EZ12-FA12</f>
        <v>76</v>
      </c>
      <c r="FC12" s="74">
        <f>+'Stk CF '!ED12</f>
        <v>0</v>
      </c>
      <c r="FD12" s="46"/>
      <c r="FE12" s="46"/>
      <c r="FF12" s="46"/>
      <c r="FG12" s="46"/>
      <c r="FH12" s="46"/>
      <c r="FI12" s="46"/>
      <c r="FJ12" s="46"/>
      <c r="FK12" s="79">
        <f t="shared" ref="FK12:FK65" si="51">+FB12+FC12+FD12-FE12+FF12-FG12-FH12-FI12-FJ12</f>
        <v>76</v>
      </c>
      <c r="FL12" s="74">
        <f>+'Stk CF '!EK12</f>
        <v>0</v>
      </c>
      <c r="FM12" s="46"/>
      <c r="FN12" s="46"/>
      <c r="FO12" s="46"/>
      <c r="FP12" s="46"/>
      <c r="FQ12" s="46"/>
      <c r="FR12" s="46"/>
      <c r="FS12" s="46"/>
      <c r="FT12" s="75">
        <f t="shared" ref="FT12:FT58" si="52">+FK12+FL12+FM12-FN12+FO12-FP12-FQ12-FR12-FS12</f>
        <v>76</v>
      </c>
      <c r="FU12" s="74">
        <f>+'Stk CF '!ER12</f>
        <v>0</v>
      </c>
      <c r="FV12" s="46"/>
      <c r="FW12" s="46"/>
      <c r="FX12" s="46"/>
      <c r="FY12" s="46"/>
      <c r="FZ12" s="46"/>
      <c r="GA12" s="46"/>
      <c r="GB12" s="46"/>
      <c r="GC12" s="75">
        <f t="shared" ref="GC12:GC58" si="53">+FT12+FU12+FV12-FW12+FX12-FY12-FZ12-GA12-GB12</f>
        <v>76</v>
      </c>
      <c r="GD12" s="74">
        <f>+'Stk CF '!EY12</f>
        <v>0</v>
      </c>
      <c r="GE12" s="46"/>
      <c r="GF12" s="46"/>
      <c r="GG12" s="46"/>
      <c r="GH12" s="46"/>
      <c r="GI12" s="46"/>
      <c r="GJ12" s="46"/>
      <c r="GK12" s="46"/>
      <c r="GL12" s="75">
        <f t="shared" ref="GL12:GL58" si="54">+GC12+GD12+GE12-GF12+GG12-GH12-GI12-GJ12-GK12</f>
        <v>76</v>
      </c>
      <c r="GM12" s="74">
        <f>+'Stk CF '!FF12</f>
        <v>0</v>
      </c>
      <c r="GN12" s="46"/>
      <c r="GO12" s="46"/>
      <c r="GP12" s="46"/>
      <c r="GQ12" s="46"/>
      <c r="GR12" s="46"/>
      <c r="GS12" s="46"/>
      <c r="GT12" s="46"/>
      <c r="GU12" s="129">
        <f t="shared" ref="GU12:GU63" si="55">+GL12+GM12+GN12-GO12+GP12-GQ12-GR12-GS12-GT12</f>
        <v>76</v>
      </c>
      <c r="GV12" s="74">
        <f>+'Stk CF '!FM12</f>
        <v>0</v>
      </c>
      <c r="GW12" s="46"/>
      <c r="GX12" s="46"/>
      <c r="GY12" s="46"/>
      <c r="GZ12" s="46"/>
      <c r="HA12" s="46"/>
      <c r="HB12" s="46"/>
      <c r="HC12" s="46"/>
      <c r="HD12" s="75">
        <f t="shared" ref="HD12:HD64" si="56">+GU12+GV12+GW12-GX12+GY12-GZ12-HA12-HB12-HC12</f>
        <v>76</v>
      </c>
      <c r="HE12" s="74">
        <f>+'Stk CF '!FT12</f>
        <v>0</v>
      </c>
      <c r="HF12" s="46"/>
      <c r="HG12" s="46"/>
      <c r="HH12" s="46"/>
      <c r="HI12" s="46"/>
      <c r="HJ12" s="46"/>
      <c r="HK12" s="46"/>
      <c r="HL12" s="46"/>
      <c r="HM12" s="75">
        <f t="shared" ref="HM12:HM65" si="57">+HD12+HE12+HF12-HG12+HH12-HI12-HJ12-HK12-HL12</f>
        <v>76</v>
      </c>
      <c r="HN12" s="74">
        <f>+'Stk CF '!GA12</f>
        <v>0</v>
      </c>
      <c r="HO12" s="46"/>
      <c r="HP12" s="46"/>
      <c r="HQ12" s="46"/>
      <c r="HR12" s="46"/>
      <c r="HS12" s="46"/>
      <c r="HT12" s="46"/>
      <c r="HU12" s="46"/>
      <c r="HV12" s="75">
        <f t="shared" ref="HV12:HV65" si="58">+HM12+HN12+HO12-HP12+HQ12-HR12-HS12-HT12-HU12</f>
        <v>76</v>
      </c>
      <c r="HW12" s="74">
        <f>+'Stk CF '!GH12</f>
        <v>0</v>
      </c>
      <c r="HX12" s="46"/>
      <c r="HY12" s="46"/>
      <c r="HZ12" s="46"/>
      <c r="IA12" s="46"/>
      <c r="IB12" s="46"/>
      <c r="IC12" s="46"/>
      <c r="ID12" s="46"/>
      <c r="IE12" s="75">
        <f t="shared" ref="IE12:IE65" si="59">+HV12+HW12+HX12-HY12+HZ12-IA12-IB12-IC12-ID12</f>
        <v>76</v>
      </c>
      <c r="IF12" s="74">
        <f>+'Stk CF '!GO12</f>
        <v>0</v>
      </c>
      <c r="IG12" s="46"/>
      <c r="IH12" s="46"/>
      <c r="II12" s="46"/>
      <c r="IJ12" s="46"/>
      <c r="IK12" s="46"/>
      <c r="IL12" s="46"/>
      <c r="IM12" s="46"/>
      <c r="IN12" s="75">
        <f t="shared" ref="IN12:IN65" si="60">+IE12+IF12+IG12-IH12+II12-IJ12-IK12-IL12-IM12</f>
        <v>76</v>
      </c>
      <c r="IO12" s="74">
        <f>+'Stk CF '!GV12</f>
        <v>0</v>
      </c>
      <c r="IP12" s="46"/>
      <c r="IQ12" s="46"/>
      <c r="IR12" s="46"/>
      <c r="IS12" s="46"/>
      <c r="IT12" s="46"/>
      <c r="IU12" s="46"/>
      <c r="IV12" s="46"/>
      <c r="IW12" s="75">
        <f t="shared" ref="IW12:IW65" si="61">+IN12+IO12+IP12-IQ12+IR12-IS12-IT12-IU12-IV12</f>
        <v>76</v>
      </c>
      <c r="IX12" s="74">
        <f>+'Stk CF '!HC12</f>
        <v>0</v>
      </c>
      <c r="IY12" s="46"/>
      <c r="IZ12" s="46"/>
      <c r="JA12" s="46"/>
      <c r="JB12" s="46"/>
      <c r="JC12" s="46"/>
      <c r="JD12" s="46"/>
      <c r="JE12" s="46"/>
      <c r="JF12" s="75">
        <f t="shared" ref="JF12:JF65" si="62">+IW12+IX12+IY12-IZ12+JA12-JB12-JC12-JD12-JE12</f>
        <v>76</v>
      </c>
      <c r="JG12" s="74">
        <f>+'Stk CF '!HJ12</f>
        <v>0</v>
      </c>
      <c r="JH12" s="46"/>
      <c r="JI12" s="46"/>
      <c r="JJ12" s="46"/>
      <c r="JK12" s="46"/>
      <c r="JL12" s="46"/>
      <c r="JM12" s="46"/>
      <c r="JN12" s="46"/>
      <c r="JO12" s="75">
        <f t="shared" ref="JO12:JO65" si="63">+JF12+JG12+JH12-JI12+JJ12-JK12-JL12-JM12-JN12</f>
        <v>76</v>
      </c>
      <c r="JP12" s="74">
        <f>+'Stk CF '!HQ12</f>
        <v>0</v>
      </c>
      <c r="JQ12" s="46"/>
      <c r="JR12" s="46"/>
      <c r="JS12" s="46"/>
      <c r="JT12" s="46"/>
      <c r="JU12" s="46"/>
      <c r="JV12" s="46"/>
      <c r="JW12" s="46"/>
      <c r="JX12" s="75">
        <f t="shared" ref="JX12:JX65" si="64">+JO12+JP12+JQ12-JR12+JS12-JT12-JU12-JV12-JW12</f>
        <v>76</v>
      </c>
      <c r="JY12" s="106">
        <f>+'Stk CF '!HX12</f>
        <v>0</v>
      </c>
      <c r="JZ12" s="46"/>
      <c r="KA12" s="46"/>
      <c r="KB12" s="46"/>
      <c r="KC12" s="46"/>
      <c r="KD12" s="46"/>
      <c r="KE12" s="46"/>
      <c r="KF12" s="46"/>
      <c r="KG12" s="88">
        <f t="shared" ref="KG12:KG65" si="65">+JX12+JY12+JZ12-KA12+KB12-KC12-KD12-KE12-KF12</f>
        <v>76</v>
      </c>
      <c r="KI12" s="80">
        <f>+'Stk CF '!IF12</f>
        <v>8</v>
      </c>
      <c r="KJ12" s="46">
        <f t="shared" ref="KJ12:KJ61" si="66">+P12+Y12+AH12+AQ12+AZ12+BI12+BR12+CA12+CJ12+CS12+DB12+DK12+DT12+EC12+EL12+EU12+FD12+FM12+FV12+GE12+GN12+GW12+HF12+HO12+HX12+IG12+IP12+IY12+JH12+JQ12+JZ12</f>
        <v>7</v>
      </c>
      <c r="KK12" s="46">
        <f t="shared" ref="KK12:KK61" si="67">+Q12+Z12+AI12+AR12+BA12+BJ12+BS12+CB12+CK12+CT12+DC12+DL12+DU12+ED12+EM12+EV12+FE12+FN12+FW12+GF12+GO12+GX12+HG12+HP12+HY12+IH12+IQ12+IZ12+JI12+JR12+KA12</f>
        <v>0</v>
      </c>
      <c r="KL12" s="46">
        <f t="shared" ref="KL12:KL61" si="68">+R12+AA12+AJ12+AS12+BB12+BK12+BT12+CC12+CL12+CU12+DD12+DM12+DV12+EE12+EN12+EW12+FF12+FO12+FX12+GG12+GP12+GY12+HH12+HQ12+HZ12+II12+IR12+JA12+JJ12+JS12+KB12</f>
        <v>0</v>
      </c>
      <c r="KM12" s="46">
        <f t="shared" ref="KM12:KM61" si="69">+S12+AB12+AK12+AT12+BC12+BL12+BU12+CD12+CM12+CV12+DE12+DN12+DW12+EF12+EO12+EX12+FG12+FP12+FY12+GH12+GQ12+GZ12+HI12+HR12+IA12+IJ12+IS12+JB12+JK12+JT12+KC12</f>
        <v>0</v>
      </c>
      <c r="KN12" s="81">
        <f>+T12+AC12+AL12+AU12+BD12+BM12+BV12+CE12+CN12+CW12+DF12+DO12+DX12+EG12+EP12+EY12+FH12+FQ12+FZ12+GI12+GR12+HA12+HJ12+HS12+IB12+IK12+IT12+JC12+JL12+JU12+KD12</f>
        <v>104</v>
      </c>
      <c r="KO12" s="81">
        <f t="shared" ref="KO12:KO61" si="70">+U12+AD12+AM12+AV12+BE12+BN12+BW12+CF12+CO12+CX12+DG12+DP12+DY12+EH12+EQ12+EZ12+FI12+FR12+GA12+GJ12+GS12+HB12+HK12+HT12+IC12+IL12+IU12+JD12+JM12+JV12+KE12</f>
        <v>0</v>
      </c>
      <c r="KP12" s="46">
        <f t="shared" ref="KP12:KP61" si="71">+V12+AE12+AN12+AW12+BF12+BO12+BX12+CG12+CP12+CY12+DH12+DQ12+DZ12+EI12+ER12+FA12+FJ12+FS12+GB12+GK12+GT12+HC12+HL12+HU12+ID12+IM12+IV12+JE12+JN12+JW12+KF12</f>
        <v>0</v>
      </c>
      <c r="KQ12" s="76">
        <f t="shared" si="36"/>
        <v>76</v>
      </c>
      <c r="KR12" s="66"/>
      <c r="KS12" s="65"/>
    </row>
    <row r="13" spans="1:305" ht="15">
      <c r="A13" s="1" t="s">
        <v>167</v>
      </c>
      <c r="B13" s="384" t="s">
        <v>52</v>
      </c>
      <c r="C13" s="168" t="s">
        <v>217</v>
      </c>
      <c r="D13" s="174" t="s">
        <v>213</v>
      </c>
      <c r="E13" s="168"/>
      <c r="F13" s="363" t="s">
        <v>181</v>
      </c>
      <c r="G13" s="380" t="s">
        <v>99</v>
      </c>
      <c r="H13" s="380" t="s">
        <v>99</v>
      </c>
      <c r="I13" s="361" t="s">
        <v>95</v>
      </c>
      <c r="J13" s="356" t="s">
        <v>225</v>
      </c>
      <c r="K13" s="139">
        <v>4</v>
      </c>
      <c r="L13" s="140">
        <v>5</v>
      </c>
      <c r="M13" s="137" t="s">
        <v>4</v>
      </c>
      <c r="N13" s="87">
        <v>0</v>
      </c>
      <c r="O13" s="74">
        <f>+'Stk CF '!V13</f>
        <v>0</v>
      </c>
      <c r="P13" s="46"/>
      <c r="Q13" s="46"/>
      <c r="R13" s="46"/>
      <c r="S13" s="46"/>
      <c r="T13" s="46"/>
      <c r="U13" s="46"/>
      <c r="V13" s="46"/>
      <c r="W13" s="75">
        <f t="shared" si="29"/>
        <v>0</v>
      </c>
      <c r="X13" s="74">
        <f>+'Stk CF '!AC13</f>
        <v>0</v>
      </c>
      <c r="Y13" s="46"/>
      <c r="Z13" s="46"/>
      <c r="AA13" s="46"/>
      <c r="AB13" s="46"/>
      <c r="AC13" s="46"/>
      <c r="AD13" s="46"/>
      <c r="AE13" s="46"/>
      <c r="AF13" s="75">
        <f t="shared" si="37"/>
        <v>0</v>
      </c>
      <c r="AG13" s="74">
        <f>+'Stk CF '!AJ13</f>
        <v>0</v>
      </c>
      <c r="AH13" s="46"/>
      <c r="AI13" s="46"/>
      <c r="AJ13" s="46"/>
      <c r="AK13" s="46"/>
      <c r="AL13" s="46"/>
      <c r="AM13" s="46"/>
      <c r="AN13" s="46"/>
      <c r="AO13" s="75">
        <f t="shared" si="38"/>
        <v>0</v>
      </c>
      <c r="AP13" s="74">
        <f>+'Stk CF '!AQ13</f>
        <v>0</v>
      </c>
      <c r="AQ13" s="46"/>
      <c r="AR13" s="46"/>
      <c r="AS13" s="46"/>
      <c r="AT13" s="46"/>
      <c r="AU13" s="46"/>
      <c r="AV13" s="46"/>
      <c r="AW13" s="46"/>
      <c r="AX13" s="75">
        <f t="shared" si="39"/>
        <v>0</v>
      </c>
      <c r="AY13" s="74">
        <f>+'Stk CF '!AX13</f>
        <v>0</v>
      </c>
      <c r="AZ13" s="46"/>
      <c r="BA13" s="46"/>
      <c r="BB13" s="46"/>
      <c r="BC13" s="46"/>
      <c r="BD13" s="46"/>
      <c r="BE13" s="46"/>
      <c r="BF13" s="46"/>
      <c r="BG13" s="75">
        <f t="shared" si="30"/>
        <v>0</v>
      </c>
      <c r="BH13" s="74">
        <f>+'Stk CF '!BE13</f>
        <v>0</v>
      </c>
      <c r="BI13" s="46"/>
      <c r="BJ13" s="46"/>
      <c r="BK13" s="46"/>
      <c r="BL13" s="46"/>
      <c r="BM13" s="46"/>
      <c r="BN13" s="46"/>
      <c r="BO13" s="46"/>
      <c r="BP13" s="126">
        <f t="shared" si="40"/>
        <v>0</v>
      </c>
      <c r="BQ13" s="74">
        <f>+'Stk CF '!BL13</f>
        <v>0</v>
      </c>
      <c r="BR13" s="46"/>
      <c r="BS13" s="46"/>
      <c r="BT13" s="46"/>
      <c r="BU13" s="46"/>
      <c r="BV13" s="46"/>
      <c r="BW13" s="46"/>
      <c r="BX13" s="46"/>
      <c r="BY13" s="75">
        <f t="shared" si="41"/>
        <v>0</v>
      </c>
      <c r="BZ13" s="74">
        <f>+'Stk CF '!BS13</f>
        <v>0</v>
      </c>
      <c r="CA13" s="46"/>
      <c r="CB13" s="46"/>
      <c r="CC13" s="46"/>
      <c r="CD13" s="46"/>
      <c r="CE13" s="46"/>
      <c r="CF13" s="46"/>
      <c r="CG13" s="46"/>
      <c r="CH13" s="75">
        <f t="shared" si="42"/>
        <v>0</v>
      </c>
      <c r="CI13" s="74">
        <f>+'Stk CF '!BZ13</f>
        <v>0</v>
      </c>
      <c r="CJ13" s="46"/>
      <c r="CK13" s="46"/>
      <c r="CL13" s="46"/>
      <c r="CM13" s="46"/>
      <c r="CN13" s="46"/>
      <c r="CO13" s="46"/>
      <c r="CP13" s="46"/>
      <c r="CQ13" s="75">
        <f t="shared" si="43"/>
        <v>0</v>
      </c>
      <c r="CR13" s="74">
        <f>+'Stk CF '!CG13</f>
        <v>0</v>
      </c>
      <c r="CS13" s="46"/>
      <c r="CT13" s="46"/>
      <c r="CU13" s="46"/>
      <c r="CV13" s="46"/>
      <c r="CW13" s="46"/>
      <c r="CX13" s="46"/>
      <c r="CY13" s="46"/>
      <c r="CZ13" s="75">
        <f t="shared" si="44"/>
        <v>0</v>
      </c>
      <c r="DA13" s="74">
        <f>+'Stk CF '!CN13</f>
        <v>0</v>
      </c>
      <c r="DB13" s="46"/>
      <c r="DC13" s="46"/>
      <c r="DD13" s="46"/>
      <c r="DE13" s="46"/>
      <c r="DF13" s="46"/>
      <c r="DG13" s="46"/>
      <c r="DH13" s="46"/>
      <c r="DI13" s="75">
        <f t="shared" si="45"/>
        <v>0</v>
      </c>
      <c r="DJ13" s="74">
        <f>+'Stk CF '!CU13</f>
        <v>0</v>
      </c>
      <c r="DK13" s="46"/>
      <c r="DL13" s="46"/>
      <c r="DM13" s="46"/>
      <c r="DN13" s="46"/>
      <c r="DO13" s="46"/>
      <c r="DP13" s="46"/>
      <c r="DQ13" s="46"/>
      <c r="DR13" s="75">
        <f t="shared" si="46"/>
        <v>0</v>
      </c>
      <c r="DS13" s="74">
        <f>+'Stk CF '!DB13</f>
        <v>0</v>
      </c>
      <c r="DT13" s="46"/>
      <c r="DU13" s="46"/>
      <c r="DV13" s="46"/>
      <c r="DW13" s="46"/>
      <c r="DX13" s="46"/>
      <c r="DY13" s="46"/>
      <c r="DZ13" s="46"/>
      <c r="EA13" s="75">
        <f t="shared" si="47"/>
        <v>0</v>
      </c>
      <c r="EB13" s="74">
        <f>+'Stk CF '!DI13</f>
        <v>0</v>
      </c>
      <c r="EC13" s="46"/>
      <c r="ED13" s="46"/>
      <c r="EE13" s="46"/>
      <c r="EF13" s="46"/>
      <c r="EG13" s="46"/>
      <c r="EH13" s="46"/>
      <c r="EI13" s="46"/>
      <c r="EJ13" s="75">
        <f t="shared" si="48"/>
        <v>0</v>
      </c>
      <c r="EK13" s="74">
        <f>+'Stk CF '!DP13</f>
        <v>0</v>
      </c>
      <c r="EL13" s="46"/>
      <c r="EM13" s="46"/>
      <c r="EN13" s="46"/>
      <c r="EO13" s="46"/>
      <c r="EP13" s="46"/>
      <c r="EQ13" s="46"/>
      <c r="ER13" s="46"/>
      <c r="ES13" s="75">
        <f t="shared" si="49"/>
        <v>0</v>
      </c>
      <c r="ET13" s="74">
        <f>+'Stk CF '!DW13</f>
        <v>0</v>
      </c>
      <c r="EU13" s="46"/>
      <c r="EV13" s="46"/>
      <c r="EW13" s="46"/>
      <c r="EX13" s="46"/>
      <c r="EY13" s="46"/>
      <c r="EZ13" s="46"/>
      <c r="FA13" s="46"/>
      <c r="FB13" s="79">
        <f t="shared" si="50"/>
        <v>0</v>
      </c>
      <c r="FC13" s="74">
        <f>+'Stk CF '!ED13</f>
        <v>0</v>
      </c>
      <c r="FD13" s="46"/>
      <c r="FE13" s="46"/>
      <c r="FF13" s="46"/>
      <c r="FG13" s="46"/>
      <c r="FH13" s="46"/>
      <c r="FI13" s="46"/>
      <c r="FJ13" s="46"/>
      <c r="FK13" s="79">
        <f t="shared" si="51"/>
        <v>0</v>
      </c>
      <c r="FL13" s="74">
        <f>+'Stk CF '!EK13</f>
        <v>0</v>
      </c>
      <c r="FM13" s="46"/>
      <c r="FN13" s="46"/>
      <c r="FO13" s="46"/>
      <c r="FP13" s="46"/>
      <c r="FQ13" s="46"/>
      <c r="FR13" s="46"/>
      <c r="FS13" s="46"/>
      <c r="FT13" s="75">
        <f t="shared" si="52"/>
        <v>0</v>
      </c>
      <c r="FU13" s="74">
        <f>+'Stk CF '!ER13</f>
        <v>0</v>
      </c>
      <c r="FV13" s="46"/>
      <c r="FW13" s="46"/>
      <c r="FX13" s="46"/>
      <c r="FY13" s="46"/>
      <c r="FZ13" s="46"/>
      <c r="GA13" s="46"/>
      <c r="GB13" s="46"/>
      <c r="GC13" s="75">
        <f t="shared" si="53"/>
        <v>0</v>
      </c>
      <c r="GD13" s="74">
        <f>+'Stk CF '!EY13</f>
        <v>0</v>
      </c>
      <c r="GE13" s="46"/>
      <c r="GF13" s="46"/>
      <c r="GG13" s="46"/>
      <c r="GH13" s="46"/>
      <c r="GI13" s="46"/>
      <c r="GJ13" s="46"/>
      <c r="GK13" s="46"/>
      <c r="GL13" s="75">
        <f t="shared" si="54"/>
        <v>0</v>
      </c>
      <c r="GM13" s="74">
        <f>+'Stk CF '!FF13</f>
        <v>0</v>
      </c>
      <c r="GN13" s="46"/>
      <c r="GO13" s="46"/>
      <c r="GP13" s="46"/>
      <c r="GQ13" s="46"/>
      <c r="GR13" s="46"/>
      <c r="GS13" s="46"/>
      <c r="GT13" s="46"/>
      <c r="GU13" s="129">
        <f>+GL13+GM13+GN13-GO13+GP13-GQ189-GQ13-GR13-GS13-GT13</f>
        <v>0</v>
      </c>
      <c r="GV13" s="74">
        <f>+'Stk CF '!FM13</f>
        <v>0</v>
      </c>
      <c r="GW13" s="46"/>
      <c r="GX13" s="46"/>
      <c r="GY13" s="46"/>
      <c r="GZ13" s="46"/>
      <c r="HA13" s="46"/>
      <c r="HB13" s="46"/>
      <c r="HC13" s="46"/>
      <c r="HD13" s="75">
        <f t="shared" si="56"/>
        <v>0</v>
      </c>
      <c r="HE13" s="74">
        <f>+'Stk CF '!FT13</f>
        <v>0</v>
      </c>
      <c r="HF13" s="46"/>
      <c r="HG13" s="46"/>
      <c r="HH13" s="46"/>
      <c r="HI13" s="46"/>
      <c r="HJ13" s="46"/>
      <c r="HK13" s="46"/>
      <c r="HL13" s="46"/>
      <c r="HM13" s="75">
        <f t="shared" si="57"/>
        <v>0</v>
      </c>
      <c r="HN13" s="74">
        <f>+'Stk CF '!GA13</f>
        <v>0</v>
      </c>
      <c r="HO13" s="46"/>
      <c r="HP13" s="46"/>
      <c r="HQ13" s="46"/>
      <c r="HR13" s="46"/>
      <c r="HS13" s="46"/>
      <c r="HT13" s="46"/>
      <c r="HU13" s="46"/>
      <c r="HV13" s="75">
        <f>+HM13+HN13+HO13-HP13+HQ13-HR13-HS13-HT13-HU13</f>
        <v>0</v>
      </c>
      <c r="HW13" s="74">
        <f>+'Stk CF '!GH13</f>
        <v>0</v>
      </c>
      <c r="HX13" s="46"/>
      <c r="HY13" s="46"/>
      <c r="HZ13" s="46"/>
      <c r="IA13" s="46"/>
      <c r="IB13" s="46"/>
      <c r="IC13" s="46"/>
      <c r="ID13" s="46"/>
      <c r="IE13" s="75">
        <f t="shared" si="59"/>
        <v>0</v>
      </c>
      <c r="IF13" s="74">
        <f>+'Stk CF '!GO13</f>
        <v>0</v>
      </c>
      <c r="IG13" s="46"/>
      <c r="IH13" s="46"/>
      <c r="II13" s="46"/>
      <c r="IJ13" s="46"/>
      <c r="IK13" s="46"/>
      <c r="IL13" s="46"/>
      <c r="IM13" s="46"/>
      <c r="IN13" s="75">
        <f t="shared" si="60"/>
        <v>0</v>
      </c>
      <c r="IO13" s="74">
        <f>+'Stk CF '!GV13</f>
        <v>0</v>
      </c>
      <c r="IP13" s="46"/>
      <c r="IQ13" s="46"/>
      <c r="IR13" s="46"/>
      <c r="IS13" s="46"/>
      <c r="IT13" s="46"/>
      <c r="IU13" s="46"/>
      <c r="IV13" s="46"/>
      <c r="IW13" s="75">
        <f t="shared" si="61"/>
        <v>0</v>
      </c>
      <c r="IX13" s="74">
        <f>+'Stk CF '!HC13</f>
        <v>0</v>
      </c>
      <c r="IY13" s="46"/>
      <c r="IZ13" s="46"/>
      <c r="JA13" s="46"/>
      <c r="JB13" s="46"/>
      <c r="JC13" s="46"/>
      <c r="JD13" s="46"/>
      <c r="JE13" s="46"/>
      <c r="JF13" s="75">
        <f t="shared" si="62"/>
        <v>0</v>
      </c>
      <c r="JG13" s="74">
        <f>+'Stk CF '!HJ13</f>
        <v>0</v>
      </c>
      <c r="JH13" s="46"/>
      <c r="JI13" s="46"/>
      <c r="JJ13" s="46"/>
      <c r="JK13" s="46"/>
      <c r="JL13" s="46"/>
      <c r="JM13" s="46"/>
      <c r="JN13" s="46"/>
      <c r="JO13" s="75">
        <f t="shared" si="63"/>
        <v>0</v>
      </c>
      <c r="JP13" s="74">
        <f>+'Stk CF '!HQ13</f>
        <v>0</v>
      </c>
      <c r="JQ13" s="46"/>
      <c r="JR13" s="46"/>
      <c r="JS13" s="46"/>
      <c r="JT13" s="46"/>
      <c r="JU13" s="46"/>
      <c r="JV13" s="46"/>
      <c r="JW13" s="46"/>
      <c r="JX13" s="128">
        <f t="shared" si="64"/>
        <v>0</v>
      </c>
      <c r="JY13" s="106">
        <f>+'Stk CF '!HX13</f>
        <v>0</v>
      </c>
      <c r="JZ13" s="46"/>
      <c r="KA13" s="46"/>
      <c r="KB13" s="46"/>
      <c r="KC13" s="46"/>
      <c r="KD13" s="46"/>
      <c r="KE13" s="46"/>
      <c r="KF13" s="46"/>
      <c r="KG13" s="88">
        <f t="shared" si="65"/>
        <v>0</v>
      </c>
      <c r="KI13" s="80">
        <f>+'Stk CF '!IF13</f>
        <v>0</v>
      </c>
      <c r="KJ13" s="46">
        <f t="shared" si="66"/>
        <v>0</v>
      </c>
      <c r="KK13" s="46">
        <f t="shared" si="67"/>
        <v>0</v>
      </c>
      <c r="KL13" s="46">
        <f t="shared" si="68"/>
        <v>0</v>
      </c>
      <c r="KM13" s="46">
        <f t="shared" si="69"/>
        <v>0</v>
      </c>
      <c r="KN13" s="81">
        <f>+T13+AC13+AL13+AU13+BD13+BM13+BV13+CE13+CN13+CW13+DF13+DO13+DX13+EG13+EP13+EY13+FH13+FQ13+FZ13+GI13+GR13+HA13+HJ13+HS13+IB13+IK13+IT13+JC13+JL13+JU13+KD13</f>
        <v>0</v>
      </c>
      <c r="KO13" s="81">
        <f t="shared" si="70"/>
        <v>0</v>
      </c>
      <c r="KP13" s="46">
        <f t="shared" si="71"/>
        <v>0</v>
      </c>
      <c r="KQ13" s="76">
        <f t="shared" si="36"/>
        <v>0</v>
      </c>
      <c r="KR13" s="66"/>
      <c r="KS13" s="65"/>
    </row>
    <row r="14" spans="1:305" ht="15">
      <c r="B14" s="384" t="s">
        <v>52</v>
      </c>
      <c r="C14" s="171" t="s">
        <v>218</v>
      </c>
      <c r="D14" s="175" t="s">
        <v>28</v>
      </c>
      <c r="E14" s="171" t="s">
        <v>207</v>
      </c>
      <c r="F14" s="364" t="s">
        <v>184</v>
      </c>
      <c r="G14" s="380" t="s">
        <v>99</v>
      </c>
      <c r="H14" s="380" t="s">
        <v>99</v>
      </c>
      <c r="I14" s="166" t="s">
        <v>94</v>
      </c>
      <c r="J14" s="372" t="s">
        <v>226</v>
      </c>
      <c r="K14" s="143">
        <v>5</v>
      </c>
      <c r="L14" s="144">
        <v>6</v>
      </c>
      <c r="M14" s="137" t="s">
        <v>4</v>
      </c>
      <c r="N14" s="87">
        <v>1</v>
      </c>
      <c r="O14" s="74">
        <f>+'Stk CF '!V14</f>
        <v>0</v>
      </c>
      <c r="P14" s="46"/>
      <c r="Q14" s="46"/>
      <c r="R14" s="46"/>
      <c r="S14" s="46"/>
      <c r="T14" s="46"/>
      <c r="U14" s="46"/>
      <c r="V14" s="46"/>
      <c r="W14" s="75">
        <f t="shared" si="29"/>
        <v>1</v>
      </c>
      <c r="X14" s="74">
        <f>+'Stk CF '!AC14</f>
        <v>0</v>
      </c>
      <c r="Y14" s="46"/>
      <c r="Z14" s="46"/>
      <c r="AA14" s="46"/>
      <c r="AB14" s="46"/>
      <c r="AC14" s="46"/>
      <c r="AD14" s="46"/>
      <c r="AE14" s="46"/>
      <c r="AF14" s="75">
        <f t="shared" si="37"/>
        <v>1</v>
      </c>
      <c r="AG14" s="74">
        <f>+'Stk CF '!AJ14</f>
        <v>0</v>
      </c>
      <c r="AH14" s="46"/>
      <c r="AI14" s="46"/>
      <c r="AJ14" s="46"/>
      <c r="AK14" s="46"/>
      <c r="AL14" s="46"/>
      <c r="AM14" s="46"/>
      <c r="AN14" s="46"/>
      <c r="AO14" s="75">
        <f t="shared" si="38"/>
        <v>1</v>
      </c>
      <c r="AP14" s="74">
        <f>+'Stk CF '!AQ14</f>
        <v>0</v>
      </c>
      <c r="AQ14" s="46"/>
      <c r="AR14" s="46"/>
      <c r="AS14" s="46"/>
      <c r="AT14" s="46"/>
      <c r="AU14" s="46">
        <v>1</v>
      </c>
      <c r="AV14" s="46"/>
      <c r="AW14" s="46"/>
      <c r="AX14" s="75">
        <f t="shared" si="39"/>
        <v>0</v>
      </c>
      <c r="AY14" s="74">
        <f>+'Stk CF '!AX14</f>
        <v>1</v>
      </c>
      <c r="AZ14" s="46"/>
      <c r="BA14" s="46"/>
      <c r="BB14" s="46"/>
      <c r="BC14" s="46"/>
      <c r="BD14" s="46"/>
      <c r="BE14" s="46"/>
      <c r="BF14" s="46"/>
      <c r="BG14" s="75">
        <f t="shared" si="30"/>
        <v>1</v>
      </c>
      <c r="BH14" s="74">
        <f>+'Stk CF '!BE14</f>
        <v>0</v>
      </c>
      <c r="BI14" s="46"/>
      <c r="BJ14" s="46"/>
      <c r="BK14" s="46"/>
      <c r="BL14" s="46"/>
      <c r="BM14" s="46"/>
      <c r="BN14" s="46"/>
      <c r="BO14" s="46"/>
      <c r="BP14" s="126">
        <f t="shared" si="40"/>
        <v>1</v>
      </c>
      <c r="BQ14" s="74">
        <f>+'Stk CF '!BL14</f>
        <v>0</v>
      </c>
      <c r="BR14" s="46">
        <v>3</v>
      </c>
      <c r="BS14" s="46"/>
      <c r="BT14" s="46"/>
      <c r="BU14" s="46"/>
      <c r="BV14" s="46"/>
      <c r="BW14" s="46"/>
      <c r="BX14" s="46"/>
      <c r="BY14" s="75">
        <f t="shared" si="41"/>
        <v>4</v>
      </c>
      <c r="BZ14" s="74">
        <f>+'Stk CF '!BS14</f>
        <v>0</v>
      </c>
      <c r="CA14" s="46"/>
      <c r="CB14" s="46"/>
      <c r="CC14" s="46"/>
      <c r="CD14" s="46"/>
      <c r="CE14" s="46"/>
      <c r="CF14" s="46"/>
      <c r="CG14" s="46"/>
      <c r="CH14" s="75">
        <f t="shared" si="42"/>
        <v>4</v>
      </c>
      <c r="CI14" s="74">
        <f>+'Stk CF '!BZ14</f>
        <v>0</v>
      </c>
      <c r="CJ14" s="46"/>
      <c r="CK14" s="46"/>
      <c r="CL14" s="46"/>
      <c r="CM14" s="46"/>
      <c r="CN14" s="46"/>
      <c r="CO14" s="46"/>
      <c r="CP14" s="46"/>
      <c r="CQ14" s="75">
        <f t="shared" si="43"/>
        <v>4</v>
      </c>
      <c r="CR14" s="74">
        <f>+'Stk CF '!CG14</f>
        <v>0</v>
      </c>
      <c r="CS14" s="46"/>
      <c r="CT14" s="46"/>
      <c r="CU14" s="46"/>
      <c r="CV14" s="46"/>
      <c r="CW14" s="46"/>
      <c r="CX14" s="46"/>
      <c r="CY14" s="46"/>
      <c r="CZ14" s="75">
        <f t="shared" si="44"/>
        <v>4</v>
      </c>
      <c r="DA14" s="74">
        <f>+'Stk CF '!CN14</f>
        <v>0</v>
      </c>
      <c r="DB14" s="46"/>
      <c r="DC14" s="46"/>
      <c r="DD14" s="46"/>
      <c r="DE14" s="46"/>
      <c r="DF14" s="46">
        <v>3</v>
      </c>
      <c r="DG14" s="46"/>
      <c r="DH14" s="46"/>
      <c r="DI14" s="75">
        <f t="shared" si="45"/>
        <v>1</v>
      </c>
      <c r="DJ14" s="74">
        <f>+'Stk CF '!CU14</f>
        <v>0</v>
      </c>
      <c r="DK14" s="46"/>
      <c r="DL14" s="46"/>
      <c r="DM14" s="46"/>
      <c r="DN14" s="46"/>
      <c r="DO14" s="46"/>
      <c r="DP14" s="46"/>
      <c r="DQ14" s="46"/>
      <c r="DR14" s="75">
        <f t="shared" si="46"/>
        <v>1</v>
      </c>
      <c r="DS14" s="74">
        <f>+'Stk CF '!DB14</f>
        <v>0</v>
      </c>
      <c r="DT14" s="46"/>
      <c r="DU14" s="46"/>
      <c r="DV14" s="46"/>
      <c r="DW14" s="46"/>
      <c r="DX14" s="46"/>
      <c r="DY14" s="46"/>
      <c r="DZ14" s="46"/>
      <c r="EA14" s="75">
        <f t="shared" si="47"/>
        <v>1</v>
      </c>
      <c r="EB14" s="74">
        <f>+'Stk CF '!DI14</f>
        <v>0</v>
      </c>
      <c r="EC14" s="46"/>
      <c r="ED14" s="46"/>
      <c r="EE14" s="46"/>
      <c r="EF14" s="46"/>
      <c r="EG14" s="46"/>
      <c r="EH14" s="46"/>
      <c r="EI14" s="46"/>
      <c r="EJ14" s="75">
        <f t="shared" si="48"/>
        <v>1</v>
      </c>
      <c r="EK14" s="74">
        <f>+'Stk CF '!DP14</f>
        <v>0</v>
      </c>
      <c r="EL14" s="46"/>
      <c r="EM14" s="46"/>
      <c r="EN14" s="46"/>
      <c r="EO14" s="46"/>
      <c r="EP14" s="46"/>
      <c r="EQ14" s="46"/>
      <c r="ER14" s="46"/>
      <c r="ES14" s="75">
        <f t="shared" si="49"/>
        <v>1</v>
      </c>
      <c r="ET14" s="74">
        <f>+'Stk CF '!DW14</f>
        <v>0</v>
      </c>
      <c r="EU14" s="46"/>
      <c r="EV14" s="46"/>
      <c r="EW14" s="46"/>
      <c r="EX14" s="46"/>
      <c r="EY14" s="46"/>
      <c r="EZ14" s="46"/>
      <c r="FA14" s="46"/>
      <c r="FB14" s="79">
        <f t="shared" si="50"/>
        <v>1</v>
      </c>
      <c r="FC14" s="74">
        <f>+'Stk CF '!ED14</f>
        <v>0</v>
      </c>
      <c r="FD14" s="46"/>
      <c r="FE14" s="46"/>
      <c r="FF14" s="46"/>
      <c r="FG14" s="46"/>
      <c r="FH14" s="46"/>
      <c r="FI14" s="46"/>
      <c r="FJ14" s="46"/>
      <c r="FK14" s="79">
        <f t="shared" si="51"/>
        <v>1</v>
      </c>
      <c r="FL14" s="74">
        <f>+'Stk CF '!EK14</f>
        <v>0</v>
      </c>
      <c r="FM14" s="46"/>
      <c r="FN14" s="46"/>
      <c r="FO14" s="46"/>
      <c r="FP14" s="46"/>
      <c r="FQ14" s="46"/>
      <c r="FR14" s="46"/>
      <c r="FS14" s="46"/>
      <c r="FT14" s="75">
        <f t="shared" si="52"/>
        <v>1</v>
      </c>
      <c r="FU14" s="74">
        <f>+'Stk CF '!ER14</f>
        <v>0</v>
      </c>
      <c r="FV14" s="46"/>
      <c r="FW14" s="46"/>
      <c r="FX14" s="46"/>
      <c r="FY14" s="46"/>
      <c r="FZ14" s="46"/>
      <c r="GA14" s="46"/>
      <c r="GB14" s="46"/>
      <c r="GC14" s="75">
        <f t="shared" si="53"/>
        <v>1</v>
      </c>
      <c r="GD14" s="74">
        <f>+'Stk CF '!EY14</f>
        <v>0</v>
      </c>
      <c r="GE14" s="46"/>
      <c r="GF14" s="46"/>
      <c r="GG14" s="46"/>
      <c r="GH14" s="46"/>
      <c r="GI14" s="46"/>
      <c r="GJ14" s="46"/>
      <c r="GK14" s="46"/>
      <c r="GL14" s="75">
        <f t="shared" si="54"/>
        <v>1</v>
      </c>
      <c r="GM14" s="74">
        <f>+'Stk CF '!FF14</f>
        <v>0</v>
      </c>
      <c r="GN14" s="46"/>
      <c r="GO14" s="46"/>
      <c r="GP14" s="46"/>
      <c r="GQ14" s="46"/>
      <c r="GR14" s="46"/>
      <c r="GS14" s="46"/>
      <c r="GT14" s="46"/>
      <c r="GU14" s="129">
        <f t="shared" si="55"/>
        <v>1</v>
      </c>
      <c r="GV14" s="74">
        <f>+'Stk CF '!FM14</f>
        <v>0</v>
      </c>
      <c r="GW14" s="46"/>
      <c r="GX14" s="46"/>
      <c r="GY14" s="46"/>
      <c r="GZ14" s="46"/>
      <c r="HA14" s="46"/>
      <c r="HB14" s="46"/>
      <c r="HC14" s="46"/>
      <c r="HD14" s="75">
        <f t="shared" si="56"/>
        <v>1</v>
      </c>
      <c r="HE14" s="74">
        <f>+'Stk CF '!FT14</f>
        <v>0</v>
      </c>
      <c r="HF14" s="46"/>
      <c r="HG14" s="46"/>
      <c r="HH14" s="46"/>
      <c r="HI14" s="46"/>
      <c r="HJ14" s="46"/>
      <c r="HK14" s="46"/>
      <c r="HL14" s="46"/>
      <c r="HM14" s="75">
        <f t="shared" si="57"/>
        <v>1</v>
      </c>
      <c r="HN14" s="74">
        <f>+'Stk CF '!GA14</f>
        <v>0</v>
      </c>
      <c r="HO14" s="46"/>
      <c r="HP14" s="46"/>
      <c r="HQ14" s="46"/>
      <c r="HR14" s="46"/>
      <c r="HS14" s="46"/>
      <c r="HT14" s="46"/>
      <c r="HU14" s="46"/>
      <c r="HV14" s="75">
        <f t="shared" si="58"/>
        <v>1</v>
      </c>
      <c r="HW14" s="74">
        <f>+'Stk CF '!GH14</f>
        <v>0</v>
      </c>
      <c r="HX14" s="46"/>
      <c r="HY14" s="46"/>
      <c r="HZ14" s="46"/>
      <c r="IA14" s="46"/>
      <c r="IB14" s="46"/>
      <c r="IC14" s="46"/>
      <c r="ID14" s="46"/>
      <c r="IE14" s="75">
        <f t="shared" si="59"/>
        <v>1</v>
      </c>
      <c r="IF14" s="74">
        <f>+'Stk CF '!GO14</f>
        <v>0</v>
      </c>
      <c r="IG14" s="46"/>
      <c r="IH14" s="46"/>
      <c r="II14" s="46"/>
      <c r="IJ14" s="46"/>
      <c r="IK14" s="46"/>
      <c r="IL14" s="46"/>
      <c r="IM14" s="46"/>
      <c r="IN14" s="75">
        <f t="shared" si="60"/>
        <v>1</v>
      </c>
      <c r="IO14" s="74">
        <f>+'Stk CF '!GV14</f>
        <v>0</v>
      </c>
      <c r="IP14" s="46"/>
      <c r="IQ14" s="46"/>
      <c r="IR14" s="46"/>
      <c r="IS14" s="46"/>
      <c r="IT14" s="46"/>
      <c r="IU14" s="46"/>
      <c r="IV14" s="46"/>
      <c r="IW14" s="75">
        <f t="shared" si="61"/>
        <v>1</v>
      </c>
      <c r="IX14" s="74">
        <f>+'Stk CF '!HC14</f>
        <v>0</v>
      </c>
      <c r="IY14" s="46"/>
      <c r="IZ14" s="46"/>
      <c r="JA14" s="46"/>
      <c r="JB14" s="46"/>
      <c r="JC14" s="46"/>
      <c r="JD14" s="46"/>
      <c r="JE14" s="46"/>
      <c r="JF14" s="75">
        <f t="shared" si="62"/>
        <v>1</v>
      </c>
      <c r="JG14" s="74">
        <f>+'Stk CF '!HJ14</f>
        <v>0</v>
      </c>
      <c r="JH14" s="46"/>
      <c r="JI14" s="46"/>
      <c r="JJ14" s="46"/>
      <c r="JK14" s="46"/>
      <c r="JL14" s="46"/>
      <c r="JM14" s="46"/>
      <c r="JN14" s="46"/>
      <c r="JO14" s="75">
        <f t="shared" si="63"/>
        <v>1</v>
      </c>
      <c r="JP14" s="74">
        <f>+'Stk CF '!HQ14</f>
        <v>0</v>
      </c>
      <c r="JQ14" s="46"/>
      <c r="JR14" s="46"/>
      <c r="JS14" s="46"/>
      <c r="JT14" s="46"/>
      <c r="JU14" s="46"/>
      <c r="JV14" s="46"/>
      <c r="JW14" s="46"/>
      <c r="JX14" s="128">
        <f t="shared" si="64"/>
        <v>1</v>
      </c>
      <c r="JY14" s="106">
        <f>+'Stk CF '!HX14</f>
        <v>0</v>
      </c>
      <c r="JZ14" s="46"/>
      <c r="KA14" s="46"/>
      <c r="KB14" s="46"/>
      <c r="KC14" s="46"/>
      <c r="KD14" s="46"/>
      <c r="KE14" s="46"/>
      <c r="KF14" s="46"/>
      <c r="KG14" s="88">
        <f t="shared" si="65"/>
        <v>1</v>
      </c>
      <c r="KI14" s="80">
        <f>+'Stk CF '!IF14</f>
        <v>1</v>
      </c>
      <c r="KJ14" s="46">
        <f t="shared" si="66"/>
        <v>3</v>
      </c>
      <c r="KK14" s="46">
        <f t="shared" si="67"/>
        <v>0</v>
      </c>
      <c r="KL14" s="46">
        <f t="shared" si="68"/>
        <v>0</v>
      </c>
      <c r="KM14" s="46">
        <f t="shared" si="69"/>
        <v>0</v>
      </c>
      <c r="KN14" s="81">
        <f>+T14+AC14+AL14+AU14+BD14+BM14+BV14+CE14+CN14+CW14+DF14+DO14+DX14+EG14+EP14+EY14+FH14+FQ14+FZ14+GI14+GR14+HA14+HJ14+HS14+IB14+IK14+IT14+JC14+JL14+JU14+KD14</f>
        <v>4</v>
      </c>
      <c r="KO14" s="81">
        <f t="shared" si="70"/>
        <v>0</v>
      </c>
      <c r="KP14" s="46">
        <f t="shared" si="71"/>
        <v>0</v>
      </c>
      <c r="KQ14" s="76">
        <f t="shared" si="36"/>
        <v>1</v>
      </c>
      <c r="KR14" s="66"/>
      <c r="KS14" s="65"/>
    </row>
    <row r="15" spans="1:305" ht="15">
      <c r="B15" s="384" t="s">
        <v>52</v>
      </c>
      <c r="C15" s="168" t="s">
        <v>219</v>
      </c>
      <c r="D15" s="174" t="s">
        <v>27</v>
      </c>
      <c r="E15" s="168" t="s">
        <v>208</v>
      </c>
      <c r="F15" s="363" t="s">
        <v>198</v>
      </c>
      <c r="G15" s="380" t="s">
        <v>99</v>
      </c>
      <c r="H15" s="380" t="s">
        <v>99</v>
      </c>
      <c r="I15" s="166" t="s">
        <v>94</v>
      </c>
      <c r="J15" s="356" t="s">
        <v>227</v>
      </c>
      <c r="K15" s="139">
        <v>5</v>
      </c>
      <c r="L15" s="140">
        <v>6</v>
      </c>
      <c r="M15" s="137" t="s">
        <v>4</v>
      </c>
      <c r="N15" s="87">
        <v>32</v>
      </c>
      <c r="O15" s="74">
        <f>+'Stk CF '!V15</f>
        <v>0</v>
      </c>
      <c r="P15" s="46"/>
      <c r="Q15" s="46"/>
      <c r="R15" s="46"/>
      <c r="S15" s="46"/>
      <c r="T15" s="46"/>
      <c r="U15" s="46"/>
      <c r="V15" s="46"/>
      <c r="W15" s="75">
        <f t="shared" ref="W15:W73" si="72">+N15+O15+P15-Q15+R15-S15-T15-U15-V15</f>
        <v>32</v>
      </c>
      <c r="X15" s="74">
        <f>+'Stk CF '!AC15</f>
        <v>0</v>
      </c>
      <c r="Y15" s="46"/>
      <c r="Z15" s="46"/>
      <c r="AA15" s="46"/>
      <c r="AB15" s="46"/>
      <c r="AC15" s="46"/>
      <c r="AD15" s="46"/>
      <c r="AE15" s="46"/>
      <c r="AF15" s="75">
        <f t="shared" si="37"/>
        <v>32</v>
      </c>
      <c r="AG15" s="74">
        <f>+'Stk CF '!AJ15</f>
        <v>0</v>
      </c>
      <c r="AH15" s="46"/>
      <c r="AI15" s="46"/>
      <c r="AJ15" s="46"/>
      <c r="AK15" s="46"/>
      <c r="AL15" s="46"/>
      <c r="AM15" s="46"/>
      <c r="AN15" s="46"/>
      <c r="AO15" s="75">
        <f t="shared" si="38"/>
        <v>32</v>
      </c>
      <c r="AP15" s="74">
        <f>+'Stk CF '!AQ15</f>
        <v>0</v>
      </c>
      <c r="AQ15" s="46"/>
      <c r="AR15" s="46"/>
      <c r="AS15" s="46"/>
      <c r="AT15" s="46"/>
      <c r="AU15" s="46">
        <v>22</v>
      </c>
      <c r="AV15" s="46"/>
      <c r="AW15" s="46"/>
      <c r="AX15" s="75">
        <f t="shared" si="39"/>
        <v>10</v>
      </c>
      <c r="AY15" s="74">
        <f>+'Stk CF '!AX15</f>
        <v>4</v>
      </c>
      <c r="AZ15" s="46"/>
      <c r="BA15" s="46"/>
      <c r="BB15" s="46"/>
      <c r="BC15" s="46"/>
      <c r="BD15" s="46">
        <v>10</v>
      </c>
      <c r="BE15" s="46"/>
      <c r="BF15" s="46"/>
      <c r="BG15" s="75">
        <f t="shared" si="30"/>
        <v>4</v>
      </c>
      <c r="BH15" s="74">
        <f>+'Stk CF '!BE15</f>
        <v>0</v>
      </c>
      <c r="BI15" s="46"/>
      <c r="BJ15" s="46"/>
      <c r="BK15" s="46"/>
      <c r="BL15" s="46"/>
      <c r="BM15" s="46">
        <v>4</v>
      </c>
      <c r="BN15" s="46"/>
      <c r="BO15" s="46"/>
      <c r="BP15" s="126">
        <f t="shared" si="40"/>
        <v>0</v>
      </c>
      <c r="BQ15" s="74">
        <f>+'Stk CF '!BL15</f>
        <v>291</v>
      </c>
      <c r="BR15" s="46">
        <v>22</v>
      </c>
      <c r="BS15" s="46"/>
      <c r="BT15" s="46"/>
      <c r="BU15" s="46"/>
      <c r="BV15" s="46">
        <v>190</v>
      </c>
      <c r="BW15" s="46"/>
      <c r="BX15" s="46"/>
      <c r="BY15" s="75">
        <f t="shared" si="41"/>
        <v>123</v>
      </c>
      <c r="BZ15" s="74">
        <f>+'Stk CF '!BS15</f>
        <v>0</v>
      </c>
      <c r="CA15" s="46"/>
      <c r="CB15" s="46"/>
      <c r="CC15" s="46"/>
      <c r="CD15" s="46"/>
      <c r="CE15" s="46"/>
      <c r="CF15" s="46"/>
      <c r="CG15" s="46"/>
      <c r="CH15" s="75">
        <f t="shared" si="42"/>
        <v>123</v>
      </c>
      <c r="CI15" s="74">
        <f>+'Stk CF '!BZ15</f>
        <v>0</v>
      </c>
      <c r="CJ15" s="46"/>
      <c r="CK15" s="46"/>
      <c r="CL15" s="46"/>
      <c r="CM15" s="46"/>
      <c r="CN15" s="46"/>
      <c r="CO15" s="46"/>
      <c r="CP15" s="46"/>
      <c r="CQ15" s="75">
        <f t="shared" si="43"/>
        <v>123</v>
      </c>
      <c r="CR15" s="74">
        <f>+'Stk CF '!CG15</f>
        <v>0</v>
      </c>
      <c r="CS15" s="46"/>
      <c r="CT15" s="46"/>
      <c r="CU15" s="46"/>
      <c r="CV15" s="46"/>
      <c r="CW15" s="46"/>
      <c r="CX15" s="46"/>
      <c r="CY15" s="46"/>
      <c r="CZ15" s="75">
        <f t="shared" si="44"/>
        <v>123</v>
      </c>
      <c r="DA15" s="74">
        <f>+'Stk CF '!CN15</f>
        <v>0</v>
      </c>
      <c r="DB15" s="46"/>
      <c r="DC15" s="46"/>
      <c r="DD15" s="46"/>
      <c r="DE15" s="46"/>
      <c r="DF15" s="46">
        <v>22</v>
      </c>
      <c r="DG15" s="46"/>
      <c r="DH15" s="46"/>
      <c r="DI15" s="75">
        <f t="shared" si="45"/>
        <v>101</v>
      </c>
      <c r="DJ15" s="74">
        <f>+'Stk CF '!CU15</f>
        <v>0</v>
      </c>
      <c r="DK15" s="46"/>
      <c r="DL15" s="46"/>
      <c r="DM15" s="46"/>
      <c r="DN15" s="46"/>
      <c r="DO15" s="46"/>
      <c r="DP15" s="46"/>
      <c r="DQ15" s="46"/>
      <c r="DR15" s="75">
        <f t="shared" si="46"/>
        <v>101</v>
      </c>
      <c r="DS15" s="74">
        <f>+'Stk CF '!DB15</f>
        <v>0</v>
      </c>
      <c r="DT15" s="46"/>
      <c r="DU15" s="46"/>
      <c r="DV15" s="46"/>
      <c r="DW15" s="46"/>
      <c r="DX15" s="46"/>
      <c r="DY15" s="46"/>
      <c r="DZ15" s="46"/>
      <c r="EA15" s="75">
        <f t="shared" si="47"/>
        <v>101</v>
      </c>
      <c r="EB15" s="133">
        <f>+'Stk CF '!DI15</f>
        <v>0</v>
      </c>
      <c r="EC15" s="46"/>
      <c r="ED15" s="46"/>
      <c r="EE15" s="46"/>
      <c r="EF15" s="46"/>
      <c r="EG15" s="46"/>
      <c r="EH15" s="46"/>
      <c r="EI15" s="46"/>
      <c r="EJ15" s="75">
        <f t="shared" si="48"/>
        <v>101</v>
      </c>
      <c r="EK15" s="74">
        <f>+'Stk CF '!DP15</f>
        <v>0</v>
      </c>
      <c r="EL15" s="46"/>
      <c r="EM15" s="46"/>
      <c r="EN15" s="46"/>
      <c r="EO15" s="46"/>
      <c r="EP15" s="46"/>
      <c r="EQ15" s="46"/>
      <c r="ER15" s="46"/>
      <c r="ES15" s="75">
        <f t="shared" si="49"/>
        <v>101</v>
      </c>
      <c r="ET15" s="74">
        <f>+'Stk CF '!DW15</f>
        <v>0</v>
      </c>
      <c r="EU15" s="46"/>
      <c r="EV15" s="46"/>
      <c r="EW15" s="46"/>
      <c r="EX15" s="46"/>
      <c r="EY15" s="46"/>
      <c r="EZ15" s="46"/>
      <c r="FA15" s="46"/>
      <c r="FB15" s="79">
        <f t="shared" si="50"/>
        <v>101</v>
      </c>
      <c r="FC15" s="74">
        <f>+'Stk CF '!ED15</f>
        <v>0</v>
      </c>
      <c r="FD15" s="46"/>
      <c r="FE15" s="46"/>
      <c r="FF15" s="46"/>
      <c r="FG15" s="46"/>
      <c r="FH15" s="46"/>
      <c r="FI15" s="46"/>
      <c r="FJ15" s="46"/>
      <c r="FK15" s="79">
        <f t="shared" si="51"/>
        <v>101</v>
      </c>
      <c r="FL15" s="74">
        <f>+'Stk CF '!EK15</f>
        <v>0</v>
      </c>
      <c r="FM15" s="46"/>
      <c r="FN15" s="46"/>
      <c r="FO15" s="46"/>
      <c r="FP15" s="46"/>
      <c r="FQ15" s="46"/>
      <c r="FR15" s="46"/>
      <c r="FS15" s="46"/>
      <c r="FT15" s="75">
        <f t="shared" si="52"/>
        <v>101</v>
      </c>
      <c r="FU15" s="74">
        <f>+'Stk CF '!ER15</f>
        <v>0</v>
      </c>
      <c r="FV15" s="46"/>
      <c r="FW15" s="46"/>
      <c r="FX15" s="46"/>
      <c r="FY15" s="46"/>
      <c r="FZ15" s="46"/>
      <c r="GA15" s="46"/>
      <c r="GB15" s="46"/>
      <c r="GC15" s="75">
        <f t="shared" si="53"/>
        <v>101</v>
      </c>
      <c r="GD15" s="74">
        <f>+'Stk CF '!EY15</f>
        <v>0</v>
      </c>
      <c r="GE15" s="46"/>
      <c r="GF15" s="46"/>
      <c r="GG15" s="46"/>
      <c r="GH15" s="46"/>
      <c r="GI15" s="46"/>
      <c r="GJ15" s="46"/>
      <c r="GK15" s="46"/>
      <c r="GL15" s="75">
        <f t="shared" si="54"/>
        <v>101</v>
      </c>
      <c r="GM15" s="74">
        <f>+'Stk CF '!FF15</f>
        <v>0</v>
      </c>
      <c r="GN15" s="46"/>
      <c r="GO15" s="46"/>
      <c r="GP15" s="46"/>
      <c r="GQ15" s="46"/>
      <c r="GR15" s="46"/>
      <c r="GS15" s="46"/>
      <c r="GT15" s="46"/>
      <c r="GU15" s="129">
        <f t="shared" si="55"/>
        <v>101</v>
      </c>
      <c r="GV15" s="74">
        <f>+'Stk CF '!FM15</f>
        <v>0</v>
      </c>
      <c r="GW15" s="46"/>
      <c r="GX15" s="46"/>
      <c r="GY15" s="46"/>
      <c r="GZ15" s="46"/>
      <c r="HA15" s="46"/>
      <c r="HB15" s="46"/>
      <c r="HC15" s="46"/>
      <c r="HD15" s="75">
        <f t="shared" si="56"/>
        <v>101</v>
      </c>
      <c r="HE15" s="74">
        <f>+'Stk CF '!FT15</f>
        <v>0</v>
      </c>
      <c r="HF15" s="46"/>
      <c r="HG15" s="46"/>
      <c r="HH15" s="46"/>
      <c r="HI15" s="46"/>
      <c r="HJ15" s="46"/>
      <c r="HK15" s="46"/>
      <c r="HL15" s="46"/>
      <c r="HM15" s="75">
        <f t="shared" si="57"/>
        <v>101</v>
      </c>
      <c r="HN15" s="74">
        <f>+'Stk CF '!GA15</f>
        <v>0</v>
      </c>
      <c r="HO15" s="46"/>
      <c r="HP15" s="46"/>
      <c r="HQ15" s="46"/>
      <c r="HR15" s="46"/>
      <c r="HS15" s="46"/>
      <c r="HT15" s="46"/>
      <c r="HU15" s="46"/>
      <c r="HV15" s="75">
        <f t="shared" si="58"/>
        <v>101</v>
      </c>
      <c r="HW15" s="74">
        <f>+'Stk CF '!GH15</f>
        <v>0</v>
      </c>
      <c r="HX15" s="46"/>
      <c r="HY15" s="46"/>
      <c r="HZ15" s="46"/>
      <c r="IA15" s="46"/>
      <c r="IB15" s="46"/>
      <c r="IC15" s="46"/>
      <c r="ID15" s="46"/>
      <c r="IE15" s="75">
        <f t="shared" si="59"/>
        <v>101</v>
      </c>
      <c r="IF15" s="74">
        <f>+'Stk CF '!GO15</f>
        <v>0</v>
      </c>
      <c r="IG15" s="46"/>
      <c r="IH15" s="46"/>
      <c r="II15" s="46"/>
      <c r="IJ15" s="46"/>
      <c r="IK15" s="46"/>
      <c r="IL15" s="46"/>
      <c r="IM15" s="46"/>
      <c r="IN15" s="75">
        <f t="shared" si="60"/>
        <v>101</v>
      </c>
      <c r="IO15" s="74">
        <f>+'Stk CF '!GV15</f>
        <v>0</v>
      </c>
      <c r="IP15" s="46"/>
      <c r="IQ15" s="46"/>
      <c r="IR15" s="46"/>
      <c r="IS15" s="46"/>
      <c r="IT15" s="46"/>
      <c r="IU15" s="46"/>
      <c r="IV15" s="46"/>
      <c r="IW15" s="75">
        <f t="shared" si="61"/>
        <v>101</v>
      </c>
      <c r="IX15" s="74">
        <f>+'Stk CF '!HC15</f>
        <v>0</v>
      </c>
      <c r="IY15" s="46"/>
      <c r="IZ15" s="46"/>
      <c r="JA15" s="46"/>
      <c r="JB15" s="46"/>
      <c r="JC15" s="46"/>
      <c r="JD15" s="46"/>
      <c r="JE15" s="46"/>
      <c r="JF15" s="75">
        <f t="shared" si="62"/>
        <v>101</v>
      </c>
      <c r="JG15" s="74">
        <f>+'Stk CF '!HJ15</f>
        <v>0</v>
      </c>
      <c r="JH15" s="46"/>
      <c r="JI15" s="46"/>
      <c r="JJ15" s="46"/>
      <c r="JK15" s="46"/>
      <c r="JL15" s="46"/>
      <c r="JM15" s="46"/>
      <c r="JN15" s="46"/>
      <c r="JO15" s="75">
        <f t="shared" si="63"/>
        <v>101</v>
      </c>
      <c r="JP15" s="74">
        <f>+'Stk CF '!HQ15</f>
        <v>0</v>
      </c>
      <c r="JQ15" s="46"/>
      <c r="JR15" s="46"/>
      <c r="JS15" s="46"/>
      <c r="JT15" s="46"/>
      <c r="JU15" s="46"/>
      <c r="JV15" s="46"/>
      <c r="JW15" s="46"/>
      <c r="JX15" s="128">
        <f t="shared" si="64"/>
        <v>101</v>
      </c>
      <c r="JY15" s="106">
        <f>+'Stk CF '!HX15</f>
        <v>0</v>
      </c>
      <c r="JZ15" s="46"/>
      <c r="KA15" s="46"/>
      <c r="KB15" s="46"/>
      <c r="KC15" s="46"/>
      <c r="KD15" s="46"/>
      <c r="KE15" s="46"/>
      <c r="KF15" s="46"/>
      <c r="KG15" s="88">
        <f t="shared" si="65"/>
        <v>101</v>
      </c>
      <c r="KI15" s="80">
        <f>+'Stk CF '!IF15</f>
        <v>295</v>
      </c>
      <c r="KJ15" s="46">
        <f t="shared" si="66"/>
        <v>22</v>
      </c>
      <c r="KK15" s="46">
        <f t="shared" si="67"/>
        <v>0</v>
      </c>
      <c r="KL15" s="46">
        <f t="shared" si="68"/>
        <v>0</v>
      </c>
      <c r="KM15" s="46">
        <f t="shared" si="69"/>
        <v>0</v>
      </c>
      <c r="KN15" s="81">
        <f>+T15+AC15+AL15+AU15+BD15+BM15+BV15+CE15+CN15+CW15+DF15+DO15+DX15+EG15+EP15+EY15+FH15+FQ15+FZ15+GI15+GR15+HA15+HJ15+HS15+IB15+IK15+IT15+JC15+JL15+JU15+KD15</f>
        <v>248</v>
      </c>
      <c r="KO15" s="81">
        <f t="shared" si="70"/>
        <v>0</v>
      </c>
      <c r="KP15" s="46">
        <f t="shared" si="71"/>
        <v>0</v>
      </c>
      <c r="KQ15" s="76">
        <f t="shared" si="36"/>
        <v>101</v>
      </c>
      <c r="KR15" s="66"/>
      <c r="KS15" s="65"/>
    </row>
    <row r="16" spans="1:305" ht="14.25" customHeight="1">
      <c r="A16" s="1">
        <v>139</v>
      </c>
      <c r="B16" s="384" t="s">
        <v>52</v>
      </c>
      <c r="C16" s="172" t="s">
        <v>220</v>
      </c>
      <c r="D16" s="176" t="s">
        <v>30</v>
      </c>
      <c r="E16" s="172" t="s">
        <v>209</v>
      </c>
      <c r="F16" s="365" t="s">
        <v>223</v>
      </c>
      <c r="G16" s="380" t="s">
        <v>99</v>
      </c>
      <c r="H16" s="380" t="s">
        <v>99</v>
      </c>
      <c r="I16" s="166" t="s">
        <v>94</v>
      </c>
      <c r="J16" s="373" t="s">
        <v>228</v>
      </c>
      <c r="K16" s="143">
        <v>6</v>
      </c>
      <c r="L16" s="144">
        <v>7</v>
      </c>
      <c r="M16" s="137" t="s">
        <v>4</v>
      </c>
      <c r="N16" s="87">
        <v>200</v>
      </c>
      <c r="O16" s="74">
        <f>+'Stk CF '!V16</f>
        <v>0</v>
      </c>
      <c r="P16" s="46"/>
      <c r="Q16" s="46"/>
      <c r="R16" s="46"/>
      <c r="S16" s="46"/>
      <c r="T16" s="46"/>
      <c r="U16" s="46"/>
      <c r="V16" s="46"/>
      <c r="W16" s="75">
        <f t="shared" si="72"/>
        <v>200</v>
      </c>
      <c r="X16" s="74">
        <f>+'Stk CF '!AC16</f>
        <v>0</v>
      </c>
      <c r="Y16" s="46"/>
      <c r="Z16" s="46"/>
      <c r="AA16" s="46"/>
      <c r="AB16" s="46"/>
      <c r="AC16" s="46"/>
      <c r="AD16" s="46"/>
      <c r="AE16" s="46"/>
      <c r="AF16" s="75">
        <f t="shared" si="37"/>
        <v>200</v>
      </c>
      <c r="AG16" s="74">
        <f>+'Stk CF '!AJ16</f>
        <v>0</v>
      </c>
      <c r="AH16" s="46"/>
      <c r="AI16" s="46"/>
      <c r="AJ16" s="46"/>
      <c r="AK16" s="46"/>
      <c r="AL16" s="46"/>
      <c r="AM16" s="46"/>
      <c r="AN16" s="46"/>
      <c r="AO16" s="75">
        <f t="shared" si="38"/>
        <v>200</v>
      </c>
      <c r="AP16" s="74">
        <f>+'Stk CF '!AQ16</f>
        <v>0</v>
      </c>
      <c r="AQ16" s="46"/>
      <c r="AR16" s="46"/>
      <c r="AS16" s="46"/>
      <c r="AT16" s="46"/>
      <c r="AU16" s="46"/>
      <c r="AV16" s="46"/>
      <c r="AW16" s="46"/>
      <c r="AX16" s="75">
        <f t="shared" si="39"/>
        <v>200</v>
      </c>
      <c r="AY16" s="74">
        <f>+'Stk CF '!AX16</f>
        <v>0</v>
      </c>
      <c r="AZ16" s="46"/>
      <c r="BA16" s="46"/>
      <c r="BB16" s="46"/>
      <c r="BC16" s="46"/>
      <c r="BD16" s="46"/>
      <c r="BE16" s="46"/>
      <c r="BF16" s="46"/>
      <c r="BG16" s="75">
        <f t="shared" si="30"/>
        <v>200</v>
      </c>
      <c r="BH16" s="74">
        <f>+'Stk CF '!BE16</f>
        <v>0</v>
      </c>
      <c r="BI16" s="46"/>
      <c r="BJ16" s="46"/>
      <c r="BK16" s="46"/>
      <c r="BL16" s="46"/>
      <c r="BM16" s="46"/>
      <c r="BN16" s="46"/>
      <c r="BO16" s="46"/>
      <c r="BP16" s="126">
        <f t="shared" si="40"/>
        <v>200</v>
      </c>
      <c r="BQ16" s="74">
        <f>+'Stk CF '!BL16</f>
        <v>0</v>
      </c>
      <c r="BR16" s="46">
        <v>1</v>
      </c>
      <c r="BS16" s="46"/>
      <c r="BT16" s="46"/>
      <c r="BU16" s="46"/>
      <c r="BV16" s="46"/>
      <c r="BW16" s="46"/>
      <c r="BX16" s="46"/>
      <c r="BY16" s="75">
        <f t="shared" si="41"/>
        <v>201</v>
      </c>
      <c r="BZ16" s="74">
        <f>+'Stk CF '!BS16</f>
        <v>0</v>
      </c>
      <c r="CA16" s="46"/>
      <c r="CB16" s="46"/>
      <c r="CC16" s="46"/>
      <c r="CD16" s="46"/>
      <c r="CE16" s="46"/>
      <c r="CF16" s="46"/>
      <c r="CG16" s="46"/>
      <c r="CH16" s="75">
        <f t="shared" si="42"/>
        <v>201</v>
      </c>
      <c r="CI16" s="74">
        <f>+'Stk CF '!BZ16</f>
        <v>0</v>
      </c>
      <c r="CJ16" s="46"/>
      <c r="CK16" s="46"/>
      <c r="CL16" s="46"/>
      <c r="CM16" s="46"/>
      <c r="CN16" s="46"/>
      <c r="CO16" s="46"/>
      <c r="CP16" s="46"/>
      <c r="CQ16" s="75">
        <f t="shared" si="43"/>
        <v>201</v>
      </c>
      <c r="CR16" s="74">
        <f>+'Stk CF '!CG16</f>
        <v>0</v>
      </c>
      <c r="CS16" s="46"/>
      <c r="CT16" s="46"/>
      <c r="CU16" s="46"/>
      <c r="CV16" s="46"/>
      <c r="CW16" s="46"/>
      <c r="CX16" s="46"/>
      <c r="CY16" s="46"/>
      <c r="CZ16" s="75">
        <f t="shared" si="44"/>
        <v>201</v>
      </c>
      <c r="DA16" s="74">
        <f>+'Stk CF '!CN16</f>
        <v>0</v>
      </c>
      <c r="DB16" s="46"/>
      <c r="DC16" s="46"/>
      <c r="DD16" s="46"/>
      <c r="DE16" s="46"/>
      <c r="DF16" s="46"/>
      <c r="DG16" s="46"/>
      <c r="DH16" s="46"/>
      <c r="DI16" s="75">
        <f t="shared" si="45"/>
        <v>201</v>
      </c>
      <c r="DJ16" s="74">
        <f>+'Stk CF '!CU16</f>
        <v>0</v>
      </c>
      <c r="DK16" s="46"/>
      <c r="DL16" s="46"/>
      <c r="DM16" s="46"/>
      <c r="DN16" s="46"/>
      <c r="DO16" s="46">
        <v>1</v>
      </c>
      <c r="DP16" s="46"/>
      <c r="DQ16" s="46"/>
      <c r="DR16" s="75">
        <f t="shared" si="46"/>
        <v>200</v>
      </c>
      <c r="DS16" s="74">
        <f>+'Stk CF '!DB16</f>
        <v>0</v>
      </c>
      <c r="DT16" s="46"/>
      <c r="DU16" s="46"/>
      <c r="DV16" s="46"/>
      <c r="DW16" s="46"/>
      <c r="DX16" s="46"/>
      <c r="DY16" s="46"/>
      <c r="DZ16" s="46"/>
      <c r="EA16" s="75">
        <f t="shared" si="47"/>
        <v>200</v>
      </c>
      <c r="EB16" s="74">
        <f>+'Stk CF '!DI16</f>
        <v>0</v>
      </c>
      <c r="EC16" s="46"/>
      <c r="ED16" s="46"/>
      <c r="EE16" s="46"/>
      <c r="EF16" s="46"/>
      <c r="EG16" s="46"/>
      <c r="EH16" s="46"/>
      <c r="EI16" s="46"/>
      <c r="EJ16" s="75">
        <f t="shared" si="48"/>
        <v>200</v>
      </c>
      <c r="EK16" s="74">
        <f>+'Stk CF '!DP16</f>
        <v>0</v>
      </c>
      <c r="EL16" s="46"/>
      <c r="EM16" s="46"/>
      <c r="EN16" s="46"/>
      <c r="EO16" s="46"/>
      <c r="EP16" s="46"/>
      <c r="EQ16" s="46"/>
      <c r="ER16" s="46"/>
      <c r="ES16" s="75">
        <f t="shared" si="49"/>
        <v>200</v>
      </c>
      <c r="ET16" s="74">
        <f>+'Stk CF '!DW16</f>
        <v>0</v>
      </c>
      <c r="EU16" s="46"/>
      <c r="EV16" s="46"/>
      <c r="EW16" s="46"/>
      <c r="EX16" s="46"/>
      <c r="EY16" s="46"/>
      <c r="EZ16" s="46"/>
      <c r="FA16" s="46"/>
      <c r="FB16" s="79">
        <f t="shared" si="50"/>
        <v>200</v>
      </c>
      <c r="FC16" s="74">
        <f>+'Stk CF '!ED16</f>
        <v>0</v>
      </c>
      <c r="FD16" s="46"/>
      <c r="FE16" s="46"/>
      <c r="FF16" s="46"/>
      <c r="FG16" s="46"/>
      <c r="FH16" s="46"/>
      <c r="FI16" s="46"/>
      <c r="FJ16" s="46"/>
      <c r="FK16" s="79">
        <f t="shared" si="51"/>
        <v>200</v>
      </c>
      <c r="FL16" s="74">
        <f>+'Stk CF '!EK16</f>
        <v>0</v>
      </c>
      <c r="FM16" s="46"/>
      <c r="FN16" s="46"/>
      <c r="FO16" s="46"/>
      <c r="FP16" s="46"/>
      <c r="FQ16" s="46"/>
      <c r="FR16" s="46"/>
      <c r="FS16" s="46"/>
      <c r="FT16" s="75">
        <f t="shared" si="52"/>
        <v>200</v>
      </c>
      <c r="FU16" s="74">
        <f>+'Stk CF '!ER16</f>
        <v>0</v>
      </c>
      <c r="FV16" s="46"/>
      <c r="FW16" s="46"/>
      <c r="FX16" s="46"/>
      <c r="FY16" s="46"/>
      <c r="FZ16" s="46"/>
      <c r="GA16" s="46"/>
      <c r="GB16" s="46"/>
      <c r="GC16" s="75">
        <f t="shared" si="53"/>
        <v>200</v>
      </c>
      <c r="GD16" s="74">
        <f>+'Stk CF '!EY16</f>
        <v>0</v>
      </c>
      <c r="GE16" s="46"/>
      <c r="GF16" s="46"/>
      <c r="GG16" s="46"/>
      <c r="GH16" s="46"/>
      <c r="GI16" s="46"/>
      <c r="GJ16" s="46"/>
      <c r="GK16" s="46"/>
      <c r="GL16" s="75">
        <f t="shared" si="54"/>
        <v>200</v>
      </c>
      <c r="GM16" s="74">
        <f>+'Stk CF '!FF16</f>
        <v>0</v>
      </c>
      <c r="GN16" s="46"/>
      <c r="GO16" s="46"/>
      <c r="GP16" s="46"/>
      <c r="GQ16" s="46"/>
      <c r="GR16" s="46"/>
      <c r="GS16" s="46"/>
      <c r="GT16" s="46"/>
      <c r="GU16" s="129">
        <f t="shared" si="55"/>
        <v>200</v>
      </c>
      <c r="GV16" s="74">
        <f>+'Stk CF '!FM16</f>
        <v>0</v>
      </c>
      <c r="GW16" s="46"/>
      <c r="GX16" s="46"/>
      <c r="GY16" s="46"/>
      <c r="GZ16" s="46"/>
      <c r="HA16" s="46"/>
      <c r="HB16" s="46"/>
      <c r="HC16" s="46"/>
      <c r="HD16" s="75">
        <f t="shared" si="56"/>
        <v>200</v>
      </c>
      <c r="HE16" s="74">
        <f>+'Stk CF '!FT16</f>
        <v>0</v>
      </c>
      <c r="HF16" s="46"/>
      <c r="HG16" s="46"/>
      <c r="HH16" s="46"/>
      <c r="HI16" s="46"/>
      <c r="HJ16" s="46"/>
      <c r="HK16" s="46"/>
      <c r="HL16" s="46"/>
      <c r="HM16" s="75">
        <f t="shared" si="57"/>
        <v>200</v>
      </c>
      <c r="HN16" s="74">
        <f>+'Stk CF '!GA16</f>
        <v>0</v>
      </c>
      <c r="HO16" s="46"/>
      <c r="HP16" s="46"/>
      <c r="HQ16" s="46"/>
      <c r="HR16" s="46"/>
      <c r="HS16" s="46"/>
      <c r="HT16" s="46"/>
      <c r="HU16" s="46"/>
      <c r="HV16" s="75">
        <f t="shared" si="58"/>
        <v>200</v>
      </c>
      <c r="HW16" s="74">
        <f>+'Stk CF '!GH16</f>
        <v>0</v>
      </c>
      <c r="HX16" s="46"/>
      <c r="HY16" s="46"/>
      <c r="HZ16" s="46"/>
      <c r="IA16" s="46"/>
      <c r="IB16" s="46"/>
      <c r="IC16" s="46"/>
      <c r="ID16" s="46"/>
      <c r="IE16" s="75">
        <f t="shared" si="59"/>
        <v>200</v>
      </c>
      <c r="IF16" s="74">
        <f>+'Stk CF '!GO16</f>
        <v>0</v>
      </c>
      <c r="IG16" s="46"/>
      <c r="IH16" s="46"/>
      <c r="II16" s="46"/>
      <c r="IJ16" s="46"/>
      <c r="IK16" s="46"/>
      <c r="IL16" s="46"/>
      <c r="IM16" s="46"/>
      <c r="IN16" s="75">
        <f t="shared" si="60"/>
        <v>200</v>
      </c>
      <c r="IO16" s="74">
        <f>+'Stk CF '!GV16</f>
        <v>0</v>
      </c>
      <c r="IP16" s="46"/>
      <c r="IQ16" s="46"/>
      <c r="IR16" s="46"/>
      <c r="IS16" s="46"/>
      <c r="IT16" s="46"/>
      <c r="IU16" s="46"/>
      <c r="IV16" s="46"/>
      <c r="IW16" s="75">
        <f t="shared" si="61"/>
        <v>200</v>
      </c>
      <c r="IX16" s="74">
        <f>+'Stk CF '!HC16</f>
        <v>0</v>
      </c>
      <c r="IY16" s="46"/>
      <c r="IZ16" s="46"/>
      <c r="JA16" s="46"/>
      <c r="JB16" s="46"/>
      <c r="JC16" s="46"/>
      <c r="JD16" s="46"/>
      <c r="JE16" s="46"/>
      <c r="JF16" s="75">
        <f t="shared" si="62"/>
        <v>200</v>
      </c>
      <c r="JG16" s="74">
        <f>+'Stk CF '!HJ16</f>
        <v>0</v>
      </c>
      <c r="JH16" s="46"/>
      <c r="JI16" s="46"/>
      <c r="JJ16" s="46"/>
      <c r="JK16" s="46"/>
      <c r="JL16" s="46"/>
      <c r="JM16" s="46"/>
      <c r="JN16" s="46"/>
      <c r="JO16" s="75">
        <f t="shared" si="63"/>
        <v>200</v>
      </c>
      <c r="JP16" s="74">
        <f>+'Stk CF '!HQ16</f>
        <v>0</v>
      </c>
      <c r="JQ16" s="46"/>
      <c r="JR16" s="46"/>
      <c r="JS16" s="46"/>
      <c r="JT16" s="46"/>
      <c r="JU16" s="46"/>
      <c r="JV16" s="46"/>
      <c r="JW16" s="46"/>
      <c r="JX16" s="128">
        <f t="shared" si="64"/>
        <v>200</v>
      </c>
      <c r="JY16" s="106">
        <f>+'Stk CF '!HX16</f>
        <v>0</v>
      </c>
      <c r="JZ16" s="46"/>
      <c r="KA16" s="46"/>
      <c r="KB16" s="46"/>
      <c r="KC16" s="46"/>
      <c r="KD16" s="46"/>
      <c r="KE16" s="46"/>
      <c r="KF16" s="46"/>
      <c r="KG16" s="88">
        <f t="shared" si="65"/>
        <v>200</v>
      </c>
      <c r="KI16" s="80">
        <f>+'Stk CF '!IF16</f>
        <v>0</v>
      </c>
      <c r="KJ16" s="46">
        <f t="shared" si="66"/>
        <v>1</v>
      </c>
      <c r="KK16" s="46">
        <f t="shared" si="67"/>
        <v>0</v>
      </c>
      <c r="KL16" s="46">
        <f t="shared" si="68"/>
        <v>0</v>
      </c>
      <c r="KM16" s="46">
        <f t="shared" si="69"/>
        <v>0</v>
      </c>
      <c r="KN16" s="81">
        <f>+T16+AC16+AL16+AU16+BD16+BM16+BV16+CE16+CN16+CW16+DF16+DO16+DX16+EG16+EP16+EY16+FH16+FQ16+FZ16+GI16+GR16+HA16+HJ16+HS16+IB16+IK16+IT16+JC16+JL16+JU16+KD16</f>
        <v>1</v>
      </c>
      <c r="KO16" s="81">
        <f t="shared" si="70"/>
        <v>0</v>
      </c>
      <c r="KP16" s="46">
        <f t="shared" si="71"/>
        <v>0</v>
      </c>
      <c r="KQ16" s="76">
        <f t="shared" si="36"/>
        <v>200</v>
      </c>
      <c r="KR16" s="66"/>
      <c r="KS16" s="65"/>
    </row>
    <row r="17" spans="2:305" ht="15">
      <c r="B17" s="385" t="s">
        <v>52</v>
      </c>
      <c r="C17" s="168" t="s">
        <v>221</v>
      </c>
      <c r="D17" s="174" t="s">
        <v>29</v>
      </c>
      <c r="E17" s="168" t="s">
        <v>210</v>
      </c>
      <c r="F17" s="363" t="s">
        <v>182</v>
      </c>
      <c r="G17" s="380" t="s">
        <v>99</v>
      </c>
      <c r="H17" s="380" t="s">
        <v>99</v>
      </c>
      <c r="I17" s="166" t="s">
        <v>94</v>
      </c>
      <c r="J17" s="356" t="s">
        <v>229</v>
      </c>
      <c r="K17" s="143">
        <v>6</v>
      </c>
      <c r="L17" s="144">
        <v>7</v>
      </c>
      <c r="M17" s="163" t="s">
        <v>4</v>
      </c>
      <c r="N17" s="87">
        <f>195+39</f>
        <v>234</v>
      </c>
      <c r="O17" s="74">
        <f>+'Stk CF '!V17</f>
        <v>0</v>
      </c>
      <c r="P17" s="46"/>
      <c r="Q17" s="46"/>
      <c r="R17" s="46"/>
      <c r="S17" s="46"/>
      <c r="T17" s="46"/>
      <c r="U17" s="46"/>
      <c r="V17" s="46"/>
      <c r="W17" s="75">
        <f t="shared" si="72"/>
        <v>234</v>
      </c>
      <c r="X17" s="74">
        <f>+'Stk CF '!AC17</f>
        <v>0</v>
      </c>
      <c r="Y17" s="46"/>
      <c r="Z17" s="46"/>
      <c r="AA17" s="46"/>
      <c r="AB17" s="46"/>
      <c r="AC17" s="46"/>
      <c r="AD17" s="46"/>
      <c r="AE17" s="46"/>
      <c r="AF17" s="75">
        <f t="shared" si="37"/>
        <v>234</v>
      </c>
      <c r="AG17" s="74">
        <f>+'Stk CF '!AJ17</f>
        <v>0</v>
      </c>
      <c r="AH17" s="46"/>
      <c r="AI17" s="46"/>
      <c r="AJ17" s="46"/>
      <c r="AK17" s="46"/>
      <c r="AL17" s="46"/>
      <c r="AM17" s="46"/>
      <c r="AN17" s="46"/>
      <c r="AO17" s="75">
        <f t="shared" si="38"/>
        <v>234</v>
      </c>
      <c r="AP17" s="74">
        <f>+'Stk CF '!AQ17</f>
        <v>0</v>
      </c>
      <c r="AQ17" s="46"/>
      <c r="AR17" s="46"/>
      <c r="AS17" s="46"/>
      <c r="AT17" s="46"/>
      <c r="AU17" s="46">
        <v>3</v>
      </c>
      <c r="AV17" s="46"/>
      <c r="AW17" s="46"/>
      <c r="AX17" s="75">
        <f t="shared" si="39"/>
        <v>231</v>
      </c>
      <c r="AY17" s="74">
        <f>+'Stk CF '!AX17</f>
        <v>6</v>
      </c>
      <c r="AZ17" s="46"/>
      <c r="BA17" s="46"/>
      <c r="BB17" s="46"/>
      <c r="BC17" s="46"/>
      <c r="BD17" s="46">
        <v>50</v>
      </c>
      <c r="BE17" s="46"/>
      <c r="BF17" s="46"/>
      <c r="BG17" s="75">
        <f t="shared" ref="BG17:BG42" si="73">+AX17+AY17+AZ17-BA17+BB17-BC17-BD17-BE17-BF17</f>
        <v>187</v>
      </c>
      <c r="BH17" s="74">
        <f>+'Stk CF '!BE17</f>
        <v>0</v>
      </c>
      <c r="BI17" s="46"/>
      <c r="BJ17" s="46"/>
      <c r="BK17" s="46"/>
      <c r="BL17" s="46"/>
      <c r="BM17" s="46"/>
      <c r="BN17" s="46"/>
      <c r="BO17" s="46"/>
      <c r="BP17" s="126">
        <f t="shared" si="40"/>
        <v>187</v>
      </c>
      <c r="BQ17" s="74">
        <f>+'Stk CF '!BL17</f>
        <v>14</v>
      </c>
      <c r="BR17" s="46">
        <v>17</v>
      </c>
      <c r="BS17" s="46"/>
      <c r="BT17" s="46"/>
      <c r="BU17" s="46"/>
      <c r="BV17" s="46">
        <v>118</v>
      </c>
      <c r="BW17" s="46"/>
      <c r="BX17" s="46"/>
      <c r="BY17" s="75">
        <f t="shared" si="41"/>
        <v>100</v>
      </c>
      <c r="BZ17" s="74">
        <f>+'Stk CF '!BS17</f>
        <v>0</v>
      </c>
      <c r="CA17" s="46"/>
      <c r="CB17" s="46"/>
      <c r="CC17" s="46"/>
      <c r="CD17" s="46"/>
      <c r="CE17" s="46"/>
      <c r="CF17" s="46"/>
      <c r="CG17" s="46"/>
      <c r="CH17" s="75">
        <f t="shared" si="42"/>
        <v>100</v>
      </c>
      <c r="CI17" s="74">
        <f>+'Stk CF '!BZ17</f>
        <v>0</v>
      </c>
      <c r="CJ17" s="46"/>
      <c r="CK17" s="46"/>
      <c r="CL17" s="46"/>
      <c r="CM17" s="46"/>
      <c r="CN17" s="46"/>
      <c r="CO17" s="46"/>
      <c r="CP17" s="46"/>
      <c r="CQ17" s="75">
        <f t="shared" si="43"/>
        <v>100</v>
      </c>
      <c r="CR17" s="74">
        <f>+'Stk CF '!CG17</f>
        <v>0</v>
      </c>
      <c r="CS17" s="46"/>
      <c r="CT17" s="46"/>
      <c r="CU17" s="46"/>
      <c r="CV17" s="46"/>
      <c r="CW17" s="46">
        <v>80</v>
      </c>
      <c r="CX17" s="46"/>
      <c r="CY17" s="46"/>
      <c r="CZ17" s="75">
        <f t="shared" si="44"/>
        <v>20</v>
      </c>
      <c r="DA17" s="74">
        <f>+'Stk CF '!CN17</f>
        <v>0</v>
      </c>
      <c r="DB17" s="46"/>
      <c r="DC17" s="46"/>
      <c r="DD17" s="46"/>
      <c r="DE17" s="46"/>
      <c r="DF17" s="46"/>
      <c r="DG17" s="46"/>
      <c r="DH17" s="46"/>
      <c r="DI17" s="75">
        <f t="shared" si="45"/>
        <v>20</v>
      </c>
      <c r="DJ17" s="74">
        <f>+'Stk CF '!CU17</f>
        <v>0</v>
      </c>
      <c r="DK17" s="46"/>
      <c r="DL17" s="46"/>
      <c r="DM17" s="46"/>
      <c r="DN17" s="46"/>
      <c r="DO17" s="46">
        <v>20</v>
      </c>
      <c r="DP17" s="46"/>
      <c r="DQ17" s="46"/>
      <c r="DR17" s="75">
        <f t="shared" si="46"/>
        <v>0</v>
      </c>
      <c r="DS17" s="74">
        <f>+'Stk CF '!DB17</f>
        <v>0</v>
      </c>
      <c r="DT17" s="46"/>
      <c r="DU17" s="46"/>
      <c r="DV17" s="46"/>
      <c r="DW17" s="46"/>
      <c r="DX17" s="46"/>
      <c r="DY17" s="46"/>
      <c r="DZ17" s="46"/>
      <c r="EA17" s="75">
        <f t="shared" si="47"/>
        <v>0</v>
      </c>
      <c r="EB17" s="74">
        <f>+'Stk CF '!DI17</f>
        <v>0</v>
      </c>
      <c r="EC17" s="46"/>
      <c r="ED17" s="46"/>
      <c r="EE17" s="46"/>
      <c r="EF17" s="46"/>
      <c r="EG17" s="46"/>
      <c r="EH17" s="46"/>
      <c r="EI17" s="46"/>
      <c r="EJ17" s="75">
        <f t="shared" si="48"/>
        <v>0</v>
      </c>
      <c r="EK17" s="74">
        <f>+'Stk CF '!DP17</f>
        <v>0</v>
      </c>
      <c r="EL17" s="46"/>
      <c r="EM17" s="46"/>
      <c r="EN17" s="46"/>
      <c r="EO17" s="46"/>
      <c r="EP17" s="46"/>
      <c r="EQ17" s="46"/>
      <c r="ER17" s="46"/>
      <c r="ES17" s="75">
        <f t="shared" si="49"/>
        <v>0</v>
      </c>
      <c r="ET17" s="74">
        <f>+'Stk CF '!DW17</f>
        <v>0</v>
      </c>
      <c r="EU17" s="46"/>
      <c r="EV17" s="46"/>
      <c r="EW17" s="46"/>
      <c r="EX17" s="46"/>
      <c r="EY17" s="46"/>
      <c r="EZ17" s="46"/>
      <c r="FA17" s="46"/>
      <c r="FB17" s="79">
        <f t="shared" si="50"/>
        <v>0</v>
      </c>
      <c r="FC17" s="74">
        <f>+'Stk CF '!ED17</f>
        <v>0</v>
      </c>
      <c r="FD17" s="46"/>
      <c r="FE17" s="46"/>
      <c r="FF17" s="46"/>
      <c r="FG17" s="46"/>
      <c r="FH17" s="46"/>
      <c r="FI17" s="46"/>
      <c r="FJ17" s="46"/>
      <c r="FK17" s="79">
        <f t="shared" si="51"/>
        <v>0</v>
      </c>
      <c r="FL17" s="74">
        <f>+'Stk CF '!EK17</f>
        <v>0</v>
      </c>
      <c r="FM17" s="46"/>
      <c r="FN17" s="46"/>
      <c r="FO17" s="46"/>
      <c r="FP17" s="46"/>
      <c r="FQ17" s="46"/>
      <c r="FR17" s="46"/>
      <c r="FS17" s="46"/>
      <c r="FT17" s="75">
        <f t="shared" si="52"/>
        <v>0</v>
      </c>
      <c r="FU17" s="74">
        <f>+'Stk CF '!ER17</f>
        <v>0</v>
      </c>
      <c r="FV17" s="46"/>
      <c r="FW17" s="46"/>
      <c r="FX17" s="46"/>
      <c r="FY17" s="46"/>
      <c r="FZ17" s="46"/>
      <c r="GA17" s="46"/>
      <c r="GB17" s="46"/>
      <c r="GC17" s="75">
        <f t="shared" si="53"/>
        <v>0</v>
      </c>
      <c r="GD17" s="74">
        <f>+'Stk CF '!EY17</f>
        <v>0</v>
      </c>
      <c r="GE17" s="46"/>
      <c r="GF17" s="46"/>
      <c r="GG17" s="46"/>
      <c r="GH17" s="46"/>
      <c r="GI17" s="46"/>
      <c r="GJ17" s="46"/>
      <c r="GK17" s="46"/>
      <c r="GL17" s="75">
        <f t="shared" si="54"/>
        <v>0</v>
      </c>
      <c r="GM17" s="74">
        <f>+'Stk CF '!FF17</f>
        <v>0</v>
      </c>
      <c r="GN17" s="46"/>
      <c r="GO17" s="46"/>
      <c r="GP17" s="46"/>
      <c r="GQ17" s="46"/>
      <c r="GR17" s="46"/>
      <c r="GS17" s="46"/>
      <c r="GT17" s="46"/>
      <c r="GU17" s="75">
        <f t="shared" si="55"/>
        <v>0</v>
      </c>
      <c r="GV17" s="74">
        <f>+'Stk CF '!FM17</f>
        <v>0</v>
      </c>
      <c r="GW17" s="46"/>
      <c r="GX17" s="46"/>
      <c r="GY17" s="46"/>
      <c r="GZ17" s="46"/>
      <c r="HA17" s="46"/>
      <c r="HB17" s="46"/>
      <c r="HC17" s="46"/>
      <c r="HD17" s="75">
        <f t="shared" si="56"/>
        <v>0</v>
      </c>
      <c r="HE17" s="74">
        <f>+'Stk CF '!FT17</f>
        <v>0</v>
      </c>
      <c r="HF17" s="46"/>
      <c r="HG17" s="46"/>
      <c r="HH17" s="46"/>
      <c r="HI17" s="46"/>
      <c r="HJ17" s="46"/>
      <c r="HK17" s="46"/>
      <c r="HL17" s="46"/>
      <c r="HM17" s="75">
        <f t="shared" si="57"/>
        <v>0</v>
      </c>
      <c r="HN17" s="74">
        <f>+'Stk CF '!GA17</f>
        <v>0</v>
      </c>
      <c r="HO17" s="46"/>
      <c r="HP17" s="46"/>
      <c r="HQ17" s="46"/>
      <c r="HR17" s="46"/>
      <c r="HS17" s="46"/>
      <c r="HT17" s="46"/>
      <c r="HU17" s="46"/>
      <c r="HV17" s="75">
        <f t="shared" si="58"/>
        <v>0</v>
      </c>
      <c r="HW17" s="74">
        <f>+'Stk CF '!GH17</f>
        <v>0</v>
      </c>
      <c r="HX17" s="46"/>
      <c r="HY17" s="46"/>
      <c r="HZ17" s="46"/>
      <c r="IA17" s="46"/>
      <c r="IB17" s="46"/>
      <c r="IC17" s="46"/>
      <c r="ID17" s="46"/>
      <c r="IE17" s="75">
        <f t="shared" si="59"/>
        <v>0</v>
      </c>
      <c r="IF17" s="74">
        <f>+'Stk CF '!GO17</f>
        <v>0</v>
      </c>
      <c r="IG17" s="46"/>
      <c r="IH17" s="46"/>
      <c r="II17" s="46"/>
      <c r="IJ17" s="46"/>
      <c r="IK17" s="46"/>
      <c r="IL17" s="46"/>
      <c r="IM17" s="46"/>
      <c r="IN17" s="75">
        <f t="shared" si="60"/>
        <v>0</v>
      </c>
      <c r="IO17" s="74">
        <f>+'Stk CF '!GV17</f>
        <v>0</v>
      </c>
      <c r="IP17" s="46"/>
      <c r="IQ17" s="46"/>
      <c r="IR17" s="46"/>
      <c r="IS17" s="46"/>
      <c r="IT17" s="46"/>
      <c r="IU17" s="46"/>
      <c r="IV17" s="46"/>
      <c r="IW17" s="75">
        <f t="shared" si="61"/>
        <v>0</v>
      </c>
      <c r="IX17" s="74">
        <f>+'Stk CF '!HC17</f>
        <v>0</v>
      </c>
      <c r="IY17" s="46"/>
      <c r="IZ17" s="46"/>
      <c r="JA17" s="46"/>
      <c r="JB17" s="46"/>
      <c r="JC17" s="46"/>
      <c r="JD17" s="46"/>
      <c r="JE17" s="46"/>
      <c r="JF17" s="75">
        <f t="shared" si="62"/>
        <v>0</v>
      </c>
      <c r="JG17" s="74">
        <f>+'Stk CF '!HJ17</f>
        <v>0</v>
      </c>
      <c r="JH17" s="46"/>
      <c r="JI17" s="46"/>
      <c r="JJ17" s="46"/>
      <c r="JK17" s="46"/>
      <c r="JL17" s="46"/>
      <c r="JM17" s="46"/>
      <c r="JN17" s="46"/>
      <c r="JO17" s="75">
        <f t="shared" si="63"/>
        <v>0</v>
      </c>
      <c r="JP17" s="74">
        <f>+'Stk CF '!HQ17</f>
        <v>0</v>
      </c>
      <c r="JQ17" s="46"/>
      <c r="JR17" s="46"/>
      <c r="JS17" s="46"/>
      <c r="JT17" s="46"/>
      <c r="JU17" s="46"/>
      <c r="JV17" s="46"/>
      <c r="JW17" s="46"/>
      <c r="JX17" s="75">
        <f t="shared" si="64"/>
        <v>0</v>
      </c>
      <c r="JY17" s="106">
        <f>+'Stk CF '!HX17</f>
        <v>0</v>
      </c>
      <c r="JZ17" s="46"/>
      <c r="KA17" s="46"/>
      <c r="KB17" s="46"/>
      <c r="KC17" s="46"/>
      <c r="KD17" s="46"/>
      <c r="KE17" s="46"/>
      <c r="KF17" s="46"/>
      <c r="KG17" s="88">
        <f t="shared" si="65"/>
        <v>0</v>
      </c>
      <c r="KI17" s="80">
        <f>+'Stk CF '!IF17</f>
        <v>20</v>
      </c>
      <c r="KJ17" s="46">
        <f t="shared" si="66"/>
        <v>17</v>
      </c>
      <c r="KK17" s="46">
        <f t="shared" si="67"/>
        <v>0</v>
      </c>
      <c r="KL17" s="46">
        <f t="shared" si="68"/>
        <v>0</v>
      </c>
      <c r="KM17" s="46">
        <f t="shared" si="69"/>
        <v>0</v>
      </c>
      <c r="KN17" s="81">
        <f t="shared" ref="KN17:KN21" si="74">+T17+AC17+AL17+AU17+BD17+BM17+BV17+CE17+CN17+CW17+DF17+DO17+DX17+EG17+EP17+EY17+FH17+FQ17+FZ17+GI17+GR17+HA17+HJ17+HS17+IB17+IK17+IT17+JC17+JL17+JU17+KD17</f>
        <v>271</v>
      </c>
      <c r="KO17" s="81">
        <f t="shared" si="70"/>
        <v>0</v>
      </c>
      <c r="KP17" s="46">
        <f t="shared" si="71"/>
        <v>0</v>
      </c>
      <c r="KQ17" s="76">
        <f t="shared" si="36"/>
        <v>0</v>
      </c>
      <c r="KR17" s="66"/>
      <c r="KS17" s="65"/>
    </row>
    <row r="18" spans="2:305" ht="14.25" customHeight="1">
      <c r="B18" s="384" t="s">
        <v>52</v>
      </c>
      <c r="C18" s="173" t="s">
        <v>222</v>
      </c>
      <c r="D18" s="175" t="s">
        <v>214</v>
      </c>
      <c r="E18" s="173" t="s">
        <v>211</v>
      </c>
      <c r="F18" s="366" t="s">
        <v>199</v>
      </c>
      <c r="G18" s="380" t="s">
        <v>99</v>
      </c>
      <c r="H18" s="380" t="s">
        <v>99</v>
      </c>
      <c r="I18" s="166" t="s">
        <v>94</v>
      </c>
      <c r="J18" s="374" t="s">
        <v>230</v>
      </c>
      <c r="K18" s="143">
        <v>8</v>
      </c>
      <c r="L18" s="144">
        <v>9</v>
      </c>
      <c r="M18" s="137" t="s">
        <v>4</v>
      </c>
      <c r="N18" s="87">
        <v>0</v>
      </c>
      <c r="O18" s="74">
        <f>+'Stk CF '!V18</f>
        <v>0</v>
      </c>
      <c r="P18" s="46"/>
      <c r="Q18" s="46"/>
      <c r="R18" s="46"/>
      <c r="S18" s="46"/>
      <c r="T18" s="46"/>
      <c r="U18" s="46"/>
      <c r="V18" s="46"/>
      <c r="W18" s="75">
        <f t="shared" si="72"/>
        <v>0</v>
      </c>
      <c r="X18" s="74">
        <f>+'Stk CF '!AC18</f>
        <v>0</v>
      </c>
      <c r="Y18" s="46"/>
      <c r="Z18" s="46"/>
      <c r="AA18" s="46"/>
      <c r="AB18" s="46"/>
      <c r="AC18" s="46"/>
      <c r="AD18" s="46"/>
      <c r="AE18" s="46"/>
      <c r="AF18" s="75">
        <f t="shared" si="37"/>
        <v>0</v>
      </c>
      <c r="AG18" s="74">
        <f>+'Stk CF '!AJ18</f>
        <v>0</v>
      </c>
      <c r="AH18" s="46"/>
      <c r="AI18" s="46"/>
      <c r="AJ18" s="46"/>
      <c r="AK18" s="46"/>
      <c r="AL18" s="46"/>
      <c r="AM18" s="46"/>
      <c r="AN18" s="46"/>
      <c r="AO18" s="75">
        <f t="shared" si="38"/>
        <v>0</v>
      </c>
      <c r="AP18" s="74">
        <f>+'Stk CF '!AQ18</f>
        <v>0</v>
      </c>
      <c r="AQ18" s="46"/>
      <c r="AR18" s="46"/>
      <c r="AS18" s="46"/>
      <c r="AT18" s="46"/>
      <c r="AU18" s="46"/>
      <c r="AV18" s="46"/>
      <c r="AW18" s="46"/>
      <c r="AX18" s="75">
        <f t="shared" si="39"/>
        <v>0</v>
      </c>
      <c r="AY18" s="74">
        <f>+'Stk CF '!AX18</f>
        <v>0</v>
      </c>
      <c r="AZ18" s="46"/>
      <c r="BA18" s="46"/>
      <c r="BB18" s="46"/>
      <c r="BC18" s="46"/>
      <c r="BD18" s="46"/>
      <c r="BE18" s="46"/>
      <c r="BF18" s="46"/>
      <c r="BG18" s="75">
        <f t="shared" si="73"/>
        <v>0</v>
      </c>
      <c r="BH18" s="74">
        <f>+'Stk CF '!BE18</f>
        <v>0</v>
      </c>
      <c r="BI18" s="46"/>
      <c r="BJ18" s="46"/>
      <c r="BK18" s="46"/>
      <c r="BL18" s="46"/>
      <c r="BM18" s="46"/>
      <c r="BN18" s="46"/>
      <c r="BO18" s="46"/>
      <c r="BP18" s="126">
        <f t="shared" si="40"/>
        <v>0</v>
      </c>
      <c r="BQ18" s="74">
        <f>+'Stk CF '!BL18</f>
        <v>0</v>
      </c>
      <c r="BR18" s="46"/>
      <c r="BS18" s="46"/>
      <c r="BT18" s="46"/>
      <c r="BU18" s="46"/>
      <c r="BV18" s="46"/>
      <c r="BW18" s="46"/>
      <c r="BX18" s="46"/>
      <c r="BY18" s="75">
        <f t="shared" si="41"/>
        <v>0</v>
      </c>
      <c r="BZ18" s="74">
        <f>+'Stk CF '!BS18</f>
        <v>0</v>
      </c>
      <c r="CA18" s="46"/>
      <c r="CB18" s="46"/>
      <c r="CC18" s="46"/>
      <c r="CD18" s="46"/>
      <c r="CE18" s="46"/>
      <c r="CF18" s="46"/>
      <c r="CG18" s="46"/>
      <c r="CH18" s="75">
        <f t="shared" si="42"/>
        <v>0</v>
      </c>
      <c r="CI18" s="74">
        <f>+'Stk CF '!BZ18</f>
        <v>0</v>
      </c>
      <c r="CJ18" s="46"/>
      <c r="CK18" s="46"/>
      <c r="CL18" s="46"/>
      <c r="CM18" s="46"/>
      <c r="CN18" s="46"/>
      <c r="CO18" s="46"/>
      <c r="CP18" s="46"/>
      <c r="CQ18" s="75">
        <f t="shared" si="43"/>
        <v>0</v>
      </c>
      <c r="CR18" s="74">
        <f>+'Stk CF '!CG18</f>
        <v>0</v>
      </c>
      <c r="CS18" s="46"/>
      <c r="CT18" s="46"/>
      <c r="CU18" s="46"/>
      <c r="CV18" s="46"/>
      <c r="CW18" s="46"/>
      <c r="CX18" s="46"/>
      <c r="CY18" s="46"/>
      <c r="CZ18" s="75">
        <f t="shared" si="44"/>
        <v>0</v>
      </c>
      <c r="DA18" s="74">
        <f>+'Stk CF '!CN18</f>
        <v>0</v>
      </c>
      <c r="DB18" s="46"/>
      <c r="DC18" s="46"/>
      <c r="DD18" s="46"/>
      <c r="DE18" s="46"/>
      <c r="DF18" s="46"/>
      <c r="DG18" s="46"/>
      <c r="DH18" s="46"/>
      <c r="DI18" s="75">
        <f t="shared" si="45"/>
        <v>0</v>
      </c>
      <c r="DJ18" s="74">
        <f>+'Stk CF '!CU18</f>
        <v>0</v>
      </c>
      <c r="DK18" s="46"/>
      <c r="DL18" s="46"/>
      <c r="DM18" s="46"/>
      <c r="DN18" s="46"/>
      <c r="DO18" s="46"/>
      <c r="DP18" s="46"/>
      <c r="DQ18" s="46"/>
      <c r="DR18" s="75">
        <f t="shared" si="46"/>
        <v>0</v>
      </c>
      <c r="DS18" s="74">
        <f>+'Stk CF '!DB18</f>
        <v>0</v>
      </c>
      <c r="DT18" s="46"/>
      <c r="DU18" s="46"/>
      <c r="DV18" s="46"/>
      <c r="DW18" s="46"/>
      <c r="DX18" s="46"/>
      <c r="DY18" s="46"/>
      <c r="DZ18" s="46"/>
      <c r="EA18" s="75">
        <f t="shared" si="47"/>
        <v>0</v>
      </c>
      <c r="EB18" s="74">
        <f>+'Stk CF '!DI18</f>
        <v>0</v>
      </c>
      <c r="EC18" s="46"/>
      <c r="ED18" s="46"/>
      <c r="EE18" s="46"/>
      <c r="EF18" s="46"/>
      <c r="EG18" s="46"/>
      <c r="EH18" s="46"/>
      <c r="EI18" s="46"/>
      <c r="EJ18" s="75">
        <f t="shared" si="48"/>
        <v>0</v>
      </c>
      <c r="EK18" s="74">
        <f>+'Stk CF '!DP18</f>
        <v>0</v>
      </c>
      <c r="EL18" s="46"/>
      <c r="EM18" s="46"/>
      <c r="EN18" s="46"/>
      <c r="EO18" s="46"/>
      <c r="EP18" s="46"/>
      <c r="EQ18" s="46"/>
      <c r="ER18" s="46"/>
      <c r="ES18" s="75">
        <f t="shared" si="49"/>
        <v>0</v>
      </c>
      <c r="ET18" s="74">
        <f>+'Stk CF '!DW18</f>
        <v>0</v>
      </c>
      <c r="EU18" s="46"/>
      <c r="EV18" s="46"/>
      <c r="EW18" s="46"/>
      <c r="EX18" s="46"/>
      <c r="EY18" s="46"/>
      <c r="EZ18" s="46"/>
      <c r="FA18" s="46"/>
      <c r="FB18" s="79">
        <f t="shared" si="50"/>
        <v>0</v>
      </c>
      <c r="FC18" s="74">
        <f>+'Stk CF '!ED18</f>
        <v>0</v>
      </c>
      <c r="FD18" s="46"/>
      <c r="FE18" s="46"/>
      <c r="FF18" s="46"/>
      <c r="FG18" s="46"/>
      <c r="FH18" s="46"/>
      <c r="FI18" s="46"/>
      <c r="FJ18" s="46"/>
      <c r="FK18" s="75">
        <f t="shared" si="51"/>
        <v>0</v>
      </c>
      <c r="FL18" s="74">
        <f>+'Stk CF '!EK18</f>
        <v>0</v>
      </c>
      <c r="FM18" s="46"/>
      <c r="FN18" s="46"/>
      <c r="FO18" s="46"/>
      <c r="FP18" s="46"/>
      <c r="FQ18" s="46"/>
      <c r="FR18" s="46"/>
      <c r="FS18" s="46"/>
      <c r="FT18" s="75">
        <f t="shared" si="52"/>
        <v>0</v>
      </c>
      <c r="FU18" s="74">
        <f>+'Stk CF '!ER18</f>
        <v>0</v>
      </c>
      <c r="FV18" s="46"/>
      <c r="FW18" s="46"/>
      <c r="FX18" s="46"/>
      <c r="FY18" s="46"/>
      <c r="FZ18" s="46"/>
      <c r="GA18" s="46"/>
      <c r="GB18" s="46"/>
      <c r="GC18" s="75">
        <f t="shared" si="53"/>
        <v>0</v>
      </c>
      <c r="GD18" s="74">
        <f>+'Stk CF '!EY18</f>
        <v>0</v>
      </c>
      <c r="GE18" s="46"/>
      <c r="GF18" s="46"/>
      <c r="GG18" s="46"/>
      <c r="GH18" s="46"/>
      <c r="GI18" s="46"/>
      <c r="GJ18" s="46"/>
      <c r="GK18" s="46"/>
      <c r="GL18" s="75">
        <f t="shared" si="54"/>
        <v>0</v>
      </c>
      <c r="GM18" s="74">
        <f>+'Stk CF '!FF18</f>
        <v>0</v>
      </c>
      <c r="GN18" s="46"/>
      <c r="GO18" s="46"/>
      <c r="GP18" s="46"/>
      <c r="GQ18" s="46"/>
      <c r="GR18" s="46"/>
      <c r="GS18" s="46"/>
      <c r="GT18" s="46"/>
      <c r="GU18" s="75">
        <f t="shared" si="55"/>
        <v>0</v>
      </c>
      <c r="GV18" s="74">
        <f>+'Stk CF '!FM18</f>
        <v>0</v>
      </c>
      <c r="GW18" s="46"/>
      <c r="GX18" s="46"/>
      <c r="GY18" s="46"/>
      <c r="GZ18" s="46"/>
      <c r="HA18" s="46"/>
      <c r="HB18" s="46"/>
      <c r="HC18" s="46"/>
      <c r="HD18" s="75">
        <f t="shared" si="56"/>
        <v>0</v>
      </c>
      <c r="HE18" s="74">
        <f>+'Stk CF '!FT18</f>
        <v>0</v>
      </c>
      <c r="HF18" s="46"/>
      <c r="HG18" s="46"/>
      <c r="HH18" s="46"/>
      <c r="HI18" s="46"/>
      <c r="HJ18" s="46"/>
      <c r="HK18" s="46"/>
      <c r="HL18" s="46"/>
      <c r="HM18" s="75">
        <f t="shared" si="57"/>
        <v>0</v>
      </c>
      <c r="HN18" s="74">
        <f>+'Stk CF '!GA18</f>
        <v>0</v>
      </c>
      <c r="HO18" s="46"/>
      <c r="HP18" s="46"/>
      <c r="HQ18" s="46"/>
      <c r="HR18" s="46"/>
      <c r="HS18" s="46"/>
      <c r="HT18" s="46"/>
      <c r="HU18" s="46"/>
      <c r="HV18" s="75">
        <f t="shared" si="58"/>
        <v>0</v>
      </c>
      <c r="HW18" s="74">
        <f>+'Stk CF '!GH18</f>
        <v>0</v>
      </c>
      <c r="HX18" s="46"/>
      <c r="HY18" s="46"/>
      <c r="HZ18" s="46"/>
      <c r="IA18" s="46"/>
      <c r="IB18" s="46"/>
      <c r="IC18" s="46"/>
      <c r="ID18" s="46"/>
      <c r="IE18" s="75">
        <f t="shared" si="59"/>
        <v>0</v>
      </c>
      <c r="IF18" s="74">
        <f>+'Stk CF '!GO18</f>
        <v>0</v>
      </c>
      <c r="IG18" s="46"/>
      <c r="IH18" s="46"/>
      <c r="II18" s="46"/>
      <c r="IJ18" s="46"/>
      <c r="IK18" s="46"/>
      <c r="IL18" s="46"/>
      <c r="IM18" s="46"/>
      <c r="IN18" s="75">
        <f t="shared" si="60"/>
        <v>0</v>
      </c>
      <c r="IO18" s="74">
        <f>+'Stk CF '!GV18</f>
        <v>0</v>
      </c>
      <c r="IP18" s="46"/>
      <c r="IQ18" s="46"/>
      <c r="IR18" s="46"/>
      <c r="IS18" s="46"/>
      <c r="IT18" s="46"/>
      <c r="IU18" s="46"/>
      <c r="IV18" s="46"/>
      <c r="IW18" s="75">
        <f t="shared" si="61"/>
        <v>0</v>
      </c>
      <c r="IX18" s="74">
        <f>+'Stk CF '!HC18</f>
        <v>0</v>
      </c>
      <c r="IY18" s="46"/>
      <c r="IZ18" s="46"/>
      <c r="JA18" s="46"/>
      <c r="JB18" s="46"/>
      <c r="JC18" s="46"/>
      <c r="JD18" s="46"/>
      <c r="JE18" s="46"/>
      <c r="JF18" s="75">
        <f t="shared" si="62"/>
        <v>0</v>
      </c>
      <c r="JG18" s="74">
        <f>+'Stk CF '!HJ18</f>
        <v>0</v>
      </c>
      <c r="JH18" s="46"/>
      <c r="JI18" s="46"/>
      <c r="JJ18" s="46"/>
      <c r="JK18" s="46"/>
      <c r="JL18" s="46"/>
      <c r="JM18" s="46"/>
      <c r="JN18" s="46"/>
      <c r="JO18" s="75">
        <f t="shared" si="63"/>
        <v>0</v>
      </c>
      <c r="JP18" s="74">
        <f>+'Stk CF '!HQ18</f>
        <v>0</v>
      </c>
      <c r="JQ18" s="46"/>
      <c r="JR18" s="46"/>
      <c r="JS18" s="46"/>
      <c r="JT18" s="46"/>
      <c r="JU18" s="46"/>
      <c r="JV18" s="46"/>
      <c r="JW18" s="46"/>
      <c r="JX18" s="75">
        <f t="shared" si="64"/>
        <v>0</v>
      </c>
      <c r="JY18" s="106">
        <f>+'Stk CF '!HX18</f>
        <v>0</v>
      </c>
      <c r="JZ18" s="46"/>
      <c r="KA18" s="46"/>
      <c r="KB18" s="46"/>
      <c r="KC18" s="46"/>
      <c r="KD18" s="46"/>
      <c r="KE18" s="46"/>
      <c r="KF18" s="46"/>
      <c r="KG18" s="88">
        <f t="shared" si="65"/>
        <v>0</v>
      </c>
      <c r="KI18" s="80">
        <f>+'Stk CF '!IF18</f>
        <v>0</v>
      </c>
      <c r="KJ18" s="46">
        <f t="shared" si="66"/>
        <v>0</v>
      </c>
      <c r="KK18" s="46">
        <f t="shared" si="67"/>
        <v>0</v>
      </c>
      <c r="KL18" s="46">
        <f t="shared" si="68"/>
        <v>0</v>
      </c>
      <c r="KM18" s="46">
        <f t="shared" si="69"/>
        <v>0</v>
      </c>
      <c r="KN18" s="81">
        <f t="shared" si="74"/>
        <v>0</v>
      </c>
      <c r="KO18" s="81">
        <f t="shared" si="70"/>
        <v>0</v>
      </c>
      <c r="KP18" s="46">
        <f t="shared" si="71"/>
        <v>0</v>
      </c>
      <c r="KQ18" s="76">
        <f t="shared" si="36"/>
        <v>0</v>
      </c>
      <c r="KR18" s="66"/>
      <c r="KS18" s="65"/>
    </row>
    <row r="19" spans="2:305" ht="14.25" customHeight="1">
      <c r="B19" s="384" t="s">
        <v>52</v>
      </c>
      <c r="C19" s="180" t="s">
        <v>231</v>
      </c>
      <c r="D19" s="174" t="s">
        <v>170</v>
      </c>
      <c r="E19" s="180" t="s">
        <v>239</v>
      </c>
      <c r="F19" s="363" t="s">
        <v>249</v>
      </c>
      <c r="G19" s="380" t="s">
        <v>99</v>
      </c>
      <c r="H19" s="380" t="s">
        <v>99</v>
      </c>
      <c r="I19" s="166" t="s">
        <v>94</v>
      </c>
      <c r="J19" s="356" t="s">
        <v>250</v>
      </c>
      <c r="K19" s="139">
        <v>4</v>
      </c>
      <c r="L19" s="140">
        <v>4</v>
      </c>
      <c r="M19" s="137" t="s">
        <v>4</v>
      </c>
      <c r="N19" s="87">
        <v>126</v>
      </c>
      <c r="O19" s="74">
        <f>+'Stk CF '!V19</f>
        <v>0</v>
      </c>
      <c r="P19" s="46"/>
      <c r="Q19" s="46"/>
      <c r="R19" s="46"/>
      <c r="S19" s="46"/>
      <c r="T19" s="46"/>
      <c r="U19" s="46"/>
      <c r="V19" s="46"/>
      <c r="W19" s="75">
        <f t="shared" si="72"/>
        <v>126</v>
      </c>
      <c r="X19" s="74">
        <f>+'Stk CF '!AC19</f>
        <v>0</v>
      </c>
      <c r="Y19" s="46"/>
      <c r="Z19" s="46"/>
      <c r="AA19" s="46"/>
      <c r="AB19" s="46"/>
      <c r="AC19" s="46"/>
      <c r="AD19" s="46"/>
      <c r="AE19" s="46"/>
      <c r="AF19" s="75">
        <f t="shared" si="37"/>
        <v>126</v>
      </c>
      <c r="AG19" s="74">
        <f>+'Stk CF '!AJ19</f>
        <v>0</v>
      </c>
      <c r="AH19" s="46"/>
      <c r="AI19" s="46"/>
      <c r="AJ19" s="46"/>
      <c r="AK19" s="46"/>
      <c r="AL19" s="46">
        <v>6</v>
      </c>
      <c r="AM19" s="46"/>
      <c r="AN19" s="46"/>
      <c r="AO19" s="75">
        <f t="shared" si="38"/>
        <v>120</v>
      </c>
      <c r="AP19" s="74">
        <f>+'Stk CF '!AQ19</f>
        <v>0</v>
      </c>
      <c r="AQ19" s="46"/>
      <c r="AR19" s="46"/>
      <c r="AS19" s="46"/>
      <c r="AT19" s="46"/>
      <c r="AU19" s="46">
        <v>8</v>
      </c>
      <c r="AV19" s="46"/>
      <c r="AW19" s="46"/>
      <c r="AX19" s="75">
        <f t="shared" si="39"/>
        <v>112</v>
      </c>
      <c r="AY19" s="74">
        <f>+'Stk CF '!AX19</f>
        <v>0</v>
      </c>
      <c r="AZ19" s="46"/>
      <c r="BA19" s="46"/>
      <c r="BB19" s="46"/>
      <c r="BC19" s="46"/>
      <c r="BD19" s="46"/>
      <c r="BE19" s="46"/>
      <c r="BF19" s="46"/>
      <c r="BG19" s="75">
        <f t="shared" si="73"/>
        <v>112</v>
      </c>
      <c r="BH19" s="74">
        <f>+'Stk CF '!BE19</f>
        <v>0</v>
      </c>
      <c r="BI19" s="46"/>
      <c r="BJ19" s="46"/>
      <c r="BK19" s="46"/>
      <c r="BL19" s="46"/>
      <c r="BM19" s="46"/>
      <c r="BN19" s="46"/>
      <c r="BO19" s="46"/>
      <c r="BP19" s="126">
        <f t="shared" si="40"/>
        <v>112</v>
      </c>
      <c r="BQ19" s="74">
        <f>+'Stk CF '!BL19</f>
        <v>42</v>
      </c>
      <c r="BR19" s="46">
        <v>7</v>
      </c>
      <c r="BS19" s="46"/>
      <c r="BT19" s="46"/>
      <c r="BU19" s="46"/>
      <c r="BV19" s="46"/>
      <c r="BW19" s="46"/>
      <c r="BX19" s="46"/>
      <c r="BY19" s="75">
        <f t="shared" si="41"/>
        <v>161</v>
      </c>
      <c r="BZ19" s="74">
        <f>+'Stk CF '!BS19</f>
        <v>0</v>
      </c>
      <c r="CA19" s="46"/>
      <c r="CB19" s="46"/>
      <c r="CC19" s="46"/>
      <c r="CD19" s="46"/>
      <c r="CE19" s="46"/>
      <c r="CF19" s="46"/>
      <c r="CG19" s="46"/>
      <c r="CH19" s="75">
        <f t="shared" si="42"/>
        <v>161</v>
      </c>
      <c r="CI19" s="74">
        <f>+'Stk CF '!BZ19</f>
        <v>0</v>
      </c>
      <c r="CJ19" s="46"/>
      <c r="CK19" s="46"/>
      <c r="CL19" s="46"/>
      <c r="CM19" s="46"/>
      <c r="CN19" s="46"/>
      <c r="CO19" s="46"/>
      <c r="CP19" s="46"/>
      <c r="CQ19" s="75">
        <f t="shared" si="43"/>
        <v>161</v>
      </c>
      <c r="CR19" s="74">
        <f>+'Stk CF '!CG19</f>
        <v>0</v>
      </c>
      <c r="CS19" s="46"/>
      <c r="CT19" s="46"/>
      <c r="CU19" s="46"/>
      <c r="CV19" s="46"/>
      <c r="CW19" s="46"/>
      <c r="CX19" s="46"/>
      <c r="CY19" s="46"/>
      <c r="CZ19" s="75">
        <f t="shared" si="44"/>
        <v>161</v>
      </c>
      <c r="DA19" s="74">
        <f>+'Stk CF '!CN19</f>
        <v>0</v>
      </c>
      <c r="DB19" s="46"/>
      <c r="DC19" s="46"/>
      <c r="DD19" s="46"/>
      <c r="DE19" s="46"/>
      <c r="DF19" s="46">
        <v>113</v>
      </c>
      <c r="DG19" s="46"/>
      <c r="DH19" s="46"/>
      <c r="DI19" s="75">
        <f t="shared" si="45"/>
        <v>48</v>
      </c>
      <c r="DJ19" s="74">
        <f>+'Stk CF '!CU19</f>
        <v>0</v>
      </c>
      <c r="DK19" s="46"/>
      <c r="DL19" s="46"/>
      <c r="DM19" s="46"/>
      <c r="DN19" s="46">
        <v>2</v>
      </c>
      <c r="DO19" s="46"/>
      <c r="DP19" s="46"/>
      <c r="DQ19" s="46"/>
      <c r="DR19" s="75">
        <f t="shared" si="46"/>
        <v>46</v>
      </c>
      <c r="DS19" s="74">
        <f>+'Stk CF '!DB19</f>
        <v>0</v>
      </c>
      <c r="DT19" s="46"/>
      <c r="DU19" s="46"/>
      <c r="DV19" s="46"/>
      <c r="DW19" s="46"/>
      <c r="DX19" s="46"/>
      <c r="DY19" s="46"/>
      <c r="DZ19" s="46"/>
      <c r="EA19" s="75">
        <f t="shared" si="47"/>
        <v>46</v>
      </c>
      <c r="EB19" s="74">
        <f>+'Stk CF '!DI19</f>
        <v>0</v>
      </c>
      <c r="EC19" s="46"/>
      <c r="ED19" s="46"/>
      <c r="EE19" s="46"/>
      <c r="EF19" s="46"/>
      <c r="EG19" s="46"/>
      <c r="EH19" s="46"/>
      <c r="EI19" s="46"/>
      <c r="EJ19" s="75">
        <f t="shared" si="48"/>
        <v>46</v>
      </c>
      <c r="EK19" s="74">
        <f>+'Stk CF '!DP19</f>
        <v>0</v>
      </c>
      <c r="EL19" s="46"/>
      <c r="EM19" s="46"/>
      <c r="EN19" s="46"/>
      <c r="EO19" s="46"/>
      <c r="EP19" s="46"/>
      <c r="EQ19" s="46"/>
      <c r="ER19" s="46"/>
      <c r="ES19" s="75">
        <f t="shared" si="49"/>
        <v>46</v>
      </c>
      <c r="ET19" s="74">
        <f>+'Stk CF '!DW19</f>
        <v>0</v>
      </c>
      <c r="EU19" s="46"/>
      <c r="EV19" s="46"/>
      <c r="EW19" s="46"/>
      <c r="EX19" s="46"/>
      <c r="EY19" s="46"/>
      <c r="EZ19" s="46"/>
      <c r="FA19" s="46"/>
      <c r="FB19" s="79">
        <f t="shared" si="50"/>
        <v>46</v>
      </c>
      <c r="FC19" s="74">
        <f>+'Stk CF '!ED19</f>
        <v>0</v>
      </c>
      <c r="FD19" s="46"/>
      <c r="FE19" s="46"/>
      <c r="FF19" s="46"/>
      <c r="FG19" s="46"/>
      <c r="FH19" s="46"/>
      <c r="FI19" s="46"/>
      <c r="FJ19" s="46"/>
      <c r="FK19" s="75">
        <f t="shared" si="51"/>
        <v>46</v>
      </c>
      <c r="FL19" s="74">
        <f>+'Stk CF '!EK19</f>
        <v>0</v>
      </c>
      <c r="FM19" s="46"/>
      <c r="FN19" s="46"/>
      <c r="FO19" s="46"/>
      <c r="FP19" s="46"/>
      <c r="FQ19" s="46"/>
      <c r="FR19" s="46"/>
      <c r="FS19" s="46"/>
      <c r="FT19" s="75">
        <f t="shared" si="52"/>
        <v>46</v>
      </c>
      <c r="FU19" s="74">
        <f>+'Stk CF '!ER19</f>
        <v>0</v>
      </c>
      <c r="FV19" s="46"/>
      <c r="FW19" s="46"/>
      <c r="FX19" s="46"/>
      <c r="FY19" s="46"/>
      <c r="FZ19" s="46"/>
      <c r="GA19" s="46"/>
      <c r="GB19" s="46"/>
      <c r="GC19" s="75">
        <f>+FT19+FU19+FV19-FW19+FX19-FY19-FZ19-GA19-GB19</f>
        <v>46</v>
      </c>
      <c r="GD19" s="74">
        <f>+'Stk CF '!EY19</f>
        <v>0</v>
      </c>
      <c r="GE19" s="46"/>
      <c r="GF19" s="46"/>
      <c r="GG19" s="46"/>
      <c r="GH19" s="46"/>
      <c r="GI19" s="46"/>
      <c r="GJ19" s="46"/>
      <c r="GK19" s="46"/>
      <c r="GL19" s="75">
        <f t="shared" si="54"/>
        <v>46</v>
      </c>
      <c r="GM19" s="74">
        <f>+'Stk CF '!FF19</f>
        <v>0</v>
      </c>
      <c r="GN19" s="46"/>
      <c r="GO19" s="46"/>
      <c r="GP19" s="46"/>
      <c r="GQ19" s="46"/>
      <c r="GR19" s="46"/>
      <c r="GS19" s="46"/>
      <c r="GT19" s="46"/>
      <c r="GU19" s="75">
        <f t="shared" si="55"/>
        <v>46</v>
      </c>
      <c r="GV19" s="74">
        <f>+'Stk CF '!FM19</f>
        <v>0</v>
      </c>
      <c r="GW19" s="46"/>
      <c r="GX19" s="46"/>
      <c r="GY19" s="46"/>
      <c r="GZ19" s="46"/>
      <c r="HA19" s="46"/>
      <c r="HB19" s="46"/>
      <c r="HC19" s="46"/>
      <c r="HD19" s="75">
        <f t="shared" si="56"/>
        <v>46</v>
      </c>
      <c r="HE19" s="74">
        <f>+'Stk CF '!FT19</f>
        <v>0</v>
      </c>
      <c r="HF19" s="46"/>
      <c r="HG19" s="46"/>
      <c r="HH19" s="46"/>
      <c r="HI19" s="46"/>
      <c r="HJ19" s="46"/>
      <c r="HK19" s="46"/>
      <c r="HL19" s="46"/>
      <c r="HM19" s="75">
        <f t="shared" si="57"/>
        <v>46</v>
      </c>
      <c r="HN19" s="74">
        <f>+'Stk CF '!GA19</f>
        <v>0</v>
      </c>
      <c r="HO19" s="46"/>
      <c r="HP19" s="46"/>
      <c r="HQ19" s="46"/>
      <c r="HR19" s="46"/>
      <c r="HS19" s="46"/>
      <c r="HT19" s="46"/>
      <c r="HU19" s="46"/>
      <c r="HV19" s="75">
        <f t="shared" si="58"/>
        <v>46</v>
      </c>
      <c r="HW19" s="74">
        <f>+'Stk CF '!GH19</f>
        <v>0</v>
      </c>
      <c r="HX19" s="46"/>
      <c r="HY19" s="46"/>
      <c r="HZ19" s="46"/>
      <c r="IA19" s="46"/>
      <c r="IB19" s="46"/>
      <c r="IC19" s="46"/>
      <c r="ID19" s="46"/>
      <c r="IE19" s="75">
        <f t="shared" si="59"/>
        <v>46</v>
      </c>
      <c r="IF19" s="74">
        <f>+'Stk CF '!GO19</f>
        <v>0</v>
      </c>
      <c r="IG19" s="46"/>
      <c r="IH19" s="46"/>
      <c r="II19" s="46"/>
      <c r="IJ19" s="46"/>
      <c r="IK19" s="46"/>
      <c r="IL19" s="46"/>
      <c r="IM19" s="46"/>
      <c r="IN19" s="75">
        <f t="shared" si="60"/>
        <v>46</v>
      </c>
      <c r="IO19" s="74">
        <f>+'Stk CF '!GV19</f>
        <v>0</v>
      </c>
      <c r="IP19" s="46"/>
      <c r="IQ19" s="46"/>
      <c r="IR19" s="46"/>
      <c r="IS19" s="46"/>
      <c r="IT19" s="46"/>
      <c r="IU19" s="46"/>
      <c r="IV19" s="46"/>
      <c r="IW19" s="75">
        <f t="shared" si="61"/>
        <v>46</v>
      </c>
      <c r="IX19" s="74">
        <f>+'Stk CF '!HC19</f>
        <v>0</v>
      </c>
      <c r="IY19" s="46"/>
      <c r="IZ19" s="46"/>
      <c r="JA19" s="46"/>
      <c r="JB19" s="46"/>
      <c r="JC19" s="46"/>
      <c r="JD19" s="46"/>
      <c r="JE19" s="46"/>
      <c r="JF19" s="75">
        <f t="shared" si="62"/>
        <v>46</v>
      </c>
      <c r="JG19" s="74">
        <f>+'Stk CF '!HJ19</f>
        <v>0</v>
      </c>
      <c r="JH19" s="46"/>
      <c r="JI19" s="46"/>
      <c r="JJ19" s="46"/>
      <c r="JK19" s="46"/>
      <c r="JL19" s="46"/>
      <c r="JM19" s="46"/>
      <c r="JN19" s="46"/>
      <c r="JO19" s="75">
        <f t="shared" si="63"/>
        <v>46</v>
      </c>
      <c r="JP19" s="74">
        <f>+'Stk CF '!HQ19</f>
        <v>0</v>
      </c>
      <c r="JQ19" s="46"/>
      <c r="JR19" s="46"/>
      <c r="JS19" s="46"/>
      <c r="JT19" s="46"/>
      <c r="JU19" s="46"/>
      <c r="JV19" s="46"/>
      <c r="JW19" s="46"/>
      <c r="JX19" s="128">
        <f t="shared" si="64"/>
        <v>46</v>
      </c>
      <c r="JY19" s="106">
        <f>+'Stk CF '!HX19</f>
        <v>0</v>
      </c>
      <c r="JZ19" s="46"/>
      <c r="KA19" s="46"/>
      <c r="KB19" s="46"/>
      <c r="KC19" s="46"/>
      <c r="KD19" s="46"/>
      <c r="KE19" s="46"/>
      <c r="KF19" s="46"/>
      <c r="KG19" s="88">
        <f t="shared" si="65"/>
        <v>46</v>
      </c>
      <c r="KI19" s="80">
        <f>+'Stk CF '!IF19</f>
        <v>42</v>
      </c>
      <c r="KJ19" s="46">
        <f t="shared" si="66"/>
        <v>7</v>
      </c>
      <c r="KK19" s="46">
        <f t="shared" si="67"/>
        <v>0</v>
      </c>
      <c r="KL19" s="46">
        <f t="shared" si="68"/>
        <v>0</v>
      </c>
      <c r="KM19" s="46">
        <f t="shared" si="69"/>
        <v>2</v>
      </c>
      <c r="KN19" s="81">
        <f>+T19+AC19+AL19+AU19+BD19+BM19+BV19+CE19+CN19+CW19+DF19+DO19+DX19+EG19+EP19+EY19+FH19+FQ19+FZ19+GI19+GR19+HA19+HJ19+HS19+IB19+IK19+IT19+JC19+JL19+JU19+KD19</f>
        <v>127</v>
      </c>
      <c r="KO19" s="81">
        <f t="shared" si="70"/>
        <v>0</v>
      </c>
      <c r="KP19" s="46">
        <f t="shared" si="71"/>
        <v>0</v>
      </c>
      <c r="KQ19" s="76">
        <f t="shared" si="36"/>
        <v>48</v>
      </c>
      <c r="KR19" s="66"/>
      <c r="KS19" s="65"/>
    </row>
    <row r="20" spans="2:305" ht="15">
      <c r="B20" s="384" t="s">
        <v>52</v>
      </c>
      <c r="C20" s="167" t="s">
        <v>232</v>
      </c>
      <c r="D20" s="178" t="s">
        <v>168</v>
      </c>
      <c r="E20" s="182" t="s">
        <v>240</v>
      </c>
      <c r="F20" s="363" t="s">
        <v>249</v>
      </c>
      <c r="G20" s="380" t="s">
        <v>99</v>
      </c>
      <c r="H20" s="380" t="s">
        <v>99</v>
      </c>
      <c r="I20" s="361" t="s">
        <v>95</v>
      </c>
      <c r="J20" s="372" t="s">
        <v>250</v>
      </c>
      <c r="K20" s="143">
        <v>4</v>
      </c>
      <c r="L20" s="144">
        <v>4</v>
      </c>
      <c r="M20" s="137" t="s">
        <v>4</v>
      </c>
      <c r="N20" s="87">
        <v>0</v>
      </c>
      <c r="O20" s="74">
        <f>+'Stk CF '!V20</f>
        <v>0</v>
      </c>
      <c r="P20" s="46"/>
      <c r="Q20" s="46"/>
      <c r="R20" s="46"/>
      <c r="S20" s="46"/>
      <c r="T20" s="46"/>
      <c r="U20" s="46"/>
      <c r="V20" s="46"/>
      <c r="W20" s="75">
        <f t="shared" si="72"/>
        <v>0</v>
      </c>
      <c r="X20" s="74">
        <f>+'Stk CF '!AC20</f>
        <v>0</v>
      </c>
      <c r="Y20" s="46"/>
      <c r="Z20" s="46"/>
      <c r="AA20" s="46"/>
      <c r="AB20" s="46"/>
      <c r="AC20" s="46"/>
      <c r="AD20" s="46"/>
      <c r="AE20" s="46"/>
      <c r="AF20" s="75">
        <f t="shared" si="37"/>
        <v>0</v>
      </c>
      <c r="AG20" s="74">
        <f>+'Stk CF '!AJ20</f>
        <v>0</v>
      </c>
      <c r="AH20" s="46"/>
      <c r="AI20" s="46"/>
      <c r="AJ20" s="46"/>
      <c r="AK20" s="46"/>
      <c r="AL20" s="46"/>
      <c r="AM20" s="46"/>
      <c r="AN20" s="46"/>
      <c r="AO20" s="75">
        <f t="shared" si="38"/>
        <v>0</v>
      </c>
      <c r="AP20" s="74">
        <f>+'Stk CF '!AQ20</f>
        <v>0</v>
      </c>
      <c r="AQ20" s="46"/>
      <c r="AR20" s="46"/>
      <c r="AS20" s="46"/>
      <c r="AT20" s="46"/>
      <c r="AU20" s="46"/>
      <c r="AV20" s="46"/>
      <c r="AW20" s="46"/>
      <c r="AX20" s="75">
        <f t="shared" si="39"/>
        <v>0</v>
      </c>
      <c r="AY20" s="74">
        <f>+'Stk CF '!AX20</f>
        <v>0</v>
      </c>
      <c r="AZ20" s="46"/>
      <c r="BA20" s="46"/>
      <c r="BB20" s="46"/>
      <c r="BC20" s="46"/>
      <c r="BD20" s="46"/>
      <c r="BE20" s="46"/>
      <c r="BF20" s="46"/>
      <c r="BG20" s="75">
        <f t="shared" si="73"/>
        <v>0</v>
      </c>
      <c r="BH20" s="74">
        <f>+'Stk CF '!BE20</f>
        <v>0</v>
      </c>
      <c r="BI20" s="46"/>
      <c r="BJ20" s="46"/>
      <c r="BK20" s="46"/>
      <c r="BL20" s="46"/>
      <c r="BM20" s="46"/>
      <c r="BN20" s="46"/>
      <c r="BO20" s="46"/>
      <c r="BP20" s="126">
        <f t="shared" si="40"/>
        <v>0</v>
      </c>
      <c r="BQ20" s="74">
        <f>+'Stk CF '!BL20</f>
        <v>0</v>
      </c>
      <c r="BR20" s="46"/>
      <c r="BS20" s="46"/>
      <c r="BT20" s="46"/>
      <c r="BU20" s="46"/>
      <c r="BV20" s="46"/>
      <c r="BW20" s="46"/>
      <c r="BX20" s="46"/>
      <c r="BY20" s="75">
        <f t="shared" si="41"/>
        <v>0</v>
      </c>
      <c r="BZ20" s="74">
        <f>+'Stk CF '!BS20</f>
        <v>0</v>
      </c>
      <c r="CA20" s="46"/>
      <c r="CB20" s="46"/>
      <c r="CC20" s="46"/>
      <c r="CD20" s="46"/>
      <c r="CE20" s="46"/>
      <c r="CF20" s="46"/>
      <c r="CG20" s="46"/>
      <c r="CH20" s="75">
        <f t="shared" si="42"/>
        <v>0</v>
      </c>
      <c r="CI20" s="74">
        <f>+'Stk CF '!BZ20</f>
        <v>0</v>
      </c>
      <c r="CJ20" s="46"/>
      <c r="CK20" s="46"/>
      <c r="CL20" s="46"/>
      <c r="CM20" s="46"/>
      <c r="CN20" s="46"/>
      <c r="CO20" s="46"/>
      <c r="CP20" s="46"/>
      <c r="CQ20" s="75">
        <f t="shared" si="43"/>
        <v>0</v>
      </c>
      <c r="CR20" s="74">
        <f>+'Stk CF '!CG20</f>
        <v>0</v>
      </c>
      <c r="CS20" s="46"/>
      <c r="CT20" s="46"/>
      <c r="CU20" s="46"/>
      <c r="CV20" s="46"/>
      <c r="CW20" s="46"/>
      <c r="CX20" s="46"/>
      <c r="CY20" s="46"/>
      <c r="CZ20" s="75">
        <f t="shared" si="44"/>
        <v>0</v>
      </c>
      <c r="DA20" s="74">
        <f>+'Stk CF '!CN20</f>
        <v>0</v>
      </c>
      <c r="DB20" s="46"/>
      <c r="DC20" s="46"/>
      <c r="DD20" s="46"/>
      <c r="DE20" s="46"/>
      <c r="DF20" s="46"/>
      <c r="DG20" s="46"/>
      <c r="DH20" s="46"/>
      <c r="DI20" s="75">
        <f t="shared" si="45"/>
        <v>0</v>
      </c>
      <c r="DJ20" s="74">
        <f>+'Stk CF '!CU20</f>
        <v>0</v>
      </c>
      <c r="DK20" s="46"/>
      <c r="DL20" s="46"/>
      <c r="DM20" s="46"/>
      <c r="DN20" s="46"/>
      <c r="DO20" s="46"/>
      <c r="DP20" s="46"/>
      <c r="DQ20" s="46"/>
      <c r="DR20" s="75">
        <f t="shared" si="46"/>
        <v>0</v>
      </c>
      <c r="DS20" s="74">
        <f>+'Stk CF '!DB20</f>
        <v>0</v>
      </c>
      <c r="DT20" s="46"/>
      <c r="DU20" s="46"/>
      <c r="DV20" s="46"/>
      <c r="DW20" s="46"/>
      <c r="DX20" s="46"/>
      <c r="DY20" s="46"/>
      <c r="DZ20" s="46"/>
      <c r="EA20" s="75">
        <f t="shared" si="47"/>
        <v>0</v>
      </c>
      <c r="EB20" s="74">
        <f>+'Stk CF '!DI20</f>
        <v>0</v>
      </c>
      <c r="EC20" s="46"/>
      <c r="ED20" s="46"/>
      <c r="EE20" s="46"/>
      <c r="EF20" s="46"/>
      <c r="EG20" s="46"/>
      <c r="EH20" s="46"/>
      <c r="EI20" s="46"/>
      <c r="EJ20" s="75">
        <f t="shared" si="48"/>
        <v>0</v>
      </c>
      <c r="EK20" s="74">
        <f>+'Stk CF '!DP20</f>
        <v>0</v>
      </c>
      <c r="EL20" s="46"/>
      <c r="EM20" s="46"/>
      <c r="EN20" s="46"/>
      <c r="EO20" s="46"/>
      <c r="EP20" s="46"/>
      <c r="EQ20" s="46"/>
      <c r="ER20" s="46"/>
      <c r="ES20" s="75">
        <f t="shared" si="49"/>
        <v>0</v>
      </c>
      <c r="ET20" s="74">
        <f>+'Stk CF '!DW20</f>
        <v>0</v>
      </c>
      <c r="EU20" s="46"/>
      <c r="EV20" s="46"/>
      <c r="EW20" s="46"/>
      <c r="EX20" s="46"/>
      <c r="EY20" s="46"/>
      <c r="EZ20" s="46"/>
      <c r="FA20" s="46"/>
      <c r="FB20" s="79">
        <f t="shared" si="50"/>
        <v>0</v>
      </c>
      <c r="FC20" s="74">
        <f>+'Stk CF '!ED20</f>
        <v>0</v>
      </c>
      <c r="FD20" s="46"/>
      <c r="FE20" s="46"/>
      <c r="FF20" s="46"/>
      <c r="FG20" s="46"/>
      <c r="FH20" s="46"/>
      <c r="FI20" s="46"/>
      <c r="FJ20" s="46"/>
      <c r="FK20" s="75">
        <f t="shared" si="51"/>
        <v>0</v>
      </c>
      <c r="FL20" s="74">
        <f>+'Stk CF '!EK20</f>
        <v>0</v>
      </c>
      <c r="FM20" s="46"/>
      <c r="FN20" s="46"/>
      <c r="FO20" s="46"/>
      <c r="FP20" s="46"/>
      <c r="FQ20" s="46"/>
      <c r="FR20" s="46"/>
      <c r="FS20" s="46"/>
      <c r="FT20" s="75">
        <f t="shared" si="52"/>
        <v>0</v>
      </c>
      <c r="FU20" s="74">
        <f>+'Stk CF '!ER20</f>
        <v>0</v>
      </c>
      <c r="FV20" s="46"/>
      <c r="FW20" s="46"/>
      <c r="FX20" s="46"/>
      <c r="FY20" s="46"/>
      <c r="FZ20" s="46"/>
      <c r="GA20" s="46"/>
      <c r="GB20" s="46"/>
      <c r="GC20" s="75">
        <f t="shared" si="53"/>
        <v>0</v>
      </c>
      <c r="GD20" s="74">
        <f>+'Stk CF '!EY20</f>
        <v>0</v>
      </c>
      <c r="GE20" s="46"/>
      <c r="GF20" s="46"/>
      <c r="GG20" s="46"/>
      <c r="GH20" s="46"/>
      <c r="GI20" s="46"/>
      <c r="GJ20" s="46"/>
      <c r="GK20" s="46"/>
      <c r="GL20" s="75">
        <f t="shared" si="54"/>
        <v>0</v>
      </c>
      <c r="GM20" s="74">
        <f>+'Stk CF '!FF20</f>
        <v>0</v>
      </c>
      <c r="GN20" s="46"/>
      <c r="GO20" s="46"/>
      <c r="GP20" s="46"/>
      <c r="GQ20" s="46"/>
      <c r="GR20" s="46"/>
      <c r="GS20" s="46"/>
      <c r="GT20" s="46"/>
      <c r="GU20" s="75">
        <f t="shared" si="55"/>
        <v>0</v>
      </c>
      <c r="GV20" s="74">
        <f>+'Stk CF '!FM20</f>
        <v>0</v>
      </c>
      <c r="GW20" s="46"/>
      <c r="GX20" s="46"/>
      <c r="GY20" s="46"/>
      <c r="GZ20" s="46"/>
      <c r="HA20" s="46"/>
      <c r="HB20" s="46"/>
      <c r="HC20" s="46"/>
      <c r="HD20" s="75">
        <f t="shared" si="56"/>
        <v>0</v>
      </c>
      <c r="HE20" s="74">
        <f>+'Stk CF '!FT20</f>
        <v>0</v>
      </c>
      <c r="HF20" s="46"/>
      <c r="HG20" s="46"/>
      <c r="HH20" s="46"/>
      <c r="HI20" s="46"/>
      <c r="HJ20" s="46"/>
      <c r="HK20" s="46"/>
      <c r="HL20" s="46"/>
      <c r="HM20" s="75">
        <f t="shared" si="57"/>
        <v>0</v>
      </c>
      <c r="HN20" s="74">
        <f>+'Stk CF '!GA20</f>
        <v>0</v>
      </c>
      <c r="HO20" s="46"/>
      <c r="HP20" s="46"/>
      <c r="HQ20" s="46"/>
      <c r="HR20" s="46"/>
      <c r="HS20" s="46"/>
      <c r="HT20" s="46"/>
      <c r="HU20" s="46"/>
      <c r="HV20" s="75">
        <f t="shared" si="58"/>
        <v>0</v>
      </c>
      <c r="HW20" s="74">
        <f>+'Stk CF '!GH20</f>
        <v>0</v>
      </c>
      <c r="HX20" s="46"/>
      <c r="HY20" s="46"/>
      <c r="HZ20" s="46"/>
      <c r="IA20" s="46"/>
      <c r="IB20" s="46"/>
      <c r="IC20" s="46"/>
      <c r="ID20" s="46"/>
      <c r="IE20" s="75">
        <f t="shared" si="59"/>
        <v>0</v>
      </c>
      <c r="IF20" s="74">
        <f>+'Stk CF '!GO20</f>
        <v>0</v>
      </c>
      <c r="IG20" s="46"/>
      <c r="IH20" s="46"/>
      <c r="II20" s="46"/>
      <c r="IJ20" s="46"/>
      <c r="IK20" s="46"/>
      <c r="IL20" s="46"/>
      <c r="IM20" s="46"/>
      <c r="IN20" s="75">
        <f t="shared" si="60"/>
        <v>0</v>
      </c>
      <c r="IO20" s="74">
        <f>+'Stk CF '!GV20</f>
        <v>0</v>
      </c>
      <c r="IP20" s="46"/>
      <c r="IQ20" s="46"/>
      <c r="IR20" s="46"/>
      <c r="IS20" s="46"/>
      <c r="IT20" s="46"/>
      <c r="IU20" s="46"/>
      <c r="IV20" s="46"/>
      <c r="IW20" s="75">
        <f t="shared" si="61"/>
        <v>0</v>
      </c>
      <c r="IX20" s="74">
        <f>+'Stk CF '!HC20</f>
        <v>0</v>
      </c>
      <c r="IY20" s="46"/>
      <c r="IZ20" s="46"/>
      <c r="JA20" s="46"/>
      <c r="JB20" s="46"/>
      <c r="JC20" s="46"/>
      <c r="JD20" s="46"/>
      <c r="JE20" s="46"/>
      <c r="JF20" s="75">
        <f t="shared" si="62"/>
        <v>0</v>
      </c>
      <c r="JG20" s="74">
        <f>+'Stk CF '!HJ20</f>
        <v>0</v>
      </c>
      <c r="JH20" s="46"/>
      <c r="JI20" s="46"/>
      <c r="JJ20" s="46"/>
      <c r="JK20" s="46"/>
      <c r="JL20" s="46"/>
      <c r="JM20" s="46"/>
      <c r="JN20" s="46"/>
      <c r="JO20" s="75">
        <f t="shared" si="63"/>
        <v>0</v>
      </c>
      <c r="JP20" s="74">
        <f>+'Stk CF '!HQ20</f>
        <v>0</v>
      </c>
      <c r="JQ20" s="46"/>
      <c r="JR20" s="46"/>
      <c r="JS20" s="46"/>
      <c r="JT20" s="46"/>
      <c r="JU20" s="46"/>
      <c r="JV20" s="46"/>
      <c r="JW20" s="46"/>
      <c r="JX20" s="75">
        <f t="shared" si="64"/>
        <v>0</v>
      </c>
      <c r="JY20" s="106">
        <f>+'Stk CF '!HX20</f>
        <v>0</v>
      </c>
      <c r="JZ20" s="46"/>
      <c r="KA20" s="46"/>
      <c r="KB20" s="46"/>
      <c r="KC20" s="46"/>
      <c r="KD20" s="46"/>
      <c r="KE20" s="46"/>
      <c r="KF20" s="46"/>
      <c r="KG20" s="88">
        <f t="shared" si="65"/>
        <v>0</v>
      </c>
      <c r="KI20" s="80">
        <f>+'Stk CF '!IF20</f>
        <v>0</v>
      </c>
      <c r="KJ20" s="46">
        <f t="shared" si="66"/>
        <v>0</v>
      </c>
      <c r="KK20" s="46">
        <f t="shared" si="67"/>
        <v>0</v>
      </c>
      <c r="KL20" s="46">
        <f t="shared" si="68"/>
        <v>0</v>
      </c>
      <c r="KM20" s="46">
        <f t="shared" si="69"/>
        <v>0</v>
      </c>
      <c r="KN20" s="81">
        <f t="shared" si="74"/>
        <v>0</v>
      </c>
      <c r="KO20" s="81">
        <f t="shared" si="70"/>
        <v>0</v>
      </c>
      <c r="KP20" s="46">
        <f t="shared" si="71"/>
        <v>0</v>
      </c>
      <c r="KQ20" s="76">
        <f t="shared" si="36"/>
        <v>0</v>
      </c>
      <c r="KR20" s="66"/>
      <c r="KS20" s="65"/>
    </row>
    <row r="21" spans="2:305" ht="15">
      <c r="B21" s="384" t="s">
        <v>52</v>
      </c>
      <c r="C21" s="181" t="s">
        <v>233</v>
      </c>
      <c r="D21" s="179" t="s">
        <v>175</v>
      </c>
      <c r="E21" s="183" t="s">
        <v>241</v>
      </c>
      <c r="F21" s="367" t="s">
        <v>175</v>
      </c>
      <c r="G21" s="380" t="s">
        <v>99</v>
      </c>
      <c r="H21" s="380" t="s">
        <v>99</v>
      </c>
      <c r="I21" s="166" t="s">
        <v>94</v>
      </c>
      <c r="J21" s="356" t="s">
        <v>251</v>
      </c>
      <c r="K21" s="139">
        <v>4</v>
      </c>
      <c r="L21" s="140">
        <v>5</v>
      </c>
      <c r="M21" s="137" t="s">
        <v>4</v>
      </c>
      <c r="N21" s="87">
        <v>29</v>
      </c>
      <c r="O21" s="74">
        <f>+'Stk CF '!V21</f>
        <v>0</v>
      </c>
      <c r="P21" s="46"/>
      <c r="Q21" s="46"/>
      <c r="R21" s="46"/>
      <c r="S21" s="46"/>
      <c r="T21" s="46"/>
      <c r="U21" s="46"/>
      <c r="V21" s="46"/>
      <c r="W21" s="75">
        <f t="shared" si="72"/>
        <v>29</v>
      </c>
      <c r="X21" s="74">
        <f>+'Stk CF '!AC21</f>
        <v>0</v>
      </c>
      <c r="Y21" s="46"/>
      <c r="Z21" s="46"/>
      <c r="AA21" s="46"/>
      <c r="AB21" s="46"/>
      <c r="AC21" s="46"/>
      <c r="AD21" s="46"/>
      <c r="AE21" s="46"/>
      <c r="AF21" s="75">
        <f t="shared" si="37"/>
        <v>29</v>
      </c>
      <c r="AG21" s="74">
        <f>+'Stk CF '!AJ21</f>
        <v>0</v>
      </c>
      <c r="AH21" s="46"/>
      <c r="AI21" s="46"/>
      <c r="AJ21" s="46"/>
      <c r="AK21" s="46"/>
      <c r="AL21" s="46">
        <v>2</v>
      </c>
      <c r="AM21" s="46"/>
      <c r="AN21" s="46"/>
      <c r="AO21" s="75">
        <f t="shared" si="38"/>
        <v>27</v>
      </c>
      <c r="AP21" s="74">
        <f>+'Stk CF '!AQ21</f>
        <v>0</v>
      </c>
      <c r="AQ21" s="46"/>
      <c r="AR21" s="46"/>
      <c r="AS21" s="46"/>
      <c r="AT21" s="46"/>
      <c r="AU21" s="46">
        <v>4</v>
      </c>
      <c r="AV21" s="46"/>
      <c r="AW21" s="46"/>
      <c r="AX21" s="75">
        <f t="shared" si="39"/>
        <v>23</v>
      </c>
      <c r="AY21" s="74">
        <f>+'Stk CF '!AX21</f>
        <v>40</v>
      </c>
      <c r="AZ21" s="46"/>
      <c r="BA21" s="46"/>
      <c r="BB21" s="46"/>
      <c r="BC21" s="46"/>
      <c r="BD21" s="46"/>
      <c r="BE21" s="46"/>
      <c r="BF21" s="46"/>
      <c r="BG21" s="75">
        <f t="shared" si="73"/>
        <v>63</v>
      </c>
      <c r="BH21" s="74">
        <f>+'Stk CF '!BE21</f>
        <v>0</v>
      </c>
      <c r="BI21" s="46"/>
      <c r="BJ21" s="46"/>
      <c r="BK21" s="46"/>
      <c r="BL21" s="46"/>
      <c r="BM21" s="46">
        <v>40</v>
      </c>
      <c r="BN21" s="46"/>
      <c r="BO21" s="46"/>
      <c r="BP21" s="126">
        <f t="shared" si="40"/>
        <v>23</v>
      </c>
      <c r="BQ21" s="74">
        <f>+'Stk CF '!BL21</f>
        <v>68</v>
      </c>
      <c r="BR21" s="46"/>
      <c r="BS21" s="46"/>
      <c r="BT21" s="46"/>
      <c r="BU21" s="46"/>
      <c r="BV21" s="46"/>
      <c r="BW21" s="46"/>
      <c r="BX21" s="46"/>
      <c r="BY21" s="75">
        <f t="shared" si="41"/>
        <v>91</v>
      </c>
      <c r="BZ21" s="74">
        <f>+'Stk CF '!BS21</f>
        <v>0</v>
      </c>
      <c r="CA21" s="46"/>
      <c r="CB21" s="46"/>
      <c r="CC21" s="46"/>
      <c r="CD21" s="46"/>
      <c r="CE21" s="46"/>
      <c r="CF21" s="46"/>
      <c r="CG21" s="46"/>
      <c r="CH21" s="75">
        <f t="shared" si="42"/>
        <v>91</v>
      </c>
      <c r="CI21" s="74">
        <f>+'Stk CF '!BZ21</f>
        <v>0</v>
      </c>
      <c r="CJ21" s="46"/>
      <c r="CK21" s="46"/>
      <c r="CL21" s="46"/>
      <c r="CM21" s="46"/>
      <c r="CN21" s="46"/>
      <c r="CO21" s="46"/>
      <c r="CP21" s="46"/>
      <c r="CQ21" s="75">
        <f t="shared" si="43"/>
        <v>91</v>
      </c>
      <c r="CR21" s="74">
        <f>+'Stk CF '!CG21</f>
        <v>0</v>
      </c>
      <c r="CS21" s="46"/>
      <c r="CT21" s="46"/>
      <c r="CU21" s="46"/>
      <c r="CV21" s="46"/>
      <c r="CW21" s="46"/>
      <c r="CX21" s="46"/>
      <c r="CY21" s="46"/>
      <c r="CZ21" s="75">
        <f t="shared" si="44"/>
        <v>91</v>
      </c>
      <c r="DA21" s="74">
        <f>+'Stk CF '!CN21</f>
        <v>0</v>
      </c>
      <c r="DB21" s="46"/>
      <c r="DC21" s="46"/>
      <c r="DD21" s="46"/>
      <c r="DE21" s="46"/>
      <c r="DF21" s="46"/>
      <c r="DG21" s="46"/>
      <c r="DH21" s="46"/>
      <c r="DI21" s="75">
        <f t="shared" si="45"/>
        <v>91</v>
      </c>
      <c r="DJ21" s="74">
        <f>+'Stk CF '!CU21</f>
        <v>0</v>
      </c>
      <c r="DK21" s="46"/>
      <c r="DL21" s="46"/>
      <c r="DM21" s="46"/>
      <c r="DN21" s="46"/>
      <c r="DO21" s="46"/>
      <c r="DP21" s="46"/>
      <c r="DQ21" s="46"/>
      <c r="DR21" s="75">
        <f t="shared" si="46"/>
        <v>91</v>
      </c>
      <c r="DS21" s="74">
        <f>+'Stk CF '!DB21</f>
        <v>0</v>
      </c>
      <c r="DT21" s="46"/>
      <c r="DU21" s="46"/>
      <c r="DV21" s="46"/>
      <c r="DW21" s="46"/>
      <c r="DX21" s="46"/>
      <c r="DY21" s="46"/>
      <c r="DZ21" s="46"/>
      <c r="EA21" s="75">
        <f t="shared" si="47"/>
        <v>91</v>
      </c>
      <c r="EB21" s="74">
        <f>+'Stk CF '!DI21</f>
        <v>0</v>
      </c>
      <c r="EC21" s="46"/>
      <c r="ED21" s="46"/>
      <c r="EE21" s="46"/>
      <c r="EF21" s="46"/>
      <c r="EG21" s="46"/>
      <c r="EH21" s="46"/>
      <c r="EI21" s="46"/>
      <c r="EJ21" s="75">
        <f t="shared" si="48"/>
        <v>91</v>
      </c>
      <c r="EK21" s="74">
        <f>+'Stk CF '!DP21</f>
        <v>0</v>
      </c>
      <c r="EL21" s="46"/>
      <c r="EM21" s="46"/>
      <c r="EN21" s="46"/>
      <c r="EO21" s="46"/>
      <c r="EP21" s="46"/>
      <c r="EQ21" s="46"/>
      <c r="ER21" s="46"/>
      <c r="ES21" s="75">
        <f t="shared" si="49"/>
        <v>91</v>
      </c>
      <c r="ET21" s="74">
        <f>+'Stk CF '!DW21</f>
        <v>0</v>
      </c>
      <c r="EU21" s="46"/>
      <c r="EV21" s="46"/>
      <c r="EW21" s="46"/>
      <c r="EX21" s="46"/>
      <c r="EY21" s="46"/>
      <c r="EZ21" s="46"/>
      <c r="FA21" s="46"/>
      <c r="FB21" s="79">
        <f t="shared" si="50"/>
        <v>91</v>
      </c>
      <c r="FC21" s="74">
        <f>+'Stk CF '!ED21</f>
        <v>0</v>
      </c>
      <c r="FD21" s="46"/>
      <c r="FE21" s="46"/>
      <c r="FF21" s="46"/>
      <c r="FG21" s="46"/>
      <c r="FH21" s="46"/>
      <c r="FI21" s="46"/>
      <c r="FJ21" s="46"/>
      <c r="FK21" s="75">
        <f t="shared" si="51"/>
        <v>91</v>
      </c>
      <c r="FL21" s="74">
        <f>+'Stk CF '!EK21</f>
        <v>0</v>
      </c>
      <c r="FM21" s="46"/>
      <c r="FN21" s="46"/>
      <c r="FO21" s="46"/>
      <c r="FP21" s="46"/>
      <c r="FQ21" s="46"/>
      <c r="FR21" s="46"/>
      <c r="FS21" s="46"/>
      <c r="FT21" s="75">
        <f t="shared" si="52"/>
        <v>91</v>
      </c>
      <c r="FU21" s="74">
        <f>+'Stk CF '!ER21</f>
        <v>0</v>
      </c>
      <c r="FV21" s="46"/>
      <c r="FW21" s="46"/>
      <c r="FX21" s="46"/>
      <c r="FY21" s="46"/>
      <c r="FZ21" s="46"/>
      <c r="GA21" s="46"/>
      <c r="GB21" s="46"/>
      <c r="GC21" s="75">
        <f t="shared" si="53"/>
        <v>91</v>
      </c>
      <c r="GD21" s="74">
        <f>+'Stk CF '!EY21</f>
        <v>0</v>
      </c>
      <c r="GE21" s="46"/>
      <c r="GF21" s="46"/>
      <c r="GG21" s="46"/>
      <c r="GH21" s="46"/>
      <c r="GI21" s="46"/>
      <c r="GJ21" s="46"/>
      <c r="GK21" s="46"/>
      <c r="GL21" s="75">
        <f t="shared" si="54"/>
        <v>91</v>
      </c>
      <c r="GM21" s="74">
        <f>+'Stk CF '!FF21</f>
        <v>0</v>
      </c>
      <c r="GN21" s="46"/>
      <c r="GO21" s="46"/>
      <c r="GP21" s="46"/>
      <c r="GQ21" s="46"/>
      <c r="GR21" s="46"/>
      <c r="GS21" s="46"/>
      <c r="GT21" s="46"/>
      <c r="GU21" s="75">
        <f t="shared" si="55"/>
        <v>91</v>
      </c>
      <c r="GV21" s="74">
        <f>+'Stk CF '!FM21</f>
        <v>0</v>
      </c>
      <c r="GW21" s="46"/>
      <c r="GX21" s="46"/>
      <c r="GY21" s="46"/>
      <c r="GZ21" s="46"/>
      <c r="HA21" s="46"/>
      <c r="HB21" s="46"/>
      <c r="HC21" s="46"/>
      <c r="HD21" s="75">
        <f t="shared" si="56"/>
        <v>91</v>
      </c>
      <c r="HE21" s="74">
        <f>+'Stk CF '!FT21</f>
        <v>0</v>
      </c>
      <c r="HF21" s="46"/>
      <c r="HG21" s="46"/>
      <c r="HH21" s="46"/>
      <c r="HI21" s="46"/>
      <c r="HJ21" s="46"/>
      <c r="HK21" s="46"/>
      <c r="HL21" s="46"/>
      <c r="HM21" s="75">
        <f t="shared" si="57"/>
        <v>91</v>
      </c>
      <c r="HN21" s="74">
        <f>+'Stk CF '!GA21</f>
        <v>0</v>
      </c>
      <c r="HO21" s="46"/>
      <c r="HP21" s="46"/>
      <c r="HQ21" s="46"/>
      <c r="HR21" s="46"/>
      <c r="HS21" s="46"/>
      <c r="HT21" s="46"/>
      <c r="HU21" s="46"/>
      <c r="HV21" s="75">
        <f t="shared" si="58"/>
        <v>91</v>
      </c>
      <c r="HW21" s="74">
        <f>+'Stk CF '!GH21</f>
        <v>0</v>
      </c>
      <c r="HX21" s="46"/>
      <c r="HY21" s="46"/>
      <c r="HZ21" s="46"/>
      <c r="IA21" s="46"/>
      <c r="IB21" s="46"/>
      <c r="IC21" s="46"/>
      <c r="ID21" s="46"/>
      <c r="IE21" s="75">
        <f t="shared" si="59"/>
        <v>91</v>
      </c>
      <c r="IF21" s="74">
        <f>+'Stk CF '!GO21</f>
        <v>0</v>
      </c>
      <c r="IG21" s="46"/>
      <c r="IH21" s="46"/>
      <c r="II21" s="46"/>
      <c r="IJ21" s="46"/>
      <c r="IK21" s="46"/>
      <c r="IL21" s="46"/>
      <c r="IM21" s="46"/>
      <c r="IN21" s="75">
        <f t="shared" si="60"/>
        <v>91</v>
      </c>
      <c r="IO21" s="74">
        <f>+'Stk CF '!GV21</f>
        <v>0</v>
      </c>
      <c r="IP21" s="46"/>
      <c r="IQ21" s="46"/>
      <c r="IR21" s="46"/>
      <c r="IS21" s="46"/>
      <c r="IT21" s="46"/>
      <c r="IU21" s="46"/>
      <c r="IV21" s="46"/>
      <c r="IW21" s="75">
        <f t="shared" si="61"/>
        <v>91</v>
      </c>
      <c r="IX21" s="74">
        <f>+'Stk CF '!HC21</f>
        <v>0</v>
      </c>
      <c r="IY21" s="46"/>
      <c r="IZ21" s="46"/>
      <c r="JA21" s="46"/>
      <c r="JB21" s="46"/>
      <c r="JC21" s="46"/>
      <c r="JD21" s="46"/>
      <c r="JE21" s="46"/>
      <c r="JF21" s="75">
        <f t="shared" si="62"/>
        <v>91</v>
      </c>
      <c r="JG21" s="74">
        <f>+'Stk CF '!HJ21</f>
        <v>0</v>
      </c>
      <c r="JH21" s="46"/>
      <c r="JI21" s="46"/>
      <c r="JJ21" s="46"/>
      <c r="JK21" s="46"/>
      <c r="JL21" s="46"/>
      <c r="JM21" s="46"/>
      <c r="JN21" s="46"/>
      <c r="JO21" s="75">
        <f t="shared" si="63"/>
        <v>91</v>
      </c>
      <c r="JP21" s="74">
        <f>+'Stk CF '!HQ21</f>
        <v>0</v>
      </c>
      <c r="JQ21" s="46"/>
      <c r="JR21" s="46"/>
      <c r="JS21" s="46"/>
      <c r="JT21" s="46"/>
      <c r="JU21" s="46"/>
      <c r="JV21" s="46"/>
      <c r="JW21" s="46"/>
      <c r="JX21" s="128">
        <f t="shared" si="64"/>
        <v>91</v>
      </c>
      <c r="JY21" s="106">
        <f>+'Stk CF '!HX21</f>
        <v>0</v>
      </c>
      <c r="JZ21" s="46"/>
      <c r="KA21" s="46"/>
      <c r="KB21" s="46"/>
      <c r="KC21" s="46"/>
      <c r="KD21" s="46"/>
      <c r="KE21" s="46"/>
      <c r="KF21" s="46"/>
      <c r="KG21" s="88">
        <f t="shared" si="65"/>
        <v>91</v>
      </c>
      <c r="KI21" s="80">
        <f>+'Stk CF '!IF21</f>
        <v>108</v>
      </c>
      <c r="KJ21" s="46">
        <f t="shared" si="66"/>
        <v>0</v>
      </c>
      <c r="KK21" s="46">
        <f t="shared" si="67"/>
        <v>0</v>
      </c>
      <c r="KL21" s="46">
        <f t="shared" si="68"/>
        <v>0</v>
      </c>
      <c r="KM21" s="46">
        <f t="shared" si="69"/>
        <v>0</v>
      </c>
      <c r="KN21" s="81">
        <f t="shared" si="74"/>
        <v>46</v>
      </c>
      <c r="KO21" s="81">
        <f t="shared" si="70"/>
        <v>0</v>
      </c>
      <c r="KP21" s="46">
        <f t="shared" si="71"/>
        <v>0</v>
      </c>
      <c r="KQ21" s="76">
        <f t="shared" si="36"/>
        <v>91</v>
      </c>
      <c r="KR21" s="66"/>
      <c r="KS21" s="65"/>
    </row>
    <row r="22" spans="2:305" ht="15">
      <c r="B22" s="384" t="s">
        <v>52</v>
      </c>
      <c r="C22" s="172" t="s">
        <v>234</v>
      </c>
      <c r="D22" s="176" t="s">
        <v>57</v>
      </c>
      <c r="E22" s="182" t="s">
        <v>242</v>
      </c>
      <c r="F22" s="368" t="s">
        <v>57</v>
      </c>
      <c r="G22" s="380" t="s">
        <v>99</v>
      </c>
      <c r="H22" s="380" t="s">
        <v>99</v>
      </c>
      <c r="I22" s="166" t="s">
        <v>94</v>
      </c>
      <c r="J22" s="372" t="s">
        <v>252</v>
      </c>
      <c r="K22" s="143">
        <v>5</v>
      </c>
      <c r="L22" s="144">
        <v>5</v>
      </c>
      <c r="M22" s="137" t="s">
        <v>4</v>
      </c>
      <c r="N22" s="87">
        <v>114</v>
      </c>
      <c r="O22" s="74">
        <f>+'Stk CF '!V22</f>
        <v>0</v>
      </c>
      <c r="P22" s="46"/>
      <c r="Q22" s="46"/>
      <c r="R22" s="46"/>
      <c r="S22" s="46"/>
      <c r="T22" s="46"/>
      <c r="U22" s="46"/>
      <c r="V22" s="46"/>
      <c r="W22" s="75">
        <f t="shared" si="72"/>
        <v>114</v>
      </c>
      <c r="X22" s="74">
        <f>+'Stk CF '!AC22</f>
        <v>0</v>
      </c>
      <c r="Y22" s="46"/>
      <c r="Z22" s="46"/>
      <c r="AA22" s="46"/>
      <c r="AB22" s="46"/>
      <c r="AC22" s="46"/>
      <c r="AD22" s="46"/>
      <c r="AE22" s="46"/>
      <c r="AF22" s="75">
        <f t="shared" si="37"/>
        <v>114</v>
      </c>
      <c r="AG22" s="74">
        <f>+'Stk CF '!AJ22</f>
        <v>0</v>
      </c>
      <c r="AH22" s="46"/>
      <c r="AI22" s="46"/>
      <c r="AJ22" s="46"/>
      <c r="AK22" s="46"/>
      <c r="AL22" s="46"/>
      <c r="AM22" s="46"/>
      <c r="AN22" s="46"/>
      <c r="AO22" s="75">
        <f t="shared" si="38"/>
        <v>114</v>
      </c>
      <c r="AP22" s="74">
        <f>+'Stk CF '!AQ22</f>
        <v>0</v>
      </c>
      <c r="AQ22" s="46"/>
      <c r="AR22" s="46"/>
      <c r="AS22" s="46"/>
      <c r="AT22" s="46"/>
      <c r="AU22" s="46"/>
      <c r="AV22" s="46"/>
      <c r="AW22" s="46"/>
      <c r="AX22" s="75">
        <f t="shared" si="39"/>
        <v>114</v>
      </c>
      <c r="AY22" s="74">
        <f>+'Stk CF '!AX22</f>
        <v>0</v>
      </c>
      <c r="AZ22" s="46"/>
      <c r="BA22" s="46"/>
      <c r="BB22" s="46"/>
      <c r="BC22" s="46"/>
      <c r="BD22" s="46"/>
      <c r="BE22" s="46"/>
      <c r="BF22" s="46"/>
      <c r="BG22" s="75">
        <f t="shared" si="73"/>
        <v>114</v>
      </c>
      <c r="BH22" s="74">
        <f>+'Stk CF '!BE22</f>
        <v>0</v>
      </c>
      <c r="BI22" s="46"/>
      <c r="BJ22" s="46"/>
      <c r="BK22" s="46"/>
      <c r="BL22" s="46"/>
      <c r="BM22" s="46"/>
      <c r="BN22" s="46"/>
      <c r="BO22" s="46"/>
      <c r="BP22" s="126">
        <f t="shared" si="40"/>
        <v>114</v>
      </c>
      <c r="BQ22" s="74">
        <f>+'Stk CF '!BL22</f>
        <v>0</v>
      </c>
      <c r="BR22" s="46">
        <v>1</v>
      </c>
      <c r="BS22" s="46"/>
      <c r="BT22" s="46"/>
      <c r="BU22" s="46"/>
      <c r="BV22" s="46"/>
      <c r="BW22" s="46"/>
      <c r="BX22" s="46"/>
      <c r="BY22" s="75">
        <f t="shared" si="41"/>
        <v>115</v>
      </c>
      <c r="BZ22" s="74">
        <f>+'Stk CF '!BS22</f>
        <v>0</v>
      </c>
      <c r="CA22" s="46"/>
      <c r="CB22" s="46"/>
      <c r="CC22" s="46"/>
      <c r="CD22" s="46"/>
      <c r="CE22" s="46"/>
      <c r="CF22" s="46"/>
      <c r="CG22" s="46"/>
      <c r="CH22" s="75">
        <f t="shared" ref="CH22:CH59" si="75">+BY22+BZ22+CA22-CB22+CC22-CD22-CE22-CF22-CG22</f>
        <v>115</v>
      </c>
      <c r="CI22" s="74">
        <f>+'Stk CF '!BZ22</f>
        <v>0</v>
      </c>
      <c r="CJ22" s="46"/>
      <c r="CK22" s="46"/>
      <c r="CL22" s="46"/>
      <c r="CM22" s="46"/>
      <c r="CN22" s="46"/>
      <c r="CO22" s="46"/>
      <c r="CP22" s="46"/>
      <c r="CQ22" s="75">
        <f t="shared" si="43"/>
        <v>115</v>
      </c>
      <c r="CR22" s="74">
        <f>+'Stk CF '!CG22</f>
        <v>0</v>
      </c>
      <c r="CS22" s="46"/>
      <c r="CT22" s="46"/>
      <c r="CU22" s="46"/>
      <c r="CV22" s="46"/>
      <c r="CW22" s="46"/>
      <c r="CX22" s="46"/>
      <c r="CY22" s="46"/>
      <c r="CZ22" s="75">
        <f t="shared" si="44"/>
        <v>115</v>
      </c>
      <c r="DA22" s="74">
        <f>+'Stk CF '!CN22</f>
        <v>0</v>
      </c>
      <c r="DB22" s="46"/>
      <c r="DC22" s="46"/>
      <c r="DD22" s="46"/>
      <c r="DE22" s="46"/>
      <c r="DF22" s="46">
        <v>1</v>
      </c>
      <c r="DG22" s="46"/>
      <c r="DH22" s="46"/>
      <c r="DI22" s="75">
        <f t="shared" si="45"/>
        <v>114</v>
      </c>
      <c r="DJ22" s="74">
        <f>+'Stk CF '!CU22</f>
        <v>0</v>
      </c>
      <c r="DK22" s="46"/>
      <c r="DL22" s="46"/>
      <c r="DM22" s="46"/>
      <c r="DN22" s="46"/>
      <c r="DO22" s="46"/>
      <c r="DP22" s="46"/>
      <c r="DQ22" s="46"/>
      <c r="DR22" s="75">
        <f t="shared" si="46"/>
        <v>114</v>
      </c>
      <c r="DS22" s="74">
        <f>+'Stk CF '!DB22</f>
        <v>0</v>
      </c>
      <c r="DT22" s="46"/>
      <c r="DU22" s="46"/>
      <c r="DV22" s="46"/>
      <c r="DW22" s="46"/>
      <c r="DX22" s="46"/>
      <c r="DY22" s="46"/>
      <c r="DZ22" s="46"/>
      <c r="EA22" s="75">
        <f t="shared" si="47"/>
        <v>114</v>
      </c>
      <c r="EB22" s="74">
        <f>+'Stk CF '!DI22</f>
        <v>0</v>
      </c>
      <c r="EC22" s="46"/>
      <c r="ED22" s="46"/>
      <c r="EE22" s="46"/>
      <c r="EF22" s="46"/>
      <c r="EG22" s="46"/>
      <c r="EH22" s="46"/>
      <c r="EI22" s="46"/>
      <c r="EJ22" s="75">
        <f t="shared" si="48"/>
        <v>114</v>
      </c>
      <c r="EK22" s="74">
        <f>+'Stk CF '!DP22</f>
        <v>0</v>
      </c>
      <c r="EL22" s="46"/>
      <c r="EM22" s="46"/>
      <c r="EN22" s="46"/>
      <c r="EO22" s="46"/>
      <c r="EP22" s="46"/>
      <c r="EQ22" s="46"/>
      <c r="ER22" s="46"/>
      <c r="ES22" s="75">
        <f t="shared" si="49"/>
        <v>114</v>
      </c>
      <c r="ET22" s="74">
        <f>+'Stk CF '!DW22</f>
        <v>0</v>
      </c>
      <c r="EU22" s="46"/>
      <c r="EV22" s="46"/>
      <c r="EW22" s="46"/>
      <c r="EX22" s="46"/>
      <c r="EY22" s="46"/>
      <c r="EZ22" s="46"/>
      <c r="FA22" s="46"/>
      <c r="FB22" s="79">
        <f t="shared" si="50"/>
        <v>114</v>
      </c>
      <c r="FC22" s="74">
        <f>+'Stk CF '!ED22</f>
        <v>0</v>
      </c>
      <c r="FD22" s="46"/>
      <c r="FE22" s="46"/>
      <c r="FF22" s="46"/>
      <c r="FG22" s="46"/>
      <c r="FH22" s="46"/>
      <c r="FI22" s="46"/>
      <c r="FJ22" s="46"/>
      <c r="FK22" s="75">
        <f t="shared" si="51"/>
        <v>114</v>
      </c>
      <c r="FL22" s="74">
        <f>+'Stk CF '!EK22</f>
        <v>0</v>
      </c>
      <c r="FM22" s="46"/>
      <c r="FN22" s="46"/>
      <c r="FO22" s="46"/>
      <c r="FP22" s="46"/>
      <c r="FQ22" s="46"/>
      <c r="FR22" s="46"/>
      <c r="FS22" s="46"/>
      <c r="FT22" s="75">
        <f t="shared" si="52"/>
        <v>114</v>
      </c>
      <c r="FU22" s="74">
        <f>+'Stk CF '!ER22</f>
        <v>0</v>
      </c>
      <c r="FV22" s="46"/>
      <c r="FW22" s="46"/>
      <c r="FX22" s="46"/>
      <c r="FY22" s="46"/>
      <c r="FZ22" s="46"/>
      <c r="GA22" s="46"/>
      <c r="GB22" s="46"/>
      <c r="GC22" s="75">
        <f t="shared" si="53"/>
        <v>114</v>
      </c>
      <c r="GD22" s="74">
        <f>+'Stk CF '!EY22</f>
        <v>0</v>
      </c>
      <c r="GE22" s="46"/>
      <c r="GF22" s="46"/>
      <c r="GG22" s="46"/>
      <c r="GH22" s="46"/>
      <c r="GI22" s="46"/>
      <c r="GJ22" s="46"/>
      <c r="GK22" s="46"/>
      <c r="GL22" s="75">
        <f t="shared" si="54"/>
        <v>114</v>
      </c>
      <c r="GM22" s="74">
        <f>+'Stk CF '!FF22</f>
        <v>0</v>
      </c>
      <c r="GN22" s="46"/>
      <c r="GO22" s="46"/>
      <c r="GP22" s="46"/>
      <c r="GQ22" s="46"/>
      <c r="GR22" s="46"/>
      <c r="GS22" s="46"/>
      <c r="GT22" s="46"/>
      <c r="GU22" s="75">
        <f t="shared" si="55"/>
        <v>114</v>
      </c>
      <c r="GV22" s="74">
        <f>+'Stk CF '!FM22</f>
        <v>0</v>
      </c>
      <c r="GW22" s="46"/>
      <c r="GX22" s="46"/>
      <c r="GY22" s="46"/>
      <c r="GZ22" s="46"/>
      <c r="HA22" s="46"/>
      <c r="HB22" s="46"/>
      <c r="HC22" s="46"/>
      <c r="HD22" s="75">
        <f t="shared" si="56"/>
        <v>114</v>
      </c>
      <c r="HE22" s="74">
        <f>+'Stk CF '!FT22</f>
        <v>0</v>
      </c>
      <c r="HF22" s="46"/>
      <c r="HG22" s="46"/>
      <c r="HH22" s="46"/>
      <c r="HI22" s="46"/>
      <c r="HJ22" s="46"/>
      <c r="HK22" s="46"/>
      <c r="HL22" s="46"/>
      <c r="HM22" s="75">
        <f t="shared" si="57"/>
        <v>114</v>
      </c>
      <c r="HN22" s="74">
        <f>+'Stk CF '!GA22</f>
        <v>0</v>
      </c>
      <c r="HO22" s="46"/>
      <c r="HP22" s="46"/>
      <c r="HQ22" s="46"/>
      <c r="HR22" s="46"/>
      <c r="HS22" s="46"/>
      <c r="HT22" s="46"/>
      <c r="HU22" s="46"/>
      <c r="HV22" s="75">
        <f t="shared" si="58"/>
        <v>114</v>
      </c>
      <c r="HW22" s="74">
        <f>+'Stk CF '!GH22</f>
        <v>0</v>
      </c>
      <c r="HX22" s="46"/>
      <c r="HY22" s="46"/>
      <c r="HZ22" s="46"/>
      <c r="IA22" s="46"/>
      <c r="IB22" s="46"/>
      <c r="IC22" s="46"/>
      <c r="ID22" s="46"/>
      <c r="IE22" s="75">
        <f t="shared" si="59"/>
        <v>114</v>
      </c>
      <c r="IF22" s="74">
        <f>+'Stk CF '!GO22</f>
        <v>0</v>
      </c>
      <c r="IG22" s="46"/>
      <c r="IH22" s="46"/>
      <c r="II22" s="46"/>
      <c r="IJ22" s="46"/>
      <c r="IK22" s="46"/>
      <c r="IL22" s="46"/>
      <c r="IM22" s="46"/>
      <c r="IN22" s="75">
        <f t="shared" si="60"/>
        <v>114</v>
      </c>
      <c r="IO22" s="74">
        <f>+'Stk CF '!GV22</f>
        <v>0</v>
      </c>
      <c r="IP22" s="46"/>
      <c r="IQ22" s="46"/>
      <c r="IR22" s="46"/>
      <c r="IS22" s="46"/>
      <c r="IT22" s="46"/>
      <c r="IU22" s="46"/>
      <c r="IV22" s="46"/>
      <c r="IW22" s="75">
        <f t="shared" si="61"/>
        <v>114</v>
      </c>
      <c r="IX22" s="74">
        <f>+'Stk CF '!HC22</f>
        <v>0</v>
      </c>
      <c r="IY22" s="46"/>
      <c r="IZ22" s="46"/>
      <c r="JA22" s="46"/>
      <c r="JB22" s="46"/>
      <c r="JC22" s="46"/>
      <c r="JD22" s="46"/>
      <c r="JE22" s="46"/>
      <c r="JF22" s="75">
        <f t="shared" si="62"/>
        <v>114</v>
      </c>
      <c r="JG22" s="74">
        <f>+'Stk CF '!HJ22</f>
        <v>0</v>
      </c>
      <c r="JH22" s="46"/>
      <c r="JI22" s="46"/>
      <c r="JJ22" s="46"/>
      <c r="JK22" s="46"/>
      <c r="JL22" s="46"/>
      <c r="JM22" s="46"/>
      <c r="JN22" s="46"/>
      <c r="JO22" s="75">
        <f t="shared" si="63"/>
        <v>114</v>
      </c>
      <c r="JP22" s="74">
        <f>+'Stk CF '!HQ22</f>
        <v>0</v>
      </c>
      <c r="JQ22" s="46"/>
      <c r="JR22" s="46"/>
      <c r="JS22" s="46"/>
      <c r="JT22" s="46"/>
      <c r="JU22" s="46"/>
      <c r="JV22" s="46"/>
      <c r="JW22" s="46"/>
      <c r="JX22" s="75">
        <f t="shared" si="64"/>
        <v>114</v>
      </c>
      <c r="JY22" s="106">
        <f>+'Stk CF '!HX22</f>
        <v>0</v>
      </c>
      <c r="JZ22" s="46"/>
      <c r="KA22" s="46"/>
      <c r="KB22" s="46"/>
      <c r="KC22" s="46"/>
      <c r="KD22" s="46"/>
      <c r="KE22" s="46"/>
      <c r="KF22" s="46"/>
      <c r="KG22" s="88">
        <f t="shared" si="65"/>
        <v>114</v>
      </c>
      <c r="KI22" s="80">
        <f>+'Stk CF '!IF22</f>
        <v>0</v>
      </c>
      <c r="KJ22" s="46">
        <f t="shared" ref="KJ22:KP23" si="76">+P22+Y22+AH22+AQ22+AZ22+BI22+BR22+CA22+CJ22+CS22+DB22+DK22+DT22+EC22+EL22+EU22+FD22+FM22+FV22+GE22+GN22+GW22+HF22+HO22+HX22+IG22+IP22+IY22+JH22+JQ22+JZ22</f>
        <v>1</v>
      </c>
      <c r="KK22" s="46">
        <f t="shared" si="76"/>
        <v>0</v>
      </c>
      <c r="KL22" s="46">
        <f t="shared" si="76"/>
        <v>0</v>
      </c>
      <c r="KM22" s="46">
        <f t="shared" si="76"/>
        <v>0</v>
      </c>
      <c r="KN22" s="81">
        <f t="shared" ref="KN22:KN60" si="77">+T22+AC22+AL22+AU22+BD22+BM22+BV22+CE22+CN22+CW22+DF22+DO22+DX22+EG22+EP22+EY22+FH22+FQ22+FZ22+GI22+GR22+HA22+HJ22+HS22+IB22+IK22+IT22+JC22+JL22+JU22+KD22</f>
        <v>1</v>
      </c>
      <c r="KO22" s="81">
        <f t="shared" si="76"/>
        <v>0</v>
      </c>
      <c r="KP22" s="46">
        <f t="shared" si="76"/>
        <v>0</v>
      </c>
      <c r="KQ22" s="76">
        <f t="shared" si="36"/>
        <v>114</v>
      </c>
      <c r="KR22" s="66"/>
      <c r="KS22" s="65"/>
    </row>
    <row r="23" spans="2:305" ht="14.25" customHeight="1">
      <c r="B23" s="384" t="s">
        <v>52</v>
      </c>
      <c r="C23" s="168" t="s">
        <v>235</v>
      </c>
      <c r="D23" s="174" t="s">
        <v>140</v>
      </c>
      <c r="E23" s="183" t="s">
        <v>243</v>
      </c>
      <c r="F23" s="369" t="s">
        <v>248</v>
      </c>
      <c r="G23" s="380" t="s">
        <v>99</v>
      </c>
      <c r="H23" s="380" t="s">
        <v>99</v>
      </c>
      <c r="I23" s="361" t="s">
        <v>95</v>
      </c>
      <c r="J23" s="356" t="s">
        <v>253</v>
      </c>
      <c r="K23" s="139">
        <v>5</v>
      </c>
      <c r="L23" s="140">
        <v>6</v>
      </c>
      <c r="M23" s="137" t="s">
        <v>4</v>
      </c>
      <c r="N23" s="87">
        <v>291</v>
      </c>
      <c r="O23" s="74">
        <f>+'Stk CF '!V23</f>
        <v>0</v>
      </c>
      <c r="P23" s="46"/>
      <c r="Q23" s="46"/>
      <c r="R23" s="46"/>
      <c r="S23" s="46"/>
      <c r="T23" s="46"/>
      <c r="U23" s="46"/>
      <c r="V23" s="46"/>
      <c r="W23" s="75">
        <f t="shared" si="72"/>
        <v>291</v>
      </c>
      <c r="X23" s="74">
        <f>+'Stk CF '!AC23</f>
        <v>0</v>
      </c>
      <c r="Y23" s="46"/>
      <c r="Z23" s="46"/>
      <c r="AA23" s="46"/>
      <c r="AB23" s="46"/>
      <c r="AC23" s="46"/>
      <c r="AD23" s="46"/>
      <c r="AE23" s="46"/>
      <c r="AF23" s="75">
        <f t="shared" si="37"/>
        <v>291</v>
      </c>
      <c r="AG23" s="74">
        <f>+'Stk CF '!AJ23</f>
        <v>0</v>
      </c>
      <c r="AH23" s="46"/>
      <c r="AI23" s="46"/>
      <c r="AJ23" s="46"/>
      <c r="AK23" s="46"/>
      <c r="AL23" s="46"/>
      <c r="AM23" s="46"/>
      <c r="AN23" s="46"/>
      <c r="AO23" s="75">
        <f t="shared" si="38"/>
        <v>291</v>
      </c>
      <c r="AP23" s="74">
        <f>+'Stk CF '!AQ23</f>
        <v>0</v>
      </c>
      <c r="AQ23" s="46"/>
      <c r="AR23" s="46"/>
      <c r="AS23" s="46"/>
      <c r="AT23" s="46"/>
      <c r="AU23" s="46"/>
      <c r="AV23" s="46"/>
      <c r="AW23" s="46"/>
      <c r="AX23" s="75">
        <f t="shared" si="39"/>
        <v>291</v>
      </c>
      <c r="AY23" s="74">
        <f>+'Stk CF '!AX23</f>
        <v>146</v>
      </c>
      <c r="AZ23" s="46"/>
      <c r="BA23" s="46"/>
      <c r="BB23" s="46"/>
      <c r="BC23" s="46"/>
      <c r="BD23" s="46"/>
      <c r="BE23" s="46"/>
      <c r="BF23" s="46"/>
      <c r="BG23" s="75">
        <f t="shared" si="73"/>
        <v>437</v>
      </c>
      <c r="BH23" s="74">
        <f>+'Stk CF '!BE23</f>
        <v>0</v>
      </c>
      <c r="BI23" s="46"/>
      <c r="BJ23" s="46"/>
      <c r="BK23" s="46"/>
      <c r="BL23" s="46"/>
      <c r="BM23" s="46"/>
      <c r="BN23" s="46"/>
      <c r="BO23" s="46"/>
      <c r="BP23" s="126">
        <f t="shared" si="40"/>
        <v>437</v>
      </c>
      <c r="BQ23" s="74">
        <f>+'Stk CF '!BL23</f>
        <v>0</v>
      </c>
      <c r="BR23" s="46">
        <v>72</v>
      </c>
      <c r="BS23" s="46"/>
      <c r="BT23" s="46"/>
      <c r="BU23" s="46"/>
      <c r="BV23" s="46">
        <v>48</v>
      </c>
      <c r="BW23" s="46"/>
      <c r="BX23" s="46"/>
      <c r="BY23" s="75">
        <f t="shared" si="41"/>
        <v>461</v>
      </c>
      <c r="BZ23" s="74">
        <f>+'Stk CF '!BS23</f>
        <v>0</v>
      </c>
      <c r="CA23" s="46"/>
      <c r="CB23" s="46"/>
      <c r="CC23" s="46"/>
      <c r="CD23" s="46"/>
      <c r="CE23" s="46"/>
      <c r="CF23" s="46"/>
      <c r="CG23" s="46"/>
      <c r="CH23" s="75">
        <f t="shared" si="75"/>
        <v>461</v>
      </c>
      <c r="CI23" s="74">
        <f>+'Stk CF '!BZ23</f>
        <v>0</v>
      </c>
      <c r="CJ23" s="46"/>
      <c r="CK23" s="46"/>
      <c r="CL23" s="46"/>
      <c r="CM23" s="46"/>
      <c r="CN23" s="46"/>
      <c r="CO23" s="46"/>
      <c r="CP23" s="46"/>
      <c r="CQ23" s="75">
        <f t="shared" si="43"/>
        <v>461</v>
      </c>
      <c r="CR23" s="74">
        <f>+'Stk CF '!CG23</f>
        <v>0</v>
      </c>
      <c r="CS23" s="46"/>
      <c r="CT23" s="46"/>
      <c r="CU23" s="46"/>
      <c r="CV23" s="46"/>
      <c r="CW23" s="46">
        <v>78</v>
      </c>
      <c r="CX23" s="46"/>
      <c r="CY23" s="46"/>
      <c r="CZ23" s="75">
        <f t="shared" si="44"/>
        <v>383</v>
      </c>
      <c r="DA23" s="74">
        <f>+'Stk CF '!CN23</f>
        <v>0</v>
      </c>
      <c r="DB23" s="46"/>
      <c r="DC23" s="46"/>
      <c r="DD23" s="46"/>
      <c r="DE23" s="46"/>
      <c r="DF23" s="46">
        <v>72</v>
      </c>
      <c r="DG23" s="46"/>
      <c r="DH23" s="46"/>
      <c r="DI23" s="75">
        <f t="shared" si="45"/>
        <v>311</v>
      </c>
      <c r="DJ23" s="74">
        <f>+'Stk CF '!CU23</f>
        <v>0</v>
      </c>
      <c r="DK23" s="46"/>
      <c r="DL23" s="46"/>
      <c r="DM23" s="46"/>
      <c r="DN23" s="46"/>
      <c r="DO23" s="46"/>
      <c r="DP23" s="46"/>
      <c r="DQ23" s="46"/>
      <c r="DR23" s="75">
        <f t="shared" si="46"/>
        <v>311</v>
      </c>
      <c r="DS23" s="74">
        <f>+'Stk CF '!DB23</f>
        <v>0</v>
      </c>
      <c r="DT23" s="46"/>
      <c r="DU23" s="46"/>
      <c r="DV23" s="46"/>
      <c r="DW23" s="46"/>
      <c r="DX23" s="46"/>
      <c r="DY23" s="46"/>
      <c r="DZ23" s="46"/>
      <c r="EA23" s="75">
        <f t="shared" si="47"/>
        <v>311</v>
      </c>
      <c r="EB23" s="74">
        <f>+'Stk CF '!DI23</f>
        <v>0</v>
      </c>
      <c r="EC23" s="46"/>
      <c r="ED23" s="46"/>
      <c r="EE23" s="46"/>
      <c r="EF23" s="46"/>
      <c r="EG23" s="46"/>
      <c r="EH23" s="46"/>
      <c r="EI23" s="46"/>
      <c r="EJ23" s="75">
        <f t="shared" si="48"/>
        <v>311</v>
      </c>
      <c r="EK23" s="74">
        <f>+'Stk CF '!DP23</f>
        <v>0</v>
      </c>
      <c r="EL23" s="46"/>
      <c r="EM23" s="46"/>
      <c r="EN23" s="46"/>
      <c r="EO23" s="46"/>
      <c r="EP23" s="46"/>
      <c r="EQ23" s="46"/>
      <c r="ER23" s="46"/>
      <c r="ES23" s="75">
        <f t="shared" si="49"/>
        <v>311</v>
      </c>
      <c r="ET23" s="74">
        <f>+'Stk CF '!DW23</f>
        <v>0</v>
      </c>
      <c r="EU23" s="46"/>
      <c r="EV23" s="46"/>
      <c r="EW23" s="46"/>
      <c r="EX23" s="46"/>
      <c r="EY23" s="46"/>
      <c r="EZ23" s="46"/>
      <c r="FA23" s="46"/>
      <c r="FB23" s="79">
        <f t="shared" si="50"/>
        <v>311</v>
      </c>
      <c r="FC23" s="74">
        <f>+'Stk CF '!ED23</f>
        <v>0</v>
      </c>
      <c r="FD23" s="46"/>
      <c r="FE23" s="46"/>
      <c r="FF23" s="46"/>
      <c r="FG23" s="46"/>
      <c r="FH23" s="46"/>
      <c r="FI23" s="46"/>
      <c r="FJ23" s="46"/>
      <c r="FK23" s="75">
        <f t="shared" si="51"/>
        <v>311</v>
      </c>
      <c r="FL23" s="74">
        <f>+'Stk CF '!EK23</f>
        <v>0</v>
      </c>
      <c r="FM23" s="46"/>
      <c r="FN23" s="46"/>
      <c r="FO23" s="46"/>
      <c r="FP23" s="46"/>
      <c r="FQ23" s="46"/>
      <c r="FR23" s="46"/>
      <c r="FS23" s="46"/>
      <c r="FT23" s="75">
        <f t="shared" si="52"/>
        <v>311</v>
      </c>
      <c r="FU23" s="74">
        <f>+'Stk CF '!ER23</f>
        <v>0</v>
      </c>
      <c r="FV23" s="46"/>
      <c r="FW23" s="46"/>
      <c r="FX23" s="46"/>
      <c r="FY23" s="46"/>
      <c r="FZ23" s="46"/>
      <c r="GA23" s="46"/>
      <c r="GB23" s="46"/>
      <c r="GC23" s="75">
        <f t="shared" si="53"/>
        <v>311</v>
      </c>
      <c r="GD23" s="74">
        <f>+'Stk CF '!EY23</f>
        <v>0</v>
      </c>
      <c r="GE23" s="46"/>
      <c r="GF23" s="46"/>
      <c r="GG23" s="46"/>
      <c r="GH23" s="46"/>
      <c r="GI23" s="46"/>
      <c r="GJ23" s="46"/>
      <c r="GK23" s="46"/>
      <c r="GL23" s="75">
        <f t="shared" si="54"/>
        <v>311</v>
      </c>
      <c r="GM23" s="74">
        <f>+'Stk CF '!FF23</f>
        <v>0</v>
      </c>
      <c r="GN23" s="46"/>
      <c r="GO23" s="46"/>
      <c r="GP23" s="46"/>
      <c r="GQ23" s="46"/>
      <c r="GR23" s="46"/>
      <c r="GS23" s="46"/>
      <c r="GT23" s="46"/>
      <c r="GU23" s="75">
        <f t="shared" si="55"/>
        <v>311</v>
      </c>
      <c r="GV23" s="74">
        <f>+'Stk CF '!FM23</f>
        <v>0</v>
      </c>
      <c r="GW23" s="46"/>
      <c r="GX23" s="46"/>
      <c r="GY23" s="46"/>
      <c r="GZ23" s="46"/>
      <c r="HA23" s="46"/>
      <c r="HB23" s="46"/>
      <c r="HC23" s="46"/>
      <c r="HD23" s="75">
        <f t="shared" si="56"/>
        <v>311</v>
      </c>
      <c r="HE23" s="74">
        <f>+'Stk CF '!FT23</f>
        <v>0</v>
      </c>
      <c r="HF23" s="46"/>
      <c r="HG23" s="46"/>
      <c r="HH23" s="46"/>
      <c r="HI23" s="46"/>
      <c r="HJ23" s="46"/>
      <c r="HK23" s="46"/>
      <c r="HL23" s="46"/>
      <c r="HM23" s="75">
        <f t="shared" si="57"/>
        <v>311</v>
      </c>
      <c r="HN23" s="74">
        <f>+'Stk CF '!GA23</f>
        <v>0</v>
      </c>
      <c r="HO23" s="46"/>
      <c r="HP23" s="46"/>
      <c r="HQ23" s="46"/>
      <c r="HR23" s="46"/>
      <c r="HS23" s="46"/>
      <c r="HT23" s="46"/>
      <c r="HU23" s="46"/>
      <c r="HV23" s="75">
        <f t="shared" si="58"/>
        <v>311</v>
      </c>
      <c r="HW23" s="74">
        <f>+'Stk CF '!GH23</f>
        <v>0</v>
      </c>
      <c r="HX23" s="46"/>
      <c r="HY23" s="46"/>
      <c r="HZ23" s="46"/>
      <c r="IA23" s="46"/>
      <c r="IB23" s="46"/>
      <c r="IC23" s="46"/>
      <c r="ID23" s="46"/>
      <c r="IE23" s="75">
        <f t="shared" si="59"/>
        <v>311</v>
      </c>
      <c r="IF23" s="74">
        <f>+'Stk CF '!GO23</f>
        <v>0</v>
      </c>
      <c r="IG23" s="46"/>
      <c r="IH23" s="46"/>
      <c r="II23" s="46"/>
      <c r="IJ23" s="46"/>
      <c r="IK23" s="46"/>
      <c r="IL23" s="46"/>
      <c r="IM23" s="46"/>
      <c r="IN23" s="75">
        <f t="shared" si="60"/>
        <v>311</v>
      </c>
      <c r="IO23" s="74">
        <f>+'Stk CF '!GV23</f>
        <v>0</v>
      </c>
      <c r="IP23" s="46"/>
      <c r="IQ23" s="46"/>
      <c r="IR23" s="46"/>
      <c r="IS23" s="46"/>
      <c r="IT23" s="46"/>
      <c r="IU23" s="46"/>
      <c r="IV23" s="46"/>
      <c r="IW23" s="75">
        <f t="shared" si="61"/>
        <v>311</v>
      </c>
      <c r="IX23" s="74">
        <f>+'Stk CF '!HC23</f>
        <v>0</v>
      </c>
      <c r="IY23" s="46"/>
      <c r="IZ23" s="46"/>
      <c r="JA23" s="46"/>
      <c r="JB23" s="46"/>
      <c r="JC23" s="46"/>
      <c r="JD23" s="46"/>
      <c r="JE23" s="46"/>
      <c r="JF23" s="75">
        <f t="shared" si="62"/>
        <v>311</v>
      </c>
      <c r="JG23" s="74">
        <f>+'Stk CF '!HJ23</f>
        <v>0</v>
      </c>
      <c r="JH23" s="46"/>
      <c r="JI23" s="46"/>
      <c r="JJ23" s="46"/>
      <c r="JK23" s="46"/>
      <c r="JL23" s="46"/>
      <c r="JM23" s="46"/>
      <c r="JN23" s="46"/>
      <c r="JO23" s="75">
        <f t="shared" si="63"/>
        <v>311</v>
      </c>
      <c r="JP23" s="74">
        <f>+'Stk CF '!HQ23</f>
        <v>0</v>
      </c>
      <c r="JQ23" s="46"/>
      <c r="JR23" s="46"/>
      <c r="JS23" s="46"/>
      <c r="JT23" s="46"/>
      <c r="JU23" s="46"/>
      <c r="JV23" s="46"/>
      <c r="JW23" s="46"/>
      <c r="JX23" s="75">
        <f t="shared" si="64"/>
        <v>311</v>
      </c>
      <c r="JY23" s="106">
        <f>+'Stk CF '!HX23</f>
        <v>0</v>
      </c>
      <c r="JZ23" s="46"/>
      <c r="KA23" s="46"/>
      <c r="KB23" s="46"/>
      <c r="KC23" s="46"/>
      <c r="KD23" s="46"/>
      <c r="KE23" s="46"/>
      <c r="KF23" s="46"/>
      <c r="KG23" s="88">
        <f t="shared" si="65"/>
        <v>311</v>
      </c>
      <c r="KI23" s="80">
        <f>+'Stk CF '!IF23</f>
        <v>146</v>
      </c>
      <c r="KJ23" s="46">
        <f t="shared" si="76"/>
        <v>72</v>
      </c>
      <c r="KK23" s="46">
        <f t="shared" si="76"/>
        <v>0</v>
      </c>
      <c r="KL23" s="46">
        <f t="shared" si="76"/>
        <v>0</v>
      </c>
      <c r="KM23" s="46">
        <f t="shared" si="76"/>
        <v>0</v>
      </c>
      <c r="KN23" s="81">
        <f t="shared" si="77"/>
        <v>198</v>
      </c>
      <c r="KO23" s="81">
        <f t="shared" si="76"/>
        <v>0</v>
      </c>
      <c r="KP23" s="46">
        <f t="shared" si="76"/>
        <v>0</v>
      </c>
      <c r="KQ23" s="76">
        <f t="shared" si="36"/>
        <v>311</v>
      </c>
      <c r="KR23" s="66"/>
      <c r="KS23" s="65"/>
    </row>
    <row r="24" spans="2:305" ht="15">
      <c r="B24" s="384" t="s">
        <v>52</v>
      </c>
      <c r="C24" s="182" t="s">
        <v>236</v>
      </c>
      <c r="D24" s="178" t="s">
        <v>139</v>
      </c>
      <c r="E24" s="182" t="s">
        <v>244</v>
      </c>
      <c r="F24" s="370" t="s">
        <v>248</v>
      </c>
      <c r="G24" s="380" t="s">
        <v>99</v>
      </c>
      <c r="H24" s="380" t="s">
        <v>99</v>
      </c>
      <c r="I24" s="166" t="s">
        <v>94</v>
      </c>
      <c r="J24" s="373" t="s">
        <v>253</v>
      </c>
      <c r="K24" s="139">
        <v>5</v>
      </c>
      <c r="L24" s="140">
        <v>6</v>
      </c>
      <c r="M24" s="137" t="s">
        <v>4</v>
      </c>
      <c r="N24" s="87">
        <v>79</v>
      </c>
      <c r="O24" s="74">
        <f>+'Stk CF '!V24</f>
        <v>0</v>
      </c>
      <c r="P24" s="46"/>
      <c r="Q24" s="46"/>
      <c r="R24" s="46"/>
      <c r="S24" s="46"/>
      <c r="T24" s="46"/>
      <c r="U24" s="46"/>
      <c r="V24" s="46"/>
      <c r="W24" s="75">
        <f t="shared" si="72"/>
        <v>79</v>
      </c>
      <c r="X24" s="74">
        <f>+'Stk CF '!AC24</f>
        <v>0</v>
      </c>
      <c r="Y24" s="46"/>
      <c r="Z24" s="46"/>
      <c r="AA24" s="46"/>
      <c r="AB24" s="46"/>
      <c r="AC24" s="46"/>
      <c r="AD24" s="46"/>
      <c r="AE24" s="46"/>
      <c r="AF24" s="75">
        <f t="shared" si="37"/>
        <v>79</v>
      </c>
      <c r="AG24" s="74">
        <f>+'Stk CF '!AJ24</f>
        <v>0</v>
      </c>
      <c r="AH24" s="46"/>
      <c r="AI24" s="46"/>
      <c r="AJ24" s="46"/>
      <c r="AK24" s="46"/>
      <c r="AL24" s="46"/>
      <c r="AM24" s="46"/>
      <c r="AN24" s="46"/>
      <c r="AO24" s="75">
        <f t="shared" si="38"/>
        <v>79</v>
      </c>
      <c r="AP24" s="74">
        <f>+'Stk CF '!AQ24</f>
        <v>0</v>
      </c>
      <c r="AQ24" s="46"/>
      <c r="AR24" s="46"/>
      <c r="AS24" s="46"/>
      <c r="AT24" s="46"/>
      <c r="AU24" s="46"/>
      <c r="AV24" s="46"/>
      <c r="AW24" s="46"/>
      <c r="AX24" s="75">
        <f t="shared" si="39"/>
        <v>79</v>
      </c>
      <c r="AY24" s="74">
        <f>+'Stk CF '!AX24</f>
        <v>131</v>
      </c>
      <c r="AZ24" s="46"/>
      <c r="BA24" s="46"/>
      <c r="BB24" s="46"/>
      <c r="BC24" s="46"/>
      <c r="BD24" s="46"/>
      <c r="BE24" s="46"/>
      <c r="BF24" s="46"/>
      <c r="BG24" s="75">
        <f t="shared" si="73"/>
        <v>210</v>
      </c>
      <c r="BH24" s="74">
        <f>+'Stk CF '!BE24</f>
        <v>0</v>
      </c>
      <c r="BI24" s="46"/>
      <c r="BJ24" s="46"/>
      <c r="BK24" s="46"/>
      <c r="BL24" s="46"/>
      <c r="BM24" s="46"/>
      <c r="BN24" s="46"/>
      <c r="BO24" s="46"/>
      <c r="BP24" s="126">
        <f t="shared" si="40"/>
        <v>210</v>
      </c>
      <c r="BQ24" s="74">
        <f>+'Stk CF '!BL24</f>
        <v>0</v>
      </c>
      <c r="BR24" s="46">
        <v>22</v>
      </c>
      <c r="BS24" s="46"/>
      <c r="BT24" s="46"/>
      <c r="BU24" s="46"/>
      <c r="BV24" s="46"/>
      <c r="BW24" s="46"/>
      <c r="BX24" s="46"/>
      <c r="BY24" s="75">
        <f t="shared" si="41"/>
        <v>232</v>
      </c>
      <c r="BZ24" s="74">
        <f>+'Stk CF '!BS24</f>
        <v>0</v>
      </c>
      <c r="CA24" s="46"/>
      <c r="CB24" s="46"/>
      <c r="CC24" s="46"/>
      <c r="CD24" s="46"/>
      <c r="CE24" s="46"/>
      <c r="CF24" s="46"/>
      <c r="CG24" s="46"/>
      <c r="CH24" s="75">
        <f t="shared" si="75"/>
        <v>232</v>
      </c>
      <c r="CI24" s="74">
        <f>+'Stk CF '!BZ24</f>
        <v>0</v>
      </c>
      <c r="CJ24" s="46"/>
      <c r="CK24" s="46"/>
      <c r="CL24" s="46"/>
      <c r="CM24" s="46"/>
      <c r="CN24" s="46"/>
      <c r="CO24" s="46"/>
      <c r="CP24" s="46"/>
      <c r="CQ24" s="75">
        <f t="shared" si="43"/>
        <v>232</v>
      </c>
      <c r="CR24" s="74">
        <f>+'Stk CF '!CG24</f>
        <v>0</v>
      </c>
      <c r="CS24" s="46"/>
      <c r="CT24" s="46"/>
      <c r="CU24" s="46"/>
      <c r="CV24" s="46"/>
      <c r="CW24" s="46"/>
      <c r="CX24" s="46"/>
      <c r="CY24" s="46"/>
      <c r="CZ24" s="75">
        <f t="shared" si="44"/>
        <v>232</v>
      </c>
      <c r="DA24" s="74">
        <f>+'Stk CF '!CN24</f>
        <v>0</v>
      </c>
      <c r="DB24" s="46"/>
      <c r="DC24" s="46"/>
      <c r="DD24" s="46"/>
      <c r="DE24" s="46"/>
      <c r="DF24" s="46">
        <v>22</v>
      </c>
      <c r="DG24" s="46"/>
      <c r="DH24" s="46"/>
      <c r="DI24" s="75">
        <f t="shared" si="45"/>
        <v>210</v>
      </c>
      <c r="DJ24" s="74">
        <f>+'Stk CF '!CU24</f>
        <v>0</v>
      </c>
      <c r="DK24" s="46"/>
      <c r="DL24" s="46"/>
      <c r="DM24" s="46"/>
      <c r="DN24" s="46"/>
      <c r="DO24" s="46"/>
      <c r="DP24" s="46"/>
      <c r="DQ24" s="46"/>
      <c r="DR24" s="75">
        <f t="shared" si="46"/>
        <v>210</v>
      </c>
      <c r="DS24" s="74">
        <f>+'Stk CF '!DB24</f>
        <v>0</v>
      </c>
      <c r="DT24" s="46"/>
      <c r="DU24" s="46"/>
      <c r="DV24" s="46"/>
      <c r="DW24" s="46"/>
      <c r="DX24" s="46"/>
      <c r="DY24" s="46"/>
      <c r="DZ24" s="46"/>
      <c r="EA24" s="75">
        <f t="shared" si="47"/>
        <v>210</v>
      </c>
      <c r="EB24" s="74">
        <f>+'Stk CF '!DI24</f>
        <v>0</v>
      </c>
      <c r="EC24" s="46"/>
      <c r="ED24" s="46"/>
      <c r="EE24" s="46"/>
      <c r="EF24" s="46"/>
      <c r="EG24" s="46"/>
      <c r="EH24" s="46"/>
      <c r="EI24" s="46"/>
      <c r="EJ24" s="75">
        <f t="shared" si="48"/>
        <v>210</v>
      </c>
      <c r="EK24" s="74">
        <f>+'Stk CF '!DP24</f>
        <v>0</v>
      </c>
      <c r="EL24" s="46"/>
      <c r="EM24" s="46"/>
      <c r="EN24" s="46"/>
      <c r="EO24" s="46"/>
      <c r="EP24" s="46"/>
      <c r="EQ24" s="46"/>
      <c r="ER24" s="46"/>
      <c r="ES24" s="75">
        <f t="shared" si="49"/>
        <v>210</v>
      </c>
      <c r="ET24" s="74">
        <f>+'Stk CF '!DW24</f>
        <v>0</v>
      </c>
      <c r="EU24" s="46"/>
      <c r="EV24" s="46"/>
      <c r="EW24" s="46"/>
      <c r="EX24" s="46"/>
      <c r="EY24" s="46"/>
      <c r="EZ24" s="46"/>
      <c r="FA24" s="46"/>
      <c r="FB24" s="79">
        <f t="shared" si="50"/>
        <v>210</v>
      </c>
      <c r="FC24" s="74">
        <f>+'Stk CF '!ED24</f>
        <v>0</v>
      </c>
      <c r="FD24" s="46"/>
      <c r="FE24" s="46"/>
      <c r="FF24" s="46"/>
      <c r="FG24" s="46"/>
      <c r="FH24" s="46"/>
      <c r="FI24" s="46"/>
      <c r="FJ24" s="46"/>
      <c r="FK24" s="75">
        <f t="shared" si="51"/>
        <v>210</v>
      </c>
      <c r="FL24" s="74">
        <f>+'Stk CF '!EK24</f>
        <v>0</v>
      </c>
      <c r="FM24" s="46"/>
      <c r="FN24" s="46"/>
      <c r="FO24" s="46"/>
      <c r="FP24" s="46"/>
      <c r="FQ24" s="46"/>
      <c r="FR24" s="46"/>
      <c r="FS24" s="46"/>
      <c r="FT24" s="75">
        <f t="shared" si="52"/>
        <v>210</v>
      </c>
      <c r="FU24" s="74">
        <f>+'Stk CF '!ER24</f>
        <v>0</v>
      </c>
      <c r="FV24" s="46"/>
      <c r="FW24" s="46"/>
      <c r="FX24" s="46"/>
      <c r="FY24" s="46"/>
      <c r="FZ24" s="46"/>
      <c r="GA24" s="46"/>
      <c r="GB24" s="46"/>
      <c r="GC24" s="75">
        <f t="shared" si="53"/>
        <v>210</v>
      </c>
      <c r="GD24" s="74">
        <f>+'Stk CF '!EY24</f>
        <v>0</v>
      </c>
      <c r="GE24" s="46"/>
      <c r="GF24" s="46"/>
      <c r="GG24" s="46"/>
      <c r="GH24" s="46"/>
      <c r="GI24" s="46"/>
      <c r="GJ24" s="46"/>
      <c r="GK24" s="46"/>
      <c r="GL24" s="75">
        <f t="shared" si="54"/>
        <v>210</v>
      </c>
      <c r="GM24" s="74">
        <f>+'Stk CF '!FF24</f>
        <v>0</v>
      </c>
      <c r="GN24" s="46"/>
      <c r="GO24" s="46"/>
      <c r="GP24" s="46"/>
      <c r="GQ24" s="46"/>
      <c r="GR24" s="46"/>
      <c r="GS24" s="46"/>
      <c r="GT24" s="46"/>
      <c r="GU24" s="75">
        <f t="shared" si="55"/>
        <v>210</v>
      </c>
      <c r="GV24" s="74">
        <f>+'Stk CF '!FM24</f>
        <v>0</v>
      </c>
      <c r="GW24" s="46"/>
      <c r="GX24" s="46"/>
      <c r="GY24" s="46"/>
      <c r="GZ24" s="46"/>
      <c r="HA24" s="46"/>
      <c r="HB24" s="46"/>
      <c r="HC24" s="46"/>
      <c r="HD24" s="75">
        <f t="shared" si="56"/>
        <v>210</v>
      </c>
      <c r="HE24" s="74">
        <f>+'Stk CF '!FT24</f>
        <v>0</v>
      </c>
      <c r="HF24" s="46"/>
      <c r="HG24" s="46"/>
      <c r="HH24" s="46"/>
      <c r="HI24" s="46"/>
      <c r="HJ24" s="46"/>
      <c r="HK24" s="46"/>
      <c r="HL24" s="46"/>
      <c r="HM24" s="75">
        <f t="shared" si="57"/>
        <v>210</v>
      </c>
      <c r="HN24" s="74">
        <f>+'Stk CF '!GA24</f>
        <v>0</v>
      </c>
      <c r="HO24" s="46"/>
      <c r="HP24" s="46"/>
      <c r="HQ24" s="46"/>
      <c r="HR24" s="46"/>
      <c r="HS24" s="46"/>
      <c r="HT24" s="46"/>
      <c r="HU24" s="46"/>
      <c r="HV24" s="75">
        <f t="shared" si="58"/>
        <v>210</v>
      </c>
      <c r="HW24" s="74">
        <f>+'Stk CF '!GH24</f>
        <v>0</v>
      </c>
      <c r="HX24" s="46"/>
      <c r="HY24" s="46"/>
      <c r="HZ24" s="46"/>
      <c r="IA24" s="46"/>
      <c r="IB24" s="46"/>
      <c r="IC24" s="46"/>
      <c r="ID24" s="46"/>
      <c r="IE24" s="75">
        <f t="shared" si="59"/>
        <v>210</v>
      </c>
      <c r="IF24" s="74">
        <f>+'Stk CF '!GO24</f>
        <v>0</v>
      </c>
      <c r="IG24" s="46"/>
      <c r="IH24" s="46"/>
      <c r="II24" s="46"/>
      <c r="IJ24" s="46"/>
      <c r="IK24" s="46"/>
      <c r="IL24" s="46"/>
      <c r="IM24" s="46"/>
      <c r="IN24" s="75">
        <f t="shared" si="60"/>
        <v>210</v>
      </c>
      <c r="IO24" s="74">
        <f>+'Stk CF '!GV24</f>
        <v>0</v>
      </c>
      <c r="IP24" s="46"/>
      <c r="IQ24" s="46"/>
      <c r="IR24" s="46"/>
      <c r="IS24" s="46"/>
      <c r="IT24" s="46"/>
      <c r="IU24" s="46"/>
      <c r="IV24" s="46"/>
      <c r="IW24" s="75">
        <f t="shared" si="61"/>
        <v>210</v>
      </c>
      <c r="IX24" s="74">
        <f>+'Stk CF '!HC24</f>
        <v>0</v>
      </c>
      <c r="IY24" s="46"/>
      <c r="IZ24" s="46"/>
      <c r="JA24" s="46"/>
      <c r="JB24" s="46"/>
      <c r="JC24" s="46"/>
      <c r="JD24" s="46"/>
      <c r="JE24" s="46"/>
      <c r="JF24" s="75">
        <f t="shared" si="62"/>
        <v>210</v>
      </c>
      <c r="JG24" s="74">
        <f>+'Stk CF '!HJ24</f>
        <v>0</v>
      </c>
      <c r="JH24" s="46"/>
      <c r="JI24" s="46"/>
      <c r="JJ24" s="46"/>
      <c r="JK24" s="46"/>
      <c r="JL24" s="46"/>
      <c r="JM24" s="46"/>
      <c r="JN24" s="46"/>
      <c r="JO24" s="75">
        <f t="shared" si="63"/>
        <v>210</v>
      </c>
      <c r="JP24" s="74">
        <f>+'Stk CF '!HQ24</f>
        <v>0</v>
      </c>
      <c r="JQ24" s="46"/>
      <c r="JR24" s="46"/>
      <c r="JS24" s="46"/>
      <c r="JT24" s="46"/>
      <c r="JU24" s="46"/>
      <c r="JV24" s="46"/>
      <c r="JW24" s="46"/>
      <c r="JX24" s="75">
        <f t="shared" si="64"/>
        <v>210</v>
      </c>
      <c r="JY24" s="106">
        <f>+'Stk CF '!HX24</f>
        <v>0</v>
      </c>
      <c r="JZ24" s="46"/>
      <c r="KA24" s="46"/>
      <c r="KB24" s="46"/>
      <c r="KC24" s="46"/>
      <c r="KD24" s="46"/>
      <c r="KE24" s="46"/>
      <c r="KF24" s="46"/>
      <c r="KG24" s="88">
        <f t="shared" si="65"/>
        <v>210</v>
      </c>
      <c r="KI24" s="80">
        <f>+'Stk CF '!IF24</f>
        <v>131</v>
      </c>
      <c r="KJ24" s="46">
        <f t="shared" si="66"/>
        <v>22</v>
      </c>
      <c r="KK24" s="46">
        <f t="shared" si="67"/>
        <v>0</v>
      </c>
      <c r="KL24" s="46">
        <f t="shared" si="68"/>
        <v>0</v>
      </c>
      <c r="KM24" s="46">
        <f t="shared" si="69"/>
        <v>0</v>
      </c>
      <c r="KN24" s="81">
        <f t="shared" si="77"/>
        <v>22</v>
      </c>
      <c r="KO24" s="81">
        <f t="shared" si="70"/>
        <v>0</v>
      </c>
      <c r="KP24" s="46">
        <f t="shared" si="71"/>
        <v>0</v>
      </c>
      <c r="KQ24" s="76">
        <f t="shared" si="36"/>
        <v>210</v>
      </c>
      <c r="KR24" s="66"/>
      <c r="KS24" s="65"/>
    </row>
    <row r="25" spans="2:305" ht="15">
      <c r="B25" s="384" t="s">
        <v>52</v>
      </c>
      <c r="C25" s="183" t="s">
        <v>237</v>
      </c>
      <c r="D25" s="174" t="s">
        <v>142</v>
      </c>
      <c r="E25" s="183" t="s">
        <v>245</v>
      </c>
      <c r="F25" s="369" t="s">
        <v>180</v>
      </c>
      <c r="G25" s="380" t="s">
        <v>99</v>
      </c>
      <c r="H25" s="380" t="s">
        <v>99</v>
      </c>
      <c r="I25" s="361" t="s">
        <v>95</v>
      </c>
      <c r="J25" s="356" t="s">
        <v>254</v>
      </c>
      <c r="K25" s="143">
        <v>7</v>
      </c>
      <c r="L25" s="144">
        <v>8</v>
      </c>
      <c r="M25" s="137" t="s">
        <v>4</v>
      </c>
      <c r="N25" s="87">
        <v>224</v>
      </c>
      <c r="O25" s="74">
        <f>+'Stk CF '!V25</f>
        <v>0</v>
      </c>
      <c r="P25" s="46"/>
      <c r="Q25" s="46"/>
      <c r="R25" s="46"/>
      <c r="S25" s="46"/>
      <c r="T25" s="46"/>
      <c r="U25" s="46"/>
      <c r="V25" s="46"/>
      <c r="W25" s="75">
        <f t="shared" si="72"/>
        <v>224</v>
      </c>
      <c r="X25" s="74">
        <f>+'Stk CF '!AC25</f>
        <v>0</v>
      </c>
      <c r="Y25" s="46"/>
      <c r="Z25" s="46"/>
      <c r="AA25" s="46"/>
      <c r="AB25" s="46"/>
      <c r="AC25" s="46"/>
      <c r="AD25" s="46"/>
      <c r="AE25" s="46"/>
      <c r="AF25" s="75">
        <f t="shared" si="37"/>
        <v>224</v>
      </c>
      <c r="AG25" s="74">
        <f>+'Stk CF '!AJ25</f>
        <v>0</v>
      </c>
      <c r="AH25" s="46"/>
      <c r="AI25" s="46"/>
      <c r="AJ25" s="46"/>
      <c r="AK25" s="46"/>
      <c r="AL25" s="46"/>
      <c r="AM25" s="46"/>
      <c r="AN25" s="46"/>
      <c r="AO25" s="75">
        <f t="shared" si="38"/>
        <v>224</v>
      </c>
      <c r="AP25" s="74">
        <f>+'Stk CF '!AQ25</f>
        <v>0</v>
      </c>
      <c r="AQ25" s="46"/>
      <c r="AR25" s="46"/>
      <c r="AS25" s="46"/>
      <c r="AT25" s="46"/>
      <c r="AU25" s="46">
        <v>1</v>
      </c>
      <c r="AV25" s="46"/>
      <c r="AW25" s="46"/>
      <c r="AX25" s="75">
        <f t="shared" si="39"/>
        <v>223</v>
      </c>
      <c r="AY25" s="74">
        <f>+'Stk CF '!AX25</f>
        <v>0</v>
      </c>
      <c r="AZ25" s="46"/>
      <c r="BA25" s="46"/>
      <c r="BB25" s="46"/>
      <c r="BC25" s="46"/>
      <c r="BD25" s="46"/>
      <c r="BE25" s="46"/>
      <c r="BF25" s="46"/>
      <c r="BG25" s="75">
        <f t="shared" si="73"/>
        <v>223</v>
      </c>
      <c r="BH25" s="74">
        <f>+'Stk CF '!BE25</f>
        <v>0</v>
      </c>
      <c r="BI25" s="46"/>
      <c r="BJ25" s="46"/>
      <c r="BK25" s="46"/>
      <c r="BL25" s="46"/>
      <c r="BM25" s="46"/>
      <c r="BN25" s="46"/>
      <c r="BO25" s="46"/>
      <c r="BP25" s="126">
        <f t="shared" si="40"/>
        <v>223</v>
      </c>
      <c r="BQ25" s="74">
        <f>+'Stk CF '!BL25</f>
        <v>0</v>
      </c>
      <c r="BR25" s="46">
        <v>4</v>
      </c>
      <c r="BS25" s="46"/>
      <c r="BT25" s="46"/>
      <c r="BU25" s="46"/>
      <c r="BV25" s="46"/>
      <c r="BW25" s="46"/>
      <c r="BX25" s="46"/>
      <c r="BY25" s="75">
        <f t="shared" si="41"/>
        <v>227</v>
      </c>
      <c r="BZ25" s="74">
        <f>+'Stk CF '!BS25</f>
        <v>0</v>
      </c>
      <c r="CA25" s="46"/>
      <c r="CB25" s="46"/>
      <c r="CC25" s="46"/>
      <c r="CD25" s="46"/>
      <c r="CE25" s="46"/>
      <c r="CF25" s="46"/>
      <c r="CG25" s="46"/>
      <c r="CH25" s="75">
        <f t="shared" si="75"/>
        <v>227</v>
      </c>
      <c r="CI25" s="74">
        <f>+'Stk CF '!BZ25</f>
        <v>0</v>
      </c>
      <c r="CJ25" s="46"/>
      <c r="CK25" s="46"/>
      <c r="CL25" s="46"/>
      <c r="CM25" s="46"/>
      <c r="CN25" s="46"/>
      <c r="CO25" s="46"/>
      <c r="CP25" s="46"/>
      <c r="CQ25" s="75">
        <f t="shared" si="43"/>
        <v>227</v>
      </c>
      <c r="CR25" s="74">
        <f>+'Stk CF '!CG25</f>
        <v>0</v>
      </c>
      <c r="CS25" s="46"/>
      <c r="CT25" s="46"/>
      <c r="CU25" s="46"/>
      <c r="CV25" s="46"/>
      <c r="CW25" s="46"/>
      <c r="CX25" s="46"/>
      <c r="CY25" s="46"/>
      <c r="CZ25" s="75">
        <f t="shared" si="44"/>
        <v>227</v>
      </c>
      <c r="DA25" s="74">
        <f>+'Stk CF '!CN25</f>
        <v>0</v>
      </c>
      <c r="DB25" s="46"/>
      <c r="DC25" s="46"/>
      <c r="DD25" s="46"/>
      <c r="DE25" s="46"/>
      <c r="DF25" s="46">
        <v>4</v>
      </c>
      <c r="DG25" s="46"/>
      <c r="DH25" s="46"/>
      <c r="DI25" s="75">
        <f t="shared" si="45"/>
        <v>223</v>
      </c>
      <c r="DJ25" s="74">
        <f>+'Stk CF '!CU25</f>
        <v>0</v>
      </c>
      <c r="DK25" s="46"/>
      <c r="DL25" s="46"/>
      <c r="DM25" s="46"/>
      <c r="DN25" s="46"/>
      <c r="DO25" s="46"/>
      <c r="DP25" s="46"/>
      <c r="DQ25" s="46"/>
      <c r="DR25" s="75">
        <f t="shared" si="46"/>
        <v>223</v>
      </c>
      <c r="DS25" s="74">
        <f>+'Stk CF '!DB25</f>
        <v>0</v>
      </c>
      <c r="DT25" s="46"/>
      <c r="DU25" s="46"/>
      <c r="DV25" s="46"/>
      <c r="DW25" s="46"/>
      <c r="DX25" s="46"/>
      <c r="DY25" s="46"/>
      <c r="DZ25" s="46"/>
      <c r="EA25" s="75">
        <f t="shared" si="47"/>
        <v>223</v>
      </c>
      <c r="EB25" s="74">
        <f>+'Stk CF '!DI25</f>
        <v>0</v>
      </c>
      <c r="EC25" s="46"/>
      <c r="ED25" s="46"/>
      <c r="EE25" s="46"/>
      <c r="EF25" s="46"/>
      <c r="EG25" s="46"/>
      <c r="EH25" s="46"/>
      <c r="EI25" s="46"/>
      <c r="EJ25" s="75">
        <f t="shared" si="48"/>
        <v>223</v>
      </c>
      <c r="EK25" s="74">
        <f>+'Stk CF '!DP25</f>
        <v>0</v>
      </c>
      <c r="EL25" s="46"/>
      <c r="EM25" s="46"/>
      <c r="EN25" s="46"/>
      <c r="EO25" s="46"/>
      <c r="EP25" s="46"/>
      <c r="EQ25" s="46"/>
      <c r="ER25" s="46"/>
      <c r="ES25" s="75">
        <f t="shared" si="49"/>
        <v>223</v>
      </c>
      <c r="ET25" s="74">
        <f>+'Stk CF '!DW25</f>
        <v>0</v>
      </c>
      <c r="EU25" s="46"/>
      <c r="EV25" s="46"/>
      <c r="EW25" s="46"/>
      <c r="EX25" s="46"/>
      <c r="EY25" s="46"/>
      <c r="EZ25" s="46"/>
      <c r="FA25" s="46"/>
      <c r="FB25" s="79">
        <f t="shared" si="50"/>
        <v>223</v>
      </c>
      <c r="FC25" s="74">
        <f>+'Stk CF '!ED25</f>
        <v>0</v>
      </c>
      <c r="FD25" s="46"/>
      <c r="FE25" s="46"/>
      <c r="FF25" s="46"/>
      <c r="FG25" s="46"/>
      <c r="FH25" s="46"/>
      <c r="FI25" s="46"/>
      <c r="FJ25" s="46"/>
      <c r="FK25" s="75">
        <f t="shared" si="51"/>
        <v>223</v>
      </c>
      <c r="FL25" s="74">
        <f>+'Stk CF '!EK25</f>
        <v>0</v>
      </c>
      <c r="FM25" s="46"/>
      <c r="FN25" s="46"/>
      <c r="FO25" s="46"/>
      <c r="FP25" s="46"/>
      <c r="FQ25" s="46"/>
      <c r="FR25" s="46"/>
      <c r="FS25" s="46"/>
      <c r="FT25" s="75">
        <f t="shared" si="52"/>
        <v>223</v>
      </c>
      <c r="FU25" s="74">
        <f>+'Stk CF '!ER25</f>
        <v>0</v>
      </c>
      <c r="FV25" s="46"/>
      <c r="FW25" s="46"/>
      <c r="FX25" s="46"/>
      <c r="FY25" s="46"/>
      <c r="FZ25" s="46"/>
      <c r="GA25" s="46"/>
      <c r="GB25" s="46"/>
      <c r="GC25" s="75">
        <f t="shared" si="53"/>
        <v>223</v>
      </c>
      <c r="GD25" s="74">
        <f>+'Stk CF '!EY25</f>
        <v>0</v>
      </c>
      <c r="GE25" s="46"/>
      <c r="GF25" s="46"/>
      <c r="GG25" s="46"/>
      <c r="GH25" s="46"/>
      <c r="GI25" s="46"/>
      <c r="GJ25" s="46"/>
      <c r="GK25" s="46"/>
      <c r="GL25" s="75">
        <f t="shared" si="54"/>
        <v>223</v>
      </c>
      <c r="GM25" s="74">
        <f>+'Stk CF '!FF25</f>
        <v>0</v>
      </c>
      <c r="GN25" s="46"/>
      <c r="GO25" s="46"/>
      <c r="GP25" s="46"/>
      <c r="GQ25" s="46"/>
      <c r="GR25" s="46"/>
      <c r="GS25" s="46"/>
      <c r="GT25" s="46"/>
      <c r="GU25" s="75">
        <f t="shared" si="55"/>
        <v>223</v>
      </c>
      <c r="GV25" s="74">
        <f>+'Stk CF '!FM25</f>
        <v>0</v>
      </c>
      <c r="GW25" s="46"/>
      <c r="GX25" s="46"/>
      <c r="GY25" s="46"/>
      <c r="GZ25" s="46"/>
      <c r="HA25" s="46"/>
      <c r="HB25" s="46"/>
      <c r="HC25" s="46"/>
      <c r="HD25" s="75">
        <f t="shared" si="56"/>
        <v>223</v>
      </c>
      <c r="HE25" s="74">
        <f>+'Stk CF '!FT25</f>
        <v>0</v>
      </c>
      <c r="HF25" s="46"/>
      <c r="HG25" s="46"/>
      <c r="HH25" s="46"/>
      <c r="HI25" s="46"/>
      <c r="HJ25" s="46"/>
      <c r="HK25" s="46"/>
      <c r="HL25" s="46"/>
      <c r="HM25" s="75">
        <f t="shared" si="57"/>
        <v>223</v>
      </c>
      <c r="HN25" s="74">
        <f>+'Stk CF '!GA25</f>
        <v>0</v>
      </c>
      <c r="HO25" s="46"/>
      <c r="HP25" s="46"/>
      <c r="HQ25" s="46"/>
      <c r="HR25" s="46"/>
      <c r="HS25" s="46"/>
      <c r="HT25" s="46"/>
      <c r="HU25" s="46"/>
      <c r="HV25" s="75">
        <f t="shared" si="58"/>
        <v>223</v>
      </c>
      <c r="HW25" s="74">
        <f>+'Stk CF '!GH25</f>
        <v>0</v>
      </c>
      <c r="HX25" s="46"/>
      <c r="HY25" s="46"/>
      <c r="HZ25" s="46"/>
      <c r="IA25" s="46"/>
      <c r="IB25" s="46"/>
      <c r="IC25" s="46"/>
      <c r="ID25" s="46"/>
      <c r="IE25" s="75">
        <f t="shared" si="59"/>
        <v>223</v>
      </c>
      <c r="IF25" s="74">
        <f>+'Stk CF '!GO25</f>
        <v>0</v>
      </c>
      <c r="IG25" s="46"/>
      <c r="IH25" s="46"/>
      <c r="II25" s="46"/>
      <c r="IJ25" s="46"/>
      <c r="IK25" s="46"/>
      <c r="IL25" s="46"/>
      <c r="IM25" s="46"/>
      <c r="IN25" s="75">
        <f t="shared" si="60"/>
        <v>223</v>
      </c>
      <c r="IO25" s="74">
        <f>+'Stk CF '!GV25</f>
        <v>0</v>
      </c>
      <c r="IP25" s="46"/>
      <c r="IQ25" s="46"/>
      <c r="IR25" s="46"/>
      <c r="IS25" s="46"/>
      <c r="IT25" s="46"/>
      <c r="IU25" s="46"/>
      <c r="IV25" s="46"/>
      <c r="IW25" s="75">
        <f t="shared" si="61"/>
        <v>223</v>
      </c>
      <c r="IX25" s="74">
        <f>+'Stk CF '!HC25</f>
        <v>0</v>
      </c>
      <c r="IY25" s="46"/>
      <c r="IZ25" s="46"/>
      <c r="JA25" s="46"/>
      <c r="JB25" s="46"/>
      <c r="JC25" s="46"/>
      <c r="JD25" s="46"/>
      <c r="JE25" s="46"/>
      <c r="JF25" s="75">
        <f t="shared" si="62"/>
        <v>223</v>
      </c>
      <c r="JG25" s="74">
        <f>+'Stk CF '!HJ25</f>
        <v>0</v>
      </c>
      <c r="JH25" s="46"/>
      <c r="JI25" s="46"/>
      <c r="JJ25" s="46"/>
      <c r="JK25" s="46"/>
      <c r="JL25" s="46"/>
      <c r="JM25" s="46"/>
      <c r="JN25" s="46"/>
      <c r="JO25" s="75">
        <f t="shared" si="63"/>
        <v>223</v>
      </c>
      <c r="JP25" s="74">
        <f>+'Stk CF '!HQ25</f>
        <v>0</v>
      </c>
      <c r="JQ25" s="46"/>
      <c r="JR25" s="46"/>
      <c r="JS25" s="46"/>
      <c r="JT25" s="46"/>
      <c r="JU25" s="46"/>
      <c r="JV25" s="46"/>
      <c r="JW25" s="46"/>
      <c r="JX25" s="128">
        <f t="shared" si="64"/>
        <v>223</v>
      </c>
      <c r="JY25" s="106">
        <f>+'Stk CF '!HX25</f>
        <v>0</v>
      </c>
      <c r="JZ25" s="46"/>
      <c r="KA25" s="46"/>
      <c r="KB25" s="46"/>
      <c r="KC25" s="46"/>
      <c r="KD25" s="46"/>
      <c r="KE25" s="46"/>
      <c r="KF25" s="46"/>
      <c r="KG25" s="88">
        <f t="shared" si="65"/>
        <v>223</v>
      </c>
      <c r="KI25" s="80">
        <f>+'Stk CF '!IF25</f>
        <v>0</v>
      </c>
      <c r="KJ25" s="46">
        <f t="shared" si="66"/>
        <v>4</v>
      </c>
      <c r="KK25" s="46">
        <f t="shared" si="67"/>
        <v>0</v>
      </c>
      <c r="KL25" s="46">
        <f t="shared" si="68"/>
        <v>0</v>
      </c>
      <c r="KM25" s="46">
        <f t="shared" si="69"/>
        <v>0</v>
      </c>
      <c r="KN25" s="81">
        <f t="shared" si="77"/>
        <v>5</v>
      </c>
      <c r="KO25" s="81">
        <f t="shared" si="70"/>
        <v>0</v>
      </c>
      <c r="KP25" s="46">
        <f t="shared" si="71"/>
        <v>0</v>
      </c>
      <c r="KQ25" s="76">
        <f t="shared" si="36"/>
        <v>223</v>
      </c>
      <c r="KR25" s="66"/>
      <c r="KS25" s="65"/>
    </row>
    <row r="26" spans="2:305" ht="15">
      <c r="B26" s="384" t="s">
        <v>52</v>
      </c>
      <c r="C26" s="184" t="s">
        <v>238</v>
      </c>
      <c r="D26" s="176" t="s">
        <v>141</v>
      </c>
      <c r="E26" s="182" t="s">
        <v>246</v>
      </c>
      <c r="F26" s="370" t="s">
        <v>180</v>
      </c>
      <c r="G26" s="380" t="s">
        <v>99</v>
      </c>
      <c r="H26" s="380" t="s">
        <v>99</v>
      </c>
      <c r="I26" s="166" t="s">
        <v>94</v>
      </c>
      <c r="J26" s="374" t="s">
        <v>254</v>
      </c>
      <c r="K26" s="143">
        <v>7</v>
      </c>
      <c r="L26" s="144">
        <v>8</v>
      </c>
      <c r="M26" s="137" t="s">
        <v>4</v>
      </c>
      <c r="N26" s="87">
        <v>4</v>
      </c>
      <c r="O26" s="74">
        <f>+'Stk CF '!V26</f>
        <v>0</v>
      </c>
      <c r="P26" s="46"/>
      <c r="Q26" s="46"/>
      <c r="R26" s="46"/>
      <c r="S26" s="46"/>
      <c r="T26" s="46"/>
      <c r="U26" s="46"/>
      <c r="V26" s="46"/>
      <c r="W26" s="75">
        <f t="shared" si="72"/>
        <v>4</v>
      </c>
      <c r="X26" s="74">
        <f>+'Stk CF '!AC26</f>
        <v>0</v>
      </c>
      <c r="Y26" s="46"/>
      <c r="Z26" s="46"/>
      <c r="AA26" s="46"/>
      <c r="AB26" s="46"/>
      <c r="AC26" s="46"/>
      <c r="AD26" s="46"/>
      <c r="AE26" s="46"/>
      <c r="AF26" s="75">
        <f t="shared" si="37"/>
        <v>4</v>
      </c>
      <c r="AG26" s="74">
        <f>+'Stk CF '!AJ26</f>
        <v>0</v>
      </c>
      <c r="AH26" s="46"/>
      <c r="AI26" s="46"/>
      <c r="AJ26" s="46"/>
      <c r="AK26" s="46"/>
      <c r="AL26" s="46"/>
      <c r="AM26" s="46"/>
      <c r="AN26" s="46"/>
      <c r="AO26" s="75">
        <f t="shared" si="38"/>
        <v>4</v>
      </c>
      <c r="AP26" s="74">
        <f>+'Stk CF '!AQ26</f>
        <v>79</v>
      </c>
      <c r="AQ26" s="46"/>
      <c r="AR26" s="46"/>
      <c r="AS26" s="46"/>
      <c r="AT26" s="46"/>
      <c r="AU26" s="46"/>
      <c r="AV26" s="46"/>
      <c r="AW26" s="46"/>
      <c r="AX26" s="75">
        <f t="shared" si="39"/>
        <v>83</v>
      </c>
      <c r="AY26" s="74">
        <f>+'Stk CF '!AX26</f>
        <v>0</v>
      </c>
      <c r="AZ26" s="46"/>
      <c r="BA26" s="46"/>
      <c r="BB26" s="46"/>
      <c r="BC26" s="46"/>
      <c r="BD26" s="46">
        <v>55</v>
      </c>
      <c r="BE26" s="46"/>
      <c r="BF26" s="46"/>
      <c r="BG26" s="75">
        <f t="shared" si="73"/>
        <v>28</v>
      </c>
      <c r="BH26" s="74">
        <f>+'Stk CF '!BE26</f>
        <v>0</v>
      </c>
      <c r="BI26" s="46"/>
      <c r="BJ26" s="46"/>
      <c r="BK26" s="46"/>
      <c r="BL26" s="46"/>
      <c r="BM26" s="46"/>
      <c r="BN26" s="46"/>
      <c r="BO26" s="46"/>
      <c r="BP26" s="126">
        <f t="shared" si="40"/>
        <v>28</v>
      </c>
      <c r="BQ26" s="74">
        <f>+'Stk CF '!BL26</f>
        <v>0</v>
      </c>
      <c r="BR26" s="46">
        <v>26</v>
      </c>
      <c r="BS26" s="46"/>
      <c r="BT26" s="46"/>
      <c r="BU26" s="46"/>
      <c r="BV26" s="46"/>
      <c r="BW26" s="46"/>
      <c r="BX26" s="46"/>
      <c r="BY26" s="75">
        <f t="shared" si="41"/>
        <v>54</v>
      </c>
      <c r="BZ26" s="74">
        <f>+'Stk CF '!BS26</f>
        <v>0</v>
      </c>
      <c r="CA26" s="46"/>
      <c r="CB26" s="46"/>
      <c r="CC26" s="46"/>
      <c r="CD26" s="46"/>
      <c r="CE26" s="46"/>
      <c r="CF26" s="46"/>
      <c r="CG26" s="46"/>
      <c r="CH26" s="75">
        <f t="shared" si="75"/>
        <v>54</v>
      </c>
      <c r="CI26" s="74">
        <f>+'Stk CF '!BZ26</f>
        <v>0</v>
      </c>
      <c r="CJ26" s="46"/>
      <c r="CK26" s="46"/>
      <c r="CL26" s="46"/>
      <c r="CM26" s="46"/>
      <c r="CN26" s="46"/>
      <c r="CO26" s="46"/>
      <c r="CP26" s="46"/>
      <c r="CQ26" s="75">
        <f t="shared" si="43"/>
        <v>54</v>
      </c>
      <c r="CR26" s="74">
        <f>+'Stk CF '!CG26</f>
        <v>0</v>
      </c>
      <c r="CS26" s="46"/>
      <c r="CT26" s="46"/>
      <c r="CU26" s="46"/>
      <c r="CV26" s="46"/>
      <c r="CW26" s="46"/>
      <c r="CX26" s="46"/>
      <c r="CY26" s="46"/>
      <c r="CZ26" s="75">
        <f t="shared" si="44"/>
        <v>54</v>
      </c>
      <c r="DA26" s="74">
        <f>+'Stk CF '!CN26</f>
        <v>0</v>
      </c>
      <c r="DB26" s="46"/>
      <c r="DC26" s="46"/>
      <c r="DD26" s="46"/>
      <c r="DE26" s="46"/>
      <c r="DF26" s="46"/>
      <c r="DG26" s="46"/>
      <c r="DH26" s="46"/>
      <c r="DI26" s="75">
        <f t="shared" si="45"/>
        <v>54</v>
      </c>
      <c r="DJ26" s="74">
        <f>+'Stk CF '!CU26</f>
        <v>0</v>
      </c>
      <c r="DK26" s="46"/>
      <c r="DL26" s="46"/>
      <c r="DM26" s="46"/>
      <c r="DN26" s="46"/>
      <c r="DO26" s="46">
        <v>26</v>
      </c>
      <c r="DP26" s="46"/>
      <c r="DQ26" s="46"/>
      <c r="DR26" s="75">
        <f t="shared" si="46"/>
        <v>28</v>
      </c>
      <c r="DS26" s="74">
        <f>+'Stk CF '!DB26</f>
        <v>0</v>
      </c>
      <c r="DT26" s="46"/>
      <c r="DU26" s="46"/>
      <c r="DV26" s="46"/>
      <c r="DW26" s="46"/>
      <c r="DX26" s="46"/>
      <c r="DY26" s="46"/>
      <c r="DZ26" s="46"/>
      <c r="EA26" s="75">
        <f t="shared" si="47"/>
        <v>28</v>
      </c>
      <c r="EB26" s="74">
        <f>+'Stk CF '!DI26</f>
        <v>0</v>
      </c>
      <c r="EC26" s="46"/>
      <c r="ED26" s="46"/>
      <c r="EE26" s="46"/>
      <c r="EF26" s="46"/>
      <c r="EG26" s="46"/>
      <c r="EH26" s="46"/>
      <c r="EI26" s="46"/>
      <c r="EJ26" s="75">
        <f t="shared" si="48"/>
        <v>28</v>
      </c>
      <c r="EK26" s="74">
        <f>+'Stk CF '!DP26</f>
        <v>0</v>
      </c>
      <c r="EL26" s="46"/>
      <c r="EM26" s="46"/>
      <c r="EN26" s="46"/>
      <c r="EO26" s="46"/>
      <c r="EP26" s="46"/>
      <c r="EQ26" s="46"/>
      <c r="ER26" s="46"/>
      <c r="ES26" s="75">
        <f t="shared" si="49"/>
        <v>28</v>
      </c>
      <c r="ET26" s="74">
        <f>+'Stk CF '!DW26</f>
        <v>0</v>
      </c>
      <c r="EU26" s="46"/>
      <c r="EV26" s="46"/>
      <c r="EW26" s="46"/>
      <c r="EX26" s="46"/>
      <c r="EY26" s="46"/>
      <c r="EZ26" s="46"/>
      <c r="FA26" s="46"/>
      <c r="FB26" s="79">
        <f t="shared" si="50"/>
        <v>28</v>
      </c>
      <c r="FC26" s="74">
        <f>+'Stk CF '!ED26</f>
        <v>0</v>
      </c>
      <c r="FD26" s="46"/>
      <c r="FE26" s="46"/>
      <c r="FF26" s="46"/>
      <c r="FG26" s="46"/>
      <c r="FH26" s="46"/>
      <c r="FI26" s="46"/>
      <c r="FJ26" s="46"/>
      <c r="FK26" s="75">
        <f t="shared" si="51"/>
        <v>28</v>
      </c>
      <c r="FL26" s="74">
        <f>+'Stk CF '!EK26</f>
        <v>0</v>
      </c>
      <c r="FM26" s="46"/>
      <c r="FN26" s="46"/>
      <c r="FO26" s="46"/>
      <c r="FP26" s="46"/>
      <c r="FQ26" s="46"/>
      <c r="FR26" s="46"/>
      <c r="FS26" s="46"/>
      <c r="FT26" s="75">
        <f t="shared" si="52"/>
        <v>28</v>
      </c>
      <c r="FU26" s="74">
        <f>+'Stk CF '!ER26</f>
        <v>0</v>
      </c>
      <c r="FV26" s="46"/>
      <c r="FW26" s="46"/>
      <c r="FX26" s="46"/>
      <c r="FY26" s="46"/>
      <c r="FZ26" s="46"/>
      <c r="GA26" s="46"/>
      <c r="GB26" s="46"/>
      <c r="GC26" s="75">
        <f t="shared" si="53"/>
        <v>28</v>
      </c>
      <c r="GD26" s="74">
        <f>+'Stk CF '!EY26</f>
        <v>0</v>
      </c>
      <c r="GE26" s="46"/>
      <c r="GF26" s="46"/>
      <c r="GG26" s="46"/>
      <c r="GH26" s="46"/>
      <c r="GI26" s="46"/>
      <c r="GJ26" s="46"/>
      <c r="GK26" s="46"/>
      <c r="GL26" s="75">
        <f t="shared" si="54"/>
        <v>28</v>
      </c>
      <c r="GM26" s="74">
        <f>+'Stk CF '!FF26</f>
        <v>0</v>
      </c>
      <c r="GN26" s="46"/>
      <c r="GO26" s="46"/>
      <c r="GP26" s="46"/>
      <c r="GQ26" s="46"/>
      <c r="GR26" s="46"/>
      <c r="GS26" s="46"/>
      <c r="GT26" s="46"/>
      <c r="GU26" s="75">
        <f t="shared" si="55"/>
        <v>28</v>
      </c>
      <c r="GV26" s="74">
        <f>+'Stk CF '!FM26</f>
        <v>0</v>
      </c>
      <c r="GW26" s="46"/>
      <c r="GX26" s="46"/>
      <c r="GY26" s="46"/>
      <c r="GZ26" s="46"/>
      <c r="HA26" s="46"/>
      <c r="HB26" s="46"/>
      <c r="HC26" s="46"/>
      <c r="HD26" s="75">
        <f t="shared" si="56"/>
        <v>28</v>
      </c>
      <c r="HE26" s="74">
        <f>+'Stk CF '!FT26</f>
        <v>0</v>
      </c>
      <c r="HF26" s="46"/>
      <c r="HG26" s="46"/>
      <c r="HH26" s="46"/>
      <c r="HI26" s="46"/>
      <c r="HJ26" s="46"/>
      <c r="HK26" s="46"/>
      <c r="HL26" s="46"/>
      <c r="HM26" s="75">
        <f t="shared" si="57"/>
        <v>28</v>
      </c>
      <c r="HN26" s="74">
        <f>+'Stk CF '!GA26</f>
        <v>0</v>
      </c>
      <c r="HO26" s="46"/>
      <c r="HP26" s="46"/>
      <c r="HQ26" s="46"/>
      <c r="HR26" s="46"/>
      <c r="HS26" s="46"/>
      <c r="HT26" s="46"/>
      <c r="HU26" s="46"/>
      <c r="HV26" s="75">
        <f t="shared" si="58"/>
        <v>28</v>
      </c>
      <c r="HW26" s="74">
        <f>+'Stk CF '!GH26</f>
        <v>0</v>
      </c>
      <c r="HX26" s="46"/>
      <c r="HY26" s="46"/>
      <c r="HZ26" s="46"/>
      <c r="IA26" s="46"/>
      <c r="IB26" s="46"/>
      <c r="IC26" s="46"/>
      <c r="ID26" s="46"/>
      <c r="IE26" s="75">
        <f t="shared" si="59"/>
        <v>28</v>
      </c>
      <c r="IF26" s="74">
        <f>+'Stk CF '!GO26</f>
        <v>0</v>
      </c>
      <c r="IG26" s="46"/>
      <c r="IH26" s="46"/>
      <c r="II26" s="46"/>
      <c r="IJ26" s="46"/>
      <c r="IK26" s="46"/>
      <c r="IL26" s="46"/>
      <c r="IM26" s="46"/>
      <c r="IN26" s="75">
        <f t="shared" si="60"/>
        <v>28</v>
      </c>
      <c r="IO26" s="74">
        <f>+'Stk CF '!GV26</f>
        <v>0</v>
      </c>
      <c r="IP26" s="46"/>
      <c r="IQ26" s="46"/>
      <c r="IR26" s="46"/>
      <c r="IS26" s="46"/>
      <c r="IT26" s="46"/>
      <c r="IU26" s="46"/>
      <c r="IV26" s="46"/>
      <c r="IW26" s="75">
        <f t="shared" si="61"/>
        <v>28</v>
      </c>
      <c r="IX26" s="74">
        <f>+'Stk CF '!HC26</f>
        <v>0</v>
      </c>
      <c r="IY26" s="46"/>
      <c r="IZ26" s="46"/>
      <c r="JA26" s="46"/>
      <c r="JB26" s="46"/>
      <c r="JC26" s="46"/>
      <c r="JD26" s="46"/>
      <c r="JE26" s="46"/>
      <c r="JF26" s="75">
        <f t="shared" si="62"/>
        <v>28</v>
      </c>
      <c r="JG26" s="74">
        <f>+'Stk CF '!HJ26</f>
        <v>0</v>
      </c>
      <c r="JH26" s="46"/>
      <c r="JI26" s="46"/>
      <c r="JJ26" s="46"/>
      <c r="JK26" s="46"/>
      <c r="JL26" s="46"/>
      <c r="JM26" s="46"/>
      <c r="JN26" s="46"/>
      <c r="JO26" s="75">
        <f t="shared" si="63"/>
        <v>28</v>
      </c>
      <c r="JP26" s="74">
        <f>+'Stk CF '!HQ26</f>
        <v>0</v>
      </c>
      <c r="JQ26" s="46"/>
      <c r="JR26" s="46"/>
      <c r="JS26" s="46"/>
      <c r="JT26" s="46"/>
      <c r="JU26" s="46"/>
      <c r="JV26" s="46"/>
      <c r="JW26" s="46"/>
      <c r="JX26" s="75">
        <f t="shared" si="64"/>
        <v>28</v>
      </c>
      <c r="JY26" s="106">
        <f>+'Stk CF '!HX26</f>
        <v>0</v>
      </c>
      <c r="JZ26" s="46"/>
      <c r="KA26" s="46"/>
      <c r="KB26" s="46"/>
      <c r="KC26" s="46"/>
      <c r="KD26" s="46"/>
      <c r="KE26" s="46"/>
      <c r="KF26" s="46"/>
      <c r="KG26" s="88">
        <f t="shared" si="65"/>
        <v>28</v>
      </c>
      <c r="KI26" s="80">
        <f>+'Stk CF '!IF26</f>
        <v>79</v>
      </c>
      <c r="KJ26" s="46">
        <f t="shared" si="66"/>
        <v>26</v>
      </c>
      <c r="KK26" s="46">
        <f t="shared" si="67"/>
        <v>0</v>
      </c>
      <c r="KL26" s="46">
        <f t="shared" si="68"/>
        <v>0</v>
      </c>
      <c r="KM26" s="46">
        <f t="shared" si="69"/>
        <v>0</v>
      </c>
      <c r="KN26" s="81">
        <f t="shared" si="77"/>
        <v>81</v>
      </c>
      <c r="KO26" s="81">
        <f t="shared" si="70"/>
        <v>0</v>
      </c>
      <c r="KP26" s="46">
        <f t="shared" si="71"/>
        <v>0</v>
      </c>
      <c r="KQ26" s="76">
        <f t="shared" si="36"/>
        <v>28</v>
      </c>
      <c r="KR26" s="66"/>
      <c r="KS26" s="65"/>
    </row>
    <row r="27" spans="2:305" ht="15">
      <c r="B27" s="384" t="s">
        <v>52</v>
      </c>
      <c r="C27" s="183" t="s">
        <v>261</v>
      </c>
      <c r="D27" s="185" t="s">
        <v>12</v>
      </c>
      <c r="E27" s="185" t="s">
        <v>275</v>
      </c>
      <c r="F27" s="369" t="s">
        <v>181</v>
      </c>
      <c r="G27" s="380" t="s">
        <v>99</v>
      </c>
      <c r="H27" s="380" t="s">
        <v>99</v>
      </c>
      <c r="I27" s="166" t="s">
        <v>94</v>
      </c>
      <c r="J27" s="375" t="s">
        <v>289</v>
      </c>
      <c r="K27" s="139">
        <v>4</v>
      </c>
      <c r="L27" s="140">
        <v>4</v>
      </c>
      <c r="M27" s="137" t="s">
        <v>4</v>
      </c>
      <c r="N27" s="87">
        <f>332+2</f>
        <v>334</v>
      </c>
      <c r="O27" s="74">
        <f>+'Stk CF '!V27</f>
        <v>0</v>
      </c>
      <c r="P27" s="46"/>
      <c r="Q27" s="46"/>
      <c r="R27" s="46"/>
      <c r="S27" s="46"/>
      <c r="T27" s="46"/>
      <c r="U27" s="46"/>
      <c r="V27" s="46"/>
      <c r="W27" s="75">
        <f t="shared" si="72"/>
        <v>334</v>
      </c>
      <c r="X27" s="74">
        <f>+'Stk CF '!AC27</f>
        <v>0</v>
      </c>
      <c r="Y27" s="46"/>
      <c r="Z27" s="46"/>
      <c r="AA27" s="46"/>
      <c r="AB27" s="46"/>
      <c r="AC27" s="46"/>
      <c r="AD27" s="46"/>
      <c r="AE27" s="46"/>
      <c r="AF27" s="75">
        <f t="shared" si="37"/>
        <v>334</v>
      </c>
      <c r="AG27" s="74">
        <f>+'Stk CF '!AJ27</f>
        <v>0</v>
      </c>
      <c r="AH27" s="46"/>
      <c r="AI27" s="46"/>
      <c r="AJ27" s="46"/>
      <c r="AK27" s="46"/>
      <c r="AL27" s="46"/>
      <c r="AM27" s="46"/>
      <c r="AN27" s="46"/>
      <c r="AO27" s="75">
        <f t="shared" si="38"/>
        <v>334</v>
      </c>
      <c r="AP27" s="74">
        <f>+'Stk CF '!AQ27</f>
        <v>0</v>
      </c>
      <c r="AQ27" s="46"/>
      <c r="AR27" s="46"/>
      <c r="AS27" s="46"/>
      <c r="AT27" s="46"/>
      <c r="AU27" s="46"/>
      <c r="AV27" s="46"/>
      <c r="AW27" s="46"/>
      <c r="AX27" s="75">
        <f t="shared" si="39"/>
        <v>334</v>
      </c>
      <c r="AY27" s="74">
        <f>+'Stk CF '!AX27</f>
        <v>0</v>
      </c>
      <c r="AZ27" s="46"/>
      <c r="BA27" s="46"/>
      <c r="BB27" s="46"/>
      <c r="BC27" s="46"/>
      <c r="BD27" s="46"/>
      <c r="BE27" s="46"/>
      <c r="BF27" s="46"/>
      <c r="BG27" s="75">
        <f t="shared" si="73"/>
        <v>334</v>
      </c>
      <c r="BH27" s="74">
        <f>+'Stk CF '!BE27</f>
        <v>0</v>
      </c>
      <c r="BI27" s="46"/>
      <c r="BJ27" s="46"/>
      <c r="BK27" s="46"/>
      <c r="BL27" s="46"/>
      <c r="BM27" s="46"/>
      <c r="BN27" s="46"/>
      <c r="BO27" s="46"/>
      <c r="BP27" s="126">
        <f t="shared" si="40"/>
        <v>334</v>
      </c>
      <c r="BQ27" s="74">
        <f>+'Stk CF '!BL27</f>
        <v>0</v>
      </c>
      <c r="BR27" s="46">
        <v>1</v>
      </c>
      <c r="BS27" s="46"/>
      <c r="BT27" s="46"/>
      <c r="BU27" s="46"/>
      <c r="BV27" s="46">
        <v>100</v>
      </c>
      <c r="BW27" s="46"/>
      <c r="BX27" s="46"/>
      <c r="BY27" s="75">
        <f t="shared" si="41"/>
        <v>235</v>
      </c>
      <c r="BZ27" s="74">
        <f>+'Stk CF '!BS27</f>
        <v>0</v>
      </c>
      <c r="CA27" s="46"/>
      <c r="CB27" s="46"/>
      <c r="CC27" s="46"/>
      <c r="CD27" s="46"/>
      <c r="CE27" s="46"/>
      <c r="CF27" s="46"/>
      <c r="CG27" s="46"/>
      <c r="CH27" s="75">
        <f t="shared" si="75"/>
        <v>235</v>
      </c>
      <c r="CI27" s="74">
        <f>+'Stk CF '!BZ27</f>
        <v>0</v>
      </c>
      <c r="CJ27" s="46"/>
      <c r="CK27" s="46"/>
      <c r="CL27" s="46"/>
      <c r="CM27" s="46"/>
      <c r="CN27" s="46"/>
      <c r="CO27" s="46"/>
      <c r="CP27" s="46"/>
      <c r="CQ27" s="75">
        <f t="shared" si="43"/>
        <v>235</v>
      </c>
      <c r="CR27" s="74">
        <f>+'Stk CF '!CG27</f>
        <v>0</v>
      </c>
      <c r="CS27" s="46"/>
      <c r="CT27" s="46"/>
      <c r="CU27" s="46"/>
      <c r="CV27" s="46"/>
      <c r="CW27" s="46">
        <v>100</v>
      </c>
      <c r="CX27" s="46"/>
      <c r="CY27" s="46"/>
      <c r="CZ27" s="75">
        <f t="shared" si="44"/>
        <v>135</v>
      </c>
      <c r="DA27" s="74">
        <f>+'Stk CF '!CN27</f>
        <v>0</v>
      </c>
      <c r="DB27" s="46"/>
      <c r="DC27" s="46"/>
      <c r="DD27" s="46"/>
      <c r="DE27" s="46"/>
      <c r="DF27" s="46">
        <v>100</v>
      </c>
      <c r="DG27" s="46"/>
      <c r="DH27" s="46"/>
      <c r="DI27" s="75">
        <f t="shared" si="45"/>
        <v>35</v>
      </c>
      <c r="DJ27" s="74">
        <f>+'Stk CF '!CU27</f>
        <v>0</v>
      </c>
      <c r="DK27" s="46"/>
      <c r="DL27" s="46"/>
      <c r="DM27" s="46"/>
      <c r="DN27" s="46"/>
      <c r="DO27" s="46">
        <v>3</v>
      </c>
      <c r="DP27" s="46"/>
      <c r="DQ27" s="46"/>
      <c r="DR27" s="75">
        <f t="shared" si="46"/>
        <v>32</v>
      </c>
      <c r="DS27" s="74">
        <f>+'Stk CF '!DB27</f>
        <v>0</v>
      </c>
      <c r="DT27" s="46"/>
      <c r="DU27" s="46"/>
      <c r="DV27" s="46"/>
      <c r="DW27" s="46"/>
      <c r="DX27" s="46"/>
      <c r="DY27" s="46"/>
      <c r="DZ27" s="46"/>
      <c r="EA27" s="75">
        <f t="shared" si="47"/>
        <v>32</v>
      </c>
      <c r="EB27" s="74">
        <f>+'Stk CF '!DI27</f>
        <v>0</v>
      </c>
      <c r="EC27" s="46"/>
      <c r="ED27" s="46"/>
      <c r="EE27" s="46"/>
      <c r="EF27" s="46"/>
      <c r="EG27" s="46"/>
      <c r="EH27" s="46"/>
      <c r="EI27" s="46"/>
      <c r="EJ27" s="75">
        <f t="shared" si="48"/>
        <v>32</v>
      </c>
      <c r="EK27" s="74">
        <f>+'Stk CF '!DP27</f>
        <v>0</v>
      </c>
      <c r="EL27" s="46"/>
      <c r="EM27" s="46"/>
      <c r="EN27" s="46"/>
      <c r="EO27" s="46"/>
      <c r="EP27" s="46"/>
      <c r="EQ27" s="46"/>
      <c r="ER27" s="46"/>
      <c r="ES27" s="75">
        <f t="shared" si="49"/>
        <v>32</v>
      </c>
      <c r="ET27" s="74">
        <f>+'Stk CF '!DW27</f>
        <v>0</v>
      </c>
      <c r="EU27" s="46"/>
      <c r="EV27" s="46"/>
      <c r="EW27" s="46"/>
      <c r="EX27" s="46"/>
      <c r="EY27" s="46"/>
      <c r="EZ27" s="46"/>
      <c r="FA27" s="46"/>
      <c r="FB27" s="79">
        <f t="shared" si="50"/>
        <v>32</v>
      </c>
      <c r="FC27" s="74">
        <f>+'Stk CF '!ED27</f>
        <v>0</v>
      </c>
      <c r="FD27" s="46"/>
      <c r="FE27" s="46"/>
      <c r="FF27" s="46"/>
      <c r="FG27" s="46"/>
      <c r="FH27" s="46"/>
      <c r="FI27" s="46"/>
      <c r="FJ27" s="46"/>
      <c r="FK27" s="75">
        <f t="shared" si="51"/>
        <v>32</v>
      </c>
      <c r="FL27" s="74">
        <f>+'Stk CF '!EK27</f>
        <v>0</v>
      </c>
      <c r="FM27" s="46"/>
      <c r="FN27" s="46"/>
      <c r="FO27" s="46"/>
      <c r="FP27" s="46"/>
      <c r="FQ27" s="46"/>
      <c r="FR27" s="46"/>
      <c r="FS27" s="46"/>
      <c r="FT27" s="75">
        <f t="shared" si="52"/>
        <v>32</v>
      </c>
      <c r="FU27" s="74">
        <f>+'Stk CF '!ER27</f>
        <v>0</v>
      </c>
      <c r="FV27" s="46"/>
      <c r="FW27" s="46"/>
      <c r="FX27" s="46"/>
      <c r="FY27" s="46"/>
      <c r="FZ27" s="46"/>
      <c r="GA27" s="46"/>
      <c r="GB27" s="46"/>
      <c r="GC27" s="75">
        <f t="shared" si="53"/>
        <v>32</v>
      </c>
      <c r="GD27" s="74">
        <f>+'Stk CF '!EY27</f>
        <v>0</v>
      </c>
      <c r="GE27" s="46"/>
      <c r="GF27" s="46"/>
      <c r="GG27" s="46"/>
      <c r="GH27" s="46"/>
      <c r="GI27" s="46"/>
      <c r="GJ27" s="46"/>
      <c r="GK27" s="46"/>
      <c r="GL27" s="75">
        <f t="shared" si="54"/>
        <v>32</v>
      </c>
      <c r="GM27" s="74">
        <f>+'Stk CF '!FF27</f>
        <v>0</v>
      </c>
      <c r="GN27" s="46"/>
      <c r="GO27" s="46"/>
      <c r="GP27" s="46"/>
      <c r="GQ27" s="46"/>
      <c r="GR27" s="46"/>
      <c r="GS27" s="46"/>
      <c r="GT27" s="46"/>
      <c r="GU27" s="75">
        <f t="shared" si="55"/>
        <v>32</v>
      </c>
      <c r="GV27" s="74">
        <f>+'Stk CF '!FM27</f>
        <v>0</v>
      </c>
      <c r="GW27" s="46"/>
      <c r="GX27" s="46"/>
      <c r="GY27" s="46"/>
      <c r="GZ27" s="46"/>
      <c r="HA27" s="46"/>
      <c r="HB27" s="46"/>
      <c r="HC27" s="46"/>
      <c r="HD27" s="75">
        <f t="shared" si="56"/>
        <v>32</v>
      </c>
      <c r="HE27" s="74">
        <f>+'Stk CF '!FT27</f>
        <v>0</v>
      </c>
      <c r="HF27" s="46"/>
      <c r="HG27" s="46"/>
      <c r="HH27" s="46"/>
      <c r="HI27" s="46"/>
      <c r="HJ27" s="46"/>
      <c r="HK27" s="46"/>
      <c r="HL27" s="46"/>
      <c r="HM27" s="75">
        <f t="shared" si="57"/>
        <v>32</v>
      </c>
      <c r="HN27" s="74">
        <f>+'Stk CF '!GA27</f>
        <v>0</v>
      </c>
      <c r="HO27" s="46"/>
      <c r="HP27" s="46"/>
      <c r="HQ27" s="46"/>
      <c r="HR27" s="46"/>
      <c r="HS27" s="46"/>
      <c r="HT27" s="46"/>
      <c r="HU27" s="46"/>
      <c r="HV27" s="75">
        <f t="shared" si="58"/>
        <v>32</v>
      </c>
      <c r="HW27" s="74">
        <f>+'Stk CF '!GH27</f>
        <v>0</v>
      </c>
      <c r="HX27" s="46"/>
      <c r="HY27" s="46"/>
      <c r="HZ27" s="46"/>
      <c r="IA27" s="46"/>
      <c r="IB27" s="46"/>
      <c r="IC27" s="46"/>
      <c r="ID27" s="46"/>
      <c r="IE27" s="75">
        <f t="shared" si="59"/>
        <v>32</v>
      </c>
      <c r="IF27" s="74">
        <f>+'Stk CF '!GO27</f>
        <v>0</v>
      </c>
      <c r="IG27" s="46"/>
      <c r="IH27" s="46"/>
      <c r="II27" s="46"/>
      <c r="IJ27" s="46"/>
      <c r="IK27" s="46"/>
      <c r="IL27" s="46"/>
      <c r="IM27" s="46"/>
      <c r="IN27" s="75">
        <f t="shared" si="60"/>
        <v>32</v>
      </c>
      <c r="IO27" s="74">
        <f>+'Stk CF '!GV27</f>
        <v>0</v>
      </c>
      <c r="IP27" s="46"/>
      <c r="IQ27" s="46"/>
      <c r="IR27" s="46"/>
      <c r="IS27" s="46"/>
      <c r="IT27" s="46"/>
      <c r="IU27" s="46"/>
      <c r="IV27" s="46"/>
      <c r="IW27" s="75">
        <f t="shared" si="61"/>
        <v>32</v>
      </c>
      <c r="IX27" s="74">
        <f>+'Stk CF '!HC27</f>
        <v>0</v>
      </c>
      <c r="IY27" s="46"/>
      <c r="IZ27" s="46"/>
      <c r="JA27" s="46"/>
      <c r="JB27" s="46"/>
      <c r="JC27" s="46"/>
      <c r="JD27" s="46"/>
      <c r="JE27" s="46"/>
      <c r="JF27" s="75">
        <f t="shared" si="62"/>
        <v>32</v>
      </c>
      <c r="JG27" s="74">
        <f>+'Stk CF '!HJ27</f>
        <v>0</v>
      </c>
      <c r="JH27" s="46"/>
      <c r="JI27" s="46"/>
      <c r="JJ27" s="46"/>
      <c r="JK27" s="46"/>
      <c r="JL27" s="46"/>
      <c r="JM27" s="46"/>
      <c r="JN27" s="46"/>
      <c r="JO27" s="75">
        <f t="shared" si="63"/>
        <v>32</v>
      </c>
      <c r="JP27" s="74">
        <f>+'Stk CF '!HQ27</f>
        <v>0</v>
      </c>
      <c r="JQ27" s="46"/>
      <c r="JR27" s="46"/>
      <c r="JS27" s="46"/>
      <c r="JT27" s="46"/>
      <c r="JU27" s="46"/>
      <c r="JV27" s="46"/>
      <c r="JW27" s="46"/>
      <c r="JX27" s="128">
        <f t="shared" si="64"/>
        <v>32</v>
      </c>
      <c r="JY27" s="106">
        <f>+'Stk CF '!HX27</f>
        <v>0</v>
      </c>
      <c r="JZ27" s="46"/>
      <c r="KA27" s="46"/>
      <c r="KB27" s="46"/>
      <c r="KC27" s="46"/>
      <c r="KD27" s="46"/>
      <c r="KE27" s="46"/>
      <c r="KF27" s="46"/>
      <c r="KG27" s="88">
        <f t="shared" si="65"/>
        <v>32</v>
      </c>
      <c r="KI27" s="80">
        <f>+'Stk CF '!IF27</f>
        <v>0</v>
      </c>
      <c r="KJ27" s="46">
        <f t="shared" si="66"/>
        <v>1</v>
      </c>
      <c r="KK27" s="46">
        <f t="shared" si="67"/>
        <v>0</v>
      </c>
      <c r="KL27" s="46">
        <f t="shared" si="68"/>
        <v>0</v>
      </c>
      <c r="KM27" s="46">
        <f t="shared" si="69"/>
        <v>0</v>
      </c>
      <c r="KN27" s="81">
        <f t="shared" si="77"/>
        <v>303</v>
      </c>
      <c r="KO27" s="81">
        <f t="shared" si="70"/>
        <v>0</v>
      </c>
      <c r="KP27" s="46">
        <f t="shared" si="71"/>
        <v>0</v>
      </c>
      <c r="KQ27" s="76">
        <f t="shared" si="36"/>
        <v>32</v>
      </c>
      <c r="KR27" s="66"/>
      <c r="KS27" s="65"/>
    </row>
    <row r="28" spans="2:305" ht="15">
      <c r="B28" s="384" t="s">
        <v>52</v>
      </c>
      <c r="C28" s="182" t="s">
        <v>633</v>
      </c>
      <c r="D28" s="186" t="s">
        <v>14</v>
      </c>
      <c r="E28" s="186"/>
      <c r="F28" s="370" t="s">
        <v>181</v>
      </c>
      <c r="G28" s="380" t="s">
        <v>99</v>
      </c>
      <c r="H28" s="380" t="s">
        <v>99</v>
      </c>
      <c r="I28" s="361" t="s">
        <v>95</v>
      </c>
      <c r="J28" s="355" t="s">
        <v>290</v>
      </c>
      <c r="K28" s="139">
        <v>4</v>
      </c>
      <c r="L28" s="140">
        <v>4</v>
      </c>
      <c r="M28" s="137" t="s">
        <v>4</v>
      </c>
      <c r="N28" s="87">
        <v>0</v>
      </c>
      <c r="O28" s="74">
        <f>+'Stk CF '!V28</f>
        <v>0</v>
      </c>
      <c r="P28" s="46"/>
      <c r="Q28" s="46"/>
      <c r="R28" s="46"/>
      <c r="S28" s="46"/>
      <c r="T28" s="46"/>
      <c r="U28" s="46"/>
      <c r="V28" s="46"/>
      <c r="W28" s="75">
        <f t="shared" si="72"/>
        <v>0</v>
      </c>
      <c r="X28" s="74">
        <f>+'Stk CF '!AC28</f>
        <v>0</v>
      </c>
      <c r="Y28" s="46"/>
      <c r="Z28" s="46"/>
      <c r="AA28" s="46"/>
      <c r="AB28" s="46"/>
      <c r="AC28" s="46"/>
      <c r="AD28" s="46"/>
      <c r="AE28" s="46"/>
      <c r="AF28" s="75">
        <f t="shared" si="37"/>
        <v>0</v>
      </c>
      <c r="AG28" s="74">
        <f>+'Stk CF '!AJ28</f>
        <v>0</v>
      </c>
      <c r="AH28" s="46"/>
      <c r="AI28" s="46"/>
      <c r="AJ28" s="46"/>
      <c r="AK28" s="46"/>
      <c r="AL28" s="46"/>
      <c r="AM28" s="46"/>
      <c r="AN28" s="46"/>
      <c r="AO28" s="75">
        <f t="shared" si="38"/>
        <v>0</v>
      </c>
      <c r="AP28" s="74">
        <f>+'Stk CF '!AQ28</f>
        <v>0</v>
      </c>
      <c r="AQ28" s="46"/>
      <c r="AR28" s="46"/>
      <c r="AS28" s="46"/>
      <c r="AT28" s="46"/>
      <c r="AU28" s="46"/>
      <c r="AV28" s="46"/>
      <c r="AW28" s="46"/>
      <c r="AX28" s="75">
        <f t="shared" si="39"/>
        <v>0</v>
      </c>
      <c r="AY28" s="74">
        <f>+'Stk CF '!AX28</f>
        <v>0</v>
      </c>
      <c r="AZ28" s="46"/>
      <c r="BA28" s="46"/>
      <c r="BB28" s="46"/>
      <c r="BC28" s="46"/>
      <c r="BD28" s="46"/>
      <c r="BE28" s="46"/>
      <c r="BF28" s="46"/>
      <c r="BG28" s="75">
        <f t="shared" si="73"/>
        <v>0</v>
      </c>
      <c r="BH28" s="74">
        <f>+'Stk CF '!BE28</f>
        <v>0</v>
      </c>
      <c r="BI28" s="46"/>
      <c r="BJ28" s="46"/>
      <c r="BK28" s="46"/>
      <c r="BL28" s="46"/>
      <c r="BM28" s="46"/>
      <c r="BN28" s="46"/>
      <c r="BO28" s="46"/>
      <c r="BP28" s="126">
        <f t="shared" si="40"/>
        <v>0</v>
      </c>
      <c r="BQ28" s="74">
        <f>+'Stk CF '!BL28</f>
        <v>0</v>
      </c>
      <c r="BR28" s="46"/>
      <c r="BS28" s="46"/>
      <c r="BT28" s="46"/>
      <c r="BU28" s="46"/>
      <c r="BV28" s="46"/>
      <c r="BW28" s="46"/>
      <c r="BX28" s="46"/>
      <c r="BY28" s="75">
        <f t="shared" si="41"/>
        <v>0</v>
      </c>
      <c r="BZ28" s="74">
        <f>+'Stk CF '!BS28</f>
        <v>0</v>
      </c>
      <c r="CA28" s="46"/>
      <c r="CB28" s="46"/>
      <c r="CC28" s="46"/>
      <c r="CD28" s="46"/>
      <c r="CE28" s="46"/>
      <c r="CF28" s="46"/>
      <c r="CG28" s="46"/>
      <c r="CH28" s="75">
        <f t="shared" si="75"/>
        <v>0</v>
      </c>
      <c r="CI28" s="74">
        <f>+'Stk CF '!BZ28</f>
        <v>0</v>
      </c>
      <c r="CJ28" s="46"/>
      <c r="CK28" s="46"/>
      <c r="CL28" s="46"/>
      <c r="CM28" s="46"/>
      <c r="CN28" s="46"/>
      <c r="CO28" s="46"/>
      <c r="CP28" s="46"/>
      <c r="CQ28" s="75">
        <f t="shared" si="43"/>
        <v>0</v>
      </c>
      <c r="CR28" s="74">
        <f>+'Stk CF '!CG28</f>
        <v>0</v>
      </c>
      <c r="CS28" s="46"/>
      <c r="CT28" s="46"/>
      <c r="CU28" s="46"/>
      <c r="CV28" s="46"/>
      <c r="CW28" s="46"/>
      <c r="CX28" s="46"/>
      <c r="CY28" s="46"/>
      <c r="CZ28" s="75">
        <f t="shared" si="44"/>
        <v>0</v>
      </c>
      <c r="DA28" s="74">
        <f>+'Stk CF '!CN28</f>
        <v>0</v>
      </c>
      <c r="DB28" s="46"/>
      <c r="DC28" s="46"/>
      <c r="DD28" s="46"/>
      <c r="DE28" s="46"/>
      <c r="DF28" s="46"/>
      <c r="DG28" s="46"/>
      <c r="DH28" s="46"/>
      <c r="DI28" s="75">
        <f t="shared" si="45"/>
        <v>0</v>
      </c>
      <c r="DJ28" s="74">
        <f>+'Stk CF '!CU28</f>
        <v>0</v>
      </c>
      <c r="DK28" s="46"/>
      <c r="DL28" s="46"/>
      <c r="DM28" s="46"/>
      <c r="DN28" s="46"/>
      <c r="DO28" s="46"/>
      <c r="DP28" s="46"/>
      <c r="DQ28" s="46"/>
      <c r="DR28" s="75">
        <f t="shared" si="46"/>
        <v>0</v>
      </c>
      <c r="DS28" s="133">
        <f>+'Stk CF '!DB28</f>
        <v>0</v>
      </c>
      <c r="DT28" s="46"/>
      <c r="DU28" s="46"/>
      <c r="DV28" s="46"/>
      <c r="DW28" s="46"/>
      <c r="DX28" s="46"/>
      <c r="DY28" s="46"/>
      <c r="DZ28" s="46"/>
      <c r="EA28" s="75">
        <f t="shared" si="47"/>
        <v>0</v>
      </c>
      <c r="EB28" s="74">
        <f>+'Stk CF '!DI28</f>
        <v>0</v>
      </c>
      <c r="EC28" s="46"/>
      <c r="ED28" s="46"/>
      <c r="EE28" s="46"/>
      <c r="EF28" s="46"/>
      <c r="EG28" s="46"/>
      <c r="EH28" s="46"/>
      <c r="EI28" s="46"/>
      <c r="EJ28" s="75">
        <f t="shared" si="48"/>
        <v>0</v>
      </c>
      <c r="EK28" s="74">
        <f>+'Stk CF '!DP28</f>
        <v>0</v>
      </c>
      <c r="EL28" s="46"/>
      <c r="EM28" s="46"/>
      <c r="EN28" s="46"/>
      <c r="EO28" s="46"/>
      <c r="EP28" s="46"/>
      <c r="EQ28" s="46"/>
      <c r="ER28" s="46"/>
      <c r="ES28" s="75">
        <f t="shared" si="49"/>
        <v>0</v>
      </c>
      <c r="ET28" s="74">
        <f>+'Stk CF '!DW28</f>
        <v>0</v>
      </c>
      <c r="EU28" s="46"/>
      <c r="EV28" s="46"/>
      <c r="EW28" s="46"/>
      <c r="EX28" s="46"/>
      <c r="EY28" s="46"/>
      <c r="EZ28" s="46"/>
      <c r="FA28" s="46"/>
      <c r="FB28" s="79">
        <f t="shared" si="50"/>
        <v>0</v>
      </c>
      <c r="FC28" s="74">
        <f>+'Stk CF '!ED28</f>
        <v>0</v>
      </c>
      <c r="FD28" s="46"/>
      <c r="FE28" s="46"/>
      <c r="FF28" s="46"/>
      <c r="FG28" s="46"/>
      <c r="FH28" s="46"/>
      <c r="FI28" s="46"/>
      <c r="FJ28" s="46"/>
      <c r="FK28" s="75">
        <f t="shared" si="51"/>
        <v>0</v>
      </c>
      <c r="FL28" s="74">
        <f>+'Stk CF '!EK28</f>
        <v>0</v>
      </c>
      <c r="FM28" s="46"/>
      <c r="FN28" s="46"/>
      <c r="FO28" s="46"/>
      <c r="FP28" s="46"/>
      <c r="FQ28" s="46"/>
      <c r="FR28" s="46"/>
      <c r="FS28" s="46"/>
      <c r="FT28" s="75">
        <f t="shared" si="52"/>
        <v>0</v>
      </c>
      <c r="FU28" s="74">
        <f>+'Stk CF '!ER28</f>
        <v>0</v>
      </c>
      <c r="FV28" s="46"/>
      <c r="FW28" s="46"/>
      <c r="FX28" s="46"/>
      <c r="FY28" s="46"/>
      <c r="FZ28" s="46"/>
      <c r="GA28" s="46"/>
      <c r="GB28" s="46"/>
      <c r="GC28" s="75">
        <f t="shared" ref="GC28:GC33" si="78">+FT28+FU28+FV28-FW28+FX28-FY28-FZ28-GA28-GB28</f>
        <v>0</v>
      </c>
      <c r="GD28" s="74">
        <f>+'Stk CF '!EY28</f>
        <v>0</v>
      </c>
      <c r="GE28" s="46"/>
      <c r="GF28" s="46"/>
      <c r="GG28" s="46"/>
      <c r="GH28" s="46"/>
      <c r="GI28" s="46"/>
      <c r="GJ28" s="46"/>
      <c r="GK28" s="46"/>
      <c r="GL28" s="75">
        <f t="shared" si="54"/>
        <v>0</v>
      </c>
      <c r="GM28" s="74">
        <f>+'Stk CF '!FF28</f>
        <v>0</v>
      </c>
      <c r="GN28" s="46"/>
      <c r="GO28" s="46"/>
      <c r="GP28" s="46"/>
      <c r="GQ28" s="46"/>
      <c r="GR28" s="46"/>
      <c r="GS28" s="46"/>
      <c r="GT28" s="46"/>
      <c r="GU28" s="75">
        <f t="shared" si="55"/>
        <v>0</v>
      </c>
      <c r="GV28" s="74">
        <f>+'Stk CF '!FM28</f>
        <v>0</v>
      </c>
      <c r="GW28" s="46"/>
      <c r="GX28" s="46"/>
      <c r="GY28" s="46"/>
      <c r="GZ28" s="46"/>
      <c r="HA28" s="46"/>
      <c r="HB28" s="46"/>
      <c r="HC28" s="46"/>
      <c r="HD28" s="75">
        <f t="shared" si="56"/>
        <v>0</v>
      </c>
      <c r="HE28" s="74">
        <f>+'Stk CF '!FT28</f>
        <v>0</v>
      </c>
      <c r="HF28" s="46"/>
      <c r="HG28" s="46"/>
      <c r="HH28" s="46"/>
      <c r="HI28" s="46"/>
      <c r="HJ28" s="46"/>
      <c r="HK28" s="46"/>
      <c r="HL28" s="46"/>
      <c r="HM28" s="75">
        <f t="shared" si="57"/>
        <v>0</v>
      </c>
      <c r="HN28" s="74">
        <f>+'Stk CF '!GA28</f>
        <v>0</v>
      </c>
      <c r="HO28" s="46"/>
      <c r="HP28" s="46"/>
      <c r="HQ28" s="46"/>
      <c r="HR28" s="46"/>
      <c r="HS28" s="46"/>
      <c r="HT28" s="46"/>
      <c r="HU28" s="46"/>
      <c r="HV28" s="75">
        <f t="shared" si="58"/>
        <v>0</v>
      </c>
      <c r="HW28" s="74">
        <f>+'Stk CF '!GH28</f>
        <v>0</v>
      </c>
      <c r="HX28" s="46"/>
      <c r="HY28" s="46"/>
      <c r="HZ28" s="46"/>
      <c r="IA28" s="46"/>
      <c r="IB28" s="46"/>
      <c r="IC28" s="46"/>
      <c r="ID28" s="46"/>
      <c r="IE28" s="75">
        <f t="shared" si="59"/>
        <v>0</v>
      </c>
      <c r="IF28" s="74">
        <f>+'Stk CF '!GO28</f>
        <v>0</v>
      </c>
      <c r="IG28" s="46"/>
      <c r="IH28" s="46"/>
      <c r="II28" s="46"/>
      <c r="IJ28" s="46"/>
      <c r="IK28" s="46"/>
      <c r="IL28" s="46"/>
      <c r="IM28" s="46"/>
      <c r="IN28" s="75">
        <f t="shared" si="60"/>
        <v>0</v>
      </c>
      <c r="IO28" s="74">
        <f>+'Stk CF '!GV28</f>
        <v>0</v>
      </c>
      <c r="IP28" s="46"/>
      <c r="IQ28" s="46"/>
      <c r="IR28" s="46"/>
      <c r="IS28" s="46"/>
      <c r="IT28" s="46"/>
      <c r="IU28" s="46"/>
      <c r="IV28" s="46"/>
      <c r="IW28" s="75">
        <f t="shared" si="61"/>
        <v>0</v>
      </c>
      <c r="IX28" s="74">
        <f>+'Stk CF '!HC28</f>
        <v>0</v>
      </c>
      <c r="IY28" s="46"/>
      <c r="IZ28" s="46"/>
      <c r="JA28" s="46"/>
      <c r="JB28" s="46"/>
      <c r="JC28" s="46"/>
      <c r="JD28" s="46"/>
      <c r="JE28" s="46"/>
      <c r="JF28" s="75">
        <f t="shared" si="62"/>
        <v>0</v>
      </c>
      <c r="JG28" s="74">
        <f>+'Stk CF '!HJ28</f>
        <v>0</v>
      </c>
      <c r="JH28" s="46"/>
      <c r="JI28" s="46"/>
      <c r="JJ28" s="46"/>
      <c r="JK28" s="46"/>
      <c r="JL28" s="46"/>
      <c r="JM28" s="46"/>
      <c r="JN28" s="46"/>
      <c r="JO28" s="75">
        <f t="shared" si="63"/>
        <v>0</v>
      </c>
      <c r="JP28" s="74">
        <f>+'Stk CF '!HQ28</f>
        <v>0</v>
      </c>
      <c r="JQ28" s="46"/>
      <c r="JR28" s="46"/>
      <c r="JS28" s="46"/>
      <c r="JT28" s="46"/>
      <c r="JU28" s="46"/>
      <c r="JV28" s="46"/>
      <c r="JW28" s="46"/>
      <c r="JX28" s="128">
        <f t="shared" si="64"/>
        <v>0</v>
      </c>
      <c r="JY28" s="106">
        <f>+'Stk CF '!HX28</f>
        <v>0</v>
      </c>
      <c r="JZ28" s="46"/>
      <c r="KA28" s="46"/>
      <c r="KB28" s="46"/>
      <c r="KC28" s="46"/>
      <c r="KD28" s="46"/>
      <c r="KE28" s="46"/>
      <c r="KF28" s="46"/>
      <c r="KG28" s="88">
        <f t="shared" si="65"/>
        <v>0</v>
      </c>
      <c r="KI28" s="80">
        <f>+'Stk CF '!IF28</f>
        <v>0</v>
      </c>
      <c r="KJ28" s="46">
        <f t="shared" si="66"/>
        <v>0</v>
      </c>
      <c r="KK28" s="46">
        <f t="shared" si="67"/>
        <v>0</v>
      </c>
      <c r="KL28" s="46">
        <f t="shared" si="68"/>
        <v>0</v>
      </c>
      <c r="KM28" s="46">
        <f t="shared" si="69"/>
        <v>0</v>
      </c>
      <c r="KN28" s="81">
        <f t="shared" si="77"/>
        <v>0</v>
      </c>
      <c r="KO28" s="81">
        <f t="shared" si="70"/>
        <v>0</v>
      </c>
      <c r="KP28" s="46">
        <f t="shared" si="71"/>
        <v>0</v>
      </c>
      <c r="KQ28" s="76">
        <f t="shared" si="36"/>
        <v>0</v>
      </c>
      <c r="KR28" s="66"/>
      <c r="KS28" s="65"/>
    </row>
    <row r="29" spans="2:305" ht="15">
      <c r="B29" s="384" t="s">
        <v>52</v>
      </c>
      <c r="C29" s="183" t="s">
        <v>262</v>
      </c>
      <c r="D29" s="185" t="s">
        <v>15</v>
      </c>
      <c r="E29" s="185" t="s">
        <v>276</v>
      </c>
      <c r="F29" s="369" t="s">
        <v>198</v>
      </c>
      <c r="G29" s="380" t="s">
        <v>99</v>
      </c>
      <c r="H29" s="380" t="s">
        <v>99</v>
      </c>
      <c r="I29" s="166" t="s">
        <v>94</v>
      </c>
      <c r="J29" s="375" t="s">
        <v>291</v>
      </c>
      <c r="K29" s="143">
        <v>5</v>
      </c>
      <c r="L29" s="144">
        <v>5</v>
      </c>
      <c r="M29" s="137" t="s">
        <v>4</v>
      </c>
      <c r="N29" s="87">
        <v>344</v>
      </c>
      <c r="O29" s="74">
        <f>+'Stk CF '!V29</f>
        <v>0</v>
      </c>
      <c r="P29" s="46"/>
      <c r="Q29" s="46"/>
      <c r="R29" s="46"/>
      <c r="S29" s="46"/>
      <c r="T29" s="46"/>
      <c r="U29" s="46"/>
      <c r="V29" s="46"/>
      <c r="W29" s="75">
        <f t="shared" si="72"/>
        <v>344</v>
      </c>
      <c r="X29" s="74">
        <f>+'Stk CF '!AC29</f>
        <v>0</v>
      </c>
      <c r="Y29" s="46"/>
      <c r="Z29" s="46"/>
      <c r="AA29" s="46"/>
      <c r="AB29" s="46"/>
      <c r="AC29" s="46"/>
      <c r="AD29" s="46"/>
      <c r="AE29" s="46"/>
      <c r="AF29" s="75">
        <f t="shared" si="37"/>
        <v>344</v>
      </c>
      <c r="AG29" s="74">
        <f>+'Stk CF '!AJ29</f>
        <v>0</v>
      </c>
      <c r="AH29" s="46"/>
      <c r="AI29" s="46"/>
      <c r="AJ29" s="46"/>
      <c r="AK29" s="46"/>
      <c r="AL29" s="46"/>
      <c r="AM29" s="46"/>
      <c r="AN29" s="46"/>
      <c r="AO29" s="75">
        <f t="shared" si="38"/>
        <v>344</v>
      </c>
      <c r="AP29" s="74">
        <f>+'Stk CF '!AQ29</f>
        <v>0</v>
      </c>
      <c r="AQ29" s="46"/>
      <c r="AR29" s="46"/>
      <c r="AS29" s="46"/>
      <c r="AT29" s="46"/>
      <c r="AU29" s="46"/>
      <c r="AV29" s="46"/>
      <c r="AW29" s="46"/>
      <c r="AX29" s="75">
        <f t="shared" si="39"/>
        <v>344</v>
      </c>
      <c r="AY29" s="74">
        <f>+'Stk CF '!AX29</f>
        <v>2</v>
      </c>
      <c r="AZ29" s="46"/>
      <c r="BA29" s="46"/>
      <c r="BB29" s="46"/>
      <c r="BC29" s="46"/>
      <c r="BD29" s="46"/>
      <c r="BE29" s="46"/>
      <c r="BF29" s="46"/>
      <c r="BG29" s="75">
        <f t="shared" si="73"/>
        <v>346</v>
      </c>
      <c r="BH29" s="74">
        <f>+'Stk CF '!BE29</f>
        <v>0</v>
      </c>
      <c r="BI29" s="46"/>
      <c r="BJ29" s="46"/>
      <c r="BK29" s="46"/>
      <c r="BL29" s="46"/>
      <c r="BM29" s="46">
        <v>95</v>
      </c>
      <c r="BN29" s="46"/>
      <c r="BO29" s="46"/>
      <c r="BP29" s="126">
        <f t="shared" si="40"/>
        <v>251</v>
      </c>
      <c r="BQ29" s="74">
        <f>+'Stk CF '!BL29</f>
        <v>0</v>
      </c>
      <c r="BR29" s="46">
        <v>0</v>
      </c>
      <c r="BS29" s="46"/>
      <c r="BT29" s="46"/>
      <c r="BU29" s="46"/>
      <c r="BV29" s="46"/>
      <c r="BW29" s="46"/>
      <c r="BX29" s="46"/>
      <c r="BY29" s="75">
        <f t="shared" si="41"/>
        <v>251</v>
      </c>
      <c r="BZ29" s="74">
        <f>+'Stk CF '!BS29</f>
        <v>0</v>
      </c>
      <c r="CA29" s="46"/>
      <c r="CB29" s="46"/>
      <c r="CC29" s="46"/>
      <c r="CD29" s="46"/>
      <c r="CE29" s="46"/>
      <c r="CF29" s="46"/>
      <c r="CG29" s="46"/>
      <c r="CH29" s="75">
        <f t="shared" si="75"/>
        <v>251</v>
      </c>
      <c r="CI29" s="74">
        <f>+'Stk CF '!BZ29</f>
        <v>0</v>
      </c>
      <c r="CJ29" s="46"/>
      <c r="CK29" s="46"/>
      <c r="CL29" s="46"/>
      <c r="CM29" s="46"/>
      <c r="CN29" s="46"/>
      <c r="CO29" s="46"/>
      <c r="CP29" s="46"/>
      <c r="CQ29" s="75">
        <f t="shared" si="43"/>
        <v>251</v>
      </c>
      <c r="CR29" s="74">
        <f>+'Stk CF '!CG29</f>
        <v>0</v>
      </c>
      <c r="CS29" s="46"/>
      <c r="CT29" s="46"/>
      <c r="CU29" s="46"/>
      <c r="CV29" s="46"/>
      <c r="CW29" s="46"/>
      <c r="CX29" s="46"/>
      <c r="CY29" s="46"/>
      <c r="CZ29" s="75">
        <f t="shared" si="44"/>
        <v>251</v>
      </c>
      <c r="DA29" s="74">
        <f>+'Stk CF '!CN29</f>
        <v>0</v>
      </c>
      <c r="DB29" s="46"/>
      <c r="DC29" s="46"/>
      <c r="DD29" s="46"/>
      <c r="DE29" s="46"/>
      <c r="DF29" s="46">
        <v>1</v>
      </c>
      <c r="DG29" s="46"/>
      <c r="DH29" s="46"/>
      <c r="DI29" s="75">
        <f t="shared" si="45"/>
        <v>250</v>
      </c>
      <c r="DJ29" s="74">
        <f>+'Stk CF '!CU29</f>
        <v>0</v>
      </c>
      <c r="DK29" s="46"/>
      <c r="DL29" s="46"/>
      <c r="DM29" s="46"/>
      <c r="DN29" s="46"/>
      <c r="DO29" s="46"/>
      <c r="DP29" s="46"/>
      <c r="DQ29" s="46"/>
      <c r="DR29" s="75">
        <f t="shared" si="46"/>
        <v>250</v>
      </c>
      <c r="DS29" s="74">
        <f>+'Stk CF '!DB29</f>
        <v>0</v>
      </c>
      <c r="DT29" s="46"/>
      <c r="DU29" s="46"/>
      <c r="DV29" s="46"/>
      <c r="DW29" s="46"/>
      <c r="DX29" s="46"/>
      <c r="DY29" s="46"/>
      <c r="DZ29" s="46"/>
      <c r="EA29" s="75">
        <f t="shared" si="47"/>
        <v>250</v>
      </c>
      <c r="EB29" s="74">
        <f>+'Stk CF '!DI29</f>
        <v>0</v>
      </c>
      <c r="EC29" s="46"/>
      <c r="ED29" s="46"/>
      <c r="EE29" s="46"/>
      <c r="EF29" s="46"/>
      <c r="EG29" s="46"/>
      <c r="EH29" s="46"/>
      <c r="EI29" s="46"/>
      <c r="EJ29" s="75">
        <f t="shared" si="48"/>
        <v>250</v>
      </c>
      <c r="EK29" s="74">
        <f>+'Stk CF '!DP29</f>
        <v>0</v>
      </c>
      <c r="EL29" s="46"/>
      <c r="EM29" s="46"/>
      <c r="EN29" s="46"/>
      <c r="EO29" s="46"/>
      <c r="EP29" s="46"/>
      <c r="EQ29" s="46"/>
      <c r="ER29" s="46"/>
      <c r="ES29" s="75">
        <f t="shared" si="49"/>
        <v>250</v>
      </c>
      <c r="ET29" s="74">
        <f>+'Stk CF '!DW29</f>
        <v>0</v>
      </c>
      <c r="EU29" s="46"/>
      <c r="EV29" s="46"/>
      <c r="EW29" s="46"/>
      <c r="EX29" s="46"/>
      <c r="EY29" s="46"/>
      <c r="EZ29" s="46"/>
      <c r="FA29" s="46"/>
      <c r="FB29" s="79">
        <f t="shared" si="50"/>
        <v>250</v>
      </c>
      <c r="FC29" s="74">
        <f>+'Stk CF '!ED29</f>
        <v>0</v>
      </c>
      <c r="FD29" s="46"/>
      <c r="FE29" s="46"/>
      <c r="FF29" s="46"/>
      <c r="FG29" s="46"/>
      <c r="FH29" s="46"/>
      <c r="FI29" s="46"/>
      <c r="FJ29" s="46"/>
      <c r="FK29" s="75">
        <f t="shared" si="51"/>
        <v>250</v>
      </c>
      <c r="FL29" s="74">
        <f>+'Stk CF '!EK29</f>
        <v>0</v>
      </c>
      <c r="FM29" s="46"/>
      <c r="FN29" s="46"/>
      <c r="FO29" s="46"/>
      <c r="FP29" s="46"/>
      <c r="FQ29" s="46"/>
      <c r="FR29" s="46"/>
      <c r="FS29" s="46"/>
      <c r="FT29" s="75">
        <f t="shared" si="52"/>
        <v>250</v>
      </c>
      <c r="FU29" s="74">
        <f>+'Stk CF '!ER29</f>
        <v>0</v>
      </c>
      <c r="FV29" s="46"/>
      <c r="FW29" s="46"/>
      <c r="FX29" s="46"/>
      <c r="FY29" s="46"/>
      <c r="FZ29" s="46"/>
      <c r="GA29" s="46"/>
      <c r="GB29" s="46"/>
      <c r="GC29" s="75">
        <f t="shared" si="78"/>
        <v>250</v>
      </c>
      <c r="GD29" s="74">
        <f>+'Stk CF '!EY29</f>
        <v>0</v>
      </c>
      <c r="GE29" s="46"/>
      <c r="GF29" s="46"/>
      <c r="GG29" s="46"/>
      <c r="GH29" s="46"/>
      <c r="GI29" s="46"/>
      <c r="GJ29" s="46"/>
      <c r="GK29" s="46"/>
      <c r="GL29" s="75">
        <f>+GC29+GD29+GE29-GF29+GG29-GH29-GI29-GJ29-GK29</f>
        <v>250</v>
      </c>
      <c r="GM29" s="74">
        <f>+'Stk CF '!FF29</f>
        <v>0</v>
      </c>
      <c r="GN29" s="46"/>
      <c r="GO29" s="46"/>
      <c r="GP29" s="46"/>
      <c r="GQ29" s="46"/>
      <c r="GR29" s="46"/>
      <c r="GS29" s="46"/>
      <c r="GT29" s="46"/>
      <c r="GU29" s="75">
        <f t="shared" si="55"/>
        <v>250</v>
      </c>
      <c r="GV29" s="74">
        <f>+'Stk CF '!FM29</f>
        <v>0</v>
      </c>
      <c r="GW29" s="46"/>
      <c r="GX29" s="46"/>
      <c r="GY29" s="46"/>
      <c r="GZ29" s="46"/>
      <c r="HA29" s="46"/>
      <c r="HB29" s="46"/>
      <c r="HC29" s="46"/>
      <c r="HD29" s="75">
        <f t="shared" si="56"/>
        <v>250</v>
      </c>
      <c r="HE29" s="74">
        <f>+'Stk CF '!FT29</f>
        <v>0</v>
      </c>
      <c r="HF29" s="46"/>
      <c r="HG29" s="46"/>
      <c r="HH29" s="46"/>
      <c r="HI29" s="46"/>
      <c r="HJ29" s="46"/>
      <c r="HK29" s="46"/>
      <c r="HL29" s="46"/>
      <c r="HM29" s="75">
        <f t="shared" si="57"/>
        <v>250</v>
      </c>
      <c r="HN29" s="74">
        <f>+'Stk CF '!GA29</f>
        <v>0</v>
      </c>
      <c r="HO29" s="46"/>
      <c r="HP29" s="46"/>
      <c r="HQ29" s="46"/>
      <c r="HR29" s="46"/>
      <c r="HS29" s="46"/>
      <c r="HT29" s="46"/>
      <c r="HU29" s="46"/>
      <c r="HV29" s="75">
        <f t="shared" si="58"/>
        <v>250</v>
      </c>
      <c r="HW29" s="74">
        <f>+'Stk CF '!GH29</f>
        <v>0</v>
      </c>
      <c r="HX29" s="46"/>
      <c r="HY29" s="46"/>
      <c r="HZ29" s="46"/>
      <c r="IA29" s="46"/>
      <c r="IB29" s="46"/>
      <c r="IC29" s="46"/>
      <c r="ID29" s="46"/>
      <c r="IE29" s="75">
        <f t="shared" si="59"/>
        <v>250</v>
      </c>
      <c r="IF29" s="74">
        <f>+'Stk CF '!GO29</f>
        <v>0</v>
      </c>
      <c r="IG29" s="46"/>
      <c r="IH29" s="46"/>
      <c r="II29" s="46"/>
      <c r="IJ29" s="46"/>
      <c r="IK29" s="46"/>
      <c r="IL29" s="46"/>
      <c r="IM29" s="46"/>
      <c r="IN29" s="75">
        <f t="shared" si="60"/>
        <v>250</v>
      </c>
      <c r="IO29" s="74">
        <f>+'Stk CF '!GV29</f>
        <v>0</v>
      </c>
      <c r="IP29" s="46"/>
      <c r="IQ29" s="46"/>
      <c r="IR29" s="46"/>
      <c r="IS29" s="46"/>
      <c r="IT29" s="46"/>
      <c r="IU29" s="46"/>
      <c r="IV29" s="46"/>
      <c r="IW29" s="75">
        <f t="shared" si="61"/>
        <v>250</v>
      </c>
      <c r="IX29" s="74">
        <f>+'Stk CF '!HC29</f>
        <v>0</v>
      </c>
      <c r="IY29" s="46"/>
      <c r="IZ29" s="46"/>
      <c r="JA29" s="46"/>
      <c r="JB29" s="46"/>
      <c r="JC29" s="46"/>
      <c r="JD29" s="46"/>
      <c r="JE29" s="46"/>
      <c r="JF29" s="75">
        <f t="shared" si="62"/>
        <v>250</v>
      </c>
      <c r="JG29" s="74">
        <f>+'Stk CF '!HJ29</f>
        <v>0</v>
      </c>
      <c r="JH29" s="46"/>
      <c r="JI29" s="46"/>
      <c r="JJ29" s="46"/>
      <c r="JK29" s="46"/>
      <c r="JL29" s="46"/>
      <c r="JM29" s="46"/>
      <c r="JN29" s="46"/>
      <c r="JO29" s="75">
        <f t="shared" si="63"/>
        <v>250</v>
      </c>
      <c r="JP29" s="74">
        <f>+'Stk CF '!HQ29</f>
        <v>0</v>
      </c>
      <c r="JQ29" s="46"/>
      <c r="JR29" s="46"/>
      <c r="JS29" s="46"/>
      <c r="JT29" s="46"/>
      <c r="JU29" s="46"/>
      <c r="JV29" s="46"/>
      <c r="JW29" s="46"/>
      <c r="JX29" s="75">
        <f t="shared" si="64"/>
        <v>250</v>
      </c>
      <c r="JY29" s="106">
        <f>+'Stk CF '!HX29</f>
        <v>0</v>
      </c>
      <c r="JZ29" s="46"/>
      <c r="KA29" s="46"/>
      <c r="KB29" s="46"/>
      <c r="KC29" s="46"/>
      <c r="KD29" s="46"/>
      <c r="KE29" s="46"/>
      <c r="KF29" s="46"/>
      <c r="KG29" s="88">
        <f t="shared" si="65"/>
        <v>250</v>
      </c>
      <c r="KI29" s="80">
        <f>+'Stk CF '!IF29</f>
        <v>2</v>
      </c>
      <c r="KJ29" s="46">
        <f t="shared" si="66"/>
        <v>0</v>
      </c>
      <c r="KK29" s="46">
        <f t="shared" si="67"/>
        <v>0</v>
      </c>
      <c r="KL29" s="46">
        <f t="shared" si="68"/>
        <v>0</v>
      </c>
      <c r="KM29" s="46">
        <f t="shared" si="69"/>
        <v>0</v>
      </c>
      <c r="KN29" s="81">
        <f t="shared" si="77"/>
        <v>96</v>
      </c>
      <c r="KO29" s="81">
        <f t="shared" si="70"/>
        <v>0</v>
      </c>
      <c r="KP29" s="46">
        <f t="shared" si="71"/>
        <v>0</v>
      </c>
      <c r="KQ29" s="76">
        <f t="shared" si="36"/>
        <v>250</v>
      </c>
      <c r="KR29" s="66"/>
      <c r="KS29" s="65"/>
    </row>
    <row r="30" spans="2:305" ht="14.25" customHeight="1">
      <c r="B30" s="384" t="s">
        <v>52</v>
      </c>
      <c r="C30" s="182" t="s">
        <v>634</v>
      </c>
      <c r="D30" s="186" t="s">
        <v>17</v>
      </c>
      <c r="E30" s="186"/>
      <c r="F30" s="370" t="s">
        <v>198</v>
      </c>
      <c r="G30" s="380" t="s">
        <v>99</v>
      </c>
      <c r="H30" s="380" t="s">
        <v>99</v>
      </c>
      <c r="I30" s="361" t="s">
        <v>95</v>
      </c>
      <c r="J30" s="355" t="s">
        <v>292</v>
      </c>
      <c r="K30" s="143">
        <v>5</v>
      </c>
      <c r="L30" s="144">
        <v>5</v>
      </c>
      <c r="M30" s="137" t="s">
        <v>4</v>
      </c>
      <c r="N30" s="87">
        <v>0</v>
      </c>
      <c r="O30" s="74">
        <f>+'Stk CF '!V30</f>
        <v>0</v>
      </c>
      <c r="P30" s="46"/>
      <c r="Q30" s="46"/>
      <c r="R30" s="46"/>
      <c r="S30" s="46"/>
      <c r="T30" s="46"/>
      <c r="U30" s="46"/>
      <c r="V30" s="46"/>
      <c r="W30" s="75">
        <f t="shared" si="72"/>
        <v>0</v>
      </c>
      <c r="X30" s="74">
        <f>+'Stk CF '!AC30</f>
        <v>0</v>
      </c>
      <c r="Y30" s="46"/>
      <c r="Z30" s="46"/>
      <c r="AA30" s="46"/>
      <c r="AB30" s="46"/>
      <c r="AC30" s="46"/>
      <c r="AD30" s="46"/>
      <c r="AE30" s="46"/>
      <c r="AF30" s="75">
        <f t="shared" si="37"/>
        <v>0</v>
      </c>
      <c r="AG30" s="74">
        <f>+'Stk CF '!AJ30</f>
        <v>0</v>
      </c>
      <c r="AH30" s="46"/>
      <c r="AI30" s="46"/>
      <c r="AJ30" s="46"/>
      <c r="AK30" s="46"/>
      <c r="AL30" s="46"/>
      <c r="AM30" s="46"/>
      <c r="AN30" s="46"/>
      <c r="AO30" s="75">
        <f t="shared" si="38"/>
        <v>0</v>
      </c>
      <c r="AP30" s="74">
        <f>+'Stk CF '!AQ30</f>
        <v>0</v>
      </c>
      <c r="AQ30" s="46"/>
      <c r="AR30" s="46"/>
      <c r="AS30" s="46"/>
      <c r="AT30" s="46"/>
      <c r="AU30" s="46"/>
      <c r="AV30" s="46"/>
      <c r="AW30" s="46"/>
      <c r="AX30" s="75">
        <f t="shared" si="39"/>
        <v>0</v>
      </c>
      <c r="AY30" s="74">
        <f>+'Stk CF '!AX30</f>
        <v>0</v>
      </c>
      <c r="AZ30" s="46"/>
      <c r="BA30" s="46"/>
      <c r="BB30" s="46"/>
      <c r="BC30" s="46"/>
      <c r="BD30" s="46"/>
      <c r="BE30" s="46"/>
      <c r="BF30" s="46"/>
      <c r="BG30" s="75">
        <f t="shared" si="73"/>
        <v>0</v>
      </c>
      <c r="BH30" s="74">
        <f>+'Stk CF '!BE30</f>
        <v>0</v>
      </c>
      <c r="BI30" s="46"/>
      <c r="BJ30" s="46"/>
      <c r="BK30" s="46"/>
      <c r="BL30" s="46"/>
      <c r="BM30" s="46"/>
      <c r="BN30" s="46"/>
      <c r="BO30" s="46"/>
      <c r="BP30" s="126">
        <f t="shared" si="40"/>
        <v>0</v>
      </c>
      <c r="BQ30" s="74">
        <f>+'Stk CF '!BL30</f>
        <v>0</v>
      </c>
      <c r="BR30" s="46">
        <v>1</v>
      </c>
      <c r="BS30" s="46"/>
      <c r="BT30" s="46"/>
      <c r="BU30" s="46"/>
      <c r="BV30" s="46"/>
      <c r="BW30" s="46"/>
      <c r="BX30" s="46"/>
      <c r="BY30" s="75">
        <f t="shared" si="41"/>
        <v>1</v>
      </c>
      <c r="BZ30" s="74">
        <f>+'Stk CF '!BS30</f>
        <v>0</v>
      </c>
      <c r="CA30" s="46"/>
      <c r="CB30" s="46"/>
      <c r="CC30" s="46"/>
      <c r="CD30" s="46"/>
      <c r="CE30" s="46"/>
      <c r="CF30" s="46"/>
      <c r="CG30" s="46"/>
      <c r="CH30" s="75">
        <f t="shared" si="75"/>
        <v>1</v>
      </c>
      <c r="CI30" s="74">
        <f>+'Stk CF '!BZ30</f>
        <v>0</v>
      </c>
      <c r="CJ30" s="46"/>
      <c r="CK30" s="46"/>
      <c r="CL30" s="46"/>
      <c r="CM30" s="46"/>
      <c r="CN30" s="46"/>
      <c r="CO30" s="46"/>
      <c r="CP30" s="46"/>
      <c r="CQ30" s="75">
        <f t="shared" si="43"/>
        <v>1</v>
      </c>
      <c r="CR30" s="74">
        <f>+'Stk CF '!CG30</f>
        <v>0</v>
      </c>
      <c r="CS30" s="46"/>
      <c r="CT30" s="46"/>
      <c r="CU30" s="46"/>
      <c r="CV30" s="46"/>
      <c r="CW30" s="46"/>
      <c r="CX30" s="46"/>
      <c r="CY30" s="46"/>
      <c r="CZ30" s="75">
        <f t="shared" si="44"/>
        <v>1</v>
      </c>
      <c r="DA30" s="74">
        <f>+'Stk CF '!CN30</f>
        <v>0</v>
      </c>
      <c r="DB30" s="46"/>
      <c r="DC30" s="46"/>
      <c r="DD30" s="46"/>
      <c r="DE30" s="46"/>
      <c r="DF30" s="46"/>
      <c r="DG30" s="46"/>
      <c r="DH30" s="46"/>
      <c r="DI30" s="75">
        <f t="shared" si="45"/>
        <v>1</v>
      </c>
      <c r="DJ30" s="74">
        <f>+'Stk CF '!CU30</f>
        <v>0</v>
      </c>
      <c r="DK30" s="46"/>
      <c r="DL30" s="46"/>
      <c r="DM30" s="46"/>
      <c r="DN30" s="46"/>
      <c r="DO30" s="46"/>
      <c r="DP30" s="46"/>
      <c r="DQ30" s="46"/>
      <c r="DR30" s="75">
        <f t="shared" si="46"/>
        <v>1</v>
      </c>
      <c r="DS30" s="74">
        <f>+'Stk CF '!DB30</f>
        <v>0</v>
      </c>
      <c r="DT30" s="46"/>
      <c r="DU30" s="46"/>
      <c r="DV30" s="46"/>
      <c r="DW30" s="46"/>
      <c r="DX30" s="46"/>
      <c r="DY30" s="46"/>
      <c r="DZ30" s="46"/>
      <c r="EA30" s="75">
        <f t="shared" si="47"/>
        <v>1</v>
      </c>
      <c r="EB30" s="74">
        <f>+'Stk CF '!DI30</f>
        <v>0</v>
      </c>
      <c r="EC30" s="46"/>
      <c r="ED30" s="46"/>
      <c r="EE30" s="46"/>
      <c r="EF30" s="46"/>
      <c r="EG30" s="46"/>
      <c r="EH30" s="46"/>
      <c r="EI30" s="46"/>
      <c r="EJ30" s="75">
        <f t="shared" si="48"/>
        <v>1</v>
      </c>
      <c r="EK30" s="74">
        <f>+'Stk CF '!DP30</f>
        <v>0</v>
      </c>
      <c r="EL30" s="46"/>
      <c r="EM30" s="46"/>
      <c r="EN30" s="46"/>
      <c r="EO30" s="46"/>
      <c r="EP30" s="46"/>
      <c r="EQ30" s="46"/>
      <c r="ER30" s="46"/>
      <c r="ES30" s="75">
        <f t="shared" si="49"/>
        <v>1</v>
      </c>
      <c r="ET30" s="74">
        <f>+'Stk CF '!DW30</f>
        <v>0</v>
      </c>
      <c r="EU30" s="46"/>
      <c r="EV30" s="46"/>
      <c r="EW30" s="46"/>
      <c r="EX30" s="46"/>
      <c r="EY30" s="46"/>
      <c r="EZ30" s="46"/>
      <c r="FA30" s="46"/>
      <c r="FB30" s="79">
        <f t="shared" si="50"/>
        <v>1</v>
      </c>
      <c r="FC30" s="74">
        <f>+'Stk CF '!ED30</f>
        <v>0</v>
      </c>
      <c r="FD30" s="46"/>
      <c r="FE30" s="46"/>
      <c r="FF30" s="46"/>
      <c r="FG30" s="46"/>
      <c r="FH30" s="46"/>
      <c r="FI30" s="46"/>
      <c r="FJ30" s="46"/>
      <c r="FK30" s="75">
        <f t="shared" si="51"/>
        <v>1</v>
      </c>
      <c r="FL30" s="74">
        <f>+'Stk CF '!EK30</f>
        <v>0</v>
      </c>
      <c r="FM30" s="46"/>
      <c r="FN30" s="46"/>
      <c r="FO30" s="46"/>
      <c r="FP30" s="46"/>
      <c r="FQ30" s="46"/>
      <c r="FR30" s="46"/>
      <c r="FS30" s="46"/>
      <c r="FT30" s="75">
        <f t="shared" si="52"/>
        <v>1</v>
      </c>
      <c r="FU30" s="74">
        <f>+'Stk CF '!ER30</f>
        <v>0</v>
      </c>
      <c r="FV30" s="46"/>
      <c r="FW30" s="46"/>
      <c r="FX30" s="46"/>
      <c r="FY30" s="46"/>
      <c r="FZ30" s="46"/>
      <c r="GA30" s="46"/>
      <c r="GB30" s="46"/>
      <c r="GC30" s="75">
        <f t="shared" si="78"/>
        <v>1</v>
      </c>
      <c r="GD30" s="74">
        <f>+'Stk CF '!EY30</f>
        <v>0</v>
      </c>
      <c r="GE30" s="46"/>
      <c r="GF30" s="46"/>
      <c r="GG30" s="46"/>
      <c r="GH30" s="46"/>
      <c r="GI30" s="46"/>
      <c r="GJ30" s="46"/>
      <c r="GK30" s="46"/>
      <c r="GL30" s="75">
        <f>+GC30+GD30+GE30-GF30+GG30-GH30-GI30-GJ30-GK30</f>
        <v>1</v>
      </c>
      <c r="GM30" s="74">
        <f>+'Stk CF '!FF30</f>
        <v>0</v>
      </c>
      <c r="GN30" s="46"/>
      <c r="GO30" s="46"/>
      <c r="GP30" s="46"/>
      <c r="GQ30" s="46"/>
      <c r="GR30" s="46"/>
      <c r="GS30" s="46"/>
      <c r="GT30" s="46"/>
      <c r="GU30" s="75">
        <f t="shared" si="55"/>
        <v>1</v>
      </c>
      <c r="GV30" s="74">
        <f>+'Stk CF '!FM30</f>
        <v>0</v>
      </c>
      <c r="GW30" s="46"/>
      <c r="GX30" s="46"/>
      <c r="GY30" s="46"/>
      <c r="GZ30" s="46"/>
      <c r="HA30" s="46"/>
      <c r="HB30" s="46"/>
      <c r="HC30" s="46"/>
      <c r="HD30" s="75">
        <f t="shared" si="56"/>
        <v>1</v>
      </c>
      <c r="HE30" s="74">
        <f>+'Stk CF '!FT30</f>
        <v>0</v>
      </c>
      <c r="HF30" s="46"/>
      <c r="HG30" s="46"/>
      <c r="HH30" s="46"/>
      <c r="HI30" s="46"/>
      <c r="HJ30" s="46"/>
      <c r="HK30" s="46"/>
      <c r="HL30" s="46"/>
      <c r="HM30" s="75">
        <f t="shared" si="57"/>
        <v>1</v>
      </c>
      <c r="HN30" s="74">
        <f>+'Stk CF '!GA30</f>
        <v>0</v>
      </c>
      <c r="HO30" s="46"/>
      <c r="HP30" s="46"/>
      <c r="HQ30" s="46"/>
      <c r="HR30" s="46"/>
      <c r="HS30" s="46"/>
      <c r="HT30" s="46"/>
      <c r="HU30" s="46"/>
      <c r="HV30" s="75">
        <f t="shared" si="58"/>
        <v>1</v>
      </c>
      <c r="HW30" s="74">
        <f>+'Stk CF '!GH30</f>
        <v>0</v>
      </c>
      <c r="HX30" s="46"/>
      <c r="HY30" s="46"/>
      <c r="HZ30" s="46"/>
      <c r="IA30" s="46"/>
      <c r="IB30" s="46"/>
      <c r="IC30" s="46"/>
      <c r="ID30" s="46"/>
      <c r="IE30" s="75">
        <f t="shared" si="59"/>
        <v>1</v>
      </c>
      <c r="IF30" s="74">
        <f>+'Stk CF '!GO30</f>
        <v>0</v>
      </c>
      <c r="IG30" s="46"/>
      <c r="IH30" s="46"/>
      <c r="II30" s="46"/>
      <c r="IJ30" s="46"/>
      <c r="IK30" s="46"/>
      <c r="IL30" s="46"/>
      <c r="IM30" s="46"/>
      <c r="IN30" s="75">
        <f t="shared" si="60"/>
        <v>1</v>
      </c>
      <c r="IO30" s="74">
        <f>+'Stk CF '!GV30</f>
        <v>0</v>
      </c>
      <c r="IP30" s="46"/>
      <c r="IQ30" s="46"/>
      <c r="IR30" s="46"/>
      <c r="IS30" s="46"/>
      <c r="IT30" s="46"/>
      <c r="IU30" s="46"/>
      <c r="IV30" s="46"/>
      <c r="IW30" s="75">
        <f t="shared" si="61"/>
        <v>1</v>
      </c>
      <c r="IX30" s="74">
        <f>+'Stk CF '!HC30</f>
        <v>0</v>
      </c>
      <c r="IY30" s="46"/>
      <c r="IZ30" s="46"/>
      <c r="JA30" s="46"/>
      <c r="JB30" s="46"/>
      <c r="JC30" s="46"/>
      <c r="JD30" s="46"/>
      <c r="JE30" s="46"/>
      <c r="JF30" s="75">
        <f t="shared" si="62"/>
        <v>1</v>
      </c>
      <c r="JG30" s="74">
        <f>+'Stk CF '!HJ30</f>
        <v>0</v>
      </c>
      <c r="JH30" s="46"/>
      <c r="JI30" s="46"/>
      <c r="JJ30" s="46"/>
      <c r="JK30" s="46"/>
      <c r="JL30" s="46"/>
      <c r="JM30" s="46"/>
      <c r="JN30" s="46"/>
      <c r="JO30" s="75">
        <f t="shared" si="63"/>
        <v>1</v>
      </c>
      <c r="JP30" s="74">
        <f>+'Stk CF '!HQ30</f>
        <v>0</v>
      </c>
      <c r="JQ30" s="46"/>
      <c r="JR30" s="46"/>
      <c r="JS30" s="46"/>
      <c r="JT30" s="46"/>
      <c r="JU30" s="46"/>
      <c r="JV30" s="46"/>
      <c r="JW30" s="46"/>
      <c r="JX30" s="75">
        <f t="shared" si="64"/>
        <v>1</v>
      </c>
      <c r="JY30" s="106">
        <f>+'Stk CF '!HX30</f>
        <v>0</v>
      </c>
      <c r="JZ30" s="46"/>
      <c r="KA30" s="46"/>
      <c r="KB30" s="46"/>
      <c r="KC30" s="46"/>
      <c r="KD30" s="46"/>
      <c r="KE30" s="46"/>
      <c r="KF30" s="46"/>
      <c r="KG30" s="88">
        <f t="shared" si="65"/>
        <v>1</v>
      </c>
      <c r="KI30" s="80">
        <f>+'Stk CF '!IF30</f>
        <v>0</v>
      </c>
      <c r="KJ30" s="46">
        <f t="shared" si="66"/>
        <v>1</v>
      </c>
      <c r="KK30" s="46">
        <f t="shared" si="67"/>
        <v>0</v>
      </c>
      <c r="KL30" s="46">
        <f t="shared" si="68"/>
        <v>0</v>
      </c>
      <c r="KM30" s="46">
        <f t="shared" si="69"/>
        <v>0</v>
      </c>
      <c r="KN30" s="81">
        <f t="shared" si="77"/>
        <v>0</v>
      </c>
      <c r="KO30" s="81">
        <f t="shared" si="70"/>
        <v>0</v>
      </c>
      <c r="KP30" s="46">
        <f t="shared" si="71"/>
        <v>0</v>
      </c>
      <c r="KQ30" s="76">
        <f t="shared" si="36"/>
        <v>1</v>
      </c>
      <c r="KR30" s="66"/>
      <c r="KS30" s="65"/>
    </row>
    <row r="31" spans="2:305" ht="15">
      <c r="B31" s="384" t="s">
        <v>52</v>
      </c>
      <c r="C31" s="183" t="s">
        <v>263</v>
      </c>
      <c r="D31" s="185" t="s">
        <v>18</v>
      </c>
      <c r="E31" s="185" t="s">
        <v>277</v>
      </c>
      <c r="F31" s="369" t="s">
        <v>182</v>
      </c>
      <c r="G31" s="380" t="s">
        <v>99</v>
      </c>
      <c r="H31" s="380" t="s">
        <v>99</v>
      </c>
      <c r="I31" s="166" t="s">
        <v>94</v>
      </c>
      <c r="J31" s="375" t="s">
        <v>293</v>
      </c>
      <c r="K31" s="139">
        <v>6</v>
      </c>
      <c r="L31" s="140">
        <v>6</v>
      </c>
      <c r="M31" s="137" t="s">
        <v>4</v>
      </c>
      <c r="N31" s="87">
        <v>107</v>
      </c>
      <c r="O31" s="74">
        <f>+'Stk CF '!V31</f>
        <v>0</v>
      </c>
      <c r="P31" s="46"/>
      <c r="Q31" s="46"/>
      <c r="R31" s="46"/>
      <c r="S31" s="46"/>
      <c r="T31" s="46"/>
      <c r="U31" s="46"/>
      <c r="V31" s="46"/>
      <c r="W31" s="75">
        <f t="shared" si="72"/>
        <v>107</v>
      </c>
      <c r="X31" s="74">
        <f>+'Stk CF '!AC31</f>
        <v>0</v>
      </c>
      <c r="Y31" s="46"/>
      <c r="Z31" s="46"/>
      <c r="AA31" s="46"/>
      <c r="AB31" s="46"/>
      <c r="AC31" s="46"/>
      <c r="AD31" s="46"/>
      <c r="AE31" s="46"/>
      <c r="AF31" s="75">
        <f t="shared" si="37"/>
        <v>107</v>
      </c>
      <c r="AG31" s="74">
        <f>+'Stk CF '!AJ31</f>
        <v>0</v>
      </c>
      <c r="AH31" s="46"/>
      <c r="AI31" s="46"/>
      <c r="AJ31" s="46"/>
      <c r="AK31" s="46"/>
      <c r="AL31" s="46"/>
      <c r="AM31" s="46"/>
      <c r="AN31" s="46"/>
      <c r="AO31" s="75">
        <f t="shared" si="38"/>
        <v>107</v>
      </c>
      <c r="AP31" s="74">
        <f>+'Stk CF '!AQ31</f>
        <v>0</v>
      </c>
      <c r="AQ31" s="46"/>
      <c r="AR31" s="46"/>
      <c r="AS31" s="46"/>
      <c r="AT31" s="46"/>
      <c r="AU31" s="46">
        <v>1</v>
      </c>
      <c r="AV31" s="46"/>
      <c r="AW31" s="46"/>
      <c r="AX31" s="75">
        <f t="shared" si="39"/>
        <v>106</v>
      </c>
      <c r="AY31" s="74">
        <f>+'Stk CF '!AX31</f>
        <v>0</v>
      </c>
      <c r="AZ31" s="46"/>
      <c r="BA31" s="46"/>
      <c r="BB31" s="46"/>
      <c r="BC31" s="46"/>
      <c r="BD31" s="46"/>
      <c r="BE31" s="46"/>
      <c r="BF31" s="46"/>
      <c r="BG31" s="75">
        <f t="shared" si="73"/>
        <v>106</v>
      </c>
      <c r="BH31" s="74">
        <f>+'Stk CF '!BE31</f>
        <v>0</v>
      </c>
      <c r="BI31" s="46"/>
      <c r="BJ31" s="46"/>
      <c r="BK31" s="46"/>
      <c r="BL31" s="46"/>
      <c r="BM31" s="46"/>
      <c r="BN31" s="46"/>
      <c r="BO31" s="46"/>
      <c r="BP31" s="126">
        <f t="shared" si="40"/>
        <v>106</v>
      </c>
      <c r="BQ31" s="74">
        <f>+'Stk CF '!BL31</f>
        <v>0</v>
      </c>
      <c r="BR31" s="46">
        <v>1</v>
      </c>
      <c r="BS31" s="46"/>
      <c r="BT31" s="46"/>
      <c r="BU31" s="46"/>
      <c r="BV31" s="46"/>
      <c r="BW31" s="46"/>
      <c r="BX31" s="46"/>
      <c r="BY31" s="75">
        <f t="shared" si="41"/>
        <v>107</v>
      </c>
      <c r="BZ31" s="74">
        <f>+'Stk CF '!BS31</f>
        <v>0</v>
      </c>
      <c r="CA31" s="46"/>
      <c r="CB31" s="46"/>
      <c r="CC31" s="46"/>
      <c r="CD31" s="46"/>
      <c r="CE31" s="46"/>
      <c r="CF31" s="46"/>
      <c r="CG31" s="46"/>
      <c r="CH31" s="75">
        <f t="shared" si="75"/>
        <v>107</v>
      </c>
      <c r="CI31" s="74">
        <f>+'Stk CF '!BZ31</f>
        <v>0</v>
      </c>
      <c r="CJ31" s="46"/>
      <c r="CK31" s="46"/>
      <c r="CL31" s="46"/>
      <c r="CM31" s="46"/>
      <c r="CN31" s="46"/>
      <c r="CO31" s="46"/>
      <c r="CP31" s="46"/>
      <c r="CQ31" s="75">
        <f t="shared" si="43"/>
        <v>107</v>
      </c>
      <c r="CR31" s="74">
        <f>+'Stk CF '!CG31</f>
        <v>0</v>
      </c>
      <c r="CS31" s="46"/>
      <c r="CT31" s="46"/>
      <c r="CU31" s="46"/>
      <c r="CV31" s="46"/>
      <c r="CW31" s="46"/>
      <c r="CX31" s="46"/>
      <c r="CY31" s="46"/>
      <c r="CZ31" s="75">
        <f t="shared" si="44"/>
        <v>107</v>
      </c>
      <c r="DA31" s="74">
        <f>+'Stk CF '!CN31</f>
        <v>0</v>
      </c>
      <c r="DB31" s="46"/>
      <c r="DC31" s="46"/>
      <c r="DD31" s="46"/>
      <c r="DE31" s="46"/>
      <c r="DF31" s="46">
        <v>80</v>
      </c>
      <c r="DG31" s="46"/>
      <c r="DH31" s="46"/>
      <c r="DI31" s="75">
        <f t="shared" si="45"/>
        <v>27</v>
      </c>
      <c r="DJ31" s="74">
        <f>+'Stk CF '!CU31</f>
        <v>0</v>
      </c>
      <c r="DK31" s="46"/>
      <c r="DL31" s="46"/>
      <c r="DM31" s="46"/>
      <c r="DN31" s="46"/>
      <c r="DO31" s="46">
        <v>1</v>
      </c>
      <c r="DP31" s="46"/>
      <c r="DQ31" s="46"/>
      <c r="DR31" s="75">
        <f t="shared" si="46"/>
        <v>26</v>
      </c>
      <c r="DS31" s="74">
        <f>+'Stk CF '!DB31</f>
        <v>0</v>
      </c>
      <c r="DT31" s="46"/>
      <c r="DU31" s="46"/>
      <c r="DV31" s="46"/>
      <c r="DW31" s="46"/>
      <c r="DX31" s="46"/>
      <c r="DY31" s="46"/>
      <c r="DZ31" s="46"/>
      <c r="EA31" s="75">
        <f t="shared" si="47"/>
        <v>26</v>
      </c>
      <c r="EB31" s="74">
        <f>+'Stk CF '!DI31</f>
        <v>0</v>
      </c>
      <c r="EC31" s="46"/>
      <c r="ED31" s="46"/>
      <c r="EE31" s="46"/>
      <c r="EF31" s="46"/>
      <c r="EG31" s="46"/>
      <c r="EH31" s="46"/>
      <c r="EI31" s="46"/>
      <c r="EJ31" s="75">
        <f t="shared" si="48"/>
        <v>26</v>
      </c>
      <c r="EK31" s="74">
        <f>+'Stk CF '!DP31</f>
        <v>0</v>
      </c>
      <c r="EL31" s="46"/>
      <c r="EM31" s="46"/>
      <c r="EN31" s="46"/>
      <c r="EO31" s="46"/>
      <c r="EP31" s="46"/>
      <c r="EQ31" s="46"/>
      <c r="ER31" s="46"/>
      <c r="ES31" s="75">
        <f t="shared" si="49"/>
        <v>26</v>
      </c>
      <c r="ET31" s="74">
        <f>+'Stk CF '!DW31</f>
        <v>0</v>
      </c>
      <c r="EU31" s="46"/>
      <c r="EV31" s="46"/>
      <c r="EW31" s="46"/>
      <c r="EX31" s="46"/>
      <c r="EY31" s="46"/>
      <c r="EZ31" s="46"/>
      <c r="FA31" s="46"/>
      <c r="FB31" s="79">
        <f t="shared" si="50"/>
        <v>26</v>
      </c>
      <c r="FC31" s="74">
        <f>+'Stk CF '!ED31</f>
        <v>0</v>
      </c>
      <c r="FD31" s="46"/>
      <c r="FE31" s="46"/>
      <c r="FF31" s="46"/>
      <c r="FG31" s="46"/>
      <c r="FH31" s="46"/>
      <c r="FI31" s="46"/>
      <c r="FJ31" s="46"/>
      <c r="FK31" s="75">
        <f t="shared" si="51"/>
        <v>26</v>
      </c>
      <c r="FL31" s="74">
        <f>+'Stk CF '!EK31</f>
        <v>0</v>
      </c>
      <c r="FM31" s="46"/>
      <c r="FN31" s="46"/>
      <c r="FO31" s="46"/>
      <c r="FP31" s="46"/>
      <c r="FQ31" s="46"/>
      <c r="FR31" s="46"/>
      <c r="FS31" s="46"/>
      <c r="FT31" s="75">
        <f t="shared" si="52"/>
        <v>26</v>
      </c>
      <c r="FU31" s="74">
        <f>+'Stk CF '!ER31</f>
        <v>0</v>
      </c>
      <c r="FV31" s="46"/>
      <c r="FW31" s="46"/>
      <c r="FX31" s="46"/>
      <c r="FY31" s="46"/>
      <c r="FZ31" s="46"/>
      <c r="GA31" s="46"/>
      <c r="GB31" s="46"/>
      <c r="GC31" s="75">
        <f t="shared" si="78"/>
        <v>26</v>
      </c>
      <c r="GD31" s="74">
        <f>+'Stk CF '!EY31</f>
        <v>0</v>
      </c>
      <c r="GE31" s="46"/>
      <c r="GF31" s="46"/>
      <c r="GG31" s="46"/>
      <c r="GH31" s="46"/>
      <c r="GI31" s="46"/>
      <c r="GJ31" s="46"/>
      <c r="GK31" s="46"/>
      <c r="GL31" s="75">
        <f>+GC31+GD31+GE31-GF31+GG31-GH31-GI31-GJ31-GK31</f>
        <v>26</v>
      </c>
      <c r="GM31" s="74">
        <f>+'Stk CF '!FF31</f>
        <v>0</v>
      </c>
      <c r="GN31" s="46"/>
      <c r="GO31" s="46"/>
      <c r="GP31" s="46"/>
      <c r="GQ31" s="46"/>
      <c r="GR31" s="46"/>
      <c r="GS31" s="46"/>
      <c r="GT31" s="46"/>
      <c r="GU31" s="75">
        <f t="shared" si="55"/>
        <v>26</v>
      </c>
      <c r="GV31" s="74">
        <f>+'Stk CF '!FM31</f>
        <v>0</v>
      </c>
      <c r="GW31" s="46"/>
      <c r="GX31" s="46"/>
      <c r="GY31" s="46"/>
      <c r="GZ31" s="46"/>
      <c r="HA31" s="46"/>
      <c r="HB31" s="46"/>
      <c r="HC31" s="46"/>
      <c r="HD31" s="75">
        <f t="shared" si="56"/>
        <v>26</v>
      </c>
      <c r="HE31" s="74">
        <f>+'Stk CF '!FT31</f>
        <v>0</v>
      </c>
      <c r="HF31" s="46"/>
      <c r="HG31" s="46"/>
      <c r="HH31" s="46"/>
      <c r="HI31" s="46"/>
      <c r="HJ31" s="46"/>
      <c r="HK31" s="46"/>
      <c r="HL31" s="46"/>
      <c r="HM31" s="75">
        <f t="shared" si="57"/>
        <v>26</v>
      </c>
      <c r="HN31" s="74">
        <f>+'Stk CF '!GA31</f>
        <v>0</v>
      </c>
      <c r="HO31" s="46"/>
      <c r="HP31" s="46"/>
      <c r="HQ31" s="46"/>
      <c r="HR31" s="46"/>
      <c r="HS31" s="46"/>
      <c r="HT31" s="46"/>
      <c r="HU31" s="46"/>
      <c r="HV31" s="75">
        <f t="shared" si="58"/>
        <v>26</v>
      </c>
      <c r="HW31" s="74">
        <f>+'Stk CF '!GH31</f>
        <v>0</v>
      </c>
      <c r="HX31" s="46"/>
      <c r="HY31" s="46"/>
      <c r="HZ31" s="46"/>
      <c r="IA31" s="46"/>
      <c r="IB31" s="46"/>
      <c r="IC31" s="46"/>
      <c r="ID31" s="46"/>
      <c r="IE31" s="75">
        <f t="shared" si="59"/>
        <v>26</v>
      </c>
      <c r="IF31" s="74">
        <f>+'Stk CF '!GO31</f>
        <v>0</v>
      </c>
      <c r="IG31" s="46"/>
      <c r="IH31" s="46"/>
      <c r="II31" s="46"/>
      <c r="IJ31" s="46"/>
      <c r="IK31" s="46"/>
      <c r="IL31" s="46"/>
      <c r="IM31" s="46"/>
      <c r="IN31" s="75">
        <f t="shared" si="60"/>
        <v>26</v>
      </c>
      <c r="IO31" s="74">
        <f>+'Stk CF '!GV31</f>
        <v>0</v>
      </c>
      <c r="IP31" s="46"/>
      <c r="IQ31" s="46"/>
      <c r="IR31" s="46"/>
      <c r="IS31" s="46"/>
      <c r="IT31" s="46"/>
      <c r="IU31" s="46"/>
      <c r="IV31" s="46"/>
      <c r="IW31" s="75">
        <f t="shared" si="61"/>
        <v>26</v>
      </c>
      <c r="IX31" s="74">
        <f>+'Stk CF '!HC31</f>
        <v>0</v>
      </c>
      <c r="IY31" s="46"/>
      <c r="IZ31" s="46"/>
      <c r="JA31" s="46"/>
      <c r="JB31" s="46"/>
      <c r="JC31" s="46"/>
      <c r="JD31" s="46"/>
      <c r="JE31" s="46"/>
      <c r="JF31" s="75">
        <f t="shared" si="62"/>
        <v>26</v>
      </c>
      <c r="JG31" s="74">
        <f>+'Stk CF '!HJ31</f>
        <v>0</v>
      </c>
      <c r="JH31" s="46"/>
      <c r="JI31" s="46"/>
      <c r="JJ31" s="46"/>
      <c r="JK31" s="46"/>
      <c r="JL31" s="46"/>
      <c r="JM31" s="46"/>
      <c r="JN31" s="46"/>
      <c r="JO31" s="75">
        <f t="shared" si="63"/>
        <v>26</v>
      </c>
      <c r="JP31" s="74">
        <f>+'Stk CF '!HQ31</f>
        <v>0</v>
      </c>
      <c r="JQ31" s="46"/>
      <c r="JR31" s="46"/>
      <c r="JS31" s="46"/>
      <c r="JT31" s="46"/>
      <c r="JU31" s="46"/>
      <c r="JV31" s="46"/>
      <c r="JW31" s="46"/>
      <c r="JX31" s="75">
        <f t="shared" si="64"/>
        <v>26</v>
      </c>
      <c r="JY31" s="106">
        <f>+'Stk CF '!HX31</f>
        <v>0</v>
      </c>
      <c r="JZ31" s="46"/>
      <c r="KA31" s="46"/>
      <c r="KB31" s="46"/>
      <c r="KC31" s="46"/>
      <c r="KD31" s="46"/>
      <c r="KE31" s="46"/>
      <c r="KF31" s="46"/>
      <c r="KG31" s="88">
        <f t="shared" si="65"/>
        <v>26</v>
      </c>
      <c r="KI31" s="80">
        <f>+'Stk CF '!IF31</f>
        <v>0</v>
      </c>
      <c r="KJ31" s="46">
        <f t="shared" si="66"/>
        <v>1</v>
      </c>
      <c r="KK31" s="46">
        <f t="shared" si="67"/>
        <v>0</v>
      </c>
      <c r="KL31" s="46">
        <f t="shared" si="68"/>
        <v>0</v>
      </c>
      <c r="KM31" s="46">
        <f t="shared" si="69"/>
        <v>0</v>
      </c>
      <c r="KN31" s="81">
        <f t="shared" si="77"/>
        <v>82</v>
      </c>
      <c r="KO31" s="81">
        <f t="shared" si="70"/>
        <v>0</v>
      </c>
      <c r="KP31" s="46">
        <f t="shared" si="71"/>
        <v>0</v>
      </c>
      <c r="KQ31" s="76">
        <f t="shared" si="36"/>
        <v>26</v>
      </c>
      <c r="KR31" s="66"/>
      <c r="KS31" s="65"/>
    </row>
    <row r="32" spans="2:305" ht="15">
      <c r="B32" s="384" t="s">
        <v>52</v>
      </c>
      <c r="C32" s="182" t="s">
        <v>264</v>
      </c>
      <c r="D32" s="186" t="s">
        <v>19</v>
      </c>
      <c r="E32" s="186" t="s">
        <v>278</v>
      </c>
      <c r="F32" s="370" t="s">
        <v>223</v>
      </c>
      <c r="G32" s="380" t="s">
        <v>99</v>
      </c>
      <c r="H32" s="380" t="s">
        <v>99</v>
      </c>
      <c r="I32" s="166" t="s">
        <v>94</v>
      </c>
      <c r="J32" s="355" t="s">
        <v>294</v>
      </c>
      <c r="K32" s="139">
        <v>6</v>
      </c>
      <c r="L32" s="140">
        <v>6</v>
      </c>
      <c r="M32" s="137" t="s">
        <v>4</v>
      </c>
      <c r="N32" s="87">
        <v>0</v>
      </c>
      <c r="O32" s="74">
        <f>+'Stk CF '!V32</f>
        <v>0</v>
      </c>
      <c r="P32" s="46"/>
      <c r="Q32" s="46"/>
      <c r="R32" s="46"/>
      <c r="S32" s="46"/>
      <c r="T32" s="46"/>
      <c r="U32" s="46"/>
      <c r="V32" s="46"/>
      <c r="W32" s="75">
        <f t="shared" si="72"/>
        <v>0</v>
      </c>
      <c r="X32" s="74">
        <f>+'Stk CF '!AC32</f>
        <v>0</v>
      </c>
      <c r="Y32" s="46"/>
      <c r="Z32" s="46"/>
      <c r="AA32" s="46"/>
      <c r="AB32" s="46"/>
      <c r="AC32" s="46"/>
      <c r="AD32" s="46"/>
      <c r="AE32" s="46"/>
      <c r="AF32" s="75">
        <f>+W32+X32+Y32-Z32+AA32-AB32-AC32-AD32-AE32</f>
        <v>0</v>
      </c>
      <c r="AG32" s="74">
        <f>+'Stk CF '!AJ32</f>
        <v>0</v>
      </c>
      <c r="AH32" s="46"/>
      <c r="AI32" s="46"/>
      <c r="AJ32" s="46"/>
      <c r="AK32" s="46"/>
      <c r="AL32" s="46"/>
      <c r="AM32" s="46"/>
      <c r="AN32" s="46"/>
      <c r="AO32" s="75">
        <f t="shared" si="38"/>
        <v>0</v>
      </c>
      <c r="AP32" s="133">
        <f>+'Stk CF '!AQ32</f>
        <v>0</v>
      </c>
      <c r="AQ32" s="46"/>
      <c r="AR32" s="46"/>
      <c r="AS32" s="46"/>
      <c r="AT32" s="46"/>
      <c r="AU32" s="46"/>
      <c r="AV32" s="46"/>
      <c r="AW32" s="46"/>
      <c r="AX32" s="75">
        <f t="shared" si="39"/>
        <v>0</v>
      </c>
      <c r="AY32" s="74">
        <f>+'Stk CF '!AX32</f>
        <v>0</v>
      </c>
      <c r="AZ32" s="46"/>
      <c r="BA32" s="46"/>
      <c r="BB32" s="46"/>
      <c r="BC32" s="46"/>
      <c r="BD32" s="46"/>
      <c r="BE32" s="46"/>
      <c r="BF32" s="46"/>
      <c r="BG32" s="75">
        <f t="shared" si="73"/>
        <v>0</v>
      </c>
      <c r="BH32" s="74">
        <f>+'Stk CF '!BE32</f>
        <v>0</v>
      </c>
      <c r="BI32" s="46"/>
      <c r="BJ32" s="46"/>
      <c r="BK32" s="46"/>
      <c r="BL32" s="46"/>
      <c r="BM32" s="46"/>
      <c r="BN32" s="46"/>
      <c r="BO32" s="46"/>
      <c r="BP32" s="126">
        <f t="shared" si="40"/>
        <v>0</v>
      </c>
      <c r="BQ32" s="74">
        <f>+'Stk CF '!BL32</f>
        <v>0</v>
      </c>
      <c r="BR32" s="46"/>
      <c r="BS32" s="46"/>
      <c r="BT32" s="46"/>
      <c r="BU32" s="46"/>
      <c r="BV32" s="46"/>
      <c r="BW32" s="46"/>
      <c r="BX32" s="46"/>
      <c r="BY32" s="75">
        <f>+BP32+BQ32+BR32-BS32+BT32-BU32-BV32-BW32-BX32</f>
        <v>0</v>
      </c>
      <c r="BZ32" s="74">
        <f>+'Stk CF '!BS32</f>
        <v>0</v>
      </c>
      <c r="CA32" s="46"/>
      <c r="CB32" s="46"/>
      <c r="CC32" s="46"/>
      <c r="CD32" s="46"/>
      <c r="CE32" s="46"/>
      <c r="CF32" s="46"/>
      <c r="CG32" s="46"/>
      <c r="CH32" s="75">
        <f t="shared" si="75"/>
        <v>0</v>
      </c>
      <c r="CI32" s="74">
        <f>+'Stk CF '!BZ32</f>
        <v>0</v>
      </c>
      <c r="CJ32" s="46"/>
      <c r="CK32" s="46"/>
      <c r="CL32" s="46"/>
      <c r="CM32" s="46"/>
      <c r="CN32" s="46"/>
      <c r="CO32" s="46"/>
      <c r="CP32" s="46"/>
      <c r="CQ32" s="75">
        <f>+CH32+CI32+CJ32-CK32+CL32-CM32-CN32-CO32-CP32</f>
        <v>0</v>
      </c>
      <c r="CR32" s="74">
        <f>+'Stk CF '!CG32</f>
        <v>0</v>
      </c>
      <c r="CS32" s="46"/>
      <c r="CT32" s="46"/>
      <c r="CU32" s="46"/>
      <c r="CV32" s="46"/>
      <c r="CW32" s="46"/>
      <c r="CX32" s="46"/>
      <c r="CY32" s="46"/>
      <c r="CZ32" s="75">
        <f t="shared" si="44"/>
        <v>0</v>
      </c>
      <c r="DA32" s="74">
        <f>+'Stk CF '!CN32</f>
        <v>0</v>
      </c>
      <c r="DB32" s="46"/>
      <c r="DC32" s="46"/>
      <c r="DD32" s="46"/>
      <c r="DE32" s="46"/>
      <c r="DF32" s="46"/>
      <c r="DG32" s="46"/>
      <c r="DH32" s="46"/>
      <c r="DI32" s="75">
        <f>+CZ32+DA32+DB32-DC32+DD32-DE32-DF32-DG32-DH32</f>
        <v>0</v>
      </c>
      <c r="DJ32" s="74">
        <f>+'Stk CF '!CU32</f>
        <v>0</v>
      </c>
      <c r="DK32" s="46"/>
      <c r="DL32" s="46"/>
      <c r="DM32" s="46"/>
      <c r="DN32" s="46"/>
      <c r="DO32" s="46"/>
      <c r="DP32" s="46"/>
      <c r="DQ32" s="46"/>
      <c r="DR32" s="75">
        <f>+DI32+DJ32+DK32-DL32+DM32-DN32-DO32-DP32-DQ32</f>
        <v>0</v>
      </c>
      <c r="DS32" s="74">
        <f>+'Stk CF '!DB32</f>
        <v>0</v>
      </c>
      <c r="DT32" s="46"/>
      <c r="DU32" s="46"/>
      <c r="DV32" s="46"/>
      <c r="DW32" s="46"/>
      <c r="DX32" s="46"/>
      <c r="DY32" s="46"/>
      <c r="DZ32" s="46"/>
      <c r="EA32" s="75">
        <f>+DR32+DS32+DT32-DU32+DV32-DW32-DX32-DY32-DZ32</f>
        <v>0</v>
      </c>
      <c r="EB32" s="74">
        <f>+'Stk CF '!DI32</f>
        <v>0</v>
      </c>
      <c r="EC32" s="46"/>
      <c r="ED32" s="46"/>
      <c r="EE32" s="46"/>
      <c r="EF32" s="46"/>
      <c r="EG32" s="46"/>
      <c r="EH32" s="46"/>
      <c r="EI32" s="46"/>
      <c r="EJ32" s="75">
        <f>+EA32+EB32+EC32-ED32+EE32-EF32-EG32-EH32-EI32</f>
        <v>0</v>
      </c>
      <c r="EK32" s="74">
        <f>+'Stk CF '!DP32</f>
        <v>0</v>
      </c>
      <c r="EL32" s="46"/>
      <c r="EM32" s="46"/>
      <c r="EN32" s="46"/>
      <c r="EO32" s="46"/>
      <c r="EP32" s="46"/>
      <c r="EQ32" s="46"/>
      <c r="ER32" s="46"/>
      <c r="ES32" s="75">
        <f t="shared" si="49"/>
        <v>0</v>
      </c>
      <c r="ET32" s="74">
        <f>+'Stk CF '!DW32</f>
        <v>0</v>
      </c>
      <c r="EU32" s="46"/>
      <c r="EV32" s="46"/>
      <c r="EW32" s="46"/>
      <c r="EX32" s="46"/>
      <c r="EY32" s="46"/>
      <c r="EZ32" s="46"/>
      <c r="FA32" s="46"/>
      <c r="FB32" s="79">
        <f t="shared" si="50"/>
        <v>0</v>
      </c>
      <c r="FC32" s="74">
        <f>+'Stk CF '!ED32</f>
        <v>0</v>
      </c>
      <c r="FD32" s="46"/>
      <c r="FE32" s="46"/>
      <c r="FF32" s="46"/>
      <c r="FG32" s="46"/>
      <c r="FH32" s="46"/>
      <c r="FI32" s="46"/>
      <c r="FJ32" s="46"/>
      <c r="FK32" s="75">
        <f>+FB32+FC32+FD32-FE32+FF32-FG32-FH32-FI32-FJ32</f>
        <v>0</v>
      </c>
      <c r="FL32" s="74">
        <f>+'Stk CF '!EK32</f>
        <v>0</v>
      </c>
      <c r="FM32" s="46"/>
      <c r="FN32" s="46"/>
      <c r="FO32" s="46"/>
      <c r="FP32" s="46"/>
      <c r="FQ32" s="46"/>
      <c r="FR32" s="46"/>
      <c r="FS32" s="46"/>
      <c r="FT32" s="75">
        <f t="shared" si="52"/>
        <v>0</v>
      </c>
      <c r="FU32" s="74">
        <f>+'Stk CF '!ER32</f>
        <v>0</v>
      </c>
      <c r="FV32" s="46"/>
      <c r="FW32" s="46"/>
      <c r="FX32" s="46"/>
      <c r="FY32" s="46"/>
      <c r="FZ32" s="46"/>
      <c r="GA32" s="46"/>
      <c r="GB32" s="46"/>
      <c r="GC32" s="75">
        <f t="shared" si="78"/>
        <v>0</v>
      </c>
      <c r="GD32" s="74">
        <f>+'Stk CF '!EY32</f>
        <v>0</v>
      </c>
      <c r="GE32" s="46"/>
      <c r="GF32" s="46"/>
      <c r="GG32" s="46"/>
      <c r="GH32" s="46"/>
      <c r="GI32" s="46"/>
      <c r="GJ32" s="46"/>
      <c r="GK32" s="46"/>
      <c r="GL32" s="75">
        <f>+GC32+GD32+GE32-GF32+GG32-GH32-GI32-GJ32-GK32</f>
        <v>0</v>
      </c>
      <c r="GM32" s="74">
        <f>+'Stk CF '!FF32</f>
        <v>0</v>
      </c>
      <c r="GN32" s="46"/>
      <c r="GO32" s="46"/>
      <c r="GP32" s="46"/>
      <c r="GQ32" s="46"/>
      <c r="GR32" s="46"/>
      <c r="GS32" s="46"/>
      <c r="GT32" s="46"/>
      <c r="GU32" s="75">
        <f>+GL32+GM32+GN32-GO32+GP32-GQ32-GR32-GS32-GT32</f>
        <v>0</v>
      </c>
      <c r="GV32" s="74">
        <f>+'Stk CF '!FM32</f>
        <v>0</v>
      </c>
      <c r="GW32" s="46"/>
      <c r="GX32" s="46"/>
      <c r="GY32" s="46"/>
      <c r="GZ32" s="46"/>
      <c r="HA32" s="46"/>
      <c r="HB32" s="46"/>
      <c r="HC32" s="46"/>
      <c r="HD32" s="75">
        <f t="shared" si="56"/>
        <v>0</v>
      </c>
      <c r="HE32" s="74">
        <f>+'Stk CF '!FT32</f>
        <v>0</v>
      </c>
      <c r="HF32" s="46"/>
      <c r="HG32" s="46"/>
      <c r="HH32" s="46"/>
      <c r="HI32" s="46"/>
      <c r="HJ32" s="46"/>
      <c r="HK32" s="46"/>
      <c r="HL32" s="46"/>
      <c r="HM32" s="75">
        <f>+HD32+HE32+HF32-HG32+HH32-HI32-HJ32-HK32-HL32</f>
        <v>0</v>
      </c>
      <c r="HN32" s="74">
        <f>+'Stk CF '!GA32</f>
        <v>0</v>
      </c>
      <c r="HO32" s="46"/>
      <c r="HP32" s="46"/>
      <c r="HQ32" s="46"/>
      <c r="HR32" s="46"/>
      <c r="HS32" s="46"/>
      <c r="HT32" s="46"/>
      <c r="HU32" s="46"/>
      <c r="HV32" s="75">
        <f>+HM32+HN32+HO32-HP32+HQ32-HR32-HS32-HT32-HU32</f>
        <v>0</v>
      </c>
      <c r="HW32" s="74">
        <f>+'Stk CF '!GH32</f>
        <v>0</v>
      </c>
      <c r="HX32" s="46"/>
      <c r="HY32" s="46"/>
      <c r="HZ32" s="46"/>
      <c r="IA32" s="46"/>
      <c r="IB32" s="46"/>
      <c r="IC32" s="46"/>
      <c r="ID32" s="46"/>
      <c r="IE32" s="75">
        <f t="shared" si="59"/>
        <v>0</v>
      </c>
      <c r="IF32" s="74">
        <f>+'Stk CF '!GO32</f>
        <v>0</v>
      </c>
      <c r="IG32" s="46"/>
      <c r="IH32" s="46"/>
      <c r="II32" s="46"/>
      <c r="IJ32" s="46"/>
      <c r="IK32" s="46"/>
      <c r="IL32" s="46"/>
      <c r="IM32" s="46"/>
      <c r="IN32" s="75">
        <f>+IE32+IF32+IG32-IH32+II32-IJ32-IK32-IL32-IM32</f>
        <v>0</v>
      </c>
      <c r="IO32" s="74">
        <f>+'Stk CF '!GV32</f>
        <v>0</v>
      </c>
      <c r="IP32" s="46"/>
      <c r="IQ32" s="46"/>
      <c r="IR32" s="46"/>
      <c r="IS32" s="46"/>
      <c r="IT32" s="46"/>
      <c r="IU32" s="46"/>
      <c r="IV32" s="46"/>
      <c r="IW32" s="75">
        <f>+IN32+IO32+IP32-IQ32+IR32-IS32-IT32-IU32-IV32</f>
        <v>0</v>
      </c>
      <c r="IX32" s="74">
        <f>+'Stk CF '!HC32</f>
        <v>0</v>
      </c>
      <c r="IY32" s="46"/>
      <c r="IZ32" s="46"/>
      <c r="JA32" s="46"/>
      <c r="JB32" s="46"/>
      <c r="JC32" s="46"/>
      <c r="JD32" s="46"/>
      <c r="JE32" s="46"/>
      <c r="JF32" s="75">
        <f>+IW32+IX32+IY32-IZ32+JA32-JB32-JC32-JD32-JE32</f>
        <v>0</v>
      </c>
      <c r="JG32" s="74">
        <f>+'Stk CF '!HJ32</f>
        <v>0</v>
      </c>
      <c r="JH32" s="46"/>
      <c r="JI32" s="46"/>
      <c r="JJ32" s="46"/>
      <c r="JK32" s="46"/>
      <c r="JL32" s="46"/>
      <c r="JM32" s="46"/>
      <c r="JN32" s="46"/>
      <c r="JO32" s="75">
        <f>+JF32+JG32+JH32-JI32+JJ32-JK32-JL32-JM32-JN32</f>
        <v>0</v>
      </c>
      <c r="JP32" s="74">
        <f>+'Stk CF '!HQ32</f>
        <v>0</v>
      </c>
      <c r="JQ32" s="46"/>
      <c r="JR32" s="46"/>
      <c r="JS32" s="46"/>
      <c r="JT32" s="46"/>
      <c r="JU32" s="46"/>
      <c r="JV32" s="46"/>
      <c r="JW32" s="46"/>
      <c r="JX32" s="75">
        <f t="shared" si="64"/>
        <v>0</v>
      </c>
      <c r="JY32" s="106">
        <f>+'Stk CF '!HX32</f>
        <v>0</v>
      </c>
      <c r="JZ32" s="46"/>
      <c r="KA32" s="46"/>
      <c r="KB32" s="46"/>
      <c r="KC32" s="46"/>
      <c r="KD32" s="46"/>
      <c r="KE32" s="46"/>
      <c r="KF32" s="46"/>
      <c r="KG32" s="88">
        <f>+JX32+JY32+JZ32-KA32+KB32-KC32-KD32-KE32-KF32</f>
        <v>0</v>
      </c>
      <c r="KI32" s="80">
        <f>+'Stk CF '!IF32</f>
        <v>0</v>
      </c>
      <c r="KJ32" s="46">
        <f t="shared" ref="KJ32:KP33" si="79">+P32+Y32+AH32+AQ32+AZ32+BI32+BR32+CA32+CJ32+CS32+DB32+DK32+DT32+EC32+EL32+EU32+FD32+FM32+FV32+GE32+GN32+GW32+HF32+HO32+HX32+IG32+IP32+IY32+JH32+JQ32+JZ32</f>
        <v>0</v>
      </c>
      <c r="KK32" s="46">
        <f t="shared" si="79"/>
        <v>0</v>
      </c>
      <c r="KL32" s="46">
        <f t="shared" si="79"/>
        <v>0</v>
      </c>
      <c r="KM32" s="46">
        <f t="shared" si="79"/>
        <v>0</v>
      </c>
      <c r="KN32" s="81">
        <f t="shared" si="77"/>
        <v>0</v>
      </c>
      <c r="KO32" s="81">
        <f t="shared" si="79"/>
        <v>0</v>
      </c>
      <c r="KP32" s="46">
        <f t="shared" si="79"/>
        <v>0</v>
      </c>
      <c r="KQ32" s="76">
        <f t="shared" si="36"/>
        <v>0</v>
      </c>
      <c r="KR32" s="66"/>
      <c r="KS32" s="65"/>
    </row>
    <row r="33" spans="2:305" ht="15">
      <c r="B33" s="384" t="s">
        <v>52</v>
      </c>
      <c r="C33" s="182" t="s">
        <v>265</v>
      </c>
      <c r="D33" s="186" t="s">
        <v>20</v>
      </c>
      <c r="E33" s="186" t="s">
        <v>279</v>
      </c>
      <c r="F33" s="370" t="s">
        <v>199</v>
      </c>
      <c r="G33" s="380" t="s">
        <v>99</v>
      </c>
      <c r="H33" s="380" t="s">
        <v>99</v>
      </c>
      <c r="I33" s="166" t="s">
        <v>94</v>
      </c>
      <c r="J33" s="355" t="s">
        <v>295</v>
      </c>
      <c r="K33" s="139">
        <v>8</v>
      </c>
      <c r="L33" s="140">
        <v>8</v>
      </c>
      <c r="M33" s="137" t="s">
        <v>4</v>
      </c>
      <c r="N33" s="87">
        <v>241</v>
      </c>
      <c r="O33" s="74">
        <f>+'Stk CF '!V33</f>
        <v>0</v>
      </c>
      <c r="P33" s="46"/>
      <c r="Q33" s="46"/>
      <c r="R33" s="46"/>
      <c r="S33" s="46"/>
      <c r="T33" s="46"/>
      <c r="U33" s="46"/>
      <c r="V33" s="46"/>
      <c r="W33" s="75">
        <f>+N33+O33+P33-Q33+R33-S33-T33-U33-V33</f>
        <v>241</v>
      </c>
      <c r="X33" s="74">
        <f>+'Stk CF '!AC33</f>
        <v>0</v>
      </c>
      <c r="Y33" s="46"/>
      <c r="Z33" s="46"/>
      <c r="AA33" s="46"/>
      <c r="AB33" s="46"/>
      <c r="AC33" s="46"/>
      <c r="AD33" s="46"/>
      <c r="AE33" s="46"/>
      <c r="AF33" s="75">
        <f>+W33+X33+Y33-Z33+AA33-AB33-AC33-AD33-AE33</f>
        <v>241</v>
      </c>
      <c r="AG33" s="74">
        <f>+'Stk CF '!AJ33</f>
        <v>0</v>
      </c>
      <c r="AH33" s="46"/>
      <c r="AI33" s="46"/>
      <c r="AJ33" s="46"/>
      <c r="AK33" s="46"/>
      <c r="AL33" s="46"/>
      <c r="AM33" s="46"/>
      <c r="AN33" s="46"/>
      <c r="AO33" s="75">
        <f t="shared" si="38"/>
        <v>241</v>
      </c>
      <c r="AP33" s="74">
        <f>+'Stk CF '!AQ33</f>
        <v>1</v>
      </c>
      <c r="AQ33" s="46"/>
      <c r="AR33" s="46"/>
      <c r="AS33" s="46"/>
      <c r="AT33" s="46"/>
      <c r="AU33" s="46"/>
      <c r="AV33" s="46"/>
      <c r="AW33" s="46"/>
      <c r="AX33" s="75">
        <f t="shared" si="39"/>
        <v>242</v>
      </c>
      <c r="AY33" s="74">
        <f>+'Stk CF '!AX33</f>
        <v>0</v>
      </c>
      <c r="AZ33" s="46"/>
      <c r="BA33" s="46"/>
      <c r="BB33" s="46"/>
      <c r="BC33" s="46"/>
      <c r="BD33" s="46"/>
      <c r="BE33" s="46"/>
      <c r="BF33" s="46"/>
      <c r="BG33" s="75">
        <f t="shared" si="73"/>
        <v>242</v>
      </c>
      <c r="BH33" s="74">
        <f>+'Stk CF '!BE33</f>
        <v>0</v>
      </c>
      <c r="BI33" s="46"/>
      <c r="BJ33" s="46"/>
      <c r="BK33" s="46"/>
      <c r="BL33" s="46"/>
      <c r="BM33" s="46"/>
      <c r="BN33" s="46"/>
      <c r="BO33" s="46"/>
      <c r="BP33" s="126">
        <f t="shared" si="40"/>
        <v>242</v>
      </c>
      <c r="BQ33" s="74">
        <f>+'Stk CF '!BL33</f>
        <v>0</v>
      </c>
      <c r="BR33" s="46"/>
      <c r="BS33" s="46"/>
      <c r="BT33" s="46"/>
      <c r="BU33" s="46"/>
      <c r="BV33" s="46">
        <v>1</v>
      </c>
      <c r="BW33" s="46"/>
      <c r="BX33" s="46"/>
      <c r="BY33" s="75">
        <f>+BP33+BQ33+BR33-BS33+BT33-BU33-BV33-BW33-BX33</f>
        <v>241</v>
      </c>
      <c r="BZ33" s="74">
        <f>+'Stk CF '!BS33</f>
        <v>0</v>
      </c>
      <c r="CA33" s="46"/>
      <c r="CB33" s="46"/>
      <c r="CC33" s="46"/>
      <c r="CD33" s="46"/>
      <c r="CE33" s="46"/>
      <c r="CF33" s="46"/>
      <c r="CG33" s="46"/>
      <c r="CH33" s="75">
        <f t="shared" si="75"/>
        <v>241</v>
      </c>
      <c r="CI33" s="74">
        <f>+'Stk CF '!BZ33</f>
        <v>0</v>
      </c>
      <c r="CJ33" s="46"/>
      <c r="CK33" s="46"/>
      <c r="CL33" s="46"/>
      <c r="CM33" s="46"/>
      <c r="CN33" s="46"/>
      <c r="CO33" s="46"/>
      <c r="CP33" s="46"/>
      <c r="CQ33" s="75">
        <f>+CH33+CI33+CJ33-CK33+CL33-CM33-CN33-CO33-CP33</f>
        <v>241</v>
      </c>
      <c r="CR33" s="74">
        <f>+'Stk CF '!CG33</f>
        <v>0</v>
      </c>
      <c r="CS33" s="46"/>
      <c r="CT33" s="46"/>
      <c r="CU33" s="46"/>
      <c r="CV33" s="46"/>
      <c r="CW33" s="46"/>
      <c r="CX33" s="46"/>
      <c r="CY33" s="46"/>
      <c r="CZ33" s="75">
        <f t="shared" si="44"/>
        <v>241</v>
      </c>
      <c r="DA33" s="74">
        <f>+'Stk CF '!CN33</f>
        <v>0</v>
      </c>
      <c r="DB33" s="46"/>
      <c r="DC33" s="46"/>
      <c r="DD33" s="46"/>
      <c r="DE33" s="46"/>
      <c r="DF33" s="46"/>
      <c r="DG33" s="46"/>
      <c r="DH33" s="46"/>
      <c r="DI33" s="75">
        <f>+CZ33+DA33+DB33-DC33+DD33-DE33-DF33-DG33-DH33</f>
        <v>241</v>
      </c>
      <c r="DJ33" s="74">
        <f>+'Stk CF '!CU33</f>
        <v>0</v>
      </c>
      <c r="DK33" s="46"/>
      <c r="DL33" s="46"/>
      <c r="DM33" s="46"/>
      <c r="DN33" s="46"/>
      <c r="DO33" s="46"/>
      <c r="DP33" s="46"/>
      <c r="DQ33" s="46"/>
      <c r="DR33" s="75">
        <f>+DI33+DJ33+DK33-DL33+DM33-DN33-DO33-DP33-DQ33</f>
        <v>241</v>
      </c>
      <c r="DS33" s="74">
        <f>+'Stk CF '!DB33</f>
        <v>0</v>
      </c>
      <c r="DT33" s="46"/>
      <c r="DU33" s="46"/>
      <c r="DV33" s="46"/>
      <c r="DW33" s="46"/>
      <c r="DX33" s="46"/>
      <c r="DY33" s="46"/>
      <c r="DZ33" s="46"/>
      <c r="EA33" s="75">
        <f>+DR33+DS33+DT33-DU33+DV33-DW33-DX33-DY33-DZ33</f>
        <v>241</v>
      </c>
      <c r="EB33" s="74">
        <f>+'Stk CF '!DI33</f>
        <v>0</v>
      </c>
      <c r="EC33" s="46"/>
      <c r="ED33" s="46"/>
      <c r="EE33" s="46"/>
      <c r="EF33" s="46"/>
      <c r="EG33" s="46"/>
      <c r="EH33" s="46"/>
      <c r="EI33" s="46"/>
      <c r="EJ33" s="75">
        <f>+EA33+EB33+EC33-ED33+EE33-EF33-EG33-EH33-EI33</f>
        <v>241</v>
      </c>
      <c r="EK33" s="74">
        <f>+'Stk CF '!DP33</f>
        <v>0</v>
      </c>
      <c r="EL33" s="46"/>
      <c r="EM33" s="46"/>
      <c r="EN33" s="46"/>
      <c r="EO33" s="46"/>
      <c r="EP33" s="46"/>
      <c r="EQ33" s="46"/>
      <c r="ER33" s="46"/>
      <c r="ES33" s="75">
        <f>+EJ33+EK33+EL33-EM33+EN33-EO33-EP33-EQ33-ER33</f>
        <v>241</v>
      </c>
      <c r="ET33" s="74">
        <f>+'Stk CF '!DW33</f>
        <v>0</v>
      </c>
      <c r="EU33" s="46"/>
      <c r="EV33" s="46"/>
      <c r="EW33" s="46"/>
      <c r="EX33" s="46"/>
      <c r="EY33" s="46"/>
      <c r="EZ33" s="46"/>
      <c r="FA33" s="46"/>
      <c r="FB33" s="79">
        <f t="shared" si="50"/>
        <v>241</v>
      </c>
      <c r="FC33" s="74">
        <f>+'Stk CF '!ED33</f>
        <v>0</v>
      </c>
      <c r="FD33" s="46"/>
      <c r="FE33" s="46"/>
      <c r="FF33" s="46"/>
      <c r="FG33" s="46"/>
      <c r="FH33" s="46"/>
      <c r="FI33" s="46"/>
      <c r="FJ33" s="46"/>
      <c r="FK33" s="75">
        <f>+FB33+FC33+FD33-FE33+FF33-FG33-FH33-FI33-FJ33</f>
        <v>241</v>
      </c>
      <c r="FL33" s="74">
        <f>+'Stk CF '!EK33</f>
        <v>0</v>
      </c>
      <c r="FM33" s="46"/>
      <c r="FN33" s="46"/>
      <c r="FO33" s="46"/>
      <c r="FP33" s="46"/>
      <c r="FQ33" s="46"/>
      <c r="FR33" s="46"/>
      <c r="FS33" s="46"/>
      <c r="FT33" s="75">
        <f t="shared" si="52"/>
        <v>241</v>
      </c>
      <c r="FU33" s="74">
        <f>+'Stk CF '!ER33</f>
        <v>0</v>
      </c>
      <c r="FV33" s="46"/>
      <c r="FW33" s="46"/>
      <c r="FX33" s="46"/>
      <c r="FY33" s="46"/>
      <c r="FZ33" s="46"/>
      <c r="GA33" s="46"/>
      <c r="GB33" s="46"/>
      <c r="GC33" s="75">
        <f t="shared" si="78"/>
        <v>241</v>
      </c>
      <c r="GD33" s="74">
        <f>+'Stk CF '!EY33</f>
        <v>0</v>
      </c>
      <c r="GE33" s="46"/>
      <c r="GF33" s="46"/>
      <c r="GG33" s="46"/>
      <c r="GH33" s="46"/>
      <c r="GI33" s="46"/>
      <c r="GJ33" s="46"/>
      <c r="GK33" s="46"/>
      <c r="GL33" s="75">
        <f>+GC33+GD33+GE33-GF33+GG33-GH33-GI33-GJ33-GK33</f>
        <v>241</v>
      </c>
      <c r="GM33" s="74">
        <f>+'Stk CF '!FF33</f>
        <v>0</v>
      </c>
      <c r="GN33" s="46"/>
      <c r="GO33" s="46"/>
      <c r="GP33" s="46"/>
      <c r="GQ33" s="46"/>
      <c r="GR33" s="46"/>
      <c r="GS33" s="46"/>
      <c r="GT33" s="46"/>
      <c r="GU33" s="75">
        <f>+GL33+GM33+GN33-GO33+GP33-GQ33-GR33-GS33-GT33</f>
        <v>241</v>
      </c>
      <c r="GV33" s="74">
        <f>+'Stk CF '!FM33</f>
        <v>0</v>
      </c>
      <c r="GW33" s="46"/>
      <c r="GX33" s="46"/>
      <c r="GY33" s="46"/>
      <c r="GZ33" s="46"/>
      <c r="HA33" s="46"/>
      <c r="HB33" s="46"/>
      <c r="HC33" s="46"/>
      <c r="HD33" s="75">
        <f>+GU33+GV33+GW33-GX33+GY33-GZ33-HA33-HB33-HC33</f>
        <v>241</v>
      </c>
      <c r="HE33" s="74">
        <f>+'Stk CF '!FT33</f>
        <v>0</v>
      </c>
      <c r="HF33" s="46"/>
      <c r="HG33" s="46"/>
      <c r="HH33" s="46"/>
      <c r="HI33" s="46"/>
      <c r="HJ33" s="46"/>
      <c r="HK33" s="46"/>
      <c r="HL33" s="46"/>
      <c r="HM33" s="75">
        <f>+HD33+HE33+HF33-HG33+HH33-HI33-HJ33-HK33-HL33</f>
        <v>241</v>
      </c>
      <c r="HN33" s="74">
        <f>+'Stk CF '!GA33</f>
        <v>0</v>
      </c>
      <c r="HO33" s="46"/>
      <c r="HP33" s="46"/>
      <c r="HQ33" s="46"/>
      <c r="HR33" s="46"/>
      <c r="HS33" s="46"/>
      <c r="HT33" s="46"/>
      <c r="HU33" s="46"/>
      <c r="HV33" s="75">
        <f>+HM33+HN33+HO33-HP33+HQ33-HR33-HS33-HT33-HU33</f>
        <v>241</v>
      </c>
      <c r="HW33" s="74">
        <f>+'Stk CF '!GH33</f>
        <v>0</v>
      </c>
      <c r="HX33" s="46"/>
      <c r="HY33" s="46"/>
      <c r="HZ33" s="46"/>
      <c r="IA33" s="46"/>
      <c r="IB33" s="46"/>
      <c r="IC33" s="46"/>
      <c r="ID33" s="46"/>
      <c r="IE33" s="75">
        <f t="shared" si="59"/>
        <v>241</v>
      </c>
      <c r="IF33" s="74">
        <f>+'Stk CF '!GO33</f>
        <v>0</v>
      </c>
      <c r="IG33" s="46"/>
      <c r="IH33" s="46"/>
      <c r="II33" s="46"/>
      <c r="IJ33" s="46"/>
      <c r="IK33" s="46"/>
      <c r="IL33" s="46"/>
      <c r="IM33" s="46"/>
      <c r="IN33" s="75">
        <f>+IE33+IF33+IG33-IH33+II33-IJ33-IK33-IL33-IM33</f>
        <v>241</v>
      </c>
      <c r="IO33" s="74">
        <f>+'Stk CF '!GV33</f>
        <v>0</v>
      </c>
      <c r="IP33" s="46"/>
      <c r="IQ33" s="46"/>
      <c r="IR33" s="46"/>
      <c r="IS33" s="46"/>
      <c r="IT33" s="46"/>
      <c r="IU33" s="46"/>
      <c r="IV33" s="46"/>
      <c r="IW33" s="75">
        <f>+IN33+IO33+IP33-IQ33+IR33-IS33-IT33-IU33-IV33</f>
        <v>241</v>
      </c>
      <c r="IX33" s="74">
        <f>+'Stk CF '!HC33</f>
        <v>0</v>
      </c>
      <c r="IY33" s="46"/>
      <c r="IZ33" s="46"/>
      <c r="JA33" s="46"/>
      <c r="JB33" s="46"/>
      <c r="JC33" s="46"/>
      <c r="JD33" s="46"/>
      <c r="JE33" s="46"/>
      <c r="JF33" s="75">
        <f>+IW33+IX33+IY33-IZ33+JA33-JB33-JC33-JD33-JE33</f>
        <v>241</v>
      </c>
      <c r="JG33" s="74">
        <f>+'Stk CF '!HJ33</f>
        <v>0</v>
      </c>
      <c r="JH33" s="46"/>
      <c r="JI33" s="46"/>
      <c r="JJ33" s="46"/>
      <c r="JK33" s="46"/>
      <c r="JL33" s="46"/>
      <c r="JM33" s="46"/>
      <c r="JN33" s="46"/>
      <c r="JO33" s="75">
        <f>+JF33+JG33+JH33-JI33+JJ33-JK33-JL33-JM33-JN33</f>
        <v>241</v>
      </c>
      <c r="JP33" s="74">
        <f>+'Stk CF '!HQ33</f>
        <v>0</v>
      </c>
      <c r="JQ33" s="46"/>
      <c r="JR33" s="46"/>
      <c r="JS33" s="46"/>
      <c r="JT33" s="46"/>
      <c r="JU33" s="46"/>
      <c r="JV33" s="46"/>
      <c r="JW33" s="46"/>
      <c r="JX33" s="75">
        <f t="shared" si="64"/>
        <v>241</v>
      </c>
      <c r="JY33" s="106">
        <f>+'Stk CF '!HX33</f>
        <v>0</v>
      </c>
      <c r="JZ33" s="46"/>
      <c r="KA33" s="46"/>
      <c r="KB33" s="46"/>
      <c r="KC33" s="46"/>
      <c r="KD33" s="46"/>
      <c r="KE33" s="46"/>
      <c r="KF33" s="46"/>
      <c r="KG33" s="88">
        <f>+JX33+JY33+JZ33-KA33+KB33-KC33-KD33-KE33-KF33</f>
        <v>241</v>
      </c>
      <c r="KI33" s="80">
        <f>+'Stk CF '!IF33</f>
        <v>1</v>
      </c>
      <c r="KJ33" s="46">
        <f t="shared" si="79"/>
        <v>0</v>
      </c>
      <c r="KK33" s="46">
        <f t="shared" si="79"/>
        <v>0</v>
      </c>
      <c r="KL33" s="46">
        <f t="shared" si="79"/>
        <v>0</v>
      </c>
      <c r="KM33" s="46">
        <f t="shared" si="79"/>
        <v>0</v>
      </c>
      <c r="KN33" s="81">
        <f t="shared" si="77"/>
        <v>1</v>
      </c>
      <c r="KO33" s="81">
        <f t="shared" si="79"/>
        <v>0</v>
      </c>
      <c r="KP33" s="46">
        <f t="shared" si="79"/>
        <v>0</v>
      </c>
      <c r="KQ33" s="76">
        <f t="shared" si="36"/>
        <v>241</v>
      </c>
      <c r="KR33" s="66"/>
      <c r="KS33" s="65"/>
    </row>
    <row r="34" spans="2:305" ht="15">
      <c r="B34" s="384" t="s">
        <v>52</v>
      </c>
      <c r="C34" s="182" t="s">
        <v>266</v>
      </c>
      <c r="D34" s="186" t="s">
        <v>255</v>
      </c>
      <c r="E34" s="186" t="s">
        <v>280</v>
      </c>
      <c r="F34" s="370" t="s">
        <v>281</v>
      </c>
      <c r="G34" s="380" t="s">
        <v>99</v>
      </c>
      <c r="H34" s="380" t="s">
        <v>99</v>
      </c>
      <c r="I34" s="166" t="s">
        <v>94</v>
      </c>
      <c r="J34" s="355" t="s">
        <v>296</v>
      </c>
      <c r="K34" s="139">
        <v>10</v>
      </c>
      <c r="L34" s="140">
        <v>10</v>
      </c>
      <c r="M34" s="137" t="s">
        <v>4</v>
      </c>
      <c r="N34" s="87">
        <v>41</v>
      </c>
      <c r="O34" s="74">
        <f>+'Stk CF '!V34</f>
        <v>0</v>
      </c>
      <c r="P34" s="46"/>
      <c r="Q34" s="46"/>
      <c r="R34" s="46"/>
      <c r="S34" s="46"/>
      <c r="T34" s="46"/>
      <c r="U34" s="46"/>
      <c r="V34" s="46"/>
      <c r="W34" s="75">
        <f t="shared" si="72"/>
        <v>41</v>
      </c>
      <c r="X34" s="74">
        <f>+'Stk CF '!AC34</f>
        <v>0</v>
      </c>
      <c r="Y34" s="46"/>
      <c r="Z34" s="46"/>
      <c r="AA34" s="46"/>
      <c r="AB34" s="46"/>
      <c r="AC34" s="46"/>
      <c r="AD34" s="46"/>
      <c r="AE34" s="46"/>
      <c r="AF34" s="75">
        <f t="shared" si="37"/>
        <v>41</v>
      </c>
      <c r="AG34" s="74">
        <f>+'Stk CF '!AJ34</f>
        <v>0</v>
      </c>
      <c r="AH34" s="46"/>
      <c r="AI34" s="46"/>
      <c r="AJ34" s="46"/>
      <c r="AK34" s="46"/>
      <c r="AL34" s="46"/>
      <c r="AM34" s="46"/>
      <c r="AN34" s="46"/>
      <c r="AO34" s="75">
        <f t="shared" si="38"/>
        <v>41</v>
      </c>
      <c r="AP34" s="74">
        <f>+'Stk CF '!AQ34</f>
        <v>0</v>
      </c>
      <c r="AQ34" s="46"/>
      <c r="AR34" s="46"/>
      <c r="AS34" s="46"/>
      <c r="AT34" s="46"/>
      <c r="AU34" s="46"/>
      <c r="AV34" s="46"/>
      <c r="AW34" s="46"/>
      <c r="AX34" s="75">
        <f t="shared" si="39"/>
        <v>41</v>
      </c>
      <c r="AY34" s="74">
        <f>+'Stk CF '!AX34</f>
        <v>0</v>
      </c>
      <c r="AZ34" s="46"/>
      <c r="BA34" s="46"/>
      <c r="BB34" s="46"/>
      <c r="BC34" s="46"/>
      <c r="BD34" s="46"/>
      <c r="BE34" s="46"/>
      <c r="BF34" s="46"/>
      <c r="BG34" s="75">
        <f t="shared" si="73"/>
        <v>41</v>
      </c>
      <c r="BH34" s="74">
        <f>+'Stk CF '!BE34</f>
        <v>0</v>
      </c>
      <c r="BI34" s="46"/>
      <c r="BJ34" s="46"/>
      <c r="BK34" s="46"/>
      <c r="BL34" s="46"/>
      <c r="BM34" s="46"/>
      <c r="BN34" s="46"/>
      <c r="BO34" s="46"/>
      <c r="BP34" s="126">
        <f t="shared" si="40"/>
        <v>41</v>
      </c>
      <c r="BQ34" s="74">
        <f>+'Stk CF '!BL34</f>
        <v>0</v>
      </c>
      <c r="BR34" s="46"/>
      <c r="BS34" s="46"/>
      <c r="BT34" s="46"/>
      <c r="BU34" s="46"/>
      <c r="BV34" s="46">
        <v>1</v>
      </c>
      <c r="BW34" s="46"/>
      <c r="BX34" s="46"/>
      <c r="BY34" s="75">
        <f t="shared" si="41"/>
        <v>40</v>
      </c>
      <c r="BZ34" s="74">
        <f>+'Stk CF '!BS34</f>
        <v>0</v>
      </c>
      <c r="CA34" s="46"/>
      <c r="CB34" s="46"/>
      <c r="CC34" s="46"/>
      <c r="CD34" s="46"/>
      <c r="CE34" s="46"/>
      <c r="CF34" s="46"/>
      <c r="CG34" s="46"/>
      <c r="CH34" s="75">
        <f t="shared" si="75"/>
        <v>40</v>
      </c>
      <c r="CI34" s="74">
        <f>+'Stk CF '!BZ34</f>
        <v>0</v>
      </c>
      <c r="CJ34" s="46"/>
      <c r="CK34" s="46"/>
      <c r="CL34" s="46"/>
      <c r="CM34" s="46"/>
      <c r="CN34" s="46"/>
      <c r="CO34" s="46"/>
      <c r="CP34" s="46"/>
      <c r="CQ34" s="75">
        <f t="shared" si="43"/>
        <v>40</v>
      </c>
      <c r="CR34" s="74">
        <f>+'Stk CF '!CG34</f>
        <v>0</v>
      </c>
      <c r="CS34" s="46"/>
      <c r="CT34" s="46"/>
      <c r="CU34" s="46"/>
      <c r="CV34" s="46"/>
      <c r="CW34" s="46"/>
      <c r="CX34" s="46"/>
      <c r="CY34" s="46"/>
      <c r="CZ34" s="75">
        <f t="shared" si="44"/>
        <v>40</v>
      </c>
      <c r="DA34" s="74">
        <f>+'Stk CF '!CN34</f>
        <v>0</v>
      </c>
      <c r="DB34" s="46"/>
      <c r="DC34" s="46"/>
      <c r="DD34" s="46"/>
      <c r="DE34" s="46"/>
      <c r="DF34" s="46"/>
      <c r="DG34" s="46"/>
      <c r="DH34" s="46"/>
      <c r="DI34" s="75">
        <f t="shared" si="45"/>
        <v>40</v>
      </c>
      <c r="DJ34" s="74">
        <f>+'Stk CF '!CU34</f>
        <v>0</v>
      </c>
      <c r="DK34" s="46"/>
      <c r="DL34" s="46"/>
      <c r="DM34" s="46"/>
      <c r="DN34" s="46"/>
      <c r="DO34" s="46"/>
      <c r="DP34" s="46"/>
      <c r="DQ34" s="46"/>
      <c r="DR34" s="75">
        <f t="shared" si="46"/>
        <v>40</v>
      </c>
      <c r="DS34" s="74">
        <f>+'Stk CF '!DB34</f>
        <v>0</v>
      </c>
      <c r="DT34" s="46"/>
      <c r="DU34" s="46"/>
      <c r="DV34" s="46"/>
      <c r="DW34" s="46"/>
      <c r="DX34" s="46"/>
      <c r="DY34" s="46"/>
      <c r="DZ34" s="46"/>
      <c r="EA34" s="75">
        <f t="shared" si="47"/>
        <v>40</v>
      </c>
      <c r="EB34" s="74">
        <f>+'Stk CF '!DI34</f>
        <v>0</v>
      </c>
      <c r="EC34" s="46"/>
      <c r="ED34" s="46"/>
      <c r="EE34" s="46"/>
      <c r="EF34" s="46"/>
      <c r="EG34" s="46"/>
      <c r="EH34" s="46"/>
      <c r="EI34" s="46"/>
      <c r="EJ34" s="75">
        <f t="shared" si="48"/>
        <v>40</v>
      </c>
      <c r="EK34" s="74">
        <f>+'Stk CF '!DP34</f>
        <v>0</v>
      </c>
      <c r="EL34" s="46"/>
      <c r="EM34" s="46"/>
      <c r="EN34" s="46"/>
      <c r="EO34" s="46"/>
      <c r="EP34" s="46"/>
      <c r="EQ34" s="46"/>
      <c r="ER34" s="46"/>
      <c r="ES34" s="75">
        <f t="shared" si="49"/>
        <v>40</v>
      </c>
      <c r="ET34" s="74">
        <f>+'Stk CF '!DW34</f>
        <v>0</v>
      </c>
      <c r="EU34" s="46"/>
      <c r="EV34" s="46"/>
      <c r="EW34" s="46"/>
      <c r="EX34" s="46"/>
      <c r="EY34" s="46"/>
      <c r="EZ34" s="46"/>
      <c r="FA34" s="46"/>
      <c r="FB34" s="79">
        <f t="shared" si="50"/>
        <v>40</v>
      </c>
      <c r="FC34" s="74">
        <f>+'Stk CF '!ED34</f>
        <v>0</v>
      </c>
      <c r="FD34" s="46"/>
      <c r="FE34" s="46"/>
      <c r="FF34" s="46"/>
      <c r="FG34" s="46"/>
      <c r="FH34" s="46"/>
      <c r="FI34" s="46"/>
      <c r="FJ34" s="46"/>
      <c r="FK34" s="75">
        <f t="shared" si="51"/>
        <v>40</v>
      </c>
      <c r="FL34" s="74">
        <f>+'Stk CF '!EK34</f>
        <v>0</v>
      </c>
      <c r="FM34" s="46"/>
      <c r="FN34" s="46"/>
      <c r="FO34" s="46"/>
      <c r="FP34" s="46"/>
      <c r="FQ34" s="46"/>
      <c r="FR34" s="46"/>
      <c r="FS34" s="46"/>
      <c r="FT34" s="75">
        <f t="shared" si="52"/>
        <v>40</v>
      </c>
      <c r="FU34" s="74">
        <f>+'Stk CF '!ER34</f>
        <v>0</v>
      </c>
      <c r="FV34" s="46"/>
      <c r="FW34" s="46"/>
      <c r="FX34" s="46"/>
      <c r="FY34" s="46"/>
      <c r="FZ34" s="46"/>
      <c r="GA34" s="46"/>
      <c r="GB34" s="46"/>
      <c r="GC34" s="75">
        <f t="shared" si="53"/>
        <v>40</v>
      </c>
      <c r="GD34" s="74">
        <f>+'Stk CF '!EY34</f>
        <v>0</v>
      </c>
      <c r="GE34" s="46"/>
      <c r="GF34" s="46"/>
      <c r="GG34" s="46"/>
      <c r="GH34" s="46"/>
      <c r="GI34" s="46"/>
      <c r="GJ34" s="46"/>
      <c r="GK34" s="46"/>
      <c r="GL34" s="75">
        <f t="shared" si="54"/>
        <v>40</v>
      </c>
      <c r="GM34" s="74">
        <f>+'Stk CF '!FF34</f>
        <v>0</v>
      </c>
      <c r="GN34" s="46"/>
      <c r="GO34" s="46"/>
      <c r="GP34" s="46"/>
      <c r="GQ34" s="46"/>
      <c r="GR34" s="46"/>
      <c r="GS34" s="46"/>
      <c r="GT34" s="46"/>
      <c r="GU34" s="75">
        <f t="shared" si="55"/>
        <v>40</v>
      </c>
      <c r="GV34" s="74">
        <f>+'Stk CF '!FM34</f>
        <v>0</v>
      </c>
      <c r="GW34" s="46"/>
      <c r="GX34" s="46"/>
      <c r="GY34" s="46"/>
      <c r="GZ34" s="46"/>
      <c r="HA34" s="46"/>
      <c r="HB34" s="46"/>
      <c r="HC34" s="46"/>
      <c r="HD34" s="75">
        <f t="shared" si="56"/>
        <v>40</v>
      </c>
      <c r="HE34" s="74">
        <f>+'Stk CF '!FT34</f>
        <v>0</v>
      </c>
      <c r="HF34" s="46"/>
      <c r="HG34" s="46"/>
      <c r="HH34" s="46"/>
      <c r="HI34" s="46"/>
      <c r="HJ34" s="46"/>
      <c r="HK34" s="46"/>
      <c r="HL34" s="46"/>
      <c r="HM34" s="75">
        <f t="shared" si="57"/>
        <v>40</v>
      </c>
      <c r="HN34" s="74">
        <f>+'Stk CF '!GA34</f>
        <v>0</v>
      </c>
      <c r="HO34" s="46"/>
      <c r="HP34" s="46"/>
      <c r="HQ34" s="46"/>
      <c r="HR34" s="46"/>
      <c r="HS34" s="46"/>
      <c r="HT34" s="46"/>
      <c r="HU34" s="46"/>
      <c r="HV34" s="75">
        <f t="shared" si="58"/>
        <v>40</v>
      </c>
      <c r="HW34" s="74">
        <f>+'Stk CF '!GH34</f>
        <v>0</v>
      </c>
      <c r="HX34" s="46"/>
      <c r="HY34" s="46"/>
      <c r="HZ34" s="46"/>
      <c r="IA34" s="46"/>
      <c r="IB34" s="46"/>
      <c r="IC34" s="46"/>
      <c r="ID34" s="46"/>
      <c r="IE34" s="75">
        <f t="shared" si="59"/>
        <v>40</v>
      </c>
      <c r="IF34" s="74">
        <f>+'Stk CF '!GO34</f>
        <v>0</v>
      </c>
      <c r="IG34" s="46"/>
      <c r="IH34" s="46"/>
      <c r="II34" s="46"/>
      <c r="IJ34" s="46"/>
      <c r="IK34" s="46"/>
      <c r="IL34" s="46"/>
      <c r="IM34" s="46"/>
      <c r="IN34" s="75">
        <f t="shared" si="60"/>
        <v>40</v>
      </c>
      <c r="IO34" s="74">
        <f>+'Stk CF '!GV34</f>
        <v>0</v>
      </c>
      <c r="IP34" s="46"/>
      <c r="IQ34" s="46"/>
      <c r="IR34" s="46"/>
      <c r="IS34" s="46"/>
      <c r="IT34" s="46"/>
      <c r="IU34" s="46"/>
      <c r="IV34" s="46"/>
      <c r="IW34" s="75">
        <f t="shared" ref="IW34:IW39" si="80">+IN34+IO34+IP34-IQ34+IR34-IS34-IT34-IU34-IV34</f>
        <v>40</v>
      </c>
      <c r="IX34" s="74">
        <f>+'Stk CF '!HC34</f>
        <v>0</v>
      </c>
      <c r="IY34" s="46"/>
      <c r="IZ34" s="46"/>
      <c r="JA34" s="46"/>
      <c r="JB34" s="46"/>
      <c r="JC34" s="46"/>
      <c r="JD34" s="46"/>
      <c r="JE34" s="46"/>
      <c r="JF34" s="75">
        <f t="shared" si="62"/>
        <v>40</v>
      </c>
      <c r="JG34" s="74">
        <f>+'Stk CF '!HJ34</f>
        <v>0</v>
      </c>
      <c r="JH34" s="46"/>
      <c r="JI34" s="46"/>
      <c r="JJ34" s="46"/>
      <c r="JK34" s="46"/>
      <c r="JL34" s="46"/>
      <c r="JM34" s="46"/>
      <c r="JN34" s="46"/>
      <c r="JO34" s="75">
        <f t="shared" si="63"/>
        <v>40</v>
      </c>
      <c r="JP34" s="74">
        <f>+'Stk CF '!HQ34</f>
        <v>0</v>
      </c>
      <c r="JQ34" s="46"/>
      <c r="JR34" s="46"/>
      <c r="JS34" s="46"/>
      <c r="JT34" s="46"/>
      <c r="JU34" s="46"/>
      <c r="JV34" s="46"/>
      <c r="JW34" s="46"/>
      <c r="JX34" s="75">
        <f t="shared" si="64"/>
        <v>40</v>
      </c>
      <c r="JY34" s="106">
        <f>+'Stk CF '!HX34</f>
        <v>0</v>
      </c>
      <c r="JZ34" s="46"/>
      <c r="KA34" s="46"/>
      <c r="KB34" s="46"/>
      <c r="KC34" s="46"/>
      <c r="KD34" s="46"/>
      <c r="KE34" s="46"/>
      <c r="KF34" s="46"/>
      <c r="KG34" s="88">
        <f t="shared" si="65"/>
        <v>40</v>
      </c>
      <c r="KI34" s="80">
        <f>+'Stk CF '!IF34</f>
        <v>0</v>
      </c>
      <c r="KJ34" s="46">
        <f t="shared" si="66"/>
        <v>0</v>
      </c>
      <c r="KK34" s="46">
        <f t="shared" si="67"/>
        <v>0</v>
      </c>
      <c r="KL34" s="46">
        <f t="shared" si="68"/>
        <v>0</v>
      </c>
      <c r="KM34" s="46">
        <f t="shared" si="69"/>
        <v>0</v>
      </c>
      <c r="KN34" s="81">
        <f t="shared" si="77"/>
        <v>1</v>
      </c>
      <c r="KO34" s="81">
        <f t="shared" si="70"/>
        <v>0</v>
      </c>
      <c r="KP34" s="46">
        <f t="shared" si="71"/>
        <v>0</v>
      </c>
      <c r="KQ34" s="76">
        <f t="shared" si="36"/>
        <v>40</v>
      </c>
      <c r="KR34" s="66"/>
      <c r="KS34" s="65"/>
    </row>
    <row r="35" spans="2:305" ht="15">
      <c r="B35" s="384" t="s">
        <v>52</v>
      </c>
      <c r="C35" s="168" t="s">
        <v>267</v>
      </c>
      <c r="D35" s="185" t="s">
        <v>21</v>
      </c>
      <c r="E35" s="185">
        <v>570101054</v>
      </c>
      <c r="F35" s="369" t="s">
        <v>286</v>
      </c>
      <c r="G35" s="380" t="s">
        <v>99</v>
      </c>
      <c r="H35" s="380" t="s">
        <v>99</v>
      </c>
      <c r="I35" s="361" t="s">
        <v>95</v>
      </c>
      <c r="J35" s="375" t="s">
        <v>297</v>
      </c>
      <c r="K35" s="143">
        <v>5</v>
      </c>
      <c r="L35" s="144">
        <v>5</v>
      </c>
      <c r="M35" s="137" t="s">
        <v>4</v>
      </c>
      <c r="N35" s="87">
        <v>673</v>
      </c>
      <c r="O35" s="74">
        <f>+'Stk CF '!V35</f>
        <v>0</v>
      </c>
      <c r="P35" s="46"/>
      <c r="Q35" s="46"/>
      <c r="R35" s="46"/>
      <c r="S35" s="46"/>
      <c r="T35" s="46"/>
      <c r="U35" s="46"/>
      <c r="V35" s="46"/>
      <c r="W35" s="75">
        <f t="shared" si="72"/>
        <v>673</v>
      </c>
      <c r="X35" s="74">
        <f>+'Stk CF '!AC35</f>
        <v>0</v>
      </c>
      <c r="Y35" s="46"/>
      <c r="Z35" s="46"/>
      <c r="AA35" s="46"/>
      <c r="AB35" s="46"/>
      <c r="AC35" s="46"/>
      <c r="AD35" s="46"/>
      <c r="AE35" s="46"/>
      <c r="AF35" s="75">
        <f t="shared" si="37"/>
        <v>673</v>
      </c>
      <c r="AG35" s="74">
        <f>+'Stk CF '!AJ35</f>
        <v>392</v>
      </c>
      <c r="AH35" s="46"/>
      <c r="AI35" s="46"/>
      <c r="AJ35" s="46"/>
      <c r="AK35" s="46"/>
      <c r="AL35" s="46">
        <v>65</v>
      </c>
      <c r="AM35" s="46"/>
      <c r="AN35" s="46"/>
      <c r="AO35" s="75">
        <f t="shared" si="38"/>
        <v>1000</v>
      </c>
      <c r="AP35" s="74">
        <f>+'Stk CF '!AQ35</f>
        <v>386</v>
      </c>
      <c r="AQ35" s="46"/>
      <c r="AR35" s="46"/>
      <c r="AS35" s="46"/>
      <c r="AT35" s="46"/>
      <c r="AU35" s="46">
        <v>264</v>
      </c>
      <c r="AV35" s="46"/>
      <c r="AW35" s="46"/>
      <c r="AX35" s="75">
        <f t="shared" si="39"/>
        <v>1122</v>
      </c>
      <c r="AY35" s="74">
        <f>+'Stk CF '!AX35</f>
        <v>4</v>
      </c>
      <c r="AZ35" s="46"/>
      <c r="BA35" s="46"/>
      <c r="BB35" s="46"/>
      <c r="BC35" s="46"/>
      <c r="BD35" s="46">
        <v>128</v>
      </c>
      <c r="BE35" s="46"/>
      <c r="BF35" s="46"/>
      <c r="BG35" s="75">
        <f t="shared" si="73"/>
        <v>998</v>
      </c>
      <c r="BH35" s="74">
        <f>+'Stk CF '!BE35</f>
        <v>0</v>
      </c>
      <c r="BI35" s="46"/>
      <c r="BJ35" s="46"/>
      <c r="BK35" s="46"/>
      <c r="BL35" s="46">
        <v>2</v>
      </c>
      <c r="BM35" s="46">
        <f>112+128</f>
        <v>240</v>
      </c>
      <c r="BN35" s="46"/>
      <c r="BO35" s="46"/>
      <c r="BP35" s="126">
        <f t="shared" si="40"/>
        <v>756</v>
      </c>
      <c r="BQ35" s="74">
        <f>+'Stk CF '!BL35</f>
        <v>0</v>
      </c>
      <c r="BR35" s="46">
        <v>3</v>
      </c>
      <c r="BS35" s="46"/>
      <c r="BT35" s="46"/>
      <c r="BU35" s="46"/>
      <c r="BV35" s="46">
        <v>128</v>
      </c>
      <c r="BW35" s="46"/>
      <c r="BX35" s="46"/>
      <c r="BY35" s="75">
        <f t="shared" si="41"/>
        <v>631</v>
      </c>
      <c r="BZ35" s="74">
        <f>+'Stk CF '!BS35</f>
        <v>0</v>
      </c>
      <c r="CA35" s="46"/>
      <c r="CB35" s="46"/>
      <c r="CC35" s="46"/>
      <c r="CD35" s="46"/>
      <c r="CE35" s="46">
        <v>64</v>
      </c>
      <c r="CF35" s="46"/>
      <c r="CG35" s="46"/>
      <c r="CH35" s="75">
        <f t="shared" si="75"/>
        <v>567</v>
      </c>
      <c r="CI35" s="74">
        <f>+'Stk CF '!BZ35</f>
        <v>0</v>
      </c>
      <c r="CJ35" s="46"/>
      <c r="CK35" s="46"/>
      <c r="CL35" s="46"/>
      <c r="CM35" s="46"/>
      <c r="CN35" s="46"/>
      <c r="CO35" s="46"/>
      <c r="CP35" s="46"/>
      <c r="CQ35" s="75">
        <f t="shared" si="43"/>
        <v>567</v>
      </c>
      <c r="CR35" s="74">
        <f>+'Stk CF '!CG35</f>
        <v>0</v>
      </c>
      <c r="CS35" s="46"/>
      <c r="CT35" s="46"/>
      <c r="CU35" s="46"/>
      <c r="CV35" s="46"/>
      <c r="CW35" s="46"/>
      <c r="CX35" s="46"/>
      <c r="CY35" s="46"/>
      <c r="CZ35" s="75">
        <f t="shared" si="44"/>
        <v>567</v>
      </c>
      <c r="DA35" s="74">
        <f>+'Stk CF '!CN35</f>
        <v>0</v>
      </c>
      <c r="DB35" s="46"/>
      <c r="DC35" s="46"/>
      <c r="DD35" s="46"/>
      <c r="DE35" s="46"/>
      <c r="DF35" s="46">
        <v>3</v>
      </c>
      <c r="DG35" s="46"/>
      <c r="DH35" s="46"/>
      <c r="DI35" s="75">
        <f t="shared" si="45"/>
        <v>564</v>
      </c>
      <c r="DJ35" s="74">
        <f>+'Stk CF '!CU35</f>
        <v>0</v>
      </c>
      <c r="DK35" s="46"/>
      <c r="DL35" s="46"/>
      <c r="DM35" s="46"/>
      <c r="DN35" s="46">
        <v>2</v>
      </c>
      <c r="DO35" s="46"/>
      <c r="DP35" s="46"/>
      <c r="DQ35" s="46"/>
      <c r="DR35" s="75">
        <f t="shared" si="46"/>
        <v>562</v>
      </c>
      <c r="DS35" s="74">
        <f>+'Stk CF '!DB35</f>
        <v>0</v>
      </c>
      <c r="DT35" s="46"/>
      <c r="DU35" s="46"/>
      <c r="DV35" s="46"/>
      <c r="DW35" s="46"/>
      <c r="DX35" s="46"/>
      <c r="DY35" s="46"/>
      <c r="DZ35" s="46"/>
      <c r="EA35" s="75">
        <f t="shared" si="47"/>
        <v>562</v>
      </c>
      <c r="EB35" s="133">
        <f>+'Stk CF '!DI35</f>
        <v>0</v>
      </c>
      <c r="EC35" s="46"/>
      <c r="ED35" s="46"/>
      <c r="EE35" s="46"/>
      <c r="EF35" s="46"/>
      <c r="EG35" s="46"/>
      <c r="EH35" s="46"/>
      <c r="EI35" s="46"/>
      <c r="EJ35" s="75">
        <f t="shared" si="48"/>
        <v>562</v>
      </c>
      <c r="EK35" s="74">
        <f>+'Stk CF '!DP35</f>
        <v>0</v>
      </c>
      <c r="EL35" s="46"/>
      <c r="EM35" s="46"/>
      <c r="EN35" s="46"/>
      <c r="EO35" s="46"/>
      <c r="EP35" s="46"/>
      <c r="EQ35" s="46"/>
      <c r="ER35" s="46"/>
      <c r="ES35" s="75">
        <f t="shared" si="49"/>
        <v>562</v>
      </c>
      <c r="ET35" s="74">
        <f>+'Stk CF '!DW35</f>
        <v>0</v>
      </c>
      <c r="EU35" s="46"/>
      <c r="EV35" s="46"/>
      <c r="EW35" s="46"/>
      <c r="EX35" s="46"/>
      <c r="EY35" s="46"/>
      <c r="EZ35" s="46"/>
      <c r="FA35" s="46"/>
      <c r="FB35" s="79">
        <f t="shared" si="50"/>
        <v>562</v>
      </c>
      <c r="FC35" s="74">
        <f>+'Stk CF '!ED35</f>
        <v>0</v>
      </c>
      <c r="FD35" s="46"/>
      <c r="FE35" s="46"/>
      <c r="FF35" s="46"/>
      <c r="FG35" s="46"/>
      <c r="FH35" s="46"/>
      <c r="FI35" s="46"/>
      <c r="FJ35" s="46"/>
      <c r="FK35" s="75">
        <f t="shared" si="51"/>
        <v>562</v>
      </c>
      <c r="FL35" s="74">
        <f>+'Stk CF '!EK35</f>
        <v>0</v>
      </c>
      <c r="FM35" s="46"/>
      <c r="FN35" s="46"/>
      <c r="FO35" s="46"/>
      <c r="FP35" s="46"/>
      <c r="FQ35" s="46"/>
      <c r="FR35" s="46"/>
      <c r="FS35" s="46"/>
      <c r="FT35" s="75">
        <f t="shared" si="52"/>
        <v>562</v>
      </c>
      <c r="FU35" s="74">
        <f>+'Stk CF '!ER35</f>
        <v>0</v>
      </c>
      <c r="FV35" s="46"/>
      <c r="FW35" s="46"/>
      <c r="FX35" s="46"/>
      <c r="FY35" s="46"/>
      <c r="FZ35" s="46"/>
      <c r="GA35" s="46"/>
      <c r="GB35" s="46"/>
      <c r="GC35" s="75">
        <f t="shared" si="53"/>
        <v>562</v>
      </c>
      <c r="GD35" s="74">
        <f>+'Stk CF '!EY35</f>
        <v>0</v>
      </c>
      <c r="GE35" s="46"/>
      <c r="GF35" s="46"/>
      <c r="GG35" s="46"/>
      <c r="GH35" s="46"/>
      <c r="GI35" s="46"/>
      <c r="GJ35" s="46"/>
      <c r="GK35" s="46"/>
      <c r="GL35" s="75">
        <f t="shared" si="54"/>
        <v>562</v>
      </c>
      <c r="GM35" s="74">
        <f>+'Stk CF '!FF35</f>
        <v>0</v>
      </c>
      <c r="GN35" s="46"/>
      <c r="GO35" s="46"/>
      <c r="GP35" s="46"/>
      <c r="GQ35" s="46"/>
      <c r="GR35" s="46"/>
      <c r="GS35" s="46"/>
      <c r="GT35" s="46"/>
      <c r="GU35" s="75">
        <f t="shared" si="55"/>
        <v>562</v>
      </c>
      <c r="GV35" s="74">
        <f>+'Stk CF '!FM35</f>
        <v>0</v>
      </c>
      <c r="GW35" s="46"/>
      <c r="GX35" s="46"/>
      <c r="GY35" s="46"/>
      <c r="GZ35" s="46"/>
      <c r="HA35" s="46"/>
      <c r="HB35" s="46"/>
      <c r="HC35" s="46"/>
      <c r="HD35" s="75">
        <f t="shared" si="56"/>
        <v>562</v>
      </c>
      <c r="HE35" s="74">
        <f>+'Stk CF '!FT35</f>
        <v>0</v>
      </c>
      <c r="HF35" s="46"/>
      <c r="HG35" s="46"/>
      <c r="HH35" s="46"/>
      <c r="HI35" s="46"/>
      <c r="HJ35" s="46"/>
      <c r="HK35" s="46"/>
      <c r="HL35" s="46"/>
      <c r="HM35" s="75">
        <f t="shared" si="57"/>
        <v>562</v>
      </c>
      <c r="HN35" s="74">
        <f>+'Stk CF '!GA35</f>
        <v>0</v>
      </c>
      <c r="HO35" s="46"/>
      <c r="HP35" s="46"/>
      <c r="HQ35" s="46"/>
      <c r="HR35" s="46"/>
      <c r="HS35" s="46"/>
      <c r="HT35" s="46"/>
      <c r="HU35" s="46"/>
      <c r="HV35" s="75">
        <f t="shared" si="58"/>
        <v>562</v>
      </c>
      <c r="HW35" s="74">
        <f>+'Stk CF '!GH35</f>
        <v>0</v>
      </c>
      <c r="HX35" s="46"/>
      <c r="HY35" s="46"/>
      <c r="HZ35" s="46"/>
      <c r="IA35" s="46"/>
      <c r="IB35" s="46"/>
      <c r="IC35" s="46"/>
      <c r="ID35" s="46"/>
      <c r="IE35" s="75">
        <f t="shared" si="59"/>
        <v>562</v>
      </c>
      <c r="IF35" s="74">
        <f>+'Stk CF '!GO35</f>
        <v>0</v>
      </c>
      <c r="IG35" s="46"/>
      <c r="IH35" s="46"/>
      <c r="II35" s="46"/>
      <c r="IJ35" s="46"/>
      <c r="IK35" s="46"/>
      <c r="IL35" s="46"/>
      <c r="IM35" s="46"/>
      <c r="IN35" s="75">
        <f t="shared" si="60"/>
        <v>562</v>
      </c>
      <c r="IO35" s="74">
        <f>+'Stk CF '!GV35</f>
        <v>0</v>
      </c>
      <c r="IP35" s="46"/>
      <c r="IQ35" s="46"/>
      <c r="IR35" s="46"/>
      <c r="IS35" s="46"/>
      <c r="IT35" s="46"/>
      <c r="IU35" s="46"/>
      <c r="IV35" s="46"/>
      <c r="IW35" s="75">
        <f t="shared" si="80"/>
        <v>562</v>
      </c>
      <c r="IX35" s="74">
        <f>+'Stk CF '!HC35</f>
        <v>0</v>
      </c>
      <c r="IY35" s="46"/>
      <c r="IZ35" s="46"/>
      <c r="JA35" s="46"/>
      <c r="JB35" s="46"/>
      <c r="JC35" s="46"/>
      <c r="JD35" s="46"/>
      <c r="JE35" s="46"/>
      <c r="JF35" s="75">
        <f t="shared" si="62"/>
        <v>562</v>
      </c>
      <c r="JG35" s="74">
        <f>+'Stk CF '!HJ35</f>
        <v>0</v>
      </c>
      <c r="JH35" s="46"/>
      <c r="JI35" s="46"/>
      <c r="JJ35" s="46"/>
      <c r="JK35" s="46"/>
      <c r="JL35" s="46"/>
      <c r="JM35" s="46"/>
      <c r="JN35" s="46"/>
      <c r="JO35" s="75">
        <f t="shared" si="63"/>
        <v>562</v>
      </c>
      <c r="JP35" s="74">
        <f>+'Stk CF '!HQ35</f>
        <v>0</v>
      </c>
      <c r="JQ35" s="46"/>
      <c r="JR35" s="46"/>
      <c r="JS35" s="46"/>
      <c r="JT35" s="46"/>
      <c r="JU35" s="46"/>
      <c r="JV35" s="46"/>
      <c r="JW35" s="46"/>
      <c r="JX35" s="75">
        <f t="shared" si="64"/>
        <v>562</v>
      </c>
      <c r="JY35" s="106">
        <f>+'Stk CF '!HX35</f>
        <v>0</v>
      </c>
      <c r="JZ35" s="46"/>
      <c r="KA35" s="46"/>
      <c r="KB35" s="46"/>
      <c r="KC35" s="46"/>
      <c r="KD35" s="46"/>
      <c r="KE35" s="46"/>
      <c r="KF35" s="46"/>
      <c r="KG35" s="88">
        <f t="shared" si="65"/>
        <v>562</v>
      </c>
      <c r="KI35" s="80">
        <f>+'Stk CF '!IF35</f>
        <v>782</v>
      </c>
      <c r="KJ35" s="46">
        <f t="shared" si="66"/>
        <v>3</v>
      </c>
      <c r="KK35" s="46">
        <f t="shared" si="67"/>
        <v>0</v>
      </c>
      <c r="KL35" s="46">
        <f t="shared" si="68"/>
        <v>0</v>
      </c>
      <c r="KM35" s="46">
        <f t="shared" si="69"/>
        <v>4</v>
      </c>
      <c r="KN35" s="81">
        <f t="shared" si="77"/>
        <v>892</v>
      </c>
      <c r="KO35" s="81">
        <f t="shared" si="70"/>
        <v>0</v>
      </c>
      <c r="KP35" s="46">
        <f t="shared" si="71"/>
        <v>0</v>
      </c>
      <c r="KQ35" s="76">
        <f t="shared" si="36"/>
        <v>566</v>
      </c>
      <c r="KR35" s="66"/>
      <c r="KS35" s="65"/>
    </row>
    <row r="36" spans="2:305" ht="14.25" customHeight="1">
      <c r="B36" s="384" t="s">
        <v>52</v>
      </c>
      <c r="C36" s="172" t="s">
        <v>268</v>
      </c>
      <c r="D36" s="186" t="s">
        <v>256</v>
      </c>
      <c r="E36" s="186"/>
      <c r="F36" s="370" t="s">
        <v>286</v>
      </c>
      <c r="G36" s="380" t="s">
        <v>99</v>
      </c>
      <c r="H36" s="380" t="s">
        <v>99</v>
      </c>
      <c r="I36" s="361" t="s">
        <v>95</v>
      </c>
      <c r="J36" s="355" t="s">
        <v>297</v>
      </c>
      <c r="K36" s="143">
        <v>5</v>
      </c>
      <c r="L36" s="144">
        <v>5</v>
      </c>
      <c r="M36" s="137" t="s">
        <v>4</v>
      </c>
      <c r="N36" s="87">
        <v>438</v>
      </c>
      <c r="O36" s="74">
        <f>+'Stk CF '!V36</f>
        <v>0</v>
      </c>
      <c r="P36" s="46"/>
      <c r="Q36" s="46"/>
      <c r="R36" s="46"/>
      <c r="S36" s="46"/>
      <c r="T36" s="46"/>
      <c r="U36" s="46"/>
      <c r="V36" s="46"/>
      <c r="W36" s="75">
        <f t="shared" si="72"/>
        <v>438</v>
      </c>
      <c r="X36" s="74">
        <f>+'Stk CF '!AC36</f>
        <v>0</v>
      </c>
      <c r="Y36" s="46"/>
      <c r="Z36" s="46"/>
      <c r="AA36" s="46"/>
      <c r="AB36" s="46"/>
      <c r="AC36" s="46"/>
      <c r="AD36" s="46"/>
      <c r="AE36" s="46"/>
      <c r="AF36" s="75">
        <f t="shared" si="37"/>
        <v>438</v>
      </c>
      <c r="AG36" s="74">
        <f>+'Stk CF '!AJ36</f>
        <v>0</v>
      </c>
      <c r="AH36" s="46"/>
      <c r="AI36" s="46"/>
      <c r="AJ36" s="46"/>
      <c r="AK36" s="46"/>
      <c r="AL36" s="46">
        <v>1</v>
      </c>
      <c r="AM36" s="46"/>
      <c r="AN36" s="46"/>
      <c r="AO36" s="75">
        <f t="shared" si="38"/>
        <v>437</v>
      </c>
      <c r="AP36" s="74">
        <f>+'Stk CF '!AQ36</f>
        <v>4</v>
      </c>
      <c r="AQ36" s="46"/>
      <c r="AR36" s="46"/>
      <c r="AS36" s="46"/>
      <c r="AT36" s="46"/>
      <c r="AU36" s="46"/>
      <c r="AV36" s="46"/>
      <c r="AW36" s="46"/>
      <c r="AX36" s="75">
        <f t="shared" si="39"/>
        <v>441</v>
      </c>
      <c r="AY36" s="74">
        <f>+'Stk CF '!AX36</f>
        <v>0</v>
      </c>
      <c r="AZ36" s="46"/>
      <c r="BA36" s="46"/>
      <c r="BB36" s="46"/>
      <c r="BC36" s="46"/>
      <c r="BD36" s="46"/>
      <c r="BE36" s="46"/>
      <c r="BF36" s="46"/>
      <c r="BG36" s="75">
        <f t="shared" si="73"/>
        <v>441</v>
      </c>
      <c r="BH36" s="74">
        <f>+'Stk CF '!BE36</f>
        <v>53</v>
      </c>
      <c r="BI36" s="46"/>
      <c r="BJ36" s="46"/>
      <c r="BK36" s="46"/>
      <c r="BL36" s="46">
        <v>2</v>
      </c>
      <c r="BM36" s="46">
        <v>53</v>
      </c>
      <c r="BN36" s="46"/>
      <c r="BO36" s="46"/>
      <c r="BP36" s="126">
        <f t="shared" si="40"/>
        <v>439</v>
      </c>
      <c r="BQ36" s="74">
        <f>+'Stk CF '!BL36</f>
        <v>0</v>
      </c>
      <c r="BR36" s="46"/>
      <c r="BS36" s="46"/>
      <c r="BT36" s="46"/>
      <c r="BU36" s="46"/>
      <c r="BV36" s="46"/>
      <c r="BW36" s="46"/>
      <c r="BX36" s="46"/>
      <c r="BY36" s="75">
        <f t="shared" si="41"/>
        <v>439</v>
      </c>
      <c r="BZ36" s="74">
        <f>+'Stk CF '!BS36</f>
        <v>0</v>
      </c>
      <c r="CA36" s="46"/>
      <c r="CB36" s="46"/>
      <c r="CC36" s="46"/>
      <c r="CD36" s="46"/>
      <c r="CE36" s="46"/>
      <c r="CF36" s="46"/>
      <c r="CG36" s="46"/>
      <c r="CH36" s="75">
        <f t="shared" si="75"/>
        <v>439</v>
      </c>
      <c r="CI36" s="74">
        <f>+'Stk CF '!BZ36</f>
        <v>0</v>
      </c>
      <c r="CJ36" s="46"/>
      <c r="CK36" s="46"/>
      <c r="CL36" s="46"/>
      <c r="CM36" s="46"/>
      <c r="CN36" s="46"/>
      <c r="CO36" s="46"/>
      <c r="CP36" s="46"/>
      <c r="CQ36" s="75">
        <f t="shared" si="43"/>
        <v>439</v>
      </c>
      <c r="CR36" s="74">
        <f>+'Stk CF '!CG36</f>
        <v>0</v>
      </c>
      <c r="CS36" s="46"/>
      <c r="CT36" s="46"/>
      <c r="CU36" s="46"/>
      <c r="CV36" s="46"/>
      <c r="CW36" s="46"/>
      <c r="CX36" s="46"/>
      <c r="CY36" s="46"/>
      <c r="CZ36" s="75">
        <f t="shared" si="44"/>
        <v>439</v>
      </c>
      <c r="DA36" s="74">
        <f>+'Stk CF '!CN36</f>
        <v>0</v>
      </c>
      <c r="DB36" s="46"/>
      <c r="DC36" s="46"/>
      <c r="DD36" s="46"/>
      <c r="DE36" s="46"/>
      <c r="DF36" s="46">
        <v>128</v>
      </c>
      <c r="DG36" s="46"/>
      <c r="DH36" s="46"/>
      <c r="DI36" s="75">
        <f t="shared" si="45"/>
        <v>311</v>
      </c>
      <c r="DJ36" s="74">
        <f>+'Stk CF '!CU36</f>
        <v>0</v>
      </c>
      <c r="DK36" s="46"/>
      <c r="DL36" s="46"/>
      <c r="DM36" s="46"/>
      <c r="DN36" s="46">
        <v>2</v>
      </c>
      <c r="DO36" s="46"/>
      <c r="DP36" s="46"/>
      <c r="DQ36" s="46"/>
      <c r="DR36" s="75">
        <f t="shared" si="46"/>
        <v>309</v>
      </c>
      <c r="DS36" s="74">
        <f>+'Stk CF '!DB36</f>
        <v>0</v>
      </c>
      <c r="DT36" s="46"/>
      <c r="DU36" s="46"/>
      <c r="DV36" s="46"/>
      <c r="DW36" s="46"/>
      <c r="DX36" s="46"/>
      <c r="DY36" s="46"/>
      <c r="DZ36" s="46"/>
      <c r="EA36" s="75">
        <f t="shared" si="47"/>
        <v>309</v>
      </c>
      <c r="EB36" s="133">
        <f>+'Stk CF '!DI36</f>
        <v>0</v>
      </c>
      <c r="EC36" s="46"/>
      <c r="ED36" s="46"/>
      <c r="EE36" s="46"/>
      <c r="EF36" s="46"/>
      <c r="EG36" s="46"/>
      <c r="EH36" s="46"/>
      <c r="EI36" s="46"/>
      <c r="EJ36" s="75">
        <f t="shared" si="48"/>
        <v>309</v>
      </c>
      <c r="EK36" s="74">
        <f>+'Stk CF '!DP36</f>
        <v>0</v>
      </c>
      <c r="EL36" s="46"/>
      <c r="EM36" s="46"/>
      <c r="EN36" s="46"/>
      <c r="EO36" s="46"/>
      <c r="EP36" s="46"/>
      <c r="EQ36" s="46"/>
      <c r="ER36" s="46"/>
      <c r="ES36" s="75">
        <f t="shared" si="49"/>
        <v>309</v>
      </c>
      <c r="ET36" s="74">
        <f>+'Stk CF '!DW36</f>
        <v>0</v>
      </c>
      <c r="EU36" s="46"/>
      <c r="EV36" s="46"/>
      <c r="EW36" s="46"/>
      <c r="EX36" s="46"/>
      <c r="EY36" s="46"/>
      <c r="EZ36" s="46"/>
      <c r="FA36" s="46"/>
      <c r="FB36" s="79">
        <f t="shared" si="50"/>
        <v>309</v>
      </c>
      <c r="FC36" s="74">
        <f>+'Stk CF '!ED36</f>
        <v>0</v>
      </c>
      <c r="FD36" s="46"/>
      <c r="FE36" s="46"/>
      <c r="FF36" s="46"/>
      <c r="FG36" s="46"/>
      <c r="FH36" s="46"/>
      <c r="FI36" s="46"/>
      <c r="FJ36" s="46"/>
      <c r="FK36" s="75">
        <f t="shared" si="51"/>
        <v>309</v>
      </c>
      <c r="FL36" s="74">
        <f>+'Stk CF '!EK36</f>
        <v>0</v>
      </c>
      <c r="FM36" s="46"/>
      <c r="FN36" s="46"/>
      <c r="FO36" s="46"/>
      <c r="FP36" s="46"/>
      <c r="FQ36" s="46"/>
      <c r="FR36" s="46"/>
      <c r="FS36" s="46"/>
      <c r="FT36" s="75">
        <f t="shared" si="52"/>
        <v>309</v>
      </c>
      <c r="FU36" s="74">
        <f>+'Stk CF '!ER36</f>
        <v>0</v>
      </c>
      <c r="FV36" s="46"/>
      <c r="FW36" s="46"/>
      <c r="FX36" s="46"/>
      <c r="FY36" s="46"/>
      <c r="FZ36" s="46"/>
      <c r="GA36" s="46"/>
      <c r="GB36" s="46"/>
      <c r="GC36" s="75">
        <f t="shared" si="53"/>
        <v>309</v>
      </c>
      <c r="GD36" s="74">
        <f>+'Stk CF '!EY36</f>
        <v>0</v>
      </c>
      <c r="GE36" s="46"/>
      <c r="GF36" s="46"/>
      <c r="GG36" s="46"/>
      <c r="GH36" s="46"/>
      <c r="GI36" s="46"/>
      <c r="GJ36" s="46"/>
      <c r="GK36" s="46"/>
      <c r="GL36" s="75">
        <f t="shared" si="54"/>
        <v>309</v>
      </c>
      <c r="GM36" s="74">
        <f>+'Stk CF '!FF36</f>
        <v>0</v>
      </c>
      <c r="GN36" s="46"/>
      <c r="GO36" s="46"/>
      <c r="GP36" s="46"/>
      <c r="GQ36" s="46"/>
      <c r="GR36" s="46"/>
      <c r="GS36" s="46"/>
      <c r="GT36" s="46"/>
      <c r="GU36" s="75">
        <f t="shared" si="55"/>
        <v>309</v>
      </c>
      <c r="GV36" s="74">
        <f>+'Stk CF '!FM36</f>
        <v>0</v>
      </c>
      <c r="GW36" s="46"/>
      <c r="GX36" s="46"/>
      <c r="GY36" s="46"/>
      <c r="GZ36" s="46"/>
      <c r="HA36" s="46"/>
      <c r="HB36" s="46"/>
      <c r="HC36" s="46"/>
      <c r="HD36" s="75">
        <f t="shared" si="56"/>
        <v>309</v>
      </c>
      <c r="HE36" s="74">
        <f>+'Stk CF '!FT36</f>
        <v>0</v>
      </c>
      <c r="HF36" s="46"/>
      <c r="HG36" s="46"/>
      <c r="HH36" s="46"/>
      <c r="HI36" s="46"/>
      <c r="HJ36" s="46"/>
      <c r="HK36" s="46"/>
      <c r="HL36" s="46"/>
      <c r="HM36" s="75">
        <f t="shared" si="57"/>
        <v>309</v>
      </c>
      <c r="HN36" s="74">
        <f>+'Stk CF '!GA36</f>
        <v>0</v>
      </c>
      <c r="HO36" s="46"/>
      <c r="HP36" s="46"/>
      <c r="HQ36" s="46"/>
      <c r="HR36" s="46"/>
      <c r="HS36" s="46"/>
      <c r="HT36" s="46"/>
      <c r="HU36" s="46"/>
      <c r="HV36" s="75">
        <f t="shared" si="58"/>
        <v>309</v>
      </c>
      <c r="HW36" s="74">
        <f>+'Stk CF '!GH36</f>
        <v>0</v>
      </c>
      <c r="HX36" s="46"/>
      <c r="HY36" s="46"/>
      <c r="HZ36" s="46"/>
      <c r="IA36" s="46"/>
      <c r="IB36" s="46"/>
      <c r="IC36" s="46"/>
      <c r="ID36" s="46"/>
      <c r="IE36" s="75">
        <f t="shared" si="59"/>
        <v>309</v>
      </c>
      <c r="IF36" s="74">
        <f>+'Stk CF '!GO36</f>
        <v>0</v>
      </c>
      <c r="IG36" s="46"/>
      <c r="IH36" s="46"/>
      <c r="II36" s="46"/>
      <c r="IJ36" s="46"/>
      <c r="IK36" s="46"/>
      <c r="IL36" s="46"/>
      <c r="IM36" s="46"/>
      <c r="IN36" s="75">
        <f t="shared" si="60"/>
        <v>309</v>
      </c>
      <c r="IO36" s="74">
        <f>+'Stk CF '!GV36</f>
        <v>0</v>
      </c>
      <c r="IP36" s="46"/>
      <c r="IQ36" s="46"/>
      <c r="IR36" s="46"/>
      <c r="IS36" s="46"/>
      <c r="IT36" s="46"/>
      <c r="IU36" s="46"/>
      <c r="IV36" s="46"/>
      <c r="IW36" s="75">
        <f t="shared" si="80"/>
        <v>309</v>
      </c>
      <c r="IX36" s="74">
        <f>+'Stk CF '!HC36</f>
        <v>0</v>
      </c>
      <c r="IY36" s="46"/>
      <c r="IZ36" s="46"/>
      <c r="JA36" s="46"/>
      <c r="JB36" s="46"/>
      <c r="JC36" s="46"/>
      <c r="JD36" s="46"/>
      <c r="JE36" s="46"/>
      <c r="JF36" s="75">
        <f t="shared" si="62"/>
        <v>309</v>
      </c>
      <c r="JG36" s="74">
        <f>+'Stk CF '!HJ36</f>
        <v>0</v>
      </c>
      <c r="JH36" s="46"/>
      <c r="JI36" s="46"/>
      <c r="JJ36" s="46"/>
      <c r="JK36" s="46"/>
      <c r="JL36" s="46"/>
      <c r="JM36" s="46"/>
      <c r="JN36" s="46"/>
      <c r="JO36" s="75">
        <f t="shared" si="63"/>
        <v>309</v>
      </c>
      <c r="JP36" s="74">
        <f>+'Stk CF '!HQ36</f>
        <v>0</v>
      </c>
      <c r="JQ36" s="46"/>
      <c r="JR36" s="46"/>
      <c r="JS36" s="46"/>
      <c r="JT36" s="46"/>
      <c r="JU36" s="46"/>
      <c r="JV36" s="46"/>
      <c r="JW36" s="46"/>
      <c r="JX36" s="75">
        <f t="shared" si="64"/>
        <v>309</v>
      </c>
      <c r="JY36" s="106">
        <f>+'Stk CF '!HX36</f>
        <v>0</v>
      </c>
      <c r="JZ36" s="46"/>
      <c r="KA36" s="46"/>
      <c r="KB36" s="46"/>
      <c r="KC36" s="46"/>
      <c r="KD36" s="46"/>
      <c r="KE36" s="46"/>
      <c r="KF36" s="46"/>
      <c r="KG36" s="88">
        <f t="shared" si="65"/>
        <v>309</v>
      </c>
      <c r="KI36" s="80">
        <f>+'Stk CF '!IF36</f>
        <v>57</v>
      </c>
      <c r="KJ36" s="46">
        <f t="shared" si="66"/>
        <v>0</v>
      </c>
      <c r="KK36" s="46">
        <f t="shared" si="67"/>
        <v>0</v>
      </c>
      <c r="KL36" s="46">
        <f t="shared" si="68"/>
        <v>0</v>
      </c>
      <c r="KM36" s="46">
        <f t="shared" si="69"/>
        <v>4</v>
      </c>
      <c r="KN36" s="81">
        <f t="shared" si="77"/>
        <v>182</v>
      </c>
      <c r="KO36" s="81">
        <f t="shared" si="70"/>
        <v>0</v>
      </c>
      <c r="KP36" s="46">
        <f t="shared" si="71"/>
        <v>0</v>
      </c>
      <c r="KQ36" s="76">
        <f t="shared" si="36"/>
        <v>313</v>
      </c>
      <c r="KR36" s="66"/>
      <c r="KS36" s="65"/>
    </row>
    <row r="37" spans="2:305" ht="15">
      <c r="B37" s="384" t="s">
        <v>52</v>
      </c>
      <c r="C37" s="168" t="s">
        <v>269</v>
      </c>
      <c r="D37" s="185" t="s">
        <v>23</v>
      </c>
      <c r="E37" s="185">
        <v>600101073</v>
      </c>
      <c r="F37" s="369" t="s">
        <v>287</v>
      </c>
      <c r="G37" s="380" t="s">
        <v>99</v>
      </c>
      <c r="H37" s="380" t="s">
        <v>99</v>
      </c>
      <c r="I37" s="361" t="s">
        <v>95</v>
      </c>
      <c r="J37" s="375" t="s">
        <v>298</v>
      </c>
      <c r="K37" s="143">
        <v>7</v>
      </c>
      <c r="L37" s="144">
        <v>7</v>
      </c>
      <c r="M37" s="137" t="s">
        <v>4</v>
      </c>
      <c r="N37" s="87">
        <v>643</v>
      </c>
      <c r="O37" s="74">
        <f>+'Stk CF '!V37</f>
        <v>0</v>
      </c>
      <c r="P37" s="46"/>
      <c r="Q37" s="46"/>
      <c r="R37" s="46"/>
      <c r="S37" s="46"/>
      <c r="T37" s="46"/>
      <c r="U37" s="46"/>
      <c r="V37" s="46"/>
      <c r="W37" s="75">
        <f t="shared" si="72"/>
        <v>643</v>
      </c>
      <c r="X37" s="74">
        <f>+'Stk CF '!AC37</f>
        <v>0</v>
      </c>
      <c r="Y37" s="46"/>
      <c r="Z37" s="46"/>
      <c r="AA37" s="46"/>
      <c r="AB37" s="46"/>
      <c r="AC37" s="46"/>
      <c r="AD37" s="46"/>
      <c r="AE37" s="46"/>
      <c r="AF37" s="75">
        <f t="shared" si="37"/>
        <v>643</v>
      </c>
      <c r="AG37" s="74">
        <f>+'Stk CF '!AJ37</f>
        <v>0</v>
      </c>
      <c r="AH37" s="46"/>
      <c r="AI37" s="46"/>
      <c r="AJ37" s="46"/>
      <c r="AK37" s="46"/>
      <c r="AL37" s="46"/>
      <c r="AM37" s="46"/>
      <c r="AN37" s="46"/>
      <c r="AO37" s="75">
        <f t="shared" si="38"/>
        <v>643</v>
      </c>
      <c r="AP37" s="74">
        <f>+'Stk CF '!AQ37</f>
        <v>0</v>
      </c>
      <c r="AQ37" s="46"/>
      <c r="AR37" s="46"/>
      <c r="AS37" s="46"/>
      <c r="AT37" s="46"/>
      <c r="AU37" s="46">
        <v>20</v>
      </c>
      <c r="AV37" s="46"/>
      <c r="AW37" s="46"/>
      <c r="AX37" s="75">
        <f t="shared" si="39"/>
        <v>623</v>
      </c>
      <c r="AY37" s="74">
        <f>+'Stk CF '!AX37</f>
        <v>0</v>
      </c>
      <c r="AZ37" s="46"/>
      <c r="BA37" s="46"/>
      <c r="BB37" s="46"/>
      <c r="BC37" s="46"/>
      <c r="BD37" s="46"/>
      <c r="BE37" s="46"/>
      <c r="BF37" s="46"/>
      <c r="BG37" s="75">
        <f t="shared" si="73"/>
        <v>623</v>
      </c>
      <c r="BH37" s="74">
        <f>+'Stk CF '!BE37</f>
        <v>0</v>
      </c>
      <c r="BI37" s="46"/>
      <c r="BJ37" s="46"/>
      <c r="BK37" s="46"/>
      <c r="BL37" s="46"/>
      <c r="BM37" s="46"/>
      <c r="BN37" s="46"/>
      <c r="BO37" s="46"/>
      <c r="BP37" s="126">
        <f t="shared" si="40"/>
        <v>623</v>
      </c>
      <c r="BQ37" s="74">
        <f>+'Stk CF '!BL37</f>
        <v>0</v>
      </c>
      <c r="BR37" s="46">
        <v>1</v>
      </c>
      <c r="BS37" s="46"/>
      <c r="BT37" s="46"/>
      <c r="BU37" s="46"/>
      <c r="BV37" s="46"/>
      <c r="BW37" s="46"/>
      <c r="BX37" s="46"/>
      <c r="BY37" s="75">
        <f t="shared" si="41"/>
        <v>624</v>
      </c>
      <c r="BZ37" s="74">
        <f>+'Stk CF '!BS37</f>
        <v>0</v>
      </c>
      <c r="CA37" s="46"/>
      <c r="CB37" s="46"/>
      <c r="CC37" s="46"/>
      <c r="CD37" s="46"/>
      <c r="CE37" s="46">
        <v>112</v>
      </c>
      <c r="CF37" s="46"/>
      <c r="CG37" s="46"/>
      <c r="CH37" s="75">
        <f t="shared" si="75"/>
        <v>512</v>
      </c>
      <c r="CI37" s="74">
        <f>+'Stk CF '!BZ37</f>
        <v>0</v>
      </c>
      <c r="CJ37" s="46"/>
      <c r="CK37" s="46"/>
      <c r="CL37" s="46"/>
      <c r="CM37" s="46"/>
      <c r="CN37" s="46"/>
      <c r="CO37" s="46"/>
      <c r="CP37" s="46"/>
      <c r="CQ37" s="75">
        <f t="shared" si="43"/>
        <v>512</v>
      </c>
      <c r="CR37" s="74">
        <f>+'Stk CF '!CG37</f>
        <v>0</v>
      </c>
      <c r="CS37" s="46"/>
      <c r="CT37" s="46"/>
      <c r="CU37" s="46"/>
      <c r="CV37" s="46"/>
      <c r="CW37" s="46"/>
      <c r="CX37" s="46"/>
      <c r="CY37" s="46"/>
      <c r="CZ37" s="75">
        <f t="shared" si="44"/>
        <v>512</v>
      </c>
      <c r="DA37" s="74">
        <f>+'Stk CF '!CN37</f>
        <v>0</v>
      </c>
      <c r="DB37" s="46"/>
      <c r="DC37" s="46"/>
      <c r="DD37" s="46"/>
      <c r="DE37" s="46"/>
      <c r="DF37" s="46"/>
      <c r="DG37" s="46"/>
      <c r="DH37" s="46"/>
      <c r="DI37" s="75">
        <f t="shared" si="45"/>
        <v>512</v>
      </c>
      <c r="DJ37" s="74">
        <f>+'Stk CF '!CU37</f>
        <v>0</v>
      </c>
      <c r="DK37" s="46"/>
      <c r="DL37" s="46"/>
      <c r="DM37" s="46"/>
      <c r="DN37" s="46"/>
      <c r="DO37" s="46">
        <v>48</v>
      </c>
      <c r="DP37" s="46"/>
      <c r="DQ37" s="46"/>
      <c r="DR37" s="75">
        <f t="shared" si="46"/>
        <v>464</v>
      </c>
      <c r="DS37" s="74">
        <f>+'Stk CF '!DB37</f>
        <v>0</v>
      </c>
      <c r="DT37" s="46"/>
      <c r="DU37" s="46"/>
      <c r="DV37" s="46"/>
      <c r="DW37" s="46"/>
      <c r="DX37" s="46"/>
      <c r="DY37" s="46"/>
      <c r="DZ37" s="46"/>
      <c r="EA37" s="75">
        <f t="shared" si="47"/>
        <v>464</v>
      </c>
      <c r="EB37" s="74">
        <f>+'Stk CF '!DI37</f>
        <v>0</v>
      </c>
      <c r="EC37" s="46"/>
      <c r="ED37" s="46"/>
      <c r="EE37" s="46"/>
      <c r="EF37" s="46"/>
      <c r="EG37" s="46"/>
      <c r="EH37" s="46"/>
      <c r="EI37" s="46"/>
      <c r="EJ37" s="75">
        <f t="shared" si="48"/>
        <v>464</v>
      </c>
      <c r="EK37" s="74">
        <f>+'Stk CF '!DP37</f>
        <v>0</v>
      </c>
      <c r="EL37" s="46"/>
      <c r="EM37" s="46"/>
      <c r="EN37" s="46"/>
      <c r="EO37" s="46"/>
      <c r="EP37" s="46"/>
      <c r="EQ37" s="46"/>
      <c r="ER37" s="46"/>
      <c r="ES37" s="75">
        <f t="shared" si="49"/>
        <v>464</v>
      </c>
      <c r="ET37" s="74">
        <f>+'Stk CF '!DW37</f>
        <v>0</v>
      </c>
      <c r="EU37" s="46"/>
      <c r="EV37" s="46"/>
      <c r="EW37" s="46"/>
      <c r="EX37" s="46"/>
      <c r="EY37" s="46"/>
      <c r="EZ37" s="46"/>
      <c r="FA37" s="46"/>
      <c r="FB37" s="79">
        <f t="shared" si="50"/>
        <v>464</v>
      </c>
      <c r="FC37" s="74">
        <f>+'Stk CF '!ED37</f>
        <v>0</v>
      </c>
      <c r="FD37" s="46"/>
      <c r="FE37" s="46"/>
      <c r="FF37" s="46"/>
      <c r="FG37" s="46"/>
      <c r="FH37" s="46"/>
      <c r="FI37" s="46"/>
      <c r="FJ37" s="46"/>
      <c r="FK37" s="75">
        <f t="shared" si="51"/>
        <v>464</v>
      </c>
      <c r="FL37" s="74">
        <f>+'Stk CF '!EK37</f>
        <v>0</v>
      </c>
      <c r="FM37" s="46"/>
      <c r="FN37" s="46"/>
      <c r="FO37" s="46"/>
      <c r="FP37" s="46"/>
      <c r="FQ37" s="46"/>
      <c r="FR37" s="46"/>
      <c r="FS37" s="46"/>
      <c r="FT37" s="75">
        <f t="shared" si="52"/>
        <v>464</v>
      </c>
      <c r="FU37" s="74">
        <f>+'Stk CF '!ER37</f>
        <v>0</v>
      </c>
      <c r="FV37" s="46"/>
      <c r="FW37" s="46"/>
      <c r="FX37" s="46"/>
      <c r="FY37" s="46"/>
      <c r="FZ37" s="46"/>
      <c r="GA37" s="46"/>
      <c r="GB37" s="46"/>
      <c r="GC37" s="75">
        <f t="shared" si="53"/>
        <v>464</v>
      </c>
      <c r="GD37" s="74">
        <f>+'Stk CF '!EY37</f>
        <v>0</v>
      </c>
      <c r="GE37" s="46"/>
      <c r="GF37" s="46"/>
      <c r="GG37" s="46"/>
      <c r="GH37" s="46"/>
      <c r="GI37" s="46"/>
      <c r="GJ37" s="46"/>
      <c r="GK37" s="46"/>
      <c r="GL37" s="75">
        <f t="shared" si="54"/>
        <v>464</v>
      </c>
      <c r="GM37" s="74">
        <f>+'Stk CF '!FF37</f>
        <v>0</v>
      </c>
      <c r="GN37" s="46"/>
      <c r="GO37" s="46"/>
      <c r="GP37" s="46"/>
      <c r="GQ37" s="46"/>
      <c r="GR37" s="46"/>
      <c r="GS37" s="46"/>
      <c r="GT37" s="46"/>
      <c r="GU37" s="75">
        <f t="shared" si="55"/>
        <v>464</v>
      </c>
      <c r="GV37" s="74">
        <f>+'Stk CF '!FM37</f>
        <v>0</v>
      </c>
      <c r="GW37" s="46"/>
      <c r="GX37" s="46"/>
      <c r="GY37" s="46"/>
      <c r="GZ37" s="46"/>
      <c r="HA37" s="46"/>
      <c r="HB37" s="46"/>
      <c r="HC37" s="46"/>
      <c r="HD37" s="75">
        <f t="shared" si="56"/>
        <v>464</v>
      </c>
      <c r="HE37" s="74">
        <f>+'Stk CF '!FT37</f>
        <v>0</v>
      </c>
      <c r="HF37" s="46"/>
      <c r="HG37" s="46"/>
      <c r="HH37" s="46"/>
      <c r="HI37" s="46"/>
      <c r="HJ37" s="46"/>
      <c r="HK37" s="46"/>
      <c r="HL37" s="46"/>
      <c r="HM37" s="75">
        <f t="shared" si="57"/>
        <v>464</v>
      </c>
      <c r="HN37" s="74">
        <f>+'Stk CF '!GA37</f>
        <v>0</v>
      </c>
      <c r="HO37" s="46"/>
      <c r="HP37" s="46"/>
      <c r="HQ37" s="46"/>
      <c r="HR37" s="46"/>
      <c r="HS37" s="46"/>
      <c r="HT37" s="46"/>
      <c r="HU37" s="46"/>
      <c r="HV37" s="75">
        <f t="shared" si="58"/>
        <v>464</v>
      </c>
      <c r="HW37" s="74">
        <f>+'Stk CF '!GH37</f>
        <v>0</v>
      </c>
      <c r="HX37" s="46"/>
      <c r="HY37" s="46"/>
      <c r="HZ37" s="46"/>
      <c r="IA37" s="46"/>
      <c r="IB37" s="46"/>
      <c r="IC37" s="46"/>
      <c r="ID37" s="46"/>
      <c r="IE37" s="75">
        <f t="shared" si="59"/>
        <v>464</v>
      </c>
      <c r="IF37" s="74">
        <f>+'Stk CF '!GO37</f>
        <v>0</v>
      </c>
      <c r="IG37" s="46"/>
      <c r="IH37" s="46"/>
      <c r="II37" s="46"/>
      <c r="IJ37" s="46"/>
      <c r="IK37" s="46"/>
      <c r="IL37" s="46"/>
      <c r="IM37" s="46"/>
      <c r="IN37" s="75">
        <f t="shared" si="60"/>
        <v>464</v>
      </c>
      <c r="IO37" s="74">
        <f>+'Stk CF '!GV37</f>
        <v>0</v>
      </c>
      <c r="IP37" s="46"/>
      <c r="IQ37" s="46"/>
      <c r="IR37" s="46"/>
      <c r="IS37" s="46"/>
      <c r="IT37" s="46"/>
      <c r="IU37" s="46"/>
      <c r="IV37" s="46"/>
      <c r="IW37" s="75">
        <f t="shared" si="80"/>
        <v>464</v>
      </c>
      <c r="IX37" s="74">
        <f>+'Stk CF '!HC37</f>
        <v>0</v>
      </c>
      <c r="IY37" s="46"/>
      <c r="IZ37" s="46"/>
      <c r="JA37" s="46"/>
      <c r="JB37" s="46"/>
      <c r="JC37" s="46"/>
      <c r="JD37" s="46"/>
      <c r="JE37" s="46"/>
      <c r="JF37" s="75">
        <f t="shared" si="62"/>
        <v>464</v>
      </c>
      <c r="JG37" s="74">
        <f>+'Stk CF '!HJ37</f>
        <v>0</v>
      </c>
      <c r="JH37" s="46"/>
      <c r="JI37" s="46"/>
      <c r="JJ37" s="46"/>
      <c r="JK37" s="46"/>
      <c r="JL37" s="46"/>
      <c r="JM37" s="46"/>
      <c r="JN37" s="46"/>
      <c r="JO37" s="75">
        <f t="shared" si="63"/>
        <v>464</v>
      </c>
      <c r="JP37" s="74">
        <f>+'Stk CF '!HQ37</f>
        <v>0</v>
      </c>
      <c r="JQ37" s="46"/>
      <c r="JR37" s="46"/>
      <c r="JS37" s="46"/>
      <c r="JT37" s="46"/>
      <c r="JU37" s="46"/>
      <c r="JV37" s="46"/>
      <c r="JW37" s="46"/>
      <c r="JX37" s="75">
        <f t="shared" si="64"/>
        <v>464</v>
      </c>
      <c r="JY37" s="106">
        <f>+'Stk CF '!HX37</f>
        <v>0</v>
      </c>
      <c r="JZ37" s="46"/>
      <c r="KA37" s="46"/>
      <c r="KB37" s="46"/>
      <c r="KC37" s="46"/>
      <c r="KD37" s="46"/>
      <c r="KE37" s="46"/>
      <c r="KF37" s="46"/>
      <c r="KG37" s="88">
        <f t="shared" si="65"/>
        <v>464</v>
      </c>
      <c r="KI37" s="80">
        <f>+'Stk CF '!IF37</f>
        <v>0</v>
      </c>
      <c r="KJ37" s="46">
        <f t="shared" si="66"/>
        <v>1</v>
      </c>
      <c r="KK37" s="46">
        <f t="shared" si="67"/>
        <v>0</v>
      </c>
      <c r="KL37" s="46">
        <f t="shared" si="68"/>
        <v>0</v>
      </c>
      <c r="KM37" s="46">
        <f t="shared" si="69"/>
        <v>0</v>
      </c>
      <c r="KN37" s="81">
        <f t="shared" si="77"/>
        <v>180</v>
      </c>
      <c r="KO37" s="81">
        <f t="shared" si="70"/>
        <v>0</v>
      </c>
      <c r="KP37" s="46">
        <f t="shared" si="71"/>
        <v>0</v>
      </c>
      <c r="KQ37" s="76">
        <f t="shared" si="36"/>
        <v>464</v>
      </c>
      <c r="KR37" s="66"/>
      <c r="KS37" s="65"/>
    </row>
    <row r="38" spans="2:305" ht="15">
      <c r="B38" s="384" t="s">
        <v>52</v>
      </c>
      <c r="C38" s="172" t="s">
        <v>270</v>
      </c>
      <c r="D38" s="186" t="s">
        <v>257</v>
      </c>
      <c r="E38" s="186"/>
      <c r="F38" s="370" t="s">
        <v>287</v>
      </c>
      <c r="G38" s="380" t="s">
        <v>99</v>
      </c>
      <c r="H38" s="380" t="s">
        <v>99</v>
      </c>
      <c r="I38" s="361" t="s">
        <v>95</v>
      </c>
      <c r="J38" s="355" t="s">
        <v>299</v>
      </c>
      <c r="K38" s="139">
        <v>7</v>
      </c>
      <c r="L38" s="140">
        <v>8</v>
      </c>
      <c r="M38" s="137" t="s">
        <v>4</v>
      </c>
      <c r="N38" s="87">
        <v>158</v>
      </c>
      <c r="O38" s="74">
        <f>+'Stk CF '!V38</f>
        <v>0</v>
      </c>
      <c r="P38" s="46"/>
      <c r="Q38" s="46"/>
      <c r="R38" s="46"/>
      <c r="S38" s="46"/>
      <c r="T38" s="46"/>
      <c r="U38" s="46"/>
      <c r="V38" s="46"/>
      <c r="W38" s="75">
        <f t="shared" si="72"/>
        <v>158</v>
      </c>
      <c r="X38" s="74">
        <f>+'Stk CF '!AC38</f>
        <v>0</v>
      </c>
      <c r="Y38" s="46"/>
      <c r="Z38" s="46"/>
      <c r="AA38" s="46"/>
      <c r="AB38" s="46"/>
      <c r="AC38" s="46"/>
      <c r="AD38" s="46"/>
      <c r="AE38" s="46"/>
      <c r="AF38" s="75">
        <f t="shared" si="37"/>
        <v>158</v>
      </c>
      <c r="AG38" s="74">
        <f>+'Stk CF '!AJ38</f>
        <v>0</v>
      </c>
      <c r="AH38" s="46"/>
      <c r="AI38" s="46"/>
      <c r="AJ38" s="46"/>
      <c r="AK38" s="46"/>
      <c r="AL38" s="46">
        <v>40</v>
      </c>
      <c r="AM38" s="46"/>
      <c r="AN38" s="46"/>
      <c r="AO38" s="75">
        <f t="shared" si="38"/>
        <v>118</v>
      </c>
      <c r="AP38" s="74">
        <f>+'Stk CF '!AQ38</f>
        <v>0</v>
      </c>
      <c r="AQ38" s="46"/>
      <c r="AR38" s="46"/>
      <c r="AS38" s="46"/>
      <c r="AT38" s="46"/>
      <c r="AU38" s="46"/>
      <c r="AV38" s="46"/>
      <c r="AW38" s="46"/>
      <c r="AX38" s="75">
        <f t="shared" si="39"/>
        <v>118</v>
      </c>
      <c r="AY38" s="74">
        <f>+'Stk CF '!AX38</f>
        <v>0</v>
      </c>
      <c r="AZ38" s="46"/>
      <c r="BA38" s="46"/>
      <c r="BB38" s="46"/>
      <c r="BC38" s="46"/>
      <c r="BD38" s="46"/>
      <c r="BE38" s="46"/>
      <c r="BF38" s="46"/>
      <c r="BG38" s="75">
        <f t="shared" si="73"/>
        <v>118</v>
      </c>
      <c r="BH38" s="74">
        <f>+'Stk CF '!BE38</f>
        <v>0</v>
      </c>
      <c r="BI38" s="46"/>
      <c r="BJ38" s="46"/>
      <c r="BK38" s="46"/>
      <c r="BL38" s="46"/>
      <c r="BM38" s="46"/>
      <c r="BN38" s="46"/>
      <c r="BO38" s="46"/>
      <c r="BP38" s="126">
        <f t="shared" si="40"/>
        <v>118</v>
      </c>
      <c r="BQ38" s="74">
        <f>+'Stk CF '!BL38</f>
        <v>0</v>
      </c>
      <c r="BR38" s="46">
        <v>3</v>
      </c>
      <c r="BS38" s="46"/>
      <c r="BT38" s="46"/>
      <c r="BU38" s="46"/>
      <c r="BV38" s="46"/>
      <c r="BW38" s="46"/>
      <c r="BX38" s="46"/>
      <c r="BY38" s="75">
        <f t="shared" si="41"/>
        <v>121</v>
      </c>
      <c r="BZ38" s="74">
        <f>+'Stk CF '!BS38</f>
        <v>0</v>
      </c>
      <c r="CA38" s="46"/>
      <c r="CB38" s="46"/>
      <c r="CC38" s="46"/>
      <c r="CD38" s="46"/>
      <c r="CE38" s="46"/>
      <c r="CF38" s="46"/>
      <c r="CG38" s="46"/>
      <c r="CH38" s="75">
        <f t="shared" si="75"/>
        <v>121</v>
      </c>
      <c r="CI38" s="74">
        <f>+'Stk CF '!BZ38</f>
        <v>0</v>
      </c>
      <c r="CJ38" s="46"/>
      <c r="CK38" s="46"/>
      <c r="CL38" s="46"/>
      <c r="CM38" s="46"/>
      <c r="CN38" s="46"/>
      <c r="CO38" s="46"/>
      <c r="CP38" s="46"/>
      <c r="CQ38" s="75">
        <f t="shared" si="43"/>
        <v>121</v>
      </c>
      <c r="CR38" s="74">
        <f>+'Stk CF '!CG38</f>
        <v>0</v>
      </c>
      <c r="CS38" s="46"/>
      <c r="CT38" s="46"/>
      <c r="CU38" s="46"/>
      <c r="CV38" s="46"/>
      <c r="CW38" s="46"/>
      <c r="CX38" s="46"/>
      <c r="CY38" s="46"/>
      <c r="CZ38" s="75">
        <f t="shared" si="44"/>
        <v>121</v>
      </c>
      <c r="DA38" s="74">
        <f>+'Stk CF '!CN38</f>
        <v>0</v>
      </c>
      <c r="DB38" s="46"/>
      <c r="DC38" s="46"/>
      <c r="DD38" s="46"/>
      <c r="DE38" s="46"/>
      <c r="DF38" s="46"/>
      <c r="DG38" s="46"/>
      <c r="DH38" s="46"/>
      <c r="DI38" s="75">
        <f t="shared" si="45"/>
        <v>121</v>
      </c>
      <c r="DJ38" s="74">
        <f>+'Stk CF '!CU38</f>
        <v>0</v>
      </c>
      <c r="DK38" s="46"/>
      <c r="DL38" s="46"/>
      <c r="DM38" s="46"/>
      <c r="DN38" s="46"/>
      <c r="DO38" s="46">
        <v>3</v>
      </c>
      <c r="DP38" s="46"/>
      <c r="DQ38" s="46"/>
      <c r="DR38" s="75">
        <f t="shared" si="46"/>
        <v>118</v>
      </c>
      <c r="DS38" s="74">
        <f>+'Stk CF '!DB38</f>
        <v>0</v>
      </c>
      <c r="DT38" s="46"/>
      <c r="DU38" s="46"/>
      <c r="DV38" s="46"/>
      <c r="DW38" s="46"/>
      <c r="DX38" s="46"/>
      <c r="DY38" s="46"/>
      <c r="DZ38" s="46"/>
      <c r="EA38" s="75">
        <f t="shared" si="47"/>
        <v>118</v>
      </c>
      <c r="EB38" s="74">
        <f>+'Stk CF '!DI38</f>
        <v>0</v>
      </c>
      <c r="EC38" s="46"/>
      <c r="ED38" s="46"/>
      <c r="EE38" s="46"/>
      <c r="EF38" s="46"/>
      <c r="EG38" s="46"/>
      <c r="EH38" s="46"/>
      <c r="EI38" s="46"/>
      <c r="EJ38" s="75">
        <f t="shared" si="48"/>
        <v>118</v>
      </c>
      <c r="EK38" s="74">
        <f>+'Stk CF '!DP38</f>
        <v>0</v>
      </c>
      <c r="EL38" s="46"/>
      <c r="EM38" s="46"/>
      <c r="EN38" s="46"/>
      <c r="EO38" s="46"/>
      <c r="EP38" s="46"/>
      <c r="EQ38" s="46"/>
      <c r="ER38" s="46"/>
      <c r="ES38" s="75">
        <f t="shared" si="49"/>
        <v>118</v>
      </c>
      <c r="ET38" s="74">
        <f>+'Stk CF '!DW38</f>
        <v>0</v>
      </c>
      <c r="EU38" s="46"/>
      <c r="EV38" s="46"/>
      <c r="EW38" s="46"/>
      <c r="EX38" s="46"/>
      <c r="EY38" s="46"/>
      <c r="EZ38" s="46"/>
      <c r="FA38" s="46"/>
      <c r="FB38" s="79">
        <f t="shared" si="50"/>
        <v>118</v>
      </c>
      <c r="FC38" s="74">
        <f>+'Stk CF '!ED38</f>
        <v>0</v>
      </c>
      <c r="FD38" s="46"/>
      <c r="FE38" s="46"/>
      <c r="FF38" s="46"/>
      <c r="FG38" s="46"/>
      <c r="FH38" s="46"/>
      <c r="FI38" s="46"/>
      <c r="FJ38" s="46"/>
      <c r="FK38" s="75">
        <f t="shared" si="51"/>
        <v>118</v>
      </c>
      <c r="FL38" s="74">
        <f>+'Stk CF '!EK38</f>
        <v>0</v>
      </c>
      <c r="FM38" s="46"/>
      <c r="FN38" s="46"/>
      <c r="FO38" s="46"/>
      <c r="FP38" s="46"/>
      <c r="FQ38" s="46"/>
      <c r="FR38" s="46"/>
      <c r="FS38" s="46"/>
      <c r="FT38" s="75">
        <f t="shared" si="52"/>
        <v>118</v>
      </c>
      <c r="FU38" s="74">
        <f>+'Stk CF '!ER38</f>
        <v>0</v>
      </c>
      <c r="FV38" s="46"/>
      <c r="FW38" s="46"/>
      <c r="FX38" s="46"/>
      <c r="FY38" s="46"/>
      <c r="FZ38" s="46"/>
      <c r="GA38" s="46"/>
      <c r="GB38" s="46"/>
      <c r="GC38" s="75">
        <f t="shared" si="53"/>
        <v>118</v>
      </c>
      <c r="GD38" s="74">
        <f>+'Stk CF '!EY38</f>
        <v>0</v>
      </c>
      <c r="GE38" s="46"/>
      <c r="GF38" s="46"/>
      <c r="GG38" s="46"/>
      <c r="GH38" s="46"/>
      <c r="GI38" s="46"/>
      <c r="GJ38" s="46"/>
      <c r="GK38" s="46"/>
      <c r="GL38" s="75">
        <f t="shared" si="54"/>
        <v>118</v>
      </c>
      <c r="GM38" s="74">
        <f>+'Stk CF '!FF38</f>
        <v>0</v>
      </c>
      <c r="GN38" s="46"/>
      <c r="GO38" s="46"/>
      <c r="GP38" s="46"/>
      <c r="GQ38" s="46"/>
      <c r="GR38" s="46"/>
      <c r="GS38" s="46"/>
      <c r="GT38" s="46"/>
      <c r="GU38" s="75">
        <f t="shared" si="55"/>
        <v>118</v>
      </c>
      <c r="GV38" s="74">
        <f>+'Stk CF '!FM38</f>
        <v>0</v>
      </c>
      <c r="GW38" s="46"/>
      <c r="GX38" s="46"/>
      <c r="GY38" s="46"/>
      <c r="GZ38" s="46"/>
      <c r="HA38" s="46"/>
      <c r="HB38" s="46"/>
      <c r="HC38" s="46"/>
      <c r="HD38" s="75">
        <f t="shared" si="56"/>
        <v>118</v>
      </c>
      <c r="HE38" s="74">
        <f>+'Stk CF '!FT38</f>
        <v>0</v>
      </c>
      <c r="HF38" s="46"/>
      <c r="HG38" s="46"/>
      <c r="HH38" s="46"/>
      <c r="HI38" s="46"/>
      <c r="HJ38" s="46"/>
      <c r="HK38" s="46"/>
      <c r="HL38" s="46"/>
      <c r="HM38" s="75">
        <f t="shared" si="57"/>
        <v>118</v>
      </c>
      <c r="HN38" s="74">
        <f>+'Stk CF '!GA38</f>
        <v>0</v>
      </c>
      <c r="HO38" s="46"/>
      <c r="HP38" s="46"/>
      <c r="HQ38" s="46"/>
      <c r="HR38" s="46"/>
      <c r="HS38" s="46"/>
      <c r="HT38" s="46"/>
      <c r="HU38" s="46"/>
      <c r="HV38" s="75">
        <f t="shared" si="58"/>
        <v>118</v>
      </c>
      <c r="HW38" s="74">
        <f>+'Stk CF '!GH38</f>
        <v>0</v>
      </c>
      <c r="HX38" s="46"/>
      <c r="HY38" s="46"/>
      <c r="HZ38" s="46"/>
      <c r="IA38" s="46"/>
      <c r="IB38" s="46"/>
      <c r="IC38" s="46"/>
      <c r="ID38" s="46"/>
      <c r="IE38" s="75">
        <f t="shared" si="59"/>
        <v>118</v>
      </c>
      <c r="IF38" s="74">
        <f>+'Stk CF '!GO38</f>
        <v>0</v>
      </c>
      <c r="IG38" s="46"/>
      <c r="IH38" s="46"/>
      <c r="II38" s="46"/>
      <c r="IJ38" s="46"/>
      <c r="IK38" s="46"/>
      <c r="IL38" s="46"/>
      <c r="IM38" s="46"/>
      <c r="IN38" s="75">
        <f t="shared" si="60"/>
        <v>118</v>
      </c>
      <c r="IO38" s="74">
        <f>+'Stk CF '!GV38</f>
        <v>0</v>
      </c>
      <c r="IP38" s="46"/>
      <c r="IQ38" s="46"/>
      <c r="IR38" s="46"/>
      <c r="IS38" s="46"/>
      <c r="IT38" s="46"/>
      <c r="IU38" s="46"/>
      <c r="IV38" s="46"/>
      <c r="IW38" s="75">
        <f t="shared" si="80"/>
        <v>118</v>
      </c>
      <c r="IX38" s="74">
        <f>+'Stk CF '!HC38</f>
        <v>0</v>
      </c>
      <c r="IY38" s="46"/>
      <c r="IZ38" s="46"/>
      <c r="JA38" s="46"/>
      <c r="JB38" s="46"/>
      <c r="JC38" s="46"/>
      <c r="JD38" s="46"/>
      <c r="JE38" s="46"/>
      <c r="JF38" s="75">
        <f t="shared" si="62"/>
        <v>118</v>
      </c>
      <c r="JG38" s="74">
        <f>+'Stk CF '!HJ38</f>
        <v>0</v>
      </c>
      <c r="JH38" s="46"/>
      <c r="JI38" s="46"/>
      <c r="JJ38" s="46"/>
      <c r="JK38" s="46"/>
      <c r="JL38" s="46"/>
      <c r="JM38" s="46"/>
      <c r="JN38" s="46"/>
      <c r="JO38" s="75">
        <f t="shared" si="63"/>
        <v>118</v>
      </c>
      <c r="JP38" s="74">
        <f>+'Stk CF '!HQ38</f>
        <v>0</v>
      </c>
      <c r="JQ38" s="46"/>
      <c r="JR38" s="46"/>
      <c r="JS38" s="46"/>
      <c r="JT38" s="46"/>
      <c r="JU38" s="46"/>
      <c r="JV38" s="46"/>
      <c r="JW38" s="46"/>
      <c r="JX38" s="75">
        <f t="shared" si="64"/>
        <v>118</v>
      </c>
      <c r="JY38" s="106">
        <f>+'Stk CF '!HX38</f>
        <v>0</v>
      </c>
      <c r="JZ38" s="46"/>
      <c r="KA38" s="46"/>
      <c r="KB38" s="46"/>
      <c r="KC38" s="46"/>
      <c r="KD38" s="46"/>
      <c r="KE38" s="46"/>
      <c r="KF38" s="46"/>
      <c r="KG38" s="88">
        <f t="shared" si="65"/>
        <v>118</v>
      </c>
      <c r="KI38" s="80">
        <f>+'Stk CF '!IF38</f>
        <v>0</v>
      </c>
      <c r="KJ38" s="46">
        <f t="shared" si="66"/>
        <v>3</v>
      </c>
      <c r="KK38" s="46">
        <f t="shared" si="67"/>
        <v>0</v>
      </c>
      <c r="KL38" s="46">
        <f t="shared" si="68"/>
        <v>0</v>
      </c>
      <c r="KM38" s="46">
        <f t="shared" si="69"/>
        <v>0</v>
      </c>
      <c r="KN38" s="81">
        <f t="shared" si="77"/>
        <v>43</v>
      </c>
      <c r="KO38" s="81">
        <f t="shared" si="70"/>
        <v>0</v>
      </c>
      <c r="KP38" s="46">
        <f t="shared" si="71"/>
        <v>0</v>
      </c>
      <c r="KQ38" s="76">
        <f t="shared" si="36"/>
        <v>118</v>
      </c>
      <c r="KR38" s="66"/>
      <c r="KS38" s="65"/>
    </row>
    <row r="39" spans="2:305" ht="15">
      <c r="B39" s="384" t="s">
        <v>52</v>
      </c>
      <c r="C39" s="168" t="s">
        <v>271</v>
      </c>
      <c r="D39" s="185" t="s">
        <v>258</v>
      </c>
      <c r="E39" s="185"/>
      <c r="F39" s="369" t="s">
        <v>287</v>
      </c>
      <c r="G39" s="380" t="s">
        <v>99</v>
      </c>
      <c r="H39" s="380" t="s">
        <v>99</v>
      </c>
      <c r="I39" s="166" t="s">
        <v>94</v>
      </c>
      <c r="J39" s="375" t="s">
        <v>299</v>
      </c>
      <c r="K39" s="143">
        <v>7</v>
      </c>
      <c r="L39" s="144">
        <v>8</v>
      </c>
      <c r="M39" s="137" t="s">
        <v>4</v>
      </c>
      <c r="N39" s="87">
        <v>47</v>
      </c>
      <c r="O39" s="74">
        <f>+'Stk CF '!V39</f>
        <v>0</v>
      </c>
      <c r="P39" s="46"/>
      <c r="Q39" s="46"/>
      <c r="R39" s="46"/>
      <c r="S39" s="46"/>
      <c r="T39" s="46"/>
      <c r="U39" s="46"/>
      <c r="V39" s="46"/>
      <c r="W39" s="75">
        <f t="shared" si="72"/>
        <v>47</v>
      </c>
      <c r="X39" s="74">
        <f>+'Stk CF '!AC39</f>
        <v>0</v>
      </c>
      <c r="Y39" s="46"/>
      <c r="Z39" s="46"/>
      <c r="AA39" s="46"/>
      <c r="AB39" s="46"/>
      <c r="AC39" s="46"/>
      <c r="AD39" s="46"/>
      <c r="AE39" s="46"/>
      <c r="AF39" s="75">
        <f t="shared" si="37"/>
        <v>47</v>
      </c>
      <c r="AG39" s="74">
        <f>+'Stk CF '!AJ39</f>
        <v>0</v>
      </c>
      <c r="AH39" s="46"/>
      <c r="AI39" s="46"/>
      <c r="AJ39" s="46"/>
      <c r="AK39" s="46"/>
      <c r="AL39" s="46"/>
      <c r="AM39" s="46"/>
      <c r="AN39" s="46"/>
      <c r="AO39" s="75">
        <f t="shared" si="38"/>
        <v>47</v>
      </c>
      <c r="AP39" s="74">
        <f>+'Stk CF '!AQ39</f>
        <v>0</v>
      </c>
      <c r="AQ39" s="46"/>
      <c r="AR39" s="46"/>
      <c r="AS39" s="46"/>
      <c r="AT39" s="46"/>
      <c r="AU39" s="46"/>
      <c r="AV39" s="46"/>
      <c r="AW39" s="46"/>
      <c r="AX39" s="75">
        <f t="shared" si="39"/>
        <v>47</v>
      </c>
      <c r="AY39" s="74">
        <f>+'Stk CF '!AX39</f>
        <v>0</v>
      </c>
      <c r="AZ39" s="46"/>
      <c r="BA39" s="46"/>
      <c r="BB39" s="46"/>
      <c r="BC39" s="46"/>
      <c r="BD39" s="46"/>
      <c r="BE39" s="46"/>
      <c r="BF39" s="46"/>
      <c r="BG39" s="75">
        <f t="shared" si="73"/>
        <v>47</v>
      </c>
      <c r="BH39" s="74">
        <f>+'Stk CF '!BE39</f>
        <v>0</v>
      </c>
      <c r="BI39" s="46"/>
      <c r="BJ39" s="46"/>
      <c r="BK39" s="46"/>
      <c r="BL39" s="46"/>
      <c r="BM39" s="46">
        <v>3</v>
      </c>
      <c r="BN39" s="46"/>
      <c r="BO39" s="46"/>
      <c r="BP39" s="126">
        <f t="shared" si="40"/>
        <v>44</v>
      </c>
      <c r="BQ39" s="74">
        <f>+'Stk CF '!BL39</f>
        <v>0</v>
      </c>
      <c r="BR39" s="46"/>
      <c r="BS39" s="46"/>
      <c r="BT39" s="46"/>
      <c r="BU39" s="46"/>
      <c r="BV39" s="46"/>
      <c r="BW39" s="46"/>
      <c r="BX39" s="46"/>
      <c r="BY39" s="75">
        <f t="shared" si="41"/>
        <v>44</v>
      </c>
      <c r="BZ39" s="74">
        <f>+'Stk CF '!BS39</f>
        <v>0</v>
      </c>
      <c r="CA39" s="46"/>
      <c r="CB39" s="46"/>
      <c r="CC39" s="46"/>
      <c r="CD39" s="46"/>
      <c r="CE39" s="46"/>
      <c r="CF39" s="46"/>
      <c r="CG39" s="46"/>
      <c r="CH39" s="75">
        <f t="shared" si="75"/>
        <v>44</v>
      </c>
      <c r="CI39" s="74">
        <f>+'Stk CF '!BZ39</f>
        <v>0</v>
      </c>
      <c r="CJ39" s="46"/>
      <c r="CK39" s="46"/>
      <c r="CL39" s="46"/>
      <c r="CM39" s="46"/>
      <c r="CN39" s="46"/>
      <c r="CO39" s="46"/>
      <c r="CP39" s="46"/>
      <c r="CQ39" s="75">
        <f t="shared" si="43"/>
        <v>44</v>
      </c>
      <c r="CR39" s="74">
        <f>+'Stk CF '!CG39</f>
        <v>0</v>
      </c>
      <c r="CS39" s="46"/>
      <c r="CT39" s="46"/>
      <c r="CU39" s="46"/>
      <c r="CV39" s="46"/>
      <c r="CW39" s="46"/>
      <c r="CX39" s="46"/>
      <c r="CY39" s="46"/>
      <c r="CZ39" s="75">
        <f t="shared" si="44"/>
        <v>44</v>
      </c>
      <c r="DA39" s="133">
        <f>+'Stk CF '!CN39</f>
        <v>0</v>
      </c>
      <c r="DB39" s="46"/>
      <c r="DC39" s="46"/>
      <c r="DD39" s="46"/>
      <c r="DE39" s="46"/>
      <c r="DF39" s="46"/>
      <c r="DG39" s="46"/>
      <c r="DH39" s="46"/>
      <c r="DI39" s="75">
        <f t="shared" si="45"/>
        <v>44</v>
      </c>
      <c r="DJ39" s="74">
        <f>+'Stk CF '!CU39</f>
        <v>0</v>
      </c>
      <c r="DK39" s="46"/>
      <c r="DL39" s="46"/>
      <c r="DM39" s="46"/>
      <c r="DN39" s="46"/>
      <c r="DO39" s="46"/>
      <c r="DP39" s="46"/>
      <c r="DQ39" s="46"/>
      <c r="DR39" s="75">
        <f t="shared" si="46"/>
        <v>44</v>
      </c>
      <c r="DS39" s="74">
        <f>+'Stk CF '!DB39</f>
        <v>0</v>
      </c>
      <c r="DT39" s="46"/>
      <c r="DU39" s="46"/>
      <c r="DV39" s="46"/>
      <c r="DW39" s="46"/>
      <c r="DX39" s="46"/>
      <c r="DY39" s="46"/>
      <c r="DZ39" s="46"/>
      <c r="EA39" s="75">
        <f t="shared" si="47"/>
        <v>44</v>
      </c>
      <c r="EB39" s="74">
        <f>+'Stk CF '!DI39</f>
        <v>0</v>
      </c>
      <c r="EC39" s="46"/>
      <c r="ED39" s="46"/>
      <c r="EE39" s="46"/>
      <c r="EF39" s="46"/>
      <c r="EG39" s="46"/>
      <c r="EH39" s="46"/>
      <c r="EI39" s="46"/>
      <c r="EJ39" s="75">
        <f t="shared" si="48"/>
        <v>44</v>
      </c>
      <c r="EK39" s="74">
        <f>+'Stk CF '!DP39</f>
        <v>0</v>
      </c>
      <c r="EL39" s="46"/>
      <c r="EM39" s="46"/>
      <c r="EN39" s="46"/>
      <c r="EO39" s="46"/>
      <c r="EP39" s="46"/>
      <c r="EQ39" s="46"/>
      <c r="ER39" s="46"/>
      <c r="ES39" s="75">
        <f t="shared" si="49"/>
        <v>44</v>
      </c>
      <c r="ET39" s="74">
        <f>+'Stk CF '!DW39</f>
        <v>0</v>
      </c>
      <c r="EU39" s="46"/>
      <c r="EV39" s="46"/>
      <c r="EW39" s="46"/>
      <c r="EX39" s="46"/>
      <c r="EY39" s="46"/>
      <c r="EZ39" s="46"/>
      <c r="FA39" s="46"/>
      <c r="FB39" s="79">
        <f t="shared" si="50"/>
        <v>44</v>
      </c>
      <c r="FC39" s="74">
        <f>+'Stk CF '!ED39</f>
        <v>0</v>
      </c>
      <c r="FD39" s="46"/>
      <c r="FE39" s="46"/>
      <c r="FF39" s="46"/>
      <c r="FG39" s="46"/>
      <c r="FH39" s="46"/>
      <c r="FI39" s="46"/>
      <c r="FJ39" s="46"/>
      <c r="FK39" s="75">
        <f t="shared" si="51"/>
        <v>44</v>
      </c>
      <c r="FL39" s="74">
        <f>+'Stk CF '!EK39</f>
        <v>0</v>
      </c>
      <c r="FM39" s="46"/>
      <c r="FN39" s="46"/>
      <c r="FO39" s="46"/>
      <c r="FP39" s="46"/>
      <c r="FQ39" s="46"/>
      <c r="FR39" s="46"/>
      <c r="FS39" s="46"/>
      <c r="FT39" s="75">
        <f t="shared" si="52"/>
        <v>44</v>
      </c>
      <c r="FU39" s="74">
        <f>+'Stk CF '!ER39</f>
        <v>0</v>
      </c>
      <c r="FV39" s="46"/>
      <c r="FW39" s="46"/>
      <c r="FX39" s="46"/>
      <c r="FY39" s="46"/>
      <c r="FZ39" s="46"/>
      <c r="GA39" s="46"/>
      <c r="GB39" s="46"/>
      <c r="GC39" s="75">
        <f t="shared" si="53"/>
        <v>44</v>
      </c>
      <c r="GD39" s="74">
        <f>+'Stk CF '!EY39</f>
        <v>0</v>
      </c>
      <c r="GE39" s="46"/>
      <c r="GF39" s="46"/>
      <c r="GG39" s="46"/>
      <c r="GH39" s="46"/>
      <c r="GI39" s="46"/>
      <c r="GJ39" s="46"/>
      <c r="GK39" s="46"/>
      <c r="GL39" s="75">
        <f>+GC39+GD39+GE39-GF39+GG39-GH39-GI39-GJ39-GK39</f>
        <v>44</v>
      </c>
      <c r="GM39" s="74">
        <f>+'Stk CF '!FF39</f>
        <v>0</v>
      </c>
      <c r="GN39" s="46"/>
      <c r="GO39" s="46"/>
      <c r="GP39" s="46"/>
      <c r="GQ39" s="46"/>
      <c r="GR39" s="46"/>
      <c r="GS39" s="46"/>
      <c r="GT39" s="46"/>
      <c r="GU39" s="75">
        <f t="shared" si="55"/>
        <v>44</v>
      </c>
      <c r="GV39" s="74">
        <f>+'Stk CF '!FM39</f>
        <v>0</v>
      </c>
      <c r="GW39" s="46"/>
      <c r="GX39" s="46"/>
      <c r="GY39" s="46"/>
      <c r="GZ39" s="46"/>
      <c r="HA39" s="46"/>
      <c r="HB39" s="46"/>
      <c r="HC39" s="46"/>
      <c r="HD39" s="75">
        <f t="shared" si="56"/>
        <v>44</v>
      </c>
      <c r="HE39" s="74">
        <f>+'Stk CF '!FT39</f>
        <v>0</v>
      </c>
      <c r="HF39" s="46"/>
      <c r="HG39" s="46"/>
      <c r="HH39" s="46"/>
      <c r="HI39" s="46"/>
      <c r="HJ39" s="46"/>
      <c r="HK39" s="46"/>
      <c r="HL39" s="46"/>
      <c r="HM39" s="75">
        <f t="shared" si="57"/>
        <v>44</v>
      </c>
      <c r="HN39" s="74">
        <f>+'Stk CF '!GA39</f>
        <v>0</v>
      </c>
      <c r="HO39" s="46"/>
      <c r="HP39" s="46"/>
      <c r="HQ39" s="46"/>
      <c r="HR39" s="46"/>
      <c r="HS39" s="46"/>
      <c r="HT39" s="46"/>
      <c r="HU39" s="46"/>
      <c r="HV39" s="75">
        <f t="shared" si="58"/>
        <v>44</v>
      </c>
      <c r="HW39" s="74">
        <f>+'Stk CF '!GH39</f>
        <v>0</v>
      </c>
      <c r="HX39" s="46"/>
      <c r="HY39" s="46"/>
      <c r="HZ39" s="46"/>
      <c r="IA39" s="46"/>
      <c r="IB39" s="46"/>
      <c r="IC39" s="46"/>
      <c r="ID39" s="46"/>
      <c r="IE39" s="75">
        <f t="shared" si="59"/>
        <v>44</v>
      </c>
      <c r="IF39" s="74">
        <f>+'Stk CF '!GO39</f>
        <v>0</v>
      </c>
      <c r="IG39" s="46"/>
      <c r="IH39" s="46"/>
      <c r="II39" s="46"/>
      <c r="IJ39" s="46"/>
      <c r="IK39" s="46"/>
      <c r="IL39" s="46"/>
      <c r="IM39" s="46"/>
      <c r="IN39" s="75">
        <f t="shared" si="60"/>
        <v>44</v>
      </c>
      <c r="IO39" s="74">
        <f>+'Stk CF '!GV39</f>
        <v>0</v>
      </c>
      <c r="IP39" s="46"/>
      <c r="IQ39" s="46"/>
      <c r="IR39" s="46"/>
      <c r="IS39" s="46"/>
      <c r="IT39" s="46"/>
      <c r="IU39" s="46"/>
      <c r="IV39" s="46"/>
      <c r="IW39" s="75">
        <f t="shared" si="80"/>
        <v>44</v>
      </c>
      <c r="IX39" s="74">
        <f>+'Stk CF '!HC39</f>
        <v>0</v>
      </c>
      <c r="IY39" s="46"/>
      <c r="IZ39" s="46"/>
      <c r="JA39" s="46"/>
      <c r="JB39" s="46"/>
      <c r="JC39" s="46"/>
      <c r="JD39" s="46"/>
      <c r="JE39" s="46"/>
      <c r="JF39" s="75">
        <f t="shared" si="62"/>
        <v>44</v>
      </c>
      <c r="JG39" s="74">
        <f>+'Stk CF '!HJ39</f>
        <v>0</v>
      </c>
      <c r="JH39" s="46"/>
      <c r="JI39" s="46"/>
      <c r="JJ39" s="46"/>
      <c r="JK39" s="46"/>
      <c r="JL39" s="46"/>
      <c r="JM39" s="46"/>
      <c r="JN39" s="46"/>
      <c r="JO39" s="75">
        <f t="shared" si="63"/>
        <v>44</v>
      </c>
      <c r="JP39" s="74">
        <f>+'Stk CF '!HQ39</f>
        <v>0</v>
      </c>
      <c r="JQ39" s="46"/>
      <c r="JR39" s="46"/>
      <c r="JS39" s="46"/>
      <c r="JT39" s="46"/>
      <c r="JU39" s="46"/>
      <c r="JV39" s="46"/>
      <c r="JW39" s="46"/>
      <c r="JX39" s="75">
        <f t="shared" si="64"/>
        <v>44</v>
      </c>
      <c r="JY39" s="106">
        <f>+'Stk CF '!HX39</f>
        <v>0</v>
      </c>
      <c r="JZ39" s="46"/>
      <c r="KA39" s="46"/>
      <c r="KB39" s="46"/>
      <c r="KC39" s="46"/>
      <c r="KD39" s="46"/>
      <c r="KE39" s="46"/>
      <c r="KF39" s="46"/>
      <c r="KG39" s="88">
        <f t="shared" si="65"/>
        <v>44</v>
      </c>
      <c r="KI39" s="80">
        <f>+'Stk CF '!IF39</f>
        <v>0</v>
      </c>
      <c r="KJ39" s="46">
        <f t="shared" si="66"/>
        <v>0</v>
      </c>
      <c r="KK39" s="46">
        <f t="shared" si="67"/>
        <v>0</v>
      </c>
      <c r="KL39" s="46">
        <f t="shared" si="68"/>
        <v>0</v>
      </c>
      <c r="KM39" s="46">
        <f t="shared" si="69"/>
        <v>0</v>
      </c>
      <c r="KN39" s="81">
        <f t="shared" si="77"/>
        <v>3</v>
      </c>
      <c r="KO39" s="81">
        <f t="shared" si="70"/>
        <v>0</v>
      </c>
      <c r="KP39" s="46">
        <f t="shared" si="71"/>
        <v>0</v>
      </c>
      <c r="KQ39" s="76">
        <f t="shared" si="36"/>
        <v>44</v>
      </c>
      <c r="KR39" s="66"/>
      <c r="KS39" s="65"/>
    </row>
    <row r="40" spans="2:305" ht="15">
      <c r="B40" s="384" t="s">
        <v>52</v>
      </c>
      <c r="C40" s="172" t="s">
        <v>272</v>
      </c>
      <c r="D40" s="186" t="s">
        <v>25</v>
      </c>
      <c r="E40" s="186">
        <v>600101070</v>
      </c>
      <c r="F40" s="370" t="s">
        <v>288</v>
      </c>
      <c r="G40" s="380" t="s">
        <v>99</v>
      </c>
      <c r="H40" s="380" t="s">
        <v>99</v>
      </c>
      <c r="I40" s="361" t="s">
        <v>95</v>
      </c>
      <c r="J40" s="355" t="s">
        <v>300</v>
      </c>
      <c r="K40" s="139">
        <v>7</v>
      </c>
      <c r="L40" s="140">
        <v>7</v>
      </c>
      <c r="M40" s="137" t="s">
        <v>4</v>
      </c>
      <c r="N40" s="87">
        <v>286</v>
      </c>
      <c r="O40" s="74">
        <f>+'Stk CF '!V40</f>
        <v>0</v>
      </c>
      <c r="P40" s="46"/>
      <c r="Q40" s="46"/>
      <c r="R40" s="46"/>
      <c r="S40" s="46"/>
      <c r="T40" s="46"/>
      <c r="U40" s="46"/>
      <c r="V40" s="46"/>
      <c r="W40" s="75">
        <f t="shared" si="72"/>
        <v>286</v>
      </c>
      <c r="X40" s="74">
        <f>+'Stk CF '!AC40</f>
        <v>0</v>
      </c>
      <c r="Y40" s="46"/>
      <c r="Z40" s="46"/>
      <c r="AA40" s="46"/>
      <c r="AB40" s="46"/>
      <c r="AC40" s="46"/>
      <c r="AD40" s="46"/>
      <c r="AE40" s="46"/>
      <c r="AF40" s="75">
        <f t="shared" si="37"/>
        <v>286</v>
      </c>
      <c r="AG40" s="74">
        <f>+'Stk CF '!AJ40</f>
        <v>0</v>
      </c>
      <c r="AH40" s="46"/>
      <c r="AI40" s="46"/>
      <c r="AJ40" s="46"/>
      <c r="AK40" s="46"/>
      <c r="AL40" s="46">
        <v>84</v>
      </c>
      <c r="AM40" s="46"/>
      <c r="AN40" s="46"/>
      <c r="AO40" s="75">
        <f t="shared" si="38"/>
        <v>202</v>
      </c>
      <c r="AP40" s="74">
        <f>+'Stk CF '!AQ40</f>
        <v>0</v>
      </c>
      <c r="AQ40" s="46"/>
      <c r="AR40" s="46"/>
      <c r="AS40" s="46"/>
      <c r="AT40" s="46"/>
      <c r="AU40" s="46"/>
      <c r="AV40" s="46"/>
      <c r="AW40" s="46"/>
      <c r="AX40" s="75">
        <f t="shared" si="39"/>
        <v>202</v>
      </c>
      <c r="AY40" s="74">
        <f>+'Stk CF '!AX40</f>
        <v>0</v>
      </c>
      <c r="AZ40" s="46"/>
      <c r="BA40" s="46"/>
      <c r="BB40" s="46"/>
      <c r="BC40" s="46"/>
      <c r="BD40" s="46"/>
      <c r="BE40" s="46"/>
      <c r="BF40" s="46"/>
      <c r="BG40" s="75">
        <f t="shared" si="73"/>
        <v>202</v>
      </c>
      <c r="BH40" s="74">
        <f>+'Stk CF '!BE40</f>
        <v>0</v>
      </c>
      <c r="BI40" s="46"/>
      <c r="BJ40" s="46"/>
      <c r="BK40" s="46"/>
      <c r="BL40" s="46"/>
      <c r="BM40" s="46">
        <v>49</v>
      </c>
      <c r="BN40" s="46"/>
      <c r="BO40" s="46"/>
      <c r="BP40" s="126">
        <f t="shared" si="40"/>
        <v>153</v>
      </c>
      <c r="BQ40" s="74">
        <f>+'Stk CF '!BL40</f>
        <v>0</v>
      </c>
      <c r="BR40" s="46">
        <v>1</v>
      </c>
      <c r="BS40" s="46"/>
      <c r="BT40" s="46"/>
      <c r="BU40" s="46"/>
      <c r="BV40" s="46"/>
      <c r="BW40" s="46"/>
      <c r="BX40" s="46"/>
      <c r="BY40" s="75">
        <f t="shared" si="41"/>
        <v>154</v>
      </c>
      <c r="BZ40" s="74">
        <f>+'Stk CF '!BS40</f>
        <v>0</v>
      </c>
      <c r="CA40" s="46"/>
      <c r="CB40" s="46"/>
      <c r="CC40" s="46"/>
      <c r="CD40" s="46"/>
      <c r="CE40" s="46">
        <v>48</v>
      </c>
      <c r="CF40" s="46"/>
      <c r="CG40" s="46"/>
      <c r="CH40" s="75">
        <f t="shared" si="75"/>
        <v>106</v>
      </c>
      <c r="CI40" s="74">
        <f>+'Stk CF '!BZ40</f>
        <v>0</v>
      </c>
      <c r="CJ40" s="46"/>
      <c r="CK40" s="46"/>
      <c r="CL40" s="46"/>
      <c r="CM40" s="46"/>
      <c r="CN40" s="46"/>
      <c r="CO40" s="46"/>
      <c r="CP40" s="46"/>
      <c r="CQ40" s="75">
        <f t="shared" si="43"/>
        <v>106</v>
      </c>
      <c r="CR40" s="74">
        <f>+'Stk CF '!CG40</f>
        <v>0</v>
      </c>
      <c r="CS40" s="46"/>
      <c r="CT40" s="46"/>
      <c r="CU40" s="46"/>
      <c r="CV40" s="46"/>
      <c r="CW40" s="46"/>
      <c r="CX40" s="46"/>
      <c r="CY40" s="46"/>
      <c r="CZ40" s="75">
        <f t="shared" si="44"/>
        <v>106</v>
      </c>
      <c r="DA40" s="74">
        <f>+'Stk CF '!CN40</f>
        <v>0</v>
      </c>
      <c r="DB40" s="46"/>
      <c r="DC40" s="46"/>
      <c r="DD40" s="46"/>
      <c r="DE40" s="46"/>
      <c r="DF40" s="46">
        <v>1</v>
      </c>
      <c r="DG40" s="46"/>
      <c r="DH40" s="46"/>
      <c r="DI40" s="75">
        <f t="shared" si="45"/>
        <v>105</v>
      </c>
      <c r="DJ40" s="74">
        <f>+'Stk CF '!CU40</f>
        <v>0</v>
      </c>
      <c r="DK40" s="46"/>
      <c r="DL40" s="46"/>
      <c r="DM40" s="46"/>
      <c r="DN40" s="46"/>
      <c r="DO40" s="46"/>
      <c r="DP40" s="46"/>
      <c r="DQ40" s="46"/>
      <c r="DR40" s="75">
        <f t="shared" si="46"/>
        <v>105</v>
      </c>
      <c r="DS40" s="133">
        <f>+'Stk CF '!DB40</f>
        <v>0</v>
      </c>
      <c r="DT40" s="46"/>
      <c r="DU40" s="46"/>
      <c r="DV40" s="46"/>
      <c r="DW40" s="46"/>
      <c r="DX40" s="46"/>
      <c r="DY40" s="46"/>
      <c r="DZ40" s="46"/>
      <c r="EA40" s="75">
        <f t="shared" si="47"/>
        <v>105</v>
      </c>
      <c r="EB40" s="74">
        <f>+'Stk CF '!DI40</f>
        <v>0</v>
      </c>
      <c r="EC40" s="46"/>
      <c r="ED40" s="46"/>
      <c r="EE40" s="46"/>
      <c r="EF40" s="46"/>
      <c r="EG40" s="46"/>
      <c r="EH40" s="46"/>
      <c r="EI40" s="46"/>
      <c r="EJ40" s="75">
        <f t="shared" si="48"/>
        <v>105</v>
      </c>
      <c r="EK40" s="74">
        <f>+'Stk CF '!DP40</f>
        <v>0</v>
      </c>
      <c r="EL40" s="46"/>
      <c r="EM40" s="46"/>
      <c r="EN40" s="46"/>
      <c r="EO40" s="46"/>
      <c r="EP40" s="46"/>
      <c r="EQ40" s="46"/>
      <c r="ER40" s="46"/>
      <c r="ES40" s="75">
        <f t="shared" si="49"/>
        <v>105</v>
      </c>
      <c r="ET40" s="74">
        <f>+'Stk CF '!DW40</f>
        <v>0</v>
      </c>
      <c r="EU40" s="46"/>
      <c r="EV40" s="46"/>
      <c r="EW40" s="46"/>
      <c r="EX40" s="46"/>
      <c r="EY40" s="46"/>
      <c r="EZ40" s="46"/>
      <c r="FA40" s="46"/>
      <c r="FB40" s="79">
        <f t="shared" si="50"/>
        <v>105</v>
      </c>
      <c r="FC40" s="74">
        <f>+'Stk CF '!ED40</f>
        <v>0</v>
      </c>
      <c r="FD40" s="46"/>
      <c r="FE40" s="46"/>
      <c r="FF40" s="46"/>
      <c r="FG40" s="46"/>
      <c r="FH40" s="46"/>
      <c r="FI40" s="46"/>
      <c r="FJ40" s="46"/>
      <c r="FK40" s="75">
        <f t="shared" si="51"/>
        <v>105</v>
      </c>
      <c r="FL40" s="74">
        <f>+'Stk CF '!EK40</f>
        <v>0</v>
      </c>
      <c r="FM40" s="46"/>
      <c r="FN40" s="46"/>
      <c r="FO40" s="46"/>
      <c r="FP40" s="46"/>
      <c r="FQ40" s="46"/>
      <c r="FR40" s="46"/>
      <c r="FS40" s="46"/>
      <c r="FT40" s="75">
        <f t="shared" si="52"/>
        <v>105</v>
      </c>
      <c r="FU40" s="74">
        <f>+'Stk CF '!ER40</f>
        <v>0</v>
      </c>
      <c r="FV40" s="46"/>
      <c r="FW40" s="46"/>
      <c r="FX40" s="46"/>
      <c r="FY40" s="46"/>
      <c r="FZ40" s="46"/>
      <c r="GA40" s="46"/>
      <c r="GB40" s="46"/>
      <c r="GC40" s="75">
        <f t="shared" si="53"/>
        <v>105</v>
      </c>
      <c r="GD40" s="74">
        <f>+'Stk CF '!EY40</f>
        <v>0</v>
      </c>
      <c r="GE40" s="46"/>
      <c r="GF40" s="46"/>
      <c r="GG40" s="46"/>
      <c r="GH40" s="46"/>
      <c r="GI40" s="46"/>
      <c r="GJ40" s="46"/>
      <c r="GK40" s="46"/>
      <c r="GL40" s="75">
        <f>+GC40+GD40+GE40-GF40+GG40-GH40-GI40-GJ40-GK40</f>
        <v>105</v>
      </c>
      <c r="GM40" s="74">
        <f>+'Stk CF '!FF40</f>
        <v>0</v>
      </c>
      <c r="GN40" s="46"/>
      <c r="GO40" s="46"/>
      <c r="GP40" s="46"/>
      <c r="GQ40" s="46"/>
      <c r="GR40" s="46"/>
      <c r="GS40" s="46"/>
      <c r="GT40" s="46"/>
      <c r="GU40" s="75">
        <f t="shared" si="55"/>
        <v>105</v>
      </c>
      <c r="GV40" s="74">
        <f>+'Stk CF '!FM40</f>
        <v>0</v>
      </c>
      <c r="GW40" s="46"/>
      <c r="GX40" s="46"/>
      <c r="GY40" s="46"/>
      <c r="GZ40" s="46"/>
      <c r="HA40" s="46"/>
      <c r="HB40" s="46"/>
      <c r="HC40" s="46"/>
      <c r="HD40" s="75">
        <f t="shared" si="56"/>
        <v>105</v>
      </c>
      <c r="HE40" s="74">
        <f>+'Stk CF '!FT40</f>
        <v>0</v>
      </c>
      <c r="HF40" s="46"/>
      <c r="HG40" s="46"/>
      <c r="HH40" s="46"/>
      <c r="HI40" s="46"/>
      <c r="HJ40" s="46"/>
      <c r="HK40" s="46"/>
      <c r="HL40" s="46"/>
      <c r="HM40" s="75">
        <f t="shared" si="57"/>
        <v>105</v>
      </c>
      <c r="HN40" s="74">
        <f>+'Stk CF '!GA40</f>
        <v>0</v>
      </c>
      <c r="HO40" s="46"/>
      <c r="HP40" s="46"/>
      <c r="HQ40" s="46"/>
      <c r="HR40" s="46"/>
      <c r="HS40" s="46"/>
      <c r="HT40" s="46"/>
      <c r="HU40" s="46"/>
      <c r="HV40" s="75">
        <f t="shared" si="58"/>
        <v>105</v>
      </c>
      <c r="HW40" s="74">
        <f>+'Stk CF '!GH40</f>
        <v>0</v>
      </c>
      <c r="HX40" s="46"/>
      <c r="HY40" s="46"/>
      <c r="HZ40" s="46"/>
      <c r="IA40" s="46"/>
      <c r="IB40" s="46"/>
      <c r="IC40" s="46"/>
      <c r="ID40" s="46"/>
      <c r="IE40" s="75">
        <f t="shared" si="59"/>
        <v>105</v>
      </c>
      <c r="IF40" s="74">
        <f>+'Stk CF '!GO40</f>
        <v>0</v>
      </c>
      <c r="IG40" s="46"/>
      <c r="IH40" s="46"/>
      <c r="II40" s="46"/>
      <c r="IJ40" s="46"/>
      <c r="IK40" s="46"/>
      <c r="IL40" s="46"/>
      <c r="IM40" s="46"/>
      <c r="IN40" s="75">
        <f t="shared" si="60"/>
        <v>105</v>
      </c>
      <c r="IO40" s="74">
        <f>+'Stk CF '!GV40</f>
        <v>0</v>
      </c>
      <c r="IP40" s="46"/>
      <c r="IQ40" s="46"/>
      <c r="IR40" s="46"/>
      <c r="IS40" s="46"/>
      <c r="IT40" s="46"/>
      <c r="IU40" s="46"/>
      <c r="IV40" s="46"/>
      <c r="IW40" s="75">
        <f t="shared" si="61"/>
        <v>105</v>
      </c>
      <c r="IX40" s="74">
        <f>+'Stk CF '!HC40</f>
        <v>0</v>
      </c>
      <c r="IY40" s="46"/>
      <c r="IZ40" s="46"/>
      <c r="JA40" s="46"/>
      <c r="JB40" s="46"/>
      <c r="JC40" s="46"/>
      <c r="JD40" s="46"/>
      <c r="JE40" s="46"/>
      <c r="JF40" s="75">
        <f t="shared" si="62"/>
        <v>105</v>
      </c>
      <c r="JG40" s="74">
        <f>+'Stk CF '!HJ40</f>
        <v>0</v>
      </c>
      <c r="JH40" s="46"/>
      <c r="JI40" s="46"/>
      <c r="JJ40" s="46"/>
      <c r="JK40" s="46"/>
      <c r="JL40" s="46"/>
      <c r="JM40" s="46"/>
      <c r="JN40" s="46"/>
      <c r="JO40" s="75">
        <f t="shared" si="63"/>
        <v>105</v>
      </c>
      <c r="JP40" s="74">
        <f>+'Stk CF '!HQ40</f>
        <v>0</v>
      </c>
      <c r="JQ40" s="46"/>
      <c r="JR40" s="46"/>
      <c r="JS40" s="46"/>
      <c r="JT40" s="46"/>
      <c r="JU40" s="46"/>
      <c r="JV40" s="46"/>
      <c r="JW40" s="46"/>
      <c r="JX40" s="75">
        <f t="shared" si="64"/>
        <v>105</v>
      </c>
      <c r="JY40" s="106">
        <f>+'Stk CF '!HX40</f>
        <v>0</v>
      </c>
      <c r="JZ40" s="46"/>
      <c r="KA40" s="46"/>
      <c r="KB40" s="46"/>
      <c r="KC40" s="46"/>
      <c r="KD40" s="46"/>
      <c r="KE40" s="46"/>
      <c r="KF40" s="46"/>
      <c r="KG40" s="88">
        <f t="shared" si="65"/>
        <v>105</v>
      </c>
      <c r="KI40" s="80">
        <f>+'Stk CF '!IF40</f>
        <v>0</v>
      </c>
      <c r="KJ40" s="46">
        <f t="shared" si="66"/>
        <v>1</v>
      </c>
      <c r="KK40" s="46">
        <f t="shared" si="67"/>
        <v>0</v>
      </c>
      <c r="KL40" s="46">
        <f t="shared" si="68"/>
        <v>0</v>
      </c>
      <c r="KM40" s="46">
        <f t="shared" si="69"/>
        <v>0</v>
      </c>
      <c r="KN40" s="81">
        <f t="shared" si="77"/>
        <v>182</v>
      </c>
      <c r="KO40" s="81">
        <f t="shared" si="70"/>
        <v>0</v>
      </c>
      <c r="KP40" s="46">
        <f t="shared" si="71"/>
        <v>0</v>
      </c>
      <c r="KQ40" s="76">
        <f t="shared" si="36"/>
        <v>105</v>
      </c>
      <c r="KR40" s="66"/>
      <c r="KS40" s="65"/>
    </row>
    <row r="41" spans="2:305" ht="15">
      <c r="B41" s="384" t="s">
        <v>52</v>
      </c>
      <c r="C41" s="168" t="s">
        <v>273</v>
      </c>
      <c r="D41" s="185" t="s">
        <v>259</v>
      </c>
      <c r="E41" s="185"/>
      <c r="F41" s="369" t="s">
        <v>288</v>
      </c>
      <c r="G41" s="380" t="s">
        <v>99</v>
      </c>
      <c r="H41" s="380" t="s">
        <v>99</v>
      </c>
      <c r="I41" s="361" t="s">
        <v>95</v>
      </c>
      <c r="J41" s="375" t="s">
        <v>301</v>
      </c>
      <c r="K41" s="143">
        <v>8</v>
      </c>
      <c r="L41" s="144">
        <v>8</v>
      </c>
      <c r="M41" s="137" t="s">
        <v>4</v>
      </c>
      <c r="N41" s="87">
        <v>120</v>
      </c>
      <c r="O41" s="74">
        <f>+'Stk CF '!V41</f>
        <v>0</v>
      </c>
      <c r="P41" s="46"/>
      <c r="Q41" s="46"/>
      <c r="R41" s="46"/>
      <c r="S41" s="46"/>
      <c r="T41" s="46"/>
      <c r="U41" s="46"/>
      <c r="V41" s="46"/>
      <c r="W41" s="75">
        <f t="shared" si="72"/>
        <v>120</v>
      </c>
      <c r="X41" s="74">
        <f>+'Stk CF '!AC41</f>
        <v>0</v>
      </c>
      <c r="Y41" s="46"/>
      <c r="Z41" s="46"/>
      <c r="AA41" s="46"/>
      <c r="AB41" s="46"/>
      <c r="AC41" s="46"/>
      <c r="AD41" s="46"/>
      <c r="AE41" s="46"/>
      <c r="AF41" s="75">
        <f t="shared" si="37"/>
        <v>120</v>
      </c>
      <c r="AG41" s="74">
        <f>+'Stk CF '!AJ41</f>
        <v>0</v>
      </c>
      <c r="AH41" s="46"/>
      <c r="AI41" s="46"/>
      <c r="AJ41" s="46"/>
      <c r="AK41" s="46"/>
      <c r="AL41" s="46"/>
      <c r="AM41" s="46"/>
      <c r="AN41" s="46"/>
      <c r="AO41" s="75">
        <f t="shared" si="38"/>
        <v>120</v>
      </c>
      <c r="AP41" s="74">
        <f>+'Stk CF '!AQ41</f>
        <v>0</v>
      </c>
      <c r="AQ41" s="46"/>
      <c r="AR41" s="46"/>
      <c r="AS41" s="46"/>
      <c r="AT41" s="46"/>
      <c r="AU41" s="46"/>
      <c r="AV41" s="46"/>
      <c r="AW41" s="46"/>
      <c r="AX41" s="75">
        <f t="shared" si="39"/>
        <v>120</v>
      </c>
      <c r="AY41" s="74">
        <f>+'Stk CF '!AX41</f>
        <v>0</v>
      </c>
      <c r="AZ41" s="46"/>
      <c r="BA41" s="46"/>
      <c r="BB41" s="46"/>
      <c r="BC41" s="46"/>
      <c r="BD41" s="46"/>
      <c r="BE41" s="46"/>
      <c r="BF41" s="46"/>
      <c r="BG41" s="75">
        <f t="shared" si="73"/>
        <v>120</v>
      </c>
      <c r="BH41" s="74">
        <f>+'Stk CF '!BE41</f>
        <v>0</v>
      </c>
      <c r="BI41" s="46"/>
      <c r="BJ41" s="46"/>
      <c r="BK41" s="46"/>
      <c r="BL41" s="46"/>
      <c r="BM41" s="46"/>
      <c r="BN41" s="46"/>
      <c r="BO41" s="46"/>
      <c r="BP41" s="126">
        <f t="shared" si="40"/>
        <v>120</v>
      </c>
      <c r="BQ41" s="74">
        <f>+'Stk CF '!BL41</f>
        <v>0</v>
      </c>
      <c r="BR41" s="46"/>
      <c r="BS41" s="46"/>
      <c r="BT41" s="46"/>
      <c r="BU41" s="46"/>
      <c r="BV41" s="46"/>
      <c r="BW41" s="46"/>
      <c r="BX41" s="46"/>
      <c r="BY41" s="75">
        <f t="shared" si="41"/>
        <v>120</v>
      </c>
      <c r="BZ41" s="74">
        <f>+'Stk CF '!BS41</f>
        <v>0</v>
      </c>
      <c r="CA41" s="46"/>
      <c r="CB41" s="46"/>
      <c r="CC41" s="46"/>
      <c r="CD41" s="46"/>
      <c r="CE41" s="46"/>
      <c r="CF41" s="46"/>
      <c r="CG41" s="46"/>
      <c r="CH41" s="75">
        <f t="shared" si="75"/>
        <v>120</v>
      </c>
      <c r="CI41" s="74">
        <f>+'Stk CF '!BZ41</f>
        <v>0</v>
      </c>
      <c r="CJ41" s="46"/>
      <c r="CK41" s="46"/>
      <c r="CL41" s="46"/>
      <c r="CM41" s="46"/>
      <c r="CN41" s="46"/>
      <c r="CO41" s="46"/>
      <c r="CP41" s="46"/>
      <c r="CQ41" s="75">
        <f t="shared" si="43"/>
        <v>120</v>
      </c>
      <c r="CR41" s="74">
        <f>+'Stk CF '!CG41</f>
        <v>0</v>
      </c>
      <c r="CS41" s="46"/>
      <c r="CT41" s="46"/>
      <c r="CU41" s="46"/>
      <c r="CV41" s="46"/>
      <c r="CW41" s="46"/>
      <c r="CX41" s="46"/>
      <c r="CY41" s="46"/>
      <c r="CZ41" s="75">
        <f t="shared" si="44"/>
        <v>120</v>
      </c>
      <c r="DA41" s="133">
        <f>+'Stk CF '!CN41</f>
        <v>0</v>
      </c>
      <c r="DB41" s="46"/>
      <c r="DC41" s="46"/>
      <c r="DD41" s="46"/>
      <c r="DE41" s="46"/>
      <c r="DF41" s="46"/>
      <c r="DG41" s="46"/>
      <c r="DH41" s="46"/>
      <c r="DI41" s="75">
        <f t="shared" si="45"/>
        <v>120</v>
      </c>
      <c r="DJ41" s="74">
        <f>+'Stk CF '!CU41</f>
        <v>0</v>
      </c>
      <c r="DK41" s="46"/>
      <c r="DL41" s="46"/>
      <c r="DM41" s="46"/>
      <c r="DN41" s="46"/>
      <c r="DO41" s="46"/>
      <c r="DP41" s="46"/>
      <c r="DQ41" s="46"/>
      <c r="DR41" s="75">
        <f t="shared" si="46"/>
        <v>120</v>
      </c>
      <c r="DS41" s="74">
        <f>+'Stk CF '!DB41</f>
        <v>0</v>
      </c>
      <c r="DT41" s="46"/>
      <c r="DU41" s="46"/>
      <c r="DV41" s="46"/>
      <c r="DW41" s="46"/>
      <c r="DX41" s="46"/>
      <c r="DY41" s="46"/>
      <c r="DZ41" s="46"/>
      <c r="EA41" s="75">
        <f t="shared" si="47"/>
        <v>120</v>
      </c>
      <c r="EB41" s="74">
        <f>+'Stk CF '!DI41</f>
        <v>0</v>
      </c>
      <c r="EC41" s="46"/>
      <c r="ED41" s="46"/>
      <c r="EE41" s="46"/>
      <c r="EF41" s="46"/>
      <c r="EG41" s="46"/>
      <c r="EH41" s="46"/>
      <c r="EI41" s="46"/>
      <c r="EJ41" s="75">
        <f t="shared" si="48"/>
        <v>120</v>
      </c>
      <c r="EK41" s="74">
        <f>+'Stk CF '!DP41</f>
        <v>0</v>
      </c>
      <c r="EL41" s="46"/>
      <c r="EM41" s="46"/>
      <c r="EN41" s="46"/>
      <c r="EO41" s="46"/>
      <c r="EP41" s="46"/>
      <c r="EQ41" s="46"/>
      <c r="ER41" s="46"/>
      <c r="ES41" s="75">
        <f t="shared" si="49"/>
        <v>120</v>
      </c>
      <c r="ET41" s="74">
        <f>+'Stk CF '!DW41</f>
        <v>0</v>
      </c>
      <c r="EU41" s="46"/>
      <c r="EV41" s="46"/>
      <c r="EW41" s="46"/>
      <c r="EX41" s="46"/>
      <c r="EY41" s="46"/>
      <c r="EZ41" s="46"/>
      <c r="FA41" s="46"/>
      <c r="FB41" s="79">
        <f t="shared" si="50"/>
        <v>120</v>
      </c>
      <c r="FC41" s="74">
        <f>+'Stk CF '!ED41</f>
        <v>0</v>
      </c>
      <c r="FD41" s="46"/>
      <c r="FE41" s="46"/>
      <c r="FF41" s="46"/>
      <c r="FG41" s="46"/>
      <c r="FH41" s="46"/>
      <c r="FI41" s="46"/>
      <c r="FJ41" s="46"/>
      <c r="FK41" s="75">
        <f t="shared" si="51"/>
        <v>120</v>
      </c>
      <c r="FL41" s="74">
        <f>+'Stk CF '!EK41</f>
        <v>0</v>
      </c>
      <c r="FM41" s="46"/>
      <c r="FN41" s="46"/>
      <c r="FO41" s="46"/>
      <c r="FP41" s="46"/>
      <c r="FQ41" s="46"/>
      <c r="FR41" s="46"/>
      <c r="FS41" s="46"/>
      <c r="FT41" s="75">
        <f t="shared" si="52"/>
        <v>120</v>
      </c>
      <c r="FU41" s="74">
        <f>+'Stk CF '!ER41</f>
        <v>0</v>
      </c>
      <c r="FV41" s="46"/>
      <c r="FW41" s="46"/>
      <c r="FX41" s="46"/>
      <c r="FY41" s="46"/>
      <c r="FZ41" s="46"/>
      <c r="GA41" s="46"/>
      <c r="GB41" s="46"/>
      <c r="GC41" s="75">
        <f t="shared" si="53"/>
        <v>120</v>
      </c>
      <c r="GD41" s="74">
        <f>+'Stk CF '!EY41</f>
        <v>0</v>
      </c>
      <c r="GE41" s="46"/>
      <c r="GF41" s="46"/>
      <c r="GG41" s="46"/>
      <c r="GH41" s="46"/>
      <c r="GI41" s="46"/>
      <c r="GJ41" s="46"/>
      <c r="GK41" s="46"/>
      <c r="GL41" s="75">
        <f>+GC41+GD41+GE41-GF41+GG41-GH41-GI41-GJ41-GK41</f>
        <v>120</v>
      </c>
      <c r="GM41" s="74">
        <f>+'Stk CF '!FF41</f>
        <v>0</v>
      </c>
      <c r="GN41" s="46"/>
      <c r="GO41" s="46"/>
      <c r="GP41" s="46"/>
      <c r="GQ41" s="46"/>
      <c r="GR41" s="46"/>
      <c r="GS41" s="46"/>
      <c r="GT41" s="46"/>
      <c r="GU41" s="75">
        <f t="shared" si="55"/>
        <v>120</v>
      </c>
      <c r="GV41" s="74">
        <f>+'Stk CF '!FM41</f>
        <v>0</v>
      </c>
      <c r="GW41" s="46"/>
      <c r="GX41" s="46"/>
      <c r="GY41" s="46"/>
      <c r="GZ41" s="46"/>
      <c r="HA41" s="46"/>
      <c r="HB41" s="46"/>
      <c r="HC41" s="46"/>
      <c r="HD41" s="75">
        <f t="shared" si="56"/>
        <v>120</v>
      </c>
      <c r="HE41" s="74">
        <f>+'Stk CF '!FT41</f>
        <v>0</v>
      </c>
      <c r="HF41" s="46"/>
      <c r="HG41" s="46"/>
      <c r="HH41" s="46"/>
      <c r="HI41" s="46"/>
      <c r="HJ41" s="46"/>
      <c r="HK41" s="46"/>
      <c r="HL41" s="46"/>
      <c r="HM41" s="75">
        <f t="shared" si="57"/>
        <v>120</v>
      </c>
      <c r="HN41" s="74">
        <f>+'Stk CF '!GA41</f>
        <v>0</v>
      </c>
      <c r="HO41" s="46"/>
      <c r="HP41" s="46"/>
      <c r="HQ41" s="46"/>
      <c r="HR41" s="46"/>
      <c r="HS41" s="46"/>
      <c r="HT41" s="46"/>
      <c r="HU41" s="46"/>
      <c r="HV41" s="75">
        <f t="shared" si="58"/>
        <v>120</v>
      </c>
      <c r="HW41" s="74">
        <f>+'Stk CF '!GH41</f>
        <v>0</v>
      </c>
      <c r="HX41" s="46"/>
      <c r="HY41" s="46"/>
      <c r="HZ41" s="46"/>
      <c r="IA41" s="46"/>
      <c r="IB41" s="46"/>
      <c r="IC41" s="46"/>
      <c r="ID41" s="46"/>
      <c r="IE41" s="75">
        <f t="shared" si="59"/>
        <v>120</v>
      </c>
      <c r="IF41" s="74">
        <f>+'Stk CF '!GO41</f>
        <v>0</v>
      </c>
      <c r="IG41" s="46"/>
      <c r="IH41" s="46"/>
      <c r="II41" s="46"/>
      <c r="IJ41" s="46"/>
      <c r="IK41" s="46"/>
      <c r="IL41" s="46"/>
      <c r="IM41" s="46"/>
      <c r="IN41" s="75">
        <f t="shared" si="60"/>
        <v>120</v>
      </c>
      <c r="IO41" s="74">
        <f>+'Stk CF '!GV41</f>
        <v>0</v>
      </c>
      <c r="IP41" s="46"/>
      <c r="IQ41" s="46"/>
      <c r="IR41" s="46"/>
      <c r="IS41" s="46"/>
      <c r="IT41" s="46"/>
      <c r="IU41" s="46"/>
      <c r="IV41" s="46"/>
      <c r="IW41" s="75">
        <f t="shared" si="61"/>
        <v>120</v>
      </c>
      <c r="IX41" s="74">
        <f>+'Stk CF '!HC41</f>
        <v>0</v>
      </c>
      <c r="IY41" s="46"/>
      <c r="IZ41" s="46"/>
      <c r="JA41" s="46"/>
      <c r="JB41" s="46"/>
      <c r="JC41" s="46"/>
      <c r="JD41" s="46"/>
      <c r="JE41" s="46"/>
      <c r="JF41" s="75">
        <f>+IW41+IX41+IY41-IZ41+JA41-JB41-JC41-JD41-JE41</f>
        <v>120</v>
      </c>
      <c r="JG41" s="74">
        <f>+'Stk CF '!HJ41</f>
        <v>0</v>
      </c>
      <c r="JH41" s="46"/>
      <c r="JI41" s="46"/>
      <c r="JJ41" s="46"/>
      <c r="JK41" s="46"/>
      <c r="JL41" s="46"/>
      <c r="JM41" s="46"/>
      <c r="JN41" s="46"/>
      <c r="JO41" s="75">
        <f t="shared" si="63"/>
        <v>120</v>
      </c>
      <c r="JP41" s="74">
        <f>+'Stk CF '!HQ41</f>
        <v>0</v>
      </c>
      <c r="JQ41" s="46"/>
      <c r="JR41" s="46"/>
      <c r="JS41" s="46"/>
      <c r="JT41" s="46"/>
      <c r="JU41" s="46"/>
      <c r="JV41" s="46"/>
      <c r="JW41" s="46"/>
      <c r="JX41" s="75">
        <f t="shared" si="64"/>
        <v>120</v>
      </c>
      <c r="JY41" s="106">
        <f>+'Stk CF '!HX41</f>
        <v>0</v>
      </c>
      <c r="JZ41" s="46"/>
      <c r="KA41" s="46"/>
      <c r="KB41" s="46"/>
      <c r="KC41" s="46"/>
      <c r="KD41" s="46"/>
      <c r="KE41" s="46"/>
      <c r="KF41" s="46"/>
      <c r="KG41" s="88">
        <f t="shared" si="65"/>
        <v>120</v>
      </c>
      <c r="KI41" s="80">
        <f>+'Stk CF '!IF41</f>
        <v>0</v>
      </c>
      <c r="KJ41" s="46">
        <f t="shared" si="66"/>
        <v>0</v>
      </c>
      <c r="KK41" s="46">
        <f t="shared" si="67"/>
        <v>0</v>
      </c>
      <c r="KL41" s="46">
        <f t="shared" si="68"/>
        <v>0</v>
      </c>
      <c r="KM41" s="46">
        <f t="shared" si="69"/>
        <v>0</v>
      </c>
      <c r="KN41" s="81">
        <f t="shared" si="77"/>
        <v>0</v>
      </c>
      <c r="KO41" s="81">
        <f t="shared" si="70"/>
        <v>0</v>
      </c>
      <c r="KP41" s="46">
        <f t="shared" si="71"/>
        <v>0</v>
      </c>
      <c r="KQ41" s="76">
        <f t="shared" si="36"/>
        <v>120</v>
      </c>
      <c r="KR41" s="66"/>
      <c r="KS41" s="65"/>
    </row>
    <row r="42" spans="2:305" ht="15">
      <c r="B42" s="384" t="s">
        <v>52</v>
      </c>
      <c r="C42" s="172" t="s">
        <v>274</v>
      </c>
      <c r="D42" s="186" t="s">
        <v>260</v>
      </c>
      <c r="E42" s="186">
        <v>61028</v>
      </c>
      <c r="F42" s="370" t="s">
        <v>285</v>
      </c>
      <c r="G42" s="381" t="s">
        <v>143</v>
      </c>
      <c r="H42" s="380" t="s">
        <v>99</v>
      </c>
      <c r="I42" s="361" t="s">
        <v>95</v>
      </c>
      <c r="J42" s="355" t="s">
        <v>302</v>
      </c>
      <c r="K42" s="143">
        <v>8</v>
      </c>
      <c r="L42" s="144">
        <v>9</v>
      </c>
      <c r="M42" s="137" t="s">
        <v>4</v>
      </c>
      <c r="N42" s="87">
        <v>78</v>
      </c>
      <c r="O42" s="74">
        <f>+'Stk CF '!V42</f>
        <v>0</v>
      </c>
      <c r="P42" s="46"/>
      <c r="Q42" s="46"/>
      <c r="R42" s="46"/>
      <c r="S42" s="46"/>
      <c r="T42" s="46"/>
      <c r="U42" s="46"/>
      <c r="V42" s="46"/>
      <c r="W42" s="75">
        <f t="shared" si="72"/>
        <v>78</v>
      </c>
      <c r="X42" s="74">
        <f>+'Stk CF '!AC42</f>
        <v>0</v>
      </c>
      <c r="Y42" s="46"/>
      <c r="Z42" s="46"/>
      <c r="AA42" s="46"/>
      <c r="AB42" s="46"/>
      <c r="AC42" s="46"/>
      <c r="AD42" s="46"/>
      <c r="AE42" s="46"/>
      <c r="AF42" s="75">
        <f t="shared" si="37"/>
        <v>78</v>
      </c>
      <c r="AG42" s="74">
        <f>+'Stk CF '!AJ42</f>
        <v>0</v>
      </c>
      <c r="AH42" s="46"/>
      <c r="AI42" s="46"/>
      <c r="AJ42" s="46"/>
      <c r="AK42" s="46"/>
      <c r="AL42" s="46">
        <v>29</v>
      </c>
      <c r="AM42" s="46"/>
      <c r="AN42" s="46"/>
      <c r="AO42" s="75">
        <f t="shared" si="38"/>
        <v>49</v>
      </c>
      <c r="AP42" s="74">
        <f>+'Stk CF '!AQ42</f>
        <v>0</v>
      </c>
      <c r="AQ42" s="46"/>
      <c r="AR42" s="46"/>
      <c r="AS42" s="46"/>
      <c r="AT42" s="46"/>
      <c r="AU42" s="46"/>
      <c r="AV42" s="46"/>
      <c r="AW42" s="46"/>
      <c r="AX42" s="75">
        <f t="shared" si="39"/>
        <v>49</v>
      </c>
      <c r="AY42" s="74">
        <f>+'Stk CF '!AX42</f>
        <v>0</v>
      </c>
      <c r="AZ42" s="46"/>
      <c r="BA42" s="46"/>
      <c r="BB42" s="46"/>
      <c r="BC42" s="46"/>
      <c r="BD42" s="46"/>
      <c r="BE42" s="46"/>
      <c r="BF42" s="46"/>
      <c r="BG42" s="75">
        <f t="shared" si="73"/>
        <v>49</v>
      </c>
      <c r="BH42" s="74">
        <f>+'Stk CF '!BE42</f>
        <v>0</v>
      </c>
      <c r="BI42" s="46"/>
      <c r="BJ42" s="46"/>
      <c r="BK42" s="46"/>
      <c r="BL42" s="46"/>
      <c r="BM42" s="46">
        <v>48</v>
      </c>
      <c r="BN42" s="46"/>
      <c r="BO42" s="46"/>
      <c r="BP42" s="126">
        <f t="shared" si="40"/>
        <v>1</v>
      </c>
      <c r="BQ42" s="74">
        <f>+'Stk CF '!BL42</f>
        <v>0</v>
      </c>
      <c r="BR42" s="46">
        <v>6</v>
      </c>
      <c r="BS42" s="46"/>
      <c r="BT42" s="46"/>
      <c r="BU42" s="46"/>
      <c r="BV42" s="46"/>
      <c r="BW42" s="46"/>
      <c r="BX42" s="46"/>
      <c r="BY42" s="75">
        <f t="shared" si="41"/>
        <v>7</v>
      </c>
      <c r="BZ42" s="74">
        <f>+'Stk CF '!BS42</f>
        <v>0</v>
      </c>
      <c r="CA42" s="46"/>
      <c r="CB42" s="46"/>
      <c r="CC42" s="46"/>
      <c r="CD42" s="46"/>
      <c r="CE42" s="46"/>
      <c r="CF42" s="46"/>
      <c r="CG42" s="46"/>
      <c r="CH42" s="75">
        <f t="shared" si="75"/>
        <v>7</v>
      </c>
      <c r="CI42" s="74">
        <f>+'Stk CF '!BZ42</f>
        <v>0</v>
      </c>
      <c r="CJ42" s="46"/>
      <c r="CK42" s="46"/>
      <c r="CL42" s="46"/>
      <c r="CM42" s="46"/>
      <c r="CN42" s="46"/>
      <c r="CO42" s="46"/>
      <c r="CP42" s="46"/>
      <c r="CQ42" s="75">
        <f t="shared" si="43"/>
        <v>7</v>
      </c>
      <c r="CR42" s="74">
        <f>+'Stk CF '!CG42</f>
        <v>0</v>
      </c>
      <c r="CS42" s="46"/>
      <c r="CT42" s="46"/>
      <c r="CU42" s="46"/>
      <c r="CV42" s="46"/>
      <c r="CW42" s="46"/>
      <c r="CX42" s="46"/>
      <c r="CY42" s="46"/>
      <c r="CZ42" s="75">
        <f t="shared" si="44"/>
        <v>7</v>
      </c>
      <c r="DA42" s="74">
        <f>+'Stk CF '!CN42</f>
        <v>0</v>
      </c>
      <c r="DB42" s="46"/>
      <c r="DC42" s="46"/>
      <c r="DD42" s="46"/>
      <c r="DE42" s="46"/>
      <c r="DF42" s="46"/>
      <c r="DG42" s="46"/>
      <c r="DH42" s="46"/>
      <c r="DI42" s="75">
        <f t="shared" si="45"/>
        <v>7</v>
      </c>
      <c r="DJ42" s="74">
        <f>+'Stk CF '!CU42</f>
        <v>0</v>
      </c>
      <c r="DK42" s="46"/>
      <c r="DL42" s="46"/>
      <c r="DM42" s="46"/>
      <c r="DN42" s="46"/>
      <c r="DO42" s="46">
        <v>6</v>
      </c>
      <c r="DP42" s="46"/>
      <c r="DQ42" s="46"/>
      <c r="DR42" s="75">
        <f t="shared" si="46"/>
        <v>1</v>
      </c>
      <c r="DS42" s="74">
        <f>+'Stk CF '!DB42</f>
        <v>0</v>
      </c>
      <c r="DT42" s="46"/>
      <c r="DU42" s="46"/>
      <c r="DV42" s="46"/>
      <c r="DW42" s="46"/>
      <c r="DX42" s="46"/>
      <c r="DY42" s="46"/>
      <c r="DZ42" s="46"/>
      <c r="EA42" s="75">
        <f t="shared" si="47"/>
        <v>1</v>
      </c>
      <c r="EB42" s="74">
        <f>+'Stk CF '!DI42</f>
        <v>0</v>
      </c>
      <c r="EC42" s="46"/>
      <c r="ED42" s="46"/>
      <c r="EE42" s="46"/>
      <c r="EF42" s="46"/>
      <c r="EG42" s="46"/>
      <c r="EH42" s="46"/>
      <c r="EI42" s="46"/>
      <c r="EJ42" s="75">
        <f t="shared" si="48"/>
        <v>1</v>
      </c>
      <c r="EK42" s="74">
        <f>+'Stk CF '!DP42</f>
        <v>0</v>
      </c>
      <c r="EL42" s="46"/>
      <c r="EM42" s="46"/>
      <c r="EN42" s="46"/>
      <c r="EO42" s="46"/>
      <c r="EP42" s="46"/>
      <c r="EQ42" s="46"/>
      <c r="ER42" s="46"/>
      <c r="ES42" s="75">
        <f t="shared" si="49"/>
        <v>1</v>
      </c>
      <c r="ET42" s="74">
        <f>+'Stk CF '!DW42</f>
        <v>0</v>
      </c>
      <c r="EU42" s="46"/>
      <c r="EV42" s="46"/>
      <c r="EW42" s="46"/>
      <c r="EX42" s="46"/>
      <c r="EY42" s="46"/>
      <c r="EZ42" s="46"/>
      <c r="FA42" s="46"/>
      <c r="FB42" s="79">
        <f t="shared" si="50"/>
        <v>1</v>
      </c>
      <c r="FC42" s="74">
        <f>+'Stk CF '!ED42</f>
        <v>0</v>
      </c>
      <c r="FD42" s="46"/>
      <c r="FE42" s="46"/>
      <c r="FF42" s="46"/>
      <c r="FG42" s="46"/>
      <c r="FH42" s="46"/>
      <c r="FI42" s="46"/>
      <c r="FJ42" s="46"/>
      <c r="FK42" s="75">
        <f t="shared" si="51"/>
        <v>1</v>
      </c>
      <c r="FL42" s="74">
        <f>+'Stk CF '!EK42</f>
        <v>0</v>
      </c>
      <c r="FM42" s="46"/>
      <c r="FN42" s="46"/>
      <c r="FO42" s="46"/>
      <c r="FP42" s="46"/>
      <c r="FQ42" s="46"/>
      <c r="FR42" s="46"/>
      <c r="FS42" s="46"/>
      <c r="FT42" s="75">
        <f t="shared" si="52"/>
        <v>1</v>
      </c>
      <c r="FU42" s="74">
        <f>+'Stk CF '!ER42</f>
        <v>0</v>
      </c>
      <c r="FV42" s="46"/>
      <c r="FW42" s="46"/>
      <c r="FX42" s="46"/>
      <c r="FY42" s="46"/>
      <c r="FZ42" s="46"/>
      <c r="GA42" s="46"/>
      <c r="GB42" s="46"/>
      <c r="GC42" s="75">
        <f t="shared" si="53"/>
        <v>1</v>
      </c>
      <c r="GD42" s="74">
        <f>+'Stk CF '!EY42</f>
        <v>0</v>
      </c>
      <c r="GE42" s="46"/>
      <c r="GF42" s="46"/>
      <c r="GG42" s="46"/>
      <c r="GH42" s="46"/>
      <c r="GI42" s="46"/>
      <c r="GJ42" s="46"/>
      <c r="GK42" s="46"/>
      <c r="GL42" s="75">
        <f t="shared" si="54"/>
        <v>1</v>
      </c>
      <c r="GM42" s="74">
        <f>+'Stk CF '!FF42</f>
        <v>0</v>
      </c>
      <c r="GN42" s="46"/>
      <c r="GO42" s="46"/>
      <c r="GP42" s="46"/>
      <c r="GQ42" s="46"/>
      <c r="GR42" s="46"/>
      <c r="GS42" s="46"/>
      <c r="GT42" s="46"/>
      <c r="GU42" s="75">
        <f t="shared" si="55"/>
        <v>1</v>
      </c>
      <c r="GV42" s="74">
        <f>+'Stk CF '!FM42</f>
        <v>0</v>
      </c>
      <c r="GW42" s="46"/>
      <c r="GX42" s="46"/>
      <c r="GY42" s="46"/>
      <c r="GZ42" s="46"/>
      <c r="HA42" s="46"/>
      <c r="HB42" s="46"/>
      <c r="HC42" s="46"/>
      <c r="HD42" s="75">
        <f t="shared" si="56"/>
        <v>1</v>
      </c>
      <c r="HE42" s="74">
        <f>+'Stk CF '!FT42</f>
        <v>0</v>
      </c>
      <c r="HF42" s="46"/>
      <c r="HG42" s="46"/>
      <c r="HH42" s="46"/>
      <c r="HI42" s="46"/>
      <c r="HJ42" s="46"/>
      <c r="HK42" s="46"/>
      <c r="HL42" s="46"/>
      <c r="HM42" s="75">
        <f t="shared" si="57"/>
        <v>1</v>
      </c>
      <c r="HN42" s="74">
        <f>+'Stk CF '!GA42</f>
        <v>0</v>
      </c>
      <c r="HO42" s="46"/>
      <c r="HP42" s="46"/>
      <c r="HQ42" s="46"/>
      <c r="HR42" s="46"/>
      <c r="HS42" s="46"/>
      <c r="HT42" s="46"/>
      <c r="HU42" s="46"/>
      <c r="HV42" s="75">
        <f t="shared" si="58"/>
        <v>1</v>
      </c>
      <c r="HW42" s="74">
        <f>+'Stk CF '!GH42</f>
        <v>0</v>
      </c>
      <c r="HX42" s="46"/>
      <c r="HY42" s="46"/>
      <c r="HZ42" s="46"/>
      <c r="IA42" s="46"/>
      <c r="IB42" s="46"/>
      <c r="IC42" s="46"/>
      <c r="ID42" s="46"/>
      <c r="IE42" s="75">
        <f t="shared" si="59"/>
        <v>1</v>
      </c>
      <c r="IF42" s="74">
        <f>+'Stk CF '!GO42</f>
        <v>0</v>
      </c>
      <c r="IG42" s="46"/>
      <c r="IH42" s="46"/>
      <c r="II42" s="46"/>
      <c r="IJ42" s="46"/>
      <c r="IK42" s="46"/>
      <c r="IL42" s="46"/>
      <c r="IM42" s="46"/>
      <c r="IN42" s="75">
        <f t="shared" si="60"/>
        <v>1</v>
      </c>
      <c r="IO42" s="74">
        <f>+'Stk CF '!GV42</f>
        <v>0</v>
      </c>
      <c r="IP42" s="46"/>
      <c r="IQ42" s="46"/>
      <c r="IR42" s="46"/>
      <c r="IS42" s="46"/>
      <c r="IT42" s="46"/>
      <c r="IU42" s="46"/>
      <c r="IV42" s="46"/>
      <c r="IW42" s="75">
        <f t="shared" si="61"/>
        <v>1</v>
      </c>
      <c r="IX42" s="74">
        <f>+'Stk CF '!HC42</f>
        <v>0</v>
      </c>
      <c r="IY42" s="46"/>
      <c r="IZ42" s="46"/>
      <c r="JA42" s="46"/>
      <c r="JB42" s="46"/>
      <c r="JC42" s="46"/>
      <c r="JD42" s="46"/>
      <c r="JE42" s="46"/>
      <c r="JF42" s="75">
        <f t="shared" si="62"/>
        <v>1</v>
      </c>
      <c r="JG42" s="74">
        <f>+'Stk CF '!HJ42</f>
        <v>0</v>
      </c>
      <c r="JH42" s="46"/>
      <c r="JI42" s="46"/>
      <c r="JJ42" s="46"/>
      <c r="JK42" s="46"/>
      <c r="JL42" s="46"/>
      <c r="JM42" s="46"/>
      <c r="JN42" s="46"/>
      <c r="JO42" s="75">
        <f t="shared" si="63"/>
        <v>1</v>
      </c>
      <c r="JP42" s="74">
        <f>+'Stk CF '!HQ42</f>
        <v>0</v>
      </c>
      <c r="JQ42" s="46"/>
      <c r="JR42" s="46"/>
      <c r="JS42" s="46"/>
      <c r="JT42" s="46"/>
      <c r="JU42" s="46"/>
      <c r="JV42" s="46"/>
      <c r="JW42" s="46"/>
      <c r="JX42" s="75">
        <f t="shared" si="64"/>
        <v>1</v>
      </c>
      <c r="JY42" s="106">
        <f>+'Stk CF '!HX42</f>
        <v>0</v>
      </c>
      <c r="JZ42" s="46"/>
      <c r="KA42" s="46"/>
      <c r="KB42" s="46"/>
      <c r="KC42" s="46"/>
      <c r="KD42" s="46"/>
      <c r="KE42" s="46"/>
      <c r="KF42" s="46"/>
      <c r="KG42" s="88">
        <f t="shared" si="65"/>
        <v>1</v>
      </c>
      <c r="KI42" s="80">
        <f>+'Stk CF '!IF42</f>
        <v>0</v>
      </c>
      <c r="KJ42" s="46">
        <f t="shared" si="66"/>
        <v>6</v>
      </c>
      <c r="KK42" s="46">
        <f t="shared" si="67"/>
        <v>0</v>
      </c>
      <c r="KL42" s="46">
        <f t="shared" si="68"/>
        <v>0</v>
      </c>
      <c r="KM42" s="46">
        <f t="shared" si="69"/>
        <v>0</v>
      </c>
      <c r="KN42" s="81">
        <f t="shared" si="77"/>
        <v>83</v>
      </c>
      <c r="KO42" s="81">
        <f t="shared" ref="KO42:KO51" si="81">+U42+AD42+AM42+AV42+BE42+BN42+BW42+CF42+CO42+CX42+DG42+DP42+DY42+EH42+EQ42+EZ42+FI42+FR42+GA42+GJ42+GS42+HB42+HK42+HT42+IC42+IL42+IU42+JD42+JM42+JV42+KE42</f>
        <v>0</v>
      </c>
      <c r="KP42" s="46">
        <f t="shared" si="71"/>
        <v>0</v>
      </c>
      <c r="KQ42" s="76">
        <f t="shared" si="36"/>
        <v>1</v>
      </c>
      <c r="KR42" s="66"/>
      <c r="KS42" s="65"/>
    </row>
    <row r="43" spans="2:305" ht="15">
      <c r="B43" s="384" t="s">
        <v>52</v>
      </c>
      <c r="C43" s="178" t="s">
        <v>306</v>
      </c>
      <c r="D43" s="187" t="s">
        <v>303</v>
      </c>
      <c r="E43" s="189">
        <v>70027</v>
      </c>
      <c r="F43" s="362" t="s">
        <v>314</v>
      </c>
      <c r="G43" s="382" t="s">
        <v>98</v>
      </c>
      <c r="H43" s="380" t="s">
        <v>99</v>
      </c>
      <c r="I43" s="361" t="s">
        <v>95</v>
      </c>
      <c r="J43" s="355" t="s">
        <v>309</v>
      </c>
      <c r="K43" s="139">
        <v>13</v>
      </c>
      <c r="L43" s="140">
        <v>14</v>
      </c>
      <c r="M43" s="137" t="s">
        <v>4</v>
      </c>
      <c r="N43" s="87">
        <v>0</v>
      </c>
      <c r="O43" s="74">
        <f>+'Stk CF '!V43</f>
        <v>0</v>
      </c>
      <c r="P43" s="46"/>
      <c r="Q43" s="46"/>
      <c r="R43" s="46"/>
      <c r="S43" s="46"/>
      <c r="T43" s="46"/>
      <c r="U43" s="46"/>
      <c r="V43" s="46"/>
      <c r="W43" s="75">
        <f t="shared" si="72"/>
        <v>0</v>
      </c>
      <c r="X43" s="74">
        <f>+'Stk CF '!AC43</f>
        <v>0</v>
      </c>
      <c r="Y43" s="46"/>
      <c r="Z43" s="46"/>
      <c r="AA43" s="46"/>
      <c r="AB43" s="46"/>
      <c r="AC43" s="46"/>
      <c r="AD43" s="46"/>
      <c r="AE43" s="46"/>
      <c r="AF43" s="75">
        <f t="shared" si="37"/>
        <v>0</v>
      </c>
      <c r="AG43" s="74">
        <f>+'Stk CF '!AJ43</f>
        <v>0</v>
      </c>
      <c r="AH43" s="46"/>
      <c r="AI43" s="46"/>
      <c r="AJ43" s="46"/>
      <c r="AK43" s="46"/>
      <c r="AL43" s="46"/>
      <c r="AM43" s="46"/>
      <c r="AN43" s="46"/>
      <c r="AO43" s="75">
        <f t="shared" si="38"/>
        <v>0</v>
      </c>
      <c r="AP43" s="74">
        <f>+'Stk CF '!AQ43</f>
        <v>0</v>
      </c>
      <c r="AQ43" s="46"/>
      <c r="AR43" s="46"/>
      <c r="AS43" s="46"/>
      <c r="AT43" s="46"/>
      <c r="AU43" s="46"/>
      <c r="AV43" s="46"/>
      <c r="AW43" s="46"/>
      <c r="AX43" s="75">
        <f t="shared" si="39"/>
        <v>0</v>
      </c>
      <c r="AY43" s="74">
        <f>+'Stk CF '!AX43</f>
        <v>0</v>
      </c>
      <c r="AZ43" s="46"/>
      <c r="BA43" s="46"/>
      <c r="BB43" s="46"/>
      <c r="BC43" s="46"/>
      <c r="BD43" s="46"/>
      <c r="BE43" s="46"/>
      <c r="BF43" s="46"/>
      <c r="BG43" s="75">
        <f t="shared" ref="BG43:BG78" si="82">+AX43+AY43+AZ43-BA43+BB43-BC43-BD43-BE43-BF43</f>
        <v>0</v>
      </c>
      <c r="BH43" s="74">
        <f>+'Stk CF '!BE43</f>
        <v>0</v>
      </c>
      <c r="BI43" s="46"/>
      <c r="BJ43" s="46"/>
      <c r="BK43" s="46"/>
      <c r="BL43" s="46"/>
      <c r="BM43" s="46"/>
      <c r="BN43" s="46"/>
      <c r="BO43" s="46"/>
      <c r="BP43" s="126">
        <f t="shared" si="40"/>
        <v>0</v>
      </c>
      <c r="BQ43" s="74">
        <f>+'Stk CF '!BL43</f>
        <v>0</v>
      </c>
      <c r="BR43" s="46"/>
      <c r="BS43" s="46"/>
      <c r="BT43" s="46"/>
      <c r="BU43" s="46"/>
      <c r="BV43" s="46"/>
      <c r="BW43" s="46"/>
      <c r="BX43" s="46"/>
      <c r="BY43" s="75">
        <f t="shared" si="41"/>
        <v>0</v>
      </c>
      <c r="BZ43" s="74">
        <f>+'Stk CF '!BS43</f>
        <v>0</v>
      </c>
      <c r="CA43" s="46"/>
      <c r="CB43" s="46"/>
      <c r="CC43" s="46"/>
      <c r="CD43" s="46"/>
      <c r="CE43" s="46"/>
      <c r="CF43" s="46"/>
      <c r="CG43" s="46"/>
      <c r="CH43" s="75">
        <f t="shared" si="75"/>
        <v>0</v>
      </c>
      <c r="CI43" s="74">
        <f>+'Stk CF '!BZ43</f>
        <v>0</v>
      </c>
      <c r="CJ43" s="46"/>
      <c r="CK43" s="46"/>
      <c r="CL43" s="46"/>
      <c r="CM43" s="46"/>
      <c r="CN43" s="46"/>
      <c r="CO43" s="46"/>
      <c r="CP43" s="46"/>
      <c r="CQ43" s="75">
        <f t="shared" si="43"/>
        <v>0</v>
      </c>
      <c r="CR43" s="74">
        <f>+'Stk CF '!CG43</f>
        <v>0</v>
      </c>
      <c r="CS43" s="46"/>
      <c r="CT43" s="46"/>
      <c r="CU43" s="46"/>
      <c r="CV43" s="46"/>
      <c r="CW43" s="46"/>
      <c r="CX43" s="46"/>
      <c r="CY43" s="46"/>
      <c r="CZ43" s="75">
        <f t="shared" si="44"/>
        <v>0</v>
      </c>
      <c r="DA43" s="74">
        <f>+'Stk CF '!CN43</f>
        <v>0</v>
      </c>
      <c r="DB43" s="46"/>
      <c r="DC43" s="46"/>
      <c r="DD43" s="46"/>
      <c r="DE43" s="46"/>
      <c r="DF43" s="46"/>
      <c r="DG43" s="46"/>
      <c r="DH43" s="46"/>
      <c r="DI43" s="75">
        <f t="shared" si="45"/>
        <v>0</v>
      </c>
      <c r="DJ43" s="74">
        <f>+'Stk CF '!CU43</f>
        <v>0</v>
      </c>
      <c r="DK43" s="46"/>
      <c r="DL43" s="46"/>
      <c r="DM43" s="46"/>
      <c r="DN43" s="46"/>
      <c r="DO43" s="46"/>
      <c r="DP43" s="46"/>
      <c r="DQ43" s="46"/>
      <c r="DR43" s="75">
        <f t="shared" si="46"/>
        <v>0</v>
      </c>
      <c r="DS43" s="74">
        <f>+'Stk CF '!DB43</f>
        <v>0</v>
      </c>
      <c r="DT43" s="46"/>
      <c r="DU43" s="46"/>
      <c r="DV43" s="46"/>
      <c r="DW43" s="46"/>
      <c r="DX43" s="46"/>
      <c r="DY43" s="46"/>
      <c r="DZ43" s="46"/>
      <c r="EA43" s="75">
        <f t="shared" si="47"/>
        <v>0</v>
      </c>
      <c r="EB43" s="74">
        <f>+'Stk CF '!DI43</f>
        <v>0</v>
      </c>
      <c r="EC43" s="46"/>
      <c r="ED43" s="46"/>
      <c r="EE43" s="46"/>
      <c r="EF43" s="46"/>
      <c r="EG43" s="46"/>
      <c r="EH43" s="46"/>
      <c r="EI43" s="46"/>
      <c r="EJ43" s="75">
        <f t="shared" si="48"/>
        <v>0</v>
      </c>
      <c r="EK43" s="74">
        <f>+'Stk CF '!DP43</f>
        <v>0</v>
      </c>
      <c r="EL43" s="46"/>
      <c r="EM43" s="46"/>
      <c r="EN43" s="46"/>
      <c r="EO43" s="46"/>
      <c r="EP43" s="46"/>
      <c r="EQ43" s="46"/>
      <c r="ER43" s="46"/>
      <c r="ES43" s="75">
        <f t="shared" si="49"/>
        <v>0</v>
      </c>
      <c r="ET43" s="74">
        <f>+'Stk CF '!DW43</f>
        <v>0</v>
      </c>
      <c r="EU43" s="46"/>
      <c r="EV43" s="46"/>
      <c r="EW43" s="46"/>
      <c r="EX43" s="46"/>
      <c r="EY43" s="46"/>
      <c r="EZ43" s="46"/>
      <c r="FA43" s="46"/>
      <c r="FB43" s="79">
        <f t="shared" si="50"/>
        <v>0</v>
      </c>
      <c r="FC43" s="74">
        <f>+'Stk CF '!ED43</f>
        <v>0</v>
      </c>
      <c r="FD43" s="46"/>
      <c r="FE43" s="46"/>
      <c r="FF43" s="46"/>
      <c r="FG43" s="46"/>
      <c r="FH43" s="46"/>
      <c r="FI43" s="46"/>
      <c r="FJ43" s="46"/>
      <c r="FK43" s="75">
        <f t="shared" si="51"/>
        <v>0</v>
      </c>
      <c r="FL43" s="74">
        <f>+'Stk CF '!EK43</f>
        <v>0</v>
      </c>
      <c r="FM43" s="46"/>
      <c r="FN43" s="46"/>
      <c r="FO43" s="46"/>
      <c r="FP43" s="46"/>
      <c r="FQ43" s="46"/>
      <c r="FR43" s="46"/>
      <c r="FS43" s="46"/>
      <c r="FT43" s="75">
        <f t="shared" si="52"/>
        <v>0</v>
      </c>
      <c r="FU43" s="74">
        <f>+'Stk CF '!ER43</f>
        <v>0</v>
      </c>
      <c r="FV43" s="46"/>
      <c r="FW43" s="46"/>
      <c r="FX43" s="46"/>
      <c r="FY43" s="46"/>
      <c r="FZ43" s="46"/>
      <c r="GA43" s="46"/>
      <c r="GB43" s="46"/>
      <c r="GC43" s="75">
        <f t="shared" si="53"/>
        <v>0</v>
      </c>
      <c r="GD43" s="74">
        <f>+'Stk CF '!EY43</f>
        <v>0</v>
      </c>
      <c r="GE43" s="46"/>
      <c r="GF43" s="46"/>
      <c r="GG43" s="46"/>
      <c r="GH43" s="46"/>
      <c r="GI43" s="46"/>
      <c r="GJ43" s="46"/>
      <c r="GK43" s="46"/>
      <c r="GL43" s="75">
        <f t="shared" si="54"/>
        <v>0</v>
      </c>
      <c r="GM43" s="74">
        <f>+'Stk CF '!FF43</f>
        <v>0</v>
      </c>
      <c r="GN43" s="46"/>
      <c r="GO43" s="46"/>
      <c r="GP43" s="46"/>
      <c r="GQ43" s="46"/>
      <c r="GR43" s="46"/>
      <c r="GS43" s="46"/>
      <c r="GT43" s="46"/>
      <c r="GU43" s="75">
        <f t="shared" si="55"/>
        <v>0</v>
      </c>
      <c r="GV43" s="74">
        <f>+'Stk CF '!FM43</f>
        <v>0</v>
      </c>
      <c r="GW43" s="46"/>
      <c r="GX43" s="46"/>
      <c r="GY43" s="46"/>
      <c r="GZ43" s="46"/>
      <c r="HA43" s="46"/>
      <c r="HB43" s="46"/>
      <c r="HC43" s="46"/>
      <c r="HD43" s="75">
        <f t="shared" si="56"/>
        <v>0</v>
      </c>
      <c r="HE43" s="74">
        <f>+'Stk CF '!FT43</f>
        <v>0</v>
      </c>
      <c r="HF43" s="46"/>
      <c r="HG43" s="46"/>
      <c r="HH43" s="46"/>
      <c r="HI43" s="46"/>
      <c r="HJ43" s="46"/>
      <c r="HK43" s="46"/>
      <c r="HL43" s="46"/>
      <c r="HM43" s="75">
        <f t="shared" si="57"/>
        <v>0</v>
      </c>
      <c r="HN43" s="74">
        <f>+'Stk CF '!GA43</f>
        <v>0</v>
      </c>
      <c r="HO43" s="46"/>
      <c r="HP43" s="46"/>
      <c r="HQ43" s="46"/>
      <c r="HR43" s="46"/>
      <c r="HS43" s="46"/>
      <c r="HT43" s="46"/>
      <c r="HU43" s="46"/>
      <c r="HV43" s="75">
        <f t="shared" si="58"/>
        <v>0</v>
      </c>
      <c r="HW43" s="74">
        <f>+'Stk CF '!GH43</f>
        <v>0</v>
      </c>
      <c r="HX43" s="46"/>
      <c r="HY43" s="46"/>
      <c r="HZ43" s="46"/>
      <c r="IA43" s="46"/>
      <c r="IB43" s="46"/>
      <c r="IC43" s="46"/>
      <c r="ID43" s="46"/>
      <c r="IE43" s="75">
        <f t="shared" si="59"/>
        <v>0</v>
      </c>
      <c r="IF43" s="74">
        <f>+'Stk CF '!GO43</f>
        <v>0</v>
      </c>
      <c r="IG43" s="46"/>
      <c r="IH43" s="46"/>
      <c r="II43" s="46"/>
      <c r="IJ43" s="46"/>
      <c r="IK43" s="46"/>
      <c r="IL43" s="46"/>
      <c r="IM43" s="46"/>
      <c r="IN43" s="75">
        <f t="shared" si="60"/>
        <v>0</v>
      </c>
      <c r="IO43" s="74">
        <f>+'Stk CF '!GV43</f>
        <v>0</v>
      </c>
      <c r="IP43" s="46"/>
      <c r="IQ43" s="46"/>
      <c r="IR43" s="46"/>
      <c r="IS43" s="46"/>
      <c r="IT43" s="46"/>
      <c r="IU43" s="46"/>
      <c r="IV43" s="46"/>
      <c r="IW43" s="75">
        <f t="shared" si="61"/>
        <v>0</v>
      </c>
      <c r="IX43" s="74">
        <f>+'Stk CF '!HC43</f>
        <v>0</v>
      </c>
      <c r="IY43" s="46"/>
      <c r="IZ43" s="46"/>
      <c r="JA43" s="46"/>
      <c r="JB43" s="46"/>
      <c r="JC43" s="46"/>
      <c r="JD43" s="46"/>
      <c r="JE43" s="46"/>
      <c r="JF43" s="75">
        <f t="shared" si="62"/>
        <v>0</v>
      </c>
      <c r="JG43" s="74">
        <f>+'Stk CF '!HJ43</f>
        <v>0</v>
      </c>
      <c r="JH43" s="46"/>
      <c r="JI43" s="46"/>
      <c r="JJ43" s="46"/>
      <c r="JK43" s="46"/>
      <c r="JL43" s="46"/>
      <c r="JM43" s="46"/>
      <c r="JN43" s="46"/>
      <c r="JO43" s="75">
        <f t="shared" si="63"/>
        <v>0</v>
      </c>
      <c r="JP43" s="74">
        <f>+'Stk CF '!HQ43</f>
        <v>0</v>
      </c>
      <c r="JQ43" s="46"/>
      <c r="JR43" s="46"/>
      <c r="JS43" s="46"/>
      <c r="JT43" s="46"/>
      <c r="JU43" s="46"/>
      <c r="JV43" s="46"/>
      <c r="JW43" s="46"/>
      <c r="JX43" s="75">
        <f t="shared" si="64"/>
        <v>0</v>
      </c>
      <c r="JY43" s="106">
        <f>+'Stk CF '!HX43</f>
        <v>0</v>
      </c>
      <c r="JZ43" s="46"/>
      <c r="KA43" s="46"/>
      <c r="KB43" s="46"/>
      <c r="KC43" s="46"/>
      <c r="KD43" s="46"/>
      <c r="KE43" s="46"/>
      <c r="KF43" s="46"/>
      <c r="KG43" s="88">
        <f t="shared" si="65"/>
        <v>0</v>
      </c>
      <c r="KI43" s="80">
        <f>+'Stk CF '!IF43</f>
        <v>0</v>
      </c>
      <c r="KJ43" s="46">
        <f t="shared" si="66"/>
        <v>0</v>
      </c>
      <c r="KK43" s="46">
        <f t="shared" si="67"/>
        <v>0</v>
      </c>
      <c r="KL43" s="46">
        <f t="shared" si="68"/>
        <v>0</v>
      </c>
      <c r="KM43" s="46">
        <f t="shared" si="69"/>
        <v>0</v>
      </c>
      <c r="KN43" s="81">
        <f t="shared" si="77"/>
        <v>0</v>
      </c>
      <c r="KO43" s="81">
        <f t="shared" si="81"/>
        <v>0</v>
      </c>
      <c r="KP43" s="46">
        <f t="shared" si="71"/>
        <v>0</v>
      </c>
      <c r="KQ43" s="76">
        <f t="shared" si="36"/>
        <v>0</v>
      </c>
      <c r="KR43" s="66"/>
      <c r="KS43" s="65"/>
    </row>
    <row r="44" spans="2:305" ht="15">
      <c r="B44" s="384" t="s">
        <v>52</v>
      </c>
      <c r="C44" s="174" t="s">
        <v>307</v>
      </c>
      <c r="D44" s="188" t="s">
        <v>304</v>
      </c>
      <c r="E44" s="189">
        <v>62545</v>
      </c>
      <c r="F44" s="371" t="s">
        <v>311</v>
      </c>
      <c r="G44" s="382" t="s">
        <v>98</v>
      </c>
      <c r="H44" s="382" t="s">
        <v>98</v>
      </c>
      <c r="I44" s="361" t="s">
        <v>95</v>
      </c>
      <c r="J44" s="376" t="s">
        <v>310</v>
      </c>
      <c r="K44" s="139">
        <v>8</v>
      </c>
      <c r="L44" s="140">
        <v>9</v>
      </c>
      <c r="M44" s="137" t="s">
        <v>4</v>
      </c>
      <c r="N44" s="87">
        <v>0</v>
      </c>
      <c r="O44" s="74">
        <f>+'Stk CF '!V44</f>
        <v>0</v>
      </c>
      <c r="P44" s="46"/>
      <c r="Q44" s="46"/>
      <c r="R44" s="46"/>
      <c r="S44" s="46"/>
      <c r="T44" s="46"/>
      <c r="U44" s="46"/>
      <c r="V44" s="46"/>
      <c r="W44" s="75">
        <f t="shared" si="72"/>
        <v>0</v>
      </c>
      <c r="X44" s="74">
        <f>+'Stk CF '!AC44</f>
        <v>0</v>
      </c>
      <c r="Y44" s="46"/>
      <c r="Z44" s="46"/>
      <c r="AA44" s="46"/>
      <c r="AB44" s="46"/>
      <c r="AC44" s="46"/>
      <c r="AD44" s="46"/>
      <c r="AE44" s="46"/>
      <c r="AF44" s="75">
        <f t="shared" si="37"/>
        <v>0</v>
      </c>
      <c r="AG44" s="74">
        <f>+'Stk CF '!AJ44</f>
        <v>0</v>
      </c>
      <c r="AH44" s="46"/>
      <c r="AI44" s="46"/>
      <c r="AJ44" s="46"/>
      <c r="AK44" s="46"/>
      <c r="AL44" s="46"/>
      <c r="AM44" s="46"/>
      <c r="AN44" s="46"/>
      <c r="AO44" s="75">
        <f t="shared" si="38"/>
        <v>0</v>
      </c>
      <c r="AP44" s="74">
        <f>+'Stk CF '!AQ44</f>
        <v>0</v>
      </c>
      <c r="AQ44" s="46"/>
      <c r="AR44" s="46"/>
      <c r="AS44" s="46"/>
      <c r="AT44" s="46"/>
      <c r="AU44" s="46"/>
      <c r="AV44" s="46"/>
      <c r="AW44" s="46"/>
      <c r="AX44" s="75">
        <f t="shared" si="39"/>
        <v>0</v>
      </c>
      <c r="AY44" s="74">
        <f>+'Stk CF '!AX44</f>
        <v>0</v>
      </c>
      <c r="AZ44" s="46"/>
      <c r="BA44" s="46"/>
      <c r="BB44" s="46"/>
      <c r="BC44" s="46"/>
      <c r="BD44" s="46"/>
      <c r="BE44" s="46"/>
      <c r="BF44" s="46"/>
      <c r="BG44" s="75">
        <f t="shared" si="82"/>
        <v>0</v>
      </c>
      <c r="BH44" s="74">
        <f>+'Stk CF '!BE44</f>
        <v>0</v>
      </c>
      <c r="BI44" s="46"/>
      <c r="BJ44" s="46"/>
      <c r="BK44" s="46"/>
      <c r="BL44" s="46"/>
      <c r="BM44" s="46"/>
      <c r="BN44" s="46"/>
      <c r="BO44" s="46"/>
      <c r="BP44" s="126">
        <f t="shared" si="40"/>
        <v>0</v>
      </c>
      <c r="BQ44" s="74">
        <f>+'Stk CF '!BL44</f>
        <v>0</v>
      </c>
      <c r="BR44" s="46"/>
      <c r="BS44" s="46"/>
      <c r="BT44" s="46"/>
      <c r="BU44" s="46"/>
      <c r="BV44" s="46"/>
      <c r="BW44" s="46"/>
      <c r="BX44" s="46"/>
      <c r="BY44" s="75">
        <f t="shared" si="41"/>
        <v>0</v>
      </c>
      <c r="BZ44" s="74">
        <f>+'Stk CF '!BS44</f>
        <v>0</v>
      </c>
      <c r="CA44" s="46"/>
      <c r="CB44" s="46"/>
      <c r="CC44" s="46"/>
      <c r="CD44" s="46"/>
      <c r="CE44" s="46"/>
      <c r="CF44" s="46"/>
      <c r="CG44" s="46"/>
      <c r="CH44" s="75">
        <f t="shared" si="75"/>
        <v>0</v>
      </c>
      <c r="CI44" s="74">
        <f>+'Stk CF '!BZ44</f>
        <v>0</v>
      </c>
      <c r="CJ44" s="46"/>
      <c r="CK44" s="46"/>
      <c r="CL44" s="46"/>
      <c r="CM44" s="46"/>
      <c r="CN44" s="46"/>
      <c r="CO44" s="46"/>
      <c r="CP44" s="46"/>
      <c r="CQ44" s="75">
        <f t="shared" si="43"/>
        <v>0</v>
      </c>
      <c r="CR44" s="74">
        <f>+'Stk CF '!CG44</f>
        <v>0</v>
      </c>
      <c r="CS44" s="46"/>
      <c r="CT44" s="46"/>
      <c r="CU44" s="46"/>
      <c r="CV44" s="46"/>
      <c r="CW44" s="46"/>
      <c r="CX44" s="46"/>
      <c r="CY44" s="46"/>
      <c r="CZ44" s="75">
        <f t="shared" si="44"/>
        <v>0</v>
      </c>
      <c r="DA44" s="74">
        <f>+'Stk CF '!CN44</f>
        <v>0</v>
      </c>
      <c r="DB44" s="46"/>
      <c r="DC44" s="46"/>
      <c r="DD44" s="46"/>
      <c r="DE44" s="46"/>
      <c r="DF44" s="46"/>
      <c r="DG44" s="46"/>
      <c r="DH44" s="46"/>
      <c r="DI44" s="75">
        <f t="shared" si="45"/>
        <v>0</v>
      </c>
      <c r="DJ44" s="74">
        <f>+'Stk CF '!CU44</f>
        <v>0</v>
      </c>
      <c r="DK44" s="46"/>
      <c r="DL44" s="46"/>
      <c r="DM44" s="46"/>
      <c r="DN44" s="46"/>
      <c r="DO44" s="46"/>
      <c r="DP44" s="46"/>
      <c r="DQ44" s="46"/>
      <c r="DR44" s="75">
        <f t="shared" si="46"/>
        <v>0</v>
      </c>
      <c r="DS44" s="74">
        <f>+'Stk CF '!DB44</f>
        <v>0</v>
      </c>
      <c r="DT44" s="46"/>
      <c r="DU44" s="46"/>
      <c r="DV44" s="46"/>
      <c r="DW44" s="46"/>
      <c r="DX44" s="46"/>
      <c r="DY44" s="46"/>
      <c r="DZ44" s="46"/>
      <c r="EA44" s="75">
        <f t="shared" si="47"/>
        <v>0</v>
      </c>
      <c r="EB44" s="74">
        <f>+'Stk CF '!DI44</f>
        <v>0</v>
      </c>
      <c r="EC44" s="46"/>
      <c r="ED44" s="46"/>
      <c r="EE44" s="46"/>
      <c r="EF44" s="46"/>
      <c r="EG44" s="46"/>
      <c r="EH44" s="46"/>
      <c r="EI44" s="46"/>
      <c r="EJ44" s="75">
        <f t="shared" si="48"/>
        <v>0</v>
      </c>
      <c r="EK44" s="74">
        <f>+'Stk CF '!DP44</f>
        <v>0</v>
      </c>
      <c r="EL44" s="46"/>
      <c r="EM44" s="46"/>
      <c r="EN44" s="46"/>
      <c r="EO44" s="46"/>
      <c r="EP44" s="46"/>
      <c r="EQ44" s="46"/>
      <c r="ER44" s="46"/>
      <c r="ES44" s="75">
        <f t="shared" si="49"/>
        <v>0</v>
      </c>
      <c r="ET44" s="74">
        <f>+'Stk CF '!DW44</f>
        <v>0</v>
      </c>
      <c r="EU44" s="46"/>
      <c r="EV44" s="46"/>
      <c r="EW44" s="46"/>
      <c r="EX44" s="46"/>
      <c r="EY44" s="46"/>
      <c r="EZ44" s="46"/>
      <c r="FA44" s="46"/>
      <c r="FB44" s="79">
        <f t="shared" si="50"/>
        <v>0</v>
      </c>
      <c r="FC44" s="74">
        <f>+'Stk CF '!ED44</f>
        <v>0</v>
      </c>
      <c r="FD44" s="46"/>
      <c r="FE44" s="46"/>
      <c r="FF44" s="46"/>
      <c r="FG44" s="46"/>
      <c r="FH44" s="46"/>
      <c r="FI44" s="46"/>
      <c r="FJ44" s="46"/>
      <c r="FK44" s="75">
        <f t="shared" si="51"/>
        <v>0</v>
      </c>
      <c r="FL44" s="74">
        <f>+'Stk CF '!EK44</f>
        <v>0</v>
      </c>
      <c r="FM44" s="46"/>
      <c r="FN44" s="46"/>
      <c r="FO44" s="46"/>
      <c r="FP44" s="46"/>
      <c r="FQ44" s="46"/>
      <c r="FR44" s="46"/>
      <c r="FS44" s="46"/>
      <c r="FT44" s="75">
        <f t="shared" si="52"/>
        <v>0</v>
      </c>
      <c r="FU44" s="74">
        <f>+'Stk CF '!ER44</f>
        <v>0</v>
      </c>
      <c r="FV44" s="46"/>
      <c r="FW44" s="46"/>
      <c r="FX44" s="46"/>
      <c r="FY44" s="46"/>
      <c r="FZ44" s="46"/>
      <c r="GA44" s="46"/>
      <c r="GB44" s="46"/>
      <c r="GC44" s="75">
        <f t="shared" si="53"/>
        <v>0</v>
      </c>
      <c r="GD44" s="74">
        <f>+'Stk CF '!EY44</f>
        <v>0</v>
      </c>
      <c r="GE44" s="46"/>
      <c r="GF44" s="46"/>
      <c r="GG44" s="46"/>
      <c r="GH44" s="46"/>
      <c r="GI44" s="46"/>
      <c r="GJ44" s="46"/>
      <c r="GK44" s="46"/>
      <c r="GL44" s="75">
        <f t="shared" si="54"/>
        <v>0</v>
      </c>
      <c r="GM44" s="74">
        <f>+'Stk CF '!FF44</f>
        <v>0</v>
      </c>
      <c r="GN44" s="46"/>
      <c r="GO44" s="46"/>
      <c r="GP44" s="46"/>
      <c r="GQ44" s="46"/>
      <c r="GR44" s="46"/>
      <c r="GS44" s="46"/>
      <c r="GT44" s="46"/>
      <c r="GU44" s="75">
        <f t="shared" si="55"/>
        <v>0</v>
      </c>
      <c r="GV44" s="74">
        <f>+'Stk CF '!FM44</f>
        <v>0</v>
      </c>
      <c r="GW44" s="46"/>
      <c r="GX44" s="46"/>
      <c r="GY44" s="46"/>
      <c r="GZ44" s="46"/>
      <c r="HA44" s="46"/>
      <c r="HB44" s="46"/>
      <c r="HC44" s="46"/>
      <c r="HD44" s="75">
        <f t="shared" si="56"/>
        <v>0</v>
      </c>
      <c r="HE44" s="74">
        <f>+'Stk CF '!FT44</f>
        <v>0</v>
      </c>
      <c r="HF44" s="46"/>
      <c r="HG44" s="46"/>
      <c r="HH44" s="46"/>
      <c r="HI44" s="46"/>
      <c r="HJ44" s="46"/>
      <c r="HK44" s="46"/>
      <c r="HL44" s="46"/>
      <c r="HM44" s="75">
        <f t="shared" si="57"/>
        <v>0</v>
      </c>
      <c r="HN44" s="74">
        <f>+'Stk CF '!GA44</f>
        <v>0</v>
      </c>
      <c r="HO44" s="46"/>
      <c r="HP44" s="46"/>
      <c r="HQ44" s="46"/>
      <c r="HR44" s="46"/>
      <c r="HS44" s="46"/>
      <c r="HT44" s="46"/>
      <c r="HU44" s="46"/>
      <c r="HV44" s="75">
        <f t="shared" si="58"/>
        <v>0</v>
      </c>
      <c r="HW44" s="74">
        <f>+'Stk CF '!GH44</f>
        <v>0</v>
      </c>
      <c r="HX44" s="46"/>
      <c r="HY44" s="46"/>
      <c r="HZ44" s="46"/>
      <c r="IA44" s="46"/>
      <c r="IB44" s="46"/>
      <c r="IC44" s="46"/>
      <c r="ID44" s="46"/>
      <c r="IE44" s="75">
        <f t="shared" si="59"/>
        <v>0</v>
      </c>
      <c r="IF44" s="74">
        <f>+'Stk CF '!GO44</f>
        <v>0</v>
      </c>
      <c r="IG44" s="46"/>
      <c r="IH44" s="46"/>
      <c r="II44" s="46"/>
      <c r="IJ44" s="46"/>
      <c r="IK44" s="46"/>
      <c r="IL44" s="46"/>
      <c r="IM44" s="46"/>
      <c r="IN44" s="75">
        <f t="shared" si="60"/>
        <v>0</v>
      </c>
      <c r="IO44" s="74">
        <f>+'Stk CF '!GV44</f>
        <v>0</v>
      </c>
      <c r="IP44" s="46"/>
      <c r="IQ44" s="46"/>
      <c r="IR44" s="46"/>
      <c r="IS44" s="46"/>
      <c r="IT44" s="46"/>
      <c r="IU44" s="46"/>
      <c r="IV44" s="46"/>
      <c r="IW44" s="75">
        <f t="shared" si="61"/>
        <v>0</v>
      </c>
      <c r="IX44" s="74">
        <f>+'Stk CF '!HC44</f>
        <v>0</v>
      </c>
      <c r="IY44" s="46"/>
      <c r="IZ44" s="46"/>
      <c r="JA44" s="46"/>
      <c r="JB44" s="46"/>
      <c r="JC44" s="46"/>
      <c r="JD44" s="46"/>
      <c r="JE44" s="46"/>
      <c r="JF44" s="75">
        <f t="shared" si="62"/>
        <v>0</v>
      </c>
      <c r="JG44" s="74">
        <f>+'Stk CF '!HJ44</f>
        <v>0</v>
      </c>
      <c r="JH44" s="46"/>
      <c r="JI44" s="46"/>
      <c r="JJ44" s="46"/>
      <c r="JK44" s="46"/>
      <c r="JL44" s="46"/>
      <c r="JM44" s="46"/>
      <c r="JN44" s="46"/>
      <c r="JO44" s="75">
        <f t="shared" si="63"/>
        <v>0</v>
      </c>
      <c r="JP44" s="74">
        <f>+'Stk CF '!HQ44</f>
        <v>0</v>
      </c>
      <c r="JQ44" s="46"/>
      <c r="JR44" s="46"/>
      <c r="JS44" s="46"/>
      <c r="JT44" s="46"/>
      <c r="JU44" s="46"/>
      <c r="JV44" s="46"/>
      <c r="JW44" s="46"/>
      <c r="JX44" s="75">
        <f t="shared" si="64"/>
        <v>0</v>
      </c>
      <c r="JY44" s="106">
        <f>+'Stk CF '!HX44</f>
        <v>0</v>
      </c>
      <c r="JZ44" s="46"/>
      <c r="KA44" s="46"/>
      <c r="KB44" s="46"/>
      <c r="KC44" s="46"/>
      <c r="KD44" s="46"/>
      <c r="KE44" s="46"/>
      <c r="KF44" s="46"/>
      <c r="KG44" s="88">
        <f t="shared" si="65"/>
        <v>0</v>
      </c>
      <c r="KI44" s="80">
        <f>+'Stk CF '!IF44</f>
        <v>0</v>
      </c>
      <c r="KJ44" s="46">
        <f t="shared" si="66"/>
        <v>0</v>
      </c>
      <c r="KK44" s="46">
        <f t="shared" si="67"/>
        <v>0</v>
      </c>
      <c r="KL44" s="46">
        <f t="shared" si="68"/>
        <v>0</v>
      </c>
      <c r="KM44" s="46">
        <f t="shared" si="69"/>
        <v>0</v>
      </c>
      <c r="KN44" s="81">
        <f t="shared" si="77"/>
        <v>0</v>
      </c>
      <c r="KO44" s="81">
        <f t="shared" si="81"/>
        <v>0</v>
      </c>
      <c r="KP44" s="46">
        <f t="shared" si="71"/>
        <v>0</v>
      </c>
      <c r="KQ44" s="76">
        <f t="shared" si="36"/>
        <v>0</v>
      </c>
      <c r="KR44" s="66"/>
      <c r="KS44" s="65"/>
    </row>
    <row r="45" spans="2:305" ht="15">
      <c r="B45" s="384" t="s">
        <v>52</v>
      </c>
      <c r="C45" s="178" t="s">
        <v>269</v>
      </c>
      <c r="D45" s="187" t="s">
        <v>305</v>
      </c>
      <c r="E45" s="189"/>
      <c r="F45" s="365" t="s">
        <v>287</v>
      </c>
      <c r="G45" s="380" t="s">
        <v>99</v>
      </c>
      <c r="H45" s="380" t="s">
        <v>99</v>
      </c>
      <c r="I45" s="361" t="s">
        <v>95</v>
      </c>
      <c r="J45" s="377" t="s">
        <v>298</v>
      </c>
      <c r="K45" s="139">
        <v>7</v>
      </c>
      <c r="L45" s="140">
        <v>7</v>
      </c>
      <c r="M45" s="137" t="s">
        <v>4</v>
      </c>
      <c r="N45" s="87">
        <v>0</v>
      </c>
      <c r="O45" s="74">
        <f>+'Stk CF '!V45</f>
        <v>0</v>
      </c>
      <c r="P45" s="46"/>
      <c r="Q45" s="46"/>
      <c r="R45" s="46"/>
      <c r="S45" s="46"/>
      <c r="T45" s="46"/>
      <c r="U45" s="46"/>
      <c r="V45" s="46"/>
      <c r="W45" s="75">
        <f t="shared" si="72"/>
        <v>0</v>
      </c>
      <c r="X45" s="74">
        <f>+'Stk CF '!AC45</f>
        <v>0</v>
      </c>
      <c r="Y45" s="46"/>
      <c r="Z45" s="46"/>
      <c r="AA45" s="46"/>
      <c r="AB45" s="46"/>
      <c r="AC45" s="46"/>
      <c r="AD45" s="46"/>
      <c r="AE45" s="46"/>
      <c r="AF45" s="75">
        <f t="shared" si="37"/>
        <v>0</v>
      </c>
      <c r="AG45" s="74">
        <f>+'Stk CF '!AJ45</f>
        <v>0</v>
      </c>
      <c r="AH45" s="46"/>
      <c r="AI45" s="46"/>
      <c r="AJ45" s="46"/>
      <c r="AK45" s="46"/>
      <c r="AL45" s="46"/>
      <c r="AM45" s="46"/>
      <c r="AN45" s="46"/>
      <c r="AO45" s="75">
        <f t="shared" si="38"/>
        <v>0</v>
      </c>
      <c r="AP45" s="74">
        <f>+'Stk CF '!AQ45</f>
        <v>0</v>
      </c>
      <c r="AQ45" s="46"/>
      <c r="AR45" s="46"/>
      <c r="AS45" s="46"/>
      <c r="AT45" s="46"/>
      <c r="AU45" s="46"/>
      <c r="AV45" s="46"/>
      <c r="AW45" s="46"/>
      <c r="AX45" s="75">
        <f t="shared" si="39"/>
        <v>0</v>
      </c>
      <c r="AY45" s="74">
        <f>+'Stk CF '!AX45</f>
        <v>0</v>
      </c>
      <c r="AZ45" s="46"/>
      <c r="BA45" s="46"/>
      <c r="BB45" s="46"/>
      <c r="BC45" s="46"/>
      <c r="BD45" s="46"/>
      <c r="BE45" s="46"/>
      <c r="BF45" s="46"/>
      <c r="BG45" s="75">
        <f t="shared" si="82"/>
        <v>0</v>
      </c>
      <c r="BH45" s="74">
        <f>+'Stk CF '!BE45</f>
        <v>0</v>
      </c>
      <c r="BI45" s="46"/>
      <c r="BJ45" s="46"/>
      <c r="BK45" s="46"/>
      <c r="BL45" s="46"/>
      <c r="BM45" s="46"/>
      <c r="BN45" s="46"/>
      <c r="BO45" s="46"/>
      <c r="BP45" s="126">
        <f t="shared" si="40"/>
        <v>0</v>
      </c>
      <c r="BQ45" s="74">
        <f>+'Stk CF '!BL45</f>
        <v>0</v>
      </c>
      <c r="BR45" s="46"/>
      <c r="BS45" s="46"/>
      <c r="BT45" s="46"/>
      <c r="BU45" s="46"/>
      <c r="BV45" s="46"/>
      <c r="BW45" s="46"/>
      <c r="BX45" s="46"/>
      <c r="BY45" s="75">
        <f t="shared" si="41"/>
        <v>0</v>
      </c>
      <c r="BZ45" s="74">
        <f>+'Stk CF '!BS45</f>
        <v>0</v>
      </c>
      <c r="CA45" s="46"/>
      <c r="CB45" s="46"/>
      <c r="CC45" s="46"/>
      <c r="CD45" s="46"/>
      <c r="CE45" s="46"/>
      <c r="CF45" s="46"/>
      <c r="CG45" s="46"/>
      <c r="CH45" s="75">
        <f t="shared" si="75"/>
        <v>0</v>
      </c>
      <c r="CI45" s="74">
        <f>+'Stk CF '!BZ45</f>
        <v>0</v>
      </c>
      <c r="CJ45" s="46"/>
      <c r="CK45" s="46"/>
      <c r="CL45" s="46"/>
      <c r="CM45" s="46"/>
      <c r="CN45" s="46"/>
      <c r="CO45" s="46"/>
      <c r="CP45" s="46"/>
      <c r="CQ45" s="75">
        <f t="shared" si="43"/>
        <v>0</v>
      </c>
      <c r="CR45" s="74">
        <f>+'Stk CF '!CG45</f>
        <v>0</v>
      </c>
      <c r="CS45" s="46"/>
      <c r="CT45" s="46"/>
      <c r="CU45" s="46"/>
      <c r="CV45" s="46"/>
      <c r="CW45" s="46"/>
      <c r="CX45" s="46"/>
      <c r="CY45" s="46"/>
      <c r="CZ45" s="75">
        <f t="shared" si="44"/>
        <v>0</v>
      </c>
      <c r="DA45" s="74">
        <f>+'Stk CF '!CN45</f>
        <v>0</v>
      </c>
      <c r="DB45" s="46"/>
      <c r="DC45" s="46"/>
      <c r="DD45" s="46"/>
      <c r="DE45" s="46"/>
      <c r="DF45" s="46"/>
      <c r="DG45" s="46"/>
      <c r="DH45" s="46"/>
      <c r="DI45" s="75">
        <f t="shared" si="45"/>
        <v>0</v>
      </c>
      <c r="DJ45" s="74">
        <f>+'Stk CF '!CU45</f>
        <v>0</v>
      </c>
      <c r="DK45" s="46"/>
      <c r="DL45" s="46"/>
      <c r="DM45" s="46"/>
      <c r="DN45" s="46"/>
      <c r="DO45" s="46"/>
      <c r="DP45" s="46"/>
      <c r="DQ45" s="46"/>
      <c r="DR45" s="75">
        <f t="shared" ref="DR45:DR51" si="83">+DI45+DJ45+DK45-DL45+DM45-DN45-DO45-DP45-DQ45</f>
        <v>0</v>
      </c>
      <c r="DS45" s="74">
        <f>+'Stk CF '!DB45</f>
        <v>0</v>
      </c>
      <c r="DT45" s="46"/>
      <c r="DU45" s="46"/>
      <c r="DV45" s="46"/>
      <c r="DW45" s="46"/>
      <c r="DX45" s="46"/>
      <c r="DY45" s="46"/>
      <c r="DZ45" s="46"/>
      <c r="EA45" s="75">
        <f t="shared" si="47"/>
        <v>0</v>
      </c>
      <c r="EB45" s="74">
        <f>+'Stk CF '!DI45</f>
        <v>0</v>
      </c>
      <c r="EC45" s="46"/>
      <c r="ED45" s="46"/>
      <c r="EE45" s="46"/>
      <c r="EF45" s="46"/>
      <c r="EG45" s="46"/>
      <c r="EH45" s="46"/>
      <c r="EI45" s="46"/>
      <c r="EJ45" s="75">
        <f t="shared" si="48"/>
        <v>0</v>
      </c>
      <c r="EK45" s="74">
        <f>+'Stk CF '!DP45</f>
        <v>0</v>
      </c>
      <c r="EL45" s="46"/>
      <c r="EM45" s="46"/>
      <c r="EN45" s="46"/>
      <c r="EO45" s="46"/>
      <c r="EP45" s="46"/>
      <c r="EQ45" s="46"/>
      <c r="ER45" s="46"/>
      <c r="ES45" s="75">
        <f t="shared" si="49"/>
        <v>0</v>
      </c>
      <c r="ET45" s="74">
        <f>+'Stk CF '!DW45</f>
        <v>0</v>
      </c>
      <c r="EU45" s="46"/>
      <c r="EV45" s="46"/>
      <c r="EW45" s="46"/>
      <c r="EX45" s="46"/>
      <c r="EY45" s="46"/>
      <c r="EZ45" s="46"/>
      <c r="FA45" s="46"/>
      <c r="FB45" s="79">
        <f t="shared" si="50"/>
        <v>0</v>
      </c>
      <c r="FC45" s="74">
        <f>+'Stk CF '!ED45</f>
        <v>0</v>
      </c>
      <c r="FD45" s="46"/>
      <c r="FE45" s="46"/>
      <c r="FF45" s="46"/>
      <c r="FG45" s="46"/>
      <c r="FH45" s="46"/>
      <c r="FI45" s="46"/>
      <c r="FJ45" s="46"/>
      <c r="FK45" s="75">
        <f t="shared" si="51"/>
        <v>0</v>
      </c>
      <c r="FL45" s="74">
        <f>+'Stk CF '!EK45</f>
        <v>0</v>
      </c>
      <c r="FM45" s="46"/>
      <c r="FN45" s="46"/>
      <c r="FO45" s="46"/>
      <c r="FP45" s="46"/>
      <c r="FQ45" s="46"/>
      <c r="FR45" s="46"/>
      <c r="FS45" s="46"/>
      <c r="FT45" s="75">
        <f t="shared" si="52"/>
        <v>0</v>
      </c>
      <c r="FU45" s="74">
        <f>+'Stk CF '!ER45</f>
        <v>0</v>
      </c>
      <c r="FV45" s="46"/>
      <c r="FW45" s="46"/>
      <c r="FX45" s="46"/>
      <c r="FY45" s="46"/>
      <c r="FZ45" s="46"/>
      <c r="GA45" s="46"/>
      <c r="GB45" s="46"/>
      <c r="GC45" s="75">
        <f t="shared" si="53"/>
        <v>0</v>
      </c>
      <c r="GD45" s="74">
        <f>+'Stk CF '!EY45</f>
        <v>0</v>
      </c>
      <c r="GE45" s="46"/>
      <c r="GF45" s="46"/>
      <c r="GG45" s="46"/>
      <c r="GH45" s="46"/>
      <c r="GI45" s="46"/>
      <c r="GJ45" s="46"/>
      <c r="GK45" s="46"/>
      <c r="GL45" s="75">
        <f t="shared" si="54"/>
        <v>0</v>
      </c>
      <c r="GM45" s="74">
        <f>+'Stk CF '!FF45</f>
        <v>0</v>
      </c>
      <c r="GN45" s="46"/>
      <c r="GO45" s="46"/>
      <c r="GP45" s="46"/>
      <c r="GQ45" s="46"/>
      <c r="GR45" s="46"/>
      <c r="GS45" s="46"/>
      <c r="GT45" s="46"/>
      <c r="GU45" s="75">
        <f t="shared" si="55"/>
        <v>0</v>
      </c>
      <c r="GV45" s="74">
        <f>+'Stk CF '!FM45</f>
        <v>0</v>
      </c>
      <c r="GW45" s="46"/>
      <c r="GX45" s="46"/>
      <c r="GY45" s="46"/>
      <c r="GZ45" s="46"/>
      <c r="HA45" s="46"/>
      <c r="HB45" s="46"/>
      <c r="HC45" s="46"/>
      <c r="HD45" s="75">
        <f t="shared" si="56"/>
        <v>0</v>
      </c>
      <c r="HE45" s="74">
        <f>+'Stk CF '!FT45</f>
        <v>0</v>
      </c>
      <c r="HF45" s="46"/>
      <c r="HG45" s="46"/>
      <c r="HH45" s="46"/>
      <c r="HI45" s="46"/>
      <c r="HJ45" s="46"/>
      <c r="HK45" s="46"/>
      <c r="HL45" s="46"/>
      <c r="HM45" s="75">
        <f t="shared" si="57"/>
        <v>0</v>
      </c>
      <c r="HN45" s="74">
        <f>+'Stk CF '!GA45</f>
        <v>0</v>
      </c>
      <c r="HO45" s="46"/>
      <c r="HP45" s="46"/>
      <c r="HQ45" s="46"/>
      <c r="HR45" s="46"/>
      <c r="HS45" s="46"/>
      <c r="HT45" s="46"/>
      <c r="HU45" s="46"/>
      <c r="HV45" s="75">
        <f t="shared" si="58"/>
        <v>0</v>
      </c>
      <c r="HW45" s="74">
        <f>+'Stk CF '!GH45</f>
        <v>0</v>
      </c>
      <c r="HX45" s="46"/>
      <c r="HY45" s="46"/>
      <c r="HZ45" s="46"/>
      <c r="IA45" s="46"/>
      <c r="IB45" s="46"/>
      <c r="IC45" s="46"/>
      <c r="ID45" s="46"/>
      <c r="IE45" s="75">
        <f t="shared" si="59"/>
        <v>0</v>
      </c>
      <c r="IF45" s="74">
        <f>+'Stk CF '!GO45</f>
        <v>0</v>
      </c>
      <c r="IG45" s="46"/>
      <c r="IH45" s="46"/>
      <c r="II45" s="46"/>
      <c r="IJ45" s="46"/>
      <c r="IK45" s="46"/>
      <c r="IL45" s="46"/>
      <c r="IM45" s="46"/>
      <c r="IN45" s="75">
        <f t="shared" si="60"/>
        <v>0</v>
      </c>
      <c r="IO45" s="74">
        <f>+'Stk CF '!GV45</f>
        <v>0</v>
      </c>
      <c r="IP45" s="46"/>
      <c r="IQ45" s="46"/>
      <c r="IR45" s="46"/>
      <c r="IS45" s="46"/>
      <c r="IT45" s="46"/>
      <c r="IU45" s="46"/>
      <c r="IV45" s="46"/>
      <c r="IW45" s="75">
        <f t="shared" si="61"/>
        <v>0</v>
      </c>
      <c r="IX45" s="74">
        <f>+'Stk CF '!HC45</f>
        <v>0</v>
      </c>
      <c r="IY45" s="46"/>
      <c r="IZ45" s="46"/>
      <c r="JA45" s="46"/>
      <c r="JB45" s="46"/>
      <c r="JC45" s="46"/>
      <c r="JD45" s="46"/>
      <c r="JE45" s="46"/>
      <c r="JF45" s="75">
        <f t="shared" si="62"/>
        <v>0</v>
      </c>
      <c r="JG45" s="74">
        <f>+'Stk CF '!HJ45</f>
        <v>0</v>
      </c>
      <c r="JH45" s="46"/>
      <c r="JI45" s="46"/>
      <c r="JJ45" s="46"/>
      <c r="JK45" s="46"/>
      <c r="JL45" s="46"/>
      <c r="JM45" s="46"/>
      <c r="JN45" s="46"/>
      <c r="JO45" s="75">
        <f t="shared" si="63"/>
        <v>0</v>
      </c>
      <c r="JP45" s="74">
        <f>+'Stk CF '!HQ45</f>
        <v>0</v>
      </c>
      <c r="JQ45" s="46"/>
      <c r="JR45" s="46"/>
      <c r="JS45" s="46"/>
      <c r="JT45" s="46"/>
      <c r="JU45" s="46"/>
      <c r="JV45" s="46"/>
      <c r="JW45" s="46"/>
      <c r="JX45" s="75">
        <f t="shared" si="64"/>
        <v>0</v>
      </c>
      <c r="JY45" s="106">
        <f>+'Stk CF '!HX45</f>
        <v>0</v>
      </c>
      <c r="JZ45" s="46"/>
      <c r="KA45" s="46"/>
      <c r="KB45" s="46"/>
      <c r="KC45" s="46"/>
      <c r="KD45" s="46"/>
      <c r="KE45" s="46"/>
      <c r="KF45" s="46"/>
      <c r="KG45" s="88">
        <f t="shared" si="65"/>
        <v>0</v>
      </c>
      <c r="KI45" s="80">
        <f>+'Stk CF '!IF45</f>
        <v>0</v>
      </c>
      <c r="KJ45" s="46">
        <f t="shared" ref="KJ45:KP49" si="84">+P45+Y45+AH45+AQ45+AZ45+BI45+BR45+CA45+CJ45+CS45+DB45+DK45+DT45+EC45+EL45+EU45+FD45+FM45+FV45+GE45+GN45+GW45+HF45+HO45+HX45+IG45+IP45+IY45+JH45+JQ45+JZ45</f>
        <v>0</v>
      </c>
      <c r="KK45" s="46">
        <f t="shared" si="84"/>
        <v>0</v>
      </c>
      <c r="KL45" s="46">
        <f t="shared" si="84"/>
        <v>0</v>
      </c>
      <c r="KM45" s="46">
        <f t="shared" si="84"/>
        <v>0</v>
      </c>
      <c r="KN45" s="81">
        <f t="shared" si="77"/>
        <v>0</v>
      </c>
      <c r="KO45" s="81">
        <f t="shared" si="84"/>
        <v>0</v>
      </c>
      <c r="KP45" s="46">
        <f t="shared" si="84"/>
        <v>0</v>
      </c>
      <c r="KQ45" s="76">
        <f>+N45+KI45+KJ45-KK45-KN45-KO45-KP45</f>
        <v>0</v>
      </c>
      <c r="KR45" s="66"/>
      <c r="KS45" s="65"/>
    </row>
    <row r="46" spans="2:305" ht="15">
      <c r="B46" s="384" t="s">
        <v>52</v>
      </c>
      <c r="C46" s="177" t="s">
        <v>307</v>
      </c>
      <c r="D46" s="177" t="s">
        <v>311</v>
      </c>
      <c r="E46" s="177"/>
      <c r="F46" s="368" t="s">
        <v>311</v>
      </c>
      <c r="G46" s="382" t="s">
        <v>98</v>
      </c>
      <c r="H46" s="382" t="s">
        <v>98</v>
      </c>
      <c r="I46" s="361" t="s">
        <v>95</v>
      </c>
      <c r="J46" s="373" t="s">
        <v>330</v>
      </c>
      <c r="K46" s="143">
        <v>8</v>
      </c>
      <c r="L46" s="144">
        <v>9</v>
      </c>
      <c r="M46" s="137" t="s">
        <v>4</v>
      </c>
      <c r="N46" s="87">
        <v>308</v>
      </c>
      <c r="O46" s="74">
        <f>+'Stk CF '!V46</f>
        <v>0</v>
      </c>
      <c r="P46" s="46"/>
      <c r="Q46" s="46"/>
      <c r="R46" s="46"/>
      <c r="S46" s="46"/>
      <c r="T46" s="46"/>
      <c r="U46" s="46"/>
      <c r="V46" s="46"/>
      <c r="W46" s="75">
        <f t="shared" si="72"/>
        <v>308</v>
      </c>
      <c r="X46" s="74">
        <f>+'Stk CF '!AC46</f>
        <v>0</v>
      </c>
      <c r="Y46" s="46"/>
      <c r="Z46" s="46"/>
      <c r="AA46" s="46"/>
      <c r="AB46" s="46"/>
      <c r="AC46" s="46"/>
      <c r="AD46" s="46"/>
      <c r="AE46" s="46"/>
      <c r="AF46" s="75">
        <f t="shared" si="37"/>
        <v>308</v>
      </c>
      <c r="AG46" s="74">
        <f>+'Stk CF '!AJ46</f>
        <v>2</v>
      </c>
      <c r="AH46" s="46"/>
      <c r="AI46" s="46"/>
      <c r="AJ46" s="46"/>
      <c r="AK46" s="46"/>
      <c r="AL46" s="46"/>
      <c r="AM46" s="46"/>
      <c r="AN46" s="46"/>
      <c r="AO46" s="75">
        <f t="shared" si="38"/>
        <v>310</v>
      </c>
      <c r="AP46" s="74">
        <f>+'Stk CF '!AQ46</f>
        <v>89</v>
      </c>
      <c r="AQ46" s="46"/>
      <c r="AR46" s="46"/>
      <c r="AS46" s="46"/>
      <c r="AT46" s="46"/>
      <c r="AU46" s="46">
        <v>64</v>
      </c>
      <c r="AV46" s="46"/>
      <c r="AW46" s="46"/>
      <c r="AX46" s="75">
        <f t="shared" si="39"/>
        <v>335</v>
      </c>
      <c r="AY46" s="74">
        <f>+'Stk CF '!AX46</f>
        <v>0</v>
      </c>
      <c r="AZ46" s="46"/>
      <c r="BA46" s="46"/>
      <c r="BB46" s="46"/>
      <c r="BC46" s="46"/>
      <c r="BD46" s="46"/>
      <c r="BE46" s="46"/>
      <c r="BF46" s="46"/>
      <c r="BG46" s="75">
        <f t="shared" si="82"/>
        <v>335</v>
      </c>
      <c r="BH46" s="74">
        <f>+'Stk CF '!BE46</f>
        <v>0</v>
      </c>
      <c r="BI46" s="46"/>
      <c r="BJ46" s="46"/>
      <c r="BK46" s="46"/>
      <c r="BL46" s="46"/>
      <c r="BM46" s="46">
        <v>96</v>
      </c>
      <c r="BN46" s="46"/>
      <c r="BO46" s="46"/>
      <c r="BP46" s="126">
        <f t="shared" si="40"/>
        <v>239</v>
      </c>
      <c r="BQ46" s="74">
        <f>+'Stk CF '!BL46</f>
        <v>0</v>
      </c>
      <c r="BR46" s="46"/>
      <c r="BS46" s="46"/>
      <c r="BT46" s="46"/>
      <c r="BU46" s="46"/>
      <c r="BV46" s="46"/>
      <c r="BW46" s="46"/>
      <c r="BX46" s="46"/>
      <c r="BY46" s="75">
        <f t="shared" si="41"/>
        <v>239</v>
      </c>
      <c r="BZ46" s="74">
        <f>+'Stk CF '!BS46</f>
        <v>0</v>
      </c>
      <c r="CA46" s="46"/>
      <c r="CB46" s="46"/>
      <c r="CC46" s="46"/>
      <c r="CD46" s="46"/>
      <c r="CE46" s="46">
        <v>64</v>
      </c>
      <c r="CF46" s="46"/>
      <c r="CG46" s="46"/>
      <c r="CH46" s="75">
        <f t="shared" si="75"/>
        <v>175</v>
      </c>
      <c r="CI46" s="74">
        <f>+'Stk CF '!BZ46</f>
        <v>0</v>
      </c>
      <c r="CJ46" s="46"/>
      <c r="CK46" s="46"/>
      <c r="CL46" s="46"/>
      <c r="CM46" s="46"/>
      <c r="CN46" s="46"/>
      <c r="CO46" s="46"/>
      <c r="CP46" s="46"/>
      <c r="CQ46" s="75">
        <f t="shared" si="43"/>
        <v>175</v>
      </c>
      <c r="CR46" s="74">
        <f>+'Stk CF '!CG46</f>
        <v>0</v>
      </c>
      <c r="CS46" s="46"/>
      <c r="CT46" s="46"/>
      <c r="CU46" s="46"/>
      <c r="CV46" s="46"/>
      <c r="CW46" s="46"/>
      <c r="CX46" s="46"/>
      <c r="CY46" s="46"/>
      <c r="CZ46" s="75">
        <f t="shared" si="44"/>
        <v>175</v>
      </c>
      <c r="DA46" s="74">
        <f>+'Stk CF '!CN46</f>
        <v>0</v>
      </c>
      <c r="DB46" s="46"/>
      <c r="DC46" s="46"/>
      <c r="DD46" s="46"/>
      <c r="DE46" s="46"/>
      <c r="DF46" s="46">
        <f>27+32</f>
        <v>59</v>
      </c>
      <c r="DG46" s="46"/>
      <c r="DH46" s="46"/>
      <c r="DI46" s="75">
        <f t="shared" si="45"/>
        <v>116</v>
      </c>
      <c r="DJ46" s="74">
        <f>+'Stk CF '!CU46</f>
        <v>0</v>
      </c>
      <c r="DK46" s="46"/>
      <c r="DL46" s="46"/>
      <c r="DM46" s="46"/>
      <c r="DN46" s="46"/>
      <c r="DO46" s="46"/>
      <c r="DP46" s="46"/>
      <c r="DQ46" s="46"/>
      <c r="DR46" s="75">
        <f t="shared" si="83"/>
        <v>116</v>
      </c>
      <c r="DS46" s="74">
        <f>+'Stk CF '!DB46</f>
        <v>0</v>
      </c>
      <c r="DT46" s="46"/>
      <c r="DU46" s="46"/>
      <c r="DV46" s="46"/>
      <c r="DW46" s="46"/>
      <c r="DX46" s="46"/>
      <c r="DY46" s="46"/>
      <c r="DZ46" s="46"/>
      <c r="EA46" s="75">
        <f t="shared" si="47"/>
        <v>116</v>
      </c>
      <c r="EB46" s="74">
        <f>+'Stk CF '!DI46</f>
        <v>0</v>
      </c>
      <c r="EC46" s="46"/>
      <c r="ED46" s="46"/>
      <c r="EE46" s="46"/>
      <c r="EF46" s="46"/>
      <c r="EG46" s="46"/>
      <c r="EH46" s="46"/>
      <c r="EI46" s="46"/>
      <c r="EJ46" s="75">
        <f t="shared" si="48"/>
        <v>116</v>
      </c>
      <c r="EK46" s="74">
        <f>+'Stk CF '!DP46</f>
        <v>0</v>
      </c>
      <c r="EL46" s="46"/>
      <c r="EM46" s="46"/>
      <c r="EN46" s="46"/>
      <c r="EO46" s="46"/>
      <c r="EP46" s="46"/>
      <c r="EQ46" s="46"/>
      <c r="ER46" s="46"/>
      <c r="ES46" s="75">
        <f t="shared" si="49"/>
        <v>116</v>
      </c>
      <c r="ET46" s="74">
        <f>+'Stk CF '!DW46</f>
        <v>0</v>
      </c>
      <c r="EU46" s="46"/>
      <c r="EV46" s="46"/>
      <c r="EW46" s="46"/>
      <c r="EX46" s="46"/>
      <c r="EY46" s="46"/>
      <c r="EZ46" s="46"/>
      <c r="FA46" s="46"/>
      <c r="FB46" s="79">
        <f t="shared" si="50"/>
        <v>116</v>
      </c>
      <c r="FC46" s="74">
        <f>+'Stk CF '!ED46</f>
        <v>0</v>
      </c>
      <c r="FD46" s="46"/>
      <c r="FE46" s="46"/>
      <c r="FF46" s="46"/>
      <c r="FG46" s="46"/>
      <c r="FH46" s="46"/>
      <c r="FI46" s="46"/>
      <c r="FJ46" s="46"/>
      <c r="FK46" s="75">
        <f t="shared" si="51"/>
        <v>116</v>
      </c>
      <c r="FL46" s="74">
        <f>+'Stk CF '!EK46</f>
        <v>0</v>
      </c>
      <c r="FM46" s="46"/>
      <c r="FN46" s="46"/>
      <c r="FO46" s="46"/>
      <c r="FP46" s="46"/>
      <c r="FQ46" s="46"/>
      <c r="FR46" s="46"/>
      <c r="FS46" s="46"/>
      <c r="FT46" s="75">
        <f t="shared" si="52"/>
        <v>116</v>
      </c>
      <c r="FU46" s="74">
        <f>+'Stk CF '!ER46</f>
        <v>0</v>
      </c>
      <c r="FV46" s="46"/>
      <c r="FW46" s="46"/>
      <c r="FX46" s="46"/>
      <c r="FY46" s="46"/>
      <c r="FZ46" s="46"/>
      <c r="GA46" s="46"/>
      <c r="GB46" s="46"/>
      <c r="GC46" s="75">
        <f t="shared" si="53"/>
        <v>116</v>
      </c>
      <c r="GD46" s="74">
        <f>+'Stk CF '!EY46</f>
        <v>0</v>
      </c>
      <c r="GE46" s="46"/>
      <c r="GF46" s="46"/>
      <c r="GG46" s="46"/>
      <c r="GH46" s="46"/>
      <c r="GI46" s="46"/>
      <c r="GJ46" s="46"/>
      <c r="GK46" s="46"/>
      <c r="GL46" s="75">
        <f t="shared" si="54"/>
        <v>116</v>
      </c>
      <c r="GM46" s="74">
        <f>+'Stk CF '!FF46</f>
        <v>0</v>
      </c>
      <c r="GN46" s="46"/>
      <c r="GO46" s="46"/>
      <c r="GP46" s="46"/>
      <c r="GQ46" s="46"/>
      <c r="GR46" s="46"/>
      <c r="GS46" s="46"/>
      <c r="GT46" s="46"/>
      <c r="GU46" s="75">
        <f t="shared" si="55"/>
        <v>116</v>
      </c>
      <c r="GV46" s="74">
        <f>+'Stk CF '!FM46</f>
        <v>0</v>
      </c>
      <c r="GW46" s="46"/>
      <c r="GX46" s="46"/>
      <c r="GY46" s="46"/>
      <c r="GZ46" s="46"/>
      <c r="HA46" s="46"/>
      <c r="HB46" s="46"/>
      <c r="HC46" s="46"/>
      <c r="HD46" s="75">
        <f t="shared" si="56"/>
        <v>116</v>
      </c>
      <c r="HE46" s="74">
        <f>+'Stk CF '!FT46</f>
        <v>0</v>
      </c>
      <c r="HF46" s="46"/>
      <c r="HG46" s="46"/>
      <c r="HH46" s="46"/>
      <c r="HI46" s="46"/>
      <c r="HJ46" s="46"/>
      <c r="HK46" s="46"/>
      <c r="HL46" s="46"/>
      <c r="HM46" s="75">
        <f t="shared" si="57"/>
        <v>116</v>
      </c>
      <c r="HN46" s="74">
        <f>+'Stk CF '!GA46</f>
        <v>0</v>
      </c>
      <c r="HO46" s="46"/>
      <c r="HP46" s="46"/>
      <c r="HQ46" s="46"/>
      <c r="HR46" s="46"/>
      <c r="HS46" s="46"/>
      <c r="HT46" s="46"/>
      <c r="HU46" s="46"/>
      <c r="HV46" s="75">
        <f t="shared" si="58"/>
        <v>116</v>
      </c>
      <c r="HW46" s="74">
        <f>+'Stk CF '!GH46</f>
        <v>0</v>
      </c>
      <c r="HX46" s="46"/>
      <c r="HY46" s="46"/>
      <c r="HZ46" s="46"/>
      <c r="IA46" s="46"/>
      <c r="IB46" s="46"/>
      <c r="IC46" s="46"/>
      <c r="ID46" s="46"/>
      <c r="IE46" s="75">
        <f t="shared" si="59"/>
        <v>116</v>
      </c>
      <c r="IF46" s="74">
        <f>+'Stk CF '!GO46</f>
        <v>0</v>
      </c>
      <c r="IG46" s="46"/>
      <c r="IH46" s="46"/>
      <c r="II46" s="46"/>
      <c r="IJ46" s="46"/>
      <c r="IK46" s="46"/>
      <c r="IL46" s="46"/>
      <c r="IM46" s="46"/>
      <c r="IN46" s="75">
        <f t="shared" si="60"/>
        <v>116</v>
      </c>
      <c r="IO46" s="74">
        <f>+'Stk CF '!GV46</f>
        <v>0</v>
      </c>
      <c r="IP46" s="46"/>
      <c r="IQ46" s="46"/>
      <c r="IR46" s="46"/>
      <c r="IS46" s="46"/>
      <c r="IT46" s="46"/>
      <c r="IU46" s="46"/>
      <c r="IV46" s="46"/>
      <c r="IW46" s="75">
        <f t="shared" si="61"/>
        <v>116</v>
      </c>
      <c r="IX46" s="74">
        <f>+'Stk CF '!HC46</f>
        <v>0</v>
      </c>
      <c r="IY46" s="46"/>
      <c r="IZ46" s="46"/>
      <c r="JA46" s="46"/>
      <c r="JB46" s="46"/>
      <c r="JC46" s="46"/>
      <c r="JD46" s="46"/>
      <c r="JE46" s="46"/>
      <c r="JF46" s="75">
        <f t="shared" si="62"/>
        <v>116</v>
      </c>
      <c r="JG46" s="74">
        <f>+'Stk CF '!HJ46</f>
        <v>0</v>
      </c>
      <c r="JH46" s="46"/>
      <c r="JI46" s="46"/>
      <c r="JJ46" s="46"/>
      <c r="JK46" s="46"/>
      <c r="JL46" s="46"/>
      <c r="JM46" s="46"/>
      <c r="JN46" s="46"/>
      <c r="JO46" s="75">
        <f t="shared" si="63"/>
        <v>116</v>
      </c>
      <c r="JP46" s="74">
        <f>+'Stk CF '!HQ46</f>
        <v>0</v>
      </c>
      <c r="JQ46" s="46"/>
      <c r="JR46" s="46"/>
      <c r="JS46" s="46"/>
      <c r="JT46" s="46"/>
      <c r="JU46" s="46"/>
      <c r="JV46" s="46"/>
      <c r="JW46" s="46"/>
      <c r="JX46" s="75">
        <f t="shared" si="64"/>
        <v>116</v>
      </c>
      <c r="JY46" s="106">
        <f>+'Stk CF '!HX46</f>
        <v>0</v>
      </c>
      <c r="JZ46" s="46"/>
      <c r="KA46" s="46"/>
      <c r="KB46" s="46"/>
      <c r="KC46" s="46"/>
      <c r="KD46" s="46"/>
      <c r="KE46" s="46"/>
      <c r="KF46" s="46"/>
      <c r="KG46" s="88">
        <f t="shared" si="65"/>
        <v>116</v>
      </c>
      <c r="KI46" s="80">
        <f>+'Stk CF '!IF46</f>
        <v>91</v>
      </c>
      <c r="KJ46" s="46">
        <f t="shared" si="84"/>
        <v>0</v>
      </c>
      <c r="KK46" s="46">
        <f t="shared" si="84"/>
        <v>0</v>
      </c>
      <c r="KL46" s="46">
        <f t="shared" si="84"/>
        <v>0</v>
      </c>
      <c r="KM46" s="46">
        <f t="shared" si="84"/>
        <v>0</v>
      </c>
      <c r="KN46" s="81">
        <f t="shared" si="77"/>
        <v>283</v>
      </c>
      <c r="KO46" s="81">
        <f t="shared" si="84"/>
        <v>0</v>
      </c>
      <c r="KP46" s="46">
        <f t="shared" si="84"/>
        <v>0</v>
      </c>
      <c r="KQ46" s="76">
        <f>+N46+KI46+KJ46-KK46-KN46-KO46-KP46</f>
        <v>116</v>
      </c>
      <c r="KR46" s="66"/>
      <c r="KS46" s="65"/>
    </row>
    <row r="47" spans="2:305" ht="15">
      <c r="B47" s="384" t="s">
        <v>52</v>
      </c>
      <c r="C47" s="170" t="s">
        <v>323</v>
      </c>
      <c r="D47" s="170" t="s">
        <v>312</v>
      </c>
      <c r="E47" s="170">
        <v>64317</v>
      </c>
      <c r="F47" s="369" t="s">
        <v>312</v>
      </c>
      <c r="G47" s="382" t="s">
        <v>98</v>
      </c>
      <c r="H47" s="382" t="s">
        <v>98</v>
      </c>
      <c r="I47" s="361" t="s">
        <v>95</v>
      </c>
      <c r="J47" s="356" t="s">
        <v>331</v>
      </c>
      <c r="K47" s="139">
        <v>9</v>
      </c>
      <c r="L47" s="140">
        <v>10</v>
      </c>
      <c r="M47" s="137" t="s">
        <v>4</v>
      </c>
      <c r="N47" s="87">
        <v>13</v>
      </c>
      <c r="O47" s="74">
        <f>+'Stk CF '!V47</f>
        <v>0</v>
      </c>
      <c r="P47" s="46"/>
      <c r="Q47" s="46"/>
      <c r="R47" s="46"/>
      <c r="S47" s="46"/>
      <c r="T47" s="46"/>
      <c r="U47" s="46"/>
      <c r="V47" s="46"/>
      <c r="W47" s="75">
        <f t="shared" si="72"/>
        <v>13</v>
      </c>
      <c r="X47" s="74">
        <f>+'Stk CF '!AC47</f>
        <v>0</v>
      </c>
      <c r="Y47" s="46"/>
      <c r="Z47" s="46"/>
      <c r="AA47" s="46"/>
      <c r="AB47" s="46"/>
      <c r="AC47" s="46"/>
      <c r="AD47" s="46"/>
      <c r="AE47" s="46"/>
      <c r="AF47" s="75">
        <f t="shared" si="37"/>
        <v>13</v>
      </c>
      <c r="AG47" s="74">
        <f>+'Stk CF '!AJ47</f>
        <v>301</v>
      </c>
      <c r="AH47" s="46"/>
      <c r="AI47" s="46"/>
      <c r="AJ47" s="46"/>
      <c r="AK47" s="46"/>
      <c r="AL47" s="46"/>
      <c r="AM47" s="46"/>
      <c r="AN47" s="46"/>
      <c r="AO47" s="75">
        <f t="shared" si="38"/>
        <v>314</v>
      </c>
      <c r="AP47" s="74">
        <f>+'Stk CF '!AQ47</f>
        <v>108</v>
      </c>
      <c r="AQ47" s="46"/>
      <c r="AR47" s="46"/>
      <c r="AS47" s="46"/>
      <c r="AT47" s="46"/>
      <c r="AU47" s="46"/>
      <c r="AV47" s="46"/>
      <c r="AW47" s="46"/>
      <c r="AX47" s="75">
        <f t="shared" si="39"/>
        <v>422</v>
      </c>
      <c r="AY47" s="74">
        <f>+'Stk CF '!AX47</f>
        <v>0</v>
      </c>
      <c r="AZ47" s="46"/>
      <c r="BA47" s="46"/>
      <c r="BB47" s="46"/>
      <c r="BC47" s="46"/>
      <c r="BD47" s="46">
        <v>56</v>
      </c>
      <c r="BE47" s="46"/>
      <c r="BF47" s="46"/>
      <c r="BG47" s="75">
        <f t="shared" si="82"/>
        <v>366</v>
      </c>
      <c r="BH47" s="74">
        <f>+'Stk CF '!BE47</f>
        <v>0</v>
      </c>
      <c r="BI47" s="46"/>
      <c r="BJ47" s="46"/>
      <c r="BK47" s="46"/>
      <c r="BL47" s="46"/>
      <c r="BM47" s="46">
        <v>28</v>
      </c>
      <c r="BN47" s="46"/>
      <c r="BO47" s="46"/>
      <c r="BP47" s="126">
        <f t="shared" si="40"/>
        <v>338</v>
      </c>
      <c r="BQ47" s="74">
        <f>+'Stk CF '!BL47</f>
        <v>0</v>
      </c>
      <c r="BR47" s="46"/>
      <c r="BS47" s="46"/>
      <c r="BT47" s="46"/>
      <c r="BU47" s="46"/>
      <c r="BV47" s="46"/>
      <c r="BW47" s="46"/>
      <c r="BX47" s="46"/>
      <c r="BY47" s="75">
        <f t="shared" si="41"/>
        <v>338</v>
      </c>
      <c r="BZ47" s="74">
        <f>+'Stk CF '!BS47</f>
        <v>0</v>
      </c>
      <c r="CA47" s="46"/>
      <c r="CB47" s="46"/>
      <c r="CC47" s="46"/>
      <c r="CD47" s="46"/>
      <c r="CE47" s="46"/>
      <c r="CF47" s="46"/>
      <c r="CG47" s="46"/>
      <c r="CH47" s="75">
        <f t="shared" si="75"/>
        <v>338</v>
      </c>
      <c r="CI47" s="74">
        <f>+'Stk CF '!BZ47</f>
        <v>0</v>
      </c>
      <c r="CJ47" s="46"/>
      <c r="CK47" s="46"/>
      <c r="CL47" s="46"/>
      <c r="CM47" s="46"/>
      <c r="CN47" s="46"/>
      <c r="CO47" s="46"/>
      <c r="CP47" s="46"/>
      <c r="CQ47" s="75">
        <f t="shared" si="43"/>
        <v>338</v>
      </c>
      <c r="CR47" s="74">
        <f>+'Stk CF '!CG47</f>
        <v>0</v>
      </c>
      <c r="CS47" s="46"/>
      <c r="CT47" s="46"/>
      <c r="CU47" s="46"/>
      <c r="CV47" s="46"/>
      <c r="CW47" s="46"/>
      <c r="CX47" s="46"/>
      <c r="CY47" s="46"/>
      <c r="CZ47" s="75">
        <f t="shared" si="44"/>
        <v>338</v>
      </c>
      <c r="DA47" s="74">
        <f>+'Stk CF '!CN47</f>
        <v>0</v>
      </c>
      <c r="DB47" s="46"/>
      <c r="DC47" s="46"/>
      <c r="DD47" s="46"/>
      <c r="DE47" s="46"/>
      <c r="DF47" s="46">
        <v>75</v>
      </c>
      <c r="DG47" s="46"/>
      <c r="DH47" s="46"/>
      <c r="DI47" s="75">
        <f t="shared" si="45"/>
        <v>263</v>
      </c>
      <c r="DJ47" s="74">
        <f>+'Stk CF '!CU47</f>
        <v>0</v>
      </c>
      <c r="DK47" s="46"/>
      <c r="DL47" s="46"/>
      <c r="DM47" s="46"/>
      <c r="DN47" s="46"/>
      <c r="DO47" s="46">
        <v>41</v>
      </c>
      <c r="DP47" s="46"/>
      <c r="DQ47" s="46"/>
      <c r="DR47" s="75">
        <f t="shared" si="83"/>
        <v>222</v>
      </c>
      <c r="DS47" s="74">
        <f>+'Stk CF '!DB47</f>
        <v>0</v>
      </c>
      <c r="DT47" s="46"/>
      <c r="DU47" s="46"/>
      <c r="DV47" s="46"/>
      <c r="DW47" s="46"/>
      <c r="DX47" s="46"/>
      <c r="DY47" s="46"/>
      <c r="DZ47" s="46"/>
      <c r="EA47" s="75">
        <f t="shared" si="47"/>
        <v>222</v>
      </c>
      <c r="EB47" s="74">
        <f>+'Stk CF '!DI47</f>
        <v>0</v>
      </c>
      <c r="EC47" s="46"/>
      <c r="ED47" s="46"/>
      <c r="EE47" s="46"/>
      <c r="EF47" s="46"/>
      <c r="EG47" s="46"/>
      <c r="EH47" s="46"/>
      <c r="EI47" s="46"/>
      <c r="EJ47" s="75">
        <f t="shared" si="48"/>
        <v>222</v>
      </c>
      <c r="EK47" s="74">
        <f>+'Stk CF '!DP47</f>
        <v>0</v>
      </c>
      <c r="EL47" s="46"/>
      <c r="EM47" s="46"/>
      <c r="EN47" s="46"/>
      <c r="EO47" s="46"/>
      <c r="EP47" s="46"/>
      <c r="EQ47" s="46"/>
      <c r="ER47" s="46"/>
      <c r="ES47" s="75">
        <f t="shared" si="49"/>
        <v>222</v>
      </c>
      <c r="ET47" s="74">
        <f>+'Stk CF '!DW47</f>
        <v>0</v>
      </c>
      <c r="EU47" s="46"/>
      <c r="EV47" s="46"/>
      <c r="EW47" s="46"/>
      <c r="EX47" s="46"/>
      <c r="EY47" s="46"/>
      <c r="EZ47" s="46"/>
      <c r="FA47" s="46"/>
      <c r="FB47" s="79">
        <f t="shared" si="50"/>
        <v>222</v>
      </c>
      <c r="FC47" s="74">
        <f>+'Stk CF '!ED47</f>
        <v>0</v>
      </c>
      <c r="FD47" s="46"/>
      <c r="FE47" s="46"/>
      <c r="FF47" s="46"/>
      <c r="FG47" s="46"/>
      <c r="FH47" s="46"/>
      <c r="FI47" s="46"/>
      <c r="FJ47" s="46"/>
      <c r="FK47" s="75">
        <f t="shared" si="51"/>
        <v>222</v>
      </c>
      <c r="FL47" s="74">
        <f>+'Stk CF '!EK47</f>
        <v>0</v>
      </c>
      <c r="FM47" s="46"/>
      <c r="FN47" s="46"/>
      <c r="FO47" s="46"/>
      <c r="FP47" s="46"/>
      <c r="FQ47" s="46"/>
      <c r="FR47" s="46"/>
      <c r="FS47" s="46"/>
      <c r="FT47" s="75">
        <f t="shared" si="52"/>
        <v>222</v>
      </c>
      <c r="FU47" s="74">
        <f>+'Stk CF '!ER47</f>
        <v>0</v>
      </c>
      <c r="FV47" s="46"/>
      <c r="FW47" s="46"/>
      <c r="FX47" s="46"/>
      <c r="FY47" s="46"/>
      <c r="FZ47" s="46"/>
      <c r="GA47" s="46"/>
      <c r="GB47" s="46"/>
      <c r="GC47" s="75">
        <f>+FT47+FU47+FV47-FW47+FX47-FY47-FZ47-GA47-GB47</f>
        <v>222</v>
      </c>
      <c r="GD47" s="74">
        <f>+'Stk CF '!EY47</f>
        <v>0</v>
      </c>
      <c r="GE47" s="46"/>
      <c r="GF47" s="46"/>
      <c r="GG47" s="46"/>
      <c r="GH47" s="46"/>
      <c r="GI47" s="46"/>
      <c r="GJ47" s="46"/>
      <c r="GK47" s="46"/>
      <c r="GL47" s="75">
        <f t="shared" si="54"/>
        <v>222</v>
      </c>
      <c r="GM47" s="74">
        <f>+'Stk CF '!FF47</f>
        <v>0</v>
      </c>
      <c r="GN47" s="46"/>
      <c r="GO47" s="46"/>
      <c r="GP47" s="46"/>
      <c r="GQ47" s="46"/>
      <c r="GR47" s="46"/>
      <c r="GS47" s="46"/>
      <c r="GT47" s="46"/>
      <c r="GU47" s="75">
        <f t="shared" si="55"/>
        <v>222</v>
      </c>
      <c r="GV47" s="74">
        <f>+'Stk CF '!FM47</f>
        <v>0</v>
      </c>
      <c r="GW47" s="46"/>
      <c r="GX47" s="46"/>
      <c r="GY47" s="46"/>
      <c r="GZ47" s="46"/>
      <c r="HA47" s="46"/>
      <c r="HB47" s="46"/>
      <c r="HC47" s="46"/>
      <c r="HD47" s="75">
        <f t="shared" si="56"/>
        <v>222</v>
      </c>
      <c r="HE47" s="74">
        <f>+'Stk CF '!FT47</f>
        <v>0</v>
      </c>
      <c r="HF47" s="46"/>
      <c r="HG47" s="46"/>
      <c r="HH47" s="46"/>
      <c r="HI47" s="46"/>
      <c r="HJ47" s="46"/>
      <c r="HK47" s="46"/>
      <c r="HL47" s="46"/>
      <c r="HM47" s="75">
        <f t="shared" si="57"/>
        <v>222</v>
      </c>
      <c r="HN47" s="74">
        <f>+'Stk CF '!GA47</f>
        <v>0</v>
      </c>
      <c r="HO47" s="46"/>
      <c r="HP47" s="46"/>
      <c r="HQ47" s="46"/>
      <c r="HR47" s="46"/>
      <c r="HS47" s="46"/>
      <c r="HT47" s="46"/>
      <c r="HU47" s="46"/>
      <c r="HV47" s="75">
        <f t="shared" si="58"/>
        <v>222</v>
      </c>
      <c r="HW47" s="74">
        <f>+'Stk CF '!GH47</f>
        <v>0</v>
      </c>
      <c r="HX47" s="46"/>
      <c r="HY47" s="46"/>
      <c r="HZ47" s="46"/>
      <c r="IA47" s="46"/>
      <c r="IB47" s="46"/>
      <c r="IC47" s="46"/>
      <c r="ID47" s="46"/>
      <c r="IE47" s="75">
        <f t="shared" si="59"/>
        <v>222</v>
      </c>
      <c r="IF47" s="74">
        <f>+'Stk CF '!GO47</f>
        <v>0</v>
      </c>
      <c r="IG47" s="46"/>
      <c r="IH47" s="46"/>
      <c r="II47" s="46"/>
      <c r="IJ47" s="46"/>
      <c r="IK47" s="46"/>
      <c r="IL47" s="46"/>
      <c r="IM47" s="46"/>
      <c r="IN47" s="75">
        <f t="shared" si="60"/>
        <v>222</v>
      </c>
      <c r="IO47" s="74">
        <f>+'Stk CF '!GV47</f>
        <v>0</v>
      </c>
      <c r="IP47" s="46"/>
      <c r="IQ47" s="46"/>
      <c r="IR47" s="46"/>
      <c r="IS47" s="46"/>
      <c r="IT47" s="46"/>
      <c r="IU47" s="46"/>
      <c r="IV47" s="46"/>
      <c r="IW47" s="75">
        <f t="shared" si="61"/>
        <v>222</v>
      </c>
      <c r="IX47" s="74">
        <f>+'Stk CF '!HC47</f>
        <v>0</v>
      </c>
      <c r="IY47" s="46"/>
      <c r="IZ47" s="46"/>
      <c r="JA47" s="46"/>
      <c r="JB47" s="46"/>
      <c r="JC47" s="46"/>
      <c r="JD47" s="46"/>
      <c r="JE47" s="46"/>
      <c r="JF47" s="75">
        <f t="shared" si="62"/>
        <v>222</v>
      </c>
      <c r="JG47" s="74">
        <f>+'Stk CF '!HJ47</f>
        <v>0</v>
      </c>
      <c r="JH47" s="46"/>
      <c r="JI47" s="46"/>
      <c r="JJ47" s="46"/>
      <c r="JK47" s="46"/>
      <c r="JL47" s="46"/>
      <c r="JM47" s="46"/>
      <c r="JN47" s="46"/>
      <c r="JO47" s="75">
        <f t="shared" si="63"/>
        <v>222</v>
      </c>
      <c r="JP47" s="74">
        <f>+'Stk CF '!HQ47</f>
        <v>0</v>
      </c>
      <c r="JQ47" s="46"/>
      <c r="JR47" s="46"/>
      <c r="JS47" s="46"/>
      <c r="JT47" s="46"/>
      <c r="JU47" s="46"/>
      <c r="JV47" s="46"/>
      <c r="JW47" s="46"/>
      <c r="JX47" s="75">
        <f t="shared" si="64"/>
        <v>222</v>
      </c>
      <c r="JY47" s="106">
        <f>+'Stk CF '!HX47</f>
        <v>0</v>
      </c>
      <c r="JZ47" s="46"/>
      <c r="KA47" s="46"/>
      <c r="KB47" s="46"/>
      <c r="KC47" s="46"/>
      <c r="KD47" s="46"/>
      <c r="KE47" s="46"/>
      <c r="KF47" s="46"/>
      <c r="KG47" s="88">
        <f t="shared" si="65"/>
        <v>222</v>
      </c>
      <c r="KI47" s="80">
        <f>+'Stk CF '!IF47</f>
        <v>409</v>
      </c>
      <c r="KJ47" s="46">
        <f t="shared" si="84"/>
        <v>0</v>
      </c>
      <c r="KK47" s="46">
        <f t="shared" si="84"/>
        <v>0</v>
      </c>
      <c r="KL47" s="46">
        <f t="shared" si="84"/>
        <v>0</v>
      </c>
      <c r="KM47" s="46">
        <f t="shared" si="84"/>
        <v>0</v>
      </c>
      <c r="KN47" s="81">
        <f t="shared" si="77"/>
        <v>200</v>
      </c>
      <c r="KO47" s="81">
        <f t="shared" si="84"/>
        <v>0</v>
      </c>
      <c r="KP47" s="46">
        <f t="shared" si="84"/>
        <v>0</v>
      </c>
      <c r="KQ47" s="76">
        <f>+N47+KI47+KJ47-KK47-KN47-KO47-KP47</f>
        <v>222</v>
      </c>
      <c r="KR47" s="66"/>
      <c r="KS47" s="65"/>
    </row>
    <row r="48" spans="2:305" ht="15">
      <c r="B48" s="384" t="s">
        <v>52</v>
      </c>
      <c r="C48" s="177" t="s">
        <v>324</v>
      </c>
      <c r="D48" s="177" t="s">
        <v>313</v>
      </c>
      <c r="E48" s="177">
        <v>67043</v>
      </c>
      <c r="F48" s="368" t="s">
        <v>312</v>
      </c>
      <c r="G48" s="382" t="s">
        <v>98</v>
      </c>
      <c r="H48" s="380" t="s">
        <v>99</v>
      </c>
      <c r="I48" s="361" t="s">
        <v>95</v>
      </c>
      <c r="J48" s="373" t="s">
        <v>332</v>
      </c>
      <c r="K48" s="139">
        <v>11</v>
      </c>
      <c r="L48" s="140">
        <v>12</v>
      </c>
      <c r="M48" s="137" t="s">
        <v>4</v>
      </c>
      <c r="N48" s="87">
        <v>132</v>
      </c>
      <c r="O48" s="74">
        <f>+'Stk CF '!V48</f>
        <v>0</v>
      </c>
      <c r="P48" s="46"/>
      <c r="Q48" s="46"/>
      <c r="R48" s="46"/>
      <c r="S48" s="46"/>
      <c r="T48" s="46"/>
      <c r="U48" s="46"/>
      <c r="V48" s="46"/>
      <c r="W48" s="75">
        <f t="shared" si="72"/>
        <v>132</v>
      </c>
      <c r="X48" s="74">
        <f>+'Stk CF '!AC48</f>
        <v>0</v>
      </c>
      <c r="Y48" s="46"/>
      <c r="Z48" s="46"/>
      <c r="AA48" s="46"/>
      <c r="AB48" s="46"/>
      <c r="AC48" s="46"/>
      <c r="AD48" s="46"/>
      <c r="AE48" s="46"/>
      <c r="AF48" s="75">
        <f t="shared" si="37"/>
        <v>132</v>
      </c>
      <c r="AG48" s="74">
        <f>+'Stk CF '!AJ48</f>
        <v>49</v>
      </c>
      <c r="AH48" s="46"/>
      <c r="AI48" s="46"/>
      <c r="AJ48" s="46"/>
      <c r="AK48" s="46"/>
      <c r="AL48" s="46"/>
      <c r="AM48" s="46"/>
      <c r="AN48" s="46"/>
      <c r="AO48" s="75">
        <f t="shared" si="38"/>
        <v>181</v>
      </c>
      <c r="AP48" s="74">
        <f>+'Stk CF '!AQ48</f>
        <v>19</v>
      </c>
      <c r="AQ48" s="46"/>
      <c r="AR48" s="46"/>
      <c r="AS48" s="46"/>
      <c r="AT48" s="46"/>
      <c r="AU48" s="46"/>
      <c r="AV48" s="46"/>
      <c r="AW48" s="46"/>
      <c r="AX48" s="75">
        <f t="shared" si="39"/>
        <v>200</v>
      </c>
      <c r="AY48" s="74">
        <f>+'Stk CF '!AX48</f>
        <v>0</v>
      </c>
      <c r="AZ48" s="46"/>
      <c r="BA48" s="46"/>
      <c r="BB48" s="46"/>
      <c r="BC48" s="46"/>
      <c r="BD48" s="46"/>
      <c r="BE48" s="46"/>
      <c r="BF48" s="46"/>
      <c r="BG48" s="75">
        <f t="shared" si="82"/>
        <v>200</v>
      </c>
      <c r="BH48" s="74">
        <f>+'Stk CF '!BE48</f>
        <v>0</v>
      </c>
      <c r="BI48" s="46"/>
      <c r="BJ48" s="46"/>
      <c r="BK48" s="46"/>
      <c r="BL48" s="46"/>
      <c r="BM48" s="46">
        <v>28</v>
      </c>
      <c r="BN48" s="46"/>
      <c r="BO48" s="46"/>
      <c r="BP48" s="126">
        <f t="shared" si="40"/>
        <v>172</v>
      </c>
      <c r="BQ48" s="74">
        <f>+'Stk CF '!BL48</f>
        <v>0</v>
      </c>
      <c r="BR48" s="46"/>
      <c r="BS48" s="46"/>
      <c r="BT48" s="46"/>
      <c r="BU48" s="46"/>
      <c r="BV48" s="46"/>
      <c r="BW48" s="46"/>
      <c r="BX48" s="46"/>
      <c r="BY48" s="75">
        <f t="shared" si="41"/>
        <v>172</v>
      </c>
      <c r="BZ48" s="74">
        <f>+'Stk CF '!BS48</f>
        <v>0</v>
      </c>
      <c r="CA48" s="46"/>
      <c r="CB48" s="46"/>
      <c r="CC48" s="46"/>
      <c r="CD48" s="46"/>
      <c r="CE48" s="46"/>
      <c r="CF48" s="46"/>
      <c r="CG48" s="46"/>
      <c r="CH48" s="75">
        <f t="shared" si="75"/>
        <v>172</v>
      </c>
      <c r="CI48" s="74">
        <f>+'Stk CF '!BZ48</f>
        <v>0</v>
      </c>
      <c r="CJ48" s="46"/>
      <c r="CK48" s="46"/>
      <c r="CL48" s="46"/>
      <c r="CM48" s="46"/>
      <c r="CN48" s="46"/>
      <c r="CO48" s="46"/>
      <c r="CP48" s="46"/>
      <c r="CQ48" s="75">
        <f t="shared" si="43"/>
        <v>172</v>
      </c>
      <c r="CR48" s="74">
        <f>+'Stk CF '!CG48</f>
        <v>0</v>
      </c>
      <c r="CS48" s="46"/>
      <c r="CT48" s="46"/>
      <c r="CU48" s="46"/>
      <c r="CV48" s="46"/>
      <c r="CW48" s="46">
        <v>28</v>
      </c>
      <c r="CX48" s="46"/>
      <c r="CY48" s="46"/>
      <c r="CZ48" s="75">
        <f t="shared" si="44"/>
        <v>144</v>
      </c>
      <c r="DA48" s="74">
        <f>+'Stk CF '!CN48</f>
        <v>0</v>
      </c>
      <c r="DB48" s="46"/>
      <c r="DC48" s="46"/>
      <c r="DD48" s="46"/>
      <c r="DE48" s="46"/>
      <c r="DF48" s="46">
        <v>56</v>
      </c>
      <c r="DG48" s="46"/>
      <c r="DH48" s="46"/>
      <c r="DI48" s="75">
        <f t="shared" si="45"/>
        <v>88</v>
      </c>
      <c r="DJ48" s="74">
        <f>+'Stk CF '!CU48</f>
        <v>0</v>
      </c>
      <c r="DK48" s="46"/>
      <c r="DL48" s="46"/>
      <c r="DM48" s="46"/>
      <c r="DN48" s="46"/>
      <c r="DO48" s="46"/>
      <c r="DP48" s="46"/>
      <c r="DQ48" s="46"/>
      <c r="DR48" s="75">
        <f t="shared" si="83"/>
        <v>88</v>
      </c>
      <c r="DS48" s="74">
        <f>+'Stk CF '!DB48</f>
        <v>0</v>
      </c>
      <c r="DT48" s="46"/>
      <c r="DU48" s="46"/>
      <c r="DV48" s="46"/>
      <c r="DW48" s="46"/>
      <c r="DX48" s="46"/>
      <c r="DY48" s="46"/>
      <c r="DZ48" s="46"/>
      <c r="EA48" s="75">
        <f t="shared" si="47"/>
        <v>88</v>
      </c>
      <c r="EB48" s="74">
        <f>+'Stk CF '!DI48</f>
        <v>0</v>
      </c>
      <c r="EC48" s="46"/>
      <c r="ED48" s="46"/>
      <c r="EE48" s="46"/>
      <c r="EF48" s="46"/>
      <c r="EG48" s="46"/>
      <c r="EH48" s="46"/>
      <c r="EI48" s="46"/>
      <c r="EJ48" s="75">
        <f t="shared" si="48"/>
        <v>88</v>
      </c>
      <c r="EK48" s="74">
        <f>+'Stk CF '!DP48</f>
        <v>0</v>
      </c>
      <c r="EL48" s="46"/>
      <c r="EM48" s="46"/>
      <c r="EN48" s="46"/>
      <c r="EO48" s="46"/>
      <c r="EP48" s="46"/>
      <c r="EQ48" s="46"/>
      <c r="ER48" s="46"/>
      <c r="ES48" s="75">
        <f t="shared" si="49"/>
        <v>88</v>
      </c>
      <c r="ET48" s="74">
        <f>+'Stk CF '!DW48</f>
        <v>0</v>
      </c>
      <c r="EU48" s="46"/>
      <c r="EV48" s="46"/>
      <c r="EW48" s="46"/>
      <c r="EX48" s="46"/>
      <c r="EY48" s="46"/>
      <c r="EZ48" s="46"/>
      <c r="FA48" s="46"/>
      <c r="FB48" s="79">
        <f t="shared" si="50"/>
        <v>88</v>
      </c>
      <c r="FC48" s="74">
        <f>+'Stk CF '!ED48</f>
        <v>0</v>
      </c>
      <c r="FD48" s="46"/>
      <c r="FE48" s="46"/>
      <c r="FF48" s="46"/>
      <c r="FG48" s="46"/>
      <c r="FH48" s="46"/>
      <c r="FI48" s="46"/>
      <c r="FJ48" s="46"/>
      <c r="FK48" s="75">
        <f t="shared" si="51"/>
        <v>88</v>
      </c>
      <c r="FL48" s="74">
        <f>+'Stk CF '!EK48</f>
        <v>0</v>
      </c>
      <c r="FM48" s="46"/>
      <c r="FN48" s="46"/>
      <c r="FO48" s="46"/>
      <c r="FP48" s="46"/>
      <c r="FQ48" s="46"/>
      <c r="FR48" s="46"/>
      <c r="FS48" s="46"/>
      <c r="FT48" s="75">
        <f t="shared" si="52"/>
        <v>88</v>
      </c>
      <c r="FU48" s="74">
        <f>+'Stk CF '!ER48</f>
        <v>0</v>
      </c>
      <c r="FV48" s="46"/>
      <c r="FW48" s="46"/>
      <c r="FX48" s="46"/>
      <c r="FY48" s="46"/>
      <c r="FZ48" s="46"/>
      <c r="GA48" s="46"/>
      <c r="GB48" s="46"/>
      <c r="GC48" s="75">
        <f>+FT48+FU48+FV48-FW48+FX48-FY48-FZ48-GA48-GB48</f>
        <v>88</v>
      </c>
      <c r="GD48" s="74">
        <f>+'Stk CF '!EY48</f>
        <v>0</v>
      </c>
      <c r="GE48" s="46"/>
      <c r="GF48" s="46"/>
      <c r="GG48" s="46"/>
      <c r="GH48" s="46"/>
      <c r="GI48" s="46"/>
      <c r="GJ48" s="46"/>
      <c r="GK48" s="46"/>
      <c r="GL48" s="75">
        <f t="shared" si="54"/>
        <v>88</v>
      </c>
      <c r="GM48" s="74">
        <f>+'Stk CF '!FF48</f>
        <v>0</v>
      </c>
      <c r="GN48" s="46"/>
      <c r="GO48" s="46"/>
      <c r="GP48" s="46"/>
      <c r="GQ48" s="46"/>
      <c r="GR48" s="46"/>
      <c r="GS48" s="46"/>
      <c r="GT48" s="46"/>
      <c r="GU48" s="75">
        <f t="shared" si="55"/>
        <v>88</v>
      </c>
      <c r="GV48" s="74">
        <f>+'Stk CF '!FM48</f>
        <v>0</v>
      </c>
      <c r="GW48" s="46"/>
      <c r="GX48" s="46"/>
      <c r="GY48" s="46"/>
      <c r="GZ48" s="46"/>
      <c r="HA48" s="46"/>
      <c r="HB48" s="46"/>
      <c r="HC48" s="46"/>
      <c r="HD48" s="75">
        <f t="shared" si="56"/>
        <v>88</v>
      </c>
      <c r="HE48" s="74">
        <f>+'Stk CF '!FT48</f>
        <v>0</v>
      </c>
      <c r="HF48" s="46"/>
      <c r="HG48" s="46"/>
      <c r="HH48" s="46"/>
      <c r="HI48" s="46"/>
      <c r="HJ48" s="46"/>
      <c r="HK48" s="46"/>
      <c r="HL48" s="46"/>
      <c r="HM48" s="75">
        <f t="shared" si="57"/>
        <v>88</v>
      </c>
      <c r="HN48" s="74">
        <f>+'Stk CF '!GA48</f>
        <v>0</v>
      </c>
      <c r="HO48" s="46"/>
      <c r="HP48" s="46"/>
      <c r="HQ48" s="46"/>
      <c r="HR48" s="46"/>
      <c r="HS48" s="46"/>
      <c r="HT48" s="46"/>
      <c r="HU48" s="46"/>
      <c r="HV48" s="75">
        <f t="shared" si="58"/>
        <v>88</v>
      </c>
      <c r="HW48" s="74">
        <f>+'Stk CF '!GH48</f>
        <v>0</v>
      </c>
      <c r="HX48" s="46"/>
      <c r="HY48" s="46"/>
      <c r="HZ48" s="46"/>
      <c r="IA48" s="46"/>
      <c r="IB48" s="46"/>
      <c r="IC48" s="46"/>
      <c r="ID48" s="46"/>
      <c r="IE48" s="75">
        <f t="shared" si="59"/>
        <v>88</v>
      </c>
      <c r="IF48" s="74">
        <f>+'Stk CF '!GO48</f>
        <v>0</v>
      </c>
      <c r="IG48" s="46"/>
      <c r="IH48" s="46"/>
      <c r="II48" s="46"/>
      <c r="IJ48" s="46"/>
      <c r="IK48" s="46"/>
      <c r="IL48" s="46"/>
      <c r="IM48" s="46"/>
      <c r="IN48" s="75">
        <f t="shared" si="60"/>
        <v>88</v>
      </c>
      <c r="IO48" s="74">
        <f>+'Stk CF '!GV48</f>
        <v>0</v>
      </c>
      <c r="IP48" s="46"/>
      <c r="IQ48" s="46"/>
      <c r="IR48" s="46"/>
      <c r="IS48" s="46"/>
      <c r="IT48" s="46"/>
      <c r="IU48" s="46"/>
      <c r="IV48" s="46"/>
      <c r="IW48" s="75">
        <f t="shared" si="61"/>
        <v>88</v>
      </c>
      <c r="IX48" s="74">
        <f>+'Stk CF '!HC48</f>
        <v>0</v>
      </c>
      <c r="IY48" s="46"/>
      <c r="IZ48" s="46"/>
      <c r="JA48" s="46"/>
      <c r="JB48" s="46"/>
      <c r="JC48" s="46"/>
      <c r="JD48" s="46"/>
      <c r="JE48" s="46"/>
      <c r="JF48" s="75">
        <f t="shared" si="62"/>
        <v>88</v>
      </c>
      <c r="JG48" s="74">
        <f>+'Stk CF '!HJ48</f>
        <v>0</v>
      </c>
      <c r="JH48" s="46"/>
      <c r="JI48" s="46"/>
      <c r="JJ48" s="46"/>
      <c r="JK48" s="46"/>
      <c r="JL48" s="46"/>
      <c r="JM48" s="46"/>
      <c r="JN48" s="46"/>
      <c r="JO48" s="75">
        <f t="shared" si="63"/>
        <v>88</v>
      </c>
      <c r="JP48" s="74">
        <f>+'Stk CF '!HQ48</f>
        <v>0</v>
      </c>
      <c r="JQ48" s="46"/>
      <c r="JR48" s="46"/>
      <c r="JS48" s="46"/>
      <c r="JT48" s="46"/>
      <c r="JU48" s="46"/>
      <c r="JV48" s="46"/>
      <c r="JW48" s="46"/>
      <c r="JX48" s="75">
        <f t="shared" si="64"/>
        <v>88</v>
      </c>
      <c r="JY48" s="106">
        <f>+'Stk CF '!HX48</f>
        <v>0</v>
      </c>
      <c r="JZ48" s="46"/>
      <c r="KA48" s="46"/>
      <c r="KB48" s="46"/>
      <c r="KC48" s="46"/>
      <c r="KD48" s="46"/>
      <c r="KE48" s="46"/>
      <c r="KF48" s="46"/>
      <c r="KG48" s="88">
        <f t="shared" si="65"/>
        <v>88</v>
      </c>
      <c r="KI48" s="80">
        <f>+'Stk CF '!IF48</f>
        <v>68</v>
      </c>
      <c r="KJ48" s="46">
        <f t="shared" si="84"/>
        <v>0</v>
      </c>
      <c r="KK48" s="46">
        <f t="shared" si="84"/>
        <v>0</v>
      </c>
      <c r="KL48" s="46">
        <f t="shared" si="84"/>
        <v>0</v>
      </c>
      <c r="KM48" s="46">
        <f t="shared" si="84"/>
        <v>0</v>
      </c>
      <c r="KN48" s="81">
        <f t="shared" si="77"/>
        <v>112</v>
      </c>
      <c r="KO48" s="81">
        <f t="shared" si="84"/>
        <v>0</v>
      </c>
      <c r="KP48" s="46">
        <f t="shared" si="84"/>
        <v>0</v>
      </c>
      <c r="KQ48" s="76">
        <f>+N48+KI48+KJ48-KK48-KN48-KO48-KP48</f>
        <v>88</v>
      </c>
      <c r="KR48" s="66"/>
      <c r="KS48" s="65"/>
    </row>
    <row r="49" spans="1:305" ht="15">
      <c r="B49" s="384" t="s">
        <v>52</v>
      </c>
      <c r="C49" s="170" t="s">
        <v>325</v>
      </c>
      <c r="D49" s="170" t="s">
        <v>314</v>
      </c>
      <c r="E49" s="170">
        <v>68040</v>
      </c>
      <c r="F49" s="369" t="s">
        <v>314</v>
      </c>
      <c r="G49" s="382" t="s">
        <v>98</v>
      </c>
      <c r="H49" s="382" t="s">
        <v>98</v>
      </c>
      <c r="I49" s="361" t="s">
        <v>95</v>
      </c>
      <c r="J49" s="356" t="s">
        <v>333</v>
      </c>
      <c r="K49" s="139">
        <v>12</v>
      </c>
      <c r="L49" s="140">
        <v>13</v>
      </c>
      <c r="M49" s="137" t="s">
        <v>4</v>
      </c>
      <c r="N49" s="87">
        <v>102</v>
      </c>
      <c r="O49" s="74">
        <f>+'Stk CF '!V49</f>
        <v>0</v>
      </c>
      <c r="P49" s="46"/>
      <c r="Q49" s="46"/>
      <c r="R49" s="46"/>
      <c r="S49" s="46"/>
      <c r="T49" s="46"/>
      <c r="U49" s="46"/>
      <c r="V49" s="46"/>
      <c r="W49" s="75">
        <f t="shared" si="72"/>
        <v>102</v>
      </c>
      <c r="X49" s="74">
        <f>+'Stk CF '!AC49</f>
        <v>0</v>
      </c>
      <c r="Y49" s="46"/>
      <c r="Z49" s="46"/>
      <c r="AA49" s="46"/>
      <c r="AB49" s="46"/>
      <c r="AC49" s="46"/>
      <c r="AD49" s="46"/>
      <c r="AE49" s="46"/>
      <c r="AF49" s="75">
        <f t="shared" si="37"/>
        <v>102</v>
      </c>
      <c r="AG49" s="74">
        <f>+'Stk CF '!AJ49</f>
        <v>0</v>
      </c>
      <c r="AH49" s="46"/>
      <c r="AI49" s="46"/>
      <c r="AJ49" s="46"/>
      <c r="AK49" s="46"/>
      <c r="AL49" s="46">
        <v>31</v>
      </c>
      <c r="AM49" s="46"/>
      <c r="AN49" s="46"/>
      <c r="AO49" s="75">
        <f t="shared" si="38"/>
        <v>71</v>
      </c>
      <c r="AP49" s="74">
        <f>+'Stk CF '!AQ49</f>
        <v>0</v>
      </c>
      <c r="AQ49" s="46"/>
      <c r="AR49" s="46"/>
      <c r="AS49" s="46"/>
      <c r="AT49" s="46"/>
      <c r="AU49" s="46"/>
      <c r="AV49" s="46"/>
      <c r="AW49" s="46"/>
      <c r="AX49" s="75">
        <f t="shared" si="39"/>
        <v>71</v>
      </c>
      <c r="AY49" s="74">
        <f>+'Stk CF '!AX49</f>
        <v>0</v>
      </c>
      <c r="AZ49" s="46"/>
      <c r="BA49" s="46"/>
      <c r="BB49" s="46"/>
      <c r="BC49" s="46"/>
      <c r="BD49" s="46"/>
      <c r="BE49" s="46"/>
      <c r="BF49" s="46"/>
      <c r="BG49" s="75">
        <f t="shared" si="82"/>
        <v>71</v>
      </c>
      <c r="BH49" s="74">
        <f>+'Stk CF '!BE49</f>
        <v>0</v>
      </c>
      <c r="BI49" s="46"/>
      <c r="BJ49" s="46"/>
      <c r="BK49" s="46"/>
      <c r="BL49" s="46"/>
      <c r="BM49" s="46"/>
      <c r="BN49" s="46"/>
      <c r="BO49" s="46"/>
      <c r="BP49" s="126">
        <f t="shared" si="40"/>
        <v>71</v>
      </c>
      <c r="BQ49" s="74">
        <f>+'Stk CF '!BL49</f>
        <v>0</v>
      </c>
      <c r="BR49" s="46"/>
      <c r="BS49" s="46"/>
      <c r="BT49" s="46"/>
      <c r="BU49" s="46"/>
      <c r="BV49" s="46"/>
      <c r="BW49" s="46"/>
      <c r="BX49" s="46"/>
      <c r="BY49" s="75">
        <f t="shared" si="41"/>
        <v>71</v>
      </c>
      <c r="BZ49" s="74">
        <f>+'Stk CF '!BS49</f>
        <v>0</v>
      </c>
      <c r="CA49" s="46"/>
      <c r="CB49" s="46"/>
      <c r="CC49" s="46"/>
      <c r="CD49" s="46"/>
      <c r="CE49" s="46"/>
      <c r="CF49" s="46"/>
      <c r="CG49" s="46"/>
      <c r="CH49" s="75">
        <f t="shared" si="75"/>
        <v>71</v>
      </c>
      <c r="CI49" s="74">
        <f>+'Stk CF '!BZ49</f>
        <v>0</v>
      </c>
      <c r="CJ49" s="46"/>
      <c r="CK49" s="46"/>
      <c r="CL49" s="46"/>
      <c r="CM49" s="46"/>
      <c r="CN49" s="46"/>
      <c r="CO49" s="46"/>
      <c r="CP49" s="46"/>
      <c r="CQ49" s="75">
        <f t="shared" si="43"/>
        <v>71</v>
      </c>
      <c r="CR49" s="74">
        <f>+'Stk CF '!CG49</f>
        <v>0</v>
      </c>
      <c r="CS49" s="46"/>
      <c r="CT49" s="46"/>
      <c r="CU49" s="46"/>
      <c r="CV49" s="46"/>
      <c r="CW49" s="46">
        <v>24</v>
      </c>
      <c r="CX49" s="46"/>
      <c r="CY49" s="46"/>
      <c r="CZ49" s="75">
        <f t="shared" si="44"/>
        <v>47</v>
      </c>
      <c r="DA49" s="74">
        <f>+'Stk CF '!CN49</f>
        <v>0</v>
      </c>
      <c r="DB49" s="46"/>
      <c r="DC49" s="46"/>
      <c r="DD49" s="46"/>
      <c r="DE49" s="46"/>
      <c r="DF49" s="46"/>
      <c r="DG49" s="46"/>
      <c r="DH49" s="46"/>
      <c r="DI49" s="75">
        <f t="shared" si="45"/>
        <v>47</v>
      </c>
      <c r="DJ49" s="74">
        <f>+'Stk CF '!CU49</f>
        <v>0</v>
      </c>
      <c r="DK49" s="46"/>
      <c r="DL49" s="46"/>
      <c r="DM49" s="46"/>
      <c r="DN49" s="46"/>
      <c r="DO49" s="46"/>
      <c r="DP49" s="46"/>
      <c r="DQ49" s="46"/>
      <c r="DR49" s="75">
        <f t="shared" si="83"/>
        <v>47</v>
      </c>
      <c r="DS49" s="74">
        <f>+'Stk CF '!DB49</f>
        <v>0</v>
      </c>
      <c r="DT49" s="46"/>
      <c r="DU49" s="46"/>
      <c r="DV49" s="46"/>
      <c r="DW49" s="46"/>
      <c r="DX49" s="46"/>
      <c r="DY49" s="46"/>
      <c r="DZ49" s="46"/>
      <c r="EA49" s="75">
        <f t="shared" si="47"/>
        <v>47</v>
      </c>
      <c r="EB49" s="74">
        <f>+'Stk CF '!DI49</f>
        <v>0</v>
      </c>
      <c r="EC49" s="46"/>
      <c r="ED49" s="46"/>
      <c r="EE49" s="46"/>
      <c r="EF49" s="46"/>
      <c r="EG49" s="46"/>
      <c r="EH49" s="46"/>
      <c r="EI49" s="46"/>
      <c r="EJ49" s="75">
        <f t="shared" si="48"/>
        <v>47</v>
      </c>
      <c r="EK49" s="74">
        <f>+'Stk CF '!DP49</f>
        <v>0</v>
      </c>
      <c r="EL49" s="46"/>
      <c r="EM49" s="46"/>
      <c r="EN49" s="46"/>
      <c r="EO49" s="46"/>
      <c r="EP49" s="46"/>
      <c r="EQ49" s="46"/>
      <c r="ER49" s="46"/>
      <c r="ES49" s="75">
        <f t="shared" si="49"/>
        <v>47</v>
      </c>
      <c r="ET49" s="74">
        <f>+'Stk CF '!DW49</f>
        <v>0</v>
      </c>
      <c r="EU49" s="46"/>
      <c r="EV49" s="46"/>
      <c r="EW49" s="46"/>
      <c r="EX49" s="46"/>
      <c r="EY49" s="46"/>
      <c r="EZ49" s="46"/>
      <c r="FA49" s="46"/>
      <c r="FB49" s="79">
        <f t="shared" si="50"/>
        <v>47</v>
      </c>
      <c r="FC49" s="74">
        <f>+'Stk CF '!ED49</f>
        <v>0</v>
      </c>
      <c r="FD49" s="46"/>
      <c r="FE49" s="46"/>
      <c r="FF49" s="46"/>
      <c r="FG49" s="46"/>
      <c r="FH49" s="46"/>
      <c r="FI49" s="46"/>
      <c r="FJ49" s="46"/>
      <c r="FK49" s="75">
        <f t="shared" si="51"/>
        <v>47</v>
      </c>
      <c r="FL49" s="74">
        <f>+'Stk CF '!EK49</f>
        <v>0</v>
      </c>
      <c r="FM49" s="46"/>
      <c r="FN49" s="46"/>
      <c r="FO49" s="46"/>
      <c r="FP49" s="46"/>
      <c r="FQ49" s="46"/>
      <c r="FR49" s="46"/>
      <c r="FS49" s="46"/>
      <c r="FT49" s="75">
        <f t="shared" si="52"/>
        <v>47</v>
      </c>
      <c r="FU49" s="74">
        <f>+'Stk CF '!ER49</f>
        <v>0</v>
      </c>
      <c r="FV49" s="46"/>
      <c r="FW49" s="46"/>
      <c r="FX49" s="46"/>
      <c r="FY49" s="46"/>
      <c r="FZ49" s="46"/>
      <c r="GA49" s="46"/>
      <c r="GB49" s="46"/>
      <c r="GC49" s="75">
        <f>+FT49+FU49+FV49-FW49+FX49-FY49-FZ49-GA49-GB49</f>
        <v>47</v>
      </c>
      <c r="GD49" s="74">
        <f>+'Stk CF '!EY49</f>
        <v>0</v>
      </c>
      <c r="GE49" s="46"/>
      <c r="GF49" s="46"/>
      <c r="GG49" s="46"/>
      <c r="GH49" s="46"/>
      <c r="GI49" s="46"/>
      <c r="GJ49" s="46"/>
      <c r="GK49" s="46"/>
      <c r="GL49" s="75">
        <f t="shared" si="54"/>
        <v>47</v>
      </c>
      <c r="GM49" s="74">
        <f>+'Stk CF '!FF49</f>
        <v>0</v>
      </c>
      <c r="GN49" s="46"/>
      <c r="GO49" s="46"/>
      <c r="GP49" s="46"/>
      <c r="GQ49" s="46"/>
      <c r="GR49" s="46"/>
      <c r="GS49" s="46"/>
      <c r="GT49" s="46"/>
      <c r="GU49" s="75">
        <f t="shared" si="55"/>
        <v>47</v>
      </c>
      <c r="GV49" s="74">
        <f>+'Stk CF '!FM49</f>
        <v>0</v>
      </c>
      <c r="GW49" s="46"/>
      <c r="GX49" s="46"/>
      <c r="GY49" s="46"/>
      <c r="GZ49" s="46"/>
      <c r="HA49" s="46"/>
      <c r="HB49" s="46"/>
      <c r="HC49" s="46"/>
      <c r="HD49" s="75">
        <f t="shared" si="56"/>
        <v>47</v>
      </c>
      <c r="HE49" s="74">
        <f>+'Stk CF '!FT49</f>
        <v>0</v>
      </c>
      <c r="HF49" s="46"/>
      <c r="HG49" s="46"/>
      <c r="HH49" s="46"/>
      <c r="HI49" s="46"/>
      <c r="HJ49" s="46"/>
      <c r="HK49" s="46"/>
      <c r="HL49" s="46"/>
      <c r="HM49" s="75">
        <f t="shared" si="57"/>
        <v>47</v>
      </c>
      <c r="HN49" s="74">
        <f>+'Stk CF '!GA49</f>
        <v>0</v>
      </c>
      <c r="HO49" s="46"/>
      <c r="HP49" s="46"/>
      <c r="HQ49" s="46"/>
      <c r="HR49" s="46"/>
      <c r="HS49" s="46"/>
      <c r="HT49" s="46"/>
      <c r="HU49" s="46"/>
      <c r="HV49" s="75">
        <f t="shared" si="58"/>
        <v>47</v>
      </c>
      <c r="HW49" s="74">
        <f>+'Stk CF '!GH49</f>
        <v>0</v>
      </c>
      <c r="HX49" s="46"/>
      <c r="HY49" s="46"/>
      <c r="HZ49" s="46"/>
      <c r="IA49" s="46"/>
      <c r="IB49" s="46"/>
      <c r="IC49" s="46"/>
      <c r="ID49" s="46"/>
      <c r="IE49" s="75">
        <f t="shared" si="59"/>
        <v>47</v>
      </c>
      <c r="IF49" s="74">
        <f>+'Stk CF '!GO49</f>
        <v>0</v>
      </c>
      <c r="IG49" s="46"/>
      <c r="IH49" s="46"/>
      <c r="II49" s="46"/>
      <c r="IJ49" s="46"/>
      <c r="IK49" s="46"/>
      <c r="IL49" s="46"/>
      <c r="IM49" s="46"/>
      <c r="IN49" s="75">
        <f t="shared" si="60"/>
        <v>47</v>
      </c>
      <c r="IO49" s="74">
        <f>+'Stk CF '!GV49</f>
        <v>0</v>
      </c>
      <c r="IP49" s="46"/>
      <c r="IQ49" s="46"/>
      <c r="IR49" s="46"/>
      <c r="IS49" s="46"/>
      <c r="IT49" s="46"/>
      <c r="IU49" s="46"/>
      <c r="IV49" s="46"/>
      <c r="IW49" s="75">
        <f t="shared" si="61"/>
        <v>47</v>
      </c>
      <c r="IX49" s="74">
        <f>+'Stk CF '!HC49</f>
        <v>0</v>
      </c>
      <c r="IY49" s="46"/>
      <c r="IZ49" s="46"/>
      <c r="JA49" s="46"/>
      <c r="JB49" s="46"/>
      <c r="JC49" s="46"/>
      <c r="JD49" s="46"/>
      <c r="JE49" s="46"/>
      <c r="JF49" s="75">
        <f t="shared" si="62"/>
        <v>47</v>
      </c>
      <c r="JG49" s="74">
        <f>+'Stk CF '!HJ49</f>
        <v>0</v>
      </c>
      <c r="JH49" s="46"/>
      <c r="JI49" s="46"/>
      <c r="JJ49" s="46"/>
      <c r="JK49" s="46"/>
      <c r="JL49" s="46"/>
      <c r="JM49" s="46"/>
      <c r="JN49" s="46"/>
      <c r="JO49" s="75">
        <f t="shared" si="63"/>
        <v>47</v>
      </c>
      <c r="JP49" s="74">
        <f>+'Stk CF '!HQ49</f>
        <v>0</v>
      </c>
      <c r="JQ49" s="46"/>
      <c r="JR49" s="46"/>
      <c r="JS49" s="46"/>
      <c r="JT49" s="46"/>
      <c r="JU49" s="46"/>
      <c r="JV49" s="46"/>
      <c r="JW49" s="46"/>
      <c r="JX49" s="75">
        <f t="shared" si="64"/>
        <v>47</v>
      </c>
      <c r="JY49" s="106">
        <f>+'Stk CF '!HX49</f>
        <v>0</v>
      </c>
      <c r="JZ49" s="46"/>
      <c r="KA49" s="46"/>
      <c r="KB49" s="46"/>
      <c r="KC49" s="46"/>
      <c r="KD49" s="46"/>
      <c r="KE49" s="46"/>
      <c r="KF49" s="46"/>
      <c r="KG49" s="88">
        <f t="shared" si="65"/>
        <v>47</v>
      </c>
      <c r="KI49" s="80">
        <f>+'Stk CF '!IF49</f>
        <v>0</v>
      </c>
      <c r="KJ49" s="46">
        <f t="shared" si="84"/>
        <v>0</v>
      </c>
      <c r="KK49" s="46">
        <f t="shared" si="84"/>
        <v>0</v>
      </c>
      <c r="KL49" s="46">
        <f t="shared" si="84"/>
        <v>0</v>
      </c>
      <c r="KM49" s="46">
        <f t="shared" si="84"/>
        <v>0</v>
      </c>
      <c r="KN49" s="81">
        <f t="shared" si="77"/>
        <v>55</v>
      </c>
      <c r="KO49" s="81">
        <f t="shared" si="84"/>
        <v>0</v>
      </c>
      <c r="KP49" s="46">
        <f t="shared" si="84"/>
        <v>0</v>
      </c>
      <c r="KQ49" s="76">
        <f>+N49+KI49+KJ49-KK49-KN49-KO49-KP49</f>
        <v>47</v>
      </c>
      <c r="KR49" s="66"/>
      <c r="KS49" s="65"/>
    </row>
    <row r="50" spans="1:305" ht="15.75" customHeight="1">
      <c r="B50" s="384" t="s">
        <v>52</v>
      </c>
      <c r="C50" s="177" t="s">
        <v>326</v>
      </c>
      <c r="D50" s="177" t="s">
        <v>315</v>
      </c>
      <c r="E50" s="177"/>
      <c r="F50" s="368" t="s">
        <v>314</v>
      </c>
      <c r="G50" s="382" t="s">
        <v>98</v>
      </c>
      <c r="H50" s="382" t="s">
        <v>98</v>
      </c>
      <c r="I50" s="361" t="s">
        <v>95</v>
      </c>
      <c r="J50" s="373" t="s">
        <v>334</v>
      </c>
      <c r="K50" s="139">
        <v>13</v>
      </c>
      <c r="L50" s="140">
        <v>14</v>
      </c>
      <c r="M50" s="137" t="s">
        <v>4</v>
      </c>
      <c r="N50" s="87">
        <v>19</v>
      </c>
      <c r="O50" s="74">
        <f>+'Stk CF '!V50</f>
        <v>0</v>
      </c>
      <c r="P50" s="46"/>
      <c r="Q50" s="46"/>
      <c r="R50" s="46"/>
      <c r="S50" s="46"/>
      <c r="T50" s="46"/>
      <c r="U50" s="46"/>
      <c r="V50" s="46"/>
      <c r="W50" s="75">
        <f t="shared" si="72"/>
        <v>19</v>
      </c>
      <c r="X50" s="74">
        <f>+'Stk CF '!AC50</f>
        <v>0</v>
      </c>
      <c r="Y50" s="46"/>
      <c r="Z50" s="46"/>
      <c r="AA50" s="46"/>
      <c r="AB50" s="46"/>
      <c r="AC50" s="46"/>
      <c r="AD50" s="46"/>
      <c r="AE50" s="46"/>
      <c r="AF50" s="75">
        <f t="shared" si="37"/>
        <v>19</v>
      </c>
      <c r="AG50" s="74">
        <f>+'Stk CF '!AJ50</f>
        <v>0</v>
      </c>
      <c r="AH50" s="46"/>
      <c r="AI50" s="46"/>
      <c r="AJ50" s="46"/>
      <c r="AK50" s="46"/>
      <c r="AL50" s="46"/>
      <c r="AM50" s="46"/>
      <c r="AN50" s="46"/>
      <c r="AO50" s="75">
        <f t="shared" si="38"/>
        <v>19</v>
      </c>
      <c r="AP50" s="74">
        <f>+'Stk CF '!AQ50</f>
        <v>0</v>
      </c>
      <c r="AQ50" s="46"/>
      <c r="AR50" s="46"/>
      <c r="AS50" s="46"/>
      <c r="AT50" s="46"/>
      <c r="AU50" s="46"/>
      <c r="AV50" s="46"/>
      <c r="AW50" s="46"/>
      <c r="AX50" s="75">
        <f t="shared" si="39"/>
        <v>19</v>
      </c>
      <c r="AY50" s="74">
        <f>+'Stk CF '!AX50</f>
        <v>0</v>
      </c>
      <c r="AZ50" s="46"/>
      <c r="BA50" s="46"/>
      <c r="BB50" s="46"/>
      <c r="BC50" s="46"/>
      <c r="BD50" s="46"/>
      <c r="BE50" s="46"/>
      <c r="BF50" s="46"/>
      <c r="BG50" s="75">
        <f t="shared" si="82"/>
        <v>19</v>
      </c>
      <c r="BH50" s="74">
        <f>+'Stk CF '!BE50</f>
        <v>0</v>
      </c>
      <c r="BI50" s="46"/>
      <c r="BJ50" s="46"/>
      <c r="BK50" s="46"/>
      <c r="BL50" s="46"/>
      <c r="BM50" s="46"/>
      <c r="BN50" s="46"/>
      <c r="BO50" s="46"/>
      <c r="BP50" s="126">
        <f t="shared" si="40"/>
        <v>19</v>
      </c>
      <c r="BQ50" s="74">
        <f>+'Stk CF '!BL50</f>
        <v>0</v>
      </c>
      <c r="BR50" s="46"/>
      <c r="BS50" s="46"/>
      <c r="BT50" s="46"/>
      <c r="BU50" s="46"/>
      <c r="BV50" s="46"/>
      <c r="BW50" s="46"/>
      <c r="BX50" s="46"/>
      <c r="BY50" s="75">
        <f t="shared" si="41"/>
        <v>19</v>
      </c>
      <c r="BZ50" s="74">
        <f>+'Stk CF '!BS50</f>
        <v>0</v>
      </c>
      <c r="CA50" s="46"/>
      <c r="CB50" s="46"/>
      <c r="CC50" s="46"/>
      <c r="CD50" s="46"/>
      <c r="CE50" s="46"/>
      <c r="CF50" s="46"/>
      <c r="CG50" s="46"/>
      <c r="CH50" s="75">
        <f t="shared" si="75"/>
        <v>19</v>
      </c>
      <c r="CI50" s="74">
        <f>+'Stk CF '!BZ50</f>
        <v>0</v>
      </c>
      <c r="CJ50" s="46"/>
      <c r="CK50" s="46"/>
      <c r="CL50" s="46"/>
      <c r="CM50" s="46"/>
      <c r="CN50" s="46"/>
      <c r="CO50" s="46"/>
      <c r="CP50" s="46"/>
      <c r="CQ50" s="75">
        <f t="shared" si="43"/>
        <v>19</v>
      </c>
      <c r="CR50" s="74">
        <f>+'Stk CF '!CG50</f>
        <v>0</v>
      </c>
      <c r="CS50" s="46"/>
      <c r="CT50" s="46"/>
      <c r="CU50" s="46"/>
      <c r="CV50" s="46"/>
      <c r="CW50" s="46"/>
      <c r="CX50" s="46"/>
      <c r="CY50" s="46"/>
      <c r="CZ50" s="75">
        <f t="shared" si="44"/>
        <v>19</v>
      </c>
      <c r="DA50" s="74">
        <f>+'Stk CF '!CN50</f>
        <v>0</v>
      </c>
      <c r="DB50" s="46"/>
      <c r="DC50" s="46"/>
      <c r="DD50" s="46"/>
      <c r="DE50" s="46"/>
      <c r="DF50" s="46">
        <v>12</v>
      </c>
      <c r="DG50" s="46"/>
      <c r="DH50" s="46"/>
      <c r="DI50" s="75">
        <f t="shared" si="45"/>
        <v>7</v>
      </c>
      <c r="DJ50" s="74">
        <f>+'Stk CF '!CU50</f>
        <v>0</v>
      </c>
      <c r="DK50" s="46"/>
      <c r="DL50" s="46"/>
      <c r="DM50" s="46"/>
      <c r="DN50" s="46"/>
      <c r="DO50" s="46"/>
      <c r="DP50" s="46"/>
      <c r="DQ50" s="46"/>
      <c r="DR50" s="75">
        <f t="shared" si="83"/>
        <v>7</v>
      </c>
      <c r="DS50" s="74">
        <f>+'Stk CF '!DB50</f>
        <v>0</v>
      </c>
      <c r="DT50" s="46"/>
      <c r="DU50" s="46"/>
      <c r="DV50" s="46"/>
      <c r="DW50" s="46"/>
      <c r="DX50" s="46"/>
      <c r="DY50" s="46"/>
      <c r="DZ50" s="46"/>
      <c r="EA50" s="75">
        <f t="shared" si="47"/>
        <v>7</v>
      </c>
      <c r="EB50" s="74">
        <f>+'Stk CF '!DI50</f>
        <v>0</v>
      </c>
      <c r="EC50" s="46"/>
      <c r="ED50" s="46"/>
      <c r="EE50" s="46"/>
      <c r="EF50" s="46"/>
      <c r="EG50" s="46"/>
      <c r="EH50" s="46"/>
      <c r="EI50" s="46"/>
      <c r="EJ50" s="75">
        <f t="shared" si="48"/>
        <v>7</v>
      </c>
      <c r="EK50" s="74">
        <f>+'Stk CF '!DP50</f>
        <v>0</v>
      </c>
      <c r="EL50" s="46"/>
      <c r="EM50" s="46"/>
      <c r="EN50" s="46"/>
      <c r="EO50" s="46"/>
      <c r="EP50" s="46"/>
      <c r="EQ50" s="46"/>
      <c r="ER50" s="46"/>
      <c r="ES50" s="75">
        <f t="shared" si="49"/>
        <v>7</v>
      </c>
      <c r="ET50" s="74">
        <f>+'Stk CF '!DW50</f>
        <v>0</v>
      </c>
      <c r="EU50" s="46"/>
      <c r="EV50" s="46"/>
      <c r="EW50" s="46"/>
      <c r="EX50" s="46"/>
      <c r="EY50" s="46"/>
      <c r="EZ50" s="46"/>
      <c r="FA50" s="46"/>
      <c r="FB50" s="79">
        <f t="shared" si="50"/>
        <v>7</v>
      </c>
      <c r="FC50" s="74">
        <f>+'Stk CF '!ED50</f>
        <v>0</v>
      </c>
      <c r="FD50" s="46"/>
      <c r="FE50" s="46"/>
      <c r="FF50" s="46"/>
      <c r="FG50" s="46"/>
      <c r="FH50" s="46"/>
      <c r="FI50" s="46"/>
      <c r="FJ50" s="46"/>
      <c r="FK50" s="75">
        <f t="shared" si="51"/>
        <v>7</v>
      </c>
      <c r="FL50" s="74">
        <f>+'Stk CF '!EK50</f>
        <v>0</v>
      </c>
      <c r="FM50" s="46"/>
      <c r="FN50" s="46"/>
      <c r="FO50" s="46"/>
      <c r="FP50" s="46"/>
      <c r="FQ50" s="46"/>
      <c r="FR50" s="46"/>
      <c r="FS50" s="46"/>
      <c r="FT50" s="75">
        <f t="shared" si="52"/>
        <v>7</v>
      </c>
      <c r="FU50" s="74">
        <f>+'Stk CF '!ER50</f>
        <v>0</v>
      </c>
      <c r="FV50" s="46"/>
      <c r="FW50" s="46"/>
      <c r="FX50" s="46"/>
      <c r="FY50" s="46"/>
      <c r="FZ50" s="46"/>
      <c r="GA50" s="46"/>
      <c r="GB50" s="46"/>
      <c r="GC50" s="75">
        <f t="shared" si="53"/>
        <v>7</v>
      </c>
      <c r="GD50" s="74">
        <f>+'Stk CF '!EY50</f>
        <v>0</v>
      </c>
      <c r="GE50" s="46"/>
      <c r="GF50" s="46"/>
      <c r="GG50" s="46"/>
      <c r="GH50" s="46"/>
      <c r="GI50" s="46"/>
      <c r="GJ50" s="46"/>
      <c r="GK50" s="46"/>
      <c r="GL50" s="75">
        <f t="shared" si="54"/>
        <v>7</v>
      </c>
      <c r="GM50" s="74">
        <f>+'Stk CF '!FF50</f>
        <v>0</v>
      </c>
      <c r="GN50" s="46"/>
      <c r="GO50" s="46"/>
      <c r="GP50" s="46"/>
      <c r="GQ50" s="46"/>
      <c r="GR50" s="46"/>
      <c r="GS50" s="46"/>
      <c r="GT50" s="46"/>
      <c r="GU50" s="75">
        <f t="shared" si="55"/>
        <v>7</v>
      </c>
      <c r="GV50" s="74">
        <f>+'Stk CF '!FM50</f>
        <v>0</v>
      </c>
      <c r="GW50" s="46"/>
      <c r="GX50" s="46"/>
      <c r="GY50" s="46"/>
      <c r="GZ50" s="46"/>
      <c r="HA50" s="46"/>
      <c r="HB50" s="46"/>
      <c r="HC50" s="46"/>
      <c r="HD50" s="75">
        <f t="shared" si="56"/>
        <v>7</v>
      </c>
      <c r="HE50" s="74">
        <f>+'Stk CF '!FT50</f>
        <v>0</v>
      </c>
      <c r="HF50" s="46"/>
      <c r="HG50" s="46"/>
      <c r="HH50" s="46"/>
      <c r="HI50" s="46"/>
      <c r="HJ50" s="46"/>
      <c r="HK50" s="46"/>
      <c r="HL50" s="46"/>
      <c r="HM50" s="75">
        <f t="shared" si="57"/>
        <v>7</v>
      </c>
      <c r="HN50" s="74">
        <f>+'Stk CF '!GA50</f>
        <v>0</v>
      </c>
      <c r="HO50" s="46"/>
      <c r="HP50" s="46"/>
      <c r="HQ50" s="46"/>
      <c r="HR50" s="46"/>
      <c r="HS50" s="46"/>
      <c r="HT50" s="46"/>
      <c r="HU50" s="46"/>
      <c r="HV50" s="75">
        <f t="shared" si="58"/>
        <v>7</v>
      </c>
      <c r="HW50" s="74">
        <f>+'Stk CF '!GH50</f>
        <v>0</v>
      </c>
      <c r="HX50" s="46"/>
      <c r="HY50" s="46"/>
      <c r="HZ50" s="46"/>
      <c r="IA50" s="46"/>
      <c r="IB50" s="46"/>
      <c r="IC50" s="46"/>
      <c r="ID50" s="46"/>
      <c r="IE50" s="75">
        <f t="shared" si="59"/>
        <v>7</v>
      </c>
      <c r="IF50" s="74">
        <f>+'Stk CF '!GO50</f>
        <v>0</v>
      </c>
      <c r="IG50" s="46"/>
      <c r="IH50" s="46"/>
      <c r="II50" s="46"/>
      <c r="IJ50" s="46"/>
      <c r="IK50" s="46"/>
      <c r="IL50" s="46"/>
      <c r="IM50" s="46"/>
      <c r="IN50" s="75">
        <f t="shared" si="60"/>
        <v>7</v>
      </c>
      <c r="IO50" s="74">
        <f>+'Stk CF '!GV50</f>
        <v>0</v>
      </c>
      <c r="IP50" s="46"/>
      <c r="IQ50" s="46"/>
      <c r="IR50" s="46"/>
      <c r="IS50" s="46"/>
      <c r="IT50" s="46"/>
      <c r="IU50" s="46"/>
      <c r="IV50" s="46"/>
      <c r="IW50" s="75">
        <f t="shared" si="61"/>
        <v>7</v>
      </c>
      <c r="IX50" s="74">
        <f>+'Stk CF '!HC50</f>
        <v>0</v>
      </c>
      <c r="IY50" s="46"/>
      <c r="IZ50" s="46"/>
      <c r="JA50" s="46"/>
      <c r="JB50" s="46"/>
      <c r="JC50" s="46"/>
      <c r="JD50" s="46"/>
      <c r="JE50" s="46"/>
      <c r="JF50" s="75">
        <f t="shared" si="62"/>
        <v>7</v>
      </c>
      <c r="JG50" s="74">
        <f>+'Stk CF '!HJ50</f>
        <v>0</v>
      </c>
      <c r="JH50" s="46"/>
      <c r="JI50" s="46"/>
      <c r="JJ50" s="46"/>
      <c r="JK50" s="46"/>
      <c r="JL50" s="46"/>
      <c r="JM50" s="46"/>
      <c r="JN50" s="46"/>
      <c r="JO50" s="75">
        <f t="shared" si="63"/>
        <v>7</v>
      </c>
      <c r="JP50" s="74">
        <f>+'Stk CF '!HQ50</f>
        <v>0</v>
      </c>
      <c r="JQ50" s="46"/>
      <c r="JR50" s="46"/>
      <c r="JS50" s="46"/>
      <c r="JT50" s="46"/>
      <c r="JU50" s="46"/>
      <c r="JV50" s="46"/>
      <c r="JW50" s="46"/>
      <c r="JX50" s="75">
        <f t="shared" si="64"/>
        <v>7</v>
      </c>
      <c r="JY50" s="106">
        <f>+'Stk CF '!HX50</f>
        <v>0</v>
      </c>
      <c r="JZ50" s="46"/>
      <c r="KA50" s="46"/>
      <c r="KB50" s="46"/>
      <c r="KC50" s="46"/>
      <c r="KD50" s="46"/>
      <c r="KE50" s="46"/>
      <c r="KF50" s="46"/>
      <c r="KG50" s="88">
        <f t="shared" si="65"/>
        <v>7</v>
      </c>
      <c r="KI50" s="80">
        <f>+'Stk CF '!IF50</f>
        <v>0</v>
      </c>
      <c r="KJ50" s="46">
        <f t="shared" ref="KJ50:KM51" si="85">+P50+Y50+AH50+AQ50+AZ50+BI50+BR50+CA50+CJ50+CS50+DB50+DK50+DT50+EC50+EL50+EU50+FD50+FM50+FV50+GE50+GN50+GW50+HF50+HO50+HX50+IG50+IP50+IY50+JH50+JQ50+JZ50</f>
        <v>0</v>
      </c>
      <c r="KK50" s="46">
        <f t="shared" si="85"/>
        <v>0</v>
      </c>
      <c r="KL50" s="46">
        <f t="shared" si="85"/>
        <v>0</v>
      </c>
      <c r="KM50" s="46">
        <f t="shared" si="85"/>
        <v>0</v>
      </c>
      <c r="KN50" s="81">
        <f t="shared" si="77"/>
        <v>12</v>
      </c>
      <c r="KO50" s="81">
        <f t="shared" si="81"/>
        <v>0</v>
      </c>
      <c r="KP50" s="46">
        <f t="shared" si="71"/>
        <v>0</v>
      </c>
      <c r="KQ50" s="76">
        <f t="shared" si="36"/>
        <v>7</v>
      </c>
      <c r="KR50" s="66"/>
      <c r="KS50" s="65"/>
    </row>
    <row r="51" spans="1:305" ht="15">
      <c r="B51" s="384" t="s">
        <v>52</v>
      </c>
      <c r="C51" s="170" t="s">
        <v>327</v>
      </c>
      <c r="D51" s="170" t="s">
        <v>316</v>
      </c>
      <c r="E51" s="170" t="s">
        <v>319</v>
      </c>
      <c r="F51" s="369" t="s">
        <v>311</v>
      </c>
      <c r="G51" s="380" t="s">
        <v>99</v>
      </c>
      <c r="H51" s="380" t="s">
        <v>99</v>
      </c>
      <c r="I51" s="361" t="s">
        <v>95</v>
      </c>
      <c r="J51" s="356" t="s">
        <v>335</v>
      </c>
      <c r="K51" s="139">
        <v>9</v>
      </c>
      <c r="L51" s="140">
        <v>10</v>
      </c>
      <c r="M51" s="137" t="s">
        <v>4</v>
      </c>
      <c r="N51" s="87">
        <v>0</v>
      </c>
      <c r="O51" s="74">
        <f>+'Stk CF '!V51</f>
        <v>0</v>
      </c>
      <c r="P51" s="46"/>
      <c r="Q51" s="46"/>
      <c r="R51" s="46"/>
      <c r="S51" s="46"/>
      <c r="T51" s="46"/>
      <c r="U51" s="46"/>
      <c r="V51" s="46"/>
      <c r="W51" s="75">
        <f>+N51+O51+P51-Q51+R51-S51-T51-U51-V51</f>
        <v>0</v>
      </c>
      <c r="X51" s="74">
        <f>+'Stk CF '!AC51</f>
        <v>0</v>
      </c>
      <c r="Y51" s="46"/>
      <c r="Z51" s="46"/>
      <c r="AA51" s="46"/>
      <c r="AB51" s="46"/>
      <c r="AC51" s="46"/>
      <c r="AD51" s="46"/>
      <c r="AE51" s="46"/>
      <c r="AF51" s="75">
        <f t="shared" si="37"/>
        <v>0</v>
      </c>
      <c r="AG51" s="74">
        <f>+'Stk CF '!AJ51</f>
        <v>0</v>
      </c>
      <c r="AH51" s="46"/>
      <c r="AI51" s="46"/>
      <c r="AJ51" s="46"/>
      <c r="AK51" s="46"/>
      <c r="AL51" s="46"/>
      <c r="AM51" s="46"/>
      <c r="AN51" s="46"/>
      <c r="AO51" s="75">
        <f>+AF51+AG51+AH51-AI51+AJ51-AK51-AL51-AM51-AN51</f>
        <v>0</v>
      </c>
      <c r="AP51" s="74">
        <f>+'Stk CF '!AQ51</f>
        <v>0</v>
      </c>
      <c r="AQ51" s="46"/>
      <c r="AR51" s="46"/>
      <c r="AS51" s="46"/>
      <c r="AT51" s="46"/>
      <c r="AU51" s="46"/>
      <c r="AV51" s="46"/>
      <c r="AW51" s="46"/>
      <c r="AX51" s="75">
        <f>+AO51+AP51+AQ51-AR51+AS51-AT51-AU51-AV51-AW51</f>
        <v>0</v>
      </c>
      <c r="AY51" s="74">
        <f>+'Stk CF '!AX51</f>
        <v>0</v>
      </c>
      <c r="AZ51" s="46"/>
      <c r="BA51" s="46"/>
      <c r="BB51" s="46"/>
      <c r="BC51" s="46"/>
      <c r="BD51" s="46"/>
      <c r="BE51" s="46"/>
      <c r="BF51" s="46"/>
      <c r="BG51" s="75">
        <f t="shared" si="82"/>
        <v>0</v>
      </c>
      <c r="BH51" s="74">
        <f>+'Stk CF '!BE51</f>
        <v>0</v>
      </c>
      <c r="BI51" s="46"/>
      <c r="BJ51" s="46"/>
      <c r="BK51" s="46"/>
      <c r="BL51" s="46"/>
      <c r="BM51" s="46"/>
      <c r="BN51" s="46"/>
      <c r="BO51" s="46"/>
      <c r="BP51" s="126">
        <f t="shared" si="40"/>
        <v>0</v>
      </c>
      <c r="BQ51" s="74">
        <f>+'Stk CF '!BL51</f>
        <v>0</v>
      </c>
      <c r="BR51" s="46"/>
      <c r="BS51" s="46"/>
      <c r="BT51" s="46"/>
      <c r="BU51" s="46"/>
      <c r="BV51" s="46"/>
      <c r="BW51" s="46"/>
      <c r="BX51" s="46"/>
      <c r="BY51" s="75">
        <f t="shared" si="41"/>
        <v>0</v>
      </c>
      <c r="BZ51" s="74">
        <f>+'Stk CF '!BS51</f>
        <v>0</v>
      </c>
      <c r="CA51" s="46"/>
      <c r="CB51" s="46"/>
      <c r="CC51" s="46"/>
      <c r="CD51" s="46"/>
      <c r="CE51" s="46"/>
      <c r="CF51" s="46"/>
      <c r="CG51" s="46"/>
      <c r="CH51" s="75">
        <f t="shared" si="75"/>
        <v>0</v>
      </c>
      <c r="CI51" s="74">
        <f>+'Stk CF '!BZ51</f>
        <v>0</v>
      </c>
      <c r="CJ51" s="46"/>
      <c r="CK51" s="46"/>
      <c r="CL51" s="46"/>
      <c r="CM51" s="46"/>
      <c r="CN51" s="46"/>
      <c r="CO51" s="46"/>
      <c r="CP51" s="46"/>
      <c r="CQ51" s="75">
        <f>+CH51+CI51+CJ51-CK51+CL51-CM51-CN51-CO51-CP51</f>
        <v>0</v>
      </c>
      <c r="CR51" s="74">
        <f>+'Stk CF '!CG51</f>
        <v>0</v>
      </c>
      <c r="CS51" s="46"/>
      <c r="CT51" s="46"/>
      <c r="CU51" s="46"/>
      <c r="CV51" s="46"/>
      <c r="CW51" s="46"/>
      <c r="CX51" s="46"/>
      <c r="CY51" s="46"/>
      <c r="CZ51" s="75">
        <f t="shared" si="44"/>
        <v>0</v>
      </c>
      <c r="DA51" s="74">
        <f>+'Stk CF '!CN51</f>
        <v>0</v>
      </c>
      <c r="DB51" s="46"/>
      <c r="DC51" s="46"/>
      <c r="DD51" s="46"/>
      <c r="DE51" s="46"/>
      <c r="DF51" s="46"/>
      <c r="DG51" s="46"/>
      <c r="DH51" s="46"/>
      <c r="DI51" s="75">
        <f>+CZ51+DA51+DB51-DC51+DD51-DE51-DF51-DG51-DH51</f>
        <v>0</v>
      </c>
      <c r="DJ51" s="74">
        <f>+'Stk CF '!CU51</f>
        <v>0</v>
      </c>
      <c r="DK51" s="46"/>
      <c r="DL51" s="46"/>
      <c r="DM51" s="46"/>
      <c r="DN51" s="46"/>
      <c r="DO51" s="46"/>
      <c r="DP51" s="46"/>
      <c r="DQ51" s="46"/>
      <c r="DR51" s="75">
        <f t="shared" si="83"/>
        <v>0</v>
      </c>
      <c r="DS51" s="74">
        <f>+'Stk CF '!DB51</f>
        <v>0</v>
      </c>
      <c r="DT51" s="46"/>
      <c r="DU51" s="46"/>
      <c r="DV51" s="46"/>
      <c r="DW51" s="46"/>
      <c r="DX51" s="46"/>
      <c r="DY51" s="46"/>
      <c r="DZ51" s="46"/>
      <c r="EA51" s="75">
        <f>+DR51+DS51+DT51-DU51+DV51-DW51-DX51-DY51-DZ51</f>
        <v>0</v>
      </c>
      <c r="EB51" s="74">
        <f>+'Stk CF '!DI51</f>
        <v>0</v>
      </c>
      <c r="EC51" s="46"/>
      <c r="ED51" s="46"/>
      <c r="EE51" s="46"/>
      <c r="EF51" s="46"/>
      <c r="EG51" s="46"/>
      <c r="EH51" s="46"/>
      <c r="EI51" s="46"/>
      <c r="EJ51" s="75">
        <f t="shared" si="48"/>
        <v>0</v>
      </c>
      <c r="EK51" s="74">
        <f>+'Stk CF '!DP51</f>
        <v>0</v>
      </c>
      <c r="EL51" s="46"/>
      <c r="EM51" s="46"/>
      <c r="EN51" s="46"/>
      <c r="EO51" s="46"/>
      <c r="EP51" s="46"/>
      <c r="EQ51" s="46"/>
      <c r="ER51" s="46"/>
      <c r="ES51" s="75">
        <f>+EJ51+EK51+EL51-EM51+EN51-EO51-EP51-EQ51-ER51</f>
        <v>0</v>
      </c>
      <c r="ET51" s="74">
        <f>+'Stk CF '!DW51</f>
        <v>0</v>
      </c>
      <c r="EU51" s="46"/>
      <c r="EV51" s="46"/>
      <c r="EW51" s="46"/>
      <c r="EX51" s="46"/>
      <c r="EY51" s="46"/>
      <c r="EZ51" s="46"/>
      <c r="FA51" s="46"/>
      <c r="FB51" s="79">
        <f>+ES51+ET51+EU51-EV51+EW51-EX51-EY51-EZ51-FA51</f>
        <v>0</v>
      </c>
      <c r="FC51" s="74">
        <f>+'Stk CF '!ED51</f>
        <v>0</v>
      </c>
      <c r="FD51" s="46"/>
      <c r="FE51" s="46"/>
      <c r="FF51" s="46"/>
      <c r="FG51" s="46"/>
      <c r="FH51" s="46"/>
      <c r="FI51" s="46"/>
      <c r="FJ51" s="46"/>
      <c r="FK51" s="75">
        <f t="shared" si="51"/>
        <v>0</v>
      </c>
      <c r="FL51" s="74">
        <f>+'Stk CF '!EK51</f>
        <v>0</v>
      </c>
      <c r="FM51" s="46"/>
      <c r="FN51" s="46"/>
      <c r="FO51" s="46"/>
      <c r="FP51" s="46"/>
      <c r="FQ51" s="46"/>
      <c r="FR51" s="46"/>
      <c r="FS51" s="46"/>
      <c r="FT51" s="75">
        <f t="shared" si="52"/>
        <v>0</v>
      </c>
      <c r="FU51" s="74">
        <f>+'Stk CF '!ER51</f>
        <v>0</v>
      </c>
      <c r="FV51" s="46"/>
      <c r="FW51" s="46"/>
      <c r="FX51" s="46"/>
      <c r="FY51" s="46"/>
      <c r="FZ51" s="46"/>
      <c r="GA51" s="46"/>
      <c r="GB51" s="46"/>
      <c r="GC51" s="75">
        <f t="shared" si="53"/>
        <v>0</v>
      </c>
      <c r="GD51" s="74">
        <f>+'Stk CF '!EY51</f>
        <v>0</v>
      </c>
      <c r="GE51" s="46"/>
      <c r="GF51" s="46"/>
      <c r="GG51" s="46"/>
      <c r="GH51" s="46"/>
      <c r="GI51" s="46"/>
      <c r="GJ51" s="46"/>
      <c r="GK51" s="46"/>
      <c r="GL51" s="75">
        <f t="shared" si="54"/>
        <v>0</v>
      </c>
      <c r="GM51" s="74">
        <f>+'Stk CF '!FF51</f>
        <v>0</v>
      </c>
      <c r="GN51" s="46"/>
      <c r="GO51" s="46"/>
      <c r="GP51" s="46"/>
      <c r="GQ51" s="46"/>
      <c r="GR51" s="46"/>
      <c r="GS51" s="46"/>
      <c r="GT51" s="46"/>
      <c r="GU51" s="75">
        <f>+GL51+GM51+GN51-GO51+GP51-GQ51-GR51-GS51-GT51</f>
        <v>0</v>
      </c>
      <c r="GV51" s="74">
        <f>+'Stk CF '!FM51</f>
        <v>0</v>
      </c>
      <c r="GW51" s="46"/>
      <c r="GX51" s="46"/>
      <c r="GY51" s="46"/>
      <c r="GZ51" s="46"/>
      <c r="HA51" s="46"/>
      <c r="HB51" s="46"/>
      <c r="HC51" s="46"/>
      <c r="HD51" s="75">
        <f>+GU51+GV51+GW51-GX51+GY51-GZ51-HA51-HB51-HC51</f>
        <v>0</v>
      </c>
      <c r="HE51" s="74">
        <f>+'Stk CF '!FT51</f>
        <v>0</v>
      </c>
      <c r="HF51" s="46"/>
      <c r="HG51" s="46"/>
      <c r="HH51" s="46"/>
      <c r="HI51" s="46"/>
      <c r="HJ51" s="46"/>
      <c r="HK51" s="46"/>
      <c r="HL51" s="46"/>
      <c r="HM51" s="75">
        <f>+HD51+HE51+HF51-HG51+HH51-HI51-HJ51-HK51-HL51</f>
        <v>0</v>
      </c>
      <c r="HN51" s="74">
        <f>+'Stk CF '!GA51</f>
        <v>0</v>
      </c>
      <c r="HO51" s="46"/>
      <c r="HP51" s="46"/>
      <c r="HQ51" s="46"/>
      <c r="HR51" s="46"/>
      <c r="HS51" s="46"/>
      <c r="HT51" s="46"/>
      <c r="HU51" s="46"/>
      <c r="HV51" s="75">
        <f t="shared" si="58"/>
        <v>0</v>
      </c>
      <c r="HW51" s="74">
        <f>+'Stk CF '!GH51</f>
        <v>0</v>
      </c>
      <c r="HX51" s="46"/>
      <c r="HY51" s="46"/>
      <c r="HZ51" s="46"/>
      <c r="IA51" s="46"/>
      <c r="IB51" s="46"/>
      <c r="IC51" s="46"/>
      <c r="ID51" s="46"/>
      <c r="IE51" s="75">
        <f>+HV51+HW51+HX51-HY51+HZ51-IA51-IB51-IC51-ID51</f>
        <v>0</v>
      </c>
      <c r="IF51" s="74">
        <f>+'Stk CF '!GO51</f>
        <v>0</v>
      </c>
      <c r="IG51" s="46"/>
      <c r="IH51" s="46"/>
      <c r="II51" s="46"/>
      <c r="IJ51" s="46"/>
      <c r="IK51" s="46"/>
      <c r="IL51" s="46"/>
      <c r="IM51" s="46"/>
      <c r="IN51" s="75">
        <f t="shared" si="60"/>
        <v>0</v>
      </c>
      <c r="IO51" s="74">
        <f>+'Stk CF '!GV51</f>
        <v>0</v>
      </c>
      <c r="IP51" s="46"/>
      <c r="IQ51" s="46"/>
      <c r="IR51" s="46"/>
      <c r="IS51" s="46"/>
      <c r="IT51" s="46"/>
      <c r="IU51" s="46"/>
      <c r="IV51" s="46"/>
      <c r="IW51" s="75">
        <f>+IN51+IO51+IP51-IQ51+IR51-IS51-IT51-IU51-IV51</f>
        <v>0</v>
      </c>
      <c r="IX51" s="74">
        <f>+'Stk CF '!HC51</f>
        <v>0</v>
      </c>
      <c r="IY51" s="46"/>
      <c r="IZ51" s="46"/>
      <c r="JA51" s="46"/>
      <c r="JB51" s="46"/>
      <c r="JC51" s="46"/>
      <c r="JD51" s="46"/>
      <c r="JE51" s="46"/>
      <c r="JF51" s="75">
        <f t="shared" si="62"/>
        <v>0</v>
      </c>
      <c r="JG51" s="74">
        <f>+'Stk CF '!HJ51</f>
        <v>0</v>
      </c>
      <c r="JH51" s="46"/>
      <c r="JI51" s="46"/>
      <c r="JJ51" s="46"/>
      <c r="JK51" s="46"/>
      <c r="JL51" s="46"/>
      <c r="JM51" s="46"/>
      <c r="JN51" s="46"/>
      <c r="JO51" s="75">
        <f>+JF51+JG51+JH51-JI51+JJ51-JK51-JL51-JM51-JN51</f>
        <v>0</v>
      </c>
      <c r="JP51" s="74">
        <f>+'Stk CF '!HQ51</f>
        <v>0</v>
      </c>
      <c r="JQ51" s="46"/>
      <c r="JR51" s="46"/>
      <c r="JS51" s="46"/>
      <c r="JT51" s="46"/>
      <c r="JU51" s="46"/>
      <c r="JV51" s="46"/>
      <c r="JW51" s="46"/>
      <c r="JX51" s="75">
        <f t="shared" si="64"/>
        <v>0</v>
      </c>
      <c r="JY51" s="106">
        <f>+'Stk CF '!HX51</f>
        <v>0</v>
      </c>
      <c r="JZ51" s="46"/>
      <c r="KA51" s="46"/>
      <c r="KB51" s="46"/>
      <c r="KC51" s="46"/>
      <c r="KD51" s="46"/>
      <c r="KE51" s="46"/>
      <c r="KF51" s="46"/>
      <c r="KG51" s="88">
        <f t="shared" si="65"/>
        <v>0</v>
      </c>
      <c r="KI51" s="80">
        <f>+'Stk CF '!IF51</f>
        <v>0</v>
      </c>
      <c r="KJ51" s="46">
        <f t="shared" si="85"/>
        <v>0</v>
      </c>
      <c r="KK51" s="46">
        <f t="shared" si="85"/>
        <v>0</v>
      </c>
      <c r="KL51" s="46">
        <f t="shared" si="85"/>
        <v>0</v>
      </c>
      <c r="KM51" s="46">
        <f t="shared" si="85"/>
        <v>0</v>
      </c>
      <c r="KN51" s="81">
        <f t="shared" si="77"/>
        <v>0</v>
      </c>
      <c r="KO51" s="81">
        <f t="shared" si="81"/>
        <v>0</v>
      </c>
      <c r="KP51" s="46">
        <f>+V51+AE51+AN51+AW51+BF51+BO51+BX51+CG51+CP51+CY51+DH51+DQ51+DZ51+EI51+ER51+FA51+FJ51+FS51+GB51+GK51+GT51+HC51+HL51+HU51+ID51+IM51+IV51+JE51+JN51+JW51+KF51</f>
        <v>0</v>
      </c>
      <c r="KQ51" s="76">
        <f>+N51+KI51+KJ51-KK51-KN51-KO51-KP51</f>
        <v>0</v>
      </c>
      <c r="KR51" s="66"/>
      <c r="KS51" s="65"/>
    </row>
    <row r="52" spans="1:305" ht="15">
      <c r="B52" s="384" t="s">
        <v>52</v>
      </c>
      <c r="C52" s="177" t="s">
        <v>328</v>
      </c>
      <c r="D52" s="177" t="s">
        <v>317</v>
      </c>
      <c r="E52" s="177" t="s">
        <v>320</v>
      </c>
      <c r="F52" s="368" t="s">
        <v>312</v>
      </c>
      <c r="G52" s="380" t="s">
        <v>99</v>
      </c>
      <c r="H52" s="380" t="s">
        <v>99</v>
      </c>
      <c r="I52" s="361" t="s">
        <v>95</v>
      </c>
      <c r="J52" s="373" t="s">
        <v>336</v>
      </c>
      <c r="K52" s="139">
        <v>11</v>
      </c>
      <c r="L52" s="140">
        <v>12</v>
      </c>
      <c r="M52" s="137" t="s">
        <v>4</v>
      </c>
      <c r="N52" s="87">
        <v>0</v>
      </c>
      <c r="O52" s="74">
        <f>+'Stk CF '!V52</f>
        <v>0</v>
      </c>
      <c r="P52" s="46"/>
      <c r="Q52" s="46"/>
      <c r="R52" s="46"/>
      <c r="S52" s="46"/>
      <c r="T52" s="46"/>
      <c r="U52" s="46"/>
      <c r="V52" s="46"/>
      <c r="W52" s="75">
        <f t="shared" si="72"/>
        <v>0</v>
      </c>
      <c r="X52" s="74">
        <f>+'Stk CF '!AC52</f>
        <v>0</v>
      </c>
      <c r="Y52" s="46"/>
      <c r="Z52" s="46"/>
      <c r="AA52" s="46"/>
      <c r="AB52" s="46"/>
      <c r="AC52" s="46"/>
      <c r="AD52" s="46"/>
      <c r="AE52" s="46"/>
      <c r="AF52" s="75">
        <f t="shared" si="37"/>
        <v>0</v>
      </c>
      <c r="AG52" s="74">
        <f>+'Stk CF '!AJ52</f>
        <v>0</v>
      </c>
      <c r="AH52" s="46"/>
      <c r="AI52" s="46"/>
      <c r="AJ52" s="46"/>
      <c r="AK52" s="46"/>
      <c r="AL52" s="46"/>
      <c r="AM52" s="46"/>
      <c r="AN52" s="46"/>
      <c r="AO52" s="75">
        <f t="shared" si="38"/>
        <v>0</v>
      </c>
      <c r="AP52" s="74">
        <f>+'Stk CF '!AQ52</f>
        <v>0</v>
      </c>
      <c r="AQ52" s="46"/>
      <c r="AR52" s="46"/>
      <c r="AS52" s="46"/>
      <c r="AT52" s="46"/>
      <c r="AU52" s="46"/>
      <c r="AV52" s="46"/>
      <c r="AW52" s="46"/>
      <c r="AX52" s="75">
        <f t="shared" si="39"/>
        <v>0</v>
      </c>
      <c r="AY52" s="74">
        <f>+'Stk CF '!AX52</f>
        <v>0</v>
      </c>
      <c r="AZ52" s="46"/>
      <c r="BA52" s="46"/>
      <c r="BB52" s="46"/>
      <c r="BC52" s="46"/>
      <c r="BD52" s="46"/>
      <c r="BE52" s="46"/>
      <c r="BF52" s="46"/>
      <c r="BG52" s="75">
        <f t="shared" si="82"/>
        <v>0</v>
      </c>
      <c r="BH52" s="74">
        <f>+'Stk CF '!BE52</f>
        <v>0</v>
      </c>
      <c r="BI52" s="46"/>
      <c r="BJ52" s="46"/>
      <c r="BK52" s="46"/>
      <c r="BL52" s="46"/>
      <c r="BM52" s="46"/>
      <c r="BN52" s="46"/>
      <c r="BO52" s="46"/>
      <c r="BP52" s="126">
        <f t="shared" si="40"/>
        <v>0</v>
      </c>
      <c r="BQ52" s="74">
        <f>+'Stk CF '!BL52</f>
        <v>0</v>
      </c>
      <c r="BR52" s="46"/>
      <c r="BS52" s="46"/>
      <c r="BT52" s="46"/>
      <c r="BU52" s="46"/>
      <c r="BV52" s="46"/>
      <c r="BW52" s="46"/>
      <c r="BX52" s="46"/>
      <c r="BY52" s="75">
        <f t="shared" si="41"/>
        <v>0</v>
      </c>
      <c r="BZ52" s="74">
        <f>+'Stk CF '!BS52</f>
        <v>0</v>
      </c>
      <c r="CA52" s="46"/>
      <c r="CB52" s="46"/>
      <c r="CC52" s="46"/>
      <c r="CD52" s="46"/>
      <c r="CE52" s="46"/>
      <c r="CF52" s="46"/>
      <c r="CG52" s="46"/>
      <c r="CH52" s="75">
        <f t="shared" si="75"/>
        <v>0</v>
      </c>
      <c r="CI52" s="74">
        <f>+'Stk CF '!BZ52</f>
        <v>0</v>
      </c>
      <c r="CJ52" s="46"/>
      <c r="CK52" s="46"/>
      <c r="CL52" s="46"/>
      <c r="CM52" s="46"/>
      <c r="CN52" s="46"/>
      <c r="CO52" s="46"/>
      <c r="CP52" s="46"/>
      <c r="CQ52" s="75">
        <f t="shared" si="43"/>
        <v>0</v>
      </c>
      <c r="CR52" s="74">
        <f>+'Stk CF '!CG52</f>
        <v>0</v>
      </c>
      <c r="CS52" s="46"/>
      <c r="CT52" s="46"/>
      <c r="CU52" s="46"/>
      <c r="CV52" s="46"/>
      <c r="CW52" s="46"/>
      <c r="CX52" s="46"/>
      <c r="CY52" s="46"/>
      <c r="CZ52" s="75">
        <f t="shared" si="44"/>
        <v>0</v>
      </c>
      <c r="DA52" s="74">
        <f>+'Stk CF '!CN52</f>
        <v>0</v>
      </c>
      <c r="DB52" s="46"/>
      <c r="DC52" s="46"/>
      <c r="DD52" s="46"/>
      <c r="DE52" s="46"/>
      <c r="DF52" s="46"/>
      <c r="DG52" s="46"/>
      <c r="DH52" s="46"/>
      <c r="DI52" s="75">
        <f t="shared" si="45"/>
        <v>0</v>
      </c>
      <c r="DJ52" s="74">
        <f>+'Stk CF '!CU52</f>
        <v>0</v>
      </c>
      <c r="DK52" s="46"/>
      <c r="DL52" s="46"/>
      <c r="DM52" s="46"/>
      <c r="DN52" s="46"/>
      <c r="DO52" s="46"/>
      <c r="DP52" s="46"/>
      <c r="DQ52" s="46"/>
      <c r="DR52" s="75">
        <f t="shared" si="46"/>
        <v>0</v>
      </c>
      <c r="DS52" s="74">
        <f>+'Stk CF '!DB52</f>
        <v>0</v>
      </c>
      <c r="DT52" s="46"/>
      <c r="DU52" s="46"/>
      <c r="DV52" s="46"/>
      <c r="DW52" s="46"/>
      <c r="DX52" s="46"/>
      <c r="DY52" s="46"/>
      <c r="DZ52" s="46"/>
      <c r="EA52" s="75">
        <f t="shared" si="47"/>
        <v>0</v>
      </c>
      <c r="EB52" s="74">
        <f>+'Stk CF '!DI52</f>
        <v>0</v>
      </c>
      <c r="EC52" s="46"/>
      <c r="ED52" s="46"/>
      <c r="EE52" s="46"/>
      <c r="EF52" s="46"/>
      <c r="EG52" s="46"/>
      <c r="EH52" s="46"/>
      <c r="EI52" s="46"/>
      <c r="EJ52" s="75">
        <f t="shared" si="48"/>
        <v>0</v>
      </c>
      <c r="EK52" s="74">
        <f>+'Stk CF '!DP52</f>
        <v>0</v>
      </c>
      <c r="EL52" s="46"/>
      <c r="EM52" s="46"/>
      <c r="EN52" s="46"/>
      <c r="EO52" s="46"/>
      <c r="EP52" s="46"/>
      <c r="EQ52" s="46"/>
      <c r="ER52" s="46"/>
      <c r="ES52" s="75">
        <f t="shared" si="49"/>
        <v>0</v>
      </c>
      <c r="ET52" s="74">
        <f>+'Stk CF '!DW52</f>
        <v>0</v>
      </c>
      <c r="EU52" s="46"/>
      <c r="EV52" s="46"/>
      <c r="EW52" s="46"/>
      <c r="EX52" s="46"/>
      <c r="EY52" s="46"/>
      <c r="EZ52" s="46"/>
      <c r="FA52" s="46"/>
      <c r="FB52" s="79">
        <f t="shared" si="50"/>
        <v>0</v>
      </c>
      <c r="FC52" s="74">
        <f>+'Stk CF '!ED52</f>
        <v>0</v>
      </c>
      <c r="FD52" s="46"/>
      <c r="FE52" s="46"/>
      <c r="FF52" s="46"/>
      <c r="FG52" s="46"/>
      <c r="FH52" s="46"/>
      <c r="FI52" s="46"/>
      <c r="FJ52" s="46"/>
      <c r="FK52" s="75">
        <f t="shared" si="51"/>
        <v>0</v>
      </c>
      <c r="FL52" s="74">
        <f>+'Stk CF '!EK52</f>
        <v>0</v>
      </c>
      <c r="FM52" s="46"/>
      <c r="FN52" s="46"/>
      <c r="FO52" s="46"/>
      <c r="FP52" s="46"/>
      <c r="FQ52" s="46"/>
      <c r="FR52" s="46"/>
      <c r="FS52" s="46"/>
      <c r="FT52" s="75">
        <f t="shared" si="52"/>
        <v>0</v>
      </c>
      <c r="FU52" s="74">
        <f>+'Stk CF '!ER52</f>
        <v>0</v>
      </c>
      <c r="FV52" s="46"/>
      <c r="FW52" s="46"/>
      <c r="FX52" s="46"/>
      <c r="FY52" s="46"/>
      <c r="FZ52" s="46"/>
      <c r="GA52" s="46"/>
      <c r="GB52" s="46"/>
      <c r="GC52" s="75">
        <f t="shared" si="53"/>
        <v>0</v>
      </c>
      <c r="GD52" s="74">
        <f>+'Stk CF '!EY52</f>
        <v>0</v>
      </c>
      <c r="GE52" s="46"/>
      <c r="GF52" s="46"/>
      <c r="GG52" s="46"/>
      <c r="GH52" s="46"/>
      <c r="GI52" s="46"/>
      <c r="GJ52" s="46"/>
      <c r="GK52" s="46"/>
      <c r="GL52" s="75">
        <f t="shared" si="54"/>
        <v>0</v>
      </c>
      <c r="GM52" s="74">
        <f>+'Stk CF '!FF52</f>
        <v>0</v>
      </c>
      <c r="GN52" s="46"/>
      <c r="GO52" s="46"/>
      <c r="GP52" s="46"/>
      <c r="GQ52" s="46"/>
      <c r="GR52" s="46"/>
      <c r="GS52" s="46"/>
      <c r="GT52" s="46"/>
      <c r="GU52" s="75">
        <f t="shared" si="55"/>
        <v>0</v>
      </c>
      <c r="GV52" s="74">
        <f>+'Stk CF '!FM52</f>
        <v>0</v>
      </c>
      <c r="GW52" s="46"/>
      <c r="GX52" s="46"/>
      <c r="GY52" s="46"/>
      <c r="GZ52" s="46"/>
      <c r="HA52" s="46"/>
      <c r="HB52" s="46"/>
      <c r="HC52" s="46"/>
      <c r="HD52" s="75">
        <f t="shared" si="56"/>
        <v>0</v>
      </c>
      <c r="HE52" s="74">
        <f>+'Stk CF '!FT52</f>
        <v>0</v>
      </c>
      <c r="HF52" s="46"/>
      <c r="HG52" s="46"/>
      <c r="HH52" s="46"/>
      <c r="HI52" s="46"/>
      <c r="HJ52" s="46"/>
      <c r="HK52" s="46"/>
      <c r="HL52" s="46"/>
      <c r="HM52" s="75">
        <f t="shared" si="57"/>
        <v>0</v>
      </c>
      <c r="HN52" s="74">
        <f>+'Stk CF '!GA52</f>
        <v>0</v>
      </c>
      <c r="HO52" s="46"/>
      <c r="HP52" s="46"/>
      <c r="HQ52" s="46"/>
      <c r="HR52" s="46"/>
      <c r="HS52" s="46"/>
      <c r="HT52" s="46"/>
      <c r="HU52" s="46"/>
      <c r="HV52" s="75">
        <f t="shared" si="58"/>
        <v>0</v>
      </c>
      <c r="HW52" s="74">
        <f>+'Stk CF '!GH52</f>
        <v>0</v>
      </c>
      <c r="HX52" s="46"/>
      <c r="HY52" s="46"/>
      <c r="HZ52" s="46"/>
      <c r="IA52" s="46"/>
      <c r="IB52" s="46"/>
      <c r="IC52" s="46"/>
      <c r="ID52" s="46"/>
      <c r="IE52" s="75">
        <f t="shared" si="59"/>
        <v>0</v>
      </c>
      <c r="IF52" s="74">
        <f>+'Stk CF '!GO52</f>
        <v>0</v>
      </c>
      <c r="IG52" s="46"/>
      <c r="IH52" s="46"/>
      <c r="II52" s="46"/>
      <c r="IJ52" s="46"/>
      <c r="IK52" s="46"/>
      <c r="IL52" s="46"/>
      <c r="IM52" s="46"/>
      <c r="IN52" s="75">
        <f t="shared" si="60"/>
        <v>0</v>
      </c>
      <c r="IO52" s="74">
        <f>+'Stk CF '!GV52</f>
        <v>0</v>
      </c>
      <c r="IP52" s="46"/>
      <c r="IQ52" s="46"/>
      <c r="IR52" s="46"/>
      <c r="IS52" s="46"/>
      <c r="IT52" s="46"/>
      <c r="IU52" s="46"/>
      <c r="IV52" s="46"/>
      <c r="IW52" s="75">
        <f t="shared" si="61"/>
        <v>0</v>
      </c>
      <c r="IX52" s="74">
        <f>+'Stk CF '!HC52</f>
        <v>0</v>
      </c>
      <c r="IY52" s="46"/>
      <c r="IZ52" s="46"/>
      <c r="JA52" s="46"/>
      <c r="JB52" s="46"/>
      <c r="JC52" s="46"/>
      <c r="JD52" s="46"/>
      <c r="JE52" s="46"/>
      <c r="JF52" s="75">
        <f t="shared" si="62"/>
        <v>0</v>
      </c>
      <c r="JG52" s="74">
        <f>+'Stk CF '!HJ52</f>
        <v>0</v>
      </c>
      <c r="JH52" s="46"/>
      <c r="JI52" s="46"/>
      <c r="JJ52" s="46"/>
      <c r="JK52" s="46"/>
      <c r="JL52" s="46"/>
      <c r="JM52" s="46"/>
      <c r="JN52" s="46"/>
      <c r="JO52" s="75">
        <f t="shared" si="63"/>
        <v>0</v>
      </c>
      <c r="JP52" s="74">
        <f>+'Stk CF '!HQ52</f>
        <v>0</v>
      </c>
      <c r="JQ52" s="46"/>
      <c r="JR52" s="46"/>
      <c r="JS52" s="46"/>
      <c r="JT52" s="46"/>
      <c r="JU52" s="46"/>
      <c r="JV52" s="46"/>
      <c r="JW52" s="46"/>
      <c r="JX52" s="75">
        <f t="shared" si="64"/>
        <v>0</v>
      </c>
      <c r="JY52" s="106">
        <f>+'Stk CF '!HX52</f>
        <v>0</v>
      </c>
      <c r="JZ52" s="46"/>
      <c r="KA52" s="46"/>
      <c r="KB52" s="46"/>
      <c r="KC52" s="46"/>
      <c r="KD52" s="46"/>
      <c r="KE52" s="46"/>
      <c r="KF52" s="46"/>
      <c r="KG52" s="88">
        <f t="shared" si="65"/>
        <v>0</v>
      </c>
      <c r="KI52" s="80">
        <f>+'Stk CF '!IF52</f>
        <v>0</v>
      </c>
      <c r="KJ52" s="46">
        <f t="shared" si="66"/>
        <v>0</v>
      </c>
      <c r="KK52" s="46">
        <f t="shared" si="67"/>
        <v>0</v>
      </c>
      <c r="KL52" s="46">
        <f t="shared" si="68"/>
        <v>0</v>
      </c>
      <c r="KM52" s="46">
        <f t="shared" si="69"/>
        <v>0</v>
      </c>
      <c r="KN52" s="81">
        <f t="shared" si="77"/>
        <v>0</v>
      </c>
      <c r="KO52" s="81">
        <f t="shared" si="70"/>
        <v>0</v>
      </c>
      <c r="KP52" s="46">
        <f t="shared" si="71"/>
        <v>0</v>
      </c>
      <c r="KQ52" s="76">
        <f t="shared" si="36"/>
        <v>0</v>
      </c>
      <c r="KR52" s="66"/>
      <c r="KS52" s="65"/>
    </row>
    <row r="53" spans="1:305" ht="15">
      <c r="B53" s="384" t="s">
        <v>52</v>
      </c>
      <c r="C53" s="170" t="s">
        <v>329</v>
      </c>
      <c r="D53" s="170" t="s">
        <v>318</v>
      </c>
      <c r="E53" s="170" t="s">
        <v>321</v>
      </c>
      <c r="F53" s="369" t="s">
        <v>314</v>
      </c>
      <c r="G53" s="380" t="s">
        <v>99</v>
      </c>
      <c r="H53" s="380" t="s">
        <v>99</v>
      </c>
      <c r="I53" s="361" t="s">
        <v>95</v>
      </c>
      <c r="J53" s="356" t="s">
        <v>337</v>
      </c>
      <c r="K53" s="139">
        <v>13</v>
      </c>
      <c r="L53" s="140">
        <v>14</v>
      </c>
      <c r="M53" s="137" t="s">
        <v>4</v>
      </c>
      <c r="N53" s="87">
        <v>0</v>
      </c>
      <c r="O53" s="74">
        <f>+'Stk CF '!V53</f>
        <v>0</v>
      </c>
      <c r="P53" s="46"/>
      <c r="Q53" s="46"/>
      <c r="R53" s="46"/>
      <c r="S53" s="46"/>
      <c r="T53" s="46"/>
      <c r="U53" s="46"/>
      <c r="V53" s="46"/>
      <c r="W53" s="75">
        <f t="shared" si="72"/>
        <v>0</v>
      </c>
      <c r="X53" s="74">
        <f>+'Stk CF '!AC53</f>
        <v>0</v>
      </c>
      <c r="Y53" s="46"/>
      <c r="Z53" s="46"/>
      <c r="AA53" s="46"/>
      <c r="AB53" s="46"/>
      <c r="AC53" s="46"/>
      <c r="AD53" s="46"/>
      <c r="AE53" s="46"/>
      <c r="AF53" s="75">
        <f t="shared" si="37"/>
        <v>0</v>
      </c>
      <c r="AG53" s="74">
        <f>+'Stk CF '!AJ53</f>
        <v>0</v>
      </c>
      <c r="AH53" s="46"/>
      <c r="AI53" s="46"/>
      <c r="AJ53" s="46"/>
      <c r="AK53" s="46"/>
      <c r="AL53" s="46"/>
      <c r="AM53" s="46"/>
      <c r="AN53" s="46"/>
      <c r="AO53" s="75">
        <f t="shared" si="38"/>
        <v>0</v>
      </c>
      <c r="AP53" s="74">
        <f>+'Stk CF '!AQ53</f>
        <v>0</v>
      </c>
      <c r="AQ53" s="46"/>
      <c r="AR53" s="46"/>
      <c r="AS53" s="46"/>
      <c r="AT53" s="46"/>
      <c r="AU53" s="46"/>
      <c r="AV53" s="46"/>
      <c r="AW53" s="46"/>
      <c r="AX53" s="75">
        <f t="shared" si="39"/>
        <v>0</v>
      </c>
      <c r="AY53" s="74">
        <f>+'Stk CF '!AX53</f>
        <v>0</v>
      </c>
      <c r="AZ53" s="46"/>
      <c r="BA53" s="46"/>
      <c r="BB53" s="46"/>
      <c r="BC53" s="46"/>
      <c r="BD53" s="46"/>
      <c r="BE53" s="46"/>
      <c r="BF53" s="46"/>
      <c r="BG53" s="75">
        <f t="shared" si="82"/>
        <v>0</v>
      </c>
      <c r="BH53" s="74">
        <f>+'Stk CF '!BE53</f>
        <v>0</v>
      </c>
      <c r="BI53" s="46"/>
      <c r="BJ53" s="46"/>
      <c r="BK53" s="46"/>
      <c r="BL53" s="46"/>
      <c r="BM53" s="46"/>
      <c r="BN53" s="46"/>
      <c r="BO53" s="46"/>
      <c r="BP53" s="126">
        <f t="shared" si="40"/>
        <v>0</v>
      </c>
      <c r="BQ53" s="74">
        <f>+'Stk CF '!BL53</f>
        <v>0</v>
      </c>
      <c r="BR53" s="46"/>
      <c r="BS53" s="46"/>
      <c r="BT53" s="46"/>
      <c r="BU53" s="46"/>
      <c r="BV53" s="46"/>
      <c r="BW53" s="46"/>
      <c r="BX53" s="46"/>
      <c r="BY53" s="75">
        <f t="shared" si="41"/>
        <v>0</v>
      </c>
      <c r="BZ53" s="74">
        <f>+'Stk CF '!BS53</f>
        <v>0</v>
      </c>
      <c r="CA53" s="46"/>
      <c r="CB53" s="46"/>
      <c r="CC53" s="46"/>
      <c r="CD53" s="46"/>
      <c r="CE53" s="46"/>
      <c r="CF53" s="46"/>
      <c r="CG53" s="46"/>
      <c r="CH53" s="75">
        <f t="shared" si="75"/>
        <v>0</v>
      </c>
      <c r="CI53" s="74">
        <f>+'Stk CF '!BZ53</f>
        <v>0</v>
      </c>
      <c r="CJ53" s="46"/>
      <c r="CK53" s="46"/>
      <c r="CL53" s="46"/>
      <c r="CM53" s="46"/>
      <c r="CN53" s="46"/>
      <c r="CO53" s="46"/>
      <c r="CP53" s="46"/>
      <c r="CQ53" s="75">
        <f t="shared" si="43"/>
        <v>0</v>
      </c>
      <c r="CR53" s="74">
        <f>+'Stk CF '!CG53</f>
        <v>0</v>
      </c>
      <c r="CS53" s="46"/>
      <c r="CT53" s="46"/>
      <c r="CU53" s="46"/>
      <c r="CV53" s="46"/>
      <c r="CW53" s="46"/>
      <c r="CX53" s="46"/>
      <c r="CY53" s="46"/>
      <c r="CZ53" s="75">
        <f t="shared" si="44"/>
        <v>0</v>
      </c>
      <c r="DA53" s="74">
        <f>+'Stk CF '!CN53</f>
        <v>0</v>
      </c>
      <c r="DB53" s="46"/>
      <c r="DC53" s="46"/>
      <c r="DD53" s="46"/>
      <c r="DE53" s="46"/>
      <c r="DF53" s="46"/>
      <c r="DG53" s="46"/>
      <c r="DH53" s="46"/>
      <c r="DI53" s="75">
        <f t="shared" si="45"/>
        <v>0</v>
      </c>
      <c r="DJ53" s="74">
        <f>+'Stk CF '!CU53</f>
        <v>0</v>
      </c>
      <c r="DK53" s="46"/>
      <c r="DL53" s="46"/>
      <c r="DM53" s="46"/>
      <c r="DN53" s="46"/>
      <c r="DO53" s="46"/>
      <c r="DP53" s="46"/>
      <c r="DQ53" s="46"/>
      <c r="DR53" s="75">
        <f t="shared" si="46"/>
        <v>0</v>
      </c>
      <c r="DS53" s="74">
        <f>+'Stk CF '!DB53</f>
        <v>0</v>
      </c>
      <c r="DT53" s="46"/>
      <c r="DU53" s="46"/>
      <c r="DV53" s="46"/>
      <c r="DW53" s="46"/>
      <c r="DX53" s="46"/>
      <c r="DY53" s="46"/>
      <c r="DZ53" s="46"/>
      <c r="EA53" s="75">
        <f t="shared" si="47"/>
        <v>0</v>
      </c>
      <c r="EB53" s="74">
        <f>+'Stk CF '!DI53</f>
        <v>0</v>
      </c>
      <c r="EC53" s="46"/>
      <c r="ED53" s="46"/>
      <c r="EE53" s="46"/>
      <c r="EF53" s="46"/>
      <c r="EG53" s="46"/>
      <c r="EH53" s="46"/>
      <c r="EI53" s="46"/>
      <c r="EJ53" s="75">
        <f t="shared" si="48"/>
        <v>0</v>
      </c>
      <c r="EK53" s="74">
        <f>+'Stk CF '!DP53</f>
        <v>0</v>
      </c>
      <c r="EL53" s="46"/>
      <c r="EM53" s="46"/>
      <c r="EN53" s="46"/>
      <c r="EO53" s="46"/>
      <c r="EP53" s="46"/>
      <c r="EQ53" s="46"/>
      <c r="ER53" s="46"/>
      <c r="ES53" s="75">
        <f t="shared" si="49"/>
        <v>0</v>
      </c>
      <c r="ET53" s="74">
        <f>+'Stk CF '!DW53</f>
        <v>0</v>
      </c>
      <c r="EU53" s="46"/>
      <c r="EV53" s="46"/>
      <c r="EW53" s="46"/>
      <c r="EX53" s="46"/>
      <c r="EY53" s="46"/>
      <c r="EZ53" s="46"/>
      <c r="FA53" s="46"/>
      <c r="FB53" s="79">
        <f t="shared" si="50"/>
        <v>0</v>
      </c>
      <c r="FC53" s="74">
        <f>+'Stk CF '!ED53</f>
        <v>0</v>
      </c>
      <c r="FD53" s="46"/>
      <c r="FE53" s="46"/>
      <c r="FF53" s="46"/>
      <c r="FG53" s="46"/>
      <c r="FH53" s="46"/>
      <c r="FI53" s="46"/>
      <c r="FJ53" s="46"/>
      <c r="FK53" s="75">
        <f t="shared" si="51"/>
        <v>0</v>
      </c>
      <c r="FL53" s="74">
        <f>+'Stk CF '!EK53</f>
        <v>0</v>
      </c>
      <c r="FM53" s="46"/>
      <c r="FN53" s="46"/>
      <c r="FO53" s="46"/>
      <c r="FP53" s="46"/>
      <c r="FQ53" s="46"/>
      <c r="FR53" s="46"/>
      <c r="FS53" s="46"/>
      <c r="FT53" s="75">
        <f t="shared" si="52"/>
        <v>0</v>
      </c>
      <c r="FU53" s="74">
        <f>+'Stk CF '!ER53</f>
        <v>0</v>
      </c>
      <c r="FV53" s="46"/>
      <c r="FW53" s="46"/>
      <c r="FX53" s="46"/>
      <c r="FY53" s="46"/>
      <c r="FZ53" s="46"/>
      <c r="GA53" s="46"/>
      <c r="GB53" s="46"/>
      <c r="GC53" s="75">
        <f t="shared" si="53"/>
        <v>0</v>
      </c>
      <c r="GD53" s="74">
        <f>+'Stk CF '!EY53</f>
        <v>0</v>
      </c>
      <c r="GE53" s="46"/>
      <c r="GF53" s="46"/>
      <c r="GG53" s="46"/>
      <c r="GH53" s="46"/>
      <c r="GI53" s="46"/>
      <c r="GJ53" s="46"/>
      <c r="GK53" s="46"/>
      <c r="GL53" s="75">
        <f t="shared" si="54"/>
        <v>0</v>
      </c>
      <c r="GM53" s="74">
        <f>+'Stk CF '!FF53</f>
        <v>0</v>
      </c>
      <c r="GN53" s="46"/>
      <c r="GO53" s="46"/>
      <c r="GP53" s="46"/>
      <c r="GQ53" s="46"/>
      <c r="GR53" s="46"/>
      <c r="GS53" s="46"/>
      <c r="GT53" s="46"/>
      <c r="GU53" s="75">
        <f t="shared" si="55"/>
        <v>0</v>
      </c>
      <c r="GV53" s="74">
        <f>+'Stk CF '!FM53</f>
        <v>0</v>
      </c>
      <c r="GW53" s="46"/>
      <c r="GX53" s="46"/>
      <c r="GY53" s="46"/>
      <c r="GZ53" s="46"/>
      <c r="HA53" s="46"/>
      <c r="HB53" s="46"/>
      <c r="HC53" s="46"/>
      <c r="HD53" s="75">
        <f t="shared" si="56"/>
        <v>0</v>
      </c>
      <c r="HE53" s="74">
        <f>+'Stk CF '!FT53</f>
        <v>0</v>
      </c>
      <c r="HF53" s="46"/>
      <c r="HG53" s="46"/>
      <c r="HH53" s="46"/>
      <c r="HI53" s="46"/>
      <c r="HJ53" s="46"/>
      <c r="HK53" s="46"/>
      <c r="HL53" s="46"/>
      <c r="HM53" s="75">
        <f t="shared" si="57"/>
        <v>0</v>
      </c>
      <c r="HN53" s="74">
        <f>+'Stk CF '!GA53</f>
        <v>0</v>
      </c>
      <c r="HO53" s="46"/>
      <c r="HP53" s="46"/>
      <c r="HQ53" s="46"/>
      <c r="HR53" s="46"/>
      <c r="HS53" s="46"/>
      <c r="HT53" s="46"/>
      <c r="HU53" s="46"/>
      <c r="HV53" s="75">
        <f t="shared" si="58"/>
        <v>0</v>
      </c>
      <c r="HW53" s="74">
        <f>+'Stk CF '!GH53</f>
        <v>0</v>
      </c>
      <c r="HX53" s="46"/>
      <c r="HY53" s="46"/>
      <c r="HZ53" s="46"/>
      <c r="IA53" s="46"/>
      <c r="IB53" s="46"/>
      <c r="IC53" s="46"/>
      <c r="ID53" s="46"/>
      <c r="IE53" s="75">
        <f t="shared" si="59"/>
        <v>0</v>
      </c>
      <c r="IF53" s="74">
        <f>+'Stk CF '!GO53</f>
        <v>0</v>
      </c>
      <c r="IG53" s="46"/>
      <c r="IH53" s="46"/>
      <c r="II53" s="46"/>
      <c r="IJ53" s="46"/>
      <c r="IK53" s="46"/>
      <c r="IL53" s="46"/>
      <c r="IM53" s="46"/>
      <c r="IN53" s="75">
        <f t="shared" si="60"/>
        <v>0</v>
      </c>
      <c r="IO53" s="74">
        <f>+'Stk CF '!GV53</f>
        <v>0</v>
      </c>
      <c r="IP53" s="46"/>
      <c r="IQ53" s="46"/>
      <c r="IR53" s="46"/>
      <c r="IS53" s="46"/>
      <c r="IT53" s="46"/>
      <c r="IU53" s="46"/>
      <c r="IV53" s="46"/>
      <c r="IW53" s="75">
        <f t="shared" si="61"/>
        <v>0</v>
      </c>
      <c r="IX53" s="74">
        <f>+'Stk CF '!HC53</f>
        <v>0</v>
      </c>
      <c r="IY53" s="46"/>
      <c r="IZ53" s="46"/>
      <c r="JA53" s="46"/>
      <c r="JB53" s="46"/>
      <c r="JC53" s="46"/>
      <c r="JD53" s="46"/>
      <c r="JE53" s="46"/>
      <c r="JF53" s="75">
        <f t="shared" si="62"/>
        <v>0</v>
      </c>
      <c r="JG53" s="74">
        <f>+'Stk CF '!HJ53</f>
        <v>0</v>
      </c>
      <c r="JH53" s="46"/>
      <c r="JI53" s="46"/>
      <c r="JJ53" s="46"/>
      <c r="JK53" s="46"/>
      <c r="JL53" s="46"/>
      <c r="JM53" s="46"/>
      <c r="JN53" s="46"/>
      <c r="JO53" s="75">
        <f t="shared" si="63"/>
        <v>0</v>
      </c>
      <c r="JP53" s="74">
        <f>+'Stk CF '!HQ53</f>
        <v>0</v>
      </c>
      <c r="JQ53" s="46"/>
      <c r="JR53" s="46"/>
      <c r="JS53" s="46"/>
      <c r="JT53" s="46"/>
      <c r="JU53" s="46"/>
      <c r="JV53" s="46"/>
      <c r="JW53" s="46"/>
      <c r="JX53" s="75">
        <f t="shared" si="64"/>
        <v>0</v>
      </c>
      <c r="JY53" s="106">
        <f>+'Stk CF '!HX53</f>
        <v>0</v>
      </c>
      <c r="JZ53" s="46"/>
      <c r="KA53" s="46"/>
      <c r="KB53" s="46"/>
      <c r="KC53" s="46"/>
      <c r="KD53" s="46"/>
      <c r="KE53" s="46"/>
      <c r="KF53" s="46"/>
      <c r="KG53" s="88">
        <f t="shared" si="65"/>
        <v>0</v>
      </c>
      <c r="KI53" s="80">
        <f>+'Stk CF '!IF53</f>
        <v>0</v>
      </c>
      <c r="KJ53" s="46">
        <f t="shared" si="66"/>
        <v>0</v>
      </c>
      <c r="KK53" s="46">
        <f t="shared" si="67"/>
        <v>0</v>
      </c>
      <c r="KL53" s="46">
        <f t="shared" si="68"/>
        <v>0</v>
      </c>
      <c r="KM53" s="46">
        <f t="shared" si="69"/>
        <v>0</v>
      </c>
      <c r="KN53" s="81">
        <f t="shared" si="77"/>
        <v>0</v>
      </c>
      <c r="KO53" s="81">
        <f t="shared" si="70"/>
        <v>0</v>
      </c>
      <c r="KP53" s="46">
        <f t="shared" si="71"/>
        <v>0</v>
      </c>
      <c r="KQ53" s="76">
        <f t="shared" si="36"/>
        <v>0</v>
      </c>
      <c r="KR53" s="66"/>
      <c r="KS53" s="65"/>
    </row>
    <row r="54" spans="1:305" ht="15">
      <c r="B54" s="384" t="s">
        <v>52</v>
      </c>
      <c r="C54" s="170"/>
      <c r="D54" s="185" t="s">
        <v>22</v>
      </c>
      <c r="E54" s="170"/>
      <c r="F54" s="369" t="s">
        <v>286</v>
      </c>
      <c r="G54" s="382" t="s">
        <v>98</v>
      </c>
      <c r="H54" s="382" t="s">
        <v>98</v>
      </c>
      <c r="I54" s="166" t="s">
        <v>94</v>
      </c>
      <c r="J54" s="375" t="s">
        <v>297</v>
      </c>
      <c r="K54" s="139">
        <v>5</v>
      </c>
      <c r="L54" s="140">
        <v>5</v>
      </c>
      <c r="M54" s="137" t="s">
        <v>4</v>
      </c>
      <c r="N54" s="87">
        <v>0</v>
      </c>
      <c r="O54" s="74">
        <f>+'Stk CF '!V54</f>
        <v>0</v>
      </c>
      <c r="P54" s="46"/>
      <c r="Q54" s="46"/>
      <c r="R54" s="46"/>
      <c r="S54" s="46"/>
      <c r="T54" s="46"/>
      <c r="U54" s="46"/>
      <c r="V54" s="46"/>
      <c r="W54" s="75">
        <f t="shared" si="72"/>
        <v>0</v>
      </c>
      <c r="X54" s="74">
        <f>+'Stk CF '!AC54</f>
        <v>0</v>
      </c>
      <c r="Y54" s="46"/>
      <c r="Z54" s="46"/>
      <c r="AA54" s="46"/>
      <c r="AB54" s="46"/>
      <c r="AC54" s="46"/>
      <c r="AD54" s="46"/>
      <c r="AE54" s="46"/>
      <c r="AF54" s="75">
        <f t="shared" si="37"/>
        <v>0</v>
      </c>
      <c r="AG54" s="74">
        <f>+'Stk CF '!AJ54</f>
        <v>0</v>
      </c>
      <c r="AH54" s="46"/>
      <c r="AI54" s="46"/>
      <c r="AJ54" s="46"/>
      <c r="AK54" s="46"/>
      <c r="AL54" s="46"/>
      <c r="AM54" s="46"/>
      <c r="AN54" s="46"/>
      <c r="AO54" s="75">
        <f t="shared" si="38"/>
        <v>0</v>
      </c>
      <c r="AP54" s="74">
        <f>+'Stk CF '!AQ54</f>
        <v>0</v>
      </c>
      <c r="AQ54" s="46"/>
      <c r="AR54" s="46"/>
      <c r="AS54" s="46"/>
      <c r="AT54" s="46"/>
      <c r="AU54" s="46"/>
      <c r="AV54" s="46"/>
      <c r="AW54" s="46"/>
      <c r="AX54" s="75">
        <f t="shared" si="39"/>
        <v>0</v>
      </c>
      <c r="AY54" s="74">
        <f>+'Stk CF '!AX54</f>
        <v>0</v>
      </c>
      <c r="AZ54" s="46"/>
      <c r="BA54" s="46"/>
      <c r="BB54" s="46"/>
      <c r="BC54" s="46"/>
      <c r="BD54" s="46"/>
      <c r="BE54" s="46"/>
      <c r="BF54" s="46"/>
      <c r="BG54" s="75">
        <f t="shared" si="82"/>
        <v>0</v>
      </c>
      <c r="BH54" s="74">
        <f>+'Stk CF '!BE54</f>
        <v>0</v>
      </c>
      <c r="BI54" s="46"/>
      <c r="BJ54" s="46"/>
      <c r="BK54" s="46"/>
      <c r="BL54" s="46"/>
      <c r="BM54" s="46"/>
      <c r="BN54" s="46"/>
      <c r="BO54" s="46"/>
      <c r="BP54" s="126">
        <f t="shared" si="40"/>
        <v>0</v>
      </c>
      <c r="BQ54" s="74">
        <f>+'Stk CF '!BL54</f>
        <v>0</v>
      </c>
      <c r="BR54" s="46"/>
      <c r="BS54" s="46"/>
      <c r="BT54" s="46"/>
      <c r="BU54" s="46"/>
      <c r="BV54" s="46"/>
      <c r="BW54" s="46"/>
      <c r="BX54" s="46"/>
      <c r="BY54" s="75">
        <f t="shared" si="41"/>
        <v>0</v>
      </c>
      <c r="BZ54" s="74">
        <f>+'Stk CF '!BS54</f>
        <v>0</v>
      </c>
      <c r="CA54" s="46"/>
      <c r="CB54" s="46"/>
      <c r="CC54" s="46"/>
      <c r="CD54" s="46"/>
      <c r="CE54" s="46"/>
      <c r="CF54" s="46"/>
      <c r="CG54" s="46"/>
      <c r="CH54" s="75">
        <f t="shared" si="75"/>
        <v>0</v>
      </c>
      <c r="CI54" s="74">
        <f>+'Stk CF '!BZ54</f>
        <v>0</v>
      </c>
      <c r="CJ54" s="46"/>
      <c r="CK54" s="46"/>
      <c r="CL54" s="46"/>
      <c r="CM54" s="46"/>
      <c r="CN54" s="46"/>
      <c r="CO54" s="46"/>
      <c r="CP54" s="46"/>
      <c r="CQ54" s="75">
        <f t="shared" si="43"/>
        <v>0</v>
      </c>
      <c r="CR54" s="74">
        <f>+'Stk CF '!CG54</f>
        <v>0</v>
      </c>
      <c r="CS54" s="46"/>
      <c r="CT54" s="46"/>
      <c r="CU54" s="46"/>
      <c r="CV54" s="46"/>
      <c r="CW54" s="46"/>
      <c r="CX54" s="46"/>
      <c r="CY54" s="46"/>
      <c r="CZ54" s="75">
        <f t="shared" si="44"/>
        <v>0</v>
      </c>
      <c r="DA54" s="74">
        <f>+'Stk CF '!CN54</f>
        <v>0</v>
      </c>
      <c r="DB54" s="46"/>
      <c r="DC54" s="46"/>
      <c r="DD54" s="46"/>
      <c r="DE54" s="46"/>
      <c r="DF54" s="46"/>
      <c r="DG54" s="46"/>
      <c r="DH54" s="46"/>
      <c r="DI54" s="75">
        <f t="shared" si="45"/>
        <v>0</v>
      </c>
      <c r="DJ54" s="74">
        <f>+'Stk CF '!CU54</f>
        <v>0</v>
      </c>
      <c r="DK54" s="46"/>
      <c r="DL54" s="46"/>
      <c r="DM54" s="46"/>
      <c r="DN54" s="46"/>
      <c r="DO54" s="46"/>
      <c r="DP54" s="46"/>
      <c r="DQ54" s="46"/>
      <c r="DR54" s="75">
        <f t="shared" si="46"/>
        <v>0</v>
      </c>
      <c r="DS54" s="74">
        <f>+'Stk CF '!DB54</f>
        <v>0</v>
      </c>
      <c r="DT54" s="46"/>
      <c r="DU54" s="46"/>
      <c r="DV54" s="46"/>
      <c r="DW54" s="46"/>
      <c r="DX54" s="46"/>
      <c r="DY54" s="46"/>
      <c r="DZ54" s="46"/>
      <c r="EA54" s="75">
        <f t="shared" si="47"/>
        <v>0</v>
      </c>
      <c r="EB54" s="74">
        <f>+'Stk CF '!DI54</f>
        <v>0</v>
      </c>
      <c r="EC54" s="46"/>
      <c r="ED54" s="46"/>
      <c r="EE54" s="46"/>
      <c r="EF54" s="46"/>
      <c r="EG54" s="46"/>
      <c r="EH54" s="46"/>
      <c r="EI54" s="46"/>
      <c r="EJ54" s="75">
        <f t="shared" si="48"/>
        <v>0</v>
      </c>
      <c r="EK54" s="74">
        <f>+'Stk CF '!DP54</f>
        <v>0</v>
      </c>
      <c r="EL54" s="46"/>
      <c r="EM54" s="46"/>
      <c r="EN54" s="46"/>
      <c r="EO54" s="46"/>
      <c r="EP54" s="46"/>
      <c r="EQ54" s="46"/>
      <c r="ER54" s="46"/>
      <c r="ES54" s="75">
        <f t="shared" si="49"/>
        <v>0</v>
      </c>
      <c r="ET54" s="74">
        <f>+'Stk CF '!DW54</f>
        <v>0</v>
      </c>
      <c r="EU54" s="46"/>
      <c r="EV54" s="46"/>
      <c r="EW54" s="46"/>
      <c r="EX54" s="46"/>
      <c r="EY54" s="46"/>
      <c r="EZ54" s="46"/>
      <c r="FA54" s="46"/>
      <c r="FB54" s="79">
        <f t="shared" si="50"/>
        <v>0</v>
      </c>
      <c r="FC54" s="74">
        <f>+'Stk CF '!ED54</f>
        <v>0</v>
      </c>
      <c r="FD54" s="46"/>
      <c r="FE54" s="46"/>
      <c r="FF54" s="46"/>
      <c r="FG54" s="46"/>
      <c r="FH54" s="46"/>
      <c r="FI54" s="46"/>
      <c r="FJ54" s="46"/>
      <c r="FK54" s="75">
        <f t="shared" si="51"/>
        <v>0</v>
      </c>
      <c r="FL54" s="74">
        <f>+'Stk CF '!EK54</f>
        <v>0</v>
      </c>
      <c r="FM54" s="46"/>
      <c r="FN54" s="46"/>
      <c r="FO54" s="46"/>
      <c r="FP54" s="46"/>
      <c r="FQ54" s="46"/>
      <c r="FR54" s="46"/>
      <c r="FS54" s="46"/>
      <c r="FT54" s="75">
        <f t="shared" si="52"/>
        <v>0</v>
      </c>
      <c r="FU54" s="74">
        <f>+'Stk CF '!ER54</f>
        <v>0</v>
      </c>
      <c r="FV54" s="46"/>
      <c r="FW54" s="46"/>
      <c r="FX54" s="46"/>
      <c r="FY54" s="46"/>
      <c r="FZ54" s="46"/>
      <c r="GA54" s="46"/>
      <c r="GB54" s="46"/>
      <c r="GC54" s="75">
        <f t="shared" si="53"/>
        <v>0</v>
      </c>
      <c r="GD54" s="74">
        <f>+'Stk CF '!EY54</f>
        <v>0</v>
      </c>
      <c r="GE54" s="46"/>
      <c r="GF54" s="46"/>
      <c r="GG54" s="46"/>
      <c r="GH54" s="46"/>
      <c r="GI54" s="46"/>
      <c r="GJ54" s="46"/>
      <c r="GK54" s="46"/>
      <c r="GL54" s="75">
        <f t="shared" si="54"/>
        <v>0</v>
      </c>
      <c r="GM54" s="74">
        <f>+'Stk CF '!FF54</f>
        <v>0</v>
      </c>
      <c r="GN54" s="46"/>
      <c r="GO54" s="46"/>
      <c r="GP54" s="46"/>
      <c r="GQ54" s="46"/>
      <c r="GR54" s="46"/>
      <c r="GS54" s="46"/>
      <c r="GT54" s="46"/>
      <c r="GU54" s="75">
        <f t="shared" si="55"/>
        <v>0</v>
      </c>
      <c r="GV54" s="74">
        <f>+'Stk CF '!FM54</f>
        <v>0</v>
      </c>
      <c r="GW54" s="46"/>
      <c r="GX54" s="46"/>
      <c r="GY54" s="46"/>
      <c r="GZ54" s="46"/>
      <c r="HA54" s="46"/>
      <c r="HB54" s="46"/>
      <c r="HC54" s="46"/>
      <c r="HD54" s="75">
        <f t="shared" si="56"/>
        <v>0</v>
      </c>
      <c r="HE54" s="74">
        <f>+'Stk CF '!FT54</f>
        <v>0</v>
      </c>
      <c r="HF54" s="46"/>
      <c r="HG54" s="46"/>
      <c r="HH54" s="46"/>
      <c r="HI54" s="46"/>
      <c r="HJ54" s="46"/>
      <c r="HK54" s="46"/>
      <c r="HL54" s="46"/>
      <c r="HM54" s="75">
        <f t="shared" si="57"/>
        <v>0</v>
      </c>
      <c r="HN54" s="74">
        <f>+'Stk CF '!GA54</f>
        <v>0</v>
      </c>
      <c r="HO54" s="46"/>
      <c r="HP54" s="46"/>
      <c r="HQ54" s="46"/>
      <c r="HR54" s="46"/>
      <c r="HS54" s="46"/>
      <c r="HT54" s="46"/>
      <c r="HU54" s="46"/>
      <c r="HV54" s="75">
        <f t="shared" si="58"/>
        <v>0</v>
      </c>
      <c r="HW54" s="74">
        <f>+'Stk CF '!GH54</f>
        <v>0</v>
      </c>
      <c r="HX54" s="46"/>
      <c r="HY54" s="46"/>
      <c r="HZ54" s="46"/>
      <c r="IA54" s="46"/>
      <c r="IB54" s="46"/>
      <c r="IC54" s="46"/>
      <c r="ID54" s="46"/>
      <c r="IE54" s="75">
        <f t="shared" si="59"/>
        <v>0</v>
      </c>
      <c r="IF54" s="74">
        <f>+'Stk CF '!GO54</f>
        <v>0</v>
      </c>
      <c r="IG54" s="46"/>
      <c r="IH54" s="46"/>
      <c r="II54" s="46"/>
      <c r="IJ54" s="46"/>
      <c r="IK54" s="46"/>
      <c r="IL54" s="46"/>
      <c r="IM54" s="46"/>
      <c r="IN54" s="75">
        <f t="shared" si="60"/>
        <v>0</v>
      </c>
      <c r="IO54" s="74">
        <f>+'Stk CF '!GV54</f>
        <v>0</v>
      </c>
      <c r="IP54" s="46"/>
      <c r="IQ54" s="46"/>
      <c r="IR54" s="46"/>
      <c r="IS54" s="46"/>
      <c r="IT54" s="46"/>
      <c r="IU54" s="46"/>
      <c r="IV54" s="46"/>
      <c r="IW54" s="75">
        <f t="shared" si="61"/>
        <v>0</v>
      </c>
      <c r="IX54" s="74">
        <f>+'Stk CF '!HC54</f>
        <v>0</v>
      </c>
      <c r="IY54" s="46"/>
      <c r="IZ54" s="46"/>
      <c r="JA54" s="46"/>
      <c r="JB54" s="46"/>
      <c r="JC54" s="46"/>
      <c r="JD54" s="46"/>
      <c r="JE54" s="46"/>
      <c r="JF54" s="75">
        <f t="shared" si="62"/>
        <v>0</v>
      </c>
      <c r="JG54" s="74">
        <f>+'Stk CF '!HJ54</f>
        <v>0</v>
      </c>
      <c r="JH54" s="46"/>
      <c r="JI54" s="46"/>
      <c r="JJ54" s="46"/>
      <c r="JK54" s="46"/>
      <c r="JL54" s="46"/>
      <c r="JM54" s="46"/>
      <c r="JN54" s="46"/>
      <c r="JO54" s="75">
        <f t="shared" si="63"/>
        <v>0</v>
      </c>
      <c r="JP54" s="74">
        <f>+'Stk CF '!HQ54</f>
        <v>0</v>
      </c>
      <c r="JQ54" s="46"/>
      <c r="JR54" s="46"/>
      <c r="JS54" s="46"/>
      <c r="JT54" s="46"/>
      <c r="JU54" s="46"/>
      <c r="JV54" s="46"/>
      <c r="JW54" s="46"/>
      <c r="JX54" s="75">
        <f t="shared" si="64"/>
        <v>0</v>
      </c>
      <c r="JY54" s="106">
        <f>+'Stk CF '!HX54</f>
        <v>0</v>
      </c>
      <c r="JZ54" s="46"/>
      <c r="KA54" s="46"/>
      <c r="KB54" s="46"/>
      <c r="KC54" s="46"/>
      <c r="KD54" s="46"/>
      <c r="KE54" s="46"/>
      <c r="KF54" s="46"/>
      <c r="KG54" s="88">
        <f t="shared" si="65"/>
        <v>0</v>
      </c>
      <c r="KI54" s="80">
        <f>+'Stk CF '!IF54</f>
        <v>0</v>
      </c>
      <c r="KJ54" s="46">
        <f t="shared" si="66"/>
        <v>0</v>
      </c>
      <c r="KK54" s="46">
        <f t="shared" si="67"/>
        <v>0</v>
      </c>
      <c r="KL54" s="46">
        <f t="shared" si="68"/>
        <v>0</v>
      </c>
      <c r="KM54" s="46">
        <f t="shared" si="69"/>
        <v>0</v>
      </c>
      <c r="KN54" s="81">
        <f t="shared" si="77"/>
        <v>0</v>
      </c>
      <c r="KO54" s="81">
        <f t="shared" si="70"/>
        <v>0</v>
      </c>
      <c r="KP54" s="46">
        <f t="shared" si="71"/>
        <v>0</v>
      </c>
      <c r="KQ54" s="76">
        <f t="shared" si="36"/>
        <v>0</v>
      </c>
      <c r="KR54" s="66"/>
      <c r="KS54" s="65"/>
    </row>
    <row r="55" spans="1:305" ht="15">
      <c r="B55" s="384" t="s">
        <v>52</v>
      </c>
      <c r="C55" s="170"/>
      <c r="D55" s="186" t="s">
        <v>635</v>
      </c>
      <c r="E55" s="186"/>
      <c r="F55" s="370" t="s">
        <v>286</v>
      </c>
      <c r="G55" s="380" t="s">
        <v>99</v>
      </c>
      <c r="H55" s="380" t="s">
        <v>99</v>
      </c>
      <c r="I55" s="166" t="s">
        <v>94</v>
      </c>
      <c r="J55" s="355" t="s">
        <v>297</v>
      </c>
      <c r="K55" s="143">
        <v>5</v>
      </c>
      <c r="L55" s="144">
        <v>5</v>
      </c>
      <c r="M55" s="137" t="s">
        <v>4</v>
      </c>
      <c r="N55" s="87">
        <v>0</v>
      </c>
      <c r="O55" s="74">
        <f>+'Stk CF '!V55</f>
        <v>0</v>
      </c>
      <c r="P55" s="46"/>
      <c r="Q55" s="46"/>
      <c r="R55" s="46"/>
      <c r="S55" s="46"/>
      <c r="T55" s="46"/>
      <c r="U55" s="46"/>
      <c r="V55" s="46"/>
      <c r="W55" s="75">
        <f t="shared" ref="W55" si="86">+N55+O55+P55-Q55+R55-S55-T55-U55-V55</f>
        <v>0</v>
      </c>
      <c r="X55" s="74">
        <f>+'Stk CF '!AC55</f>
        <v>0</v>
      </c>
      <c r="Y55" s="46"/>
      <c r="Z55" s="46"/>
      <c r="AA55" s="46"/>
      <c r="AB55" s="46"/>
      <c r="AC55" s="46"/>
      <c r="AD55" s="46"/>
      <c r="AE55" s="46"/>
      <c r="AF55" s="75">
        <f t="shared" ref="AF55" si="87">+W55+X55+Y55-Z55+AA55-AB55-AC55-AD55-AE55</f>
        <v>0</v>
      </c>
      <c r="AG55" s="74">
        <f>+'Stk CF '!AJ55</f>
        <v>0</v>
      </c>
      <c r="AH55" s="46"/>
      <c r="AI55" s="46"/>
      <c r="AJ55" s="46"/>
      <c r="AK55" s="46"/>
      <c r="AL55" s="46"/>
      <c r="AM55" s="46"/>
      <c r="AN55" s="46"/>
      <c r="AO55" s="75">
        <f t="shared" ref="AO55" si="88">+AF55+AG55+AH55-AI55+AJ55-AK55-AL55-AM55-AN55</f>
        <v>0</v>
      </c>
      <c r="AP55" s="74">
        <f>+'Stk CF '!AQ55</f>
        <v>0</v>
      </c>
      <c r="AQ55" s="46"/>
      <c r="AR55" s="46"/>
      <c r="AS55" s="46"/>
      <c r="AT55" s="46"/>
      <c r="AU55" s="46"/>
      <c r="AV55" s="46"/>
      <c r="AW55" s="46"/>
      <c r="AX55" s="75">
        <f t="shared" ref="AX55" si="89">+AO55+AP55+AQ55-AR55+AS55-AT55-AU55-AV55-AW55</f>
        <v>0</v>
      </c>
      <c r="AY55" s="74">
        <f>+'Stk CF '!AX55</f>
        <v>0</v>
      </c>
      <c r="AZ55" s="46"/>
      <c r="BA55" s="46"/>
      <c r="BB55" s="46"/>
      <c r="BC55" s="46"/>
      <c r="BD55" s="46"/>
      <c r="BE55" s="46"/>
      <c r="BF55" s="46"/>
      <c r="BG55" s="75">
        <f t="shared" ref="BG55" si="90">+AX55+AY55+AZ55-BA55+BB55-BC55-BD55-BE55-BF55</f>
        <v>0</v>
      </c>
      <c r="BH55" s="74">
        <f>+'Stk CF '!BE55</f>
        <v>0</v>
      </c>
      <c r="BI55" s="46"/>
      <c r="BJ55" s="46"/>
      <c r="BK55" s="46"/>
      <c r="BL55" s="46"/>
      <c r="BM55" s="46"/>
      <c r="BN55" s="46"/>
      <c r="BO55" s="46"/>
      <c r="BP55" s="126">
        <f t="shared" ref="BP55" si="91">+BG55+BH55+BI55-BJ55+BK55-BL55-BM55-BN55-BO55</f>
        <v>0</v>
      </c>
      <c r="BQ55" s="74">
        <f>+'Stk CF '!BL55</f>
        <v>0</v>
      </c>
      <c r="BR55" s="46"/>
      <c r="BS55" s="46"/>
      <c r="BT55" s="46"/>
      <c r="BU55" s="46"/>
      <c r="BV55" s="46"/>
      <c r="BW55" s="46"/>
      <c r="BX55" s="46"/>
      <c r="BY55" s="75">
        <f t="shared" ref="BY55" si="92">+BP55+BQ55+BR55-BS55+BT55-BU55-BV55-BW55-BX55</f>
        <v>0</v>
      </c>
      <c r="BZ55" s="74">
        <f>+'Stk CF '!BS55</f>
        <v>0</v>
      </c>
      <c r="CA55" s="46"/>
      <c r="CB55" s="46"/>
      <c r="CC55" s="46"/>
      <c r="CD55" s="46"/>
      <c r="CE55" s="46"/>
      <c r="CF55" s="46"/>
      <c r="CG55" s="46"/>
      <c r="CH55" s="75">
        <f t="shared" si="75"/>
        <v>0</v>
      </c>
      <c r="CI55" s="74">
        <f>+'Stk CF '!BZ55</f>
        <v>0</v>
      </c>
      <c r="CJ55" s="46"/>
      <c r="CK55" s="46"/>
      <c r="CL55" s="46"/>
      <c r="CM55" s="46"/>
      <c r="CN55" s="46"/>
      <c r="CO55" s="46"/>
      <c r="CP55" s="46"/>
      <c r="CQ55" s="75">
        <f t="shared" ref="CQ55" si="93">+CH55+CI55+CJ55-CK55+CL55-CM55-CN55-CO55-CP55</f>
        <v>0</v>
      </c>
      <c r="CR55" s="74">
        <f>+'Stk CF '!CG55</f>
        <v>0</v>
      </c>
      <c r="CS55" s="46"/>
      <c r="CT55" s="46"/>
      <c r="CU55" s="46"/>
      <c r="CV55" s="46"/>
      <c r="CW55" s="46"/>
      <c r="CX55" s="46"/>
      <c r="CY55" s="46"/>
      <c r="CZ55" s="75">
        <f t="shared" ref="CZ55" si="94">+CQ55+CR55+CS55-CT55+CU55-CV55-CW55-CX55-CY55</f>
        <v>0</v>
      </c>
      <c r="DA55" s="74">
        <f>+'Stk CF '!CN55</f>
        <v>0</v>
      </c>
      <c r="DB55" s="46"/>
      <c r="DC55" s="46"/>
      <c r="DD55" s="46"/>
      <c r="DE55" s="46"/>
      <c r="DF55" s="46"/>
      <c r="DG55" s="46"/>
      <c r="DH55" s="46"/>
      <c r="DI55" s="75">
        <f t="shared" ref="DI55" si="95">+CZ55+DA55+DB55-DC55+DD55-DE55-DF55-DG55-DH55</f>
        <v>0</v>
      </c>
      <c r="DJ55" s="74">
        <f>+'Stk CF '!CU55</f>
        <v>0</v>
      </c>
      <c r="DK55" s="46"/>
      <c r="DL55" s="46"/>
      <c r="DM55" s="46"/>
      <c r="DN55" s="46"/>
      <c r="DO55" s="46"/>
      <c r="DP55" s="46"/>
      <c r="DQ55" s="46"/>
      <c r="DR55" s="75">
        <f t="shared" ref="DR55" si="96">+DI55+DJ55+DK55-DL55+DM55-DN55-DO55-DP55-DQ55</f>
        <v>0</v>
      </c>
      <c r="DS55" s="74">
        <f>+'Stk CF '!DB55</f>
        <v>0</v>
      </c>
      <c r="DT55" s="46"/>
      <c r="DU55" s="46"/>
      <c r="DV55" s="46"/>
      <c r="DW55" s="46"/>
      <c r="DX55" s="46"/>
      <c r="DY55" s="46"/>
      <c r="DZ55" s="46"/>
      <c r="EA55" s="75">
        <f t="shared" ref="EA55" si="97">+DR55+DS55+DT55-DU55+DV55-DW55-DX55-DY55-DZ55</f>
        <v>0</v>
      </c>
      <c r="EB55" s="74">
        <f>+'Stk CF '!DI55</f>
        <v>0</v>
      </c>
      <c r="EC55" s="46"/>
      <c r="ED55" s="46"/>
      <c r="EE55" s="46"/>
      <c r="EF55" s="46"/>
      <c r="EG55" s="46"/>
      <c r="EH55" s="46"/>
      <c r="EI55" s="46"/>
      <c r="EJ55" s="75">
        <f t="shared" ref="EJ55" si="98">+EA55+EB55+EC55-ED55+EE55-EF55-EG55-EH55-EI55</f>
        <v>0</v>
      </c>
      <c r="EK55" s="74">
        <f>+'Stk CF '!DP55</f>
        <v>0</v>
      </c>
      <c r="EL55" s="46"/>
      <c r="EM55" s="46"/>
      <c r="EN55" s="46"/>
      <c r="EO55" s="46"/>
      <c r="EP55" s="46"/>
      <c r="EQ55" s="46"/>
      <c r="ER55" s="46"/>
      <c r="ES55" s="75">
        <f t="shared" ref="ES55" si="99">+EJ55+EK55+EL55-EM55+EN55-EO55-EP55-EQ55-ER55</f>
        <v>0</v>
      </c>
      <c r="ET55" s="74">
        <f>+'Stk CF '!DW55</f>
        <v>0</v>
      </c>
      <c r="EU55" s="46"/>
      <c r="EV55" s="46"/>
      <c r="EW55" s="46"/>
      <c r="EX55" s="46"/>
      <c r="EY55" s="46"/>
      <c r="EZ55" s="46"/>
      <c r="FA55" s="46"/>
      <c r="FB55" s="79">
        <f t="shared" ref="FB55" si="100">+ES55+ET55+EU55-EV55+EW55-EX55-EY55-EZ55-FA55</f>
        <v>0</v>
      </c>
      <c r="FC55" s="74">
        <f>+'Stk CF '!ED55</f>
        <v>0</v>
      </c>
      <c r="FD55" s="46"/>
      <c r="FE55" s="46"/>
      <c r="FF55" s="46"/>
      <c r="FG55" s="46"/>
      <c r="FH55" s="46"/>
      <c r="FI55" s="46"/>
      <c r="FJ55" s="46"/>
      <c r="FK55" s="75">
        <f t="shared" ref="FK55" si="101">+FB55+FC55+FD55-FE55+FF55-FG55-FH55-FI55-FJ55</f>
        <v>0</v>
      </c>
      <c r="FL55" s="74">
        <f>+'Stk CF '!EK55</f>
        <v>0</v>
      </c>
      <c r="FM55" s="46"/>
      <c r="FN55" s="46"/>
      <c r="FO55" s="46"/>
      <c r="FP55" s="46"/>
      <c r="FQ55" s="46"/>
      <c r="FR55" s="46"/>
      <c r="FS55" s="46"/>
      <c r="FT55" s="75">
        <f t="shared" ref="FT55" si="102">+FK55+FL55+FM55-FN55+FO55-FP55-FQ55-FR55-FS55</f>
        <v>0</v>
      </c>
      <c r="FU55" s="74">
        <f>+'Stk CF '!ER55</f>
        <v>0</v>
      </c>
      <c r="FV55" s="46"/>
      <c r="FW55" s="46"/>
      <c r="FX55" s="46"/>
      <c r="FY55" s="46"/>
      <c r="FZ55" s="46"/>
      <c r="GA55" s="46"/>
      <c r="GB55" s="46"/>
      <c r="GC55" s="75">
        <f t="shared" ref="GC55" si="103">+FT55+FU55+FV55-FW55+FX55-FY55-FZ55-GA55-GB55</f>
        <v>0</v>
      </c>
      <c r="GD55" s="74">
        <f>+'Stk CF '!EY55</f>
        <v>0</v>
      </c>
      <c r="GE55" s="46"/>
      <c r="GF55" s="46"/>
      <c r="GG55" s="46"/>
      <c r="GH55" s="46"/>
      <c r="GI55" s="46"/>
      <c r="GJ55" s="46"/>
      <c r="GK55" s="46"/>
      <c r="GL55" s="75">
        <f t="shared" ref="GL55" si="104">+GC55+GD55+GE55-GF55+GG55-GH55-GI55-GJ55-GK55</f>
        <v>0</v>
      </c>
      <c r="GM55" s="74">
        <f>+'Stk CF '!FF55</f>
        <v>0</v>
      </c>
      <c r="GN55" s="46"/>
      <c r="GO55" s="46"/>
      <c r="GP55" s="46"/>
      <c r="GQ55" s="46"/>
      <c r="GR55" s="46"/>
      <c r="GS55" s="46"/>
      <c r="GT55" s="46"/>
      <c r="GU55" s="75">
        <f t="shared" ref="GU55" si="105">+GL55+GM55+GN55-GO55+GP55-GQ55-GR55-GS55-GT55</f>
        <v>0</v>
      </c>
      <c r="GV55" s="74">
        <f>+'Stk CF '!FM55</f>
        <v>0</v>
      </c>
      <c r="GW55" s="46"/>
      <c r="GX55" s="46"/>
      <c r="GY55" s="46"/>
      <c r="GZ55" s="46"/>
      <c r="HA55" s="46"/>
      <c r="HB55" s="46"/>
      <c r="HC55" s="46"/>
      <c r="HD55" s="75">
        <f t="shared" ref="HD55" si="106">+GU55+GV55+GW55-GX55+GY55-GZ55-HA55-HB55-HC55</f>
        <v>0</v>
      </c>
      <c r="HE55" s="74">
        <f>+'Stk CF '!FT55</f>
        <v>0</v>
      </c>
      <c r="HF55" s="46"/>
      <c r="HG55" s="46"/>
      <c r="HH55" s="46"/>
      <c r="HI55" s="46"/>
      <c r="HJ55" s="46"/>
      <c r="HK55" s="46"/>
      <c r="HL55" s="46"/>
      <c r="HM55" s="75">
        <f t="shared" ref="HM55" si="107">+HD55+HE55+HF55-HG55+HH55-HI55-HJ55-HK55-HL55</f>
        <v>0</v>
      </c>
      <c r="HN55" s="74">
        <f>+'Stk CF '!GA55</f>
        <v>0</v>
      </c>
      <c r="HO55" s="46"/>
      <c r="HP55" s="46"/>
      <c r="HQ55" s="46"/>
      <c r="HR55" s="46"/>
      <c r="HS55" s="46"/>
      <c r="HT55" s="46"/>
      <c r="HU55" s="46"/>
      <c r="HV55" s="75">
        <f t="shared" ref="HV55" si="108">+HM55+HN55+HO55-HP55+HQ55-HR55-HS55-HT55-HU55</f>
        <v>0</v>
      </c>
      <c r="HW55" s="74">
        <f>+'Stk CF '!GH55</f>
        <v>0</v>
      </c>
      <c r="HX55" s="46"/>
      <c r="HY55" s="46"/>
      <c r="HZ55" s="46"/>
      <c r="IA55" s="46"/>
      <c r="IB55" s="46"/>
      <c r="IC55" s="46"/>
      <c r="ID55" s="46"/>
      <c r="IE55" s="75">
        <f t="shared" ref="IE55" si="109">+HV55+HW55+HX55-HY55+HZ55-IA55-IB55-IC55-ID55</f>
        <v>0</v>
      </c>
      <c r="IF55" s="74">
        <f>+'Stk CF '!GO55</f>
        <v>0</v>
      </c>
      <c r="IG55" s="46"/>
      <c r="IH55" s="46"/>
      <c r="II55" s="46"/>
      <c r="IJ55" s="46"/>
      <c r="IK55" s="46"/>
      <c r="IL55" s="46"/>
      <c r="IM55" s="46"/>
      <c r="IN55" s="75">
        <f t="shared" ref="IN55" si="110">+IE55+IF55+IG55-IH55+II55-IJ55-IK55-IL55-IM55</f>
        <v>0</v>
      </c>
      <c r="IO55" s="74">
        <f>+'Stk CF '!GV55</f>
        <v>0</v>
      </c>
      <c r="IP55" s="46"/>
      <c r="IQ55" s="46"/>
      <c r="IR55" s="46"/>
      <c r="IS55" s="46"/>
      <c r="IT55" s="46"/>
      <c r="IU55" s="46"/>
      <c r="IV55" s="46"/>
      <c r="IW55" s="75">
        <f t="shared" ref="IW55" si="111">+IN55+IO55+IP55-IQ55+IR55-IS55-IT55-IU55-IV55</f>
        <v>0</v>
      </c>
      <c r="IX55" s="74">
        <f>+'Stk CF '!HC55</f>
        <v>0</v>
      </c>
      <c r="IY55" s="46"/>
      <c r="IZ55" s="46"/>
      <c r="JA55" s="46"/>
      <c r="JB55" s="46"/>
      <c r="JC55" s="46"/>
      <c r="JD55" s="46"/>
      <c r="JE55" s="46"/>
      <c r="JF55" s="75">
        <f t="shared" ref="JF55" si="112">+IW55+IX55+IY55-IZ55+JA55-JB55-JC55-JD55-JE55</f>
        <v>0</v>
      </c>
      <c r="JG55" s="74">
        <f>+'Stk CF '!HJ55</f>
        <v>0</v>
      </c>
      <c r="JH55" s="46"/>
      <c r="JI55" s="46"/>
      <c r="JJ55" s="46"/>
      <c r="JK55" s="46"/>
      <c r="JL55" s="46"/>
      <c r="JM55" s="46"/>
      <c r="JN55" s="46"/>
      <c r="JO55" s="75">
        <f t="shared" ref="JO55" si="113">+JF55+JG55+JH55-JI55+JJ55-JK55-JL55-JM55-JN55</f>
        <v>0</v>
      </c>
      <c r="JP55" s="74">
        <f>+'Stk CF '!HQ55</f>
        <v>0</v>
      </c>
      <c r="JQ55" s="46"/>
      <c r="JR55" s="46"/>
      <c r="JS55" s="46"/>
      <c r="JT55" s="46"/>
      <c r="JU55" s="46"/>
      <c r="JV55" s="46"/>
      <c r="JW55" s="46"/>
      <c r="JX55" s="75">
        <f t="shared" ref="JX55" si="114">+JO55+JP55+JQ55-JR55+JS55-JT55-JU55-JV55-JW55</f>
        <v>0</v>
      </c>
      <c r="JY55" s="106">
        <f>+'Stk CF '!HX55</f>
        <v>0</v>
      </c>
      <c r="JZ55" s="46"/>
      <c r="KA55" s="46"/>
      <c r="KB55" s="46"/>
      <c r="KC55" s="46"/>
      <c r="KD55" s="46"/>
      <c r="KE55" s="46"/>
      <c r="KF55" s="46"/>
      <c r="KG55" s="88">
        <f t="shared" ref="KG55" si="115">+JX55+JY55+JZ55-KA55+KB55-KC55-KD55-KE55-KF55</f>
        <v>0</v>
      </c>
      <c r="KI55" s="80">
        <f>+'Stk CF '!IF55</f>
        <v>0</v>
      </c>
      <c r="KJ55" s="46">
        <f t="shared" ref="KJ55" si="116">+P55+Y55+AH55+AQ55+AZ55+BI55+BR55+CA55+CJ55+CS55+DB55+DK55+DT55+EC55+EL55+EU55+FD55+FM55+FV55+GE55+GN55+GW55+HF55+HO55+HX55+IG55+IP55+IY55+JH55+JQ55+JZ55</f>
        <v>0</v>
      </c>
      <c r="KK55" s="46">
        <f t="shared" ref="KK55" si="117">+Q55+Z55+AI55+AR55+BA55+BJ55+BS55+CB55+CK55+CT55+DC55+DL55+DU55+ED55+EM55+EV55+FE55+FN55+FW55+GF55+GO55+GX55+HG55+HP55+HY55+IH55+IQ55+IZ55+JI55+JR55+KA55</f>
        <v>0</v>
      </c>
      <c r="KL55" s="46">
        <f t="shared" ref="KL55" si="118">+R55+AA55+AJ55+AS55+BB55+BK55+BT55+CC55+CL55+CU55+DD55+DM55+DV55+EE55+EN55+EW55+FF55+FO55+FX55+GG55+GP55+GY55+HH55+HQ55+HZ55+II55+IR55+JA55+JJ55+JS55+KB55</f>
        <v>0</v>
      </c>
      <c r="KM55" s="46">
        <f t="shared" ref="KM55" si="119">+S55+AB55+AK55+AT55+BC55+BL55+BU55+CD55+CM55+CV55+DE55+DN55+DW55+EF55+EO55+EX55+FG55+FP55+FY55+GH55+GQ55+GZ55+HI55+HR55+IA55+IJ55+IS55+JB55+JK55+JT55+KC55</f>
        <v>0</v>
      </c>
      <c r="KN55" s="81">
        <f t="shared" si="77"/>
        <v>0</v>
      </c>
      <c r="KO55" s="81">
        <f t="shared" ref="KO55" si="120">+U55+AD55+AM55+AV55+BE55+BN55+BW55+CF55+CO55+CX55+DG55+DP55+DY55+EH55+EQ55+EZ55+FI55+FR55+GA55+GJ55+GS55+HB55+HK55+HT55+IC55+IL55+IU55+JD55+JM55+JV55+KE55</f>
        <v>0</v>
      </c>
      <c r="KP55" s="46">
        <f t="shared" ref="KP55" si="121">+V55+AE55+AN55+AW55+BF55+BO55+BX55+CG55+CP55+CY55+DH55+DQ55+DZ55+EI55+ER55+FA55+FJ55+FS55+GB55+GK55+GT55+HC55+HL55+HU55+ID55+IM55+IV55+JE55+JN55+JW55+KF55</f>
        <v>0</v>
      </c>
      <c r="KQ55" s="76">
        <f t="shared" ref="KQ55" si="122">+N55+KI55+KJ55-KK55-KN55-KO55-KP55</f>
        <v>0</v>
      </c>
      <c r="KR55" s="66"/>
      <c r="KS55" s="65"/>
    </row>
    <row r="56" spans="1:305" ht="15">
      <c r="B56" s="384" t="s">
        <v>52</v>
      </c>
      <c r="C56" s="177" t="s">
        <v>639</v>
      </c>
      <c r="D56" s="177" t="s">
        <v>639</v>
      </c>
      <c r="E56" s="177"/>
      <c r="F56" s="368" t="s">
        <v>38</v>
      </c>
      <c r="G56" s="380" t="s">
        <v>99</v>
      </c>
      <c r="H56" s="380" t="s">
        <v>99</v>
      </c>
      <c r="I56" s="166" t="s">
        <v>94</v>
      </c>
      <c r="J56" s="373"/>
      <c r="K56" s="139">
        <v>6</v>
      </c>
      <c r="L56" s="140">
        <v>7</v>
      </c>
      <c r="M56" s="137" t="s">
        <v>4</v>
      </c>
      <c r="N56" s="87">
        <v>0</v>
      </c>
      <c r="O56" s="74">
        <f>+'Stk CF '!V56</f>
        <v>0</v>
      </c>
      <c r="P56" s="46"/>
      <c r="Q56" s="46"/>
      <c r="R56" s="46"/>
      <c r="S56" s="46"/>
      <c r="T56" s="46"/>
      <c r="U56" s="46"/>
      <c r="V56" s="46"/>
      <c r="W56" s="75">
        <f t="shared" si="72"/>
        <v>0</v>
      </c>
      <c r="X56" s="74">
        <f>+'Stk CF '!AC56</f>
        <v>0</v>
      </c>
      <c r="Y56" s="46"/>
      <c r="Z56" s="46"/>
      <c r="AA56" s="46"/>
      <c r="AB56" s="46"/>
      <c r="AC56" s="46"/>
      <c r="AD56" s="46"/>
      <c r="AE56" s="46"/>
      <c r="AF56" s="75">
        <f t="shared" si="37"/>
        <v>0</v>
      </c>
      <c r="AG56" s="74">
        <f>+'Stk CF '!AJ56</f>
        <v>0</v>
      </c>
      <c r="AH56" s="46"/>
      <c r="AI56" s="46"/>
      <c r="AJ56" s="46"/>
      <c r="AK56" s="46"/>
      <c r="AL56" s="46"/>
      <c r="AM56" s="46"/>
      <c r="AN56" s="46"/>
      <c r="AO56" s="75">
        <f t="shared" si="38"/>
        <v>0</v>
      </c>
      <c r="AP56" s="74">
        <f>+'Stk CF '!AQ56</f>
        <v>0</v>
      </c>
      <c r="AQ56" s="46"/>
      <c r="AR56" s="46"/>
      <c r="AS56" s="46"/>
      <c r="AT56" s="46"/>
      <c r="AU56" s="46"/>
      <c r="AV56" s="46"/>
      <c r="AW56" s="46"/>
      <c r="AX56" s="75">
        <f t="shared" si="39"/>
        <v>0</v>
      </c>
      <c r="AY56" s="74">
        <f>+'Stk CF '!AX56</f>
        <v>0</v>
      </c>
      <c r="AZ56" s="46"/>
      <c r="BA56" s="46"/>
      <c r="BB56" s="46"/>
      <c r="BC56" s="46"/>
      <c r="BD56" s="46"/>
      <c r="BE56" s="46"/>
      <c r="BF56" s="46"/>
      <c r="BG56" s="75">
        <f t="shared" si="82"/>
        <v>0</v>
      </c>
      <c r="BH56" s="74">
        <f>+'Stk CF '!BE56</f>
        <v>0</v>
      </c>
      <c r="BI56" s="46"/>
      <c r="BJ56" s="46"/>
      <c r="BK56" s="46"/>
      <c r="BL56" s="46"/>
      <c r="BM56" s="46"/>
      <c r="BN56" s="46"/>
      <c r="BO56" s="46"/>
      <c r="BP56" s="126">
        <f t="shared" si="40"/>
        <v>0</v>
      </c>
      <c r="BQ56" s="74">
        <f>+'Stk CF '!BL56</f>
        <v>0</v>
      </c>
      <c r="BR56" s="46"/>
      <c r="BS56" s="46"/>
      <c r="BT56" s="46"/>
      <c r="BU56" s="46"/>
      <c r="BV56" s="46"/>
      <c r="BW56" s="46"/>
      <c r="BX56" s="46"/>
      <c r="BY56" s="75">
        <f t="shared" si="41"/>
        <v>0</v>
      </c>
      <c r="BZ56" s="74">
        <f>+'Stk CF '!BS56</f>
        <v>0</v>
      </c>
      <c r="CA56" s="46"/>
      <c r="CB56" s="46"/>
      <c r="CC56" s="46"/>
      <c r="CD56" s="46"/>
      <c r="CE56" s="46"/>
      <c r="CF56" s="46"/>
      <c r="CG56" s="46"/>
      <c r="CH56" s="75">
        <f t="shared" si="75"/>
        <v>0</v>
      </c>
      <c r="CI56" s="74">
        <f>+'Stk CF '!BZ56</f>
        <v>0</v>
      </c>
      <c r="CJ56" s="46"/>
      <c r="CK56" s="46"/>
      <c r="CL56" s="46"/>
      <c r="CM56" s="46"/>
      <c r="CN56" s="46"/>
      <c r="CO56" s="46"/>
      <c r="CP56" s="46"/>
      <c r="CQ56" s="75">
        <f t="shared" si="43"/>
        <v>0</v>
      </c>
      <c r="CR56" s="74">
        <f>+'Stk CF '!CG56</f>
        <v>0</v>
      </c>
      <c r="CS56" s="46"/>
      <c r="CT56" s="46"/>
      <c r="CU56" s="46"/>
      <c r="CV56" s="46"/>
      <c r="CW56" s="46"/>
      <c r="CX56" s="46"/>
      <c r="CY56" s="46"/>
      <c r="CZ56" s="75">
        <f t="shared" si="44"/>
        <v>0</v>
      </c>
      <c r="DA56" s="74">
        <f>+'Stk CF '!CN56</f>
        <v>0</v>
      </c>
      <c r="DB56" s="46"/>
      <c r="DC56" s="46"/>
      <c r="DD56" s="46"/>
      <c r="DE56" s="46"/>
      <c r="DF56" s="46"/>
      <c r="DG56" s="46"/>
      <c r="DH56" s="46"/>
      <c r="DI56" s="75">
        <f t="shared" si="45"/>
        <v>0</v>
      </c>
      <c r="DJ56" s="74">
        <f>+'Stk CF '!CU56</f>
        <v>0</v>
      </c>
      <c r="DK56" s="46"/>
      <c r="DL56" s="46"/>
      <c r="DM56" s="46"/>
      <c r="DN56" s="46"/>
      <c r="DO56" s="46"/>
      <c r="DP56" s="46"/>
      <c r="DQ56" s="46"/>
      <c r="DR56" s="75">
        <f t="shared" si="46"/>
        <v>0</v>
      </c>
      <c r="DS56" s="74">
        <f>+'Stk CF '!DB56</f>
        <v>0</v>
      </c>
      <c r="DT56" s="46"/>
      <c r="DU56" s="46"/>
      <c r="DV56" s="46"/>
      <c r="DW56" s="46"/>
      <c r="DX56" s="46"/>
      <c r="DY56" s="46"/>
      <c r="DZ56" s="46"/>
      <c r="EA56" s="75">
        <f t="shared" si="47"/>
        <v>0</v>
      </c>
      <c r="EB56" s="74">
        <f>+'Stk CF '!DI56</f>
        <v>0</v>
      </c>
      <c r="EC56" s="46"/>
      <c r="ED56" s="46"/>
      <c r="EE56" s="46"/>
      <c r="EF56" s="46"/>
      <c r="EG56" s="46"/>
      <c r="EH56" s="46"/>
      <c r="EI56" s="46"/>
      <c r="EJ56" s="75">
        <f t="shared" si="48"/>
        <v>0</v>
      </c>
      <c r="EK56" s="74">
        <f>+'Stk CF '!DP56</f>
        <v>0</v>
      </c>
      <c r="EL56" s="46"/>
      <c r="EM56" s="46"/>
      <c r="EN56" s="46"/>
      <c r="EO56" s="46"/>
      <c r="EP56" s="46"/>
      <c r="EQ56" s="46"/>
      <c r="ER56" s="46"/>
      <c r="ES56" s="75">
        <f t="shared" si="49"/>
        <v>0</v>
      </c>
      <c r="ET56" s="74">
        <f>+'Stk CF '!DW56</f>
        <v>0</v>
      </c>
      <c r="EU56" s="46"/>
      <c r="EV56" s="46"/>
      <c r="EW56" s="46"/>
      <c r="EX56" s="46"/>
      <c r="EY56" s="46"/>
      <c r="EZ56" s="46"/>
      <c r="FA56" s="46"/>
      <c r="FB56" s="79">
        <f t="shared" si="50"/>
        <v>0</v>
      </c>
      <c r="FC56" s="74">
        <f>+'Stk CF '!ED56</f>
        <v>0</v>
      </c>
      <c r="FD56" s="46"/>
      <c r="FE56" s="46"/>
      <c r="FF56" s="46"/>
      <c r="FG56" s="46"/>
      <c r="FH56" s="46"/>
      <c r="FI56" s="46"/>
      <c r="FJ56" s="46"/>
      <c r="FK56" s="75">
        <f t="shared" si="51"/>
        <v>0</v>
      </c>
      <c r="FL56" s="74">
        <f>+'Stk CF '!EK56</f>
        <v>0</v>
      </c>
      <c r="FM56" s="46"/>
      <c r="FN56" s="46"/>
      <c r="FO56" s="46"/>
      <c r="FP56" s="46"/>
      <c r="FQ56" s="46"/>
      <c r="FR56" s="46"/>
      <c r="FS56" s="46"/>
      <c r="FT56" s="75">
        <f t="shared" si="52"/>
        <v>0</v>
      </c>
      <c r="FU56" s="74">
        <f>+'Stk CF '!ER56</f>
        <v>0</v>
      </c>
      <c r="FV56" s="46"/>
      <c r="FW56" s="46"/>
      <c r="FX56" s="46"/>
      <c r="FY56" s="46"/>
      <c r="FZ56" s="46"/>
      <c r="GA56" s="46"/>
      <c r="GB56" s="46"/>
      <c r="GC56" s="75">
        <f t="shared" si="53"/>
        <v>0</v>
      </c>
      <c r="GD56" s="74">
        <f>+'Stk CF '!EY56</f>
        <v>0</v>
      </c>
      <c r="GE56" s="46"/>
      <c r="GF56" s="46"/>
      <c r="GG56" s="46"/>
      <c r="GH56" s="46"/>
      <c r="GI56" s="46"/>
      <c r="GJ56" s="46"/>
      <c r="GK56" s="46"/>
      <c r="GL56" s="75">
        <f t="shared" si="54"/>
        <v>0</v>
      </c>
      <c r="GM56" s="74">
        <f>+'Stk CF '!FF56</f>
        <v>0</v>
      </c>
      <c r="GN56" s="46"/>
      <c r="GO56" s="46"/>
      <c r="GP56" s="46"/>
      <c r="GQ56" s="46"/>
      <c r="GR56" s="46"/>
      <c r="GS56" s="46"/>
      <c r="GT56" s="46"/>
      <c r="GU56" s="75">
        <f t="shared" si="55"/>
        <v>0</v>
      </c>
      <c r="GV56" s="74">
        <f>+'Stk CF '!FM56</f>
        <v>0</v>
      </c>
      <c r="GW56" s="46"/>
      <c r="GX56" s="46"/>
      <c r="GY56" s="46"/>
      <c r="GZ56" s="46"/>
      <c r="HA56" s="46"/>
      <c r="HB56" s="46"/>
      <c r="HC56" s="46"/>
      <c r="HD56" s="75">
        <f t="shared" si="56"/>
        <v>0</v>
      </c>
      <c r="HE56" s="74">
        <f>+'Stk CF '!FT56</f>
        <v>0</v>
      </c>
      <c r="HF56" s="46"/>
      <c r="HG56" s="46"/>
      <c r="HH56" s="46"/>
      <c r="HI56" s="46"/>
      <c r="HJ56" s="46"/>
      <c r="HK56" s="46"/>
      <c r="HL56" s="46"/>
      <c r="HM56" s="75">
        <f t="shared" si="57"/>
        <v>0</v>
      </c>
      <c r="HN56" s="74">
        <f>+'Stk CF '!GA56</f>
        <v>0</v>
      </c>
      <c r="HO56" s="46"/>
      <c r="HP56" s="46"/>
      <c r="HQ56" s="46"/>
      <c r="HR56" s="46"/>
      <c r="HS56" s="46"/>
      <c r="HT56" s="46"/>
      <c r="HU56" s="46"/>
      <c r="HV56" s="75">
        <f t="shared" si="58"/>
        <v>0</v>
      </c>
      <c r="HW56" s="74">
        <f>+'Stk CF '!GH56</f>
        <v>0</v>
      </c>
      <c r="HX56" s="46"/>
      <c r="HY56" s="46"/>
      <c r="HZ56" s="46"/>
      <c r="IA56" s="46"/>
      <c r="IB56" s="46"/>
      <c r="IC56" s="46"/>
      <c r="ID56" s="46"/>
      <c r="IE56" s="75">
        <f t="shared" si="59"/>
        <v>0</v>
      </c>
      <c r="IF56" s="74">
        <f>+'Stk CF '!GO56</f>
        <v>0</v>
      </c>
      <c r="IG56" s="46"/>
      <c r="IH56" s="46"/>
      <c r="II56" s="46"/>
      <c r="IJ56" s="46"/>
      <c r="IK56" s="46"/>
      <c r="IL56" s="46"/>
      <c r="IM56" s="46"/>
      <c r="IN56" s="75">
        <f t="shared" si="60"/>
        <v>0</v>
      </c>
      <c r="IO56" s="74">
        <f>+'Stk CF '!GV56</f>
        <v>0</v>
      </c>
      <c r="IP56" s="46"/>
      <c r="IQ56" s="46"/>
      <c r="IR56" s="46"/>
      <c r="IS56" s="46"/>
      <c r="IT56" s="46"/>
      <c r="IU56" s="46"/>
      <c r="IV56" s="46"/>
      <c r="IW56" s="75">
        <f t="shared" si="61"/>
        <v>0</v>
      </c>
      <c r="IX56" s="74">
        <f>+'Stk CF '!HC56</f>
        <v>0</v>
      </c>
      <c r="IY56" s="46"/>
      <c r="IZ56" s="46"/>
      <c r="JA56" s="46"/>
      <c r="JB56" s="46"/>
      <c r="JC56" s="46"/>
      <c r="JD56" s="46"/>
      <c r="JE56" s="46"/>
      <c r="JF56" s="75">
        <f t="shared" si="62"/>
        <v>0</v>
      </c>
      <c r="JG56" s="74">
        <f>+'Stk CF '!HJ56</f>
        <v>0</v>
      </c>
      <c r="JH56" s="46"/>
      <c r="JI56" s="46"/>
      <c r="JJ56" s="46"/>
      <c r="JK56" s="46"/>
      <c r="JL56" s="46"/>
      <c r="JM56" s="46"/>
      <c r="JN56" s="46"/>
      <c r="JO56" s="75">
        <f t="shared" si="63"/>
        <v>0</v>
      </c>
      <c r="JP56" s="74">
        <f>+'Stk CF '!HQ56</f>
        <v>0</v>
      </c>
      <c r="JQ56" s="46"/>
      <c r="JR56" s="46"/>
      <c r="JS56" s="46"/>
      <c r="JT56" s="46"/>
      <c r="JU56" s="46"/>
      <c r="JV56" s="46"/>
      <c r="JW56" s="46"/>
      <c r="JX56" s="75">
        <f t="shared" si="64"/>
        <v>0</v>
      </c>
      <c r="JY56" s="106">
        <f>+'Stk CF '!HX56</f>
        <v>0</v>
      </c>
      <c r="JZ56" s="46"/>
      <c r="KA56" s="46"/>
      <c r="KB56" s="46"/>
      <c r="KC56" s="46"/>
      <c r="KD56" s="46"/>
      <c r="KE56" s="46"/>
      <c r="KF56" s="46"/>
      <c r="KG56" s="88">
        <f t="shared" si="65"/>
        <v>0</v>
      </c>
      <c r="KI56" s="80">
        <f>+'Stk CF '!IF56</f>
        <v>0</v>
      </c>
      <c r="KJ56" s="46">
        <f t="shared" si="66"/>
        <v>0</v>
      </c>
      <c r="KK56" s="46">
        <f t="shared" si="67"/>
        <v>0</v>
      </c>
      <c r="KL56" s="46">
        <f t="shared" si="68"/>
        <v>0</v>
      </c>
      <c r="KM56" s="46">
        <f t="shared" si="69"/>
        <v>0</v>
      </c>
      <c r="KN56" s="81">
        <f t="shared" si="77"/>
        <v>0</v>
      </c>
      <c r="KO56" s="81">
        <f t="shared" si="70"/>
        <v>0</v>
      </c>
      <c r="KP56" s="46">
        <f t="shared" si="71"/>
        <v>0</v>
      </c>
      <c r="KQ56" s="76">
        <f t="shared" si="36"/>
        <v>0</v>
      </c>
      <c r="KR56" s="66"/>
      <c r="KS56" s="65"/>
    </row>
    <row r="57" spans="1:305" ht="14.25" customHeight="1">
      <c r="B57" s="384" t="s">
        <v>52</v>
      </c>
      <c r="C57" s="170" t="s">
        <v>640</v>
      </c>
      <c r="D57" s="170" t="s">
        <v>640</v>
      </c>
      <c r="E57" s="170"/>
      <c r="F57" s="369" t="s">
        <v>39</v>
      </c>
      <c r="G57" s="380" t="s">
        <v>99</v>
      </c>
      <c r="H57" s="380" t="s">
        <v>99</v>
      </c>
      <c r="I57" s="166" t="s">
        <v>94</v>
      </c>
      <c r="J57" s="356"/>
      <c r="K57" s="139">
        <v>7</v>
      </c>
      <c r="L57" s="140">
        <v>8</v>
      </c>
      <c r="M57" s="137" t="s">
        <v>4</v>
      </c>
      <c r="N57" s="87">
        <v>1</v>
      </c>
      <c r="O57" s="74">
        <f>+'Stk CF '!V57</f>
        <v>0</v>
      </c>
      <c r="P57" s="46"/>
      <c r="Q57" s="46"/>
      <c r="R57" s="46"/>
      <c r="S57" s="46"/>
      <c r="T57" s="46"/>
      <c r="U57" s="46"/>
      <c r="V57" s="46"/>
      <c r="W57" s="75">
        <f t="shared" si="72"/>
        <v>1</v>
      </c>
      <c r="X57" s="74">
        <f>+'Stk CF '!AC57</f>
        <v>0</v>
      </c>
      <c r="Y57" s="46"/>
      <c r="Z57" s="46"/>
      <c r="AA57" s="46"/>
      <c r="AB57" s="46"/>
      <c r="AC57" s="46"/>
      <c r="AD57" s="46"/>
      <c r="AE57" s="46"/>
      <c r="AF57" s="75">
        <f t="shared" si="37"/>
        <v>1</v>
      </c>
      <c r="AG57" s="74">
        <f>+'Stk CF '!AJ57</f>
        <v>0</v>
      </c>
      <c r="AH57" s="46"/>
      <c r="AI57" s="46"/>
      <c r="AJ57" s="46"/>
      <c r="AK57" s="46"/>
      <c r="AL57" s="46"/>
      <c r="AM57" s="46"/>
      <c r="AN57" s="46"/>
      <c r="AO57" s="75">
        <f t="shared" si="38"/>
        <v>1</v>
      </c>
      <c r="AP57" s="74">
        <f>+'Stk CF '!AQ57</f>
        <v>0</v>
      </c>
      <c r="AQ57" s="46"/>
      <c r="AR57" s="46"/>
      <c r="AS57" s="46"/>
      <c r="AT57" s="46"/>
      <c r="AU57" s="46"/>
      <c r="AV57" s="46"/>
      <c r="AW57" s="46"/>
      <c r="AX57" s="75">
        <f t="shared" si="39"/>
        <v>1</v>
      </c>
      <c r="AY57" s="74">
        <f>+'Stk CF '!AX57</f>
        <v>0</v>
      </c>
      <c r="AZ57" s="46"/>
      <c r="BA57" s="46"/>
      <c r="BB57" s="46"/>
      <c r="BC57" s="46"/>
      <c r="BD57" s="46"/>
      <c r="BE57" s="46"/>
      <c r="BF57" s="46"/>
      <c r="BG57" s="75">
        <f t="shared" si="82"/>
        <v>1</v>
      </c>
      <c r="BH57" s="74">
        <f>+'Stk CF '!BE57</f>
        <v>0</v>
      </c>
      <c r="BI57" s="46"/>
      <c r="BJ57" s="46"/>
      <c r="BK57" s="46"/>
      <c r="BL57" s="46"/>
      <c r="BM57" s="46"/>
      <c r="BN57" s="46"/>
      <c r="BO57" s="46"/>
      <c r="BP57" s="126">
        <f t="shared" si="40"/>
        <v>1</v>
      </c>
      <c r="BQ57" s="74">
        <f>+'Stk CF '!BL57</f>
        <v>0</v>
      </c>
      <c r="BR57" s="46"/>
      <c r="BS57" s="46"/>
      <c r="BT57" s="46"/>
      <c r="BU57" s="46"/>
      <c r="BV57" s="46"/>
      <c r="BW57" s="46"/>
      <c r="BX57" s="46"/>
      <c r="BY57" s="75">
        <f t="shared" si="41"/>
        <v>1</v>
      </c>
      <c r="BZ57" s="74">
        <f>+'Stk CF '!BS57</f>
        <v>0</v>
      </c>
      <c r="CA57" s="46"/>
      <c r="CB57" s="46"/>
      <c r="CC57" s="46"/>
      <c r="CD57" s="46"/>
      <c r="CE57" s="46"/>
      <c r="CF57" s="46"/>
      <c r="CG57" s="46"/>
      <c r="CH57" s="75">
        <f t="shared" si="75"/>
        <v>1</v>
      </c>
      <c r="CI57" s="74">
        <f>+'Stk CF '!BZ57</f>
        <v>0</v>
      </c>
      <c r="CJ57" s="46"/>
      <c r="CK57" s="46"/>
      <c r="CL57" s="46"/>
      <c r="CM57" s="46"/>
      <c r="CN57" s="46"/>
      <c r="CO57" s="46"/>
      <c r="CP57" s="46"/>
      <c r="CQ57" s="75">
        <f t="shared" si="43"/>
        <v>1</v>
      </c>
      <c r="CR57" s="74">
        <f>+'Stk CF '!CG57</f>
        <v>0</v>
      </c>
      <c r="CS57" s="46"/>
      <c r="CT57" s="46"/>
      <c r="CU57" s="46"/>
      <c r="CV57" s="46"/>
      <c r="CW57" s="46"/>
      <c r="CX57" s="46"/>
      <c r="CY57" s="46"/>
      <c r="CZ57" s="75">
        <f t="shared" si="44"/>
        <v>1</v>
      </c>
      <c r="DA57" s="74">
        <f>+'Stk CF '!CN57</f>
        <v>0</v>
      </c>
      <c r="DB57" s="46"/>
      <c r="DC57" s="46"/>
      <c r="DD57" s="46"/>
      <c r="DE57" s="46"/>
      <c r="DF57" s="46"/>
      <c r="DG57" s="46"/>
      <c r="DH57" s="46"/>
      <c r="DI57" s="75">
        <f t="shared" si="45"/>
        <v>1</v>
      </c>
      <c r="DJ57" s="74">
        <f>+'Stk CF '!CU57</f>
        <v>0</v>
      </c>
      <c r="DK57" s="46"/>
      <c r="DL57" s="46"/>
      <c r="DM57" s="46"/>
      <c r="DN57" s="46"/>
      <c r="DO57" s="46"/>
      <c r="DP57" s="46"/>
      <c r="DQ57" s="46"/>
      <c r="DR57" s="75">
        <f t="shared" si="46"/>
        <v>1</v>
      </c>
      <c r="DS57" s="74">
        <f>+'Stk CF '!DB57</f>
        <v>0</v>
      </c>
      <c r="DT57" s="46"/>
      <c r="DU57" s="46"/>
      <c r="DV57" s="46"/>
      <c r="DW57" s="46"/>
      <c r="DX57" s="46"/>
      <c r="DY57" s="46"/>
      <c r="DZ57" s="46"/>
      <c r="EA57" s="75">
        <f t="shared" si="47"/>
        <v>1</v>
      </c>
      <c r="EB57" s="74">
        <f>+'Stk CF '!DI57</f>
        <v>0</v>
      </c>
      <c r="EC57" s="46"/>
      <c r="ED57" s="46"/>
      <c r="EE57" s="46"/>
      <c r="EF57" s="46"/>
      <c r="EG57" s="46"/>
      <c r="EH57" s="46"/>
      <c r="EI57" s="46"/>
      <c r="EJ57" s="75">
        <f t="shared" si="48"/>
        <v>1</v>
      </c>
      <c r="EK57" s="74">
        <f>+'Stk CF '!DP57</f>
        <v>0</v>
      </c>
      <c r="EL57" s="46"/>
      <c r="EM57" s="46"/>
      <c r="EN57" s="46"/>
      <c r="EO57" s="46"/>
      <c r="EP57" s="46"/>
      <c r="EQ57" s="46"/>
      <c r="ER57" s="46"/>
      <c r="ES57" s="75">
        <f t="shared" si="49"/>
        <v>1</v>
      </c>
      <c r="ET57" s="74">
        <f>+'Stk CF '!DW57</f>
        <v>0</v>
      </c>
      <c r="EU57" s="46"/>
      <c r="EV57" s="46"/>
      <c r="EW57" s="46"/>
      <c r="EX57" s="46"/>
      <c r="EY57" s="46"/>
      <c r="EZ57" s="46"/>
      <c r="FA57" s="46"/>
      <c r="FB57" s="79">
        <f t="shared" si="50"/>
        <v>1</v>
      </c>
      <c r="FC57" s="74">
        <f>+'Stk CF '!ED57</f>
        <v>0</v>
      </c>
      <c r="FD57" s="46"/>
      <c r="FE57" s="46"/>
      <c r="FF57" s="46"/>
      <c r="FG57" s="46"/>
      <c r="FH57" s="46"/>
      <c r="FI57" s="46"/>
      <c r="FJ57" s="46"/>
      <c r="FK57" s="75">
        <f t="shared" si="51"/>
        <v>1</v>
      </c>
      <c r="FL57" s="74">
        <f>+'Stk CF '!EK57</f>
        <v>0</v>
      </c>
      <c r="FM57" s="46"/>
      <c r="FN57" s="46"/>
      <c r="FO57" s="46"/>
      <c r="FP57" s="46"/>
      <c r="FQ57" s="46"/>
      <c r="FR57" s="46"/>
      <c r="FS57" s="46"/>
      <c r="FT57" s="75">
        <f t="shared" si="52"/>
        <v>1</v>
      </c>
      <c r="FU57" s="74">
        <f>+'Stk CF '!ER57</f>
        <v>0</v>
      </c>
      <c r="FV57" s="46"/>
      <c r="FW57" s="46"/>
      <c r="FX57" s="46"/>
      <c r="FY57" s="46"/>
      <c r="FZ57" s="46"/>
      <c r="GA57" s="46"/>
      <c r="GB57" s="46"/>
      <c r="GC57" s="75">
        <f t="shared" si="53"/>
        <v>1</v>
      </c>
      <c r="GD57" s="74">
        <f>+'Stk CF '!EY57</f>
        <v>0</v>
      </c>
      <c r="GE57" s="46"/>
      <c r="GF57" s="46"/>
      <c r="GG57" s="46"/>
      <c r="GH57" s="46"/>
      <c r="GI57" s="46"/>
      <c r="GJ57" s="46"/>
      <c r="GK57" s="46"/>
      <c r="GL57" s="75">
        <f t="shared" si="54"/>
        <v>1</v>
      </c>
      <c r="GM57" s="74">
        <f>+'Stk CF '!FF57</f>
        <v>0</v>
      </c>
      <c r="GN57" s="46"/>
      <c r="GO57" s="46"/>
      <c r="GP57" s="46"/>
      <c r="GQ57" s="46"/>
      <c r="GR57" s="46"/>
      <c r="GS57" s="46"/>
      <c r="GT57" s="46"/>
      <c r="GU57" s="75">
        <f t="shared" si="55"/>
        <v>1</v>
      </c>
      <c r="GV57" s="74">
        <f>+'Stk CF '!FM57</f>
        <v>0</v>
      </c>
      <c r="GW57" s="46"/>
      <c r="GX57" s="46"/>
      <c r="GY57" s="46"/>
      <c r="GZ57" s="46"/>
      <c r="HA57" s="46"/>
      <c r="HB57" s="46"/>
      <c r="HC57" s="46"/>
      <c r="HD57" s="75">
        <f t="shared" si="56"/>
        <v>1</v>
      </c>
      <c r="HE57" s="74">
        <f>+'Stk CF '!FT57</f>
        <v>0</v>
      </c>
      <c r="HF57" s="46"/>
      <c r="HG57" s="46"/>
      <c r="HH57" s="46"/>
      <c r="HI57" s="46"/>
      <c r="HJ57" s="46"/>
      <c r="HK57" s="46"/>
      <c r="HL57" s="46"/>
      <c r="HM57" s="75">
        <f t="shared" si="57"/>
        <v>1</v>
      </c>
      <c r="HN57" s="74">
        <f>+'Stk CF '!GA57</f>
        <v>0</v>
      </c>
      <c r="HO57" s="46"/>
      <c r="HP57" s="46"/>
      <c r="HQ57" s="46"/>
      <c r="HR57" s="46"/>
      <c r="HS57" s="46"/>
      <c r="HT57" s="46"/>
      <c r="HU57" s="46"/>
      <c r="HV57" s="75">
        <f t="shared" si="58"/>
        <v>1</v>
      </c>
      <c r="HW57" s="74">
        <f>+'Stk CF '!GH57</f>
        <v>0</v>
      </c>
      <c r="HX57" s="46"/>
      <c r="HY57" s="46"/>
      <c r="HZ57" s="46"/>
      <c r="IA57" s="46"/>
      <c r="IB57" s="46"/>
      <c r="IC57" s="46"/>
      <c r="ID57" s="46"/>
      <c r="IE57" s="75">
        <f t="shared" si="59"/>
        <v>1</v>
      </c>
      <c r="IF57" s="74">
        <f>+'Stk CF '!GO57</f>
        <v>0</v>
      </c>
      <c r="IG57" s="46"/>
      <c r="IH57" s="46"/>
      <c r="II57" s="46"/>
      <c r="IJ57" s="46"/>
      <c r="IK57" s="46"/>
      <c r="IL57" s="46"/>
      <c r="IM57" s="46"/>
      <c r="IN57" s="75">
        <f t="shared" si="60"/>
        <v>1</v>
      </c>
      <c r="IO57" s="74">
        <f>+'Stk CF '!GV57</f>
        <v>0</v>
      </c>
      <c r="IP57" s="46"/>
      <c r="IQ57" s="46"/>
      <c r="IR57" s="46"/>
      <c r="IS57" s="46"/>
      <c r="IT57" s="46"/>
      <c r="IU57" s="46"/>
      <c r="IV57" s="46"/>
      <c r="IW57" s="75">
        <f t="shared" si="61"/>
        <v>1</v>
      </c>
      <c r="IX57" s="74">
        <f>+'Stk CF '!HC57</f>
        <v>0</v>
      </c>
      <c r="IY57" s="46"/>
      <c r="IZ57" s="46"/>
      <c r="JA57" s="46"/>
      <c r="JB57" s="46"/>
      <c r="JC57" s="46"/>
      <c r="JD57" s="46"/>
      <c r="JE57" s="46"/>
      <c r="JF57" s="75">
        <f t="shared" si="62"/>
        <v>1</v>
      </c>
      <c r="JG57" s="74">
        <f>+'Stk CF '!HJ57</f>
        <v>0</v>
      </c>
      <c r="JH57" s="46"/>
      <c r="JI57" s="46"/>
      <c r="JJ57" s="46"/>
      <c r="JK57" s="46"/>
      <c r="JL57" s="46"/>
      <c r="JM57" s="46"/>
      <c r="JN57" s="46"/>
      <c r="JO57" s="75">
        <v>0</v>
      </c>
      <c r="JP57" s="74">
        <f>+'Stk CF '!HQ57</f>
        <v>0</v>
      </c>
      <c r="JQ57" s="46"/>
      <c r="JR57" s="46"/>
      <c r="JS57" s="46"/>
      <c r="JT57" s="46"/>
      <c r="JU57" s="46"/>
      <c r="JV57" s="46"/>
      <c r="JW57" s="46"/>
      <c r="JX57" s="128">
        <f t="shared" si="64"/>
        <v>0</v>
      </c>
      <c r="JY57" s="106">
        <f>+'Stk CF '!HX57</f>
        <v>0</v>
      </c>
      <c r="JZ57" s="46"/>
      <c r="KA57" s="46"/>
      <c r="KB57" s="46"/>
      <c r="KC57" s="46"/>
      <c r="KD57" s="46"/>
      <c r="KE57" s="46"/>
      <c r="KF57" s="46"/>
      <c r="KG57" s="88">
        <f t="shared" si="65"/>
        <v>0</v>
      </c>
      <c r="KI57" s="80">
        <f>+'Stk CF '!IF57</f>
        <v>0</v>
      </c>
      <c r="KJ57" s="46">
        <f t="shared" si="66"/>
        <v>0</v>
      </c>
      <c r="KK57" s="46">
        <f t="shared" si="67"/>
        <v>0</v>
      </c>
      <c r="KL57" s="46">
        <f t="shared" si="68"/>
        <v>0</v>
      </c>
      <c r="KM57" s="46">
        <f t="shared" si="69"/>
        <v>0</v>
      </c>
      <c r="KN57" s="81">
        <f t="shared" si="77"/>
        <v>0</v>
      </c>
      <c r="KO57" s="81">
        <f t="shared" si="70"/>
        <v>0</v>
      </c>
      <c r="KP57" s="46">
        <f t="shared" si="71"/>
        <v>0</v>
      </c>
      <c r="KQ57" s="76">
        <f t="shared" si="36"/>
        <v>1</v>
      </c>
      <c r="KR57" s="66"/>
      <c r="KS57" s="65"/>
    </row>
    <row r="58" spans="1:305" ht="15">
      <c r="B58" s="384" t="s">
        <v>52</v>
      </c>
      <c r="C58" s="177" t="s">
        <v>641</v>
      </c>
      <c r="D58" s="177" t="s">
        <v>641</v>
      </c>
      <c r="E58" s="177"/>
      <c r="F58" s="368" t="s">
        <v>40</v>
      </c>
      <c r="G58" s="380" t="s">
        <v>99</v>
      </c>
      <c r="H58" s="380" t="s">
        <v>99</v>
      </c>
      <c r="I58" s="166" t="s">
        <v>94</v>
      </c>
      <c r="J58" s="373"/>
      <c r="K58" s="139">
        <v>10</v>
      </c>
      <c r="L58" s="140">
        <v>10</v>
      </c>
      <c r="M58" s="137" t="s">
        <v>4</v>
      </c>
      <c r="N58" s="87">
        <v>0</v>
      </c>
      <c r="O58" s="74">
        <f>+'Stk CF '!V58</f>
        <v>0</v>
      </c>
      <c r="P58" s="46"/>
      <c r="Q58" s="46"/>
      <c r="R58" s="46"/>
      <c r="S58" s="46"/>
      <c r="T58" s="46"/>
      <c r="U58" s="46"/>
      <c r="V58" s="46"/>
      <c r="W58" s="75">
        <f t="shared" si="72"/>
        <v>0</v>
      </c>
      <c r="X58" s="74">
        <f>+'Stk CF '!AC58</f>
        <v>0</v>
      </c>
      <c r="Y58" s="46"/>
      <c r="Z58" s="46"/>
      <c r="AA58" s="46"/>
      <c r="AB58" s="46"/>
      <c r="AC58" s="46"/>
      <c r="AD58" s="46"/>
      <c r="AE58" s="46"/>
      <c r="AF58" s="75">
        <f t="shared" si="37"/>
        <v>0</v>
      </c>
      <c r="AG58" s="74">
        <f>+'Stk CF '!AJ58</f>
        <v>0</v>
      </c>
      <c r="AH58" s="46"/>
      <c r="AI58" s="46"/>
      <c r="AJ58" s="46"/>
      <c r="AK58" s="46"/>
      <c r="AL58" s="46"/>
      <c r="AM58" s="46"/>
      <c r="AN58" s="46"/>
      <c r="AO58" s="75">
        <f t="shared" si="38"/>
        <v>0</v>
      </c>
      <c r="AP58" s="74">
        <f>+'Stk CF '!AQ58</f>
        <v>0</v>
      </c>
      <c r="AQ58" s="46"/>
      <c r="AR58" s="46"/>
      <c r="AS58" s="46"/>
      <c r="AT58" s="46"/>
      <c r="AU58" s="46"/>
      <c r="AV58" s="46"/>
      <c r="AW58" s="46"/>
      <c r="AX58" s="75">
        <f t="shared" si="39"/>
        <v>0</v>
      </c>
      <c r="AY58" s="74">
        <f>+'Stk CF '!AX58</f>
        <v>0</v>
      </c>
      <c r="AZ58" s="46"/>
      <c r="BA58" s="46"/>
      <c r="BB58" s="46"/>
      <c r="BC58" s="46"/>
      <c r="BD58" s="46"/>
      <c r="BE58" s="46"/>
      <c r="BF58" s="46"/>
      <c r="BG58" s="75">
        <f t="shared" si="82"/>
        <v>0</v>
      </c>
      <c r="BH58" s="74">
        <f>+'Stk CF '!BE58</f>
        <v>0</v>
      </c>
      <c r="BI58" s="46"/>
      <c r="BJ58" s="46"/>
      <c r="BK58" s="46"/>
      <c r="BL58" s="46"/>
      <c r="BM58" s="46"/>
      <c r="BN58" s="46"/>
      <c r="BO58" s="46"/>
      <c r="BP58" s="126">
        <f t="shared" si="40"/>
        <v>0</v>
      </c>
      <c r="BQ58" s="74">
        <f>+'Stk CF '!BL58</f>
        <v>0</v>
      </c>
      <c r="BR58" s="46"/>
      <c r="BS58" s="46"/>
      <c r="BT58" s="46"/>
      <c r="BU58" s="46"/>
      <c r="BV58" s="46"/>
      <c r="BW58" s="46"/>
      <c r="BX58" s="46"/>
      <c r="BY58" s="75">
        <f t="shared" si="41"/>
        <v>0</v>
      </c>
      <c r="BZ58" s="74">
        <f>+'Stk CF '!BS58</f>
        <v>0</v>
      </c>
      <c r="CA58" s="46"/>
      <c r="CB58" s="46"/>
      <c r="CC58" s="46"/>
      <c r="CD58" s="46"/>
      <c r="CE58" s="46"/>
      <c r="CF58" s="46"/>
      <c r="CG58" s="46"/>
      <c r="CH58" s="75">
        <f t="shared" si="75"/>
        <v>0</v>
      </c>
      <c r="CI58" s="74">
        <f>+'Stk CF '!BZ58</f>
        <v>0</v>
      </c>
      <c r="CJ58" s="46"/>
      <c r="CK58" s="46"/>
      <c r="CL58" s="46"/>
      <c r="CM58" s="46"/>
      <c r="CN58" s="46"/>
      <c r="CO58" s="46"/>
      <c r="CP58" s="46"/>
      <c r="CQ58" s="75">
        <f t="shared" si="43"/>
        <v>0</v>
      </c>
      <c r="CR58" s="74">
        <f>+'Stk CF '!CG58</f>
        <v>0</v>
      </c>
      <c r="CS58" s="46"/>
      <c r="CT58" s="46"/>
      <c r="CU58" s="46"/>
      <c r="CV58" s="46"/>
      <c r="CW58" s="46"/>
      <c r="CX58" s="46"/>
      <c r="CY58" s="46"/>
      <c r="CZ58" s="75">
        <f t="shared" si="44"/>
        <v>0</v>
      </c>
      <c r="DA58" s="74">
        <f>+'Stk CF '!CN58</f>
        <v>0</v>
      </c>
      <c r="DB58" s="46">
        <v>1</v>
      </c>
      <c r="DC58" s="46"/>
      <c r="DD58" s="46"/>
      <c r="DE58" s="46"/>
      <c r="DF58" s="46"/>
      <c r="DG58" s="46"/>
      <c r="DH58" s="46"/>
      <c r="DI58" s="75">
        <f t="shared" si="45"/>
        <v>1</v>
      </c>
      <c r="DJ58" s="74">
        <f>+'Stk CF '!CU58</f>
        <v>0</v>
      </c>
      <c r="DK58" s="46"/>
      <c r="DL58" s="46"/>
      <c r="DM58" s="46"/>
      <c r="DN58" s="46"/>
      <c r="DO58" s="46">
        <v>1</v>
      </c>
      <c r="DP58" s="46"/>
      <c r="DQ58" s="46"/>
      <c r="DR58" s="75">
        <f t="shared" si="46"/>
        <v>0</v>
      </c>
      <c r="DS58" s="74">
        <f>+'Stk CF '!DB58</f>
        <v>0</v>
      </c>
      <c r="DT58" s="46"/>
      <c r="DU58" s="46"/>
      <c r="DV58" s="46"/>
      <c r="DW58" s="46"/>
      <c r="DX58" s="46"/>
      <c r="DY58" s="46"/>
      <c r="DZ58" s="46"/>
      <c r="EA58" s="75">
        <f t="shared" si="47"/>
        <v>0</v>
      </c>
      <c r="EB58" s="74">
        <f>+'Stk CF '!DI58</f>
        <v>0</v>
      </c>
      <c r="EC58" s="46"/>
      <c r="ED58" s="46"/>
      <c r="EE58" s="46"/>
      <c r="EF58" s="46"/>
      <c r="EG58" s="46"/>
      <c r="EH58" s="46"/>
      <c r="EI58" s="46"/>
      <c r="EJ58" s="75">
        <f t="shared" si="48"/>
        <v>0</v>
      </c>
      <c r="EK58" s="74">
        <f>+'Stk CF '!DP58</f>
        <v>0</v>
      </c>
      <c r="EL58" s="46"/>
      <c r="EM58" s="46"/>
      <c r="EN58" s="46"/>
      <c r="EO58" s="46"/>
      <c r="EP58" s="46"/>
      <c r="EQ58" s="46"/>
      <c r="ER58" s="46"/>
      <c r="ES58" s="75">
        <f t="shared" si="49"/>
        <v>0</v>
      </c>
      <c r="ET58" s="74">
        <f>+'Stk CF '!DW58</f>
        <v>0</v>
      </c>
      <c r="EU58" s="46"/>
      <c r="EV58" s="46"/>
      <c r="EW58" s="46"/>
      <c r="EX58" s="46"/>
      <c r="EY58" s="46"/>
      <c r="EZ58" s="46"/>
      <c r="FA58" s="46"/>
      <c r="FB58" s="79">
        <f t="shared" si="50"/>
        <v>0</v>
      </c>
      <c r="FC58" s="74">
        <f>+'Stk CF '!ED58</f>
        <v>0</v>
      </c>
      <c r="FD58" s="46"/>
      <c r="FE58" s="46"/>
      <c r="FF58" s="46"/>
      <c r="FG58" s="46"/>
      <c r="FH58" s="46"/>
      <c r="FI58" s="46"/>
      <c r="FJ58" s="46"/>
      <c r="FK58" s="75">
        <f t="shared" si="51"/>
        <v>0</v>
      </c>
      <c r="FL58" s="74">
        <f>+'Stk CF '!EK58</f>
        <v>0</v>
      </c>
      <c r="FM58" s="46"/>
      <c r="FN58" s="46"/>
      <c r="FO58" s="46"/>
      <c r="FP58" s="46"/>
      <c r="FQ58" s="46"/>
      <c r="FR58" s="46"/>
      <c r="FS58" s="46"/>
      <c r="FT58" s="75">
        <f t="shared" si="52"/>
        <v>0</v>
      </c>
      <c r="FU58" s="74">
        <f>+'Stk CF '!ER58</f>
        <v>0</v>
      </c>
      <c r="FV58" s="46"/>
      <c r="FW58" s="46"/>
      <c r="FX58" s="46"/>
      <c r="FY58" s="46"/>
      <c r="FZ58" s="46"/>
      <c r="GA58" s="46"/>
      <c r="GB58" s="46"/>
      <c r="GC58" s="75">
        <f t="shared" si="53"/>
        <v>0</v>
      </c>
      <c r="GD58" s="74">
        <f>+'Stk CF '!EY58</f>
        <v>0</v>
      </c>
      <c r="GE58" s="46"/>
      <c r="GF58" s="46"/>
      <c r="GG58" s="46"/>
      <c r="GH58" s="46"/>
      <c r="GI58" s="46"/>
      <c r="GJ58" s="46"/>
      <c r="GK58" s="46"/>
      <c r="GL58" s="75">
        <f t="shared" si="54"/>
        <v>0</v>
      </c>
      <c r="GM58" s="74">
        <f>+'Stk CF '!FF58</f>
        <v>0</v>
      </c>
      <c r="GN58" s="46"/>
      <c r="GO58" s="46"/>
      <c r="GP58" s="46"/>
      <c r="GQ58" s="46"/>
      <c r="GR58" s="46"/>
      <c r="GS58" s="46"/>
      <c r="GT58" s="46"/>
      <c r="GU58" s="75">
        <f t="shared" si="55"/>
        <v>0</v>
      </c>
      <c r="GV58" s="74">
        <f>+'Stk CF '!FM58</f>
        <v>0</v>
      </c>
      <c r="GW58" s="46"/>
      <c r="GX58" s="46"/>
      <c r="GY58" s="46"/>
      <c r="GZ58" s="46"/>
      <c r="HA58" s="46"/>
      <c r="HB58" s="46"/>
      <c r="HC58" s="46"/>
      <c r="HD58" s="75">
        <f t="shared" si="56"/>
        <v>0</v>
      </c>
      <c r="HE58" s="74">
        <f>+'Stk CF '!FT58</f>
        <v>0</v>
      </c>
      <c r="HF58" s="46"/>
      <c r="HG58" s="46"/>
      <c r="HH58" s="46"/>
      <c r="HI58" s="46"/>
      <c r="HJ58" s="46"/>
      <c r="HK58" s="46"/>
      <c r="HL58" s="46"/>
      <c r="HM58" s="75">
        <f t="shared" si="57"/>
        <v>0</v>
      </c>
      <c r="HN58" s="74">
        <f>+'Stk CF '!GA58</f>
        <v>0</v>
      </c>
      <c r="HO58" s="46"/>
      <c r="HP58" s="46"/>
      <c r="HQ58" s="46"/>
      <c r="HR58" s="46"/>
      <c r="HS58" s="46"/>
      <c r="HT58" s="46"/>
      <c r="HU58" s="46"/>
      <c r="HV58" s="75">
        <f t="shared" si="58"/>
        <v>0</v>
      </c>
      <c r="HW58" s="74">
        <f>+'Stk CF '!GH58</f>
        <v>0</v>
      </c>
      <c r="HX58" s="46"/>
      <c r="HY58" s="46"/>
      <c r="HZ58" s="46"/>
      <c r="IA58" s="46"/>
      <c r="IB58" s="46"/>
      <c r="IC58" s="46"/>
      <c r="ID58" s="46"/>
      <c r="IE58" s="75">
        <f t="shared" si="59"/>
        <v>0</v>
      </c>
      <c r="IF58" s="74">
        <f>+'Stk CF '!GO58</f>
        <v>0</v>
      </c>
      <c r="IG58" s="46"/>
      <c r="IH58" s="46"/>
      <c r="II58" s="46"/>
      <c r="IJ58" s="46"/>
      <c r="IK58" s="46"/>
      <c r="IL58" s="46"/>
      <c r="IM58" s="46"/>
      <c r="IN58" s="75">
        <f t="shared" si="60"/>
        <v>0</v>
      </c>
      <c r="IO58" s="74">
        <f>+'Stk CF '!GV58</f>
        <v>0</v>
      </c>
      <c r="IP58" s="46"/>
      <c r="IQ58" s="46"/>
      <c r="IR58" s="46"/>
      <c r="IS58" s="46"/>
      <c r="IT58" s="46"/>
      <c r="IU58" s="46"/>
      <c r="IV58" s="46"/>
      <c r="IW58" s="75">
        <f t="shared" si="61"/>
        <v>0</v>
      </c>
      <c r="IX58" s="74">
        <f>+'Stk CF '!HC58</f>
        <v>0</v>
      </c>
      <c r="IY58" s="46"/>
      <c r="IZ58" s="46"/>
      <c r="JA58" s="46"/>
      <c r="JB58" s="46"/>
      <c r="JC58" s="46"/>
      <c r="JD58" s="46"/>
      <c r="JE58" s="46"/>
      <c r="JF58" s="75">
        <f t="shared" si="62"/>
        <v>0</v>
      </c>
      <c r="JG58" s="74">
        <f>+'Stk CF '!HJ58</f>
        <v>0</v>
      </c>
      <c r="JH58" s="46"/>
      <c r="JI58" s="46"/>
      <c r="JJ58" s="46"/>
      <c r="JK58" s="46"/>
      <c r="JL58" s="46"/>
      <c r="JM58" s="46"/>
      <c r="JN58" s="46"/>
      <c r="JO58" s="75">
        <f t="shared" si="63"/>
        <v>0</v>
      </c>
      <c r="JP58" s="74">
        <f>+'Stk CF '!HQ58</f>
        <v>0</v>
      </c>
      <c r="JQ58" s="46"/>
      <c r="JR58" s="46"/>
      <c r="JS58" s="46"/>
      <c r="JT58" s="46"/>
      <c r="JU58" s="46"/>
      <c r="JV58" s="46"/>
      <c r="JW58" s="46"/>
      <c r="JX58" s="128">
        <f t="shared" si="64"/>
        <v>0</v>
      </c>
      <c r="JY58" s="106">
        <f>+'Stk CF '!HX58</f>
        <v>0</v>
      </c>
      <c r="JZ58" s="46"/>
      <c r="KA58" s="46"/>
      <c r="KB58" s="46"/>
      <c r="KC58" s="46"/>
      <c r="KD58" s="46"/>
      <c r="KE58" s="46"/>
      <c r="KF58" s="46"/>
      <c r="KG58" s="88">
        <f t="shared" si="65"/>
        <v>0</v>
      </c>
      <c r="KI58" s="80">
        <f>+'Stk CF '!IF58</f>
        <v>0</v>
      </c>
      <c r="KJ58" s="46">
        <f t="shared" si="66"/>
        <v>1</v>
      </c>
      <c r="KK58" s="46">
        <f t="shared" si="67"/>
        <v>0</v>
      </c>
      <c r="KL58" s="46">
        <f t="shared" si="68"/>
        <v>0</v>
      </c>
      <c r="KM58" s="46">
        <f t="shared" si="69"/>
        <v>0</v>
      </c>
      <c r="KN58" s="81">
        <f t="shared" si="77"/>
        <v>1</v>
      </c>
      <c r="KO58" s="81">
        <f t="shared" si="70"/>
        <v>0</v>
      </c>
      <c r="KP58" s="46">
        <f t="shared" si="71"/>
        <v>0</v>
      </c>
      <c r="KQ58" s="76">
        <f t="shared" si="36"/>
        <v>0</v>
      </c>
      <c r="KR58" s="66"/>
      <c r="KS58" s="65"/>
    </row>
    <row r="59" spans="1:305" ht="15">
      <c r="B59" s="384" t="s">
        <v>52</v>
      </c>
      <c r="C59" s="170" t="s">
        <v>642</v>
      </c>
      <c r="D59" s="170" t="s">
        <v>643</v>
      </c>
      <c r="E59" s="170"/>
      <c r="F59" s="369" t="s">
        <v>312</v>
      </c>
      <c r="G59" s="380"/>
      <c r="H59" s="380"/>
      <c r="I59" s="361" t="s">
        <v>95</v>
      </c>
      <c r="J59" s="356"/>
      <c r="K59" s="139">
        <v>11</v>
      </c>
      <c r="L59" s="140">
        <v>11</v>
      </c>
      <c r="M59" s="137" t="s">
        <v>4</v>
      </c>
      <c r="N59" s="87">
        <v>0</v>
      </c>
      <c r="O59" s="74">
        <f>+'Stk CF '!V59</f>
        <v>0</v>
      </c>
      <c r="P59" s="46"/>
      <c r="Q59" s="46"/>
      <c r="R59" s="46"/>
      <c r="S59" s="46"/>
      <c r="T59" s="46"/>
      <c r="U59" s="46"/>
      <c r="V59" s="46"/>
      <c r="W59" s="75">
        <f t="shared" si="72"/>
        <v>0</v>
      </c>
      <c r="X59" s="74">
        <f>+'Stk CF '!AC59</f>
        <v>0</v>
      </c>
      <c r="Y59" s="46"/>
      <c r="Z59" s="46"/>
      <c r="AA59" s="46"/>
      <c r="AB59" s="46"/>
      <c r="AC59" s="46"/>
      <c r="AD59" s="46"/>
      <c r="AE59" s="46"/>
      <c r="AF59" s="75">
        <f t="shared" si="37"/>
        <v>0</v>
      </c>
      <c r="AG59" s="74">
        <f>+'Stk CF '!AJ59</f>
        <v>0</v>
      </c>
      <c r="AH59" s="46"/>
      <c r="AI59" s="46"/>
      <c r="AJ59" s="46"/>
      <c r="AK59" s="46"/>
      <c r="AL59" s="46"/>
      <c r="AM59" s="46"/>
      <c r="AN59" s="46"/>
      <c r="AO59" s="75">
        <f t="shared" si="38"/>
        <v>0</v>
      </c>
      <c r="AP59" s="74">
        <f>+'Stk CF '!AQ59</f>
        <v>0</v>
      </c>
      <c r="AQ59" s="46"/>
      <c r="AR59" s="46"/>
      <c r="AS59" s="46"/>
      <c r="AT59" s="46"/>
      <c r="AU59" s="46"/>
      <c r="AV59" s="46"/>
      <c r="AW59" s="46"/>
      <c r="AX59" s="75">
        <f>+AO59+AP59+AQ59-AR59+AS59-AT59-AU59-AV59-AW59</f>
        <v>0</v>
      </c>
      <c r="AY59" s="74">
        <f>+'Stk CF '!AX59</f>
        <v>0</v>
      </c>
      <c r="AZ59" s="46"/>
      <c r="BA59" s="46"/>
      <c r="BB59" s="46"/>
      <c r="BC59" s="46"/>
      <c r="BD59" s="46"/>
      <c r="BE59" s="46"/>
      <c r="BF59" s="46"/>
      <c r="BG59" s="75">
        <f t="shared" si="82"/>
        <v>0</v>
      </c>
      <c r="BH59" s="74">
        <f>+'Stk CF '!BE59</f>
        <v>0</v>
      </c>
      <c r="BI59" s="46"/>
      <c r="BJ59" s="46"/>
      <c r="BK59" s="46"/>
      <c r="BL59" s="46"/>
      <c r="BM59" s="46"/>
      <c r="BN59" s="46"/>
      <c r="BO59" s="46"/>
      <c r="BP59" s="126">
        <f t="shared" si="40"/>
        <v>0</v>
      </c>
      <c r="BQ59" s="74">
        <f>+'Stk CF '!BL59</f>
        <v>0</v>
      </c>
      <c r="BR59" s="46"/>
      <c r="BS59" s="46"/>
      <c r="BT59" s="46"/>
      <c r="BU59" s="46"/>
      <c r="BV59" s="46"/>
      <c r="BW59" s="46"/>
      <c r="BX59" s="46"/>
      <c r="BY59" s="75">
        <f t="shared" si="41"/>
        <v>0</v>
      </c>
      <c r="BZ59" s="74">
        <f>+'Stk CF '!BS59</f>
        <v>0</v>
      </c>
      <c r="CA59" s="46"/>
      <c r="CB59" s="46"/>
      <c r="CC59" s="46"/>
      <c r="CD59" s="46"/>
      <c r="CE59" s="46"/>
      <c r="CF59" s="46"/>
      <c r="CG59" s="46"/>
      <c r="CH59" s="75">
        <f t="shared" si="75"/>
        <v>0</v>
      </c>
      <c r="CI59" s="74">
        <f>+'Stk CF '!BZ59</f>
        <v>0</v>
      </c>
      <c r="CJ59" s="46"/>
      <c r="CK59" s="46"/>
      <c r="CL59" s="46"/>
      <c r="CM59" s="46"/>
      <c r="CN59" s="46"/>
      <c r="CO59" s="46"/>
      <c r="CP59" s="46"/>
      <c r="CQ59" s="75">
        <f>+CH59+CI59+CJ59-CK59+CL59-CM59-CN59-CO59-CP59</f>
        <v>0</v>
      </c>
      <c r="CR59" s="74">
        <f>+'Stk CF '!CG59</f>
        <v>0</v>
      </c>
      <c r="CS59" s="46"/>
      <c r="CT59" s="46"/>
      <c r="CU59" s="46"/>
      <c r="CV59" s="46"/>
      <c r="CW59" s="46"/>
      <c r="CX59" s="46"/>
      <c r="CY59" s="46"/>
      <c r="CZ59" s="75">
        <f t="shared" si="44"/>
        <v>0</v>
      </c>
      <c r="DA59" s="74">
        <f>+'Stk CF '!CN59</f>
        <v>0</v>
      </c>
      <c r="DB59" s="46"/>
      <c r="DC59" s="46"/>
      <c r="DD59" s="46"/>
      <c r="DE59" s="46"/>
      <c r="DF59" s="46"/>
      <c r="DG59" s="46"/>
      <c r="DH59" s="46"/>
      <c r="DI59" s="75">
        <f>+CZ59+DA59+DB59-DC59+DD59-DE59-DF59-DG59-DH59</f>
        <v>0</v>
      </c>
      <c r="DJ59" s="74">
        <f>+'Stk CF '!CU59</f>
        <v>0</v>
      </c>
      <c r="DK59" s="46"/>
      <c r="DL59" s="46"/>
      <c r="DM59" s="46"/>
      <c r="DN59" s="46"/>
      <c r="DO59" s="46"/>
      <c r="DP59" s="46"/>
      <c r="DQ59" s="46"/>
      <c r="DR59" s="75">
        <f>+DI59+DJ59+DK59-DL59+DM59-DN59-DO59-DP59-DQ59</f>
        <v>0</v>
      </c>
      <c r="DS59" s="74">
        <f>+'Stk CF '!DB59</f>
        <v>0</v>
      </c>
      <c r="DT59" s="46"/>
      <c r="DU59" s="46"/>
      <c r="DV59" s="46"/>
      <c r="DW59" s="46"/>
      <c r="DX59" s="46"/>
      <c r="DY59" s="46"/>
      <c r="DZ59" s="46"/>
      <c r="EA59" s="75">
        <f>+DR59+DS59+DT59-DU59+DV59-DW59-DX59-DY59-DZ59</f>
        <v>0</v>
      </c>
      <c r="EB59" s="74">
        <f>+'Stk CF '!DI59</f>
        <v>0</v>
      </c>
      <c r="EC59" s="46"/>
      <c r="ED59" s="46"/>
      <c r="EE59" s="46"/>
      <c r="EF59" s="46"/>
      <c r="EG59" s="46"/>
      <c r="EH59" s="46"/>
      <c r="EI59" s="46"/>
      <c r="EJ59" s="75">
        <f t="shared" si="48"/>
        <v>0</v>
      </c>
      <c r="EK59" s="74">
        <f>+'Stk CF '!DP59</f>
        <v>0</v>
      </c>
      <c r="EL59" s="46"/>
      <c r="EM59" s="46"/>
      <c r="EN59" s="46"/>
      <c r="EO59" s="46"/>
      <c r="EP59" s="46"/>
      <c r="EQ59" s="46"/>
      <c r="ER59" s="46"/>
      <c r="ES59" s="75">
        <f t="shared" si="49"/>
        <v>0</v>
      </c>
      <c r="ET59" s="74">
        <f>+'Stk CF '!DW59</f>
        <v>0</v>
      </c>
      <c r="EU59" s="46"/>
      <c r="EV59" s="46"/>
      <c r="EW59" s="46"/>
      <c r="EX59" s="46"/>
      <c r="EY59" s="46"/>
      <c r="EZ59" s="46"/>
      <c r="FA59" s="46"/>
      <c r="FB59" s="79">
        <f t="shared" ref="FB59:FB64" si="123">+ES59+ET59+EU59-EV59+EW59-EX59-EY59-EZ59-FA59</f>
        <v>0</v>
      </c>
      <c r="FC59" s="74">
        <f>+'Stk CF '!ED59</f>
        <v>0</v>
      </c>
      <c r="FD59" s="46"/>
      <c r="FE59" s="46"/>
      <c r="FF59" s="46"/>
      <c r="FG59" s="46"/>
      <c r="FH59" s="46"/>
      <c r="FI59" s="46"/>
      <c r="FJ59" s="46"/>
      <c r="FK59" s="75">
        <f t="shared" si="51"/>
        <v>0</v>
      </c>
      <c r="FL59" s="74">
        <f>+'Stk CF '!EK59</f>
        <v>0</v>
      </c>
      <c r="FM59" s="46"/>
      <c r="FN59" s="46"/>
      <c r="FO59" s="46"/>
      <c r="FP59" s="46"/>
      <c r="FQ59" s="46"/>
      <c r="FR59" s="46"/>
      <c r="FS59" s="46"/>
      <c r="FT59" s="75">
        <f t="shared" ref="FT59:FT65" si="124">+FK59+FL59+FM59-FN59+FO59-FP59-FQ59-FR59-FS59</f>
        <v>0</v>
      </c>
      <c r="FU59" s="74">
        <f>+'Stk CF '!ER59</f>
        <v>0</v>
      </c>
      <c r="FV59" s="46"/>
      <c r="FW59" s="46"/>
      <c r="FX59" s="46"/>
      <c r="FY59" s="46"/>
      <c r="FZ59" s="46"/>
      <c r="GA59" s="46"/>
      <c r="GB59" s="46"/>
      <c r="GC59" s="75">
        <f t="shared" ref="GC59:GC65" si="125">+FT59+FU59+FV59-FW59+FX59-FY59-FZ59-GA59-GB59</f>
        <v>0</v>
      </c>
      <c r="GD59" s="74">
        <f>+'Stk CF '!EY59</f>
        <v>0</v>
      </c>
      <c r="GE59" s="46"/>
      <c r="GF59" s="46"/>
      <c r="GG59" s="46"/>
      <c r="GH59" s="46"/>
      <c r="GI59" s="46"/>
      <c r="GJ59" s="46"/>
      <c r="GK59" s="46"/>
      <c r="GL59" s="75">
        <f>+GC59+GD59+GE59-GF59+GG59-GH59-GI59-GJ59-GK59</f>
        <v>0</v>
      </c>
      <c r="GM59" s="74">
        <f>+'Stk CF '!FF59</f>
        <v>0</v>
      </c>
      <c r="GN59" s="46"/>
      <c r="GO59" s="46"/>
      <c r="GP59" s="46"/>
      <c r="GQ59" s="46"/>
      <c r="GR59" s="46"/>
      <c r="GS59" s="46"/>
      <c r="GT59" s="46"/>
      <c r="GU59" s="75">
        <f>+GL59+GM59+GN59-GO59+GP59-GQ59-GR59-GS59-GT59</f>
        <v>0</v>
      </c>
      <c r="GV59" s="74">
        <f>+'Stk CF '!FM59</f>
        <v>0</v>
      </c>
      <c r="GW59" s="46"/>
      <c r="GX59" s="46"/>
      <c r="GY59" s="46"/>
      <c r="GZ59" s="46"/>
      <c r="HA59" s="46"/>
      <c r="HB59" s="46"/>
      <c r="HC59" s="46"/>
      <c r="HD59" s="75">
        <f t="shared" si="56"/>
        <v>0</v>
      </c>
      <c r="HE59" s="74">
        <f>+'Stk CF '!FT59</f>
        <v>0</v>
      </c>
      <c r="HF59" s="46"/>
      <c r="HG59" s="46"/>
      <c r="HH59" s="46"/>
      <c r="HI59" s="46"/>
      <c r="HJ59" s="46"/>
      <c r="HK59" s="46"/>
      <c r="HL59" s="46"/>
      <c r="HM59" s="75">
        <f>+HD59+HE59+HF59-HG59+HH59-HI59-HJ59-HK59-HL59</f>
        <v>0</v>
      </c>
      <c r="HN59" s="74">
        <f>+'Stk CF '!GA59</f>
        <v>0</v>
      </c>
      <c r="HO59" s="46"/>
      <c r="HP59" s="46"/>
      <c r="HQ59" s="46"/>
      <c r="HR59" s="46"/>
      <c r="HS59" s="46"/>
      <c r="HT59" s="46"/>
      <c r="HU59" s="46"/>
      <c r="HV59" s="75">
        <f t="shared" ref="HV59:HV64" si="126">+HM59+HN59+HO59-HP59+HQ59-HR59-HS59-HT59-HU59</f>
        <v>0</v>
      </c>
      <c r="HW59" s="74">
        <f>+'Stk CF '!GH59</f>
        <v>0</v>
      </c>
      <c r="HX59" s="46"/>
      <c r="HY59" s="46"/>
      <c r="HZ59" s="46"/>
      <c r="IA59" s="46"/>
      <c r="IB59" s="46"/>
      <c r="IC59" s="46"/>
      <c r="ID59" s="46"/>
      <c r="IE59" s="75">
        <f>+HV59+HW59+HX59-HY59+HZ59-IA59-IB59-IC59-ID59</f>
        <v>0</v>
      </c>
      <c r="IF59" s="74">
        <f>+'Stk CF '!GO59</f>
        <v>0</v>
      </c>
      <c r="IG59" s="46"/>
      <c r="IH59" s="46"/>
      <c r="II59" s="46"/>
      <c r="IJ59" s="46"/>
      <c r="IK59" s="46"/>
      <c r="IL59" s="46"/>
      <c r="IM59" s="46"/>
      <c r="IN59" s="75">
        <f>+IE59+IF59+IG59-IH59+II59-IJ59-IK59-IL59-IM59</f>
        <v>0</v>
      </c>
      <c r="IO59" s="74">
        <f>+'Stk CF '!GV59</f>
        <v>0</v>
      </c>
      <c r="IP59" s="46"/>
      <c r="IQ59" s="46"/>
      <c r="IR59" s="46"/>
      <c r="IS59" s="46"/>
      <c r="IT59" s="46"/>
      <c r="IU59" s="46"/>
      <c r="IV59" s="46"/>
      <c r="IW59" s="75">
        <f>+IN59+IO59+IP59-IQ59+IR59-IS59-IT59-IU59-IV59</f>
        <v>0</v>
      </c>
      <c r="IX59" s="74">
        <f>+'Stk CF '!HC59</f>
        <v>0</v>
      </c>
      <c r="IY59" s="46"/>
      <c r="IZ59" s="46"/>
      <c r="JA59" s="46"/>
      <c r="JB59" s="46"/>
      <c r="JC59" s="46"/>
      <c r="JD59" s="46"/>
      <c r="JE59" s="46"/>
      <c r="JF59" s="75">
        <f>+IW59+IX59+IY59-IZ59+JA59-JB59-JC59-JD59-JE59</f>
        <v>0</v>
      </c>
      <c r="JG59" s="74">
        <f>+'Stk CF '!HJ59</f>
        <v>0</v>
      </c>
      <c r="JH59" s="46"/>
      <c r="JI59" s="46"/>
      <c r="JJ59" s="46"/>
      <c r="JK59" s="46"/>
      <c r="JL59" s="46"/>
      <c r="JM59" s="46"/>
      <c r="JN59" s="46"/>
      <c r="JO59" s="75">
        <f>+JF59+JG59+JH59-JI59+JJ59-JK59-JL59-JM59-JN59</f>
        <v>0</v>
      </c>
      <c r="JP59" s="74">
        <f>+'Stk CF '!HQ59</f>
        <v>0</v>
      </c>
      <c r="JQ59" s="46"/>
      <c r="JR59" s="46"/>
      <c r="JS59" s="46"/>
      <c r="JT59" s="46"/>
      <c r="JU59" s="46"/>
      <c r="JV59" s="46"/>
      <c r="JW59" s="46"/>
      <c r="JX59" s="128">
        <f t="shared" si="64"/>
        <v>0</v>
      </c>
      <c r="JY59" s="106">
        <f>+'Stk CF '!HX59</f>
        <v>0</v>
      </c>
      <c r="JZ59" s="46"/>
      <c r="KA59" s="46"/>
      <c r="KB59" s="46"/>
      <c r="KC59" s="46"/>
      <c r="KD59" s="46"/>
      <c r="KE59" s="46"/>
      <c r="KF59" s="46"/>
      <c r="KG59" s="88">
        <f>+JX59+JY59+JZ59-KA59+KB59-KC59-KD59-KE59-KF59</f>
        <v>0</v>
      </c>
      <c r="KI59" s="80">
        <f>+'Stk CF '!IF59</f>
        <v>0</v>
      </c>
      <c r="KJ59" s="46">
        <f t="shared" ref="KJ59:KM60" si="127">+P59+Y59+AH59+AQ59+AZ59+BI59+BR59+CA59+CJ59+CS59+DB59+DK59+DT59+EC59+EL59+EU59+FD59+FM59+FV59+GE59+GN59+GW59+HF59+HO59+HX59+IG59+IP59+IY59+JH59+JQ59+JZ59</f>
        <v>0</v>
      </c>
      <c r="KK59" s="46">
        <f t="shared" si="127"/>
        <v>0</v>
      </c>
      <c r="KL59" s="46">
        <f t="shared" si="127"/>
        <v>0</v>
      </c>
      <c r="KM59" s="46">
        <f t="shared" si="127"/>
        <v>0</v>
      </c>
      <c r="KN59" s="81">
        <f t="shared" si="77"/>
        <v>0</v>
      </c>
      <c r="KO59" s="81">
        <f>+U59+AD59+AM59+AV59+BE59+BN59+BW59+CF59+CO59+CX59+DG59+DP59+DY59+EH59+EQ59+EZ59+FI59+FR59+GA59+GJ59+GS59+HB59+HK59+HT59+IC59+IL59+IU59+JD59+JM59+JV59+KE59</f>
        <v>0</v>
      </c>
      <c r="KP59" s="46">
        <f>+V59+AE59+AN59+AW59+BF59+BO59+BX59+CG59+CP59+CY59+DH59+DQ59+DZ59+EI59+ER59+FA59+FJ59+FS59+GB59+GK59+GT59+HC59+HL59+HU59+ID59+IM59+IV59+JE59+JN59+JW59+KF59</f>
        <v>0</v>
      </c>
      <c r="KQ59" s="76">
        <f t="shared" si="36"/>
        <v>0</v>
      </c>
      <c r="KR59" s="66"/>
      <c r="KS59" s="65"/>
    </row>
    <row r="60" spans="1:305" ht="15">
      <c r="B60" s="384" t="s">
        <v>52</v>
      </c>
      <c r="C60" s="170" t="s">
        <v>645</v>
      </c>
      <c r="D60" s="170" t="s">
        <v>645</v>
      </c>
      <c r="E60" s="170"/>
      <c r="F60" s="369"/>
      <c r="G60" s="381" t="s">
        <v>143</v>
      </c>
      <c r="H60" s="380" t="s">
        <v>99</v>
      </c>
      <c r="I60" s="166" t="s">
        <v>94</v>
      </c>
      <c r="J60" s="356"/>
      <c r="K60" s="139"/>
      <c r="L60" s="140"/>
      <c r="M60" s="137" t="s">
        <v>4</v>
      </c>
      <c r="N60" s="87">
        <v>0</v>
      </c>
      <c r="O60" s="74">
        <f>+'Stk CF '!V60</f>
        <v>0</v>
      </c>
      <c r="P60" s="46"/>
      <c r="Q60" s="46"/>
      <c r="R60" s="46"/>
      <c r="S60" s="46"/>
      <c r="T60" s="46"/>
      <c r="U60" s="46"/>
      <c r="V60" s="46"/>
      <c r="W60" s="75">
        <f t="shared" si="72"/>
        <v>0</v>
      </c>
      <c r="X60" s="74">
        <f>+'Stk CF '!AC60</f>
        <v>0</v>
      </c>
      <c r="Y60" s="46"/>
      <c r="Z60" s="46"/>
      <c r="AA60" s="46"/>
      <c r="AB60" s="46"/>
      <c r="AC60" s="46"/>
      <c r="AD60" s="46"/>
      <c r="AE60" s="46"/>
      <c r="AF60" s="75">
        <f t="shared" si="37"/>
        <v>0</v>
      </c>
      <c r="AG60" s="74">
        <f>+'Stk CF '!AJ60</f>
        <v>0</v>
      </c>
      <c r="AH60" s="46"/>
      <c r="AI60" s="46"/>
      <c r="AJ60" s="46"/>
      <c r="AK60" s="46"/>
      <c r="AL60" s="46"/>
      <c r="AM60" s="46"/>
      <c r="AN60" s="46"/>
      <c r="AO60" s="75">
        <f t="shared" si="38"/>
        <v>0</v>
      </c>
      <c r="AP60" s="74">
        <f>+'Stk CF '!AQ60</f>
        <v>0</v>
      </c>
      <c r="AQ60" s="46"/>
      <c r="AR60" s="46"/>
      <c r="AS60" s="46"/>
      <c r="AT60" s="46"/>
      <c r="AU60" s="46"/>
      <c r="AV60" s="46"/>
      <c r="AW60" s="46"/>
      <c r="AX60" s="75">
        <f>+AO60+AP60+AQ60-AR60+AS60-AT60-AU60-AV60-AW60</f>
        <v>0</v>
      </c>
      <c r="AY60" s="74">
        <f>+'Stk CF '!AX60</f>
        <v>0</v>
      </c>
      <c r="AZ60" s="46"/>
      <c r="BA60" s="46"/>
      <c r="BB60" s="46"/>
      <c r="BC60" s="46"/>
      <c r="BD60" s="46"/>
      <c r="BE60" s="46"/>
      <c r="BF60" s="46"/>
      <c r="BG60" s="75">
        <f t="shared" si="82"/>
        <v>0</v>
      </c>
      <c r="BH60" s="74">
        <f>+'Stk CF '!BE60</f>
        <v>0</v>
      </c>
      <c r="BI60" s="46"/>
      <c r="BJ60" s="46"/>
      <c r="BK60" s="46"/>
      <c r="BL60" s="46"/>
      <c r="BM60" s="46"/>
      <c r="BN60" s="46"/>
      <c r="BO60" s="46"/>
      <c r="BP60" s="126">
        <f t="shared" si="40"/>
        <v>0</v>
      </c>
      <c r="BQ60" s="74">
        <f>+'Stk CF '!BL60</f>
        <v>0</v>
      </c>
      <c r="BR60" s="46"/>
      <c r="BS60" s="46"/>
      <c r="BT60" s="46"/>
      <c r="BU60" s="46"/>
      <c r="BV60" s="46"/>
      <c r="BW60" s="46"/>
      <c r="BX60" s="46"/>
      <c r="BY60" s="75">
        <f t="shared" si="41"/>
        <v>0</v>
      </c>
      <c r="BZ60" s="74">
        <f>+'Stk CF '!BS60</f>
        <v>0</v>
      </c>
      <c r="CA60" s="46"/>
      <c r="CB60" s="46"/>
      <c r="CC60" s="46"/>
      <c r="CD60" s="46"/>
      <c r="CE60" s="46"/>
      <c r="CF60" s="46"/>
      <c r="CG60" s="46"/>
      <c r="CH60" s="75">
        <f t="shared" ref="CH60:CH64" si="128">+BY60+BZ60+CA60-CB60+CC60-CD60-CE60-CF60-CG60</f>
        <v>0</v>
      </c>
      <c r="CI60" s="74">
        <f>+'Stk CF '!BZ60</f>
        <v>0</v>
      </c>
      <c r="CJ60" s="46"/>
      <c r="CK60" s="46"/>
      <c r="CL60" s="46"/>
      <c r="CM60" s="46"/>
      <c r="CN60" s="46"/>
      <c r="CO60" s="46"/>
      <c r="CP60" s="46"/>
      <c r="CQ60" s="75">
        <f>+CH60+CI60+CJ60-CK60+CL60-CM60-CN60-CO60-CP60</f>
        <v>0</v>
      </c>
      <c r="CR60" s="74">
        <f>+'Stk CF '!CG60</f>
        <v>0</v>
      </c>
      <c r="CS60" s="46"/>
      <c r="CT60" s="46"/>
      <c r="CU60" s="46"/>
      <c r="CV60" s="46"/>
      <c r="CW60" s="46"/>
      <c r="CX60" s="46"/>
      <c r="CY60" s="46"/>
      <c r="CZ60" s="75">
        <f t="shared" si="44"/>
        <v>0</v>
      </c>
      <c r="DA60" s="74">
        <f>+'Stk CF '!CN60</f>
        <v>0</v>
      </c>
      <c r="DB60" s="46"/>
      <c r="DC60" s="46"/>
      <c r="DD60" s="46"/>
      <c r="DE60" s="46"/>
      <c r="DF60" s="46"/>
      <c r="DG60" s="46"/>
      <c r="DH60" s="46"/>
      <c r="DI60" s="75">
        <f t="shared" ref="DI60:DI65" si="129">+CZ60+DA60+DB60-DC60+DD60-DE60-DF60-DG60-DH60</f>
        <v>0</v>
      </c>
      <c r="DJ60" s="74">
        <f>+'Stk CF '!CU60</f>
        <v>0</v>
      </c>
      <c r="DK60" s="46"/>
      <c r="DL60" s="46"/>
      <c r="DM60" s="46"/>
      <c r="DN60" s="46"/>
      <c r="DO60" s="46"/>
      <c r="DP60" s="46"/>
      <c r="DQ60" s="46"/>
      <c r="DR60" s="75">
        <f>+DI60+DJ60+DK60-DL60+DM60-DN60-DO60-DP60-DQ60</f>
        <v>0</v>
      </c>
      <c r="DS60" s="74">
        <f>+'Stk CF '!DB60</f>
        <v>0</v>
      </c>
      <c r="DT60" s="46"/>
      <c r="DU60" s="46"/>
      <c r="DV60" s="46"/>
      <c r="DW60" s="46"/>
      <c r="DX60" s="46"/>
      <c r="DY60" s="46"/>
      <c r="DZ60" s="46"/>
      <c r="EA60" s="75">
        <f>+DR60+DS60+DT60-DU60+DV60-DW60-DX60-DY60-DZ60</f>
        <v>0</v>
      </c>
      <c r="EB60" s="74">
        <f>+'Stk CF '!DI60</f>
        <v>0</v>
      </c>
      <c r="EC60" s="46"/>
      <c r="ED60" s="46"/>
      <c r="EE60" s="46"/>
      <c r="EF60" s="46"/>
      <c r="EG60" s="46"/>
      <c r="EH60" s="46"/>
      <c r="EI60" s="46"/>
      <c r="EJ60" s="75">
        <f t="shared" si="48"/>
        <v>0</v>
      </c>
      <c r="EK60" s="74">
        <f>+'Stk CF '!DP60</f>
        <v>0</v>
      </c>
      <c r="EL60" s="46"/>
      <c r="EM60" s="46"/>
      <c r="EN60" s="46"/>
      <c r="EO60" s="46"/>
      <c r="EP60" s="46"/>
      <c r="EQ60" s="46"/>
      <c r="ER60" s="46"/>
      <c r="ES60" s="75">
        <f>+EJ60+EK60+EL60-EM60+EN60-EO60-EP60-EQ60-ER60</f>
        <v>0</v>
      </c>
      <c r="ET60" s="74">
        <f>+'Stk CF '!DW60</f>
        <v>0</v>
      </c>
      <c r="EU60" s="46"/>
      <c r="EV60" s="46"/>
      <c r="EW60" s="46"/>
      <c r="EX60" s="46"/>
      <c r="EY60" s="46"/>
      <c r="EZ60" s="46"/>
      <c r="FA60" s="46"/>
      <c r="FB60" s="79">
        <f t="shared" si="123"/>
        <v>0</v>
      </c>
      <c r="FC60" s="74">
        <f>+'Stk CF '!ED60</f>
        <v>0</v>
      </c>
      <c r="FD60" s="46"/>
      <c r="FE60" s="46"/>
      <c r="FF60" s="46"/>
      <c r="FG60" s="46"/>
      <c r="FH60" s="46"/>
      <c r="FI60" s="46"/>
      <c r="FJ60" s="46"/>
      <c r="FK60" s="75">
        <f t="shared" si="51"/>
        <v>0</v>
      </c>
      <c r="FL60" s="74">
        <f>+'Stk CF '!EK60</f>
        <v>0</v>
      </c>
      <c r="FM60" s="46"/>
      <c r="FN60" s="46"/>
      <c r="FO60" s="46"/>
      <c r="FP60" s="46"/>
      <c r="FQ60" s="46"/>
      <c r="FR60" s="46"/>
      <c r="FS60" s="46"/>
      <c r="FT60" s="75">
        <f t="shared" si="124"/>
        <v>0</v>
      </c>
      <c r="FU60" s="74">
        <f>+'Stk CF '!ER60</f>
        <v>0</v>
      </c>
      <c r="FV60" s="46"/>
      <c r="FW60" s="46"/>
      <c r="FX60" s="46"/>
      <c r="FY60" s="46"/>
      <c r="FZ60" s="46"/>
      <c r="GA60" s="46"/>
      <c r="GB60" s="46"/>
      <c r="GC60" s="75">
        <f t="shared" si="125"/>
        <v>0</v>
      </c>
      <c r="GD60" s="74">
        <f>+'Stk CF '!EY60</f>
        <v>0</v>
      </c>
      <c r="GE60" s="46"/>
      <c r="GF60" s="46"/>
      <c r="GG60" s="46"/>
      <c r="GH60" s="46"/>
      <c r="GI60" s="46"/>
      <c r="GJ60" s="46"/>
      <c r="GK60" s="46"/>
      <c r="GL60" s="75">
        <f>+GC60+GD60+GE60-GF60+GG60-GH60-GI60-GJ60-GK60</f>
        <v>0</v>
      </c>
      <c r="GM60" s="74">
        <f>+'Stk CF '!FF60</f>
        <v>0</v>
      </c>
      <c r="GN60" s="46"/>
      <c r="GO60" s="46"/>
      <c r="GP60" s="46"/>
      <c r="GQ60" s="46"/>
      <c r="GR60" s="46"/>
      <c r="GS60" s="46"/>
      <c r="GT60" s="46"/>
      <c r="GU60" s="75">
        <f>+GL60+GM60+GN60-GO60+GP60-GQ60-GR60-GS60-GT60</f>
        <v>0</v>
      </c>
      <c r="GV60" s="74">
        <f>+'Stk CF '!FM60</f>
        <v>0</v>
      </c>
      <c r="GW60" s="46"/>
      <c r="GX60" s="46"/>
      <c r="GY60" s="46"/>
      <c r="GZ60" s="46"/>
      <c r="HA60" s="46"/>
      <c r="HB60" s="46"/>
      <c r="HC60" s="46"/>
      <c r="HD60" s="75">
        <f t="shared" si="56"/>
        <v>0</v>
      </c>
      <c r="HE60" s="74">
        <f>+'Stk CF '!FT60</f>
        <v>0</v>
      </c>
      <c r="HF60" s="46"/>
      <c r="HG60" s="46"/>
      <c r="HH60" s="46"/>
      <c r="HI60" s="46"/>
      <c r="HJ60" s="46"/>
      <c r="HK60" s="46"/>
      <c r="HL60" s="46"/>
      <c r="HM60" s="75">
        <f>+HD60+HE60+HF60-HG60+HH60-HI60-HJ60-HK60-HL60</f>
        <v>0</v>
      </c>
      <c r="HN60" s="74">
        <f>+'Stk CF '!GA60</f>
        <v>0</v>
      </c>
      <c r="HO60" s="46"/>
      <c r="HP60" s="46"/>
      <c r="HQ60" s="46"/>
      <c r="HR60" s="46"/>
      <c r="HS60" s="46"/>
      <c r="HT60" s="46"/>
      <c r="HU60" s="46"/>
      <c r="HV60" s="75">
        <f t="shared" si="126"/>
        <v>0</v>
      </c>
      <c r="HW60" s="74">
        <f>+'Stk CF '!GH60</f>
        <v>0</v>
      </c>
      <c r="HX60" s="46"/>
      <c r="HY60" s="46"/>
      <c r="HZ60" s="46"/>
      <c r="IA60" s="46"/>
      <c r="IB60" s="46"/>
      <c r="IC60" s="46"/>
      <c r="ID60" s="46"/>
      <c r="IE60" s="75">
        <f>+HV60+HW60+HX60-HY60+HZ60-IA60-IB60-IC60-ID60</f>
        <v>0</v>
      </c>
      <c r="IF60" s="74">
        <f>+'Stk CF '!GO60</f>
        <v>0</v>
      </c>
      <c r="IG60" s="46"/>
      <c r="IH60" s="46"/>
      <c r="II60" s="46"/>
      <c r="IJ60" s="46"/>
      <c r="IK60" s="46"/>
      <c r="IL60" s="46"/>
      <c r="IM60" s="46"/>
      <c r="IN60" s="75">
        <f>+IE60+IF60+IG60-IH60+II60-IJ60-IK60-IL60-IM60</f>
        <v>0</v>
      </c>
      <c r="IO60" s="74">
        <f>+'Stk CF '!GV60</f>
        <v>0</v>
      </c>
      <c r="IP60" s="46"/>
      <c r="IQ60" s="46"/>
      <c r="IR60" s="46"/>
      <c r="IS60" s="46"/>
      <c r="IT60" s="46"/>
      <c r="IU60" s="46"/>
      <c r="IV60" s="46"/>
      <c r="IW60" s="75">
        <f>+IN60+IO60+IP60-IQ60+IR60-IS60-IT60-IU60-IV60</f>
        <v>0</v>
      </c>
      <c r="IX60" s="74">
        <f>+'Stk CF '!HC60</f>
        <v>0</v>
      </c>
      <c r="IY60" s="46"/>
      <c r="IZ60" s="46"/>
      <c r="JA60" s="46"/>
      <c r="JB60" s="46"/>
      <c r="JC60" s="46"/>
      <c r="JD60" s="46"/>
      <c r="JE60" s="46"/>
      <c r="JF60" s="75">
        <f>+IW60+IX60+IY60-IZ60+JA60-JB60-JC60-JD60-JE60</f>
        <v>0</v>
      </c>
      <c r="JG60" s="74">
        <f>+'Stk CF '!HJ60</f>
        <v>0</v>
      </c>
      <c r="JH60" s="46"/>
      <c r="JI60" s="46"/>
      <c r="JJ60" s="46"/>
      <c r="JK60" s="46"/>
      <c r="JL60" s="46"/>
      <c r="JM60" s="46"/>
      <c r="JN60" s="46"/>
      <c r="JO60" s="75">
        <f>+JF60+JG60+JH60-JI60+JJ60-JK60-JL60-JM60-JN60</f>
        <v>0</v>
      </c>
      <c r="JP60" s="74">
        <f>+'Stk CF '!HQ60</f>
        <v>0</v>
      </c>
      <c r="JQ60" s="46"/>
      <c r="JR60" s="46"/>
      <c r="JS60" s="46"/>
      <c r="JT60" s="46"/>
      <c r="JU60" s="46"/>
      <c r="JV60" s="46"/>
      <c r="JW60" s="46"/>
      <c r="JX60" s="75">
        <f t="shared" si="64"/>
        <v>0</v>
      </c>
      <c r="JY60" s="106">
        <f>+'Stk CF '!HX60</f>
        <v>0</v>
      </c>
      <c r="JZ60" s="46"/>
      <c r="KA60" s="46"/>
      <c r="KB60" s="46"/>
      <c r="KC60" s="46"/>
      <c r="KD60" s="46"/>
      <c r="KE60" s="46"/>
      <c r="KF60" s="46"/>
      <c r="KG60" s="88">
        <f>+JX60+JY60+JZ60-KA60+KB60-KC60-KD60-KE60-KF60</f>
        <v>0</v>
      </c>
      <c r="KI60" s="80">
        <f>+'Stk CF '!IF60</f>
        <v>0</v>
      </c>
      <c r="KJ60" s="46">
        <f t="shared" si="127"/>
        <v>0</v>
      </c>
      <c r="KK60" s="46">
        <f t="shared" si="127"/>
        <v>0</v>
      </c>
      <c r="KL60" s="46">
        <f t="shared" si="127"/>
        <v>0</v>
      </c>
      <c r="KM60" s="46">
        <f t="shared" si="127"/>
        <v>0</v>
      </c>
      <c r="KN60" s="81">
        <f t="shared" si="77"/>
        <v>0</v>
      </c>
      <c r="KO60" s="81">
        <f>+U60+AD60+AM60+AV60+BE60+BN60+BW60+CF60+CO60+CX60+DG60+DP60+DY60+EH60+EQ60+EZ60+FI60+FR60+GA60+GJ60+GS60+HB60+HK60+HT60+IC60+IL60+IU60+JD60+JM60+JV60+KE60</f>
        <v>0</v>
      </c>
      <c r="KP60" s="46">
        <f>+V60+AE60+AN60+AW60+BF60+BO60+BX60+CG60+CP60+CY60+DH60+DQ60+DZ60+EI60+ER60+FA60+FJ60+FS60+GB60+GK60+GT60+HC60+HL60+HU60+ID60+IM60+IV60+JE60+JN60+JW60+KF60</f>
        <v>0</v>
      </c>
      <c r="KQ60" s="76">
        <f t="shared" si="36"/>
        <v>0</v>
      </c>
      <c r="KR60" s="66"/>
      <c r="KS60" s="65"/>
    </row>
    <row r="61" spans="1:305" ht="12" customHeight="1">
      <c r="B61" s="384" t="s">
        <v>52</v>
      </c>
      <c r="C61" s="170" t="s">
        <v>646</v>
      </c>
      <c r="D61" s="170" t="s">
        <v>646</v>
      </c>
      <c r="E61" s="170"/>
      <c r="F61" s="369"/>
      <c r="G61" s="381" t="s">
        <v>143</v>
      </c>
      <c r="H61" s="381" t="s">
        <v>143</v>
      </c>
      <c r="I61" s="166" t="s">
        <v>94</v>
      </c>
      <c r="J61" s="356"/>
      <c r="K61" s="139"/>
      <c r="L61" s="140"/>
      <c r="M61" s="137" t="s">
        <v>4</v>
      </c>
      <c r="N61" s="87">
        <v>0</v>
      </c>
      <c r="O61" s="74">
        <f>+'Stk CF '!V61</f>
        <v>0</v>
      </c>
      <c r="P61" s="46"/>
      <c r="Q61" s="46"/>
      <c r="R61" s="46"/>
      <c r="S61" s="46"/>
      <c r="T61" s="46"/>
      <c r="U61" s="46"/>
      <c r="V61" s="46"/>
      <c r="W61" s="75">
        <f t="shared" si="72"/>
        <v>0</v>
      </c>
      <c r="X61" s="74">
        <f>+'Stk CF '!AC61</f>
        <v>0</v>
      </c>
      <c r="Y61" s="46"/>
      <c r="Z61" s="46"/>
      <c r="AA61" s="46"/>
      <c r="AB61" s="46"/>
      <c r="AC61" s="46"/>
      <c r="AD61" s="46"/>
      <c r="AE61" s="46"/>
      <c r="AF61" s="75">
        <f t="shared" si="37"/>
        <v>0</v>
      </c>
      <c r="AG61" s="74">
        <f>+'Stk CF '!AJ61</f>
        <v>0</v>
      </c>
      <c r="AH61" s="46"/>
      <c r="AI61" s="46"/>
      <c r="AJ61" s="46"/>
      <c r="AK61" s="46"/>
      <c r="AL61" s="46"/>
      <c r="AM61" s="46"/>
      <c r="AN61" s="46"/>
      <c r="AO61" s="75">
        <f t="shared" si="38"/>
        <v>0</v>
      </c>
      <c r="AP61" s="74">
        <f>+'Stk CF '!AQ61</f>
        <v>0</v>
      </c>
      <c r="AQ61" s="46"/>
      <c r="AR61" s="46"/>
      <c r="AS61" s="46"/>
      <c r="AT61" s="46"/>
      <c r="AU61" s="46"/>
      <c r="AV61" s="46"/>
      <c r="AW61" s="46"/>
      <c r="AX61" s="75">
        <f>+AO61+AP61+AQ61-AR61+AS61-AT61-AU61-AV61-AW61</f>
        <v>0</v>
      </c>
      <c r="AY61" s="74">
        <f>+'Stk CF '!AX61</f>
        <v>0</v>
      </c>
      <c r="AZ61" s="46"/>
      <c r="BA61" s="46"/>
      <c r="BB61" s="46"/>
      <c r="BC61" s="46"/>
      <c r="BD61" s="46"/>
      <c r="BE61" s="46"/>
      <c r="BF61" s="46"/>
      <c r="BG61" s="75">
        <f t="shared" si="82"/>
        <v>0</v>
      </c>
      <c r="BH61" s="74">
        <f>+'Stk CF '!BE61</f>
        <v>0</v>
      </c>
      <c r="BI61" s="46"/>
      <c r="BJ61" s="46"/>
      <c r="BK61" s="46"/>
      <c r="BL61" s="46"/>
      <c r="BM61" s="46"/>
      <c r="BN61" s="46"/>
      <c r="BO61" s="46"/>
      <c r="BP61" s="126">
        <f t="shared" si="40"/>
        <v>0</v>
      </c>
      <c r="BQ61" s="74">
        <f>+'Stk CF '!BL61</f>
        <v>0</v>
      </c>
      <c r="BR61" s="46"/>
      <c r="BS61" s="46"/>
      <c r="BT61" s="46"/>
      <c r="BU61" s="46"/>
      <c r="BV61" s="46"/>
      <c r="BW61" s="46"/>
      <c r="BX61" s="46"/>
      <c r="BY61" s="75">
        <f t="shared" si="41"/>
        <v>0</v>
      </c>
      <c r="BZ61" s="74">
        <f>+'Stk CF '!BS61</f>
        <v>0</v>
      </c>
      <c r="CA61" s="46"/>
      <c r="CB61" s="46"/>
      <c r="CC61" s="46"/>
      <c r="CD61" s="46"/>
      <c r="CE61" s="46"/>
      <c r="CF61" s="46"/>
      <c r="CG61" s="46"/>
      <c r="CH61" s="75">
        <f t="shared" si="128"/>
        <v>0</v>
      </c>
      <c r="CI61" s="74">
        <f>+'Stk CF '!BZ61</f>
        <v>0</v>
      </c>
      <c r="CJ61" s="46"/>
      <c r="CK61" s="46"/>
      <c r="CL61" s="46"/>
      <c r="CM61" s="46"/>
      <c r="CN61" s="46"/>
      <c r="CO61" s="46"/>
      <c r="CP61" s="46"/>
      <c r="CQ61" s="75">
        <f>+CH61+CI61+CJ61-CK61+CL61-CM61-CN61-CO61-CP61</f>
        <v>0</v>
      </c>
      <c r="CR61" s="74">
        <f>+'Stk CF '!CG61</f>
        <v>0</v>
      </c>
      <c r="CS61" s="46"/>
      <c r="CT61" s="46"/>
      <c r="CU61" s="46"/>
      <c r="CV61" s="46"/>
      <c r="CW61" s="46"/>
      <c r="CX61" s="46"/>
      <c r="CY61" s="46"/>
      <c r="CZ61" s="75">
        <f t="shared" si="44"/>
        <v>0</v>
      </c>
      <c r="DA61" s="74">
        <f>+'Stk CF '!CN61</f>
        <v>0</v>
      </c>
      <c r="DB61" s="46"/>
      <c r="DC61" s="46"/>
      <c r="DD61" s="46"/>
      <c r="DE61" s="46"/>
      <c r="DF61" s="46"/>
      <c r="DG61" s="46"/>
      <c r="DH61" s="46"/>
      <c r="DI61" s="75">
        <f t="shared" si="129"/>
        <v>0</v>
      </c>
      <c r="DJ61" s="74">
        <f>+'Stk CF '!CU61</f>
        <v>0</v>
      </c>
      <c r="DK61" s="46"/>
      <c r="DL61" s="46"/>
      <c r="DM61" s="46"/>
      <c r="DN61" s="46"/>
      <c r="DO61" s="46"/>
      <c r="DP61" s="46"/>
      <c r="DQ61" s="46"/>
      <c r="DR61" s="75">
        <f t="shared" ref="DR61:DR94" si="130">+DI61+DJ61+DK61-DL61+DM61-DN61-DO61-DP61-DQ61</f>
        <v>0</v>
      </c>
      <c r="DS61" s="74">
        <f>+'Stk CF '!DB61</f>
        <v>0</v>
      </c>
      <c r="DT61" s="46"/>
      <c r="DU61" s="46"/>
      <c r="DV61" s="46"/>
      <c r="DW61" s="46"/>
      <c r="DX61" s="46"/>
      <c r="DY61" s="46"/>
      <c r="DZ61" s="46"/>
      <c r="EA61" s="75">
        <f t="shared" si="47"/>
        <v>0</v>
      </c>
      <c r="EB61" s="74">
        <f>+'Stk CF '!DI61</f>
        <v>0</v>
      </c>
      <c r="EC61" s="46"/>
      <c r="ED61" s="46"/>
      <c r="EE61" s="46"/>
      <c r="EF61" s="46"/>
      <c r="EG61" s="46"/>
      <c r="EH61" s="46"/>
      <c r="EI61" s="46"/>
      <c r="EJ61" s="75">
        <f t="shared" si="48"/>
        <v>0</v>
      </c>
      <c r="EK61" s="74">
        <f>+'Stk CF '!DP61</f>
        <v>0</v>
      </c>
      <c r="EL61" s="46"/>
      <c r="EM61" s="46"/>
      <c r="EN61" s="46"/>
      <c r="EO61" s="46"/>
      <c r="EP61" s="46"/>
      <c r="EQ61" s="46"/>
      <c r="ER61" s="46"/>
      <c r="ES61" s="75">
        <f t="shared" si="49"/>
        <v>0</v>
      </c>
      <c r="ET61" s="74">
        <f>+'Stk CF '!DW61</f>
        <v>0</v>
      </c>
      <c r="EU61" s="46"/>
      <c r="EV61" s="46"/>
      <c r="EW61" s="46"/>
      <c r="EX61" s="46"/>
      <c r="EY61" s="46"/>
      <c r="EZ61" s="46"/>
      <c r="FA61" s="46"/>
      <c r="FB61" s="79">
        <f t="shared" si="123"/>
        <v>0</v>
      </c>
      <c r="FC61" s="74">
        <f>+'Stk CF '!ED61</f>
        <v>0</v>
      </c>
      <c r="FD61" s="46"/>
      <c r="FE61" s="46"/>
      <c r="FF61" s="46"/>
      <c r="FG61" s="46"/>
      <c r="FH61" s="46"/>
      <c r="FI61" s="46"/>
      <c r="FJ61" s="46"/>
      <c r="FK61" s="75">
        <f t="shared" si="51"/>
        <v>0</v>
      </c>
      <c r="FL61" s="74">
        <f>+'Stk CF '!EK61</f>
        <v>0</v>
      </c>
      <c r="FM61" s="46"/>
      <c r="FN61" s="46"/>
      <c r="FO61" s="46"/>
      <c r="FP61" s="46"/>
      <c r="FQ61" s="46"/>
      <c r="FR61" s="46"/>
      <c r="FS61" s="46"/>
      <c r="FT61" s="75">
        <f t="shared" si="124"/>
        <v>0</v>
      </c>
      <c r="FU61" s="74">
        <f>+'Stk CF '!ER61</f>
        <v>0</v>
      </c>
      <c r="FV61" s="46"/>
      <c r="FW61" s="46"/>
      <c r="FX61" s="46"/>
      <c r="FY61" s="46"/>
      <c r="FZ61" s="46"/>
      <c r="GA61" s="46"/>
      <c r="GB61" s="46"/>
      <c r="GC61" s="75">
        <f t="shared" si="125"/>
        <v>0</v>
      </c>
      <c r="GD61" s="74">
        <f>+'Stk CF '!EY61</f>
        <v>0</v>
      </c>
      <c r="GE61" s="46"/>
      <c r="GF61" s="46"/>
      <c r="GG61" s="46"/>
      <c r="GH61" s="46"/>
      <c r="GI61" s="46"/>
      <c r="GJ61" s="46"/>
      <c r="GK61" s="46"/>
      <c r="GL61" s="75">
        <f t="shared" ref="GL61:GL70" si="131">+GC61+GD61+GE61-GF61+GG61-GH61-GI61-GJ61-GK61</f>
        <v>0</v>
      </c>
      <c r="GM61" s="74">
        <f>+'Stk CF '!FF61</f>
        <v>0</v>
      </c>
      <c r="GN61" s="46"/>
      <c r="GO61" s="46"/>
      <c r="GP61" s="46"/>
      <c r="GQ61" s="46"/>
      <c r="GR61" s="46"/>
      <c r="GS61" s="46"/>
      <c r="GT61" s="46"/>
      <c r="GU61" s="75">
        <f>+GL61+GM61+GN61-GO61+GP61-GQ61-GR61-GS61-GT61</f>
        <v>0</v>
      </c>
      <c r="GV61" s="74">
        <f>+'Stk CF '!FM61</f>
        <v>0</v>
      </c>
      <c r="GW61" s="46"/>
      <c r="GX61" s="46"/>
      <c r="GY61" s="46"/>
      <c r="GZ61" s="46"/>
      <c r="HA61" s="46"/>
      <c r="HB61" s="46"/>
      <c r="HC61" s="46"/>
      <c r="HD61" s="75">
        <f t="shared" si="56"/>
        <v>0</v>
      </c>
      <c r="HE61" s="74">
        <f>+'Stk CF '!FT61</f>
        <v>0</v>
      </c>
      <c r="HF61" s="46"/>
      <c r="HG61" s="46"/>
      <c r="HH61" s="46"/>
      <c r="HI61" s="46"/>
      <c r="HJ61" s="46"/>
      <c r="HK61" s="46"/>
      <c r="HL61" s="46"/>
      <c r="HM61" s="75">
        <f t="shared" si="57"/>
        <v>0</v>
      </c>
      <c r="HN61" s="74">
        <f>+'Stk CF '!GA61</f>
        <v>0</v>
      </c>
      <c r="HO61" s="46"/>
      <c r="HP61" s="46"/>
      <c r="HQ61" s="46"/>
      <c r="HR61" s="46"/>
      <c r="HS61" s="46"/>
      <c r="HT61" s="46"/>
      <c r="HU61" s="46"/>
      <c r="HV61" s="75">
        <f t="shared" si="126"/>
        <v>0</v>
      </c>
      <c r="HW61" s="74">
        <f>+'Stk CF '!GH61</f>
        <v>0</v>
      </c>
      <c r="HX61" s="46"/>
      <c r="HY61" s="46"/>
      <c r="HZ61" s="46"/>
      <c r="IA61" s="46"/>
      <c r="IB61" s="46"/>
      <c r="IC61" s="46"/>
      <c r="ID61" s="46"/>
      <c r="IE61" s="75">
        <f t="shared" si="59"/>
        <v>0</v>
      </c>
      <c r="IF61" s="74">
        <f>+'Stk CF '!GO61</f>
        <v>0</v>
      </c>
      <c r="IG61" s="46"/>
      <c r="IH61" s="46"/>
      <c r="II61" s="46"/>
      <c r="IJ61" s="46"/>
      <c r="IK61" s="46"/>
      <c r="IL61" s="46"/>
      <c r="IM61" s="46"/>
      <c r="IN61" s="75">
        <f t="shared" si="60"/>
        <v>0</v>
      </c>
      <c r="IO61" s="74">
        <f>+'Stk CF '!GV61</f>
        <v>0</v>
      </c>
      <c r="IP61" s="46"/>
      <c r="IQ61" s="46"/>
      <c r="IR61" s="46"/>
      <c r="IS61" s="46"/>
      <c r="IT61" s="46"/>
      <c r="IU61" s="46"/>
      <c r="IV61" s="46"/>
      <c r="IW61" s="75">
        <f t="shared" si="61"/>
        <v>0</v>
      </c>
      <c r="IX61" s="74">
        <f>+'Stk CF '!HC61</f>
        <v>0</v>
      </c>
      <c r="IY61" s="46"/>
      <c r="IZ61" s="46"/>
      <c r="JA61" s="46"/>
      <c r="JB61" s="46"/>
      <c r="JC61" s="46"/>
      <c r="JD61" s="46"/>
      <c r="JE61" s="46"/>
      <c r="JF61" s="75">
        <f>+IW61+IX61+IY61-IZ61+JA61-JB61-JC61-JD61-JE61</f>
        <v>0</v>
      </c>
      <c r="JG61" s="74">
        <f>+'Stk CF '!HJ61</f>
        <v>0</v>
      </c>
      <c r="JH61" s="46"/>
      <c r="JI61" s="46"/>
      <c r="JJ61" s="46"/>
      <c r="JK61" s="46"/>
      <c r="JL61" s="46"/>
      <c r="JM61" s="46"/>
      <c r="JN61" s="46"/>
      <c r="JO61" s="75">
        <f t="shared" si="63"/>
        <v>0</v>
      </c>
      <c r="JP61" s="74">
        <f>+'Stk CF '!HQ61</f>
        <v>0</v>
      </c>
      <c r="JQ61" s="46"/>
      <c r="JR61" s="46"/>
      <c r="JS61" s="46"/>
      <c r="JT61" s="46"/>
      <c r="JU61" s="46"/>
      <c r="JV61" s="46"/>
      <c r="JW61" s="46"/>
      <c r="JX61" s="75">
        <f t="shared" si="64"/>
        <v>0</v>
      </c>
      <c r="JY61" s="106">
        <f>+'Stk CF '!HX61</f>
        <v>0</v>
      </c>
      <c r="JZ61" s="46"/>
      <c r="KA61" s="46"/>
      <c r="KB61" s="46"/>
      <c r="KC61" s="46"/>
      <c r="KD61" s="46"/>
      <c r="KE61" s="46"/>
      <c r="KF61" s="46"/>
      <c r="KG61" s="88">
        <f t="shared" si="65"/>
        <v>0</v>
      </c>
      <c r="KI61" s="80">
        <f>+'Stk CF '!IF61</f>
        <v>0</v>
      </c>
      <c r="KJ61" s="46">
        <f t="shared" si="66"/>
        <v>0</v>
      </c>
      <c r="KK61" s="46">
        <f t="shared" si="67"/>
        <v>0</v>
      </c>
      <c r="KL61" s="46">
        <f t="shared" si="68"/>
        <v>0</v>
      </c>
      <c r="KM61" s="46">
        <f t="shared" si="69"/>
        <v>0</v>
      </c>
      <c r="KN61" s="81">
        <f t="shared" ref="KN61" si="132">+T61+AC61+AL61+AU61+BD61+BM61+BV61+CE61+CN61+CW61+DF61+DO61+DX61+EG61+EP61+EY61+FH61+FQ61+FZ61+GI61+GR61+HA61+HJ61+HS61+IB61+IK61+IT61+JC61+JL61+JU61+KD61</f>
        <v>0</v>
      </c>
      <c r="KO61" s="81">
        <f t="shared" si="70"/>
        <v>0</v>
      </c>
      <c r="KP61" s="46">
        <f t="shared" si="71"/>
        <v>0</v>
      </c>
      <c r="KQ61" s="76">
        <f t="shared" si="36"/>
        <v>0</v>
      </c>
      <c r="KR61" s="66"/>
      <c r="KS61" s="65"/>
    </row>
    <row r="62" spans="1:305" ht="15">
      <c r="A62" s="1" t="s">
        <v>169</v>
      </c>
      <c r="B62" s="386" t="s">
        <v>653</v>
      </c>
      <c r="C62" s="174" t="s">
        <v>338</v>
      </c>
      <c r="D62" s="174" t="s">
        <v>345</v>
      </c>
      <c r="E62" s="170"/>
      <c r="F62" s="369" t="s">
        <v>249</v>
      </c>
      <c r="G62" s="380" t="s">
        <v>99</v>
      </c>
      <c r="H62" s="380" t="s">
        <v>99</v>
      </c>
      <c r="I62" s="166" t="s">
        <v>94</v>
      </c>
      <c r="J62" s="378" t="s">
        <v>356</v>
      </c>
      <c r="K62" s="139">
        <v>3</v>
      </c>
      <c r="L62" s="140">
        <v>4</v>
      </c>
      <c r="M62" s="137" t="s">
        <v>4</v>
      </c>
      <c r="N62" s="87">
        <v>0</v>
      </c>
      <c r="O62" s="74">
        <f>+'Stk CF '!V62</f>
        <v>0</v>
      </c>
      <c r="P62" s="46"/>
      <c r="Q62" s="46"/>
      <c r="R62" s="46"/>
      <c r="S62" s="46"/>
      <c r="T62" s="46"/>
      <c r="U62" s="46"/>
      <c r="V62" s="46"/>
      <c r="W62" s="75">
        <f t="shared" si="72"/>
        <v>0</v>
      </c>
      <c r="X62" s="74">
        <f>+'Stk CF '!AC62</f>
        <v>0</v>
      </c>
      <c r="Y62" s="46"/>
      <c r="Z62" s="46"/>
      <c r="AA62" s="46"/>
      <c r="AB62" s="46"/>
      <c r="AC62" s="46"/>
      <c r="AD62" s="46"/>
      <c r="AE62" s="46"/>
      <c r="AF62" s="75">
        <f t="shared" si="37"/>
        <v>0</v>
      </c>
      <c r="AG62" s="74">
        <f>+'Stk CF '!AJ62</f>
        <v>0</v>
      </c>
      <c r="AH62" s="46"/>
      <c r="AI62" s="46"/>
      <c r="AJ62" s="46"/>
      <c r="AK62" s="46"/>
      <c r="AL62" s="46"/>
      <c r="AM62" s="46"/>
      <c r="AN62" s="46"/>
      <c r="AO62" s="75">
        <f t="shared" si="38"/>
        <v>0</v>
      </c>
      <c r="AP62" s="74">
        <f>+'Stk CF '!AQ62</f>
        <v>0</v>
      </c>
      <c r="AQ62" s="46"/>
      <c r="AR62" s="46"/>
      <c r="AS62" s="46"/>
      <c r="AT62" s="46"/>
      <c r="AU62" s="46"/>
      <c r="AV62" s="46"/>
      <c r="AW62" s="46"/>
      <c r="AX62" s="75">
        <f>+AO62+AP62+AQ62-AR62+AS62-AT62-AU62-AV62-AW62</f>
        <v>0</v>
      </c>
      <c r="AY62" s="74">
        <f>+'Stk CF '!AX62</f>
        <v>0</v>
      </c>
      <c r="AZ62" s="46"/>
      <c r="BA62" s="46"/>
      <c r="BB62" s="46"/>
      <c r="BC62" s="46"/>
      <c r="BD62" s="46"/>
      <c r="BE62" s="46"/>
      <c r="BF62" s="46"/>
      <c r="BG62" s="75">
        <f t="shared" si="82"/>
        <v>0</v>
      </c>
      <c r="BH62" s="74">
        <f>+'Stk CF '!BE62</f>
        <v>0</v>
      </c>
      <c r="BI62" s="46"/>
      <c r="BJ62" s="46"/>
      <c r="BK62" s="46"/>
      <c r="BL62" s="46"/>
      <c r="BM62" s="46"/>
      <c r="BN62" s="46"/>
      <c r="BO62" s="46"/>
      <c r="BP62" s="126">
        <f t="shared" si="40"/>
        <v>0</v>
      </c>
      <c r="BQ62" s="74">
        <f>+'Stk CF '!BL62</f>
        <v>0</v>
      </c>
      <c r="BR62" s="46"/>
      <c r="BS62" s="46"/>
      <c r="BT62" s="46"/>
      <c r="BU62" s="46"/>
      <c r="BV62" s="46"/>
      <c r="BW62" s="46"/>
      <c r="BX62" s="46"/>
      <c r="BY62" s="75">
        <f t="shared" si="41"/>
        <v>0</v>
      </c>
      <c r="BZ62" s="74">
        <f>+'Stk CF '!BS62</f>
        <v>0</v>
      </c>
      <c r="CA62" s="46"/>
      <c r="CB62" s="46"/>
      <c r="CC62" s="46"/>
      <c r="CD62" s="46"/>
      <c r="CE62" s="46"/>
      <c r="CF62" s="46"/>
      <c r="CG62" s="46"/>
      <c r="CH62" s="75">
        <f t="shared" si="128"/>
        <v>0</v>
      </c>
      <c r="CI62" s="74">
        <f>+'Stk CF '!BZ62</f>
        <v>0</v>
      </c>
      <c r="CJ62" s="46"/>
      <c r="CK62" s="46"/>
      <c r="CL62" s="46"/>
      <c r="CM62" s="46"/>
      <c r="CN62" s="46"/>
      <c r="CO62" s="46"/>
      <c r="CP62" s="46"/>
      <c r="CQ62" s="75">
        <f t="shared" si="43"/>
        <v>0</v>
      </c>
      <c r="CR62" s="74">
        <f>+'Stk CF '!CG62</f>
        <v>0</v>
      </c>
      <c r="CS62" s="46"/>
      <c r="CT62" s="46"/>
      <c r="CU62" s="46"/>
      <c r="CV62" s="46"/>
      <c r="CW62" s="46"/>
      <c r="CX62" s="46"/>
      <c r="CY62" s="46"/>
      <c r="CZ62" s="75">
        <f t="shared" si="44"/>
        <v>0</v>
      </c>
      <c r="DA62" s="74">
        <f>+'Stk CF '!CN62</f>
        <v>0</v>
      </c>
      <c r="DB62" s="46"/>
      <c r="DC62" s="46"/>
      <c r="DD62" s="46"/>
      <c r="DE62" s="46"/>
      <c r="DF62" s="46"/>
      <c r="DG62" s="46"/>
      <c r="DH62" s="46"/>
      <c r="DI62" s="75">
        <f t="shared" si="129"/>
        <v>0</v>
      </c>
      <c r="DJ62" s="74">
        <f>+'Stk CF '!CU62</f>
        <v>0</v>
      </c>
      <c r="DK62" s="46"/>
      <c r="DL62" s="46"/>
      <c r="DM62" s="46"/>
      <c r="DN62" s="46"/>
      <c r="DO62" s="46"/>
      <c r="DP62" s="46"/>
      <c r="DQ62" s="46"/>
      <c r="DR62" s="75">
        <f t="shared" si="130"/>
        <v>0</v>
      </c>
      <c r="DS62" s="74">
        <f>+'Stk CF '!DB62</f>
        <v>0</v>
      </c>
      <c r="DT62" s="46"/>
      <c r="DU62" s="46"/>
      <c r="DV62" s="46"/>
      <c r="DW62" s="46"/>
      <c r="DX62" s="46"/>
      <c r="DY62" s="46"/>
      <c r="DZ62" s="46"/>
      <c r="EA62" s="75">
        <f t="shared" si="47"/>
        <v>0</v>
      </c>
      <c r="EB62" s="74">
        <f>+'Stk CF '!DI62</f>
        <v>0</v>
      </c>
      <c r="EC62" s="46"/>
      <c r="ED62" s="46"/>
      <c r="EE62" s="46"/>
      <c r="EF62" s="46"/>
      <c r="EG62" s="46"/>
      <c r="EH62" s="46"/>
      <c r="EI62" s="46"/>
      <c r="EJ62" s="75">
        <f t="shared" si="48"/>
        <v>0</v>
      </c>
      <c r="EK62" s="74">
        <f>+'Stk CF '!DP62</f>
        <v>0</v>
      </c>
      <c r="EL62" s="46"/>
      <c r="EM62" s="46"/>
      <c r="EN62" s="46"/>
      <c r="EO62" s="46"/>
      <c r="EP62" s="46"/>
      <c r="EQ62" s="46"/>
      <c r="ER62" s="46"/>
      <c r="ES62" s="75">
        <f t="shared" si="49"/>
        <v>0</v>
      </c>
      <c r="ET62" s="74">
        <f>+'Stk CF '!DW62</f>
        <v>0</v>
      </c>
      <c r="EU62" s="46"/>
      <c r="EV62" s="46"/>
      <c r="EW62" s="46"/>
      <c r="EX62" s="46"/>
      <c r="EY62" s="46"/>
      <c r="EZ62" s="46"/>
      <c r="FA62" s="46"/>
      <c r="FB62" s="79">
        <f t="shared" si="123"/>
        <v>0</v>
      </c>
      <c r="FC62" s="74">
        <f>+'Stk CF '!ED62</f>
        <v>0</v>
      </c>
      <c r="FD62" s="46"/>
      <c r="FE62" s="46"/>
      <c r="FF62" s="46"/>
      <c r="FG62" s="46"/>
      <c r="FH62" s="46"/>
      <c r="FI62" s="46"/>
      <c r="FJ62" s="46"/>
      <c r="FK62" s="75">
        <f t="shared" si="51"/>
        <v>0</v>
      </c>
      <c r="FL62" s="74">
        <f>+'Stk CF '!EK62</f>
        <v>0</v>
      </c>
      <c r="FM62" s="46"/>
      <c r="FN62" s="46"/>
      <c r="FO62" s="46"/>
      <c r="FP62" s="46"/>
      <c r="FQ62" s="46"/>
      <c r="FR62" s="46"/>
      <c r="FS62" s="46"/>
      <c r="FT62" s="75">
        <f t="shared" si="124"/>
        <v>0</v>
      </c>
      <c r="FU62" s="74">
        <f>+'Stk CF '!ER62</f>
        <v>0</v>
      </c>
      <c r="FV62" s="46"/>
      <c r="FW62" s="46"/>
      <c r="FX62" s="46"/>
      <c r="FY62" s="46"/>
      <c r="FZ62" s="46"/>
      <c r="GA62" s="46"/>
      <c r="GB62" s="46"/>
      <c r="GC62" s="75">
        <f t="shared" si="125"/>
        <v>0</v>
      </c>
      <c r="GD62" s="74">
        <f>+'Stk CF '!EY62</f>
        <v>0</v>
      </c>
      <c r="GE62" s="46"/>
      <c r="GF62" s="46"/>
      <c r="GG62" s="46"/>
      <c r="GH62" s="46"/>
      <c r="GI62" s="46"/>
      <c r="GJ62" s="46"/>
      <c r="GK62" s="46"/>
      <c r="GL62" s="75">
        <f t="shared" si="131"/>
        <v>0</v>
      </c>
      <c r="GM62" s="74">
        <f>+'Stk CF '!FF62</f>
        <v>0</v>
      </c>
      <c r="GN62" s="46"/>
      <c r="GO62" s="46"/>
      <c r="GP62" s="46"/>
      <c r="GQ62" s="46"/>
      <c r="GR62" s="46"/>
      <c r="GS62" s="46"/>
      <c r="GT62" s="46"/>
      <c r="GU62" s="75">
        <f>+GL62+GM62+GN62-GO62+GP62-GQ62-GR62-GS62-GT62</f>
        <v>0</v>
      </c>
      <c r="GV62" s="74">
        <f>+'Stk CF '!FM62</f>
        <v>0</v>
      </c>
      <c r="GW62" s="46"/>
      <c r="GX62" s="46"/>
      <c r="GY62" s="46"/>
      <c r="GZ62" s="46"/>
      <c r="HA62" s="46"/>
      <c r="HB62" s="46"/>
      <c r="HC62" s="46"/>
      <c r="HD62" s="75">
        <f t="shared" si="56"/>
        <v>0</v>
      </c>
      <c r="HE62" s="74">
        <f>+'Stk CF '!FT62</f>
        <v>0</v>
      </c>
      <c r="HF62" s="46"/>
      <c r="HG62" s="46"/>
      <c r="HH62" s="46"/>
      <c r="HI62" s="46"/>
      <c r="HJ62" s="46"/>
      <c r="HK62" s="46"/>
      <c r="HL62" s="46"/>
      <c r="HM62" s="75">
        <f t="shared" si="57"/>
        <v>0</v>
      </c>
      <c r="HN62" s="74">
        <f>+'Stk CF '!GA62</f>
        <v>0</v>
      </c>
      <c r="HO62" s="46"/>
      <c r="HP62" s="46"/>
      <c r="HQ62" s="46"/>
      <c r="HR62" s="46"/>
      <c r="HS62" s="46"/>
      <c r="HT62" s="46"/>
      <c r="HU62" s="46"/>
      <c r="HV62" s="75">
        <f t="shared" si="126"/>
        <v>0</v>
      </c>
      <c r="HW62" s="74">
        <f>+'Stk CF '!GH62</f>
        <v>0</v>
      </c>
      <c r="HX62" s="46"/>
      <c r="HY62" s="46"/>
      <c r="HZ62" s="46"/>
      <c r="IA62" s="46"/>
      <c r="IB62" s="46"/>
      <c r="IC62" s="46"/>
      <c r="ID62" s="46"/>
      <c r="IE62" s="75">
        <f t="shared" si="59"/>
        <v>0</v>
      </c>
      <c r="IF62" s="74">
        <f>+'Stk CF '!GO62</f>
        <v>0</v>
      </c>
      <c r="IG62" s="46"/>
      <c r="IH62" s="46"/>
      <c r="II62" s="46"/>
      <c r="IJ62" s="46"/>
      <c r="IK62" s="46"/>
      <c r="IL62" s="46"/>
      <c r="IM62" s="46"/>
      <c r="IN62" s="75">
        <f t="shared" si="60"/>
        <v>0</v>
      </c>
      <c r="IO62" s="74">
        <f>+'Stk CF '!GV62</f>
        <v>0</v>
      </c>
      <c r="IP62" s="46"/>
      <c r="IQ62" s="46"/>
      <c r="IR62" s="46"/>
      <c r="IS62" s="46"/>
      <c r="IT62" s="46"/>
      <c r="IU62" s="46"/>
      <c r="IV62" s="46"/>
      <c r="IW62" s="75">
        <f t="shared" si="61"/>
        <v>0</v>
      </c>
      <c r="IX62" s="74">
        <f>+'Stk CF '!HC62</f>
        <v>0</v>
      </c>
      <c r="IY62" s="46"/>
      <c r="IZ62" s="46"/>
      <c r="JA62" s="46"/>
      <c r="JB62" s="46"/>
      <c r="JC62" s="46"/>
      <c r="JD62" s="46"/>
      <c r="JE62" s="46"/>
      <c r="JF62" s="75">
        <f t="shared" si="62"/>
        <v>0</v>
      </c>
      <c r="JG62" s="74">
        <f>+'Stk CF '!HJ62</f>
        <v>0</v>
      </c>
      <c r="JH62" s="46"/>
      <c r="JI62" s="46"/>
      <c r="JJ62" s="46"/>
      <c r="JK62" s="46"/>
      <c r="JL62" s="46"/>
      <c r="JM62" s="46"/>
      <c r="JN62" s="46"/>
      <c r="JO62" s="75">
        <f t="shared" si="63"/>
        <v>0</v>
      </c>
      <c r="JP62" s="74">
        <f>+'Stk CF '!HQ62</f>
        <v>0</v>
      </c>
      <c r="JQ62" s="46"/>
      <c r="JR62" s="46"/>
      <c r="JS62" s="46"/>
      <c r="JT62" s="46"/>
      <c r="JU62" s="46"/>
      <c r="JV62" s="46"/>
      <c r="JW62" s="46"/>
      <c r="JX62" s="75">
        <f t="shared" si="64"/>
        <v>0</v>
      </c>
      <c r="JY62" s="106">
        <f>+'Stk CF '!HX62</f>
        <v>0</v>
      </c>
      <c r="JZ62" s="46"/>
      <c r="KA62" s="46"/>
      <c r="KB62" s="46"/>
      <c r="KC62" s="46"/>
      <c r="KD62" s="46"/>
      <c r="KE62" s="46"/>
      <c r="KF62" s="46"/>
      <c r="KG62" s="88">
        <f t="shared" si="65"/>
        <v>0</v>
      </c>
      <c r="KI62" s="80">
        <f>+'Stk CF '!IF62</f>
        <v>0</v>
      </c>
      <c r="KJ62" s="46">
        <f t="shared" ref="KJ62:KP71" si="133">+P62+Y62+AH62+AQ62+AZ62+BI62+BR62+CA62+CJ62+CS62+DB62+DK62+DT62+EC62+EL62+EU62+FD62+FM62+FV62+GE62+GN62+GW62+HF62+HO62+HX62+IG62+IP62+IY62+JH62+JQ62+JZ62</f>
        <v>0</v>
      </c>
      <c r="KK62" s="46">
        <f t="shared" si="133"/>
        <v>0</v>
      </c>
      <c r="KL62" s="46">
        <f t="shared" si="133"/>
        <v>0</v>
      </c>
      <c r="KM62" s="46">
        <f t="shared" si="133"/>
        <v>0</v>
      </c>
      <c r="KN62" s="81">
        <f t="shared" si="133"/>
        <v>0</v>
      </c>
      <c r="KO62" s="81">
        <f t="shared" si="133"/>
        <v>0</v>
      </c>
      <c r="KP62" s="46">
        <f t="shared" si="133"/>
        <v>0</v>
      </c>
      <c r="KQ62" s="76">
        <f t="shared" ref="KQ62:KQ72" si="134">+N62+KI62+KJ62-KK62-KN62-KO62-KP62</f>
        <v>0</v>
      </c>
      <c r="KR62" s="66"/>
      <c r="KS62" s="65"/>
    </row>
    <row r="63" spans="1:305" ht="15">
      <c r="B63" s="386" t="s">
        <v>653</v>
      </c>
      <c r="C63" s="178" t="s">
        <v>339</v>
      </c>
      <c r="D63" s="178" t="s">
        <v>346</v>
      </c>
      <c r="E63" s="170"/>
      <c r="F63" s="369" t="s">
        <v>249</v>
      </c>
      <c r="G63" s="380" t="s">
        <v>99</v>
      </c>
      <c r="H63" s="380" t="s">
        <v>99</v>
      </c>
      <c r="I63" s="361" t="s">
        <v>95</v>
      </c>
      <c r="J63" s="379" t="s">
        <v>356</v>
      </c>
      <c r="K63" s="139">
        <v>3</v>
      </c>
      <c r="L63" s="140">
        <v>4</v>
      </c>
      <c r="M63" s="137" t="s">
        <v>4</v>
      </c>
      <c r="N63" s="87">
        <v>0</v>
      </c>
      <c r="O63" s="74">
        <f>+'Stk CF '!V63</f>
        <v>0</v>
      </c>
      <c r="P63" s="46"/>
      <c r="Q63" s="46"/>
      <c r="R63" s="46"/>
      <c r="S63" s="46"/>
      <c r="T63" s="46"/>
      <c r="U63" s="46"/>
      <c r="V63" s="46"/>
      <c r="W63" s="75">
        <f t="shared" si="72"/>
        <v>0</v>
      </c>
      <c r="X63" s="74">
        <f>+'Stk CF '!AC63</f>
        <v>0</v>
      </c>
      <c r="Y63" s="46"/>
      <c r="Z63" s="46"/>
      <c r="AA63" s="46"/>
      <c r="AB63" s="46"/>
      <c r="AC63" s="46"/>
      <c r="AD63" s="46"/>
      <c r="AE63" s="46"/>
      <c r="AF63" s="75">
        <f t="shared" si="37"/>
        <v>0</v>
      </c>
      <c r="AG63" s="74">
        <f>+'Stk CF '!AJ63</f>
        <v>0</v>
      </c>
      <c r="AH63" s="46"/>
      <c r="AI63" s="46"/>
      <c r="AJ63" s="46"/>
      <c r="AK63" s="46"/>
      <c r="AL63" s="46"/>
      <c r="AM63" s="46"/>
      <c r="AN63" s="46"/>
      <c r="AO63" s="75">
        <f t="shared" si="38"/>
        <v>0</v>
      </c>
      <c r="AP63" s="74">
        <f>+'Stk CF '!AQ63</f>
        <v>0</v>
      </c>
      <c r="AQ63" s="46"/>
      <c r="AR63" s="46"/>
      <c r="AS63" s="46"/>
      <c r="AT63" s="46"/>
      <c r="AU63" s="46"/>
      <c r="AV63" s="46"/>
      <c r="AW63" s="46"/>
      <c r="AX63" s="75">
        <f t="shared" si="39"/>
        <v>0</v>
      </c>
      <c r="AY63" s="74">
        <f>+'Stk CF '!AX63</f>
        <v>0</v>
      </c>
      <c r="AZ63" s="46"/>
      <c r="BA63" s="46"/>
      <c r="BB63" s="46"/>
      <c r="BC63" s="46"/>
      <c r="BD63" s="46"/>
      <c r="BE63" s="46"/>
      <c r="BF63" s="46"/>
      <c r="BG63" s="75">
        <f t="shared" si="82"/>
        <v>0</v>
      </c>
      <c r="BH63" s="74">
        <f>+'Stk CF '!BE63</f>
        <v>0</v>
      </c>
      <c r="BI63" s="46"/>
      <c r="BJ63" s="46"/>
      <c r="BK63" s="46"/>
      <c r="BL63" s="46"/>
      <c r="BM63" s="46"/>
      <c r="BN63" s="46"/>
      <c r="BO63" s="46"/>
      <c r="BP63" s="126">
        <f t="shared" si="40"/>
        <v>0</v>
      </c>
      <c r="BQ63" s="74">
        <f>+'Stk CF '!BL63</f>
        <v>0</v>
      </c>
      <c r="BR63" s="46"/>
      <c r="BS63" s="46"/>
      <c r="BT63" s="46"/>
      <c r="BU63" s="46"/>
      <c r="BV63" s="46"/>
      <c r="BW63" s="46"/>
      <c r="BX63" s="46"/>
      <c r="BY63" s="75">
        <f t="shared" si="41"/>
        <v>0</v>
      </c>
      <c r="BZ63" s="74">
        <f>+'Stk CF '!BS63</f>
        <v>0</v>
      </c>
      <c r="CA63" s="46"/>
      <c r="CB63" s="46"/>
      <c r="CC63" s="46"/>
      <c r="CD63" s="46"/>
      <c r="CE63" s="46"/>
      <c r="CF63" s="46"/>
      <c r="CG63" s="46"/>
      <c r="CH63" s="75">
        <f t="shared" si="128"/>
        <v>0</v>
      </c>
      <c r="CI63" s="74">
        <f>+'Stk CF '!BZ63</f>
        <v>0</v>
      </c>
      <c r="CJ63" s="46"/>
      <c r="CK63" s="46"/>
      <c r="CL63" s="46"/>
      <c r="CM63" s="46"/>
      <c r="CN63" s="46"/>
      <c r="CO63" s="46"/>
      <c r="CP63" s="46"/>
      <c r="CQ63" s="75">
        <f t="shared" si="43"/>
        <v>0</v>
      </c>
      <c r="CR63" s="74">
        <f>+'Stk CF '!CG63</f>
        <v>0</v>
      </c>
      <c r="CS63" s="46"/>
      <c r="CT63" s="46"/>
      <c r="CU63" s="46"/>
      <c r="CV63" s="46"/>
      <c r="CW63" s="46"/>
      <c r="CX63" s="46"/>
      <c r="CY63" s="46"/>
      <c r="CZ63" s="75">
        <f t="shared" si="44"/>
        <v>0</v>
      </c>
      <c r="DA63" s="74">
        <f>+'Stk CF '!CN63</f>
        <v>0</v>
      </c>
      <c r="DB63" s="46"/>
      <c r="DC63" s="46"/>
      <c r="DD63" s="46"/>
      <c r="DE63" s="46"/>
      <c r="DF63" s="46"/>
      <c r="DG63" s="46"/>
      <c r="DH63" s="46"/>
      <c r="DI63" s="75">
        <f t="shared" si="129"/>
        <v>0</v>
      </c>
      <c r="DJ63" s="74">
        <f>+'Stk CF '!CU63</f>
        <v>0</v>
      </c>
      <c r="DK63" s="46"/>
      <c r="DL63" s="46"/>
      <c r="DM63" s="46"/>
      <c r="DN63" s="46"/>
      <c r="DO63" s="46"/>
      <c r="DP63" s="46"/>
      <c r="DQ63" s="46"/>
      <c r="DR63" s="75">
        <f t="shared" si="130"/>
        <v>0</v>
      </c>
      <c r="DS63" s="74">
        <f>+'Stk CF '!DB63</f>
        <v>0</v>
      </c>
      <c r="DT63" s="46"/>
      <c r="DU63" s="46"/>
      <c r="DV63" s="46"/>
      <c r="DW63" s="46"/>
      <c r="DX63" s="46"/>
      <c r="DY63" s="46"/>
      <c r="DZ63" s="46"/>
      <c r="EA63" s="75">
        <f t="shared" si="47"/>
        <v>0</v>
      </c>
      <c r="EB63" s="74">
        <f>+'Stk CF '!DI63</f>
        <v>0</v>
      </c>
      <c r="EC63" s="46"/>
      <c r="ED63" s="46"/>
      <c r="EE63" s="46"/>
      <c r="EF63" s="46"/>
      <c r="EG63" s="46"/>
      <c r="EH63" s="46"/>
      <c r="EI63" s="46"/>
      <c r="EJ63" s="75">
        <f t="shared" si="48"/>
        <v>0</v>
      </c>
      <c r="EK63" s="74">
        <f>+'Stk CF '!DP63</f>
        <v>0</v>
      </c>
      <c r="EL63" s="46"/>
      <c r="EM63" s="46"/>
      <c r="EN63" s="46"/>
      <c r="EO63" s="46"/>
      <c r="EP63" s="46"/>
      <c r="EQ63" s="46"/>
      <c r="ER63" s="46"/>
      <c r="ES63" s="75">
        <f t="shared" si="49"/>
        <v>0</v>
      </c>
      <c r="ET63" s="74">
        <f>+'Stk CF '!DW63</f>
        <v>0</v>
      </c>
      <c r="EU63" s="46"/>
      <c r="EV63" s="46"/>
      <c r="EW63" s="46"/>
      <c r="EX63" s="46"/>
      <c r="EY63" s="46"/>
      <c r="EZ63" s="46"/>
      <c r="FA63" s="46"/>
      <c r="FB63" s="79">
        <f t="shared" si="123"/>
        <v>0</v>
      </c>
      <c r="FC63" s="74">
        <f>+'Stk CF '!ED63</f>
        <v>0</v>
      </c>
      <c r="FD63" s="46"/>
      <c r="FE63" s="46"/>
      <c r="FF63" s="46"/>
      <c r="FG63" s="46"/>
      <c r="FH63" s="46"/>
      <c r="FI63" s="46"/>
      <c r="FJ63" s="46"/>
      <c r="FK63" s="75">
        <f t="shared" si="51"/>
        <v>0</v>
      </c>
      <c r="FL63" s="74">
        <f>+'Stk CF '!EK63</f>
        <v>0</v>
      </c>
      <c r="FM63" s="46"/>
      <c r="FN63" s="46"/>
      <c r="FO63" s="46"/>
      <c r="FP63" s="46"/>
      <c r="FQ63" s="46"/>
      <c r="FR63" s="46"/>
      <c r="FS63" s="46"/>
      <c r="FT63" s="75">
        <f t="shared" si="124"/>
        <v>0</v>
      </c>
      <c r="FU63" s="74">
        <f>+'Stk CF '!ER63</f>
        <v>0</v>
      </c>
      <c r="FV63" s="46"/>
      <c r="FW63" s="46"/>
      <c r="FX63" s="46"/>
      <c r="FY63" s="46"/>
      <c r="FZ63" s="46"/>
      <c r="GA63" s="46"/>
      <c r="GB63" s="46"/>
      <c r="GC63" s="75">
        <f t="shared" si="125"/>
        <v>0</v>
      </c>
      <c r="GD63" s="74">
        <f>+'Stk CF '!EY63</f>
        <v>0</v>
      </c>
      <c r="GE63" s="46"/>
      <c r="GF63" s="46"/>
      <c r="GG63" s="46"/>
      <c r="GH63" s="46"/>
      <c r="GI63" s="46"/>
      <c r="GJ63" s="46"/>
      <c r="GK63" s="46"/>
      <c r="GL63" s="75">
        <f t="shared" si="131"/>
        <v>0</v>
      </c>
      <c r="GM63" s="74">
        <f>+'Stk CF '!FF63</f>
        <v>0</v>
      </c>
      <c r="GN63" s="46"/>
      <c r="GO63" s="46"/>
      <c r="GP63" s="46"/>
      <c r="GQ63" s="46"/>
      <c r="GR63" s="46"/>
      <c r="GS63" s="46"/>
      <c r="GT63" s="46"/>
      <c r="GU63" s="75">
        <f t="shared" si="55"/>
        <v>0</v>
      </c>
      <c r="GV63" s="74">
        <f>+'Stk CF '!FM63</f>
        <v>0</v>
      </c>
      <c r="GW63" s="46"/>
      <c r="GX63" s="46"/>
      <c r="GY63" s="46"/>
      <c r="GZ63" s="46"/>
      <c r="HA63" s="46"/>
      <c r="HB63" s="46"/>
      <c r="HC63" s="46"/>
      <c r="HD63" s="75">
        <f t="shared" si="56"/>
        <v>0</v>
      </c>
      <c r="HE63" s="74">
        <f>+'Stk CF '!FT63</f>
        <v>0</v>
      </c>
      <c r="HF63" s="46"/>
      <c r="HG63" s="46"/>
      <c r="HH63" s="46"/>
      <c r="HI63" s="46"/>
      <c r="HJ63" s="46"/>
      <c r="HK63" s="46"/>
      <c r="HL63" s="46"/>
      <c r="HM63" s="75">
        <f t="shared" si="57"/>
        <v>0</v>
      </c>
      <c r="HN63" s="74">
        <f>+'Stk CF '!GA63</f>
        <v>0</v>
      </c>
      <c r="HO63" s="46"/>
      <c r="HP63" s="46"/>
      <c r="HQ63" s="46"/>
      <c r="HR63" s="46"/>
      <c r="HS63" s="46"/>
      <c r="HT63" s="46"/>
      <c r="HU63" s="46"/>
      <c r="HV63" s="75">
        <f t="shared" si="126"/>
        <v>0</v>
      </c>
      <c r="HW63" s="74">
        <f>+'Stk CF '!GH63</f>
        <v>0</v>
      </c>
      <c r="HX63" s="46"/>
      <c r="HY63" s="46"/>
      <c r="HZ63" s="46"/>
      <c r="IA63" s="46"/>
      <c r="IB63" s="46"/>
      <c r="IC63" s="46"/>
      <c r="ID63" s="46"/>
      <c r="IE63" s="75">
        <f t="shared" si="59"/>
        <v>0</v>
      </c>
      <c r="IF63" s="74">
        <f>+'Stk CF '!GO63</f>
        <v>0</v>
      </c>
      <c r="IG63" s="46"/>
      <c r="IH63" s="46"/>
      <c r="II63" s="46"/>
      <c r="IJ63" s="46"/>
      <c r="IK63" s="46"/>
      <c r="IL63" s="46"/>
      <c r="IM63" s="46"/>
      <c r="IN63" s="75">
        <f t="shared" si="60"/>
        <v>0</v>
      </c>
      <c r="IO63" s="74">
        <f>+'Stk CF '!GV63</f>
        <v>0</v>
      </c>
      <c r="IP63" s="46"/>
      <c r="IQ63" s="46"/>
      <c r="IR63" s="46"/>
      <c r="IS63" s="46"/>
      <c r="IT63" s="46"/>
      <c r="IU63" s="46"/>
      <c r="IV63" s="46"/>
      <c r="IW63" s="75">
        <f t="shared" si="61"/>
        <v>0</v>
      </c>
      <c r="IX63" s="74">
        <f>+'Stk CF '!HC63</f>
        <v>0</v>
      </c>
      <c r="IY63" s="46"/>
      <c r="IZ63" s="46"/>
      <c r="JA63" s="46"/>
      <c r="JB63" s="46"/>
      <c r="JC63" s="46"/>
      <c r="JD63" s="46"/>
      <c r="JE63" s="46"/>
      <c r="JF63" s="75">
        <f t="shared" si="62"/>
        <v>0</v>
      </c>
      <c r="JG63" s="74">
        <f>+'Stk CF '!HJ63</f>
        <v>0</v>
      </c>
      <c r="JH63" s="46"/>
      <c r="JI63" s="46"/>
      <c r="JJ63" s="46"/>
      <c r="JK63" s="46"/>
      <c r="JL63" s="46"/>
      <c r="JM63" s="46"/>
      <c r="JN63" s="46"/>
      <c r="JO63" s="75">
        <f t="shared" si="63"/>
        <v>0</v>
      </c>
      <c r="JP63" s="74">
        <f>+'Stk CF '!HQ63</f>
        <v>0</v>
      </c>
      <c r="JQ63" s="46"/>
      <c r="JR63" s="46"/>
      <c r="JS63" s="46"/>
      <c r="JT63" s="46"/>
      <c r="JU63" s="46"/>
      <c r="JV63" s="46"/>
      <c r="JW63" s="46"/>
      <c r="JX63" s="75">
        <f t="shared" si="64"/>
        <v>0</v>
      </c>
      <c r="JY63" s="106">
        <f>+'Stk CF '!HX63</f>
        <v>0</v>
      </c>
      <c r="JZ63" s="46"/>
      <c r="KA63" s="46"/>
      <c r="KB63" s="46"/>
      <c r="KC63" s="46"/>
      <c r="KD63" s="46"/>
      <c r="KE63" s="46"/>
      <c r="KF63" s="46"/>
      <c r="KG63" s="88">
        <f t="shared" si="65"/>
        <v>0</v>
      </c>
      <c r="KI63" s="80">
        <f>+'Stk CF '!IF63</f>
        <v>0</v>
      </c>
      <c r="KJ63" s="46">
        <f t="shared" si="133"/>
        <v>0</v>
      </c>
      <c r="KK63" s="46">
        <f t="shared" si="133"/>
        <v>0</v>
      </c>
      <c r="KL63" s="46">
        <f t="shared" si="133"/>
        <v>0</v>
      </c>
      <c r="KM63" s="46">
        <f t="shared" si="133"/>
        <v>0</v>
      </c>
      <c r="KN63" s="81">
        <f t="shared" si="133"/>
        <v>0</v>
      </c>
      <c r="KO63" s="81">
        <f t="shared" si="133"/>
        <v>0</v>
      </c>
      <c r="KP63" s="46">
        <f t="shared" si="133"/>
        <v>0</v>
      </c>
      <c r="KQ63" s="76">
        <f t="shared" si="134"/>
        <v>0</v>
      </c>
      <c r="KR63" s="66"/>
      <c r="KS63" s="65"/>
    </row>
    <row r="64" spans="1:305" ht="15">
      <c r="B64" s="386" t="s">
        <v>653</v>
      </c>
      <c r="C64" s="174" t="s">
        <v>340</v>
      </c>
      <c r="D64" s="174" t="s">
        <v>347</v>
      </c>
      <c r="E64" s="170"/>
      <c r="F64" s="369" t="s">
        <v>57</v>
      </c>
      <c r="G64" s="380" t="s">
        <v>99</v>
      </c>
      <c r="H64" s="380" t="s">
        <v>99</v>
      </c>
      <c r="I64" s="166" t="s">
        <v>94</v>
      </c>
      <c r="J64" s="379" t="s">
        <v>252</v>
      </c>
      <c r="K64" s="139">
        <v>4</v>
      </c>
      <c r="L64" s="140">
        <v>5</v>
      </c>
      <c r="M64" s="137" t="s">
        <v>4</v>
      </c>
      <c r="N64" s="87">
        <v>0</v>
      </c>
      <c r="O64" s="74">
        <f>+'Stk CF '!V64</f>
        <v>0</v>
      </c>
      <c r="P64" s="46"/>
      <c r="Q64" s="46"/>
      <c r="R64" s="46"/>
      <c r="S64" s="46"/>
      <c r="T64" s="46"/>
      <c r="U64" s="46"/>
      <c r="V64" s="46"/>
      <c r="W64" s="75">
        <f>+N64+O64+P64-Q64+R64-S64-T64-U64-V64</f>
        <v>0</v>
      </c>
      <c r="X64" s="74">
        <f>+'Stk CF '!AC64</f>
        <v>0</v>
      </c>
      <c r="Y64" s="46"/>
      <c r="Z64" s="46"/>
      <c r="AA64" s="46"/>
      <c r="AB64" s="46"/>
      <c r="AC64" s="46"/>
      <c r="AD64" s="46"/>
      <c r="AE64" s="46"/>
      <c r="AF64" s="75">
        <f>+W64+X64+Y64-Z64+AA64-AB64-AC64-AD64-AE64</f>
        <v>0</v>
      </c>
      <c r="AG64" s="74">
        <f>+'Stk CF '!AJ64</f>
        <v>0</v>
      </c>
      <c r="AH64" s="46"/>
      <c r="AI64" s="46"/>
      <c r="AJ64" s="46"/>
      <c r="AK64" s="46"/>
      <c r="AL64" s="46"/>
      <c r="AM64" s="46"/>
      <c r="AN64" s="46"/>
      <c r="AO64" s="75">
        <f>+AF64+AG64+AH64-AI64+AJ64-AK64-AL64-AM64-AN64</f>
        <v>0</v>
      </c>
      <c r="AP64" s="74">
        <f>+'Stk CF '!AQ64</f>
        <v>0</v>
      </c>
      <c r="AQ64" s="46"/>
      <c r="AR64" s="46"/>
      <c r="AS64" s="46"/>
      <c r="AT64" s="46"/>
      <c r="AU64" s="46"/>
      <c r="AV64" s="46"/>
      <c r="AW64" s="46"/>
      <c r="AX64" s="75">
        <f>+AO64+AP64+AQ64-AR64+AS64-AT64-AU64-AV64-AW64</f>
        <v>0</v>
      </c>
      <c r="AY64" s="74">
        <f>+'Stk CF '!AX64</f>
        <v>0</v>
      </c>
      <c r="AZ64" s="46"/>
      <c r="BA64" s="46"/>
      <c r="BB64" s="46"/>
      <c r="BC64" s="46"/>
      <c r="BD64" s="46"/>
      <c r="BE64" s="46"/>
      <c r="BF64" s="46"/>
      <c r="BG64" s="75">
        <f>+AX64+AY64+AZ64-BA64+BB64-BC64-BD64-BE64-BF64</f>
        <v>0</v>
      </c>
      <c r="BH64" s="74">
        <f>+'Stk CF '!BE64</f>
        <v>0</v>
      </c>
      <c r="BI64" s="46"/>
      <c r="BJ64" s="46"/>
      <c r="BK64" s="46"/>
      <c r="BL64" s="46"/>
      <c r="BM64" s="46"/>
      <c r="BN64" s="46"/>
      <c r="BO64" s="46"/>
      <c r="BP64" s="126">
        <f t="shared" si="40"/>
        <v>0</v>
      </c>
      <c r="BQ64" s="74">
        <f>+'Stk CF '!BL64</f>
        <v>0</v>
      </c>
      <c r="BR64" s="46"/>
      <c r="BS64" s="46"/>
      <c r="BT64" s="46"/>
      <c r="BU64" s="46"/>
      <c r="BV64" s="46"/>
      <c r="BW64" s="46"/>
      <c r="BX64" s="46"/>
      <c r="BY64" s="75">
        <f t="shared" si="41"/>
        <v>0</v>
      </c>
      <c r="BZ64" s="74">
        <f>+'Stk CF '!BS64</f>
        <v>0</v>
      </c>
      <c r="CA64" s="46"/>
      <c r="CB64" s="46"/>
      <c r="CC64" s="46"/>
      <c r="CD64" s="46"/>
      <c r="CE64" s="46"/>
      <c r="CF64" s="46"/>
      <c r="CG64" s="46"/>
      <c r="CH64" s="75">
        <f t="shared" si="128"/>
        <v>0</v>
      </c>
      <c r="CI64" s="74">
        <f>+'Stk CF '!BZ64</f>
        <v>0</v>
      </c>
      <c r="CJ64" s="46"/>
      <c r="CK64" s="46"/>
      <c r="CL64" s="46"/>
      <c r="CM64" s="46"/>
      <c r="CN64" s="46"/>
      <c r="CO64" s="46"/>
      <c r="CP64" s="46"/>
      <c r="CQ64" s="75">
        <f>+CH64+CI64+CJ64-CK64+CL64-CM64-CN64-CO64-CP64</f>
        <v>0</v>
      </c>
      <c r="CR64" s="74">
        <f>+'Stk CF '!CG64</f>
        <v>0</v>
      </c>
      <c r="CS64" s="46"/>
      <c r="CT64" s="46"/>
      <c r="CU64" s="46"/>
      <c r="CV64" s="46"/>
      <c r="CW64" s="46"/>
      <c r="CX64" s="46"/>
      <c r="CY64" s="46"/>
      <c r="CZ64" s="75">
        <f t="shared" si="44"/>
        <v>0</v>
      </c>
      <c r="DA64" s="74">
        <f>+'Stk CF '!CN64</f>
        <v>0</v>
      </c>
      <c r="DB64" s="46"/>
      <c r="DC64" s="46"/>
      <c r="DD64" s="46"/>
      <c r="DE64" s="46"/>
      <c r="DF64" s="46"/>
      <c r="DG64" s="46"/>
      <c r="DH64" s="46"/>
      <c r="DI64" s="75">
        <f>+CZ64+DA64+DB64-DC64+DD64-DE64-DF64-DG64-DH64</f>
        <v>0</v>
      </c>
      <c r="DJ64" s="74">
        <f>+'Stk CF '!CU64</f>
        <v>0</v>
      </c>
      <c r="DK64" s="46"/>
      <c r="DL64" s="46"/>
      <c r="DM64" s="46"/>
      <c r="DN64" s="46"/>
      <c r="DO64" s="46"/>
      <c r="DP64" s="46"/>
      <c r="DQ64" s="46"/>
      <c r="DR64" s="75">
        <f t="shared" si="130"/>
        <v>0</v>
      </c>
      <c r="DS64" s="74">
        <f>+'Stk CF '!DB64</f>
        <v>0</v>
      </c>
      <c r="DT64" s="46"/>
      <c r="DU64" s="46"/>
      <c r="DV64" s="46"/>
      <c r="DW64" s="46"/>
      <c r="DX64" s="46"/>
      <c r="DY64" s="46"/>
      <c r="DZ64" s="46"/>
      <c r="EA64" s="75">
        <f>+DR64+DS64+DT64-DU64+DV64-DW64-DX64-DY64-DZ64</f>
        <v>0</v>
      </c>
      <c r="EB64" s="74">
        <f>+'Stk CF '!DI64</f>
        <v>0</v>
      </c>
      <c r="EC64" s="46"/>
      <c r="ED64" s="46"/>
      <c r="EE64" s="46"/>
      <c r="EF64" s="46"/>
      <c r="EG64" s="46"/>
      <c r="EH64" s="46"/>
      <c r="EI64" s="46"/>
      <c r="EJ64" s="75">
        <f>+EA64+EB64+EC64-ED64+EE64-EF64-EG64-EH64-EI64</f>
        <v>0</v>
      </c>
      <c r="EK64" s="74">
        <f>+'Stk CF '!DP64</f>
        <v>0</v>
      </c>
      <c r="EL64" s="46"/>
      <c r="EM64" s="46"/>
      <c r="EN64" s="46"/>
      <c r="EO64" s="46"/>
      <c r="EP64" s="46"/>
      <c r="EQ64" s="46"/>
      <c r="ER64" s="46"/>
      <c r="ES64" s="75">
        <f>+EJ64+EK64+EL64-EM64+EN64-EO64-EP64-EQ64-ER64</f>
        <v>0</v>
      </c>
      <c r="ET64" s="74">
        <f>+'Stk CF '!DW64</f>
        <v>0</v>
      </c>
      <c r="EU64" s="46"/>
      <c r="EV64" s="46"/>
      <c r="EW64" s="46"/>
      <c r="EX64" s="46"/>
      <c r="EY64" s="46"/>
      <c r="EZ64" s="46"/>
      <c r="FA64" s="46"/>
      <c r="FB64" s="79">
        <f t="shared" si="123"/>
        <v>0</v>
      </c>
      <c r="FC64" s="74">
        <f>+'Stk CF '!ED64</f>
        <v>0</v>
      </c>
      <c r="FD64" s="46"/>
      <c r="FE64" s="46"/>
      <c r="FF64" s="46"/>
      <c r="FG64" s="46"/>
      <c r="FH64" s="46"/>
      <c r="FI64" s="46"/>
      <c r="FJ64" s="46"/>
      <c r="FK64" s="75">
        <f>+FB64+FC64+FD64-FE64+FF64-FG64-FH64-FI64-FJ64</f>
        <v>0</v>
      </c>
      <c r="FL64" s="74">
        <f>+'Stk CF '!EK64</f>
        <v>0</v>
      </c>
      <c r="FM64" s="46"/>
      <c r="FN64" s="46"/>
      <c r="FO64" s="46"/>
      <c r="FP64" s="46"/>
      <c r="FQ64" s="46"/>
      <c r="FR64" s="46"/>
      <c r="FS64" s="46"/>
      <c r="FT64" s="75">
        <f t="shared" si="124"/>
        <v>0</v>
      </c>
      <c r="FU64" s="74">
        <f>+'Stk CF '!ER64</f>
        <v>0</v>
      </c>
      <c r="FV64" s="46"/>
      <c r="FW64" s="46"/>
      <c r="FX64" s="46"/>
      <c r="FY64" s="46"/>
      <c r="FZ64" s="46"/>
      <c r="GA64" s="46"/>
      <c r="GB64" s="46"/>
      <c r="GC64" s="75">
        <f t="shared" si="125"/>
        <v>0</v>
      </c>
      <c r="GD64" s="74">
        <f>+'Stk CF '!EY64</f>
        <v>0</v>
      </c>
      <c r="GE64" s="46"/>
      <c r="GF64" s="46"/>
      <c r="GG64" s="46"/>
      <c r="GH64" s="46"/>
      <c r="GI64" s="46"/>
      <c r="GJ64" s="46"/>
      <c r="GK64" s="46"/>
      <c r="GL64" s="75">
        <f t="shared" si="131"/>
        <v>0</v>
      </c>
      <c r="GM64" s="74">
        <f>+'Stk CF '!FF64</f>
        <v>0</v>
      </c>
      <c r="GN64" s="46"/>
      <c r="GO64" s="46"/>
      <c r="GP64" s="46"/>
      <c r="GQ64" s="46"/>
      <c r="GR64" s="46"/>
      <c r="GS64" s="46"/>
      <c r="GT64" s="46"/>
      <c r="GU64" s="75">
        <f t="shared" ref="GU64:GU75" si="135">+GL64+GM64+GN64-GO64+GP64-GQ64-GR64-GS64-GT64</f>
        <v>0</v>
      </c>
      <c r="GV64" s="74">
        <f>+'Stk CF '!FM64</f>
        <v>0</v>
      </c>
      <c r="GW64" s="46"/>
      <c r="GX64" s="46"/>
      <c r="GY64" s="46"/>
      <c r="GZ64" s="46"/>
      <c r="HA64" s="46"/>
      <c r="HB64" s="46"/>
      <c r="HC64" s="46"/>
      <c r="HD64" s="75">
        <f t="shared" si="56"/>
        <v>0</v>
      </c>
      <c r="HE64" s="74">
        <f>+'Stk CF '!FT64</f>
        <v>0</v>
      </c>
      <c r="HF64" s="46"/>
      <c r="HG64" s="46"/>
      <c r="HH64" s="46"/>
      <c r="HI64" s="46"/>
      <c r="HJ64" s="46"/>
      <c r="HK64" s="46"/>
      <c r="HL64" s="46"/>
      <c r="HM64" s="75">
        <f>+HD64+HE64+HF64-HG64+HH64-HI64-HJ64-HK64-HL64</f>
        <v>0</v>
      </c>
      <c r="HN64" s="74">
        <f>+'Stk CF '!GA64</f>
        <v>0</v>
      </c>
      <c r="HO64" s="46"/>
      <c r="HP64" s="46"/>
      <c r="HQ64" s="46"/>
      <c r="HR64" s="46"/>
      <c r="HS64" s="46"/>
      <c r="HT64" s="46"/>
      <c r="HU64" s="46"/>
      <c r="HV64" s="75">
        <f t="shared" si="126"/>
        <v>0</v>
      </c>
      <c r="HW64" s="74">
        <f>+'Stk CF '!GH64</f>
        <v>0</v>
      </c>
      <c r="HX64" s="46"/>
      <c r="HY64" s="46"/>
      <c r="HZ64" s="46"/>
      <c r="IA64" s="46"/>
      <c r="IB64" s="46"/>
      <c r="IC64" s="46"/>
      <c r="ID64" s="46"/>
      <c r="IE64" s="75">
        <f>+HV64+HW64+HX64-HY64+HZ64-IA64-IB64-IC64-ID64</f>
        <v>0</v>
      </c>
      <c r="IF64" s="74">
        <f>+'Stk CF '!GO64</f>
        <v>0</v>
      </c>
      <c r="IG64" s="46"/>
      <c r="IH64" s="46"/>
      <c r="II64" s="46"/>
      <c r="IJ64" s="46"/>
      <c r="IK64" s="46"/>
      <c r="IL64" s="46"/>
      <c r="IM64" s="46"/>
      <c r="IN64" s="75">
        <f>+IE64+IF64+IG64-IH64+II64-IJ64-IK64-IL64-IM64</f>
        <v>0</v>
      </c>
      <c r="IO64" s="74">
        <f>+'Stk CF '!GV64</f>
        <v>0</v>
      </c>
      <c r="IP64" s="46"/>
      <c r="IQ64" s="46"/>
      <c r="IR64" s="46"/>
      <c r="IS64" s="46"/>
      <c r="IT64" s="46"/>
      <c r="IU64" s="46"/>
      <c r="IV64" s="46"/>
      <c r="IW64" s="75">
        <f>+IN64+IO64+IP64-IQ64+IR64-IS64-IT64-IU64-IV64</f>
        <v>0</v>
      </c>
      <c r="IX64" s="74">
        <f>+'Stk CF '!HC64</f>
        <v>0</v>
      </c>
      <c r="IY64" s="46"/>
      <c r="IZ64" s="46"/>
      <c r="JA64" s="46"/>
      <c r="JB64" s="46"/>
      <c r="JC64" s="46"/>
      <c r="JD64" s="46"/>
      <c r="JE64" s="46"/>
      <c r="JF64" s="75">
        <f>+IW64+IX64+IY64-IZ64+JA64-JB64-JC64-JD64-JE64</f>
        <v>0</v>
      </c>
      <c r="JG64" s="74">
        <f>+'Stk CF '!HJ64</f>
        <v>0</v>
      </c>
      <c r="JH64" s="46"/>
      <c r="JI64" s="46"/>
      <c r="JJ64" s="46"/>
      <c r="JK64" s="46"/>
      <c r="JL64" s="46"/>
      <c r="JM64" s="46"/>
      <c r="JN64" s="46"/>
      <c r="JO64" s="75">
        <f>+JF64+JG64+JH64-JI64+JJ64-JK64-JL64-JM64-JN64</f>
        <v>0</v>
      </c>
      <c r="JP64" s="74">
        <f>+'Stk CF '!HQ64</f>
        <v>0</v>
      </c>
      <c r="JQ64" s="46"/>
      <c r="JR64" s="46"/>
      <c r="JS64" s="46"/>
      <c r="JT64" s="46"/>
      <c r="JU64" s="46"/>
      <c r="JV64" s="46"/>
      <c r="JW64" s="46"/>
      <c r="JX64" s="75">
        <f>+JO64+JP64+JQ64-JR64+JS64-JT64-JU64-JV64-JW64</f>
        <v>0</v>
      </c>
      <c r="JY64" s="106">
        <f>+'Stk CF '!HX64</f>
        <v>0</v>
      </c>
      <c r="JZ64" s="46"/>
      <c r="KA64" s="46"/>
      <c r="KB64" s="46"/>
      <c r="KC64" s="46"/>
      <c r="KD64" s="46"/>
      <c r="KE64" s="46"/>
      <c r="KF64" s="46"/>
      <c r="KG64" s="88">
        <f>+JX64+JY64+JZ64-KA64+KB64-KC64-KD64-KE64-KF64</f>
        <v>0</v>
      </c>
      <c r="KI64" s="80">
        <f>+'Stk CF '!IF64</f>
        <v>0</v>
      </c>
      <c r="KJ64" s="46">
        <f t="shared" si="133"/>
        <v>0</v>
      </c>
      <c r="KK64" s="46">
        <f t="shared" si="133"/>
        <v>0</v>
      </c>
      <c r="KL64" s="46">
        <f t="shared" si="133"/>
        <v>0</v>
      </c>
      <c r="KM64" s="46">
        <f t="shared" si="133"/>
        <v>0</v>
      </c>
      <c r="KN64" s="81">
        <f t="shared" si="133"/>
        <v>0</v>
      </c>
      <c r="KO64" s="81">
        <f t="shared" si="133"/>
        <v>0</v>
      </c>
      <c r="KP64" s="46">
        <f t="shared" si="133"/>
        <v>0</v>
      </c>
      <c r="KQ64" s="76">
        <f t="shared" si="134"/>
        <v>0</v>
      </c>
      <c r="KR64" s="66"/>
      <c r="KS64" s="65"/>
    </row>
    <row r="65" spans="2:306" ht="15">
      <c r="B65" s="386" t="s">
        <v>653</v>
      </c>
      <c r="C65" s="178" t="s">
        <v>341</v>
      </c>
      <c r="D65" s="178" t="s">
        <v>348</v>
      </c>
      <c r="E65" s="170"/>
      <c r="F65" s="369" t="s">
        <v>57</v>
      </c>
      <c r="G65" s="380" t="s">
        <v>99</v>
      </c>
      <c r="H65" s="380" t="s">
        <v>99</v>
      </c>
      <c r="I65" s="361" t="s">
        <v>95</v>
      </c>
      <c r="J65" s="379" t="s">
        <v>252</v>
      </c>
      <c r="K65" s="139">
        <v>4</v>
      </c>
      <c r="L65" s="140">
        <v>5</v>
      </c>
      <c r="M65" s="137" t="s">
        <v>4</v>
      </c>
      <c r="N65" s="87">
        <v>181</v>
      </c>
      <c r="O65" s="74">
        <f>+'Stk CF '!V65</f>
        <v>0</v>
      </c>
      <c r="P65" s="46"/>
      <c r="Q65" s="46"/>
      <c r="R65" s="46"/>
      <c r="S65" s="46"/>
      <c r="T65" s="46"/>
      <c r="U65" s="46"/>
      <c r="V65" s="46"/>
      <c r="W65" s="75">
        <f t="shared" si="72"/>
        <v>181</v>
      </c>
      <c r="X65" s="74">
        <f>+'Stk CF '!AC65</f>
        <v>0</v>
      </c>
      <c r="Y65" s="46"/>
      <c r="Z65" s="46"/>
      <c r="AA65" s="46"/>
      <c r="AB65" s="46"/>
      <c r="AC65" s="46"/>
      <c r="AD65" s="46"/>
      <c r="AE65" s="46"/>
      <c r="AF65" s="75">
        <f t="shared" si="37"/>
        <v>181</v>
      </c>
      <c r="AG65" s="74">
        <f>+'Stk CF '!AJ65</f>
        <v>0</v>
      </c>
      <c r="AH65" s="46"/>
      <c r="AI65" s="46"/>
      <c r="AJ65" s="46"/>
      <c r="AK65" s="46"/>
      <c r="AL65" s="46"/>
      <c r="AM65" s="46"/>
      <c r="AN65" s="46"/>
      <c r="AO65" s="75">
        <f t="shared" si="38"/>
        <v>181</v>
      </c>
      <c r="AP65" s="74">
        <f>+'Stk CF '!AQ65</f>
        <v>0</v>
      </c>
      <c r="AQ65" s="46"/>
      <c r="AR65" s="46"/>
      <c r="AS65" s="46"/>
      <c r="AT65" s="46"/>
      <c r="AU65" s="46"/>
      <c r="AV65" s="46"/>
      <c r="AW65" s="46"/>
      <c r="AX65" s="75">
        <f t="shared" si="39"/>
        <v>181</v>
      </c>
      <c r="AY65" s="74">
        <f>+'Stk CF '!AX65</f>
        <v>0</v>
      </c>
      <c r="AZ65" s="46"/>
      <c r="BA65" s="46"/>
      <c r="BB65" s="46"/>
      <c r="BC65" s="46"/>
      <c r="BD65" s="46"/>
      <c r="BE65" s="46"/>
      <c r="BF65" s="46"/>
      <c r="BG65" s="75">
        <f t="shared" si="82"/>
        <v>181</v>
      </c>
      <c r="BH65" s="74">
        <f>+'Stk CF '!BE65</f>
        <v>0</v>
      </c>
      <c r="BI65" s="46"/>
      <c r="BJ65" s="46"/>
      <c r="BK65" s="46"/>
      <c r="BL65" s="46"/>
      <c r="BM65" s="46"/>
      <c r="BN65" s="46"/>
      <c r="BO65" s="46"/>
      <c r="BP65" s="126">
        <f t="shared" si="40"/>
        <v>181</v>
      </c>
      <c r="BQ65" s="74">
        <f>+'Stk CF '!BL65</f>
        <v>0</v>
      </c>
      <c r="BR65" s="46"/>
      <c r="BS65" s="46"/>
      <c r="BT65" s="46"/>
      <c r="BU65" s="46"/>
      <c r="BV65" s="46"/>
      <c r="BW65" s="46"/>
      <c r="BX65" s="46"/>
      <c r="BY65" s="75">
        <f t="shared" si="41"/>
        <v>181</v>
      </c>
      <c r="BZ65" s="74">
        <f>+'Stk CF '!BS65</f>
        <v>0</v>
      </c>
      <c r="CA65" s="46"/>
      <c r="CB65" s="46"/>
      <c r="CC65" s="46"/>
      <c r="CD65" s="46"/>
      <c r="CE65" s="46"/>
      <c r="CF65" s="46"/>
      <c r="CG65" s="46"/>
      <c r="CH65" s="75">
        <f t="shared" si="42"/>
        <v>181</v>
      </c>
      <c r="CI65" s="74">
        <f>+'Stk CF '!BZ65</f>
        <v>0</v>
      </c>
      <c r="CJ65" s="46"/>
      <c r="CK65" s="46"/>
      <c r="CL65" s="46"/>
      <c r="CM65" s="46"/>
      <c r="CN65" s="46"/>
      <c r="CO65" s="46"/>
      <c r="CP65" s="46"/>
      <c r="CQ65" s="75">
        <f t="shared" si="43"/>
        <v>181</v>
      </c>
      <c r="CR65" s="74">
        <f>+'Stk CF '!CG65</f>
        <v>0</v>
      </c>
      <c r="CS65" s="46"/>
      <c r="CT65" s="46"/>
      <c r="CU65" s="46"/>
      <c r="CV65" s="46"/>
      <c r="CW65" s="46"/>
      <c r="CX65" s="46"/>
      <c r="CY65" s="46"/>
      <c r="CZ65" s="75">
        <f t="shared" si="44"/>
        <v>181</v>
      </c>
      <c r="DA65" s="74">
        <f>+'Stk CF '!CN65</f>
        <v>0</v>
      </c>
      <c r="DB65" s="46"/>
      <c r="DC65" s="46"/>
      <c r="DD65" s="46"/>
      <c r="DE65" s="46"/>
      <c r="DF65" s="46"/>
      <c r="DG65" s="46"/>
      <c r="DH65" s="46"/>
      <c r="DI65" s="75">
        <f t="shared" si="129"/>
        <v>181</v>
      </c>
      <c r="DJ65" s="74">
        <f>+'Stk CF '!CU65</f>
        <v>0</v>
      </c>
      <c r="DK65" s="46"/>
      <c r="DL65" s="46"/>
      <c r="DM65" s="46"/>
      <c r="DN65" s="46"/>
      <c r="DO65" s="46"/>
      <c r="DP65" s="46"/>
      <c r="DQ65" s="46"/>
      <c r="DR65" s="75">
        <f t="shared" si="130"/>
        <v>181</v>
      </c>
      <c r="DS65" s="74">
        <f>+'Stk CF '!DB65</f>
        <v>0</v>
      </c>
      <c r="DT65" s="46"/>
      <c r="DU65" s="46"/>
      <c r="DV65" s="46"/>
      <c r="DW65" s="46"/>
      <c r="DX65" s="46"/>
      <c r="DY65" s="46"/>
      <c r="DZ65" s="46"/>
      <c r="EA65" s="75">
        <f t="shared" si="47"/>
        <v>181</v>
      </c>
      <c r="EB65" s="74">
        <f>+'Stk CF '!DI65</f>
        <v>0</v>
      </c>
      <c r="EC65" s="46"/>
      <c r="ED65" s="46"/>
      <c r="EE65" s="46"/>
      <c r="EF65" s="46"/>
      <c r="EG65" s="46"/>
      <c r="EH65" s="46"/>
      <c r="EI65" s="46"/>
      <c r="EJ65" s="75">
        <f t="shared" si="48"/>
        <v>181</v>
      </c>
      <c r="EK65" s="74">
        <f>+'Stk CF '!DP65</f>
        <v>0</v>
      </c>
      <c r="EL65" s="46"/>
      <c r="EM65" s="46"/>
      <c r="EN65" s="46"/>
      <c r="EO65" s="46"/>
      <c r="EP65" s="46"/>
      <c r="EQ65" s="46"/>
      <c r="ER65" s="46"/>
      <c r="ES65" s="75">
        <f t="shared" si="49"/>
        <v>181</v>
      </c>
      <c r="ET65" s="74">
        <f>+'Stk CF '!DW65</f>
        <v>0</v>
      </c>
      <c r="EU65" s="46"/>
      <c r="EV65" s="46"/>
      <c r="EW65" s="46"/>
      <c r="EX65" s="46"/>
      <c r="EY65" s="46"/>
      <c r="EZ65" s="46"/>
      <c r="FA65" s="46"/>
      <c r="FB65" s="79">
        <f t="shared" si="50"/>
        <v>181</v>
      </c>
      <c r="FC65" s="74">
        <f>+'Stk CF '!ED65</f>
        <v>0</v>
      </c>
      <c r="FD65" s="46"/>
      <c r="FE65" s="46"/>
      <c r="FF65" s="46"/>
      <c r="FG65" s="46"/>
      <c r="FH65" s="46"/>
      <c r="FI65" s="46"/>
      <c r="FJ65" s="46"/>
      <c r="FK65" s="75">
        <f t="shared" si="51"/>
        <v>181</v>
      </c>
      <c r="FL65" s="74">
        <f>+'Stk CF '!EK65</f>
        <v>0</v>
      </c>
      <c r="FM65" s="46"/>
      <c r="FN65" s="46"/>
      <c r="FO65" s="46"/>
      <c r="FP65" s="46"/>
      <c r="FQ65" s="46"/>
      <c r="FR65" s="46"/>
      <c r="FS65" s="46"/>
      <c r="FT65" s="75">
        <f t="shared" si="124"/>
        <v>181</v>
      </c>
      <c r="FU65" s="74">
        <f>+'Stk CF '!ER65</f>
        <v>0</v>
      </c>
      <c r="FV65" s="46"/>
      <c r="FW65" s="46"/>
      <c r="FX65" s="46"/>
      <c r="FY65" s="46"/>
      <c r="FZ65" s="46"/>
      <c r="GA65" s="46"/>
      <c r="GB65" s="46"/>
      <c r="GC65" s="75">
        <f t="shared" si="125"/>
        <v>181</v>
      </c>
      <c r="GD65" s="74">
        <f>+'Stk CF '!EY65</f>
        <v>0</v>
      </c>
      <c r="GE65" s="46"/>
      <c r="GF65" s="46"/>
      <c r="GG65" s="46"/>
      <c r="GH65" s="46"/>
      <c r="GI65" s="46"/>
      <c r="GJ65" s="46"/>
      <c r="GK65" s="46"/>
      <c r="GL65" s="75">
        <f t="shared" si="131"/>
        <v>181</v>
      </c>
      <c r="GM65" s="74">
        <f>+'Stk CF '!FF65</f>
        <v>0</v>
      </c>
      <c r="GN65" s="46"/>
      <c r="GO65" s="46"/>
      <c r="GP65" s="46"/>
      <c r="GQ65" s="46"/>
      <c r="GR65" s="46"/>
      <c r="GS65" s="46"/>
      <c r="GT65" s="46"/>
      <c r="GU65" s="75">
        <f t="shared" si="135"/>
        <v>181</v>
      </c>
      <c r="GV65" s="74">
        <f>+'Stk CF '!FM65</f>
        <v>0</v>
      </c>
      <c r="GW65" s="46"/>
      <c r="GX65" s="46"/>
      <c r="GY65" s="46"/>
      <c r="GZ65" s="46"/>
      <c r="HA65" s="46"/>
      <c r="HB65" s="46"/>
      <c r="HC65" s="46"/>
      <c r="HD65" s="75">
        <f t="shared" ref="HD65:HD74" si="136">+GU65+GV65+GW65-GX65+GY65-GZ65-HA65-HB65-HC65</f>
        <v>181</v>
      </c>
      <c r="HE65" s="74">
        <f>+'Stk CF '!FT65</f>
        <v>0</v>
      </c>
      <c r="HF65" s="46"/>
      <c r="HG65" s="46"/>
      <c r="HH65" s="46"/>
      <c r="HI65" s="46"/>
      <c r="HJ65" s="46"/>
      <c r="HK65" s="46"/>
      <c r="HL65" s="46"/>
      <c r="HM65" s="75">
        <f t="shared" si="57"/>
        <v>181</v>
      </c>
      <c r="HN65" s="74">
        <f>+'Stk CF '!GA65</f>
        <v>0</v>
      </c>
      <c r="HO65" s="46"/>
      <c r="HP65" s="46"/>
      <c r="HQ65" s="46"/>
      <c r="HR65" s="46"/>
      <c r="HS65" s="46"/>
      <c r="HT65" s="46"/>
      <c r="HU65" s="46"/>
      <c r="HV65" s="75">
        <f t="shared" si="58"/>
        <v>181</v>
      </c>
      <c r="HW65" s="74">
        <f>+'Stk CF '!GH65</f>
        <v>0</v>
      </c>
      <c r="HX65" s="46"/>
      <c r="HY65" s="46"/>
      <c r="HZ65" s="46"/>
      <c r="IA65" s="46"/>
      <c r="IB65" s="46"/>
      <c r="IC65" s="46"/>
      <c r="ID65" s="46"/>
      <c r="IE65" s="75">
        <f t="shared" si="59"/>
        <v>181</v>
      </c>
      <c r="IF65" s="74">
        <f>+'Stk CF '!GO65</f>
        <v>0</v>
      </c>
      <c r="IG65" s="46"/>
      <c r="IH65" s="46"/>
      <c r="II65" s="46"/>
      <c r="IJ65" s="46"/>
      <c r="IK65" s="46"/>
      <c r="IL65" s="46"/>
      <c r="IM65" s="46"/>
      <c r="IN65" s="75">
        <f t="shared" si="60"/>
        <v>181</v>
      </c>
      <c r="IO65" s="74">
        <f>+'Stk CF '!GV65</f>
        <v>0</v>
      </c>
      <c r="IP65" s="46"/>
      <c r="IQ65" s="46"/>
      <c r="IR65" s="46"/>
      <c r="IS65" s="46"/>
      <c r="IT65" s="46"/>
      <c r="IU65" s="46"/>
      <c r="IV65" s="46"/>
      <c r="IW65" s="75">
        <f t="shared" si="61"/>
        <v>181</v>
      </c>
      <c r="IX65" s="74">
        <f>+'Stk CF '!HC65</f>
        <v>0</v>
      </c>
      <c r="IY65" s="46"/>
      <c r="IZ65" s="46"/>
      <c r="JA65" s="46"/>
      <c r="JB65" s="46"/>
      <c r="JC65" s="46"/>
      <c r="JD65" s="46"/>
      <c r="JE65" s="46"/>
      <c r="JF65" s="75">
        <f t="shared" si="62"/>
        <v>181</v>
      </c>
      <c r="JG65" s="74">
        <f>+'Stk CF '!HJ65</f>
        <v>0</v>
      </c>
      <c r="JH65" s="46"/>
      <c r="JI65" s="46"/>
      <c r="JJ65" s="46"/>
      <c r="JK65" s="46"/>
      <c r="JL65" s="46"/>
      <c r="JM65" s="46"/>
      <c r="JN65" s="46"/>
      <c r="JO65" s="75">
        <f t="shared" si="63"/>
        <v>181</v>
      </c>
      <c r="JP65" s="74">
        <f>+'Stk CF '!HQ65</f>
        <v>0</v>
      </c>
      <c r="JQ65" s="46"/>
      <c r="JR65" s="46"/>
      <c r="JS65" s="46"/>
      <c r="JT65" s="46"/>
      <c r="JU65" s="46"/>
      <c r="JV65" s="46"/>
      <c r="JW65" s="46"/>
      <c r="JX65" s="75">
        <f t="shared" si="64"/>
        <v>181</v>
      </c>
      <c r="JY65" s="106">
        <f>+'Stk CF '!HX65</f>
        <v>0</v>
      </c>
      <c r="JZ65" s="46"/>
      <c r="KA65" s="46"/>
      <c r="KB65" s="46"/>
      <c r="KC65" s="46"/>
      <c r="KD65" s="46"/>
      <c r="KE65" s="46"/>
      <c r="KF65" s="46"/>
      <c r="KG65" s="88">
        <f t="shared" si="65"/>
        <v>181</v>
      </c>
      <c r="KI65" s="80">
        <f>+'Stk CF '!IF65</f>
        <v>0</v>
      </c>
      <c r="KJ65" s="46">
        <f t="shared" si="133"/>
        <v>0</v>
      </c>
      <c r="KK65" s="46">
        <f t="shared" si="133"/>
        <v>0</v>
      </c>
      <c r="KL65" s="46">
        <f t="shared" si="133"/>
        <v>0</v>
      </c>
      <c r="KM65" s="46">
        <f t="shared" si="133"/>
        <v>0</v>
      </c>
      <c r="KN65" s="81">
        <f t="shared" si="133"/>
        <v>0</v>
      </c>
      <c r="KO65" s="81">
        <f t="shared" si="133"/>
        <v>0</v>
      </c>
      <c r="KP65" s="46">
        <f t="shared" si="133"/>
        <v>0</v>
      </c>
      <c r="KQ65" s="76">
        <f t="shared" si="134"/>
        <v>181</v>
      </c>
      <c r="KR65" s="66"/>
      <c r="KS65" s="65"/>
    </row>
    <row r="66" spans="2:306" ht="15">
      <c r="B66" s="386" t="s">
        <v>653</v>
      </c>
      <c r="C66" s="174" t="s">
        <v>342</v>
      </c>
      <c r="D66" s="174" t="s">
        <v>349</v>
      </c>
      <c r="E66" s="170"/>
      <c r="F66" s="369" t="s">
        <v>248</v>
      </c>
      <c r="G66" s="380" t="s">
        <v>99</v>
      </c>
      <c r="H66" s="380" t="s">
        <v>99</v>
      </c>
      <c r="I66" s="166" t="s">
        <v>94</v>
      </c>
      <c r="J66" s="379" t="s">
        <v>357</v>
      </c>
      <c r="K66" s="139">
        <v>5</v>
      </c>
      <c r="L66" s="140">
        <v>6</v>
      </c>
      <c r="M66" s="137" t="s">
        <v>4</v>
      </c>
      <c r="N66" s="87">
        <v>0</v>
      </c>
      <c r="O66" s="74">
        <f>+'Stk CF '!V66</f>
        <v>0</v>
      </c>
      <c r="P66" s="46"/>
      <c r="Q66" s="46"/>
      <c r="R66" s="46"/>
      <c r="S66" s="46"/>
      <c r="T66" s="46"/>
      <c r="U66" s="46"/>
      <c r="V66" s="46"/>
      <c r="W66" s="75">
        <f t="shared" ref="W66" si="137">+N66+O66+P66-Q66+R66-S66-T66-U66-V66</f>
        <v>0</v>
      </c>
      <c r="X66" s="74">
        <f>+'Stk CF '!AC66</f>
        <v>0</v>
      </c>
      <c r="Y66" s="46"/>
      <c r="Z66" s="46"/>
      <c r="AA66" s="46"/>
      <c r="AB66" s="46"/>
      <c r="AC66" s="46"/>
      <c r="AD66" s="46"/>
      <c r="AE66" s="46"/>
      <c r="AF66" s="75">
        <f t="shared" ref="AF66" si="138">+W66+X66+Y66-Z66+AA66-AB66-AC66-AD66-AE66</f>
        <v>0</v>
      </c>
      <c r="AG66" s="74">
        <f>+'Stk CF '!AJ66</f>
        <v>0</v>
      </c>
      <c r="AH66" s="46"/>
      <c r="AI66" s="46"/>
      <c r="AJ66" s="46"/>
      <c r="AK66" s="46"/>
      <c r="AL66" s="46"/>
      <c r="AM66" s="46"/>
      <c r="AN66" s="46"/>
      <c r="AO66" s="75">
        <f t="shared" ref="AO66" si="139">+AF66+AG66+AH66-AI66+AJ66-AK66-AL66-AM66-AN66</f>
        <v>0</v>
      </c>
      <c r="AP66" s="74">
        <f>+'Stk CF '!AQ66</f>
        <v>0</v>
      </c>
      <c r="AQ66" s="46"/>
      <c r="AR66" s="46"/>
      <c r="AS66" s="46"/>
      <c r="AT66" s="46"/>
      <c r="AU66" s="46"/>
      <c r="AV66" s="46"/>
      <c r="AW66" s="46"/>
      <c r="AX66" s="75">
        <f t="shared" ref="AX66" si="140">+AO66+AP66+AQ66-AR66+AS66-AT66-AU66-AV66-AW66</f>
        <v>0</v>
      </c>
      <c r="AY66" s="74">
        <f>+'Stk CF '!AX66</f>
        <v>0</v>
      </c>
      <c r="AZ66" s="46"/>
      <c r="BA66" s="46"/>
      <c r="BB66" s="46"/>
      <c r="BC66" s="46"/>
      <c r="BD66" s="46"/>
      <c r="BE66" s="46"/>
      <c r="BF66" s="46"/>
      <c r="BG66" s="75">
        <f t="shared" ref="BG66" si="141">+AX66+AY66+AZ66-BA66+BB66-BC66-BD66-BE66-BF66</f>
        <v>0</v>
      </c>
      <c r="BH66" s="74">
        <f>+'Stk CF '!BE66</f>
        <v>0</v>
      </c>
      <c r="BI66" s="46"/>
      <c r="BJ66" s="46"/>
      <c r="BK66" s="46"/>
      <c r="BL66" s="46"/>
      <c r="BM66" s="46"/>
      <c r="BN66" s="46"/>
      <c r="BO66" s="46"/>
      <c r="BP66" s="126">
        <f t="shared" ref="BP66" si="142">+BG66+BH66+BI66-BJ66+BK66-BL66-BM66-BN66-BO66</f>
        <v>0</v>
      </c>
      <c r="BQ66" s="74">
        <f>+'Stk CF '!BL66</f>
        <v>0</v>
      </c>
      <c r="BR66" s="46"/>
      <c r="BS66" s="46"/>
      <c r="BT66" s="46"/>
      <c r="BU66" s="46"/>
      <c r="BV66" s="46"/>
      <c r="BW66" s="46"/>
      <c r="BX66" s="46"/>
      <c r="BY66" s="75">
        <f t="shared" si="41"/>
        <v>0</v>
      </c>
      <c r="BZ66" s="74">
        <f>+'Stk CF '!BS66</f>
        <v>0</v>
      </c>
      <c r="CA66" s="46"/>
      <c r="CB66" s="46"/>
      <c r="CC66" s="46"/>
      <c r="CD66" s="46"/>
      <c r="CE66" s="46"/>
      <c r="CF66" s="46"/>
      <c r="CG66" s="46"/>
      <c r="CH66" s="75">
        <f t="shared" ref="CH66" si="143">+BY66+BZ66+CA66-CB66+CC66-CD66-CE66-CF66-CG66</f>
        <v>0</v>
      </c>
      <c r="CI66" s="74">
        <f>+'Stk CF '!BZ66</f>
        <v>0</v>
      </c>
      <c r="CJ66" s="46"/>
      <c r="CK66" s="46"/>
      <c r="CL66" s="46"/>
      <c r="CM66" s="46"/>
      <c r="CN66" s="46"/>
      <c r="CO66" s="46"/>
      <c r="CP66" s="46"/>
      <c r="CQ66" s="75">
        <f t="shared" ref="CQ66" si="144">+CH66+CI66+CJ66-CK66+CL66-CM66-CN66-CO66-CP66</f>
        <v>0</v>
      </c>
      <c r="CR66" s="74">
        <f>+'Stk CF '!CG66</f>
        <v>0</v>
      </c>
      <c r="CS66" s="46"/>
      <c r="CT66" s="46"/>
      <c r="CU66" s="46"/>
      <c r="CV66" s="46"/>
      <c r="CW66" s="46"/>
      <c r="CX66" s="46"/>
      <c r="CY66" s="46"/>
      <c r="CZ66" s="75">
        <f t="shared" ref="CZ66" si="145">+CQ66+CR66+CS66-CT66+CU66-CV66-CW66-CX66-CY66</f>
        <v>0</v>
      </c>
      <c r="DA66" s="74">
        <f>+'Stk CF '!CN66</f>
        <v>0</v>
      </c>
      <c r="DB66" s="46"/>
      <c r="DC66" s="46"/>
      <c r="DD66" s="46"/>
      <c r="DE66" s="46"/>
      <c r="DF66" s="46"/>
      <c r="DG66" s="46"/>
      <c r="DH66" s="46"/>
      <c r="DI66" s="75">
        <f t="shared" ref="DI66" si="146">+CZ66+DA66+DB66-DC66+DD66-DE66-DF66-DG66-DH66</f>
        <v>0</v>
      </c>
      <c r="DJ66" s="74">
        <f>+'Stk CF '!CU66</f>
        <v>0</v>
      </c>
      <c r="DK66" s="46"/>
      <c r="DL66" s="46"/>
      <c r="DM66" s="46"/>
      <c r="DN66" s="46"/>
      <c r="DO66" s="46"/>
      <c r="DP66" s="46"/>
      <c r="DQ66" s="46"/>
      <c r="DR66" s="75">
        <f t="shared" ref="DR66" si="147">+DI66+DJ66+DK66-DL66+DM66-DN66-DO66-DP66-DQ66</f>
        <v>0</v>
      </c>
      <c r="DS66" s="74">
        <f>+'Stk CF '!DB66</f>
        <v>0</v>
      </c>
      <c r="DT66" s="46"/>
      <c r="DU66" s="46"/>
      <c r="DV66" s="46"/>
      <c r="DW66" s="46"/>
      <c r="DX66" s="46"/>
      <c r="DY66" s="46"/>
      <c r="DZ66" s="46"/>
      <c r="EA66" s="75">
        <f t="shared" ref="EA66" si="148">+DR66+DS66+DT66-DU66+DV66-DW66-DX66-DY66-DZ66</f>
        <v>0</v>
      </c>
      <c r="EB66" s="74">
        <f>+'Stk CF '!DI66</f>
        <v>0</v>
      </c>
      <c r="EC66" s="46"/>
      <c r="ED66" s="46"/>
      <c r="EE66" s="46"/>
      <c r="EF66" s="46"/>
      <c r="EG66" s="46"/>
      <c r="EH66" s="46"/>
      <c r="EI66" s="46"/>
      <c r="EJ66" s="75">
        <f t="shared" ref="EJ66" si="149">+EA66+EB66+EC66-ED66+EE66-EF66-EG66-EH66-EI66</f>
        <v>0</v>
      </c>
      <c r="EK66" s="74">
        <f>+'Stk CF '!DP66</f>
        <v>0</v>
      </c>
      <c r="EL66" s="46"/>
      <c r="EM66" s="46"/>
      <c r="EN66" s="46"/>
      <c r="EO66" s="46"/>
      <c r="EP66" s="46"/>
      <c r="EQ66" s="46"/>
      <c r="ER66" s="46"/>
      <c r="ES66" s="75">
        <f t="shared" ref="ES66" si="150">+EJ66+EK66+EL66-EM66+EN66-EO66-EP66-EQ66-ER66</f>
        <v>0</v>
      </c>
      <c r="ET66" s="74">
        <f>+'Stk CF '!DW66</f>
        <v>0</v>
      </c>
      <c r="EU66" s="46"/>
      <c r="EV66" s="46"/>
      <c r="EW66" s="46"/>
      <c r="EX66" s="46"/>
      <c r="EY66" s="46"/>
      <c r="EZ66" s="46"/>
      <c r="FA66" s="46"/>
      <c r="FB66" s="79">
        <f t="shared" ref="FB66" si="151">+ES66+ET66+EU66-EV66+EW66-EX66-EY66-EZ66-FA66</f>
        <v>0</v>
      </c>
      <c r="FC66" s="74">
        <f>+'Stk CF '!ED66</f>
        <v>0</v>
      </c>
      <c r="FD66" s="46"/>
      <c r="FE66" s="46"/>
      <c r="FF66" s="46"/>
      <c r="FG66" s="46"/>
      <c r="FH66" s="46"/>
      <c r="FI66" s="46"/>
      <c r="FJ66" s="46"/>
      <c r="FK66" s="75">
        <f t="shared" ref="FK66" si="152">+FB66+FC66+FD66-FE66+FF66-FG66-FH66-FI66-FJ66</f>
        <v>0</v>
      </c>
      <c r="FL66" s="74">
        <f>+'Stk CF '!EK66</f>
        <v>0</v>
      </c>
      <c r="FM66" s="46"/>
      <c r="FN66" s="46"/>
      <c r="FO66" s="46"/>
      <c r="FP66" s="46"/>
      <c r="FQ66" s="46"/>
      <c r="FR66" s="46"/>
      <c r="FS66" s="46"/>
      <c r="FT66" s="75">
        <f t="shared" ref="FT66" si="153">+FK66+FL66+FM66-FN66+FO66-FP66-FQ66-FR66-FS66</f>
        <v>0</v>
      </c>
      <c r="FU66" s="74">
        <f>+'Stk CF '!ER66</f>
        <v>0</v>
      </c>
      <c r="FV66" s="46"/>
      <c r="FW66" s="46"/>
      <c r="FX66" s="46"/>
      <c r="FY66" s="46"/>
      <c r="FZ66" s="46"/>
      <c r="GA66" s="46"/>
      <c r="GB66" s="46"/>
      <c r="GC66" s="75">
        <f t="shared" ref="GC66" si="154">+FT66+FU66+FV66-FW66+FX66-FY66-FZ66-GA66-GB66</f>
        <v>0</v>
      </c>
      <c r="GD66" s="74">
        <f>+'Stk CF '!EY66</f>
        <v>0</v>
      </c>
      <c r="GE66" s="46"/>
      <c r="GF66" s="46"/>
      <c r="GG66" s="46"/>
      <c r="GH66" s="46"/>
      <c r="GI66" s="46"/>
      <c r="GJ66" s="46"/>
      <c r="GK66" s="46"/>
      <c r="GL66" s="75">
        <f t="shared" ref="GL66" si="155">+GC66+GD66+GE66-GF66+GG66-GH66-GI66-GJ66-GK66</f>
        <v>0</v>
      </c>
      <c r="GM66" s="74">
        <f>+'Stk CF '!FF66</f>
        <v>0</v>
      </c>
      <c r="GN66" s="46"/>
      <c r="GO66" s="46"/>
      <c r="GP66" s="46"/>
      <c r="GQ66" s="46"/>
      <c r="GR66" s="46"/>
      <c r="GS66" s="46"/>
      <c r="GT66" s="46"/>
      <c r="GU66" s="75">
        <f t="shared" ref="GU66" si="156">+GL66+GM66+GN66-GO66+GP66-GQ66-GR66-GS66-GT66</f>
        <v>0</v>
      </c>
      <c r="GV66" s="74">
        <f>+'Stk CF '!FM66</f>
        <v>0</v>
      </c>
      <c r="GW66" s="46"/>
      <c r="GX66" s="46"/>
      <c r="GY66" s="46"/>
      <c r="GZ66" s="46"/>
      <c r="HA66" s="46"/>
      <c r="HB66" s="46"/>
      <c r="HC66" s="46"/>
      <c r="HD66" s="75">
        <f t="shared" ref="HD66" si="157">+GU66+GV66+GW66-GX66+GY66-GZ66-HA66-HB66-HC66</f>
        <v>0</v>
      </c>
      <c r="HE66" s="74">
        <f>+'Stk CF '!FT66</f>
        <v>0</v>
      </c>
      <c r="HF66" s="46"/>
      <c r="HG66" s="46"/>
      <c r="HH66" s="46"/>
      <c r="HI66" s="46"/>
      <c r="HJ66" s="46"/>
      <c r="HK66" s="46"/>
      <c r="HL66" s="46"/>
      <c r="HM66" s="75">
        <f t="shared" ref="HM66" si="158">+HD66+HE66+HF66-HG66+HH66-HI66-HJ66-HK66-HL66</f>
        <v>0</v>
      </c>
      <c r="HN66" s="74">
        <f>+'Stk CF '!GA66</f>
        <v>0</v>
      </c>
      <c r="HO66" s="46"/>
      <c r="HP66" s="46"/>
      <c r="HQ66" s="46"/>
      <c r="HR66" s="46"/>
      <c r="HS66" s="46"/>
      <c r="HT66" s="46"/>
      <c r="HU66" s="46"/>
      <c r="HV66" s="75">
        <f t="shared" ref="HV66" si="159">+HM66+HN66+HO66-HP66+HQ66-HR66-HS66-HT66-HU66</f>
        <v>0</v>
      </c>
      <c r="HW66" s="74">
        <f>+'Stk CF '!GH66</f>
        <v>0</v>
      </c>
      <c r="HX66" s="46"/>
      <c r="HY66" s="46"/>
      <c r="HZ66" s="46"/>
      <c r="IA66" s="46"/>
      <c r="IB66" s="46"/>
      <c r="IC66" s="46"/>
      <c r="ID66" s="46"/>
      <c r="IE66" s="75">
        <f t="shared" ref="IE66" si="160">+HV66+HW66+HX66-HY66+HZ66-IA66-IB66-IC66-ID66</f>
        <v>0</v>
      </c>
      <c r="IF66" s="74">
        <f>+'Stk CF '!GO66</f>
        <v>0</v>
      </c>
      <c r="IG66" s="46"/>
      <c r="IH66" s="46"/>
      <c r="II66" s="46"/>
      <c r="IJ66" s="46"/>
      <c r="IK66" s="46"/>
      <c r="IL66" s="46"/>
      <c r="IM66" s="46"/>
      <c r="IN66" s="75">
        <f t="shared" ref="IN66" si="161">+IE66+IF66+IG66-IH66+II66-IJ66-IK66-IL66-IM66</f>
        <v>0</v>
      </c>
      <c r="IO66" s="74">
        <f>+'Stk CF '!GV66</f>
        <v>0</v>
      </c>
      <c r="IP66" s="46"/>
      <c r="IQ66" s="46"/>
      <c r="IR66" s="46"/>
      <c r="IS66" s="46"/>
      <c r="IT66" s="46"/>
      <c r="IU66" s="46"/>
      <c r="IV66" s="46"/>
      <c r="IW66" s="75">
        <f t="shared" ref="IW66" si="162">+IN66+IO66+IP66-IQ66+IR66-IS66-IT66-IU66-IV66</f>
        <v>0</v>
      </c>
      <c r="IX66" s="74">
        <f>+'Stk CF '!HC66</f>
        <v>0</v>
      </c>
      <c r="IY66" s="46"/>
      <c r="IZ66" s="46"/>
      <c r="JA66" s="46"/>
      <c r="JB66" s="46"/>
      <c r="JC66" s="46"/>
      <c r="JD66" s="46"/>
      <c r="JE66" s="46"/>
      <c r="JF66" s="75">
        <f t="shared" ref="JF66" si="163">+IW66+IX66+IY66-IZ66+JA66-JB66-JC66-JD66-JE66</f>
        <v>0</v>
      </c>
      <c r="JG66" s="74">
        <f>+'Stk CF '!HJ66</f>
        <v>0</v>
      </c>
      <c r="JH66" s="46"/>
      <c r="JI66" s="46"/>
      <c r="JJ66" s="46"/>
      <c r="JK66" s="46"/>
      <c r="JL66" s="46"/>
      <c r="JM66" s="46"/>
      <c r="JN66" s="46"/>
      <c r="JO66" s="75">
        <f t="shared" ref="JO66" si="164">+JF66+JG66+JH66-JI66+JJ66-JK66-JL66-JM66-JN66</f>
        <v>0</v>
      </c>
      <c r="JP66" s="74">
        <f>+'Stk CF '!HQ66</f>
        <v>0</v>
      </c>
      <c r="JQ66" s="46"/>
      <c r="JR66" s="46"/>
      <c r="JS66" s="46"/>
      <c r="JT66" s="46"/>
      <c r="JU66" s="46"/>
      <c r="JV66" s="46"/>
      <c r="JW66" s="46"/>
      <c r="JX66" s="75">
        <f t="shared" ref="JX66" si="165">+JO66+JP66+JQ66-JR66+JS66-JT66-JU66-JV66-JW66</f>
        <v>0</v>
      </c>
      <c r="JY66" s="106">
        <f>+'Stk CF '!HX66</f>
        <v>0</v>
      </c>
      <c r="JZ66" s="46"/>
      <c r="KA66" s="46"/>
      <c r="KB66" s="46"/>
      <c r="KC66" s="46"/>
      <c r="KD66" s="46"/>
      <c r="KE66" s="46"/>
      <c r="KF66" s="46"/>
      <c r="KG66" s="88">
        <f t="shared" ref="KG66" si="166">+JX66+JY66+JZ66-KA66+KB66-KC66-KD66-KE66-KF66</f>
        <v>0</v>
      </c>
      <c r="KI66" s="80">
        <f>+'Stk CF '!IF66</f>
        <v>0</v>
      </c>
      <c r="KJ66" s="46">
        <f t="shared" ref="KJ66" si="167">+P66+Y66+AH66+AQ66+AZ66+BI66+BR66+CA66+CJ66+CS66+DB66+DK66+DT66+EC66+EL66+EU66+FD66+FM66+FV66+GE66+GN66+GW66+HF66+HO66+HX66+IG66+IP66+IY66+JH66+JQ66+JZ66</f>
        <v>0</v>
      </c>
      <c r="KK66" s="46">
        <f t="shared" ref="KK66" si="168">+Q66+Z66+AI66+AR66+BA66+BJ66+BS66+CB66+CK66+CT66+DC66+DL66+DU66+ED66+EM66+EV66+FE66+FN66+FW66+GF66+GO66+GX66+HG66+HP66+HY66+IH66+IQ66+IZ66+JI66+JR66+KA66</f>
        <v>0</v>
      </c>
      <c r="KL66" s="46">
        <f t="shared" ref="KL66" si="169">+R66+AA66+AJ66+AS66+BB66+BK66+BT66+CC66+CL66+CU66+DD66+DM66+DV66+EE66+EN66+EW66+FF66+FO66+FX66+GG66+GP66+GY66+HH66+HQ66+HZ66+II66+IR66+JA66+JJ66+JS66+KB66</f>
        <v>0</v>
      </c>
      <c r="KM66" s="46">
        <f t="shared" ref="KM66" si="170">+S66+AB66+AK66+AT66+BC66+BL66+BU66+CD66+CM66+CV66+DE66+DN66+DW66+EF66+EO66+EX66+FG66+FP66+FY66+GH66+GQ66+GZ66+HI66+HR66+IA66+IJ66+IS66+JB66+JK66+JT66+KC66</f>
        <v>0</v>
      </c>
      <c r="KN66" s="81">
        <f t="shared" ref="KN66" si="171">+T66+AC66+AL66+AU66+BD66+BM66+BV66+CE66+CN66+CW66+DF66+DO66+DX66+EG66+EP66+EY66+FH66+FQ66+FZ66+GI66+GR66+HA66+HJ66+HS66+IB66+IK66+IT66+JC66+JL66+JU66+KD66</f>
        <v>0</v>
      </c>
      <c r="KO66" s="81">
        <f t="shared" ref="KO66" si="172">+U66+AD66+AM66+AV66+BE66+BN66+BW66+CF66+CO66+CX66+DG66+DP66+DY66+EH66+EQ66+EZ66+FI66+FR66+GA66+GJ66+GS66+HB66+HK66+HT66+IC66+IL66+IU66+JD66+JM66+JV66+KE66</f>
        <v>0</v>
      </c>
      <c r="KP66" s="46">
        <f t="shared" ref="KP66" si="173">+V66+AE66+AN66+AW66+BF66+BO66+BX66+CG66+CP66+CY66+DH66+DQ66+DZ66+EI66+ER66+FA66+FJ66+FS66+GB66+GK66+GT66+HC66+HL66+HU66+ID66+IM66+IV66+JE66+JN66+JW66+KF66</f>
        <v>0</v>
      </c>
      <c r="KQ66" s="76">
        <f t="shared" ref="KQ66" si="174">+N66+KI66+KJ66-KK66-KN66-KO66-KP66</f>
        <v>0</v>
      </c>
      <c r="KR66" s="66"/>
      <c r="KS66" s="65"/>
    </row>
    <row r="67" spans="2:306" ht="15">
      <c r="B67" s="386" t="s">
        <v>653</v>
      </c>
      <c r="C67" s="178" t="s">
        <v>343</v>
      </c>
      <c r="D67" s="178" t="s">
        <v>350</v>
      </c>
      <c r="E67" s="170"/>
      <c r="F67" s="369" t="s">
        <v>248</v>
      </c>
      <c r="G67" s="380" t="s">
        <v>99</v>
      </c>
      <c r="H67" s="380" t="s">
        <v>99</v>
      </c>
      <c r="I67" s="361" t="s">
        <v>95</v>
      </c>
      <c r="J67" s="379" t="s">
        <v>357</v>
      </c>
      <c r="K67" s="139">
        <v>5</v>
      </c>
      <c r="L67" s="140">
        <v>6</v>
      </c>
      <c r="M67" s="137" t="s">
        <v>4</v>
      </c>
      <c r="N67" s="87">
        <v>0</v>
      </c>
      <c r="O67" s="74">
        <f>+'Stk CF '!V67</f>
        <v>0</v>
      </c>
      <c r="P67" s="46"/>
      <c r="Q67" s="46"/>
      <c r="R67" s="46"/>
      <c r="S67" s="46"/>
      <c r="T67" s="46"/>
      <c r="U67" s="46"/>
      <c r="V67" s="46"/>
      <c r="W67" s="75">
        <f t="shared" ref="W67" si="175">+N67+O67+P67-Q67+R67-S67-T67-U67-V67</f>
        <v>0</v>
      </c>
      <c r="X67" s="74">
        <f>+'Stk CF '!AC67</f>
        <v>0</v>
      </c>
      <c r="Y67" s="46"/>
      <c r="Z67" s="46"/>
      <c r="AA67" s="46"/>
      <c r="AB67" s="46"/>
      <c r="AC67" s="46"/>
      <c r="AD67" s="46"/>
      <c r="AE67" s="46"/>
      <c r="AF67" s="75">
        <f t="shared" ref="AF67" si="176">+W67+X67+Y67-Z67+AA67-AB67-AC67-AD67-AE67</f>
        <v>0</v>
      </c>
      <c r="AG67" s="74">
        <f>+'Stk CF '!AJ67</f>
        <v>0</v>
      </c>
      <c r="AH67" s="46"/>
      <c r="AI67" s="46"/>
      <c r="AJ67" s="46"/>
      <c r="AK67" s="46"/>
      <c r="AL67" s="46"/>
      <c r="AM67" s="46"/>
      <c r="AN67" s="46"/>
      <c r="AO67" s="75">
        <f t="shared" ref="AO67" si="177">+AF67+AG67+AH67-AI67+AJ67-AK67-AL67-AM67-AN67</f>
        <v>0</v>
      </c>
      <c r="AP67" s="74">
        <f>+'Stk CF '!AQ67</f>
        <v>0</v>
      </c>
      <c r="AQ67" s="46"/>
      <c r="AR67" s="46"/>
      <c r="AS67" s="46"/>
      <c r="AT67" s="46"/>
      <c r="AU67" s="46"/>
      <c r="AV67" s="46"/>
      <c r="AW67" s="46"/>
      <c r="AX67" s="75">
        <f t="shared" ref="AX67" si="178">+AO67+AP67+AQ67-AR67+AS67-AT67-AU67-AV67-AW67</f>
        <v>0</v>
      </c>
      <c r="AY67" s="74">
        <f>+'Stk CF '!AX67</f>
        <v>0</v>
      </c>
      <c r="AZ67" s="46"/>
      <c r="BA67" s="46"/>
      <c r="BB67" s="46"/>
      <c r="BC67" s="46"/>
      <c r="BD67" s="46"/>
      <c r="BE67" s="46"/>
      <c r="BF67" s="46"/>
      <c r="BG67" s="75">
        <f t="shared" ref="BG67" si="179">+AX67+AY67+AZ67-BA67+BB67-BC67-BD67-BE67-BF67</f>
        <v>0</v>
      </c>
      <c r="BH67" s="74">
        <f>+'Stk CF '!BE67</f>
        <v>0</v>
      </c>
      <c r="BI67" s="46"/>
      <c r="BJ67" s="46"/>
      <c r="BK67" s="46"/>
      <c r="BL67" s="46"/>
      <c r="BM67" s="46"/>
      <c r="BN67" s="46"/>
      <c r="BO67" s="46"/>
      <c r="BP67" s="126">
        <f t="shared" ref="BP67" si="180">+BG67+BH67+BI67-BJ67+BK67-BL67-BM67-BN67-BO67</f>
        <v>0</v>
      </c>
      <c r="BQ67" s="74">
        <f>+'Stk CF '!BL67</f>
        <v>0</v>
      </c>
      <c r="BR67" s="46"/>
      <c r="BS67" s="46"/>
      <c r="BT67" s="46"/>
      <c r="BU67" s="46"/>
      <c r="BV67" s="46"/>
      <c r="BW67" s="46"/>
      <c r="BX67" s="46"/>
      <c r="BY67" s="75">
        <f t="shared" ref="BY67" si="181">+BP67+BQ67+BR67-BS67+BT67-BU67-BV67-BW67-BX67</f>
        <v>0</v>
      </c>
      <c r="BZ67" s="74">
        <f>+'Stk CF '!BS67</f>
        <v>0</v>
      </c>
      <c r="CA67" s="46"/>
      <c r="CB67" s="46"/>
      <c r="CC67" s="46"/>
      <c r="CD67" s="46"/>
      <c r="CE67" s="46"/>
      <c r="CF67" s="46"/>
      <c r="CG67" s="46"/>
      <c r="CH67" s="75">
        <f t="shared" ref="CH67" si="182">+BY67+BZ67+CA67-CB67+CC67-CD67-CE67-CF67-CG67</f>
        <v>0</v>
      </c>
      <c r="CI67" s="74">
        <f>+'Stk CF '!BZ67</f>
        <v>0</v>
      </c>
      <c r="CJ67" s="46"/>
      <c r="CK67" s="46"/>
      <c r="CL67" s="46"/>
      <c r="CM67" s="46"/>
      <c r="CN67" s="46"/>
      <c r="CO67" s="46"/>
      <c r="CP67" s="46"/>
      <c r="CQ67" s="75">
        <f t="shared" ref="CQ67" si="183">+CH67+CI67+CJ67-CK67+CL67-CM67-CN67-CO67-CP67</f>
        <v>0</v>
      </c>
      <c r="CR67" s="74">
        <f>+'Stk CF '!CG67</f>
        <v>0</v>
      </c>
      <c r="CS67" s="46"/>
      <c r="CT67" s="46"/>
      <c r="CU67" s="46"/>
      <c r="CV67" s="46"/>
      <c r="CW67" s="46"/>
      <c r="CX67" s="46"/>
      <c r="CY67" s="46"/>
      <c r="CZ67" s="75">
        <f t="shared" ref="CZ67" si="184">+CQ67+CR67+CS67-CT67+CU67-CV67-CW67-CX67-CY67</f>
        <v>0</v>
      </c>
      <c r="DA67" s="74">
        <f>+'Stk CF '!CN67</f>
        <v>0</v>
      </c>
      <c r="DB67" s="46"/>
      <c r="DC67" s="46"/>
      <c r="DD67" s="46"/>
      <c r="DE67" s="46"/>
      <c r="DF67" s="46"/>
      <c r="DG67" s="46"/>
      <c r="DH67" s="46"/>
      <c r="DI67" s="75">
        <f t="shared" ref="DI67" si="185">+CZ67+DA67+DB67-DC67+DD67-DE67-DF67-DG67-DH67</f>
        <v>0</v>
      </c>
      <c r="DJ67" s="74">
        <f>+'Stk CF '!CU67</f>
        <v>0</v>
      </c>
      <c r="DK67" s="46"/>
      <c r="DL67" s="46"/>
      <c r="DM67" s="46"/>
      <c r="DN67" s="46"/>
      <c r="DO67" s="46"/>
      <c r="DP67" s="46"/>
      <c r="DQ67" s="46"/>
      <c r="DR67" s="75">
        <f t="shared" ref="DR67" si="186">+DI67+DJ67+DK67-DL67+DM67-DN67-DO67-DP67-DQ67</f>
        <v>0</v>
      </c>
      <c r="DS67" s="74">
        <f>+'Stk CF '!DB67</f>
        <v>0</v>
      </c>
      <c r="DT67" s="46"/>
      <c r="DU67" s="46"/>
      <c r="DV67" s="46"/>
      <c r="DW67" s="46"/>
      <c r="DX67" s="46"/>
      <c r="DY67" s="46"/>
      <c r="DZ67" s="46"/>
      <c r="EA67" s="75">
        <f t="shared" ref="EA67" si="187">+DR67+DS67+DT67-DU67+DV67-DW67-DX67-DY67-DZ67</f>
        <v>0</v>
      </c>
      <c r="EB67" s="74">
        <f>+'Stk CF '!DI67</f>
        <v>0</v>
      </c>
      <c r="EC67" s="46"/>
      <c r="ED67" s="46"/>
      <c r="EE67" s="46"/>
      <c r="EF67" s="46"/>
      <c r="EG67" s="46"/>
      <c r="EH67" s="46"/>
      <c r="EI67" s="46"/>
      <c r="EJ67" s="75">
        <f t="shared" ref="EJ67" si="188">+EA67+EB67+EC67-ED67+EE67-EF67-EG67-EH67-EI67</f>
        <v>0</v>
      </c>
      <c r="EK67" s="74">
        <f>+'Stk CF '!DP67</f>
        <v>0</v>
      </c>
      <c r="EL67" s="46"/>
      <c r="EM67" s="46"/>
      <c r="EN67" s="46"/>
      <c r="EO67" s="46"/>
      <c r="EP67" s="46"/>
      <c r="EQ67" s="46"/>
      <c r="ER67" s="46"/>
      <c r="ES67" s="75">
        <f t="shared" ref="ES67" si="189">+EJ67+EK67+EL67-EM67+EN67-EO67-EP67-EQ67-ER67</f>
        <v>0</v>
      </c>
      <c r="ET67" s="74">
        <f>+'Stk CF '!DW67</f>
        <v>0</v>
      </c>
      <c r="EU67" s="46"/>
      <c r="EV67" s="46"/>
      <c r="EW67" s="46"/>
      <c r="EX67" s="46"/>
      <c r="EY67" s="46"/>
      <c r="EZ67" s="46"/>
      <c r="FA67" s="46"/>
      <c r="FB67" s="79">
        <f t="shared" ref="FB67" si="190">+ES67+ET67+EU67-EV67+EW67-EX67-EY67-EZ67-FA67</f>
        <v>0</v>
      </c>
      <c r="FC67" s="74">
        <f>+'Stk CF '!ED67</f>
        <v>0</v>
      </c>
      <c r="FD67" s="46"/>
      <c r="FE67" s="46"/>
      <c r="FF67" s="46"/>
      <c r="FG67" s="46"/>
      <c r="FH67" s="46"/>
      <c r="FI67" s="46"/>
      <c r="FJ67" s="46"/>
      <c r="FK67" s="75">
        <f t="shared" ref="FK67" si="191">+FB67+FC67+FD67-FE67+FF67-FG67-FH67-FI67-FJ67</f>
        <v>0</v>
      </c>
      <c r="FL67" s="74">
        <f>+'Stk CF '!EK67</f>
        <v>0</v>
      </c>
      <c r="FM67" s="46"/>
      <c r="FN67" s="46"/>
      <c r="FO67" s="46"/>
      <c r="FP67" s="46"/>
      <c r="FQ67" s="46"/>
      <c r="FR67" s="46"/>
      <c r="FS67" s="46"/>
      <c r="FT67" s="75">
        <f t="shared" ref="FT67" si="192">+FK67+FL67+FM67-FN67+FO67-FP67-FQ67-FR67-FS67</f>
        <v>0</v>
      </c>
      <c r="FU67" s="74">
        <f>+'Stk CF '!ER67</f>
        <v>0</v>
      </c>
      <c r="FV67" s="46"/>
      <c r="FW67" s="46"/>
      <c r="FX67" s="46"/>
      <c r="FY67" s="46"/>
      <c r="FZ67" s="46"/>
      <c r="GA67" s="46"/>
      <c r="GB67" s="46"/>
      <c r="GC67" s="75">
        <f t="shared" ref="GC67" si="193">+FT67+FU67+FV67-FW67+FX67-FY67-FZ67-GA67-GB67</f>
        <v>0</v>
      </c>
      <c r="GD67" s="74">
        <f>+'Stk CF '!EY67</f>
        <v>0</v>
      </c>
      <c r="GE67" s="46"/>
      <c r="GF67" s="46"/>
      <c r="GG67" s="46"/>
      <c r="GH67" s="46"/>
      <c r="GI67" s="46"/>
      <c r="GJ67" s="46"/>
      <c r="GK67" s="46"/>
      <c r="GL67" s="75">
        <f t="shared" ref="GL67" si="194">+GC67+GD67+GE67-GF67+GG67-GH67-GI67-GJ67-GK67</f>
        <v>0</v>
      </c>
      <c r="GM67" s="74">
        <f>+'Stk CF '!FF67</f>
        <v>0</v>
      </c>
      <c r="GN67" s="46"/>
      <c r="GO67" s="46"/>
      <c r="GP67" s="46"/>
      <c r="GQ67" s="46"/>
      <c r="GR67" s="46"/>
      <c r="GS67" s="46"/>
      <c r="GT67" s="46"/>
      <c r="GU67" s="75">
        <f t="shared" ref="GU67" si="195">+GL67+GM67+GN67-GO67+GP67-GQ67-GR67-GS67-GT67</f>
        <v>0</v>
      </c>
      <c r="GV67" s="74">
        <f>+'Stk CF '!FM67</f>
        <v>0</v>
      </c>
      <c r="GW67" s="46"/>
      <c r="GX67" s="46"/>
      <c r="GY67" s="46"/>
      <c r="GZ67" s="46"/>
      <c r="HA67" s="46"/>
      <c r="HB67" s="46"/>
      <c r="HC67" s="46"/>
      <c r="HD67" s="75">
        <f t="shared" ref="HD67" si="196">+GU67+GV67+GW67-GX67+GY67-GZ67-HA67-HB67-HC67</f>
        <v>0</v>
      </c>
      <c r="HE67" s="74">
        <f>+'Stk CF '!FT67</f>
        <v>0</v>
      </c>
      <c r="HF67" s="46"/>
      <c r="HG67" s="46"/>
      <c r="HH67" s="46"/>
      <c r="HI67" s="46"/>
      <c r="HJ67" s="46"/>
      <c r="HK67" s="46"/>
      <c r="HL67" s="46"/>
      <c r="HM67" s="75">
        <f t="shared" ref="HM67" si="197">+HD67+HE67+HF67-HG67+HH67-HI67-HJ67-HK67-HL67</f>
        <v>0</v>
      </c>
      <c r="HN67" s="74">
        <f>+'Stk CF '!GA67</f>
        <v>0</v>
      </c>
      <c r="HO67" s="46"/>
      <c r="HP67" s="46"/>
      <c r="HQ67" s="46"/>
      <c r="HR67" s="46"/>
      <c r="HS67" s="46"/>
      <c r="HT67" s="46"/>
      <c r="HU67" s="46"/>
      <c r="HV67" s="75">
        <f t="shared" ref="HV67" si="198">+HM67+HN67+HO67-HP67+HQ67-HR67-HS67-HT67-HU67</f>
        <v>0</v>
      </c>
      <c r="HW67" s="74">
        <f>+'Stk CF '!GH67</f>
        <v>0</v>
      </c>
      <c r="HX67" s="46"/>
      <c r="HY67" s="46"/>
      <c r="HZ67" s="46"/>
      <c r="IA67" s="46"/>
      <c r="IB67" s="46"/>
      <c r="IC67" s="46"/>
      <c r="ID67" s="46"/>
      <c r="IE67" s="75">
        <f t="shared" ref="IE67" si="199">+HV67+HW67+HX67-HY67+HZ67-IA67-IB67-IC67-ID67</f>
        <v>0</v>
      </c>
      <c r="IF67" s="74">
        <f>+'Stk CF '!GO67</f>
        <v>0</v>
      </c>
      <c r="IG67" s="46"/>
      <c r="IH67" s="46"/>
      <c r="II67" s="46"/>
      <c r="IJ67" s="46"/>
      <c r="IK67" s="46"/>
      <c r="IL67" s="46"/>
      <c r="IM67" s="46"/>
      <c r="IN67" s="75">
        <f t="shared" ref="IN67" si="200">+IE67+IF67+IG67-IH67+II67-IJ67-IK67-IL67-IM67</f>
        <v>0</v>
      </c>
      <c r="IO67" s="74">
        <f>+'Stk CF '!GV67</f>
        <v>0</v>
      </c>
      <c r="IP67" s="46"/>
      <c r="IQ67" s="46"/>
      <c r="IR67" s="46"/>
      <c r="IS67" s="46"/>
      <c r="IT67" s="46"/>
      <c r="IU67" s="46"/>
      <c r="IV67" s="46"/>
      <c r="IW67" s="75">
        <f t="shared" ref="IW67" si="201">+IN67+IO67+IP67-IQ67+IR67-IS67-IT67-IU67-IV67</f>
        <v>0</v>
      </c>
      <c r="IX67" s="74">
        <f>+'Stk CF '!HC67</f>
        <v>0</v>
      </c>
      <c r="IY67" s="46"/>
      <c r="IZ67" s="46"/>
      <c r="JA67" s="46"/>
      <c r="JB67" s="46"/>
      <c r="JC67" s="46"/>
      <c r="JD67" s="46"/>
      <c r="JE67" s="46"/>
      <c r="JF67" s="75">
        <f t="shared" ref="JF67" si="202">+IW67+IX67+IY67-IZ67+JA67-JB67-JC67-JD67-JE67</f>
        <v>0</v>
      </c>
      <c r="JG67" s="74">
        <f>+'Stk CF '!HJ67</f>
        <v>0</v>
      </c>
      <c r="JH67" s="46"/>
      <c r="JI67" s="46"/>
      <c r="JJ67" s="46"/>
      <c r="JK67" s="46"/>
      <c r="JL67" s="46"/>
      <c r="JM67" s="46"/>
      <c r="JN67" s="46"/>
      <c r="JO67" s="75">
        <f t="shared" ref="JO67" si="203">+JF67+JG67+JH67-JI67+JJ67-JK67-JL67-JM67-JN67</f>
        <v>0</v>
      </c>
      <c r="JP67" s="74">
        <f>+'Stk CF '!HQ67</f>
        <v>0</v>
      </c>
      <c r="JQ67" s="46"/>
      <c r="JR67" s="46"/>
      <c r="JS67" s="46"/>
      <c r="JT67" s="46"/>
      <c r="JU67" s="46"/>
      <c r="JV67" s="46"/>
      <c r="JW67" s="46"/>
      <c r="JX67" s="75">
        <f t="shared" ref="JX67" si="204">+JO67+JP67+JQ67-JR67+JS67-JT67-JU67-JV67-JW67</f>
        <v>0</v>
      </c>
      <c r="JY67" s="106">
        <f>+'Stk CF '!HX67</f>
        <v>0</v>
      </c>
      <c r="JZ67" s="46"/>
      <c r="KA67" s="46"/>
      <c r="KB67" s="46"/>
      <c r="KC67" s="46"/>
      <c r="KD67" s="46"/>
      <c r="KE67" s="46"/>
      <c r="KF67" s="46"/>
      <c r="KG67" s="88">
        <f t="shared" ref="KG67" si="205">+JX67+JY67+JZ67-KA67+KB67-KC67-KD67-KE67-KF67</f>
        <v>0</v>
      </c>
      <c r="KI67" s="80">
        <f>+'Stk CF '!IF67</f>
        <v>0</v>
      </c>
      <c r="KJ67" s="46">
        <f t="shared" ref="KJ67" si="206">+P67+Y67+AH67+AQ67+AZ67+BI67+BR67+CA67+CJ67+CS67+DB67+DK67+DT67+EC67+EL67+EU67+FD67+FM67+FV67+GE67+GN67+GW67+HF67+HO67+HX67+IG67+IP67+IY67+JH67+JQ67+JZ67</f>
        <v>0</v>
      </c>
      <c r="KK67" s="46">
        <f t="shared" ref="KK67" si="207">+Q67+Z67+AI67+AR67+BA67+BJ67+BS67+CB67+CK67+CT67+DC67+DL67+DU67+ED67+EM67+EV67+FE67+FN67+FW67+GF67+GO67+GX67+HG67+HP67+HY67+IH67+IQ67+IZ67+JI67+JR67+KA67</f>
        <v>0</v>
      </c>
      <c r="KL67" s="46">
        <f t="shared" ref="KL67" si="208">+R67+AA67+AJ67+AS67+BB67+BK67+BT67+CC67+CL67+CU67+DD67+DM67+DV67+EE67+EN67+EW67+FF67+FO67+FX67+GG67+GP67+GY67+HH67+HQ67+HZ67+II67+IR67+JA67+JJ67+JS67+KB67</f>
        <v>0</v>
      </c>
      <c r="KM67" s="46">
        <f t="shared" ref="KM67" si="209">+S67+AB67+AK67+AT67+BC67+BL67+BU67+CD67+CM67+CV67+DE67+DN67+DW67+EF67+EO67+EX67+FG67+FP67+FY67+GH67+GQ67+GZ67+HI67+HR67+IA67+IJ67+IS67+JB67+JK67+JT67+KC67</f>
        <v>0</v>
      </c>
      <c r="KN67" s="81">
        <f t="shared" ref="KN67" si="210">+T67+AC67+AL67+AU67+BD67+BM67+BV67+CE67+CN67+CW67+DF67+DO67+DX67+EG67+EP67+EY67+FH67+FQ67+FZ67+GI67+GR67+HA67+HJ67+HS67+IB67+IK67+IT67+JC67+JL67+JU67+KD67</f>
        <v>0</v>
      </c>
      <c r="KO67" s="81">
        <f t="shared" ref="KO67" si="211">+U67+AD67+AM67+AV67+BE67+BN67+BW67+CF67+CO67+CX67+DG67+DP67+DY67+EH67+EQ67+EZ67+FI67+FR67+GA67+GJ67+GS67+HB67+HK67+HT67+IC67+IL67+IU67+JD67+JM67+JV67+KE67</f>
        <v>0</v>
      </c>
      <c r="KP67" s="46">
        <f t="shared" ref="KP67" si="212">+V67+AE67+AN67+AW67+BF67+BO67+BX67+CG67+CP67+CY67+DH67+DQ67+DZ67+EI67+ER67+FA67+FJ67+FS67+GB67+GK67+GT67+HC67+HL67+HU67+ID67+IM67+IV67+JE67+JN67+JW67+KF67</f>
        <v>0</v>
      </c>
      <c r="KQ67" s="76">
        <f t="shared" ref="KQ67" si="213">+N67+KI67+KJ67-KK67-KN67-KO67-KP67</f>
        <v>0</v>
      </c>
      <c r="KR67" s="66"/>
      <c r="KS67" s="65"/>
    </row>
    <row r="68" spans="2:306" ht="15">
      <c r="B68" s="386" t="s">
        <v>653</v>
      </c>
      <c r="C68" s="174" t="s">
        <v>344</v>
      </c>
      <c r="D68" s="174" t="s">
        <v>351</v>
      </c>
      <c r="E68" s="170"/>
      <c r="F68" s="369" t="s">
        <v>180</v>
      </c>
      <c r="G68" s="380" t="s">
        <v>99</v>
      </c>
      <c r="H68" s="380" t="s">
        <v>99</v>
      </c>
      <c r="I68" s="166" t="s">
        <v>94</v>
      </c>
      <c r="J68" s="379" t="s">
        <v>358</v>
      </c>
      <c r="K68" s="139">
        <v>6</v>
      </c>
      <c r="L68" s="140">
        <v>7</v>
      </c>
      <c r="M68" s="137" t="s">
        <v>4</v>
      </c>
      <c r="N68" s="87">
        <v>0</v>
      </c>
      <c r="O68" s="74">
        <f>+'Stk CF '!V68</f>
        <v>0</v>
      </c>
      <c r="P68" s="46"/>
      <c r="Q68" s="46"/>
      <c r="R68" s="46"/>
      <c r="S68" s="46"/>
      <c r="T68" s="46"/>
      <c r="U68" s="46"/>
      <c r="V68" s="46"/>
      <c r="W68" s="75">
        <f>+N68+O68+P68-Q68+R68-S68-T68-U68-V68</f>
        <v>0</v>
      </c>
      <c r="X68" s="74">
        <f>+'Stk CF '!AC68</f>
        <v>0</v>
      </c>
      <c r="Y68" s="46"/>
      <c r="Z68" s="46"/>
      <c r="AA68" s="46"/>
      <c r="AB68" s="46"/>
      <c r="AC68" s="46"/>
      <c r="AD68" s="46"/>
      <c r="AE68" s="46"/>
      <c r="AF68" s="75">
        <f t="shared" ref="AF68:AF75" si="214">+W68+X68+Y68-Z68+AA68-AB68-AC68-AD68-AE68</f>
        <v>0</v>
      </c>
      <c r="AG68" s="74">
        <f>+'Stk CF '!AJ68</f>
        <v>0</v>
      </c>
      <c r="AH68" s="46"/>
      <c r="AI68" s="46"/>
      <c r="AJ68" s="46"/>
      <c r="AK68" s="46"/>
      <c r="AL68" s="46"/>
      <c r="AM68" s="46"/>
      <c r="AN68" s="46"/>
      <c r="AO68" s="75">
        <f>+AF68+AG68+AH68-AI68+AJ68-AK68-AL68-AM68-AN68</f>
        <v>0</v>
      </c>
      <c r="AP68" s="74">
        <f>+'Stk CF '!AQ68</f>
        <v>0</v>
      </c>
      <c r="AQ68" s="46"/>
      <c r="AR68" s="46"/>
      <c r="AS68" s="46"/>
      <c r="AT68" s="46"/>
      <c r="AU68" s="46"/>
      <c r="AV68" s="46"/>
      <c r="AW68" s="46"/>
      <c r="AX68" s="75">
        <f>+AO68+AP68+AQ68-AR68+AS68-AT68-AU68-AV68-AW68</f>
        <v>0</v>
      </c>
      <c r="AY68" s="74">
        <f>+'Stk CF '!AX68</f>
        <v>0</v>
      </c>
      <c r="AZ68" s="46"/>
      <c r="BA68" s="46"/>
      <c r="BB68" s="46"/>
      <c r="BC68" s="46"/>
      <c r="BD68" s="46"/>
      <c r="BE68" s="46"/>
      <c r="BF68" s="46"/>
      <c r="BG68" s="75">
        <f>+AX68+AY68+AZ68-BA68+BB68-BC68-BD68-BE68-BF68</f>
        <v>0</v>
      </c>
      <c r="BH68" s="74">
        <f>+'Stk CF '!BE68</f>
        <v>0</v>
      </c>
      <c r="BI68" s="46"/>
      <c r="BJ68" s="46"/>
      <c r="BK68" s="46"/>
      <c r="BL68" s="46"/>
      <c r="BM68" s="46"/>
      <c r="BN68" s="46"/>
      <c r="BO68" s="46"/>
      <c r="BP68" s="126">
        <f t="shared" si="40"/>
        <v>0</v>
      </c>
      <c r="BQ68" s="74">
        <f>+'Stk CF '!BL68</f>
        <v>0</v>
      </c>
      <c r="BR68" s="46"/>
      <c r="BS68" s="46"/>
      <c r="BT68" s="46"/>
      <c r="BU68" s="46"/>
      <c r="BV68" s="46"/>
      <c r="BW68" s="46"/>
      <c r="BX68" s="46"/>
      <c r="BY68" s="75">
        <f t="shared" si="41"/>
        <v>0</v>
      </c>
      <c r="BZ68" s="74">
        <f>+'Stk CF '!BS68</f>
        <v>0</v>
      </c>
      <c r="CA68" s="46"/>
      <c r="CB68" s="46"/>
      <c r="CC68" s="46"/>
      <c r="CD68" s="46"/>
      <c r="CE68" s="46"/>
      <c r="CF68" s="46"/>
      <c r="CG68" s="46"/>
      <c r="CH68" s="75">
        <f t="shared" ref="CH68:CH78" si="215">+BY68+BZ68+CA68-CB68+CC68-CD68-CE68-CF68-CG68</f>
        <v>0</v>
      </c>
      <c r="CI68" s="74">
        <f>+'Stk CF '!BZ68</f>
        <v>0</v>
      </c>
      <c r="CJ68" s="46"/>
      <c r="CK68" s="46"/>
      <c r="CL68" s="46"/>
      <c r="CM68" s="46"/>
      <c r="CN68" s="46"/>
      <c r="CO68" s="46"/>
      <c r="CP68" s="46"/>
      <c r="CQ68" s="75">
        <f t="shared" ref="CQ68:CQ76" si="216">+CH68+CI68+CJ68-CK68+CL68-CM68-CN68-CO68-CP68</f>
        <v>0</v>
      </c>
      <c r="CR68" s="74">
        <f>+'Stk CF '!CG68</f>
        <v>0</v>
      </c>
      <c r="CS68" s="46"/>
      <c r="CT68" s="46"/>
      <c r="CU68" s="46"/>
      <c r="CV68" s="46"/>
      <c r="CW68" s="46"/>
      <c r="CX68" s="46"/>
      <c r="CY68" s="46"/>
      <c r="CZ68" s="75">
        <f>+CQ68+CR68+CS68-CT68+CU68-CV68-CW68-CX68-CY68</f>
        <v>0</v>
      </c>
      <c r="DA68" s="74">
        <f>+'Stk CF '!CN68</f>
        <v>0</v>
      </c>
      <c r="DB68" s="46"/>
      <c r="DC68" s="46"/>
      <c r="DD68" s="46"/>
      <c r="DE68" s="46"/>
      <c r="DF68" s="46"/>
      <c r="DG68" s="46"/>
      <c r="DH68" s="46"/>
      <c r="DI68" s="75">
        <f t="shared" ref="DI68:DI84" si="217">+CZ68+DA68+DB68-DC68+DD68-DE68-DF68-DG68-DH68</f>
        <v>0</v>
      </c>
      <c r="DJ68" s="74">
        <f>+'Stk CF '!CU68</f>
        <v>0</v>
      </c>
      <c r="DK68" s="46"/>
      <c r="DL68" s="46"/>
      <c r="DM68" s="46"/>
      <c r="DN68" s="46"/>
      <c r="DO68" s="46"/>
      <c r="DP68" s="46"/>
      <c r="DQ68" s="46"/>
      <c r="DR68" s="75">
        <f t="shared" si="130"/>
        <v>0</v>
      </c>
      <c r="DS68" s="74">
        <f>+'Stk CF '!DB68</f>
        <v>0</v>
      </c>
      <c r="DT68" s="46"/>
      <c r="DU68" s="46"/>
      <c r="DV68" s="46"/>
      <c r="DW68" s="46"/>
      <c r="DX68" s="46"/>
      <c r="DY68" s="46"/>
      <c r="DZ68" s="46"/>
      <c r="EA68" s="75">
        <f t="shared" ref="EA68:EA78" si="218">+DR68+DS68+DT68-DU68+DV68-DW68-DX68-DY68-DZ68</f>
        <v>0</v>
      </c>
      <c r="EB68" s="74">
        <f>+'Stk CF '!DI68</f>
        <v>0</v>
      </c>
      <c r="EC68" s="46"/>
      <c r="ED68" s="46"/>
      <c r="EE68" s="46"/>
      <c r="EF68" s="46"/>
      <c r="EG68" s="46"/>
      <c r="EH68" s="46"/>
      <c r="EI68" s="46"/>
      <c r="EJ68" s="75">
        <f t="shared" ref="EJ68:EJ76" si="219">+EA68+EB68+EC68-ED68+EE68-EF68-EG68-EH68-EI68</f>
        <v>0</v>
      </c>
      <c r="EK68" s="74">
        <f>+'Stk CF '!DP68</f>
        <v>0</v>
      </c>
      <c r="EL68" s="46"/>
      <c r="EM68" s="46"/>
      <c r="EN68" s="46"/>
      <c r="EO68" s="46"/>
      <c r="EP68" s="46"/>
      <c r="EQ68" s="46"/>
      <c r="ER68" s="46"/>
      <c r="ES68" s="75">
        <f t="shared" ref="ES68:ES76" si="220">+EJ68+EK68+EL68-EM68+EN68-EO68-EP68-EQ68-ER68</f>
        <v>0</v>
      </c>
      <c r="ET68" s="74">
        <f>+'Stk CF '!DW68</f>
        <v>0</v>
      </c>
      <c r="EU68" s="46"/>
      <c r="EV68" s="46"/>
      <c r="EW68" s="46"/>
      <c r="EX68" s="46"/>
      <c r="EY68" s="46"/>
      <c r="EZ68" s="46"/>
      <c r="FA68" s="46"/>
      <c r="FB68" s="79">
        <f t="shared" ref="FB68:FB80" si="221">+ES68+ET68+EU68-EV68+EW68-EX68-EY68-EZ68-FA68</f>
        <v>0</v>
      </c>
      <c r="FC68" s="74">
        <f>+'Stk CF '!ED68</f>
        <v>0</v>
      </c>
      <c r="FD68" s="46"/>
      <c r="FE68" s="46"/>
      <c r="FF68" s="46"/>
      <c r="FG68" s="46"/>
      <c r="FH68" s="46"/>
      <c r="FI68" s="46"/>
      <c r="FJ68" s="46"/>
      <c r="FK68" s="75">
        <f t="shared" ref="FK68:FK73" si="222">+FB68+FC68+FD68-FE68+FF68-FG68-FH68-FI68-FJ68</f>
        <v>0</v>
      </c>
      <c r="FL68" s="74">
        <f>+'Stk CF '!EK68</f>
        <v>0</v>
      </c>
      <c r="FM68" s="46"/>
      <c r="FN68" s="46"/>
      <c r="FO68" s="46"/>
      <c r="FP68" s="46"/>
      <c r="FQ68" s="46"/>
      <c r="FR68" s="46"/>
      <c r="FS68" s="46"/>
      <c r="FT68" s="75">
        <f t="shared" ref="FT68:FT76" si="223">+FK68+FL68+FM68-FN68+FO68-FP68-FQ68-FR68-FS68</f>
        <v>0</v>
      </c>
      <c r="FU68" s="74">
        <f>+'Stk CF '!ER68</f>
        <v>0</v>
      </c>
      <c r="FV68" s="46"/>
      <c r="FW68" s="46"/>
      <c r="FX68" s="46"/>
      <c r="FY68" s="46"/>
      <c r="FZ68" s="46"/>
      <c r="GA68" s="46"/>
      <c r="GB68" s="46"/>
      <c r="GC68" s="75">
        <f t="shared" ref="GC68:GC74" si="224">+FT68+FU68+FV68-FW68+FX68-FY68-FZ68-GA68-GB68</f>
        <v>0</v>
      </c>
      <c r="GD68" s="74">
        <f>+'Stk CF '!EY68</f>
        <v>0</v>
      </c>
      <c r="GE68" s="46"/>
      <c r="GF68" s="46"/>
      <c r="GG68" s="46"/>
      <c r="GH68" s="46"/>
      <c r="GI68" s="46"/>
      <c r="GJ68" s="46"/>
      <c r="GK68" s="46"/>
      <c r="GL68" s="75">
        <f t="shared" si="131"/>
        <v>0</v>
      </c>
      <c r="GM68" s="74">
        <f>+'Stk CF '!FF68</f>
        <v>0</v>
      </c>
      <c r="GN68" s="46"/>
      <c r="GO68" s="46"/>
      <c r="GP68" s="46"/>
      <c r="GQ68" s="46"/>
      <c r="GR68" s="46"/>
      <c r="GS68" s="46"/>
      <c r="GT68" s="46"/>
      <c r="GU68" s="75">
        <f t="shared" si="135"/>
        <v>0</v>
      </c>
      <c r="GV68" s="74">
        <f>+'Stk CF '!FM68</f>
        <v>0</v>
      </c>
      <c r="GW68" s="46"/>
      <c r="GX68" s="46"/>
      <c r="GY68" s="46"/>
      <c r="GZ68" s="46"/>
      <c r="HA68" s="46"/>
      <c r="HB68" s="46"/>
      <c r="HC68" s="46"/>
      <c r="HD68" s="75">
        <f t="shared" si="136"/>
        <v>0</v>
      </c>
      <c r="HE68" s="74">
        <f>+'Stk CF '!FT68</f>
        <v>0</v>
      </c>
      <c r="HF68" s="46"/>
      <c r="HG68" s="46"/>
      <c r="HH68" s="46"/>
      <c r="HI68" s="46"/>
      <c r="HJ68" s="46"/>
      <c r="HK68" s="46"/>
      <c r="HL68" s="46"/>
      <c r="HM68" s="75">
        <f t="shared" ref="HM68:HM75" si="225">+HD68+HE68+HF68-HG68+HH68-HI68-HJ68-HK68-HL68</f>
        <v>0</v>
      </c>
      <c r="HN68" s="74">
        <f>+'Stk CF '!GA68</f>
        <v>0</v>
      </c>
      <c r="HO68" s="46"/>
      <c r="HP68" s="46"/>
      <c r="HQ68" s="46"/>
      <c r="HR68" s="46"/>
      <c r="HS68" s="46"/>
      <c r="HT68" s="46"/>
      <c r="HU68" s="46"/>
      <c r="HV68" s="75">
        <f t="shared" ref="HV68:HV76" si="226">+HM68+HN68+HO68-HP68+HQ68-HR68-HS68-HT68-HU68</f>
        <v>0</v>
      </c>
      <c r="HW68" s="74">
        <f>+'Stk CF '!GH68</f>
        <v>0</v>
      </c>
      <c r="HX68" s="46"/>
      <c r="HY68" s="46"/>
      <c r="HZ68" s="46"/>
      <c r="IA68" s="46"/>
      <c r="IB68" s="46"/>
      <c r="IC68" s="46"/>
      <c r="ID68" s="46"/>
      <c r="IE68" s="75">
        <f t="shared" ref="IE68:IE76" si="227">+HV68+HW68+HX68-HY68+HZ68-IA68-IB68-IC68-ID68</f>
        <v>0</v>
      </c>
      <c r="IF68" s="74">
        <f>+'Stk CF '!GO68</f>
        <v>0</v>
      </c>
      <c r="IG68" s="46"/>
      <c r="IH68" s="46"/>
      <c r="II68" s="46"/>
      <c r="IJ68" s="46"/>
      <c r="IK68" s="46"/>
      <c r="IL68" s="46"/>
      <c r="IM68" s="46"/>
      <c r="IN68" s="75">
        <f t="shared" ref="IN68:IN95" si="228">+IE68+IF68+IG68-IH68+II68-IJ68-IK68-IL68-IM68</f>
        <v>0</v>
      </c>
      <c r="IO68" s="74">
        <f>+'Stk CF '!GV68</f>
        <v>0</v>
      </c>
      <c r="IP68" s="46"/>
      <c r="IQ68" s="46"/>
      <c r="IR68" s="46"/>
      <c r="IS68" s="46"/>
      <c r="IT68" s="46"/>
      <c r="IU68" s="46"/>
      <c r="IV68" s="46"/>
      <c r="IW68" s="75">
        <f>+IN68+IO68+IP68-IQ68+IR68-IS68-IT68-IU68-IV68</f>
        <v>0</v>
      </c>
      <c r="IX68" s="74">
        <f>+'Stk CF '!HC68</f>
        <v>0</v>
      </c>
      <c r="IY68" s="46"/>
      <c r="IZ68" s="46"/>
      <c r="JA68" s="46"/>
      <c r="JB68" s="46"/>
      <c r="JC68" s="46"/>
      <c r="JD68" s="46"/>
      <c r="JE68" s="46"/>
      <c r="JF68" s="75">
        <f>+IW68+IX68+IY68-IZ68+JA68-JB68-JC68-JD68-JE68</f>
        <v>0</v>
      </c>
      <c r="JG68" s="74">
        <f>+'Stk CF '!HJ68</f>
        <v>0</v>
      </c>
      <c r="JH68" s="46"/>
      <c r="JI68" s="46"/>
      <c r="JJ68" s="46"/>
      <c r="JK68" s="46"/>
      <c r="JL68" s="46"/>
      <c r="JM68" s="46"/>
      <c r="JN68" s="46"/>
      <c r="JO68" s="75">
        <f t="shared" ref="JO68:JO76" si="229">+JF68+JG68+JH68-JI68+JJ68-JK68-JL68-JM68-JN68</f>
        <v>0</v>
      </c>
      <c r="JP68" s="74">
        <f>+'Stk CF '!HQ68</f>
        <v>0</v>
      </c>
      <c r="JQ68" s="46"/>
      <c r="JR68" s="46"/>
      <c r="JS68" s="46"/>
      <c r="JT68" s="46"/>
      <c r="JU68" s="46"/>
      <c r="JV68" s="46"/>
      <c r="JW68" s="46"/>
      <c r="JX68" s="75">
        <f>+JO68+JP68+JQ68-JR68+JS68-JT68-JU68-JV68-JW68</f>
        <v>0</v>
      </c>
      <c r="JY68" s="106">
        <f>+'Stk CF '!HX68</f>
        <v>0</v>
      </c>
      <c r="JZ68" s="46"/>
      <c r="KA68" s="46"/>
      <c r="KB68" s="46"/>
      <c r="KC68" s="46"/>
      <c r="KD68" s="46"/>
      <c r="KE68" s="46"/>
      <c r="KF68" s="46"/>
      <c r="KG68" s="88">
        <f t="shared" ref="KG68:KG76" si="230">+JX68+JY68+JZ68-KA68+KB68-KC68-KD68-KE68-KF68</f>
        <v>0</v>
      </c>
      <c r="KI68" s="80">
        <f>+'Stk CF '!IF68</f>
        <v>0</v>
      </c>
      <c r="KJ68" s="46">
        <f t="shared" si="133"/>
        <v>0</v>
      </c>
      <c r="KK68" s="46">
        <f t="shared" si="133"/>
        <v>0</v>
      </c>
      <c r="KL68" s="46">
        <f t="shared" si="133"/>
        <v>0</v>
      </c>
      <c r="KM68" s="46">
        <f t="shared" si="133"/>
        <v>0</v>
      </c>
      <c r="KN68" s="81">
        <f t="shared" si="133"/>
        <v>0</v>
      </c>
      <c r="KO68" s="81">
        <f t="shared" si="133"/>
        <v>0</v>
      </c>
      <c r="KP68" s="46">
        <f t="shared" si="133"/>
        <v>0</v>
      </c>
      <c r="KQ68" s="76">
        <f t="shared" si="134"/>
        <v>0</v>
      </c>
      <c r="KR68" s="66"/>
      <c r="KS68" s="65"/>
    </row>
    <row r="69" spans="2:306" ht="15">
      <c r="B69" s="386" t="s">
        <v>653</v>
      </c>
      <c r="C69" s="174" t="s">
        <v>359</v>
      </c>
      <c r="D69" s="174" t="s">
        <v>366</v>
      </c>
      <c r="E69" s="170"/>
      <c r="F69" s="369" t="s">
        <v>286</v>
      </c>
      <c r="G69" s="380" t="s">
        <v>99</v>
      </c>
      <c r="H69" s="380" t="s">
        <v>99</v>
      </c>
      <c r="I69" s="361" t="s">
        <v>95</v>
      </c>
      <c r="J69" s="375" t="s">
        <v>374</v>
      </c>
      <c r="K69" s="139">
        <v>4</v>
      </c>
      <c r="L69" s="140">
        <v>4</v>
      </c>
      <c r="M69" s="137" t="s">
        <v>4</v>
      </c>
      <c r="N69" s="87">
        <v>0</v>
      </c>
      <c r="O69" s="74">
        <f>+'Stk CF '!V69</f>
        <v>0</v>
      </c>
      <c r="P69" s="46"/>
      <c r="Q69" s="46"/>
      <c r="R69" s="46"/>
      <c r="S69" s="46"/>
      <c r="T69" s="46"/>
      <c r="U69" s="46"/>
      <c r="V69" s="46"/>
      <c r="W69" s="75">
        <f>+N69+O69+P69-Q69+R69-S69-T69-U69-V69</f>
        <v>0</v>
      </c>
      <c r="X69" s="74">
        <f>+'Stk CF '!AC69</f>
        <v>0</v>
      </c>
      <c r="Y69" s="46"/>
      <c r="Z69" s="46"/>
      <c r="AA69" s="46"/>
      <c r="AB69" s="46"/>
      <c r="AC69" s="46"/>
      <c r="AD69" s="46"/>
      <c r="AE69" s="46"/>
      <c r="AF69" s="75">
        <f t="shared" si="214"/>
        <v>0</v>
      </c>
      <c r="AG69" s="74">
        <f>+'Stk CF '!AJ69</f>
        <v>0</v>
      </c>
      <c r="AH69" s="46"/>
      <c r="AI69" s="46"/>
      <c r="AJ69" s="46"/>
      <c r="AK69" s="46"/>
      <c r="AL69" s="46"/>
      <c r="AM69" s="46"/>
      <c r="AN69" s="46"/>
      <c r="AO69" s="75">
        <f>+AF69+AG69+AH69-AI69+AJ69-AK69-AL69-AM69-AN69</f>
        <v>0</v>
      </c>
      <c r="AP69" s="74">
        <f>+'Stk CF '!AQ69</f>
        <v>0</v>
      </c>
      <c r="AQ69" s="46"/>
      <c r="AR69" s="46"/>
      <c r="AS69" s="46"/>
      <c r="AT69" s="46"/>
      <c r="AU69" s="46"/>
      <c r="AV69" s="46"/>
      <c r="AW69" s="46"/>
      <c r="AX69" s="75">
        <f>+AO69+AP69+AQ69-AR69+AS69-AT69-AU69-AV69-AW69</f>
        <v>0</v>
      </c>
      <c r="AY69" s="74">
        <f>+'Stk CF '!AX69</f>
        <v>0</v>
      </c>
      <c r="AZ69" s="46"/>
      <c r="BA69" s="46"/>
      <c r="BB69" s="46"/>
      <c r="BC69" s="46"/>
      <c r="BD69" s="46"/>
      <c r="BE69" s="46"/>
      <c r="BF69" s="46"/>
      <c r="BG69" s="75">
        <f>+AX69+AY69+AZ69-BA69+BB69-BC69-BD69-BE69-BF69</f>
        <v>0</v>
      </c>
      <c r="BH69" s="74">
        <f>+'Stk CF '!BE69</f>
        <v>0</v>
      </c>
      <c r="BI69" s="46"/>
      <c r="BJ69" s="46"/>
      <c r="BK69" s="46"/>
      <c r="BL69" s="46"/>
      <c r="BM69" s="46"/>
      <c r="BN69" s="46"/>
      <c r="BO69" s="46"/>
      <c r="BP69" s="126">
        <f t="shared" si="40"/>
        <v>0</v>
      </c>
      <c r="BQ69" s="74">
        <f>+'Stk CF '!BL69</f>
        <v>0</v>
      </c>
      <c r="BR69" s="46"/>
      <c r="BS69" s="46"/>
      <c r="BT69" s="46"/>
      <c r="BU69" s="46"/>
      <c r="BV69" s="46"/>
      <c r="BW69" s="46"/>
      <c r="BX69" s="46"/>
      <c r="BY69" s="75">
        <f t="shared" si="41"/>
        <v>0</v>
      </c>
      <c r="BZ69" s="74">
        <f>+'Stk CF '!BS69</f>
        <v>0</v>
      </c>
      <c r="CA69" s="46"/>
      <c r="CB69" s="46"/>
      <c r="CC69" s="46"/>
      <c r="CD69" s="46"/>
      <c r="CE69" s="46"/>
      <c r="CF69" s="46"/>
      <c r="CG69" s="46"/>
      <c r="CH69" s="75">
        <f t="shared" si="215"/>
        <v>0</v>
      </c>
      <c r="CI69" s="74">
        <f>+'Stk CF '!BZ69</f>
        <v>0</v>
      </c>
      <c r="CJ69" s="46"/>
      <c r="CK69" s="46"/>
      <c r="CL69" s="46"/>
      <c r="CM69" s="46"/>
      <c r="CN69" s="46"/>
      <c r="CO69" s="46"/>
      <c r="CP69" s="46"/>
      <c r="CQ69" s="75">
        <f t="shared" si="216"/>
        <v>0</v>
      </c>
      <c r="CR69" s="74">
        <f>+'Stk CF '!CG69</f>
        <v>0</v>
      </c>
      <c r="CS69" s="46"/>
      <c r="CT69" s="46"/>
      <c r="CU69" s="46"/>
      <c r="CV69" s="46"/>
      <c r="CW69" s="46"/>
      <c r="CX69" s="46"/>
      <c r="CY69" s="46"/>
      <c r="CZ69" s="75">
        <f>+CQ69+CR69+CS69-CT69+CU69-CV69-CW69-CX69-CY69</f>
        <v>0</v>
      </c>
      <c r="DA69" s="74">
        <f>+'Stk CF '!CN69</f>
        <v>0</v>
      </c>
      <c r="DB69" s="46"/>
      <c r="DC69" s="46"/>
      <c r="DD69" s="46"/>
      <c r="DE69" s="46"/>
      <c r="DF69" s="46"/>
      <c r="DG69" s="46"/>
      <c r="DH69" s="46"/>
      <c r="DI69" s="75">
        <f t="shared" si="217"/>
        <v>0</v>
      </c>
      <c r="DJ69" s="74">
        <f>+'Stk CF '!CU69</f>
        <v>0</v>
      </c>
      <c r="DK69" s="46"/>
      <c r="DL69" s="46"/>
      <c r="DM69" s="46"/>
      <c r="DN69" s="46"/>
      <c r="DO69" s="46"/>
      <c r="DP69" s="46"/>
      <c r="DQ69" s="46"/>
      <c r="DR69" s="75">
        <f t="shared" si="130"/>
        <v>0</v>
      </c>
      <c r="DS69" s="74">
        <f>+'Stk CF '!DB69</f>
        <v>0</v>
      </c>
      <c r="DT69" s="46"/>
      <c r="DU69" s="46"/>
      <c r="DV69" s="46"/>
      <c r="DW69" s="46"/>
      <c r="DX69" s="46"/>
      <c r="DY69" s="46"/>
      <c r="DZ69" s="46"/>
      <c r="EA69" s="75">
        <f t="shared" si="218"/>
        <v>0</v>
      </c>
      <c r="EB69" s="74">
        <f>+'Stk CF '!DI69</f>
        <v>0</v>
      </c>
      <c r="EC69" s="46"/>
      <c r="ED69" s="46"/>
      <c r="EE69" s="46"/>
      <c r="EF69" s="46"/>
      <c r="EG69" s="46"/>
      <c r="EH69" s="46"/>
      <c r="EI69" s="46"/>
      <c r="EJ69" s="75">
        <f t="shared" si="219"/>
        <v>0</v>
      </c>
      <c r="EK69" s="74">
        <f>+'Stk CF '!DP69</f>
        <v>0</v>
      </c>
      <c r="EL69" s="46"/>
      <c r="EM69" s="46"/>
      <c r="EN69" s="46"/>
      <c r="EO69" s="46"/>
      <c r="EP69" s="46"/>
      <c r="EQ69" s="46"/>
      <c r="ER69" s="46"/>
      <c r="ES69" s="75">
        <f t="shared" si="220"/>
        <v>0</v>
      </c>
      <c r="ET69" s="74">
        <f>+'Stk CF '!DW69</f>
        <v>0</v>
      </c>
      <c r="EU69" s="46"/>
      <c r="EV69" s="46"/>
      <c r="EW69" s="46"/>
      <c r="EX69" s="46"/>
      <c r="EY69" s="46"/>
      <c r="EZ69" s="46"/>
      <c r="FA69" s="46"/>
      <c r="FB69" s="79">
        <f t="shared" si="221"/>
        <v>0</v>
      </c>
      <c r="FC69" s="74">
        <f>+'Stk CF '!ED69</f>
        <v>0</v>
      </c>
      <c r="FD69" s="46"/>
      <c r="FE69" s="46"/>
      <c r="FF69" s="46"/>
      <c r="FG69" s="46"/>
      <c r="FH69" s="46"/>
      <c r="FI69" s="46"/>
      <c r="FJ69" s="46"/>
      <c r="FK69" s="75">
        <f t="shared" si="222"/>
        <v>0</v>
      </c>
      <c r="FL69" s="74">
        <f>+'Stk CF '!EK69</f>
        <v>0</v>
      </c>
      <c r="FM69" s="46"/>
      <c r="FN69" s="46"/>
      <c r="FO69" s="46"/>
      <c r="FP69" s="46"/>
      <c r="FQ69" s="46"/>
      <c r="FR69" s="46"/>
      <c r="FS69" s="46"/>
      <c r="FT69" s="75">
        <f t="shared" si="223"/>
        <v>0</v>
      </c>
      <c r="FU69" s="74">
        <f>+'Stk CF '!ER69</f>
        <v>0</v>
      </c>
      <c r="FV69" s="46"/>
      <c r="FW69" s="46"/>
      <c r="FX69" s="46"/>
      <c r="FY69" s="46"/>
      <c r="FZ69" s="46"/>
      <c r="GA69" s="46"/>
      <c r="GB69" s="46"/>
      <c r="GC69" s="75">
        <f t="shared" si="224"/>
        <v>0</v>
      </c>
      <c r="GD69" s="74">
        <f>+'Stk CF '!EY69</f>
        <v>0</v>
      </c>
      <c r="GE69" s="46"/>
      <c r="GF69" s="46"/>
      <c r="GG69" s="46"/>
      <c r="GH69" s="46"/>
      <c r="GI69" s="46"/>
      <c r="GJ69" s="46"/>
      <c r="GK69" s="46"/>
      <c r="GL69" s="75">
        <f t="shared" si="131"/>
        <v>0</v>
      </c>
      <c r="GM69" s="74">
        <f>+'Stk CF '!FF69</f>
        <v>0</v>
      </c>
      <c r="GN69" s="46"/>
      <c r="GO69" s="46"/>
      <c r="GP69" s="46"/>
      <c r="GQ69" s="46"/>
      <c r="GR69" s="46"/>
      <c r="GS69" s="46"/>
      <c r="GT69" s="46"/>
      <c r="GU69" s="75">
        <f t="shared" si="135"/>
        <v>0</v>
      </c>
      <c r="GV69" s="74">
        <f>+'Stk CF '!FM69</f>
        <v>0</v>
      </c>
      <c r="GW69" s="46"/>
      <c r="GX69" s="46"/>
      <c r="GY69" s="46"/>
      <c r="GZ69" s="46"/>
      <c r="HA69" s="46"/>
      <c r="HB69" s="46"/>
      <c r="HC69" s="46"/>
      <c r="HD69" s="75">
        <f t="shared" si="136"/>
        <v>0</v>
      </c>
      <c r="HE69" s="74">
        <f>+'Stk CF '!FT69</f>
        <v>0</v>
      </c>
      <c r="HF69" s="46"/>
      <c r="HG69" s="46"/>
      <c r="HH69" s="46"/>
      <c r="HI69" s="46"/>
      <c r="HJ69" s="46"/>
      <c r="HK69" s="46"/>
      <c r="HL69" s="46"/>
      <c r="HM69" s="75">
        <f t="shared" si="225"/>
        <v>0</v>
      </c>
      <c r="HN69" s="74">
        <f>+'Stk CF '!GA69</f>
        <v>0</v>
      </c>
      <c r="HO69" s="46"/>
      <c r="HP69" s="46"/>
      <c r="HQ69" s="46"/>
      <c r="HR69" s="46"/>
      <c r="HS69" s="46"/>
      <c r="HT69" s="46"/>
      <c r="HU69" s="46"/>
      <c r="HV69" s="75">
        <f t="shared" si="226"/>
        <v>0</v>
      </c>
      <c r="HW69" s="74">
        <f>+'Stk CF '!GH69</f>
        <v>0</v>
      </c>
      <c r="HX69" s="46"/>
      <c r="HY69" s="46"/>
      <c r="HZ69" s="46"/>
      <c r="IA69" s="46"/>
      <c r="IB69" s="46"/>
      <c r="IC69" s="46"/>
      <c r="ID69" s="46"/>
      <c r="IE69" s="75">
        <f t="shared" si="227"/>
        <v>0</v>
      </c>
      <c r="IF69" s="74">
        <f>+'Stk CF '!GO69</f>
        <v>0</v>
      </c>
      <c r="IG69" s="46"/>
      <c r="IH69" s="46"/>
      <c r="II69" s="46"/>
      <c r="IJ69" s="46"/>
      <c r="IK69" s="46"/>
      <c r="IL69" s="46"/>
      <c r="IM69" s="46"/>
      <c r="IN69" s="75">
        <f t="shared" si="228"/>
        <v>0</v>
      </c>
      <c r="IO69" s="74">
        <f>+'Stk CF '!GV69</f>
        <v>0</v>
      </c>
      <c r="IP69" s="46"/>
      <c r="IQ69" s="46"/>
      <c r="IR69" s="46"/>
      <c r="IS69" s="46"/>
      <c r="IT69" s="46"/>
      <c r="IU69" s="46"/>
      <c r="IV69" s="46"/>
      <c r="IW69" s="75">
        <f>+IN69+IO69+IP69-IQ69+IR69-IS69-IT69-IU69-IV69</f>
        <v>0</v>
      </c>
      <c r="IX69" s="74">
        <f>+'Stk CF '!HC69</f>
        <v>0</v>
      </c>
      <c r="IY69" s="46"/>
      <c r="IZ69" s="46"/>
      <c r="JA69" s="46"/>
      <c r="JB69" s="46"/>
      <c r="JC69" s="46"/>
      <c r="JD69" s="46"/>
      <c r="JE69" s="46"/>
      <c r="JF69" s="75">
        <f>+IW69+IX69+IY69-IZ69+JA69-JB69-JC69-JD69-JE69</f>
        <v>0</v>
      </c>
      <c r="JG69" s="74">
        <f>+'Stk CF '!HJ69</f>
        <v>0</v>
      </c>
      <c r="JH69" s="46"/>
      <c r="JI69" s="46"/>
      <c r="JJ69" s="46"/>
      <c r="JK69" s="46"/>
      <c r="JL69" s="46"/>
      <c r="JM69" s="46"/>
      <c r="JN69" s="46"/>
      <c r="JO69" s="75">
        <f t="shared" si="229"/>
        <v>0</v>
      </c>
      <c r="JP69" s="74">
        <f>+'Stk CF '!HQ69</f>
        <v>0</v>
      </c>
      <c r="JQ69" s="46"/>
      <c r="JR69" s="46"/>
      <c r="JS69" s="46"/>
      <c r="JT69" s="46"/>
      <c r="JU69" s="46"/>
      <c r="JV69" s="46"/>
      <c r="JW69" s="46"/>
      <c r="JX69" s="75">
        <f>+JO69+JP69+JQ69-JR69+JS69-JT69-JU69-JV69-JW69</f>
        <v>0</v>
      </c>
      <c r="JY69" s="106">
        <f>+'Stk CF '!HX69</f>
        <v>0</v>
      </c>
      <c r="JZ69" s="46"/>
      <c r="KA69" s="46"/>
      <c r="KB69" s="46"/>
      <c r="KC69" s="46"/>
      <c r="KD69" s="46"/>
      <c r="KE69" s="46"/>
      <c r="KF69" s="46"/>
      <c r="KG69" s="88">
        <f t="shared" si="230"/>
        <v>0</v>
      </c>
      <c r="KI69" s="80">
        <f>+'Stk CF '!IF69</f>
        <v>0</v>
      </c>
      <c r="KJ69" s="46">
        <f t="shared" si="133"/>
        <v>0</v>
      </c>
      <c r="KK69" s="46">
        <f t="shared" si="133"/>
        <v>0</v>
      </c>
      <c r="KL69" s="46">
        <f t="shared" si="133"/>
        <v>0</v>
      </c>
      <c r="KM69" s="46">
        <f t="shared" si="133"/>
        <v>0</v>
      </c>
      <c r="KN69" s="81">
        <f t="shared" si="133"/>
        <v>0</v>
      </c>
      <c r="KO69" s="81">
        <f t="shared" si="133"/>
        <v>0</v>
      </c>
      <c r="KP69" s="46">
        <f t="shared" si="133"/>
        <v>0</v>
      </c>
      <c r="KQ69" s="76">
        <f t="shared" si="134"/>
        <v>0</v>
      </c>
      <c r="KR69" s="66"/>
      <c r="KS69" s="65"/>
    </row>
    <row r="70" spans="2:306" ht="15">
      <c r="B70" s="386" t="s">
        <v>653</v>
      </c>
      <c r="C70" s="178" t="s">
        <v>360</v>
      </c>
      <c r="D70" s="178" t="s">
        <v>367</v>
      </c>
      <c r="E70" s="170"/>
      <c r="F70" s="369" t="s">
        <v>286</v>
      </c>
      <c r="G70" s="380" t="s">
        <v>99</v>
      </c>
      <c r="H70" s="380" t="s">
        <v>99</v>
      </c>
      <c r="I70" s="361" t="s">
        <v>95</v>
      </c>
      <c r="J70" s="355" t="s">
        <v>374</v>
      </c>
      <c r="K70" s="139">
        <v>4</v>
      </c>
      <c r="L70" s="140">
        <v>4</v>
      </c>
      <c r="M70" s="137" t="s">
        <v>4</v>
      </c>
      <c r="N70" s="87">
        <v>0</v>
      </c>
      <c r="O70" s="74">
        <f>+'Stk CF '!V70</f>
        <v>0</v>
      </c>
      <c r="P70" s="46"/>
      <c r="Q70" s="46"/>
      <c r="R70" s="46"/>
      <c r="S70" s="46"/>
      <c r="T70" s="46"/>
      <c r="U70" s="46"/>
      <c r="V70" s="46"/>
      <c r="W70" s="75">
        <f>+N70+O70+P70-Q70+R70-S70-T70-U70-V70</f>
        <v>0</v>
      </c>
      <c r="X70" s="74">
        <f>+'Stk CF '!AC70</f>
        <v>0</v>
      </c>
      <c r="Y70" s="46"/>
      <c r="Z70" s="46"/>
      <c r="AA70" s="46"/>
      <c r="AB70" s="46"/>
      <c r="AC70" s="46"/>
      <c r="AD70" s="46"/>
      <c r="AE70" s="46"/>
      <c r="AF70" s="75">
        <f t="shared" si="214"/>
        <v>0</v>
      </c>
      <c r="AG70" s="74">
        <f>+'Stk CF '!AJ70</f>
        <v>0</v>
      </c>
      <c r="AH70" s="46"/>
      <c r="AI70" s="46"/>
      <c r="AJ70" s="46"/>
      <c r="AK70" s="46"/>
      <c r="AL70" s="46"/>
      <c r="AM70" s="46"/>
      <c r="AN70" s="46"/>
      <c r="AO70" s="75">
        <f>+AF70+AG70+AH70-AI70+AJ70-AK70-AL70-AM70-AN70</f>
        <v>0</v>
      </c>
      <c r="AP70" s="74">
        <f>+'Stk CF '!AQ70</f>
        <v>0</v>
      </c>
      <c r="AQ70" s="46"/>
      <c r="AR70" s="46"/>
      <c r="AS70" s="46"/>
      <c r="AT70" s="46"/>
      <c r="AU70" s="46"/>
      <c r="AV70" s="46"/>
      <c r="AW70" s="46"/>
      <c r="AX70" s="75">
        <f>+AO70+AP70+AQ70-AR70+AS70-AT70-AU70-AV70-AW70</f>
        <v>0</v>
      </c>
      <c r="AY70" s="74">
        <f>+'Stk CF '!AX70</f>
        <v>0</v>
      </c>
      <c r="AZ70" s="46"/>
      <c r="BA70" s="46"/>
      <c r="BB70" s="46"/>
      <c r="BC70" s="46"/>
      <c r="BD70" s="46"/>
      <c r="BE70" s="46"/>
      <c r="BF70" s="46"/>
      <c r="BG70" s="75">
        <f>+AX70+AY70+AZ70-BA70+BB70-BC70-BD70-BE70-BF70</f>
        <v>0</v>
      </c>
      <c r="BH70" s="74">
        <f>+'Stk CF '!BE70</f>
        <v>0</v>
      </c>
      <c r="BI70" s="46"/>
      <c r="BJ70" s="46"/>
      <c r="BK70" s="46"/>
      <c r="BL70" s="46"/>
      <c r="BM70" s="46"/>
      <c r="BN70" s="46"/>
      <c r="BO70" s="46"/>
      <c r="BP70" s="126">
        <f t="shared" si="40"/>
        <v>0</v>
      </c>
      <c r="BQ70" s="74">
        <f>+'Stk CF '!BL70</f>
        <v>0</v>
      </c>
      <c r="BR70" s="46"/>
      <c r="BS70" s="46"/>
      <c r="BT70" s="46"/>
      <c r="BU70" s="46"/>
      <c r="BV70" s="46"/>
      <c r="BW70" s="46"/>
      <c r="BX70" s="46"/>
      <c r="BY70" s="75">
        <f t="shared" si="41"/>
        <v>0</v>
      </c>
      <c r="BZ70" s="74">
        <f>+'Stk CF '!BS70</f>
        <v>0</v>
      </c>
      <c r="CA70" s="46"/>
      <c r="CB70" s="46"/>
      <c r="CC70" s="46"/>
      <c r="CD70" s="46"/>
      <c r="CE70" s="46"/>
      <c r="CF70" s="46"/>
      <c r="CG70" s="46"/>
      <c r="CH70" s="75">
        <f t="shared" si="215"/>
        <v>0</v>
      </c>
      <c r="CI70" s="74">
        <f>+'Stk CF '!BZ70</f>
        <v>0</v>
      </c>
      <c r="CJ70" s="46"/>
      <c r="CK70" s="46"/>
      <c r="CL70" s="46"/>
      <c r="CM70" s="46"/>
      <c r="CN70" s="46"/>
      <c r="CO70" s="46"/>
      <c r="CP70" s="46"/>
      <c r="CQ70" s="75">
        <f t="shared" si="216"/>
        <v>0</v>
      </c>
      <c r="CR70" s="74">
        <f>+'Stk CF '!CG70</f>
        <v>0</v>
      </c>
      <c r="CS70" s="46"/>
      <c r="CT70" s="46"/>
      <c r="CU70" s="46"/>
      <c r="CV70" s="46"/>
      <c r="CW70" s="46"/>
      <c r="CX70" s="46"/>
      <c r="CY70" s="46"/>
      <c r="CZ70" s="75">
        <f>+CQ70+CR70+CS70-CT70+CU70-CV70-CW70-CX70-CY70</f>
        <v>0</v>
      </c>
      <c r="DA70" s="74">
        <f>+'Stk CF '!CN70</f>
        <v>0</v>
      </c>
      <c r="DB70" s="46"/>
      <c r="DC70" s="46"/>
      <c r="DD70" s="46"/>
      <c r="DE70" s="46"/>
      <c r="DF70" s="46"/>
      <c r="DG70" s="46"/>
      <c r="DH70" s="46"/>
      <c r="DI70" s="75">
        <f t="shared" si="217"/>
        <v>0</v>
      </c>
      <c r="DJ70" s="74">
        <f>+'Stk CF '!CU70</f>
        <v>0</v>
      </c>
      <c r="DK70" s="46"/>
      <c r="DL70" s="46"/>
      <c r="DM70" s="46"/>
      <c r="DN70" s="46"/>
      <c r="DO70" s="46"/>
      <c r="DP70" s="46"/>
      <c r="DQ70" s="46"/>
      <c r="DR70" s="75">
        <f t="shared" si="130"/>
        <v>0</v>
      </c>
      <c r="DS70" s="74">
        <f>+'Stk CF '!DB70</f>
        <v>0</v>
      </c>
      <c r="DT70" s="46"/>
      <c r="DU70" s="46"/>
      <c r="DV70" s="46"/>
      <c r="DW70" s="46"/>
      <c r="DX70" s="46"/>
      <c r="DY70" s="46"/>
      <c r="DZ70" s="46"/>
      <c r="EA70" s="75">
        <f t="shared" si="218"/>
        <v>0</v>
      </c>
      <c r="EB70" s="74">
        <f>+'Stk CF '!DI70</f>
        <v>0</v>
      </c>
      <c r="EC70" s="46"/>
      <c r="ED70" s="46"/>
      <c r="EE70" s="46"/>
      <c r="EF70" s="46"/>
      <c r="EG70" s="46"/>
      <c r="EH70" s="46"/>
      <c r="EI70" s="46"/>
      <c r="EJ70" s="75">
        <f t="shared" si="219"/>
        <v>0</v>
      </c>
      <c r="EK70" s="74">
        <f>+'Stk CF '!DP70</f>
        <v>0</v>
      </c>
      <c r="EL70" s="46"/>
      <c r="EM70" s="46"/>
      <c r="EN70" s="46"/>
      <c r="EO70" s="46"/>
      <c r="EP70" s="46"/>
      <c r="EQ70" s="46"/>
      <c r="ER70" s="46"/>
      <c r="ES70" s="75">
        <f t="shared" si="220"/>
        <v>0</v>
      </c>
      <c r="ET70" s="74">
        <f>+'Stk CF '!DW70</f>
        <v>0</v>
      </c>
      <c r="EU70" s="46"/>
      <c r="EV70" s="46"/>
      <c r="EW70" s="46"/>
      <c r="EX70" s="46"/>
      <c r="EY70" s="46"/>
      <c r="EZ70" s="46"/>
      <c r="FA70" s="46"/>
      <c r="FB70" s="79">
        <f t="shared" si="221"/>
        <v>0</v>
      </c>
      <c r="FC70" s="74">
        <f>+'Stk CF '!ED70</f>
        <v>0</v>
      </c>
      <c r="FD70" s="46"/>
      <c r="FE70" s="46"/>
      <c r="FF70" s="46"/>
      <c r="FG70" s="46"/>
      <c r="FH70" s="46"/>
      <c r="FI70" s="46"/>
      <c r="FJ70" s="46"/>
      <c r="FK70" s="75">
        <f t="shared" si="222"/>
        <v>0</v>
      </c>
      <c r="FL70" s="74">
        <f>+'Stk CF '!EK70</f>
        <v>0</v>
      </c>
      <c r="FM70" s="46"/>
      <c r="FN70" s="46"/>
      <c r="FO70" s="46"/>
      <c r="FP70" s="46"/>
      <c r="FQ70" s="46"/>
      <c r="FR70" s="46"/>
      <c r="FS70" s="46"/>
      <c r="FT70" s="75">
        <f t="shared" si="223"/>
        <v>0</v>
      </c>
      <c r="FU70" s="74">
        <f>+'Stk CF '!ER70</f>
        <v>0</v>
      </c>
      <c r="FV70" s="46"/>
      <c r="FW70" s="46"/>
      <c r="FX70" s="46"/>
      <c r="FY70" s="46"/>
      <c r="FZ70" s="46"/>
      <c r="GA70" s="46"/>
      <c r="GB70" s="46"/>
      <c r="GC70" s="75">
        <f t="shared" si="224"/>
        <v>0</v>
      </c>
      <c r="GD70" s="74">
        <f>+'Stk CF '!EY70</f>
        <v>0</v>
      </c>
      <c r="GE70" s="46"/>
      <c r="GF70" s="46"/>
      <c r="GG70" s="46"/>
      <c r="GH70" s="46"/>
      <c r="GI70" s="46"/>
      <c r="GJ70" s="46"/>
      <c r="GK70" s="46"/>
      <c r="GL70" s="75">
        <f t="shared" si="131"/>
        <v>0</v>
      </c>
      <c r="GM70" s="74">
        <f>+'Stk CF '!FF70</f>
        <v>0</v>
      </c>
      <c r="GN70" s="46"/>
      <c r="GO70" s="46"/>
      <c r="GP70" s="46"/>
      <c r="GQ70" s="46"/>
      <c r="GR70" s="46"/>
      <c r="GS70" s="46"/>
      <c r="GT70" s="46"/>
      <c r="GU70" s="75">
        <f t="shared" si="135"/>
        <v>0</v>
      </c>
      <c r="GV70" s="74">
        <f>+'Stk CF '!FM70</f>
        <v>0</v>
      </c>
      <c r="GW70" s="46"/>
      <c r="GX70" s="46"/>
      <c r="GY70" s="46"/>
      <c r="GZ70" s="46"/>
      <c r="HA70" s="46"/>
      <c r="HB70" s="46"/>
      <c r="HC70" s="46"/>
      <c r="HD70" s="75">
        <f t="shared" si="136"/>
        <v>0</v>
      </c>
      <c r="HE70" s="74">
        <f>+'Stk CF '!FT70</f>
        <v>0</v>
      </c>
      <c r="HF70" s="46"/>
      <c r="HG70" s="46"/>
      <c r="HH70" s="46"/>
      <c r="HI70" s="46"/>
      <c r="HJ70" s="46"/>
      <c r="HK70" s="46"/>
      <c r="HL70" s="46"/>
      <c r="HM70" s="75">
        <f t="shared" si="225"/>
        <v>0</v>
      </c>
      <c r="HN70" s="74">
        <f>+'Stk CF '!GA70</f>
        <v>0</v>
      </c>
      <c r="HO70" s="46"/>
      <c r="HP70" s="46"/>
      <c r="HQ70" s="46"/>
      <c r="HR70" s="46"/>
      <c r="HS70" s="46"/>
      <c r="HT70" s="46"/>
      <c r="HU70" s="46"/>
      <c r="HV70" s="75">
        <f t="shared" si="226"/>
        <v>0</v>
      </c>
      <c r="HW70" s="74">
        <f>+'Stk CF '!GH70</f>
        <v>0</v>
      </c>
      <c r="HX70" s="46"/>
      <c r="HY70" s="46"/>
      <c r="HZ70" s="46"/>
      <c r="IA70" s="46"/>
      <c r="IB70" s="46"/>
      <c r="IC70" s="46"/>
      <c r="ID70" s="46"/>
      <c r="IE70" s="75">
        <f t="shared" si="227"/>
        <v>0</v>
      </c>
      <c r="IF70" s="74">
        <f>+'Stk CF '!GO70</f>
        <v>0</v>
      </c>
      <c r="IG70" s="46"/>
      <c r="IH70" s="46"/>
      <c r="II70" s="46"/>
      <c r="IJ70" s="46"/>
      <c r="IK70" s="46"/>
      <c r="IL70" s="46"/>
      <c r="IM70" s="46"/>
      <c r="IN70" s="75">
        <f t="shared" si="228"/>
        <v>0</v>
      </c>
      <c r="IO70" s="74">
        <f>+'Stk CF '!GV70</f>
        <v>0</v>
      </c>
      <c r="IP70" s="46"/>
      <c r="IQ70" s="46"/>
      <c r="IR70" s="46"/>
      <c r="IS70" s="46"/>
      <c r="IT70" s="46"/>
      <c r="IU70" s="46"/>
      <c r="IV70" s="46"/>
      <c r="IW70" s="75">
        <f>+IN70+IO70+IP70-IQ70+IR70-IS70-IT70-IU70-IV70</f>
        <v>0</v>
      </c>
      <c r="IX70" s="74">
        <f>+'Stk CF '!HC70</f>
        <v>0</v>
      </c>
      <c r="IY70" s="46"/>
      <c r="IZ70" s="46"/>
      <c r="JA70" s="46"/>
      <c r="JB70" s="46"/>
      <c r="JC70" s="46"/>
      <c r="JD70" s="46"/>
      <c r="JE70" s="46"/>
      <c r="JF70" s="75">
        <f>+IW70+IX70+IY70-IZ70+JA70-JB70-JC70-JD70-JE70</f>
        <v>0</v>
      </c>
      <c r="JG70" s="74">
        <f>+'Stk CF '!HJ70</f>
        <v>0</v>
      </c>
      <c r="JH70" s="46"/>
      <c r="JI70" s="46"/>
      <c r="JJ70" s="46"/>
      <c r="JK70" s="46"/>
      <c r="JL70" s="46"/>
      <c r="JM70" s="46"/>
      <c r="JN70" s="46"/>
      <c r="JO70" s="75">
        <f t="shared" si="229"/>
        <v>0</v>
      </c>
      <c r="JP70" s="74">
        <f>+'Stk CF '!HQ70</f>
        <v>0</v>
      </c>
      <c r="JQ70" s="46"/>
      <c r="JR70" s="46"/>
      <c r="JS70" s="46"/>
      <c r="JT70" s="46"/>
      <c r="JU70" s="46"/>
      <c r="JV70" s="46"/>
      <c r="JW70" s="46"/>
      <c r="JX70" s="75">
        <f>+JO70+JP70+JQ70-JR70+JS70-JT70-JU70-JV70-JW70</f>
        <v>0</v>
      </c>
      <c r="JY70" s="106">
        <f>+'Stk CF '!HX70</f>
        <v>0</v>
      </c>
      <c r="JZ70" s="46"/>
      <c r="KA70" s="46"/>
      <c r="KB70" s="46"/>
      <c r="KC70" s="46"/>
      <c r="KD70" s="46"/>
      <c r="KE70" s="46"/>
      <c r="KF70" s="46"/>
      <c r="KG70" s="88">
        <f t="shared" si="230"/>
        <v>0</v>
      </c>
      <c r="KI70" s="80">
        <f>+'Stk CF '!IF70</f>
        <v>0</v>
      </c>
      <c r="KJ70" s="46">
        <f t="shared" si="133"/>
        <v>0</v>
      </c>
      <c r="KK70" s="46">
        <f t="shared" si="133"/>
        <v>0</v>
      </c>
      <c r="KL70" s="46">
        <f t="shared" si="133"/>
        <v>0</v>
      </c>
      <c r="KM70" s="46">
        <f t="shared" si="133"/>
        <v>0</v>
      </c>
      <c r="KN70" s="81">
        <f t="shared" si="133"/>
        <v>0</v>
      </c>
      <c r="KO70" s="81">
        <f t="shared" si="133"/>
        <v>0</v>
      </c>
      <c r="KP70" s="46">
        <f t="shared" si="133"/>
        <v>0</v>
      </c>
      <c r="KQ70" s="76">
        <f t="shared" si="134"/>
        <v>0</v>
      </c>
      <c r="KR70" s="66"/>
      <c r="KS70" s="65"/>
    </row>
    <row r="71" spans="2:306" ht="15">
      <c r="B71" s="386" t="s">
        <v>653</v>
      </c>
      <c r="C71" s="174" t="s">
        <v>361</v>
      </c>
      <c r="D71" s="174" t="s">
        <v>368</v>
      </c>
      <c r="E71" s="170"/>
      <c r="F71" s="369" t="s">
        <v>286</v>
      </c>
      <c r="G71" s="380" t="s">
        <v>99</v>
      </c>
      <c r="H71" s="380" t="s">
        <v>99</v>
      </c>
      <c r="I71" s="361" t="s">
        <v>95</v>
      </c>
      <c r="J71" s="375" t="s">
        <v>375</v>
      </c>
      <c r="K71" s="139">
        <v>4</v>
      </c>
      <c r="L71" s="140">
        <v>5</v>
      </c>
      <c r="M71" s="137" t="s">
        <v>4</v>
      </c>
      <c r="N71" s="87">
        <v>0</v>
      </c>
      <c r="O71" s="74">
        <f>+'Stk CF '!V71</f>
        <v>0</v>
      </c>
      <c r="P71" s="46"/>
      <c r="Q71" s="46"/>
      <c r="R71" s="46"/>
      <c r="S71" s="46"/>
      <c r="T71" s="46"/>
      <c r="U71" s="46"/>
      <c r="V71" s="46"/>
      <c r="W71" s="75">
        <f>+N71+O71+P71-Q71+R71-S71-T71-U71-V71</f>
        <v>0</v>
      </c>
      <c r="X71" s="74">
        <f>+'Stk CF '!AC71</f>
        <v>0</v>
      </c>
      <c r="Y71" s="46"/>
      <c r="Z71" s="46"/>
      <c r="AA71" s="46"/>
      <c r="AB71" s="46"/>
      <c r="AC71" s="46"/>
      <c r="AD71" s="46"/>
      <c r="AE71" s="46"/>
      <c r="AF71" s="75">
        <f t="shared" si="214"/>
        <v>0</v>
      </c>
      <c r="AG71" s="74">
        <f>+'Stk CF '!AJ71</f>
        <v>0</v>
      </c>
      <c r="AH71" s="46"/>
      <c r="AI71" s="46"/>
      <c r="AJ71" s="46"/>
      <c r="AK71" s="46"/>
      <c r="AL71" s="46"/>
      <c r="AM71" s="46"/>
      <c r="AN71" s="46"/>
      <c r="AO71" s="75">
        <f>+AF71+AG71+AH71-AI71+AJ71-AK71-AL71-AM71-AN71</f>
        <v>0</v>
      </c>
      <c r="AP71" s="74">
        <f>+'Stk CF '!AQ71</f>
        <v>0</v>
      </c>
      <c r="AQ71" s="46"/>
      <c r="AR71" s="46"/>
      <c r="AS71" s="46"/>
      <c r="AT71" s="46"/>
      <c r="AU71" s="46"/>
      <c r="AV71" s="46"/>
      <c r="AW71" s="46"/>
      <c r="AX71" s="75">
        <f>+AO71+AP71+AQ71-AR71+AS71-AT71-AU71-AV71-AW71</f>
        <v>0</v>
      </c>
      <c r="AY71" s="74">
        <f>+'Stk CF '!AX71</f>
        <v>0</v>
      </c>
      <c r="AZ71" s="46"/>
      <c r="BA71" s="46"/>
      <c r="BB71" s="46"/>
      <c r="BC71" s="46"/>
      <c r="BD71" s="46"/>
      <c r="BE71" s="46"/>
      <c r="BF71" s="46"/>
      <c r="BG71" s="75">
        <f>+AX71+AY71+AZ71-BA71+BB71-BC71-BD71-BE71-BF71</f>
        <v>0</v>
      </c>
      <c r="BH71" s="74">
        <f>+'Stk CF '!BE71</f>
        <v>0</v>
      </c>
      <c r="BI71" s="46"/>
      <c r="BJ71" s="46"/>
      <c r="BK71" s="46"/>
      <c r="BL71" s="46"/>
      <c r="BM71" s="46"/>
      <c r="BN71" s="46"/>
      <c r="BO71" s="46"/>
      <c r="BP71" s="126">
        <f t="shared" si="40"/>
        <v>0</v>
      </c>
      <c r="BQ71" s="74">
        <f>+'Stk CF '!BL71</f>
        <v>0</v>
      </c>
      <c r="BR71" s="46"/>
      <c r="BS71" s="46"/>
      <c r="BT71" s="46"/>
      <c r="BU71" s="46"/>
      <c r="BV71" s="46"/>
      <c r="BW71" s="46"/>
      <c r="BX71" s="46"/>
      <c r="BY71" s="75">
        <f t="shared" si="41"/>
        <v>0</v>
      </c>
      <c r="BZ71" s="74">
        <f>+'Stk CF '!BS71</f>
        <v>0</v>
      </c>
      <c r="CA71" s="46"/>
      <c r="CB71" s="46"/>
      <c r="CC71" s="46"/>
      <c r="CD71" s="46"/>
      <c r="CE71" s="46"/>
      <c r="CF71" s="46"/>
      <c r="CG71" s="46"/>
      <c r="CH71" s="75">
        <f t="shared" si="215"/>
        <v>0</v>
      </c>
      <c r="CI71" s="74">
        <f>+'Stk CF '!BZ71</f>
        <v>0</v>
      </c>
      <c r="CJ71" s="46"/>
      <c r="CK71" s="46"/>
      <c r="CL71" s="46"/>
      <c r="CM71" s="46"/>
      <c r="CN71" s="46"/>
      <c r="CO71" s="46"/>
      <c r="CP71" s="46"/>
      <c r="CQ71" s="75">
        <f t="shared" si="216"/>
        <v>0</v>
      </c>
      <c r="CR71" s="74">
        <f>+'Stk CF '!CG71</f>
        <v>0</v>
      </c>
      <c r="CS71" s="46"/>
      <c r="CT71" s="46"/>
      <c r="CU71" s="46"/>
      <c r="CV71" s="46"/>
      <c r="CW71" s="46"/>
      <c r="CX71" s="46"/>
      <c r="CY71" s="46"/>
      <c r="CZ71" s="75">
        <f>+CQ71+CR71+CS71-CT71+CU71-CV71-CW71-CX71-CY71</f>
        <v>0</v>
      </c>
      <c r="DA71" s="74">
        <f>+'Stk CF '!CN71</f>
        <v>0</v>
      </c>
      <c r="DB71" s="46"/>
      <c r="DC71" s="46"/>
      <c r="DD71" s="46"/>
      <c r="DE71" s="46"/>
      <c r="DF71" s="46"/>
      <c r="DG71" s="46"/>
      <c r="DH71" s="46"/>
      <c r="DI71" s="75">
        <f t="shared" si="217"/>
        <v>0</v>
      </c>
      <c r="DJ71" s="74">
        <f>+'Stk CF '!CU71</f>
        <v>0</v>
      </c>
      <c r="DK71" s="46"/>
      <c r="DL71" s="46"/>
      <c r="DM71" s="46"/>
      <c r="DN71" s="46"/>
      <c r="DO71" s="46"/>
      <c r="DP71" s="46"/>
      <c r="DQ71" s="46"/>
      <c r="DR71" s="75">
        <f t="shared" si="130"/>
        <v>0</v>
      </c>
      <c r="DS71" s="74">
        <f>+'Stk CF '!DB71</f>
        <v>0</v>
      </c>
      <c r="DT71" s="46"/>
      <c r="DU71" s="46"/>
      <c r="DV71" s="46"/>
      <c r="DW71" s="46"/>
      <c r="DX71" s="46"/>
      <c r="DY71" s="46"/>
      <c r="DZ71" s="46"/>
      <c r="EA71" s="75">
        <f t="shared" si="218"/>
        <v>0</v>
      </c>
      <c r="EB71" s="74">
        <f>+'Stk CF '!DI71</f>
        <v>0</v>
      </c>
      <c r="EC71" s="46"/>
      <c r="ED71" s="46"/>
      <c r="EE71" s="46"/>
      <c r="EF71" s="46"/>
      <c r="EG71" s="46"/>
      <c r="EH71" s="46"/>
      <c r="EI71" s="46"/>
      <c r="EJ71" s="75">
        <f t="shared" si="219"/>
        <v>0</v>
      </c>
      <c r="EK71" s="74">
        <f>+'Stk CF '!DP71</f>
        <v>0</v>
      </c>
      <c r="EL71" s="46"/>
      <c r="EM71" s="46"/>
      <c r="EN71" s="46"/>
      <c r="EO71" s="46"/>
      <c r="EP71" s="46"/>
      <c r="EQ71" s="46"/>
      <c r="ER71" s="46"/>
      <c r="ES71" s="75">
        <f t="shared" si="220"/>
        <v>0</v>
      </c>
      <c r="ET71" s="74">
        <f>+'Stk CF '!DW71</f>
        <v>0</v>
      </c>
      <c r="EU71" s="46"/>
      <c r="EV71" s="46"/>
      <c r="EW71" s="46"/>
      <c r="EX71" s="46"/>
      <c r="EY71" s="46"/>
      <c r="EZ71" s="46"/>
      <c r="FA71" s="46"/>
      <c r="FB71" s="79">
        <f t="shared" si="221"/>
        <v>0</v>
      </c>
      <c r="FC71" s="74">
        <f>+'Stk CF '!ED71</f>
        <v>0</v>
      </c>
      <c r="FD71" s="46"/>
      <c r="FE71" s="46"/>
      <c r="FF71" s="46"/>
      <c r="FG71" s="46"/>
      <c r="FH71" s="46"/>
      <c r="FI71" s="46"/>
      <c r="FJ71" s="46"/>
      <c r="FK71" s="75">
        <f t="shared" si="222"/>
        <v>0</v>
      </c>
      <c r="FL71" s="74">
        <f>+'Stk CF '!EK71</f>
        <v>0</v>
      </c>
      <c r="FM71" s="46"/>
      <c r="FN71" s="46"/>
      <c r="FO71" s="46"/>
      <c r="FP71" s="46"/>
      <c r="FQ71" s="46"/>
      <c r="FR71" s="46"/>
      <c r="FS71" s="46"/>
      <c r="FT71" s="75">
        <f t="shared" si="223"/>
        <v>0</v>
      </c>
      <c r="FU71" s="74">
        <f>+'Stk CF '!ER71</f>
        <v>0</v>
      </c>
      <c r="FV71" s="46"/>
      <c r="FW71" s="46"/>
      <c r="FX71" s="46"/>
      <c r="FY71" s="46"/>
      <c r="FZ71" s="46"/>
      <c r="GA71" s="46"/>
      <c r="GB71" s="46"/>
      <c r="GC71" s="75">
        <f t="shared" si="224"/>
        <v>0</v>
      </c>
      <c r="GD71" s="74">
        <f>+'Stk CF '!EY71</f>
        <v>0</v>
      </c>
      <c r="GE71" s="46"/>
      <c r="GF71" s="46"/>
      <c r="GG71" s="46"/>
      <c r="GH71" s="46"/>
      <c r="GI71" s="46"/>
      <c r="GJ71" s="46"/>
      <c r="GK71" s="46"/>
      <c r="GL71" s="75">
        <f t="shared" ref="GL71:GL76" si="231">+GC71+GD71+GE71-GF71+GG71-GH71-GI71-GJ71-GK71</f>
        <v>0</v>
      </c>
      <c r="GM71" s="74">
        <f>+'Stk CF '!FF71</f>
        <v>0</v>
      </c>
      <c r="GN71" s="46"/>
      <c r="GO71" s="46"/>
      <c r="GP71" s="46"/>
      <c r="GQ71" s="46"/>
      <c r="GR71" s="46"/>
      <c r="GS71" s="46"/>
      <c r="GT71" s="46"/>
      <c r="GU71" s="75">
        <f t="shared" si="135"/>
        <v>0</v>
      </c>
      <c r="GV71" s="74">
        <f>+'Stk CF '!FM71</f>
        <v>0</v>
      </c>
      <c r="GW71" s="46"/>
      <c r="GX71" s="46"/>
      <c r="GY71" s="46"/>
      <c r="GZ71" s="46"/>
      <c r="HA71" s="46"/>
      <c r="HB71" s="46"/>
      <c r="HC71" s="46"/>
      <c r="HD71" s="75">
        <f t="shared" si="136"/>
        <v>0</v>
      </c>
      <c r="HE71" s="74">
        <f>+'Stk CF '!FT71</f>
        <v>0</v>
      </c>
      <c r="HF71" s="46"/>
      <c r="HG71" s="46"/>
      <c r="HH71" s="46"/>
      <c r="HI71" s="46"/>
      <c r="HJ71" s="46"/>
      <c r="HK71" s="46"/>
      <c r="HL71" s="46"/>
      <c r="HM71" s="75">
        <f t="shared" si="225"/>
        <v>0</v>
      </c>
      <c r="HN71" s="74">
        <f>+'Stk CF '!GA71</f>
        <v>0</v>
      </c>
      <c r="HO71" s="46"/>
      <c r="HP71" s="46"/>
      <c r="HQ71" s="46"/>
      <c r="HR71" s="46"/>
      <c r="HS71" s="46"/>
      <c r="HT71" s="46"/>
      <c r="HU71" s="46"/>
      <c r="HV71" s="75">
        <f t="shared" si="226"/>
        <v>0</v>
      </c>
      <c r="HW71" s="74">
        <f>+'Stk CF '!GH71</f>
        <v>0</v>
      </c>
      <c r="HX71" s="46"/>
      <c r="HY71" s="46"/>
      <c r="HZ71" s="46"/>
      <c r="IA71" s="46"/>
      <c r="IB71" s="46"/>
      <c r="IC71" s="46"/>
      <c r="ID71" s="46"/>
      <c r="IE71" s="75">
        <f t="shared" si="227"/>
        <v>0</v>
      </c>
      <c r="IF71" s="74">
        <f>+'Stk CF '!GO71</f>
        <v>0</v>
      </c>
      <c r="IG71" s="46"/>
      <c r="IH71" s="46"/>
      <c r="II71" s="46"/>
      <c r="IJ71" s="46"/>
      <c r="IK71" s="46"/>
      <c r="IL71" s="46"/>
      <c r="IM71" s="46"/>
      <c r="IN71" s="75">
        <f t="shared" si="228"/>
        <v>0</v>
      </c>
      <c r="IO71" s="74">
        <f>+'Stk CF '!GV71</f>
        <v>0</v>
      </c>
      <c r="IP71" s="46"/>
      <c r="IQ71" s="46"/>
      <c r="IR71" s="46"/>
      <c r="IS71" s="46"/>
      <c r="IT71" s="46"/>
      <c r="IU71" s="46"/>
      <c r="IV71" s="46"/>
      <c r="IW71" s="75">
        <f>+IN71+IO71+IP71-IQ71+IR71-IS71-IT71-IU71-IV71</f>
        <v>0</v>
      </c>
      <c r="IX71" s="74">
        <f>+'Stk CF '!HC71</f>
        <v>0</v>
      </c>
      <c r="IY71" s="46"/>
      <c r="IZ71" s="46"/>
      <c r="JA71" s="46"/>
      <c r="JB71" s="46"/>
      <c r="JC71" s="46"/>
      <c r="JD71" s="46"/>
      <c r="JE71" s="46"/>
      <c r="JF71" s="75">
        <f>+IW71+IX71+IY71-IZ71+JA71-JB71-JC71-JD71-JE71</f>
        <v>0</v>
      </c>
      <c r="JG71" s="74">
        <f>+'Stk CF '!HJ71</f>
        <v>0</v>
      </c>
      <c r="JH71" s="46"/>
      <c r="JI71" s="46"/>
      <c r="JJ71" s="46"/>
      <c r="JK71" s="46"/>
      <c r="JL71" s="46"/>
      <c r="JM71" s="46"/>
      <c r="JN71" s="46"/>
      <c r="JO71" s="75">
        <f t="shared" si="229"/>
        <v>0</v>
      </c>
      <c r="JP71" s="74">
        <f>+'Stk CF '!HQ71</f>
        <v>0</v>
      </c>
      <c r="JQ71" s="46"/>
      <c r="JR71" s="46"/>
      <c r="JS71" s="46"/>
      <c r="JT71" s="46"/>
      <c r="JU71" s="46"/>
      <c r="JV71" s="46"/>
      <c r="JW71" s="46"/>
      <c r="JX71" s="75">
        <f>+JO71+JP71+JQ71-JR71+JS71-JT71-JU71-JV71-JW71</f>
        <v>0</v>
      </c>
      <c r="JY71" s="106">
        <f>+'Stk CF '!HX71</f>
        <v>0</v>
      </c>
      <c r="JZ71" s="46"/>
      <c r="KA71" s="46"/>
      <c r="KB71" s="46"/>
      <c r="KC71" s="46"/>
      <c r="KD71" s="46"/>
      <c r="KE71" s="46"/>
      <c r="KF71" s="46"/>
      <c r="KG71" s="88">
        <f t="shared" si="230"/>
        <v>0</v>
      </c>
      <c r="KI71" s="80">
        <f>+'Stk CF '!IF71</f>
        <v>0</v>
      </c>
      <c r="KJ71" s="46">
        <f t="shared" si="133"/>
        <v>0</v>
      </c>
      <c r="KK71" s="46">
        <f t="shared" si="133"/>
        <v>0</v>
      </c>
      <c r="KL71" s="46">
        <f t="shared" si="133"/>
        <v>0</v>
      </c>
      <c r="KM71" s="46">
        <f t="shared" si="133"/>
        <v>0</v>
      </c>
      <c r="KN71" s="81">
        <f t="shared" si="133"/>
        <v>0</v>
      </c>
      <c r="KO71" s="81">
        <f t="shared" si="133"/>
        <v>0</v>
      </c>
      <c r="KP71" s="46">
        <f t="shared" si="133"/>
        <v>0</v>
      </c>
      <c r="KQ71" s="76">
        <f t="shared" si="134"/>
        <v>0</v>
      </c>
      <c r="KR71" s="66"/>
      <c r="KS71" s="65"/>
    </row>
    <row r="72" spans="2:306" ht="15">
      <c r="B72" s="386" t="s">
        <v>653</v>
      </c>
      <c r="C72" s="178" t="s">
        <v>362</v>
      </c>
      <c r="D72" s="178" t="s">
        <v>369</v>
      </c>
      <c r="E72" s="170"/>
      <c r="F72" s="369" t="s">
        <v>286</v>
      </c>
      <c r="G72" s="380" t="s">
        <v>99</v>
      </c>
      <c r="H72" s="380" t="s">
        <v>99</v>
      </c>
      <c r="I72" s="361" t="s">
        <v>95</v>
      </c>
      <c r="J72" s="355" t="s">
        <v>374</v>
      </c>
      <c r="K72" s="139">
        <v>4</v>
      </c>
      <c r="L72" s="140">
        <v>4</v>
      </c>
      <c r="M72" s="137" t="s">
        <v>4</v>
      </c>
      <c r="N72" s="87">
        <v>0</v>
      </c>
      <c r="O72" s="74">
        <f>+'Stk CF '!V72</f>
        <v>0</v>
      </c>
      <c r="P72" s="46"/>
      <c r="Q72" s="46"/>
      <c r="R72" s="46"/>
      <c r="S72" s="46"/>
      <c r="T72" s="46"/>
      <c r="U72" s="46"/>
      <c r="V72" s="46"/>
      <c r="W72" s="75">
        <f t="shared" si="72"/>
        <v>0</v>
      </c>
      <c r="X72" s="74">
        <f>+'Stk CF '!AC72</f>
        <v>0</v>
      </c>
      <c r="Y72" s="46"/>
      <c r="Z72" s="46"/>
      <c r="AA72" s="46"/>
      <c r="AB72" s="46"/>
      <c r="AC72" s="46"/>
      <c r="AD72" s="46"/>
      <c r="AE72" s="46"/>
      <c r="AF72" s="75">
        <f t="shared" si="214"/>
        <v>0</v>
      </c>
      <c r="AG72" s="74">
        <f>+'Stk CF '!AJ72</f>
        <v>0</v>
      </c>
      <c r="AH72" s="46"/>
      <c r="AI72" s="46"/>
      <c r="AJ72" s="46"/>
      <c r="AK72" s="46"/>
      <c r="AL72" s="46"/>
      <c r="AM72" s="46"/>
      <c r="AN72" s="46"/>
      <c r="AO72" s="75">
        <f t="shared" si="38"/>
        <v>0</v>
      </c>
      <c r="AP72" s="74">
        <f>+'Stk CF '!AQ72</f>
        <v>0</v>
      </c>
      <c r="AQ72" s="46"/>
      <c r="AR72" s="46"/>
      <c r="AS72" s="46"/>
      <c r="AT72" s="46"/>
      <c r="AU72" s="46"/>
      <c r="AV72" s="46"/>
      <c r="AW72" s="46"/>
      <c r="AX72" s="75">
        <f t="shared" si="39"/>
        <v>0</v>
      </c>
      <c r="AY72" s="74">
        <f>+'Stk CF '!AX72</f>
        <v>0</v>
      </c>
      <c r="AZ72" s="46"/>
      <c r="BA72" s="46"/>
      <c r="BB72" s="46"/>
      <c r="BC72" s="46"/>
      <c r="BD72" s="46"/>
      <c r="BE72" s="46"/>
      <c r="BF72" s="46"/>
      <c r="BG72" s="75">
        <f t="shared" si="82"/>
        <v>0</v>
      </c>
      <c r="BH72" s="74">
        <f>+'Stk CF '!BE72</f>
        <v>0</v>
      </c>
      <c r="BI72" s="46"/>
      <c r="BJ72" s="46"/>
      <c r="BK72" s="46"/>
      <c r="BL72" s="46"/>
      <c r="BM72" s="46"/>
      <c r="BN72" s="46"/>
      <c r="BO72" s="46"/>
      <c r="BP72" s="126">
        <f t="shared" si="40"/>
        <v>0</v>
      </c>
      <c r="BQ72" s="74">
        <f>+'Stk CF '!BL72</f>
        <v>0</v>
      </c>
      <c r="BR72" s="46"/>
      <c r="BS72" s="46"/>
      <c r="BT72" s="46"/>
      <c r="BU72" s="46"/>
      <c r="BV72" s="46"/>
      <c r="BW72" s="46"/>
      <c r="BX72" s="46"/>
      <c r="BY72" s="75">
        <f t="shared" si="41"/>
        <v>0</v>
      </c>
      <c r="BZ72" s="74">
        <f>+'Stk CF '!BS72</f>
        <v>0</v>
      </c>
      <c r="CA72" s="46"/>
      <c r="CB72" s="46"/>
      <c r="CC72" s="46"/>
      <c r="CD72" s="46"/>
      <c r="CE72" s="46"/>
      <c r="CF72" s="46"/>
      <c r="CG72" s="46"/>
      <c r="CH72" s="75">
        <f t="shared" si="215"/>
        <v>0</v>
      </c>
      <c r="CI72" s="74">
        <f>+'Stk CF '!BZ72</f>
        <v>0</v>
      </c>
      <c r="CJ72" s="46"/>
      <c r="CK72" s="46"/>
      <c r="CL72" s="46"/>
      <c r="CM72" s="46"/>
      <c r="CN72" s="46"/>
      <c r="CO72" s="46"/>
      <c r="CP72" s="46"/>
      <c r="CQ72" s="75">
        <f t="shared" si="216"/>
        <v>0</v>
      </c>
      <c r="CR72" s="74">
        <f>+'Stk CF '!CG72</f>
        <v>0</v>
      </c>
      <c r="CS72" s="46"/>
      <c r="CT72" s="46"/>
      <c r="CU72" s="46"/>
      <c r="CV72" s="46"/>
      <c r="CW72" s="46"/>
      <c r="CX72" s="46"/>
      <c r="CY72" s="46"/>
      <c r="CZ72" s="75">
        <f>+CQ72+CR72+CS72-CT72+CU72-CV72-CW72-CX72-CY72</f>
        <v>0</v>
      </c>
      <c r="DA72" s="74">
        <f>+'Stk CF '!CN72</f>
        <v>0</v>
      </c>
      <c r="DB72" s="46"/>
      <c r="DC72" s="46"/>
      <c r="DD72" s="46"/>
      <c r="DE72" s="46"/>
      <c r="DF72" s="46"/>
      <c r="DG72" s="46"/>
      <c r="DH72" s="46"/>
      <c r="DI72" s="75">
        <f t="shared" si="217"/>
        <v>0</v>
      </c>
      <c r="DJ72" s="74">
        <f>+'Stk CF '!CU72</f>
        <v>0</v>
      </c>
      <c r="DK72" s="46"/>
      <c r="DL72" s="46"/>
      <c r="DM72" s="46"/>
      <c r="DN72" s="46"/>
      <c r="DO72" s="46"/>
      <c r="DP72" s="46"/>
      <c r="DQ72" s="46"/>
      <c r="DR72" s="75">
        <f t="shared" si="130"/>
        <v>0</v>
      </c>
      <c r="DS72" s="74">
        <f>+'Stk CF '!DB72</f>
        <v>0</v>
      </c>
      <c r="DT72" s="46"/>
      <c r="DU72" s="46"/>
      <c r="DV72" s="46"/>
      <c r="DW72" s="46"/>
      <c r="DX72" s="46"/>
      <c r="DY72" s="46"/>
      <c r="DZ72" s="46"/>
      <c r="EA72" s="75">
        <f t="shared" si="218"/>
        <v>0</v>
      </c>
      <c r="EB72" s="74">
        <f>+'Stk CF '!DI72</f>
        <v>0</v>
      </c>
      <c r="EC72" s="46"/>
      <c r="ED72" s="46"/>
      <c r="EE72" s="46"/>
      <c r="EF72" s="46"/>
      <c r="EG72" s="46"/>
      <c r="EH72" s="46"/>
      <c r="EI72" s="46"/>
      <c r="EJ72" s="75">
        <f t="shared" si="219"/>
        <v>0</v>
      </c>
      <c r="EK72" s="74">
        <f>+'Stk CF '!DP72</f>
        <v>0</v>
      </c>
      <c r="EL72" s="46"/>
      <c r="EM72" s="46"/>
      <c r="EN72" s="46"/>
      <c r="EO72" s="46"/>
      <c r="EP72" s="46"/>
      <c r="EQ72" s="46"/>
      <c r="ER72" s="46"/>
      <c r="ES72" s="75">
        <f t="shared" si="220"/>
        <v>0</v>
      </c>
      <c r="ET72" s="74">
        <f>+'Stk CF '!DW72</f>
        <v>0</v>
      </c>
      <c r="EU72" s="46"/>
      <c r="EV72" s="46"/>
      <c r="EW72" s="46"/>
      <c r="EX72" s="46"/>
      <c r="EY72" s="46"/>
      <c r="EZ72" s="46"/>
      <c r="FA72" s="46"/>
      <c r="FB72" s="79">
        <f t="shared" si="221"/>
        <v>0</v>
      </c>
      <c r="FC72" s="74">
        <f>+'Stk CF '!ED72</f>
        <v>0</v>
      </c>
      <c r="FD72" s="46"/>
      <c r="FE72" s="46"/>
      <c r="FF72" s="46"/>
      <c r="FG72" s="46"/>
      <c r="FH72" s="46"/>
      <c r="FI72" s="46"/>
      <c r="FJ72" s="46"/>
      <c r="FK72" s="75">
        <f t="shared" si="222"/>
        <v>0</v>
      </c>
      <c r="FL72" s="74">
        <f>+'Stk CF '!EK72</f>
        <v>0</v>
      </c>
      <c r="FM72" s="46"/>
      <c r="FN72" s="46"/>
      <c r="FO72" s="46"/>
      <c r="FP72" s="46"/>
      <c r="FQ72" s="46"/>
      <c r="FR72" s="46"/>
      <c r="FS72" s="46"/>
      <c r="FT72" s="75">
        <f t="shared" si="223"/>
        <v>0</v>
      </c>
      <c r="FU72" s="74">
        <f>+'Stk CF '!ER72</f>
        <v>0</v>
      </c>
      <c r="FV72" s="46"/>
      <c r="FW72" s="46"/>
      <c r="FX72" s="46"/>
      <c r="FY72" s="46"/>
      <c r="FZ72" s="46"/>
      <c r="GA72" s="46"/>
      <c r="GB72" s="46"/>
      <c r="GC72" s="75">
        <f t="shared" si="224"/>
        <v>0</v>
      </c>
      <c r="GD72" s="74">
        <f>+'Stk CF '!EY72</f>
        <v>0</v>
      </c>
      <c r="GE72" s="46"/>
      <c r="GF72" s="46"/>
      <c r="GG72" s="46"/>
      <c r="GH72" s="46"/>
      <c r="GI72" s="46"/>
      <c r="GJ72" s="46"/>
      <c r="GK72" s="46"/>
      <c r="GL72" s="75">
        <f t="shared" si="231"/>
        <v>0</v>
      </c>
      <c r="GM72" s="74">
        <f>+'Stk CF '!FF72</f>
        <v>0</v>
      </c>
      <c r="GN72" s="46"/>
      <c r="GO72" s="46"/>
      <c r="GP72" s="46"/>
      <c r="GQ72" s="46"/>
      <c r="GR72" s="46"/>
      <c r="GS72" s="46"/>
      <c r="GT72" s="46"/>
      <c r="GU72" s="75">
        <f t="shared" si="135"/>
        <v>0</v>
      </c>
      <c r="GV72" s="74">
        <f>+'Stk CF '!FM72</f>
        <v>0</v>
      </c>
      <c r="GW72" s="46"/>
      <c r="GX72" s="46"/>
      <c r="GY72" s="46"/>
      <c r="GZ72" s="46"/>
      <c r="HA72" s="46"/>
      <c r="HB72" s="46"/>
      <c r="HC72" s="46"/>
      <c r="HD72" s="75">
        <f t="shared" si="136"/>
        <v>0</v>
      </c>
      <c r="HE72" s="74">
        <f>+'Stk CF '!FT72</f>
        <v>0</v>
      </c>
      <c r="HF72" s="46"/>
      <c r="HG72" s="46"/>
      <c r="HH72" s="46"/>
      <c r="HI72" s="46"/>
      <c r="HJ72" s="46"/>
      <c r="HK72" s="46"/>
      <c r="HL72" s="46"/>
      <c r="HM72" s="75">
        <f t="shared" si="225"/>
        <v>0</v>
      </c>
      <c r="HN72" s="74">
        <f>+'Stk CF '!GA72</f>
        <v>0</v>
      </c>
      <c r="HO72" s="46"/>
      <c r="HP72" s="46"/>
      <c r="HQ72" s="46"/>
      <c r="HR72" s="46"/>
      <c r="HS72" s="46"/>
      <c r="HT72" s="46"/>
      <c r="HU72" s="46"/>
      <c r="HV72" s="75">
        <f t="shared" si="226"/>
        <v>0</v>
      </c>
      <c r="HW72" s="74">
        <f>+'Stk CF '!GH72</f>
        <v>0</v>
      </c>
      <c r="HX72" s="46"/>
      <c r="HY72" s="46"/>
      <c r="HZ72" s="46"/>
      <c r="IA72" s="46"/>
      <c r="IB72" s="46"/>
      <c r="IC72" s="46"/>
      <c r="ID72" s="46"/>
      <c r="IE72" s="75">
        <f t="shared" si="227"/>
        <v>0</v>
      </c>
      <c r="IF72" s="74">
        <f>+'Stk CF '!GO72</f>
        <v>0</v>
      </c>
      <c r="IG72" s="46"/>
      <c r="IH72" s="46"/>
      <c r="II72" s="46"/>
      <c r="IJ72" s="46"/>
      <c r="IK72" s="46"/>
      <c r="IL72" s="46"/>
      <c r="IM72" s="46"/>
      <c r="IN72" s="75">
        <f t="shared" si="228"/>
        <v>0</v>
      </c>
      <c r="IO72" s="74">
        <f>+'Stk CF '!GV72</f>
        <v>0</v>
      </c>
      <c r="IP72" s="46"/>
      <c r="IQ72" s="46"/>
      <c r="IR72" s="46"/>
      <c r="IS72" s="46"/>
      <c r="IT72" s="46"/>
      <c r="IU72" s="46"/>
      <c r="IV72" s="46"/>
      <c r="IW72" s="75">
        <f>+IN72+IO72+IP72-IQ72+IR72-IS72-IT72-IU72-IV72</f>
        <v>0</v>
      </c>
      <c r="IX72" s="74">
        <f>+'Stk CF '!HC72</f>
        <v>0</v>
      </c>
      <c r="IY72" s="46"/>
      <c r="IZ72" s="46"/>
      <c r="JA72" s="46"/>
      <c r="JB72" s="46"/>
      <c r="JC72" s="46"/>
      <c r="JD72" s="46"/>
      <c r="JE72" s="46"/>
      <c r="JF72" s="75">
        <f>+IW72+IX72+IY72-IZ72+JA72-JB72-JC72-JD72-JE72</f>
        <v>0</v>
      </c>
      <c r="JG72" s="74">
        <f>+'Stk CF '!HJ72</f>
        <v>0</v>
      </c>
      <c r="JH72" s="46"/>
      <c r="JI72" s="46"/>
      <c r="JJ72" s="46"/>
      <c r="JK72" s="46"/>
      <c r="JL72" s="46"/>
      <c r="JM72" s="46"/>
      <c r="JN72" s="46"/>
      <c r="JO72" s="75">
        <f t="shared" si="229"/>
        <v>0</v>
      </c>
      <c r="JP72" s="74">
        <f>+'Stk CF '!HQ72</f>
        <v>0</v>
      </c>
      <c r="JQ72" s="46"/>
      <c r="JR72" s="46"/>
      <c r="JS72" s="46"/>
      <c r="JT72" s="46"/>
      <c r="JU72" s="46"/>
      <c r="JV72" s="46"/>
      <c r="JW72" s="46"/>
      <c r="JX72" s="75">
        <f>+JO72+JP72+JQ72-JR72+JS72-JT72-JU72-JV72-JW72</f>
        <v>0</v>
      </c>
      <c r="JY72" s="106">
        <f>+'Stk CF '!HX72</f>
        <v>0</v>
      </c>
      <c r="JZ72" s="46"/>
      <c r="KA72" s="46"/>
      <c r="KB72" s="46"/>
      <c r="KC72" s="46"/>
      <c r="KD72" s="46"/>
      <c r="KE72" s="46"/>
      <c r="KF72" s="46"/>
      <c r="KG72" s="88">
        <f t="shared" si="230"/>
        <v>0</v>
      </c>
      <c r="KI72" s="80">
        <f>+'Stk CF '!IF72</f>
        <v>0</v>
      </c>
      <c r="KJ72" s="46">
        <f t="shared" ref="KJ72:KP72" si="232">+P72+Y72+AH72+AQ72+AZ72+BI72+BR72+CA72+CJ72+CS72+DB72+DK72+DT72+EC72+EL72+EU72+FD72+FM72+FV72+GE72+GN72+GW72+HF72+HO72+HX72+IG72+IP72+IY72+JH72+JQ72+JZ72</f>
        <v>0</v>
      </c>
      <c r="KK72" s="46">
        <f t="shared" si="232"/>
        <v>0</v>
      </c>
      <c r="KL72" s="46">
        <f t="shared" si="232"/>
        <v>0</v>
      </c>
      <c r="KM72" s="46">
        <f t="shared" si="232"/>
        <v>0</v>
      </c>
      <c r="KN72" s="81">
        <f t="shared" si="232"/>
        <v>0</v>
      </c>
      <c r="KO72" s="81">
        <f t="shared" si="232"/>
        <v>0</v>
      </c>
      <c r="KP72" s="46">
        <f t="shared" si="232"/>
        <v>0</v>
      </c>
      <c r="KQ72" s="76">
        <f t="shared" si="134"/>
        <v>0</v>
      </c>
      <c r="KR72" s="66"/>
      <c r="KS72" s="65"/>
    </row>
    <row r="73" spans="2:306" ht="15">
      <c r="B73" s="386" t="s">
        <v>653</v>
      </c>
      <c r="C73" s="174" t="s">
        <v>637</v>
      </c>
      <c r="D73" s="174" t="s">
        <v>370</v>
      </c>
      <c r="E73" s="170"/>
      <c r="F73" s="369" t="s">
        <v>286</v>
      </c>
      <c r="G73" s="380" t="s">
        <v>99</v>
      </c>
      <c r="H73" s="380" t="s">
        <v>99</v>
      </c>
      <c r="I73" s="166" t="s">
        <v>94</v>
      </c>
      <c r="J73" s="375" t="s">
        <v>375</v>
      </c>
      <c r="K73" s="139">
        <v>4</v>
      </c>
      <c r="L73" s="140">
        <v>5</v>
      </c>
      <c r="M73" s="137" t="s">
        <v>4</v>
      </c>
      <c r="N73" s="87">
        <v>0</v>
      </c>
      <c r="O73" s="74">
        <f>+'Stk CF '!V73</f>
        <v>0</v>
      </c>
      <c r="P73" s="46"/>
      <c r="Q73" s="46"/>
      <c r="R73" s="46"/>
      <c r="S73" s="46"/>
      <c r="T73" s="46"/>
      <c r="U73" s="46"/>
      <c r="V73" s="46"/>
      <c r="W73" s="75">
        <f t="shared" si="72"/>
        <v>0</v>
      </c>
      <c r="X73" s="74">
        <f>+'Stk CF '!AC73</f>
        <v>0</v>
      </c>
      <c r="Y73" s="46"/>
      <c r="Z73" s="46"/>
      <c r="AA73" s="46"/>
      <c r="AB73" s="46"/>
      <c r="AC73" s="46"/>
      <c r="AD73" s="46"/>
      <c r="AE73" s="46"/>
      <c r="AF73" s="75">
        <f t="shared" si="214"/>
        <v>0</v>
      </c>
      <c r="AG73" s="74">
        <f>+'Stk CF '!AJ73</f>
        <v>0</v>
      </c>
      <c r="AH73" s="46"/>
      <c r="AI73" s="46"/>
      <c r="AJ73" s="46"/>
      <c r="AK73" s="46"/>
      <c r="AL73" s="46"/>
      <c r="AM73" s="46"/>
      <c r="AN73" s="46"/>
      <c r="AO73" s="75">
        <f t="shared" si="38"/>
        <v>0</v>
      </c>
      <c r="AP73" s="74">
        <f>+'Stk CF '!AQ73</f>
        <v>0</v>
      </c>
      <c r="AQ73" s="46"/>
      <c r="AR73" s="46"/>
      <c r="AS73" s="46"/>
      <c r="AT73" s="46"/>
      <c r="AU73" s="46"/>
      <c r="AV73" s="46"/>
      <c r="AW73" s="46"/>
      <c r="AX73" s="75">
        <f t="shared" si="39"/>
        <v>0</v>
      </c>
      <c r="AY73" s="74">
        <f>+'Stk CF '!AX73</f>
        <v>0</v>
      </c>
      <c r="AZ73" s="46"/>
      <c r="BA73" s="46"/>
      <c r="BB73" s="46"/>
      <c r="BC73" s="46"/>
      <c r="BD73" s="46"/>
      <c r="BE73" s="46"/>
      <c r="BF73" s="46"/>
      <c r="BG73" s="75">
        <f t="shared" si="82"/>
        <v>0</v>
      </c>
      <c r="BH73" s="74">
        <f>+'Stk CF '!BE73</f>
        <v>0</v>
      </c>
      <c r="BI73" s="46"/>
      <c r="BJ73" s="46"/>
      <c r="BK73" s="46"/>
      <c r="BL73" s="46"/>
      <c r="BM73" s="46"/>
      <c r="BN73" s="46"/>
      <c r="BO73" s="46"/>
      <c r="BP73" s="126">
        <f t="shared" si="40"/>
        <v>0</v>
      </c>
      <c r="BQ73" s="74">
        <f>+'Stk CF '!BL73</f>
        <v>0</v>
      </c>
      <c r="BR73" s="46"/>
      <c r="BS73" s="46"/>
      <c r="BT73" s="46"/>
      <c r="BU73" s="46"/>
      <c r="BV73" s="46"/>
      <c r="BW73" s="46"/>
      <c r="BX73" s="46"/>
      <c r="BY73" s="75">
        <f t="shared" si="41"/>
        <v>0</v>
      </c>
      <c r="BZ73" s="74">
        <f>+'Stk CF '!BS73</f>
        <v>0</v>
      </c>
      <c r="CA73" s="46"/>
      <c r="CB73" s="46"/>
      <c r="CC73" s="46"/>
      <c r="CD73" s="46"/>
      <c r="CE73" s="46"/>
      <c r="CF73" s="46"/>
      <c r="CG73" s="46"/>
      <c r="CH73" s="75">
        <f t="shared" si="215"/>
        <v>0</v>
      </c>
      <c r="CI73" s="74">
        <f>+'Stk CF '!BZ73</f>
        <v>0</v>
      </c>
      <c r="CJ73" s="46"/>
      <c r="CK73" s="46"/>
      <c r="CL73" s="46"/>
      <c r="CM73" s="46"/>
      <c r="CN73" s="46"/>
      <c r="CO73" s="46"/>
      <c r="CP73" s="46"/>
      <c r="CQ73" s="75">
        <f t="shared" si="216"/>
        <v>0</v>
      </c>
      <c r="CR73" s="74">
        <f>+'Stk CF '!CG73</f>
        <v>0</v>
      </c>
      <c r="CS73" s="46"/>
      <c r="CT73" s="46"/>
      <c r="CU73" s="46"/>
      <c r="CV73" s="46"/>
      <c r="CW73" s="46"/>
      <c r="CX73" s="46"/>
      <c r="CY73" s="46"/>
      <c r="CZ73" s="75">
        <f t="shared" ref="CZ73:CZ128" si="233">+CQ73+CR73+CS73-CT73+CU73-CV73-CW73-CX73-CY73</f>
        <v>0</v>
      </c>
      <c r="DA73" s="133">
        <f>+'Stk CF '!CN73</f>
        <v>0</v>
      </c>
      <c r="DB73" s="46"/>
      <c r="DC73" s="46"/>
      <c r="DD73" s="46"/>
      <c r="DE73" s="46"/>
      <c r="DF73" s="46"/>
      <c r="DG73" s="46"/>
      <c r="DH73" s="46"/>
      <c r="DI73" s="75">
        <f t="shared" si="217"/>
        <v>0</v>
      </c>
      <c r="DJ73" s="74">
        <f>+'Stk CF '!CU73</f>
        <v>0</v>
      </c>
      <c r="DK73" s="46"/>
      <c r="DL73" s="46"/>
      <c r="DM73" s="46"/>
      <c r="DN73" s="46"/>
      <c r="DO73" s="46"/>
      <c r="DP73" s="46"/>
      <c r="DQ73" s="46"/>
      <c r="DR73" s="75">
        <f t="shared" si="130"/>
        <v>0</v>
      </c>
      <c r="DS73" s="74">
        <f>+'Stk CF '!DB73</f>
        <v>0</v>
      </c>
      <c r="DT73" s="46"/>
      <c r="DU73" s="46"/>
      <c r="DV73" s="46"/>
      <c r="DW73" s="46"/>
      <c r="DX73" s="46"/>
      <c r="DY73" s="46"/>
      <c r="DZ73" s="46"/>
      <c r="EA73" s="75">
        <f t="shared" si="218"/>
        <v>0</v>
      </c>
      <c r="EB73" s="74">
        <f>+'Stk CF '!DI73</f>
        <v>0</v>
      </c>
      <c r="EC73" s="46"/>
      <c r="ED73" s="46"/>
      <c r="EE73" s="46"/>
      <c r="EF73" s="46"/>
      <c r="EG73" s="46"/>
      <c r="EH73" s="46"/>
      <c r="EI73" s="46"/>
      <c r="EJ73" s="75">
        <f t="shared" si="219"/>
        <v>0</v>
      </c>
      <c r="EK73" s="74">
        <f>+'Stk CF '!DP73</f>
        <v>0</v>
      </c>
      <c r="EL73" s="46"/>
      <c r="EM73" s="46"/>
      <c r="EN73" s="46"/>
      <c r="EO73" s="46"/>
      <c r="EP73" s="46"/>
      <c r="EQ73" s="46"/>
      <c r="ER73" s="46"/>
      <c r="ES73" s="75">
        <f t="shared" si="220"/>
        <v>0</v>
      </c>
      <c r="ET73" s="74">
        <f>+'Stk CF '!DW73</f>
        <v>0</v>
      </c>
      <c r="EU73" s="46"/>
      <c r="EV73" s="46"/>
      <c r="EW73" s="46"/>
      <c r="EX73" s="46"/>
      <c r="EY73" s="46"/>
      <c r="EZ73" s="46"/>
      <c r="FA73" s="46"/>
      <c r="FB73" s="79">
        <f t="shared" si="221"/>
        <v>0</v>
      </c>
      <c r="FC73" s="74">
        <f>+'Stk CF '!ED73</f>
        <v>0</v>
      </c>
      <c r="FD73" s="46"/>
      <c r="FE73" s="46"/>
      <c r="FF73" s="46"/>
      <c r="FG73" s="46"/>
      <c r="FH73" s="46"/>
      <c r="FI73" s="46"/>
      <c r="FJ73" s="46"/>
      <c r="FK73" s="75">
        <f t="shared" si="222"/>
        <v>0</v>
      </c>
      <c r="FL73" s="74">
        <f>+'Stk CF '!EK73</f>
        <v>0</v>
      </c>
      <c r="FM73" s="46"/>
      <c r="FN73" s="46"/>
      <c r="FO73" s="46"/>
      <c r="FP73" s="46"/>
      <c r="FQ73" s="46"/>
      <c r="FR73" s="46"/>
      <c r="FS73" s="46"/>
      <c r="FT73" s="75">
        <f t="shared" si="223"/>
        <v>0</v>
      </c>
      <c r="FU73" s="74">
        <f>+'Stk CF '!ER73</f>
        <v>0</v>
      </c>
      <c r="FV73" s="46"/>
      <c r="FW73" s="46"/>
      <c r="FX73" s="46"/>
      <c r="FY73" s="46"/>
      <c r="FZ73" s="46"/>
      <c r="GA73" s="46"/>
      <c r="GB73" s="46"/>
      <c r="GC73" s="75">
        <f t="shared" si="224"/>
        <v>0</v>
      </c>
      <c r="GD73" s="74">
        <f>+'Stk CF '!EY73</f>
        <v>0</v>
      </c>
      <c r="GE73" s="46"/>
      <c r="GF73" s="46"/>
      <c r="GG73" s="46"/>
      <c r="GH73" s="46"/>
      <c r="GI73" s="46"/>
      <c r="GJ73" s="46"/>
      <c r="GK73" s="46"/>
      <c r="GL73" s="75">
        <f t="shared" si="231"/>
        <v>0</v>
      </c>
      <c r="GM73" s="74">
        <f>+'Stk CF '!FF73</f>
        <v>0</v>
      </c>
      <c r="GN73" s="46"/>
      <c r="GO73" s="46"/>
      <c r="GP73" s="46"/>
      <c r="GQ73" s="46"/>
      <c r="GR73" s="46"/>
      <c r="GS73" s="46"/>
      <c r="GT73" s="46"/>
      <c r="GU73" s="75">
        <f t="shared" si="135"/>
        <v>0</v>
      </c>
      <c r="GV73" s="74">
        <f>+'Stk CF '!FM73</f>
        <v>0</v>
      </c>
      <c r="GW73" s="46"/>
      <c r="GX73" s="46"/>
      <c r="GY73" s="46"/>
      <c r="GZ73" s="46"/>
      <c r="HA73" s="46"/>
      <c r="HB73" s="46"/>
      <c r="HC73" s="46"/>
      <c r="HD73" s="75">
        <f t="shared" si="136"/>
        <v>0</v>
      </c>
      <c r="HE73" s="74">
        <f>+'Stk CF '!FT73</f>
        <v>0</v>
      </c>
      <c r="HF73" s="46"/>
      <c r="HG73" s="46"/>
      <c r="HH73" s="46"/>
      <c r="HI73" s="46"/>
      <c r="HJ73" s="46"/>
      <c r="HK73" s="46"/>
      <c r="HL73" s="46"/>
      <c r="HM73" s="75">
        <f t="shared" si="225"/>
        <v>0</v>
      </c>
      <c r="HN73" s="74">
        <f>+'Stk CF '!GA73</f>
        <v>0</v>
      </c>
      <c r="HO73" s="46"/>
      <c r="HP73" s="46"/>
      <c r="HQ73" s="46"/>
      <c r="HR73" s="46"/>
      <c r="HS73" s="46"/>
      <c r="HT73" s="46"/>
      <c r="HU73" s="46"/>
      <c r="HV73" s="75">
        <f t="shared" si="226"/>
        <v>0</v>
      </c>
      <c r="HW73" s="74">
        <f>+'Stk CF '!GH73</f>
        <v>0</v>
      </c>
      <c r="HX73" s="46"/>
      <c r="HY73" s="46"/>
      <c r="HZ73" s="46"/>
      <c r="IA73" s="46"/>
      <c r="IB73" s="46"/>
      <c r="IC73" s="46"/>
      <c r="ID73" s="46"/>
      <c r="IE73" s="75">
        <f t="shared" si="227"/>
        <v>0</v>
      </c>
      <c r="IF73" s="74">
        <f>+'Stk CF '!GO73</f>
        <v>0</v>
      </c>
      <c r="IG73" s="46"/>
      <c r="IH73" s="46"/>
      <c r="II73" s="46"/>
      <c r="IJ73" s="46"/>
      <c r="IK73" s="46"/>
      <c r="IL73" s="46"/>
      <c r="IM73" s="46"/>
      <c r="IN73" s="75">
        <f t="shared" si="228"/>
        <v>0</v>
      </c>
      <c r="IO73" s="74">
        <f>+'Stk CF '!GV73</f>
        <v>0</v>
      </c>
      <c r="IP73" s="46"/>
      <c r="IQ73" s="46"/>
      <c r="IR73" s="46"/>
      <c r="IS73" s="46"/>
      <c r="IT73" s="46"/>
      <c r="IU73" s="46"/>
      <c r="IV73" s="46"/>
      <c r="IW73" s="75">
        <f t="shared" ref="IW73:IW118" si="234">+IN73+IO73+IP73-IQ73+IR73-IS73-IT73-IU73-IV73</f>
        <v>0</v>
      </c>
      <c r="IX73" s="74">
        <f>+'Stk CF '!HC73</f>
        <v>0</v>
      </c>
      <c r="IY73" s="46"/>
      <c r="IZ73" s="46"/>
      <c r="JA73" s="46"/>
      <c r="JB73" s="46"/>
      <c r="JC73" s="46"/>
      <c r="JD73" s="46"/>
      <c r="JE73" s="46"/>
      <c r="JF73" s="75">
        <f t="shared" ref="JF73:JF118" si="235">+IW73+IX73+IY73-IZ73+JA73-JB73-JC73-JD73-JE73</f>
        <v>0</v>
      </c>
      <c r="JG73" s="74">
        <f>+'Stk CF '!HJ73</f>
        <v>0</v>
      </c>
      <c r="JH73" s="46"/>
      <c r="JI73" s="46"/>
      <c r="JJ73" s="46"/>
      <c r="JK73" s="46"/>
      <c r="JL73" s="46"/>
      <c r="JM73" s="46"/>
      <c r="JN73" s="46"/>
      <c r="JO73" s="75">
        <f t="shared" si="229"/>
        <v>0</v>
      </c>
      <c r="JP73" s="74">
        <f>+'Stk CF '!HQ73</f>
        <v>0</v>
      </c>
      <c r="JQ73" s="46"/>
      <c r="JR73" s="46"/>
      <c r="JS73" s="46"/>
      <c r="JT73" s="46"/>
      <c r="JU73" s="46"/>
      <c r="JV73" s="46"/>
      <c r="JW73" s="46"/>
      <c r="JX73" s="75">
        <f t="shared" ref="JX73:JX122" si="236">+JO73+JP73+JQ73-JR73+JS73-JT73-JU73-JV73-JW73</f>
        <v>0</v>
      </c>
      <c r="JY73" s="106">
        <f>+'Stk CF '!HX73</f>
        <v>0</v>
      </c>
      <c r="JZ73" s="46"/>
      <c r="KA73" s="46"/>
      <c r="KB73" s="46"/>
      <c r="KC73" s="46"/>
      <c r="KD73" s="46"/>
      <c r="KE73" s="46"/>
      <c r="KF73" s="46"/>
      <c r="KG73" s="88">
        <f t="shared" si="230"/>
        <v>0</v>
      </c>
      <c r="KI73" s="80">
        <f>+'Stk CF '!IF73</f>
        <v>0</v>
      </c>
      <c r="KJ73" s="46">
        <f t="shared" ref="KJ73:KP73" si="237">+P73+Y73+AH73+AQ73+AZ73+BI73+BR73+CA73+CJ73+CS73+DB73+DK73+DT73+EC73+EL73+EU73+FD73+FM73+FV73+GE73+GN73+GW73+HF73+HO73+HX73+IG73+IP73+IY73+JH73+JQ73+JZ73</f>
        <v>0</v>
      </c>
      <c r="KK73" s="46">
        <f t="shared" si="237"/>
        <v>0</v>
      </c>
      <c r="KL73" s="46">
        <f t="shared" si="237"/>
        <v>0</v>
      </c>
      <c r="KM73" s="46">
        <f t="shared" si="237"/>
        <v>0</v>
      </c>
      <c r="KN73" s="81">
        <f t="shared" si="237"/>
        <v>0</v>
      </c>
      <c r="KO73" s="81">
        <f t="shared" si="237"/>
        <v>0</v>
      </c>
      <c r="KP73" s="46">
        <f t="shared" si="237"/>
        <v>0</v>
      </c>
      <c r="KQ73" s="76">
        <f t="shared" ref="KQ73:KQ120" si="238">+N73+KI73+KJ73-KK73-KN73-KO73-KP73</f>
        <v>0</v>
      </c>
      <c r="KR73" s="66"/>
      <c r="KS73" s="65"/>
      <c r="KT73" s="76"/>
    </row>
    <row r="74" spans="2:306" ht="15">
      <c r="B74" s="386" t="s">
        <v>653</v>
      </c>
      <c r="C74" s="178" t="s">
        <v>363</v>
      </c>
      <c r="D74" s="178" t="s">
        <v>371</v>
      </c>
      <c r="E74" s="170"/>
      <c r="F74" s="370" t="s">
        <v>287</v>
      </c>
      <c r="G74" s="380" t="s">
        <v>99</v>
      </c>
      <c r="H74" s="380" t="s">
        <v>99</v>
      </c>
      <c r="I74" s="166" t="s">
        <v>94</v>
      </c>
      <c r="J74" s="358" t="s">
        <v>298</v>
      </c>
      <c r="K74" s="139">
        <v>6</v>
      </c>
      <c r="L74" s="140">
        <v>6</v>
      </c>
      <c r="M74" s="137" t="s">
        <v>4</v>
      </c>
      <c r="N74" s="87">
        <v>9</v>
      </c>
      <c r="O74" s="74">
        <f>+'Stk CF '!V74</f>
        <v>0</v>
      </c>
      <c r="P74" s="46"/>
      <c r="Q74" s="46"/>
      <c r="R74" s="46"/>
      <c r="S74" s="46"/>
      <c r="T74" s="46"/>
      <c r="U74" s="46"/>
      <c r="V74" s="46"/>
      <c r="W74" s="75">
        <f t="shared" ref="W74:W98" si="239">+N74+O74+P74-Q74+R74-S74-T74-U74-V74</f>
        <v>9</v>
      </c>
      <c r="X74" s="74">
        <f>+'Stk CF '!AC74</f>
        <v>0</v>
      </c>
      <c r="Y74" s="46"/>
      <c r="Z74" s="46"/>
      <c r="AA74" s="46"/>
      <c r="AB74" s="46"/>
      <c r="AC74" s="46"/>
      <c r="AD74" s="46"/>
      <c r="AE74" s="46"/>
      <c r="AF74" s="75">
        <f t="shared" si="214"/>
        <v>9</v>
      </c>
      <c r="AG74" s="74">
        <f>+'Stk CF '!AJ74</f>
        <v>0</v>
      </c>
      <c r="AH74" s="46"/>
      <c r="AI74" s="46"/>
      <c r="AJ74" s="46"/>
      <c r="AK74" s="46"/>
      <c r="AL74" s="46"/>
      <c r="AM74" s="46"/>
      <c r="AN74" s="46"/>
      <c r="AO74" s="75">
        <f t="shared" si="38"/>
        <v>9</v>
      </c>
      <c r="AP74" s="74">
        <f>+'Stk CF '!AQ74</f>
        <v>0</v>
      </c>
      <c r="AQ74" s="46"/>
      <c r="AR74" s="46"/>
      <c r="AS74" s="46"/>
      <c r="AT74" s="46"/>
      <c r="AU74" s="46"/>
      <c r="AV74" s="46"/>
      <c r="AW74" s="46"/>
      <c r="AX74" s="75">
        <f t="shared" si="39"/>
        <v>9</v>
      </c>
      <c r="AY74" s="74">
        <f>+'Stk CF '!AX74</f>
        <v>0</v>
      </c>
      <c r="AZ74" s="46"/>
      <c r="BA74" s="46"/>
      <c r="BB74" s="46"/>
      <c r="BC74" s="46"/>
      <c r="BD74" s="46"/>
      <c r="BE74" s="46"/>
      <c r="BF74" s="46"/>
      <c r="BG74" s="75">
        <f t="shared" si="82"/>
        <v>9</v>
      </c>
      <c r="BH74" s="74">
        <f>+'Stk CF '!BE74</f>
        <v>0</v>
      </c>
      <c r="BI74" s="46"/>
      <c r="BJ74" s="46"/>
      <c r="BK74" s="46"/>
      <c r="BL74" s="46"/>
      <c r="BM74" s="46"/>
      <c r="BN74" s="46"/>
      <c r="BO74" s="46"/>
      <c r="BP74" s="126">
        <f t="shared" si="40"/>
        <v>9</v>
      </c>
      <c r="BQ74" s="74">
        <f>+'Stk CF '!BL74</f>
        <v>0</v>
      </c>
      <c r="BR74" s="46"/>
      <c r="BS74" s="46"/>
      <c r="BT74" s="46"/>
      <c r="BU74" s="46"/>
      <c r="BV74" s="46"/>
      <c r="BW74" s="46"/>
      <c r="BX74" s="46"/>
      <c r="BY74" s="75">
        <f t="shared" si="41"/>
        <v>9</v>
      </c>
      <c r="BZ74" s="74">
        <f>+'Stk CF '!BS74</f>
        <v>0</v>
      </c>
      <c r="CA74" s="46"/>
      <c r="CB74" s="46"/>
      <c r="CC74" s="46"/>
      <c r="CD74" s="46"/>
      <c r="CE74" s="46"/>
      <c r="CF74" s="46"/>
      <c r="CG74" s="46"/>
      <c r="CH74" s="75">
        <f t="shared" si="215"/>
        <v>9</v>
      </c>
      <c r="CI74" s="74">
        <f>+'Stk CF '!BZ74</f>
        <v>0</v>
      </c>
      <c r="CJ74" s="46"/>
      <c r="CK74" s="46"/>
      <c r="CL74" s="46"/>
      <c r="CM74" s="46"/>
      <c r="CN74" s="46"/>
      <c r="CO74" s="46"/>
      <c r="CP74" s="46"/>
      <c r="CQ74" s="75">
        <f t="shared" si="216"/>
        <v>9</v>
      </c>
      <c r="CR74" s="74">
        <f>+'Stk CF '!CG74</f>
        <v>0</v>
      </c>
      <c r="CS74" s="46"/>
      <c r="CT74" s="46"/>
      <c r="CU74" s="46"/>
      <c r="CV74" s="46"/>
      <c r="CW74" s="46"/>
      <c r="CX74" s="46"/>
      <c r="CY74" s="46"/>
      <c r="CZ74" s="75">
        <f>+CQ74+CR74+CS74-CT74+CU74-CV74-CW74-CX74-CY74</f>
        <v>9</v>
      </c>
      <c r="DA74" s="133">
        <f>+'Stk CF '!CN74</f>
        <v>0</v>
      </c>
      <c r="DB74" s="46"/>
      <c r="DC74" s="46"/>
      <c r="DD74" s="46"/>
      <c r="DE74" s="46"/>
      <c r="DF74" s="46"/>
      <c r="DG74" s="46"/>
      <c r="DH74" s="46"/>
      <c r="DI74" s="75">
        <f t="shared" si="217"/>
        <v>9</v>
      </c>
      <c r="DJ74" s="74">
        <f>+'Stk CF '!CU74</f>
        <v>0</v>
      </c>
      <c r="DK74" s="46"/>
      <c r="DL74" s="46"/>
      <c r="DM74" s="46"/>
      <c r="DN74" s="46"/>
      <c r="DO74" s="46"/>
      <c r="DP74" s="46"/>
      <c r="DQ74" s="46"/>
      <c r="DR74" s="75">
        <f t="shared" si="130"/>
        <v>9</v>
      </c>
      <c r="DS74" s="74">
        <f>+'Stk CF '!DB74</f>
        <v>0</v>
      </c>
      <c r="DT74" s="46"/>
      <c r="DU74" s="46"/>
      <c r="DV74" s="46"/>
      <c r="DW74" s="46"/>
      <c r="DX74" s="46"/>
      <c r="DY74" s="46"/>
      <c r="DZ74" s="46"/>
      <c r="EA74" s="75">
        <f t="shared" si="218"/>
        <v>9</v>
      </c>
      <c r="EB74" s="74">
        <f>+'Stk CF '!DI74</f>
        <v>0</v>
      </c>
      <c r="EC74" s="46"/>
      <c r="ED74" s="46"/>
      <c r="EE74" s="46"/>
      <c r="EF74" s="46"/>
      <c r="EG74" s="46"/>
      <c r="EH74" s="46"/>
      <c r="EI74" s="46"/>
      <c r="EJ74" s="75">
        <f t="shared" si="219"/>
        <v>9</v>
      </c>
      <c r="EK74" s="74">
        <f>+'Stk CF '!DP74</f>
        <v>0</v>
      </c>
      <c r="EL74" s="46"/>
      <c r="EM74" s="46"/>
      <c r="EN74" s="46"/>
      <c r="EO74" s="46"/>
      <c r="EP74" s="46"/>
      <c r="EQ74" s="46"/>
      <c r="ER74" s="46"/>
      <c r="ES74" s="75">
        <f t="shared" si="220"/>
        <v>9</v>
      </c>
      <c r="ET74" s="74">
        <f>+'Stk CF '!DW74</f>
        <v>0</v>
      </c>
      <c r="EU74" s="46"/>
      <c r="EV74" s="46"/>
      <c r="EW74" s="46"/>
      <c r="EX74" s="46"/>
      <c r="EY74" s="46"/>
      <c r="EZ74" s="46"/>
      <c r="FA74" s="46"/>
      <c r="FB74" s="79">
        <f t="shared" si="221"/>
        <v>9</v>
      </c>
      <c r="FC74" s="74">
        <f>+'Stk CF '!ED74</f>
        <v>0</v>
      </c>
      <c r="FD74" s="46"/>
      <c r="FE74" s="46"/>
      <c r="FF74" s="46"/>
      <c r="FG74" s="46"/>
      <c r="FH74" s="46"/>
      <c r="FI74" s="46"/>
      <c r="FJ74" s="46"/>
      <c r="FK74" s="75">
        <f t="shared" ref="FK74:FK138" si="240">+FB74+FC74+FD74-FE74+FF74-FG74-FH74-FI74-FJ74</f>
        <v>9</v>
      </c>
      <c r="FL74" s="74">
        <f>+'Stk CF '!EK74</f>
        <v>0</v>
      </c>
      <c r="FM74" s="46"/>
      <c r="FN74" s="46"/>
      <c r="FO74" s="46"/>
      <c r="FP74" s="46"/>
      <c r="FQ74" s="46"/>
      <c r="FR74" s="46"/>
      <c r="FS74" s="46"/>
      <c r="FT74" s="75">
        <f t="shared" si="223"/>
        <v>9</v>
      </c>
      <c r="FU74" s="74">
        <f>+'Stk CF '!ER74</f>
        <v>0</v>
      </c>
      <c r="FV74" s="46"/>
      <c r="FW74" s="46"/>
      <c r="FX74" s="46"/>
      <c r="FY74" s="46"/>
      <c r="FZ74" s="46"/>
      <c r="GA74" s="46"/>
      <c r="GB74" s="46"/>
      <c r="GC74" s="75">
        <f t="shared" si="224"/>
        <v>9</v>
      </c>
      <c r="GD74" s="74">
        <f>+'Stk CF '!EY74</f>
        <v>0</v>
      </c>
      <c r="GE74" s="46"/>
      <c r="GF74" s="46"/>
      <c r="GG74" s="46"/>
      <c r="GH74" s="46"/>
      <c r="GI74" s="46"/>
      <c r="GJ74" s="46"/>
      <c r="GK74" s="46"/>
      <c r="GL74" s="75">
        <f t="shared" si="231"/>
        <v>9</v>
      </c>
      <c r="GM74" s="74">
        <f>+'Stk CF '!FF74</f>
        <v>0</v>
      </c>
      <c r="GN74" s="46"/>
      <c r="GO74" s="46"/>
      <c r="GP74" s="46"/>
      <c r="GQ74" s="46"/>
      <c r="GR74" s="46"/>
      <c r="GS74" s="46"/>
      <c r="GT74" s="46"/>
      <c r="GU74" s="75">
        <f t="shared" si="135"/>
        <v>9</v>
      </c>
      <c r="GV74" s="74">
        <f>+'Stk CF '!FM74</f>
        <v>0</v>
      </c>
      <c r="GW74" s="46"/>
      <c r="GX74" s="46"/>
      <c r="GY74" s="46"/>
      <c r="GZ74" s="46"/>
      <c r="HA74" s="46"/>
      <c r="HB74" s="46"/>
      <c r="HC74" s="46"/>
      <c r="HD74" s="75">
        <f t="shared" si="136"/>
        <v>9</v>
      </c>
      <c r="HE74" s="74">
        <f>+'Stk CF '!FT74</f>
        <v>0</v>
      </c>
      <c r="HF74" s="46"/>
      <c r="HG74" s="46"/>
      <c r="HH74" s="46"/>
      <c r="HI74" s="46"/>
      <c r="HJ74" s="46"/>
      <c r="HK74" s="46"/>
      <c r="HL74" s="46"/>
      <c r="HM74" s="75">
        <f t="shared" si="225"/>
        <v>9</v>
      </c>
      <c r="HN74" s="74">
        <f>+'Stk CF '!GA74</f>
        <v>0</v>
      </c>
      <c r="HO74" s="46"/>
      <c r="HP74" s="46"/>
      <c r="HQ74" s="46"/>
      <c r="HR74" s="46"/>
      <c r="HS74" s="46"/>
      <c r="HT74" s="46"/>
      <c r="HU74" s="46"/>
      <c r="HV74" s="75">
        <f t="shared" si="226"/>
        <v>9</v>
      </c>
      <c r="HW74" s="74">
        <f>+'Stk CF '!GH74</f>
        <v>0</v>
      </c>
      <c r="HX74" s="46"/>
      <c r="HY74" s="46"/>
      <c r="HZ74" s="46"/>
      <c r="IA74" s="46"/>
      <c r="IB74" s="46"/>
      <c r="IC74" s="46"/>
      <c r="ID74" s="46"/>
      <c r="IE74" s="75">
        <f t="shared" si="227"/>
        <v>9</v>
      </c>
      <c r="IF74" s="74">
        <f>+'Stk CF '!GO74</f>
        <v>0</v>
      </c>
      <c r="IG74" s="46"/>
      <c r="IH74" s="46"/>
      <c r="II74" s="46"/>
      <c r="IJ74" s="46"/>
      <c r="IK74" s="46"/>
      <c r="IL74" s="46"/>
      <c r="IM74" s="46"/>
      <c r="IN74" s="75">
        <f t="shared" si="228"/>
        <v>9</v>
      </c>
      <c r="IO74" s="74">
        <f>+'Stk CF '!GV74</f>
        <v>0</v>
      </c>
      <c r="IP74" s="46"/>
      <c r="IQ74" s="46"/>
      <c r="IR74" s="46"/>
      <c r="IS74" s="46"/>
      <c r="IT74" s="46"/>
      <c r="IU74" s="46"/>
      <c r="IV74" s="46"/>
      <c r="IW74" s="75">
        <f>+IN74+IO74+IP74-IQ74+IR74-IS74-IT74-IU74-IV74</f>
        <v>9</v>
      </c>
      <c r="IX74" s="74">
        <f>+'Stk CF '!HC74</f>
        <v>0</v>
      </c>
      <c r="IY74" s="46"/>
      <c r="IZ74" s="46"/>
      <c r="JA74" s="46"/>
      <c r="JB74" s="46"/>
      <c r="JC74" s="46"/>
      <c r="JD74" s="46"/>
      <c r="JE74" s="46"/>
      <c r="JF74" s="75">
        <f t="shared" si="235"/>
        <v>9</v>
      </c>
      <c r="JG74" s="74">
        <f>+'Stk CF '!HJ74</f>
        <v>0</v>
      </c>
      <c r="JH74" s="46"/>
      <c r="JI74" s="46"/>
      <c r="JJ74" s="46"/>
      <c r="JK74" s="46"/>
      <c r="JL74" s="46"/>
      <c r="JM74" s="46"/>
      <c r="JN74" s="46"/>
      <c r="JO74" s="75">
        <f t="shared" si="229"/>
        <v>9</v>
      </c>
      <c r="JP74" s="74">
        <f>+'Stk CF '!HQ74</f>
        <v>0</v>
      </c>
      <c r="JQ74" s="46"/>
      <c r="JR74" s="46"/>
      <c r="JS74" s="46"/>
      <c r="JT74" s="46"/>
      <c r="JU74" s="46"/>
      <c r="JV74" s="46"/>
      <c r="JW74" s="46"/>
      <c r="JX74" s="75">
        <f>+JO74+JP74+JQ74-JR74+JS74-JT74-JU74-JV74-JW74</f>
        <v>9</v>
      </c>
      <c r="JY74" s="106">
        <f>+'Stk CF '!HX74</f>
        <v>0</v>
      </c>
      <c r="JZ74" s="46"/>
      <c r="KA74" s="46"/>
      <c r="KB74" s="46"/>
      <c r="KC74" s="46"/>
      <c r="KD74" s="46"/>
      <c r="KE74" s="46"/>
      <c r="KF74" s="46"/>
      <c r="KG74" s="88">
        <f t="shared" si="230"/>
        <v>9</v>
      </c>
      <c r="KI74" s="80">
        <f>+'Stk CF '!IF74</f>
        <v>0</v>
      </c>
      <c r="KJ74" s="46">
        <f t="shared" ref="KJ74:KO75" si="241">+P74+Y74+AH74+AQ74+AZ74+BI74+BR74+CA74+CJ74+CS74+DB74+DK74+DT74+EC74+EL74+EU74+FD74+FM74+FV74+GE74+GN74+GW74+HF74+HO74+HX74+IG74+IP74+IY74+JH74+JQ74+JZ74</f>
        <v>0</v>
      </c>
      <c r="KK74" s="46">
        <f t="shared" si="241"/>
        <v>0</v>
      </c>
      <c r="KL74" s="46">
        <f t="shared" si="241"/>
        <v>0</v>
      </c>
      <c r="KM74" s="46">
        <f t="shared" si="241"/>
        <v>0</v>
      </c>
      <c r="KN74" s="81">
        <f t="shared" si="241"/>
        <v>0</v>
      </c>
      <c r="KO74" s="81">
        <f t="shared" si="241"/>
        <v>0</v>
      </c>
      <c r="KP74" s="46">
        <f>+V74+AE74+AN74+AW74+BF74+BO74+BX74+CG74+CP74+CY74+DH74+DQ74+DZ74+EI74+ER74+FA74+FJ74+FS74+GB74+GK74+GT74+HC74+HL74+HU74+ID74+IM74+IV74+JE74+JN74+JW74+KF74</f>
        <v>0</v>
      </c>
      <c r="KQ74" s="76">
        <f>+N74+KI74+KJ74-KK74-KN74-KO74-KP74</f>
        <v>9</v>
      </c>
      <c r="KR74" s="66"/>
      <c r="KS74" s="65"/>
    </row>
    <row r="75" spans="2:306" ht="15">
      <c r="B75" s="386" t="s">
        <v>653</v>
      </c>
      <c r="C75" s="174" t="s">
        <v>364</v>
      </c>
      <c r="D75" s="174" t="s">
        <v>372</v>
      </c>
      <c r="E75" s="170"/>
      <c r="F75" s="370" t="s">
        <v>287</v>
      </c>
      <c r="G75" s="380" t="s">
        <v>99</v>
      </c>
      <c r="H75" s="380" t="s">
        <v>99</v>
      </c>
      <c r="I75" s="166" t="s">
        <v>94</v>
      </c>
      <c r="J75" s="356" t="s">
        <v>298</v>
      </c>
      <c r="K75" s="139">
        <v>6</v>
      </c>
      <c r="L75" s="140">
        <v>6</v>
      </c>
      <c r="M75" s="137" t="s">
        <v>4</v>
      </c>
      <c r="N75" s="87">
        <v>6</v>
      </c>
      <c r="O75" s="74">
        <f>+'Stk CF '!V75</f>
        <v>0</v>
      </c>
      <c r="P75" s="46"/>
      <c r="Q75" s="46"/>
      <c r="R75" s="46"/>
      <c r="S75" s="46"/>
      <c r="T75" s="46"/>
      <c r="U75" s="46"/>
      <c r="V75" s="46"/>
      <c r="W75" s="75">
        <f t="shared" si="239"/>
        <v>6</v>
      </c>
      <c r="X75" s="74">
        <f>+'Stk CF '!AC75</f>
        <v>0</v>
      </c>
      <c r="Y75" s="46"/>
      <c r="Z75" s="46"/>
      <c r="AA75" s="46"/>
      <c r="AB75" s="46"/>
      <c r="AC75" s="46"/>
      <c r="AD75" s="46"/>
      <c r="AE75" s="46"/>
      <c r="AF75" s="75">
        <f t="shared" si="214"/>
        <v>6</v>
      </c>
      <c r="AG75" s="74">
        <f>+'Stk CF '!AJ75</f>
        <v>0</v>
      </c>
      <c r="AH75" s="46"/>
      <c r="AI75" s="46"/>
      <c r="AJ75" s="46"/>
      <c r="AK75" s="46"/>
      <c r="AL75" s="46"/>
      <c r="AM75" s="46"/>
      <c r="AN75" s="46"/>
      <c r="AO75" s="75">
        <f t="shared" si="38"/>
        <v>6</v>
      </c>
      <c r="AP75" s="74">
        <f>+'Stk CF '!AQ75</f>
        <v>0</v>
      </c>
      <c r="AQ75" s="46"/>
      <c r="AR75" s="46"/>
      <c r="AS75" s="46"/>
      <c r="AT75" s="46"/>
      <c r="AU75" s="46"/>
      <c r="AV75" s="46"/>
      <c r="AW75" s="46"/>
      <c r="AX75" s="75">
        <f t="shared" si="39"/>
        <v>6</v>
      </c>
      <c r="AY75" s="74">
        <f>+'Stk CF '!AX75</f>
        <v>0</v>
      </c>
      <c r="AZ75" s="46"/>
      <c r="BA75" s="46"/>
      <c r="BB75" s="46"/>
      <c r="BC75" s="46"/>
      <c r="BD75" s="46"/>
      <c r="BE75" s="46"/>
      <c r="BF75" s="46"/>
      <c r="BG75" s="75">
        <f t="shared" si="82"/>
        <v>6</v>
      </c>
      <c r="BH75" s="74">
        <f>+'Stk CF '!BE75</f>
        <v>0</v>
      </c>
      <c r="BI75" s="46"/>
      <c r="BJ75" s="46"/>
      <c r="BK75" s="46"/>
      <c r="BL75" s="46"/>
      <c r="BM75" s="46"/>
      <c r="BN75" s="46"/>
      <c r="BO75" s="46"/>
      <c r="BP75" s="126">
        <f t="shared" ref="BP75:BP119" si="242">+BG75+BH75+BI75-BJ75+BK75-BL75-BM75-BN75-BO75</f>
        <v>6</v>
      </c>
      <c r="BQ75" s="74">
        <f>+'Stk CF '!BL75</f>
        <v>0</v>
      </c>
      <c r="BR75" s="46"/>
      <c r="BS75" s="46"/>
      <c r="BT75" s="46"/>
      <c r="BU75" s="46"/>
      <c r="BV75" s="46"/>
      <c r="BW75" s="46"/>
      <c r="BX75" s="46"/>
      <c r="BY75" s="75">
        <f t="shared" si="41"/>
        <v>6</v>
      </c>
      <c r="BZ75" s="74">
        <f>+'Stk CF '!BS75</f>
        <v>0</v>
      </c>
      <c r="CA75" s="46"/>
      <c r="CB75" s="46"/>
      <c r="CC75" s="46"/>
      <c r="CD75" s="46"/>
      <c r="CE75" s="46"/>
      <c r="CF75" s="46"/>
      <c r="CG75" s="46"/>
      <c r="CH75" s="75">
        <f t="shared" si="215"/>
        <v>6</v>
      </c>
      <c r="CI75" s="74">
        <f>+'Stk CF '!BZ75</f>
        <v>0</v>
      </c>
      <c r="CJ75" s="46"/>
      <c r="CK75" s="46"/>
      <c r="CL75" s="46"/>
      <c r="CM75" s="46"/>
      <c r="CN75" s="46"/>
      <c r="CO75" s="46"/>
      <c r="CP75" s="46"/>
      <c r="CQ75" s="75">
        <f t="shared" si="216"/>
        <v>6</v>
      </c>
      <c r="CR75" s="74">
        <f>+'Stk CF '!CG75</f>
        <v>0</v>
      </c>
      <c r="CS75" s="46"/>
      <c r="CT75" s="46"/>
      <c r="CU75" s="46"/>
      <c r="CV75" s="46"/>
      <c r="CW75" s="46"/>
      <c r="CX75" s="46"/>
      <c r="CY75" s="46"/>
      <c r="CZ75" s="75">
        <f>+CQ75+CR75+CS75-CT75+CU75-CV75-CW75-CX75-CY75</f>
        <v>6</v>
      </c>
      <c r="DA75" s="133">
        <f>+'Stk CF '!CN75</f>
        <v>0</v>
      </c>
      <c r="DB75" s="46"/>
      <c r="DC75" s="46"/>
      <c r="DD75" s="46"/>
      <c r="DE75" s="46"/>
      <c r="DF75" s="46"/>
      <c r="DG75" s="46"/>
      <c r="DH75" s="46"/>
      <c r="DI75" s="75">
        <f t="shared" si="217"/>
        <v>6</v>
      </c>
      <c r="DJ75" s="74">
        <f>+'Stk CF '!CU75</f>
        <v>0</v>
      </c>
      <c r="DK75" s="46"/>
      <c r="DL75" s="46"/>
      <c r="DM75" s="46"/>
      <c r="DN75" s="46"/>
      <c r="DO75" s="46"/>
      <c r="DP75" s="46"/>
      <c r="DQ75" s="46"/>
      <c r="DR75" s="75">
        <f t="shared" si="130"/>
        <v>6</v>
      </c>
      <c r="DS75" s="74">
        <f>+'Stk CF '!DB75</f>
        <v>0</v>
      </c>
      <c r="DT75" s="46"/>
      <c r="DU75" s="46"/>
      <c r="DV75" s="46"/>
      <c r="DW75" s="46"/>
      <c r="DX75" s="46"/>
      <c r="DY75" s="46"/>
      <c r="DZ75" s="46"/>
      <c r="EA75" s="75">
        <f t="shared" si="218"/>
        <v>6</v>
      </c>
      <c r="EB75" s="74">
        <f>+'Stk CF '!DI75</f>
        <v>0</v>
      </c>
      <c r="EC75" s="46"/>
      <c r="ED75" s="46"/>
      <c r="EE75" s="46"/>
      <c r="EF75" s="46"/>
      <c r="EG75" s="46"/>
      <c r="EH75" s="46"/>
      <c r="EI75" s="46"/>
      <c r="EJ75" s="75">
        <f t="shared" si="219"/>
        <v>6</v>
      </c>
      <c r="EK75" s="74">
        <f>+'Stk CF '!DP75</f>
        <v>0</v>
      </c>
      <c r="EL75" s="46"/>
      <c r="EM75" s="46"/>
      <c r="EN75" s="46"/>
      <c r="EO75" s="46"/>
      <c r="EP75" s="46"/>
      <c r="EQ75" s="46"/>
      <c r="ER75" s="46"/>
      <c r="ES75" s="75">
        <f t="shared" si="220"/>
        <v>6</v>
      </c>
      <c r="ET75" s="74">
        <f>+'Stk CF '!DW75</f>
        <v>0</v>
      </c>
      <c r="EU75" s="46"/>
      <c r="EV75" s="46"/>
      <c r="EW75" s="46"/>
      <c r="EX75" s="46"/>
      <c r="EY75" s="46"/>
      <c r="EZ75" s="46"/>
      <c r="FA75" s="46"/>
      <c r="FB75" s="79">
        <f t="shared" si="221"/>
        <v>6</v>
      </c>
      <c r="FC75" s="74">
        <f>+'Stk CF '!ED75</f>
        <v>0</v>
      </c>
      <c r="FD75" s="46"/>
      <c r="FE75" s="46"/>
      <c r="FF75" s="46"/>
      <c r="FG75" s="46"/>
      <c r="FH75" s="46"/>
      <c r="FI75" s="46"/>
      <c r="FJ75" s="46"/>
      <c r="FK75" s="75">
        <f t="shared" si="240"/>
        <v>6</v>
      </c>
      <c r="FL75" s="74">
        <f>+'Stk CF '!EK75</f>
        <v>0</v>
      </c>
      <c r="FM75" s="46"/>
      <c r="FN75" s="46"/>
      <c r="FO75" s="46"/>
      <c r="FP75" s="46"/>
      <c r="FQ75" s="46"/>
      <c r="FR75" s="46"/>
      <c r="FS75" s="46"/>
      <c r="FT75" s="75">
        <f t="shared" si="223"/>
        <v>6</v>
      </c>
      <c r="FU75" s="74">
        <f>+'Stk CF '!ER75</f>
        <v>0</v>
      </c>
      <c r="FV75" s="46"/>
      <c r="FW75" s="46"/>
      <c r="FX75" s="46"/>
      <c r="FY75" s="46"/>
      <c r="FZ75" s="46"/>
      <c r="GA75" s="46"/>
      <c r="GB75" s="46"/>
      <c r="GC75" s="75">
        <f t="shared" ref="GC75:GC82" si="243">+FT75+FU75+FV75-FW75+FX75-FY75-FZ75-GA75-GB75</f>
        <v>6</v>
      </c>
      <c r="GD75" s="74">
        <f>+'Stk CF '!EY75</f>
        <v>0</v>
      </c>
      <c r="GE75" s="46"/>
      <c r="GF75" s="46"/>
      <c r="GG75" s="46"/>
      <c r="GH75" s="46"/>
      <c r="GI75" s="46"/>
      <c r="GJ75" s="46"/>
      <c r="GK75" s="46"/>
      <c r="GL75" s="75">
        <f t="shared" si="231"/>
        <v>6</v>
      </c>
      <c r="GM75" s="74">
        <f>+'Stk CF '!FF75</f>
        <v>0</v>
      </c>
      <c r="GN75" s="46"/>
      <c r="GO75" s="46"/>
      <c r="GP75" s="46"/>
      <c r="GQ75" s="46"/>
      <c r="GR75" s="46"/>
      <c r="GS75" s="46"/>
      <c r="GT75" s="46"/>
      <c r="GU75" s="75">
        <f t="shared" si="135"/>
        <v>6</v>
      </c>
      <c r="GV75" s="74">
        <f>+'Stk CF '!FM75</f>
        <v>0</v>
      </c>
      <c r="GW75" s="46"/>
      <c r="GX75" s="46"/>
      <c r="GY75" s="46"/>
      <c r="GZ75" s="46"/>
      <c r="HA75" s="46"/>
      <c r="HB75" s="46"/>
      <c r="HC75" s="46"/>
      <c r="HD75" s="75">
        <f>+GU75+GV75+GW75-GX75+GY75-GZ75-HA75-HB75-HC75</f>
        <v>6</v>
      </c>
      <c r="HE75" s="74">
        <f>+'Stk CF '!FT75</f>
        <v>0</v>
      </c>
      <c r="HF75" s="46"/>
      <c r="HG75" s="46"/>
      <c r="HH75" s="46"/>
      <c r="HI75" s="46"/>
      <c r="HJ75" s="46"/>
      <c r="HK75" s="46"/>
      <c r="HL75" s="46"/>
      <c r="HM75" s="75">
        <f t="shared" si="225"/>
        <v>6</v>
      </c>
      <c r="HN75" s="74">
        <f>+'Stk CF '!GA75</f>
        <v>0</v>
      </c>
      <c r="HO75" s="46"/>
      <c r="HP75" s="46"/>
      <c r="HQ75" s="46"/>
      <c r="HR75" s="46"/>
      <c r="HS75" s="46"/>
      <c r="HT75" s="46"/>
      <c r="HU75" s="46"/>
      <c r="HV75" s="75">
        <f t="shared" si="226"/>
        <v>6</v>
      </c>
      <c r="HW75" s="74">
        <f>+'Stk CF '!GH75</f>
        <v>0</v>
      </c>
      <c r="HX75" s="46"/>
      <c r="HY75" s="46"/>
      <c r="HZ75" s="46"/>
      <c r="IA75" s="46"/>
      <c r="IB75" s="46"/>
      <c r="IC75" s="46"/>
      <c r="ID75" s="46"/>
      <c r="IE75" s="75">
        <f t="shared" si="227"/>
        <v>6</v>
      </c>
      <c r="IF75" s="74">
        <f>+'Stk CF '!GO75</f>
        <v>0</v>
      </c>
      <c r="IG75" s="46"/>
      <c r="IH75" s="46"/>
      <c r="II75" s="46"/>
      <c r="IJ75" s="46"/>
      <c r="IK75" s="46"/>
      <c r="IL75" s="46"/>
      <c r="IM75" s="46"/>
      <c r="IN75" s="75">
        <f t="shared" si="228"/>
        <v>6</v>
      </c>
      <c r="IO75" s="74">
        <f>+'Stk CF '!GV75</f>
        <v>0</v>
      </c>
      <c r="IP75" s="46"/>
      <c r="IQ75" s="46"/>
      <c r="IR75" s="46"/>
      <c r="IS75" s="46"/>
      <c r="IT75" s="46"/>
      <c r="IU75" s="46"/>
      <c r="IV75" s="46"/>
      <c r="IW75" s="75">
        <f>+IN75+IO75+IP75-IQ75+IR75-IS75-IT75-IU75-IV75</f>
        <v>6</v>
      </c>
      <c r="IX75" s="74">
        <f>+'Stk CF '!HC75</f>
        <v>0</v>
      </c>
      <c r="IY75" s="46"/>
      <c r="IZ75" s="46"/>
      <c r="JA75" s="46"/>
      <c r="JB75" s="46"/>
      <c r="JC75" s="46"/>
      <c r="JD75" s="46"/>
      <c r="JE75" s="46"/>
      <c r="JF75" s="75">
        <f t="shared" si="235"/>
        <v>6</v>
      </c>
      <c r="JG75" s="74">
        <f>+'Stk CF '!HJ75</f>
        <v>0</v>
      </c>
      <c r="JH75" s="46"/>
      <c r="JI75" s="46"/>
      <c r="JJ75" s="46"/>
      <c r="JK75" s="46"/>
      <c r="JL75" s="46"/>
      <c r="JM75" s="46"/>
      <c r="JN75" s="46"/>
      <c r="JO75" s="75">
        <f t="shared" si="229"/>
        <v>6</v>
      </c>
      <c r="JP75" s="74">
        <f>+'Stk CF '!HQ75</f>
        <v>0</v>
      </c>
      <c r="JQ75" s="46"/>
      <c r="JR75" s="46"/>
      <c r="JS75" s="46"/>
      <c r="JT75" s="46"/>
      <c r="JU75" s="46"/>
      <c r="JV75" s="46"/>
      <c r="JW75" s="46"/>
      <c r="JX75" s="75">
        <f>+JO75+JP75+JQ75-JR75+JS75-JT75-JU75-JV75-JW75</f>
        <v>6</v>
      </c>
      <c r="JY75" s="106">
        <f>+'Stk CF '!HX75</f>
        <v>0</v>
      </c>
      <c r="JZ75" s="46"/>
      <c r="KA75" s="46"/>
      <c r="KB75" s="46"/>
      <c r="KC75" s="46"/>
      <c r="KD75" s="46"/>
      <c r="KE75" s="46"/>
      <c r="KF75" s="46"/>
      <c r="KG75" s="88">
        <f t="shared" si="230"/>
        <v>6</v>
      </c>
      <c r="KI75" s="80">
        <f>+'Stk CF '!IF75</f>
        <v>0</v>
      </c>
      <c r="KJ75" s="46">
        <f t="shared" si="241"/>
        <v>0</v>
      </c>
      <c r="KK75" s="46">
        <f t="shared" si="241"/>
        <v>0</v>
      </c>
      <c r="KL75" s="46">
        <f t="shared" si="241"/>
        <v>0</v>
      </c>
      <c r="KM75" s="46">
        <f t="shared" si="241"/>
        <v>0</v>
      </c>
      <c r="KN75" s="81">
        <f t="shared" si="241"/>
        <v>0</v>
      </c>
      <c r="KO75" s="81">
        <f t="shared" si="241"/>
        <v>0</v>
      </c>
      <c r="KP75" s="46">
        <f>+V75+AE75+AN75+AW75+BF75+BO75+BX75+CG75+CP75+CY75+DH75+DQ75+DZ75+EI75+ER75+FA75+FJ75+FS75+GB75+GK75+GT75+HC75+HL75+HU75+ID75+IM75+IV75+JE75+JN75+JW75+KF75</f>
        <v>0</v>
      </c>
      <c r="KQ75" s="76">
        <f t="shared" ref="KQ75:KQ87" si="244">+N75+KI75+KJ75-KK75-KN75-KO75-KP75</f>
        <v>6</v>
      </c>
      <c r="KR75" s="66"/>
      <c r="KS75" s="65"/>
    </row>
    <row r="76" spans="2:306" ht="15">
      <c r="B76" s="386" t="s">
        <v>653</v>
      </c>
      <c r="C76" s="178" t="s">
        <v>365</v>
      </c>
      <c r="D76" s="178" t="s">
        <v>373</v>
      </c>
      <c r="E76" s="170"/>
      <c r="F76" s="370" t="s">
        <v>287</v>
      </c>
      <c r="G76" s="380" t="s">
        <v>99</v>
      </c>
      <c r="H76" s="380" t="s">
        <v>99</v>
      </c>
      <c r="I76" s="361" t="s">
        <v>95</v>
      </c>
      <c r="J76" s="358" t="s">
        <v>298</v>
      </c>
      <c r="K76" s="139">
        <v>6</v>
      </c>
      <c r="L76" s="140">
        <v>6</v>
      </c>
      <c r="M76" s="137" t="s">
        <v>4</v>
      </c>
      <c r="N76" s="87">
        <v>18</v>
      </c>
      <c r="O76" s="74">
        <f>+'Stk CF '!V76</f>
        <v>0</v>
      </c>
      <c r="P76" s="46"/>
      <c r="Q76" s="46"/>
      <c r="R76" s="46"/>
      <c r="S76" s="46"/>
      <c r="T76" s="46"/>
      <c r="U76" s="46"/>
      <c r="V76" s="46"/>
      <c r="W76" s="75">
        <f t="shared" si="239"/>
        <v>18</v>
      </c>
      <c r="X76" s="74">
        <f>+'Stk CF '!AC76</f>
        <v>0</v>
      </c>
      <c r="Y76" s="46"/>
      <c r="Z76" s="46"/>
      <c r="AA76" s="46"/>
      <c r="AB76" s="46"/>
      <c r="AC76" s="46"/>
      <c r="AD76" s="46"/>
      <c r="AE76" s="46"/>
      <c r="AF76" s="75">
        <f t="shared" ref="AF76:AF93" si="245">+W76+X76+Y76-Z76+AA76-AB76-AC76-AD76-AE76</f>
        <v>18</v>
      </c>
      <c r="AG76" s="74">
        <f>+'Stk CF '!AJ76</f>
        <v>0</v>
      </c>
      <c r="AH76" s="46"/>
      <c r="AI76" s="46"/>
      <c r="AJ76" s="46"/>
      <c r="AK76" s="46"/>
      <c r="AL76" s="46"/>
      <c r="AM76" s="46"/>
      <c r="AN76" s="46"/>
      <c r="AO76" s="75">
        <f t="shared" si="38"/>
        <v>18</v>
      </c>
      <c r="AP76" s="74">
        <f>+'Stk CF '!AQ76</f>
        <v>0</v>
      </c>
      <c r="AQ76" s="46"/>
      <c r="AR76" s="46"/>
      <c r="AS76" s="46"/>
      <c r="AT76" s="46"/>
      <c r="AU76" s="46"/>
      <c r="AV76" s="46"/>
      <c r="AW76" s="46"/>
      <c r="AX76" s="75">
        <f t="shared" si="39"/>
        <v>18</v>
      </c>
      <c r="AY76" s="74">
        <f>+'Stk CF '!AX76</f>
        <v>0</v>
      </c>
      <c r="AZ76" s="46"/>
      <c r="BA76" s="46"/>
      <c r="BB76" s="46"/>
      <c r="BC76" s="46"/>
      <c r="BD76" s="46"/>
      <c r="BE76" s="46"/>
      <c r="BF76" s="46"/>
      <c r="BG76" s="75">
        <f t="shared" si="82"/>
        <v>18</v>
      </c>
      <c r="BH76" s="74">
        <f>+'Stk CF '!BE76</f>
        <v>0</v>
      </c>
      <c r="BI76" s="46"/>
      <c r="BJ76" s="46"/>
      <c r="BK76" s="46"/>
      <c r="BL76" s="46"/>
      <c r="BM76" s="46"/>
      <c r="BN76" s="46"/>
      <c r="BO76" s="46"/>
      <c r="BP76" s="126">
        <f t="shared" si="242"/>
        <v>18</v>
      </c>
      <c r="BQ76" s="74">
        <f>+'Stk CF '!BL76</f>
        <v>0</v>
      </c>
      <c r="BR76" s="46"/>
      <c r="BS76" s="46"/>
      <c r="BT76" s="46"/>
      <c r="BU76" s="46"/>
      <c r="BV76" s="46"/>
      <c r="BW76" s="46"/>
      <c r="BX76" s="46"/>
      <c r="BY76" s="75">
        <f t="shared" ref="BY76:BY91" si="246">+BP76+BQ76+BR76-BS76+BT76-BU76-BV76-BW76-BX76</f>
        <v>18</v>
      </c>
      <c r="BZ76" s="74">
        <f>+'Stk CF '!BS76</f>
        <v>0</v>
      </c>
      <c r="CA76" s="46"/>
      <c r="CB76" s="46"/>
      <c r="CC76" s="46"/>
      <c r="CD76" s="46"/>
      <c r="CE76" s="46"/>
      <c r="CF76" s="46"/>
      <c r="CG76" s="46"/>
      <c r="CH76" s="75">
        <f t="shared" si="215"/>
        <v>18</v>
      </c>
      <c r="CI76" s="74">
        <f>+'Stk CF '!BZ76</f>
        <v>0</v>
      </c>
      <c r="CJ76" s="46"/>
      <c r="CK76" s="46"/>
      <c r="CL76" s="46"/>
      <c r="CM76" s="46"/>
      <c r="CN76" s="46"/>
      <c r="CO76" s="46"/>
      <c r="CP76" s="46"/>
      <c r="CQ76" s="75">
        <f t="shared" si="216"/>
        <v>18</v>
      </c>
      <c r="CR76" s="74">
        <f>+'Stk CF '!CG76</f>
        <v>0</v>
      </c>
      <c r="CS76" s="46"/>
      <c r="CT76" s="46"/>
      <c r="CU76" s="46"/>
      <c r="CV76" s="46"/>
      <c r="CW76" s="46"/>
      <c r="CX76" s="46"/>
      <c r="CY76" s="46"/>
      <c r="CZ76" s="75">
        <f t="shared" ref="CZ76:CZ93" si="247">+CQ76+CR76+CS76-CT76+CU76-CV76-CW76-CX76-CY76</f>
        <v>18</v>
      </c>
      <c r="DA76" s="133">
        <f>+'Stk CF '!CN76</f>
        <v>0</v>
      </c>
      <c r="DB76" s="46"/>
      <c r="DC76" s="46"/>
      <c r="DD76" s="46"/>
      <c r="DE76" s="46"/>
      <c r="DF76" s="46"/>
      <c r="DG76" s="46"/>
      <c r="DH76" s="46"/>
      <c r="DI76" s="75">
        <f t="shared" si="217"/>
        <v>18</v>
      </c>
      <c r="DJ76" s="74">
        <f>+'Stk CF '!CU76</f>
        <v>0</v>
      </c>
      <c r="DK76" s="46"/>
      <c r="DL76" s="46"/>
      <c r="DM76" s="46"/>
      <c r="DN76" s="46"/>
      <c r="DO76" s="46"/>
      <c r="DP76" s="46"/>
      <c r="DQ76" s="46"/>
      <c r="DR76" s="75">
        <f t="shared" si="130"/>
        <v>18</v>
      </c>
      <c r="DS76" s="74">
        <f>+'Stk CF '!DB76</f>
        <v>0</v>
      </c>
      <c r="DT76" s="46"/>
      <c r="DU76" s="46"/>
      <c r="DV76" s="46"/>
      <c r="DW76" s="46"/>
      <c r="DX76" s="46"/>
      <c r="DY76" s="46"/>
      <c r="DZ76" s="46"/>
      <c r="EA76" s="75">
        <f t="shared" si="218"/>
        <v>18</v>
      </c>
      <c r="EB76" s="74">
        <f>+'Stk CF '!DI76</f>
        <v>0</v>
      </c>
      <c r="EC76" s="46"/>
      <c r="ED76" s="46"/>
      <c r="EE76" s="46"/>
      <c r="EF76" s="46"/>
      <c r="EG76" s="46"/>
      <c r="EH76" s="46"/>
      <c r="EI76" s="46"/>
      <c r="EJ76" s="75">
        <f t="shared" si="219"/>
        <v>18</v>
      </c>
      <c r="EK76" s="74">
        <f>+'Stk CF '!DP76</f>
        <v>0</v>
      </c>
      <c r="EL76" s="46"/>
      <c r="EM76" s="46"/>
      <c r="EN76" s="46"/>
      <c r="EO76" s="46"/>
      <c r="EP76" s="46"/>
      <c r="EQ76" s="46"/>
      <c r="ER76" s="46"/>
      <c r="ES76" s="75">
        <f t="shared" si="220"/>
        <v>18</v>
      </c>
      <c r="ET76" s="74">
        <f>+'Stk CF '!DW76</f>
        <v>0</v>
      </c>
      <c r="EU76" s="46"/>
      <c r="EV76" s="46"/>
      <c r="EW76" s="46"/>
      <c r="EX76" s="46"/>
      <c r="EY76" s="46"/>
      <c r="EZ76" s="46"/>
      <c r="FA76" s="46"/>
      <c r="FB76" s="79">
        <f t="shared" si="221"/>
        <v>18</v>
      </c>
      <c r="FC76" s="74">
        <f>+'Stk CF '!ED76</f>
        <v>0</v>
      </c>
      <c r="FD76" s="46"/>
      <c r="FE76" s="46"/>
      <c r="FF76" s="46"/>
      <c r="FG76" s="46"/>
      <c r="FH76" s="46"/>
      <c r="FI76" s="46"/>
      <c r="FJ76" s="46"/>
      <c r="FK76" s="75">
        <f t="shared" si="240"/>
        <v>18</v>
      </c>
      <c r="FL76" s="74">
        <f>+'Stk CF '!EK76</f>
        <v>0</v>
      </c>
      <c r="FM76" s="46"/>
      <c r="FN76" s="46"/>
      <c r="FO76" s="46"/>
      <c r="FP76" s="46"/>
      <c r="FQ76" s="46"/>
      <c r="FR76" s="46"/>
      <c r="FS76" s="46"/>
      <c r="FT76" s="75">
        <f t="shared" si="223"/>
        <v>18</v>
      </c>
      <c r="FU76" s="74">
        <f>+'Stk CF '!ER76</f>
        <v>0</v>
      </c>
      <c r="FV76" s="46"/>
      <c r="FW76" s="46"/>
      <c r="FX76" s="46"/>
      <c r="FY76" s="46"/>
      <c r="FZ76" s="46"/>
      <c r="GA76" s="46"/>
      <c r="GB76" s="46"/>
      <c r="GC76" s="75">
        <f t="shared" si="243"/>
        <v>18</v>
      </c>
      <c r="GD76" s="74">
        <f>+'Stk CF '!EY76</f>
        <v>0</v>
      </c>
      <c r="GE76" s="46"/>
      <c r="GF76" s="46"/>
      <c r="GG76" s="46"/>
      <c r="GH76" s="46"/>
      <c r="GI76" s="46"/>
      <c r="GJ76" s="46"/>
      <c r="GK76" s="46"/>
      <c r="GL76" s="75">
        <f t="shared" si="231"/>
        <v>18</v>
      </c>
      <c r="GM76" s="74">
        <f>+'Stk CF '!FF76</f>
        <v>0</v>
      </c>
      <c r="GN76" s="46"/>
      <c r="GO76" s="46"/>
      <c r="GP76" s="46"/>
      <c r="GQ76" s="46"/>
      <c r="GR76" s="46"/>
      <c r="GS76" s="46"/>
      <c r="GT76" s="46"/>
      <c r="GU76" s="75">
        <f t="shared" ref="GU76:GU88" si="248">+GL76+GM76+GN76-GO76+GP76-GQ76-GR76-GS76-GT76</f>
        <v>18</v>
      </c>
      <c r="GV76" s="74">
        <f>+'Stk CF '!FM76</f>
        <v>0</v>
      </c>
      <c r="GW76" s="46"/>
      <c r="GX76" s="46"/>
      <c r="GY76" s="46"/>
      <c r="GZ76" s="46"/>
      <c r="HA76" s="46"/>
      <c r="HB76" s="46"/>
      <c r="HC76" s="46"/>
      <c r="HD76" s="75">
        <f>+GU76+GV76+GW76-GX76+GY76-GZ76-HA76-HB76-HC76</f>
        <v>18</v>
      </c>
      <c r="HE76" s="74">
        <f>+'Stk CF '!FT76</f>
        <v>0</v>
      </c>
      <c r="HF76" s="46"/>
      <c r="HG76" s="46"/>
      <c r="HH76" s="46"/>
      <c r="HI76" s="46"/>
      <c r="HJ76" s="46"/>
      <c r="HK76" s="46"/>
      <c r="HL76" s="46"/>
      <c r="HM76" s="75">
        <f t="shared" ref="HM76:HM97" si="249">+HD76+HE76+HF76-HG76+HH76-HI76-HJ76-HK76-HL76</f>
        <v>18</v>
      </c>
      <c r="HN76" s="74">
        <f>+'Stk CF '!GA76</f>
        <v>0</v>
      </c>
      <c r="HO76" s="46"/>
      <c r="HP76" s="46"/>
      <c r="HQ76" s="46"/>
      <c r="HR76" s="46"/>
      <c r="HS76" s="46"/>
      <c r="HT76" s="46"/>
      <c r="HU76" s="46"/>
      <c r="HV76" s="75">
        <f t="shared" si="226"/>
        <v>18</v>
      </c>
      <c r="HW76" s="74">
        <f>+'Stk CF '!GH76</f>
        <v>0</v>
      </c>
      <c r="HX76" s="46"/>
      <c r="HY76" s="46"/>
      <c r="HZ76" s="46"/>
      <c r="IA76" s="46"/>
      <c r="IB76" s="46"/>
      <c r="IC76" s="46"/>
      <c r="ID76" s="46"/>
      <c r="IE76" s="75">
        <f t="shared" si="227"/>
        <v>18</v>
      </c>
      <c r="IF76" s="74">
        <f>+'Stk CF '!GO76</f>
        <v>0</v>
      </c>
      <c r="IG76" s="46"/>
      <c r="IH76" s="46"/>
      <c r="II76" s="46"/>
      <c r="IJ76" s="46"/>
      <c r="IK76" s="46"/>
      <c r="IL76" s="46"/>
      <c r="IM76" s="46"/>
      <c r="IN76" s="75">
        <f t="shared" si="228"/>
        <v>18</v>
      </c>
      <c r="IO76" s="74">
        <f>+'Stk CF '!GV76</f>
        <v>0</v>
      </c>
      <c r="IP76" s="46"/>
      <c r="IQ76" s="46"/>
      <c r="IR76" s="46"/>
      <c r="IS76" s="46"/>
      <c r="IT76" s="46"/>
      <c r="IU76" s="46"/>
      <c r="IV76" s="46"/>
      <c r="IW76" s="75">
        <f>+IN76+IO76+IP76-IQ76+IR76-IS76-IT76-IU76-IV76</f>
        <v>18</v>
      </c>
      <c r="IX76" s="74">
        <f>+'Stk CF '!HC76</f>
        <v>0</v>
      </c>
      <c r="IY76" s="46"/>
      <c r="IZ76" s="46"/>
      <c r="JA76" s="46"/>
      <c r="JB76" s="46"/>
      <c r="JC76" s="46"/>
      <c r="JD76" s="46"/>
      <c r="JE76" s="46"/>
      <c r="JF76" s="75">
        <f t="shared" si="235"/>
        <v>18</v>
      </c>
      <c r="JG76" s="74">
        <f>+'Stk CF '!HJ76</f>
        <v>0</v>
      </c>
      <c r="JH76" s="46"/>
      <c r="JI76" s="46"/>
      <c r="JJ76" s="46"/>
      <c r="JK76" s="46"/>
      <c r="JL76" s="46"/>
      <c r="JM76" s="46"/>
      <c r="JN76" s="46"/>
      <c r="JO76" s="75">
        <f t="shared" si="229"/>
        <v>18</v>
      </c>
      <c r="JP76" s="74">
        <f>+'Stk CF '!HQ76</f>
        <v>0</v>
      </c>
      <c r="JQ76" s="46"/>
      <c r="JR76" s="46"/>
      <c r="JS76" s="46"/>
      <c r="JT76" s="46"/>
      <c r="JU76" s="46"/>
      <c r="JV76" s="46"/>
      <c r="JW76" s="46"/>
      <c r="JX76" s="75">
        <f t="shared" ref="JX76:JX93" si="250">+JO76+JP76+JQ76-JR76+JS76-JT76-JU76-JV76-JW76</f>
        <v>18</v>
      </c>
      <c r="JY76" s="106">
        <f>+'Stk CF '!HX76</f>
        <v>0</v>
      </c>
      <c r="JZ76" s="46"/>
      <c r="KA76" s="46"/>
      <c r="KB76" s="46"/>
      <c r="KC76" s="46"/>
      <c r="KD76" s="46"/>
      <c r="KE76" s="46"/>
      <c r="KF76" s="46"/>
      <c r="KG76" s="88">
        <f t="shared" si="230"/>
        <v>18</v>
      </c>
      <c r="KI76" s="80">
        <f>+'Stk CF '!IF76</f>
        <v>0</v>
      </c>
      <c r="KJ76" s="46">
        <f t="shared" ref="KJ76:KO77" si="251">+P76+Y76+AH76+AQ76+AZ76+BI76+BR76+CA76+CJ76+CS76+DB76+DK76+DT76+EC76+EL76+EU76+FD76+FM76+FV76+GE76+GN76+GW76+HF76+HO76+HX76+IG76+IP76+IY76+JH76+JQ76+JZ76</f>
        <v>0</v>
      </c>
      <c r="KK76" s="46">
        <f t="shared" si="251"/>
        <v>0</v>
      </c>
      <c r="KL76" s="46">
        <f t="shared" si="251"/>
        <v>0</v>
      </c>
      <c r="KM76" s="46">
        <f t="shared" si="251"/>
        <v>0</v>
      </c>
      <c r="KN76" s="81">
        <f t="shared" si="251"/>
        <v>0</v>
      </c>
      <c r="KO76" s="81">
        <f t="shared" si="251"/>
        <v>0</v>
      </c>
      <c r="KP76" s="46">
        <f>+V76+AE76+AN76+AW76+BF76+BO76+BX76+CG76+CP76+CY76+DH76+DQ76+DZ76+EI76+ER76+FA76+FJ76+FS76+GB76+GK76+GT76+HC76+HL76+HU76+ID76+IM76+IV76+JE76+JN76+JW76+KF76</f>
        <v>0</v>
      </c>
      <c r="KQ76" s="76">
        <f t="shared" si="244"/>
        <v>18</v>
      </c>
      <c r="KR76" s="66"/>
      <c r="KS76" s="65"/>
    </row>
    <row r="77" spans="2:306" ht="15">
      <c r="B77" s="386" t="s">
        <v>653</v>
      </c>
      <c r="C77" s="168" t="s">
        <v>376</v>
      </c>
      <c r="D77" s="168" t="s">
        <v>389</v>
      </c>
      <c r="E77" s="170"/>
      <c r="F77" s="363" t="s">
        <v>181</v>
      </c>
      <c r="G77" s="380" t="s">
        <v>99</v>
      </c>
      <c r="H77" s="166" t="s">
        <v>483</v>
      </c>
      <c r="I77" s="166" t="s">
        <v>94</v>
      </c>
      <c r="J77" s="375" t="s">
        <v>401</v>
      </c>
      <c r="K77" s="139">
        <v>3</v>
      </c>
      <c r="L77" s="140">
        <v>4</v>
      </c>
      <c r="M77" s="137" t="s">
        <v>4</v>
      </c>
      <c r="N77" s="87">
        <v>807</v>
      </c>
      <c r="O77" s="74">
        <f>+'Stk CF '!V77</f>
        <v>0</v>
      </c>
      <c r="P77" s="46"/>
      <c r="Q77" s="46"/>
      <c r="R77" s="46"/>
      <c r="S77" s="46"/>
      <c r="T77" s="46"/>
      <c r="U77" s="46"/>
      <c r="V77" s="46"/>
      <c r="W77" s="75">
        <f t="shared" si="239"/>
        <v>807</v>
      </c>
      <c r="X77" s="74">
        <f>+'Stk CF '!AC77</f>
        <v>0</v>
      </c>
      <c r="Y77" s="46"/>
      <c r="Z77" s="46"/>
      <c r="AA77" s="46"/>
      <c r="AB77" s="46"/>
      <c r="AC77" s="46"/>
      <c r="AD77" s="46"/>
      <c r="AE77" s="46"/>
      <c r="AF77" s="75">
        <f t="shared" si="245"/>
        <v>807</v>
      </c>
      <c r="AG77" s="74">
        <f>+'Stk CF '!AJ77</f>
        <v>0</v>
      </c>
      <c r="AH77" s="46"/>
      <c r="AI77" s="46"/>
      <c r="AJ77" s="46"/>
      <c r="AK77" s="46"/>
      <c r="AL77" s="46"/>
      <c r="AM77" s="46"/>
      <c r="AN77" s="46"/>
      <c r="AO77" s="75">
        <f>+AF77+AG77+AH77-AI77+AJ77-AK77-AL77-AM77-AN77</f>
        <v>807</v>
      </c>
      <c r="AP77" s="74">
        <f>+'Stk CF '!AQ77</f>
        <v>0</v>
      </c>
      <c r="AQ77" s="46"/>
      <c r="AR77" s="46"/>
      <c r="AS77" s="46"/>
      <c r="AT77" s="46"/>
      <c r="AU77" s="46"/>
      <c r="AV77" s="46"/>
      <c r="AW77" s="46"/>
      <c r="AX77" s="75">
        <f>+AO77+AP77+AQ77-AR77+AS77-AT77-AU77-AV77-AW77</f>
        <v>807</v>
      </c>
      <c r="AY77" s="74">
        <f>+'Stk CF '!AX78</f>
        <v>0</v>
      </c>
      <c r="AZ77" s="46"/>
      <c r="BA77" s="46"/>
      <c r="BB77" s="46"/>
      <c r="BC77" s="46"/>
      <c r="BD77" s="46"/>
      <c r="BE77" s="46"/>
      <c r="BF77" s="46"/>
      <c r="BG77" s="75">
        <f t="shared" si="82"/>
        <v>807</v>
      </c>
      <c r="BH77" s="74">
        <f>+'Stk CF '!BE77</f>
        <v>0</v>
      </c>
      <c r="BI77" s="46"/>
      <c r="BJ77" s="46"/>
      <c r="BK77" s="46"/>
      <c r="BL77" s="46"/>
      <c r="BM77" s="46"/>
      <c r="BN77" s="46"/>
      <c r="BO77" s="46"/>
      <c r="BP77" s="126">
        <f t="shared" si="242"/>
        <v>807</v>
      </c>
      <c r="BQ77" s="74">
        <f>+'Stk CF '!BL77</f>
        <v>0</v>
      </c>
      <c r="BR77" s="46"/>
      <c r="BS77" s="46"/>
      <c r="BT77" s="46"/>
      <c r="BU77" s="46"/>
      <c r="BV77" s="46"/>
      <c r="BW77" s="46"/>
      <c r="BX77" s="46"/>
      <c r="BY77" s="75">
        <f t="shared" si="246"/>
        <v>807</v>
      </c>
      <c r="BZ77" s="74">
        <f>+'Stk CF '!BS77</f>
        <v>0</v>
      </c>
      <c r="CA77" s="46"/>
      <c r="CB77" s="46"/>
      <c r="CC77" s="46"/>
      <c r="CD77" s="46"/>
      <c r="CE77" s="46"/>
      <c r="CF77" s="46"/>
      <c r="CG77" s="46"/>
      <c r="CH77" s="75">
        <f t="shared" si="215"/>
        <v>807</v>
      </c>
      <c r="CI77" s="74">
        <f>+'Stk CF '!BZ77</f>
        <v>0</v>
      </c>
      <c r="CJ77" s="46"/>
      <c r="CK77" s="46"/>
      <c r="CL77" s="46"/>
      <c r="CM77" s="46"/>
      <c r="CN77" s="46"/>
      <c r="CO77" s="46"/>
      <c r="CP77" s="46"/>
      <c r="CQ77" s="75">
        <f t="shared" ref="CQ77:CQ94" si="252">+CH77+CI77+CJ77-CK77+CL77-CM77-CN77-CO77-CP77</f>
        <v>807</v>
      </c>
      <c r="CR77" s="74">
        <f>+'Stk CF '!CG77</f>
        <v>0</v>
      </c>
      <c r="CS77" s="46"/>
      <c r="CT77" s="46"/>
      <c r="CU77" s="46"/>
      <c r="CV77" s="46"/>
      <c r="CW77" s="46"/>
      <c r="CX77" s="46"/>
      <c r="CY77" s="46"/>
      <c r="CZ77" s="75">
        <f t="shared" si="247"/>
        <v>807</v>
      </c>
      <c r="DA77" s="133"/>
      <c r="DB77" s="46"/>
      <c r="DC77" s="46"/>
      <c r="DD77" s="46"/>
      <c r="DE77" s="46"/>
      <c r="DF77" s="46"/>
      <c r="DG77" s="46"/>
      <c r="DH77" s="46"/>
      <c r="DI77" s="75">
        <f t="shared" si="217"/>
        <v>807</v>
      </c>
      <c r="DJ77" s="74">
        <f>+'Stk CF '!CU77</f>
        <v>0</v>
      </c>
      <c r="DK77" s="46"/>
      <c r="DL77" s="46"/>
      <c r="DM77" s="46"/>
      <c r="DN77" s="46"/>
      <c r="DO77" s="46"/>
      <c r="DP77" s="46"/>
      <c r="DQ77" s="46"/>
      <c r="DR77" s="75">
        <f t="shared" si="130"/>
        <v>807</v>
      </c>
      <c r="DS77" s="74">
        <f>+'Stk CF '!DB77</f>
        <v>0</v>
      </c>
      <c r="DT77" s="46"/>
      <c r="DU77" s="46"/>
      <c r="DV77" s="46"/>
      <c r="DW77" s="46"/>
      <c r="DX77" s="46"/>
      <c r="DY77" s="46"/>
      <c r="DZ77" s="46"/>
      <c r="EA77" s="75">
        <f t="shared" si="218"/>
        <v>807</v>
      </c>
      <c r="EB77" s="74">
        <f>+'Stk CF '!DI77</f>
        <v>0</v>
      </c>
      <c r="EC77" s="46"/>
      <c r="ED77" s="46"/>
      <c r="EE77" s="46"/>
      <c r="EF77" s="46"/>
      <c r="EG77" s="46"/>
      <c r="EH77" s="46"/>
      <c r="EI77" s="46"/>
      <c r="EJ77" s="75">
        <f t="shared" ref="EJ77:EJ93" si="253">+EA77+EB77+EC77-ED77+EE77-EF77-EG77-EH77-EI77</f>
        <v>807</v>
      </c>
      <c r="EK77" s="74">
        <f>+'Stk CF '!DP77</f>
        <v>0</v>
      </c>
      <c r="EL77" s="46"/>
      <c r="EM77" s="46"/>
      <c r="EN77" s="46"/>
      <c r="EO77" s="46"/>
      <c r="EP77" s="46"/>
      <c r="EQ77" s="46"/>
      <c r="ER77" s="46"/>
      <c r="ES77" s="75">
        <f t="shared" ref="ES77:ES100" si="254">+EJ77+EK77+EL77-EM77+EN77-EO77-EP77-EQ77-ER77</f>
        <v>807</v>
      </c>
      <c r="ET77" s="74">
        <f>+'Stk CF '!DW77</f>
        <v>0</v>
      </c>
      <c r="EU77" s="46"/>
      <c r="EV77" s="46"/>
      <c r="EW77" s="46"/>
      <c r="EX77" s="46"/>
      <c r="EY77" s="46"/>
      <c r="EZ77" s="46"/>
      <c r="FA77" s="46"/>
      <c r="FB77" s="79">
        <f t="shared" si="221"/>
        <v>807</v>
      </c>
      <c r="FC77" s="74">
        <f>+'Stk CF '!ED77</f>
        <v>0</v>
      </c>
      <c r="FD77" s="46"/>
      <c r="FE77" s="46"/>
      <c r="FF77" s="46"/>
      <c r="FG77" s="46"/>
      <c r="FH77" s="46"/>
      <c r="FI77" s="46"/>
      <c r="FJ77" s="46"/>
      <c r="FK77" s="75">
        <f t="shared" si="240"/>
        <v>807</v>
      </c>
      <c r="FL77" s="74">
        <f>+'Stk CF '!EK77</f>
        <v>0</v>
      </c>
      <c r="FM77" s="46"/>
      <c r="FN77" s="46"/>
      <c r="FO77" s="46"/>
      <c r="FP77" s="46"/>
      <c r="FQ77" s="46"/>
      <c r="FR77" s="46"/>
      <c r="FS77" s="46"/>
      <c r="FT77" s="75">
        <f t="shared" ref="FT77:FT88" si="255">+FK77+FL77+FM77-FN77+FO77-FP77-FQ77-FR77-FS77</f>
        <v>807</v>
      </c>
      <c r="FU77" s="74">
        <f>+'Stk CF '!ER77</f>
        <v>0</v>
      </c>
      <c r="FV77" s="46"/>
      <c r="FW77" s="46"/>
      <c r="FX77" s="46"/>
      <c r="FY77" s="46"/>
      <c r="FZ77" s="46"/>
      <c r="GA77" s="46"/>
      <c r="GB77" s="46"/>
      <c r="GC77" s="75">
        <f t="shared" si="243"/>
        <v>807</v>
      </c>
      <c r="GD77" s="74">
        <f>+'Stk CF '!EY77</f>
        <v>0</v>
      </c>
      <c r="GE77" s="46"/>
      <c r="GF77" s="46"/>
      <c r="GG77" s="46"/>
      <c r="GH77" s="46"/>
      <c r="GI77" s="46"/>
      <c r="GJ77" s="46"/>
      <c r="GK77" s="46"/>
      <c r="GL77" s="75">
        <f t="shared" ref="GL77:GL93" si="256">+GC77+GD77+GE77-GF77+GG77-GH77-GI77-GJ77-GK77</f>
        <v>807</v>
      </c>
      <c r="GM77" s="74">
        <f>+'Stk CF '!FF77</f>
        <v>0</v>
      </c>
      <c r="GN77" s="46"/>
      <c r="GO77" s="46"/>
      <c r="GP77" s="46"/>
      <c r="GQ77" s="46"/>
      <c r="GR77" s="46"/>
      <c r="GS77" s="46"/>
      <c r="GT77" s="46"/>
      <c r="GU77" s="75">
        <f t="shared" si="248"/>
        <v>807</v>
      </c>
      <c r="GV77" s="74">
        <f>+'Stk CF '!FM77</f>
        <v>0</v>
      </c>
      <c r="GW77" s="46"/>
      <c r="GX77" s="46"/>
      <c r="GY77" s="46"/>
      <c r="GZ77" s="46"/>
      <c r="HA77" s="46"/>
      <c r="HB77" s="46"/>
      <c r="HC77" s="46"/>
      <c r="HD77" s="75">
        <f t="shared" ref="HD77:HD88" si="257">+GU77+GV77+GW77-GX77+GY77-GZ77-HA77-HB77-HC77</f>
        <v>807</v>
      </c>
      <c r="HE77" s="74">
        <f>+'Stk CF '!FT77</f>
        <v>0</v>
      </c>
      <c r="HF77" s="46"/>
      <c r="HG77" s="46"/>
      <c r="HH77" s="46"/>
      <c r="HI77" s="46"/>
      <c r="HJ77" s="46"/>
      <c r="HK77" s="46"/>
      <c r="HL77" s="46"/>
      <c r="HM77" s="75">
        <f t="shared" si="249"/>
        <v>807</v>
      </c>
      <c r="HN77" s="74">
        <f>+'Stk CF '!GA77</f>
        <v>0</v>
      </c>
      <c r="HO77" s="46"/>
      <c r="HP77" s="46"/>
      <c r="HQ77" s="46"/>
      <c r="HR77" s="46"/>
      <c r="HS77" s="46"/>
      <c r="HT77" s="46"/>
      <c r="HU77" s="46"/>
      <c r="HV77" s="75">
        <f t="shared" ref="HV77:HV93" si="258">+HM77+HN77+HO77-HP77+HQ77-HR77-HS77-HT77-HU77</f>
        <v>807</v>
      </c>
      <c r="HW77" s="74">
        <f>+'Stk CF '!GH77</f>
        <v>0</v>
      </c>
      <c r="HX77" s="46"/>
      <c r="HY77" s="46"/>
      <c r="HZ77" s="46"/>
      <c r="IA77" s="46"/>
      <c r="IB77" s="46"/>
      <c r="IC77" s="46"/>
      <c r="ID77" s="46"/>
      <c r="IE77" s="75">
        <f t="shared" ref="IE77:IE88" si="259">+HV77+HW77+HX77-HY77+HZ77-IA77-IB77-IC77-ID77</f>
        <v>807</v>
      </c>
      <c r="IF77" s="74">
        <f>+'Stk CF '!GO77</f>
        <v>0</v>
      </c>
      <c r="IG77" s="46"/>
      <c r="IH77" s="46"/>
      <c r="II77" s="46"/>
      <c r="IJ77" s="46"/>
      <c r="IK77" s="46"/>
      <c r="IL77" s="46"/>
      <c r="IM77" s="46"/>
      <c r="IN77" s="75">
        <f t="shared" si="228"/>
        <v>807</v>
      </c>
      <c r="IO77" s="74">
        <f>+'Stk CF '!GV77</f>
        <v>0</v>
      </c>
      <c r="IP77" s="46"/>
      <c r="IQ77" s="46"/>
      <c r="IR77" s="46"/>
      <c r="IS77" s="46"/>
      <c r="IT77" s="46"/>
      <c r="IU77" s="46"/>
      <c r="IV77" s="46"/>
      <c r="IW77" s="75">
        <f t="shared" ref="IW77:IW94" si="260">+IN77+IO77+IP77-IQ77+IR77-IS77-IT77-IU77-IV77</f>
        <v>807</v>
      </c>
      <c r="IX77" s="74">
        <f>+'Stk CF '!HC77</f>
        <v>0</v>
      </c>
      <c r="IY77" s="46"/>
      <c r="IZ77" s="46"/>
      <c r="JA77" s="46"/>
      <c r="JB77" s="46"/>
      <c r="JC77" s="46"/>
      <c r="JD77" s="46"/>
      <c r="JE77" s="46"/>
      <c r="JF77" s="75">
        <f t="shared" si="235"/>
        <v>807</v>
      </c>
      <c r="JG77" s="74">
        <f>+'Stk CF '!HJ77</f>
        <v>0</v>
      </c>
      <c r="JH77" s="46"/>
      <c r="JI77" s="46"/>
      <c r="JJ77" s="46"/>
      <c r="JK77" s="46"/>
      <c r="JL77" s="46"/>
      <c r="JM77" s="46"/>
      <c r="JN77" s="46"/>
      <c r="JO77" s="75">
        <f t="shared" ref="JO77:JO94" si="261">+JF77+JG77+JH77-JI77+JJ77-JK77-JL77-JM77-JN77</f>
        <v>807</v>
      </c>
      <c r="JP77" s="74">
        <f>+'Stk CF '!HQ77</f>
        <v>0</v>
      </c>
      <c r="JQ77" s="46"/>
      <c r="JR77" s="46"/>
      <c r="JS77" s="46"/>
      <c r="JT77" s="46"/>
      <c r="JU77" s="46"/>
      <c r="JV77" s="46"/>
      <c r="JW77" s="46"/>
      <c r="JX77" s="75">
        <f t="shared" si="250"/>
        <v>807</v>
      </c>
      <c r="JY77" s="106">
        <f>+'Stk CF '!HX77</f>
        <v>0</v>
      </c>
      <c r="JZ77" s="46"/>
      <c r="KA77" s="46"/>
      <c r="KB77" s="46"/>
      <c r="KC77" s="46"/>
      <c r="KD77" s="46"/>
      <c r="KE77" s="46"/>
      <c r="KF77" s="46"/>
      <c r="KG77" s="88">
        <f t="shared" ref="KG77:KG89" si="262">+JX77+JY77+JZ77-KA77+KB77-KC77-KD77-KE77-KF77</f>
        <v>807</v>
      </c>
      <c r="KI77" s="80">
        <f>+'Stk CF '!IF77</f>
        <v>4</v>
      </c>
      <c r="KJ77" s="46">
        <f t="shared" si="251"/>
        <v>0</v>
      </c>
      <c r="KK77" s="46">
        <f t="shared" si="251"/>
        <v>0</v>
      </c>
      <c r="KL77" s="46">
        <f t="shared" si="251"/>
        <v>0</v>
      </c>
      <c r="KM77" s="46">
        <f t="shared" si="251"/>
        <v>0</v>
      </c>
      <c r="KN77" s="81">
        <f t="shared" si="251"/>
        <v>0</v>
      </c>
      <c r="KO77" s="81">
        <f t="shared" si="251"/>
        <v>0</v>
      </c>
      <c r="KP77" s="46">
        <f>+V77+AE77+AN77+AW77+BF77+BO77+BX77+CG77+CP77+CY77+DH77+DQ77+DZ77+EI77+ER77+FA77+FJ77+FS77+GB77+GK77+GT77+HC77+HL77+HU77+ID77+IM77+IV77+JE77+JN77+JW77+KF77</f>
        <v>0</v>
      </c>
      <c r="KQ77" s="76">
        <f t="shared" si="244"/>
        <v>811</v>
      </c>
      <c r="KR77" s="66"/>
      <c r="KS77" s="65"/>
    </row>
    <row r="78" spans="2:306" ht="15">
      <c r="B78" s="386" t="s">
        <v>653</v>
      </c>
      <c r="C78" s="167" t="s">
        <v>377</v>
      </c>
      <c r="D78" s="167" t="s">
        <v>390</v>
      </c>
      <c r="E78" s="170"/>
      <c r="F78" s="362" t="s">
        <v>181</v>
      </c>
      <c r="G78" s="380" t="s">
        <v>99</v>
      </c>
      <c r="H78" s="380" t="s">
        <v>99</v>
      </c>
      <c r="I78" s="166" t="s">
        <v>94</v>
      </c>
      <c r="J78" s="355" t="s">
        <v>402</v>
      </c>
      <c r="K78" s="139">
        <v>3</v>
      </c>
      <c r="L78" s="140">
        <v>4</v>
      </c>
      <c r="M78" s="137" t="s">
        <v>4</v>
      </c>
      <c r="N78" s="87">
        <v>450</v>
      </c>
      <c r="O78" s="74">
        <f>+'Stk CF '!V78</f>
        <v>0</v>
      </c>
      <c r="P78" s="46"/>
      <c r="Q78" s="46"/>
      <c r="R78" s="46"/>
      <c r="S78" s="46"/>
      <c r="T78" s="46"/>
      <c r="U78" s="46"/>
      <c r="V78" s="46"/>
      <c r="W78" s="75">
        <f t="shared" si="239"/>
        <v>450</v>
      </c>
      <c r="X78" s="74">
        <f>+'Stk CF '!AC78</f>
        <v>0</v>
      </c>
      <c r="Y78" s="46"/>
      <c r="Z78" s="46"/>
      <c r="AA78" s="46"/>
      <c r="AB78" s="46"/>
      <c r="AC78" s="46"/>
      <c r="AD78" s="46"/>
      <c r="AE78" s="46"/>
      <c r="AF78" s="75">
        <f t="shared" si="245"/>
        <v>450</v>
      </c>
      <c r="AG78" s="74">
        <f>+'Stk CF '!AJ78</f>
        <v>0</v>
      </c>
      <c r="AH78" s="46"/>
      <c r="AI78" s="46"/>
      <c r="AJ78" s="46"/>
      <c r="AK78" s="46"/>
      <c r="AL78" s="46"/>
      <c r="AM78" s="46"/>
      <c r="AN78" s="46"/>
      <c r="AO78" s="75">
        <f>+AF78+AG78+AH78-AI78+AJ78-AK78-AL78-AM78-AN78</f>
        <v>450</v>
      </c>
      <c r="AP78" s="74">
        <f>+'Stk CF '!AQ78</f>
        <v>0</v>
      </c>
      <c r="AQ78" s="46"/>
      <c r="AR78" s="46"/>
      <c r="AS78" s="46"/>
      <c r="AT78" s="46"/>
      <c r="AU78" s="46"/>
      <c r="AV78" s="46"/>
      <c r="AW78" s="46"/>
      <c r="AX78" s="75">
        <f>+AO78+AP78+AQ78-AR78+AS78-AT78-AU78-AV78-AW78</f>
        <v>450</v>
      </c>
      <c r="AY78" s="74">
        <f>+'Stk CF '!AX79</f>
        <v>0</v>
      </c>
      <c r="AZ78" s="46"/>
      <c r="BA78" s="46"/>
      <c r="BB78" s="46"/>
      <c r="BC78" s="46"/>
      <c r="BD78" s="46"/>
      <c r="BE78" s="46"/>
      <c r="BF78" s="46"/>
      <c r="BG78" s="75">
        <f t="shared" si="82"/>
        <v>450</v>
      </c>
      <c r="BH78" s="74">
        <f>+'Stk CF '!BE78</f>
        <v>0</v>
      </c>
      <c r="BI78" s="46"/>
      <c r="BJ78" s="46"/>
      <c r="BK78" s="46"/>
      <c r="BL78" s="46"/>
      <c r="BM78" s="46"/>
      <c r="BN78" s="46"/>
      <c r="BO78" s="46"/>
      <c r="BP78" s="126">
        <f t="shared" si="242"/>
        <v>450</v>
      </c>
      <c r="BQ78" s="74">
        <f>+'Stk CF '!BL78</f>
        <v>0</v>
      </c>
      <c r="BR78" s="46"/>
      <c r="BS78" s="46"/>
      <c r="BT78" s="46"/>
      <c r="BU78" s="46"/>
      <c r="BV78" s="46"/>
      <c r="BW78" s="46"/>
      <c r="BX78" s="46"/>
      <c r="BY78" s="75">
        <f t="shared" si="246"/>
        <v>450</v>
      </c>
      <c r="BZ78" s="74">
        <f>+'Stk CF '!BS78</f>
        <v>0</v>
      </c>
      <c r="CA78" s="46"/>
      <c r="CB78" s="46"/>
      <c r="CC78" s="46"/>
      <c r="CD78" s="46"/>
      <c r="CE78" s="46"/>
      <c r="CF78" s="46"/>
      <c r="CG78" s="46"/>
      <c r="CH78" s="75">
        <f t="shared" si="215"/>
        <v>450</v>
      </c>
      <c r="CI78" s="74">
        <f>+'Stk CF '!BZ78</f>
        <v>0</v>
      </c>
      <c r="CJ78" s="46"/>
      <c r="CK78" s="46"/>
      <c r="CL78" s="46"/>
      <c r="CM78" s="46"/>
      <c r="CN78" s="46"/>
      <c r="CO78" s="46"/>
      <c r="CP78" s="46"/>
      <c r="CQ78" s="75">
        <f t="shared" si="252"/>
        <v>450</v>
      </c>
      <c r="CR78" s="74">
        <f>+'Stk CF '!CG78</f>
        <v>0</v>
      </c>
      <c r="CS78" s="46"/>
      <c r="CT78" s="46"/>
      <c r="CU78" s="46"/>
      <c r="CV78" s="46"/>
      <c r="CW78" s="46"/>
      <c r="CX78" s="46"/>
      <c r="CY78" s="46"/>
      <c r="CZ78" s="75">
        <f t="shared" si="247"/>
        <v>450</v>
      </c>
      <c r="DA78" s="133"/>
      <c r="DB78" s="46"/>
      <c r="DC78" s="46"/>
      <c r="DD78" s="46"/>
      <c r="DE78" s="46"/>
      <c r="DF78" s="46"/>
      <c r="DG78" s="46"/>
      <c r="DH78" s="46"/>
      <c r="DI78" s="75">
        <f t="shared" si="217"/>
        <v>450</v>
      </c>
      <c r="DJ78" s="74">
        <f>+'Stk CF '!CU78</f>
        <v>0</v>
      </c>
      <c r="DK78" s="46"/>
      <c r="DL78" s="46"/>
      <c r="DM78" s="46"/>
      <c r="DN78" s="46"/>
      <c r="DO78" s="46"/>
      <c r="DP78" s="46"/>
      <c r="DQ78" s="46"/>
      <c r="DR78" s="75">
        <f t="shared" si="130"/>
        <v>450</v>
      </c>
      <c r="DS78" s="74">
        <f>+'Stk CF '!DB78</f>
        <v>0</v>
      </c>
      <c r="DT78" s="46"/>
      <c r="DU78" s="46"/>
      <c r="DV78" s="46"/>
      <c r="DW78" s="46"/>
      <c r="DX78" s="46"/>
      <c r="DY78" s="46"/>
      <c r="DZ78" s="46"/>
      <c r="EA78" s="75">
        <f t="shared" si="218"/>
        <v>450</v>
      </c>
      <c r="EB78" s="74">
        <f>+'Stk CF '!DI78</f>
        <v>0</v>
      </c>
      <c r="EC78" s="46"/>
      <c r="ED78" s="46"/>
      <c r="EE78" s="46"/>
      <c r="EF78" s="46"/>
      <c r="EG78" s="46"/>
      <c r="EH78" s="46"/>
      <c r="EI78" s="46"/>
      <c r="EJ78" s="75">
        <f t="shared" si="253"/>
        <v>450</v>
      </c>
      <c r="EK78" s="74">
        <f>+'Stk CF '!DP78</f>
        <v>0</v>
      </c>
      <c r="EL78" s="46"/>
      <c r="EM78" s="46"/>
      <c r="EN78" s="46"/>
      <c r="EO78" s="46"/>
      <c r="EP78" s="46"/>
      <c r="EQ78" s="46"/>
      <c r="ER78" s="46"/>
      <c r="ES78" s="75">
        <f t="shared" si="254"/>
        <v>450</v>
      </c>
      <c r="ET78" s="74">
        <f>+'Stk CF '!DW78</f>
        <v>0</v>
      </c>
      <c r="EU78" s="46"/>
      <c r="EV78" s="46"/>
      <c r="EW78" s="46"/>
      <c r="EX78" s="46"/>
      <c r="EY78" s="46"/>
      <c r="EZ78" s="46"/>
      <c r="FA78" s="46"/>
      <c r="FB78" s="79">
        <f t="shared" si="221"/>
        <v>450</v>
      </c>
      <c r="FC78" s="74">
        <f>+'Stk CF '!ED78</f>
        <v>0</v>
      </c>
      <c r="FD78" s="46"/>
      <c r="FE78" s="46"/>
      <c r="FF78" s="46"/>
      <c r="FG78" s="46"/>
      <c r="FH78" s="46"/>
      <c r="FI78" s="46"/>
      <c r="FJ78" s="46"/>
      <c r="FK78" s="75">
        <f t="shared" si="240"/>
        <v>450</v>
      </c>
      <c r="FL78" s="74">
        <f>+'Stk CF '!EK78</f>
        <v>0</v>
      </c>
      <c r="FM78" s="46"/>
      <c r="FN78" s="46"/>
      <c r="FO78" s="46"/>
      <c r="FP78" s="46"/>
      <c r="FQ78" s="46"/>
      <c r="FR78" s="46"/>
      <c r="FS78" s="46"/>
      <c r="FT78" s="75">
        <f t="shared" si="255"/>
        <v>450</v>
      </c>
      <c r="FU78" s="74">
        <f>+'Stk CF '!ER78</f>
        <v>0</v>
      </c>
      <c r="FV78" s="46"/>
      <c r="FW78" s="46"/>
      <c r="FX78" s="46"/>
      <c r="FY78" s="46"/>
      <c r="FZ78" s="46"/>
      <c r="GA78" s="46"/>
      <c r="GB78" s="46"/>
      <c r="GC78" s="75">
        <f t="shared" si="243"/>
        <v>450</v>
      </c>
      <c r="GD78" s="74">
        <f>+'Stk CF '!EY78</f>
        <v>0</v>
      </c>
      <c r="GE78" s="46"/>
      <c r="GF78" s="46"/>
      <c r="GG78" s="46"/>
      <c r="GH78" s="46"/>
      <c r="GI78" s="46"/>
      <c r="GJ78" s="46"/>
      <c r="GK78" s="46"/>
      <c r="GL78" s="75">
        <f t="shared" si="256"/>
        <v>450</v>
      </c>
      <c r="GM78" s="74">
        <f>+'Stk CF '!FF78</f>
        <v>0</v>
      </c>
      <c r="GN78" s="46"/>
      <c r="GO78" s="46"/>
      <c r="GP78" s="46"/>
      <c r="GQ78" s="46"/>
      <c r="GR78" s="46"/>
      <c r="GS78" s="46"/>
      <c r="GT78" s="46"/>
      <c r="GU78" s="75">
        <f t="shared" si="248"/>
        <v>450</v>
      </c>
      <c r="GV78" s="74">
        <f>+'Stk CF '!FM78</f>
        <v>0</v>
      </c>
      <c r="GW78" s="46"/>
      <c r="GX78" s="46"/>
      <c r="GY78" s="46"/>
      <c r="GZ78" s="46"/>
      <c r="HA78" s="46"/>
      <c r="HB78" s="46"/>
      <c r="HC78" s="46"/>
      <c r="HD78" s="75">
        <f t="shared" si="257"/>
        <v>450</v>
      </c>
      <c r="HE78" s="74">
        <f>+'Stk CF '!FT78</f>
        <v>0</v>
      </c>
      <c r="HF78" s="46"/>
      <c r="HG78" s="46"/>
      <c r="HH78" s="46"/>
      <c r="HI78" s="46"/>
      <c r="HJ78" s="46"/>
      <c r="HK78" s="46"/>
      <c r="HL78" s="46"/>
      <c r="HM78" s="75">
        <f t="shared" si="249"/>
        <v>450</v>
      </c>
      <c r="HN78" s="74">
        <f>+'Stk CF '!GA78</f>
        <v>0</v>
      </c>
      <c r="HO78" s="46"/>
      <c r="HP78" s="46"/>
      <c r="HQ78" s="46"/>
      <c r="HR78" s="46"/>
      <c r="HS78" s="46"/>
      <c r="HT78" s="46"/>
      <c r="HU78" s="46"/>
      <c r="HV78" s="75">
        <f t="shared" si="258"/>
        <v>450</v>
      </c>
      <c r="HW78" s="74">
        <f>+'Stk CF '!GH78</f>
        <v>0</v>
      </c>
      <c r="HX78" s="46"/>
      <c r="HY78" s="46"/>
      <c r="HZ78" s="46"/>
      <c r="IA78" s="46"/>
      <c r="IB78" s="46"/>
      <c r="IC78" s="46"/>
      <c r="ID78" s="46"/>
      <c r="IE78" s="75">
        <f t="shared" si="259"/>
        <v>450</v>
      </c>
      <c r="IF78" s="74">
        <f>+'Stk CF '!GO78</f>
        <v>0</v>
      </c>
      <c r="IG78" s="46"/>
      <c r="IH78" s="46"/>
      <c r="II78" s="46"/>
      <c r="IJ78" s="46"/>
      <c r="IK78" s="46"/>
      <c r="IL78" s="46"/>
      <c r="IM78" s="46"/>
      <c r="IN78" s="75">
        <f t="shared" si="228"/>
        <v>450</v>
      </c>
      <c r="IO78" s="74">
        <f>+'Stk CF '!GV78</f>
        <v>0</v>
      </c>
      <c r="IP78" s="46"/>
      <c r="IQ78" s="46"/>
      <c r="IR78" s="46"/>
      <c r="IS78" s="46"/>
      <c r="IT78" s="46"/>
      <c r="IU78" s="46"/>
      <c r="IV78" s="46"/>
      <c r="IW78" s="75">
        <f t="shared" si="260"/>
        <v>450</v>
      </c>
      <c r="IX78" s="74">
        <f>+'Stk CF '!HC78</f>
        <v>0</v>
      </c>
      <c r="IY78" s="46"/>
      <c r="IZ78" s="46"/>
      <c r="JA78" s="46"/>
      <c r="JB78" s="46"/>
      <c r="JC78" s="46"/>
      <c r="JD78" s="46"/>
      <c r="JE78" s="46"/>
      <c r="JF78" s="75">
        <f t="shared" si="235"/>
        <v>450</v>
      </c>
      <c r="JG78" s="74">
        <f>+'Stk CF '!HJ78</f>
        <v>0</v>
      </c>
      <c r="JH78" s="46"/>
      <c r="JI78" s="46"/>
      <c r="JJ78" s="46"/>
      <c r="JK78" s="46"/>
      <c r="JL78" s="46"/>
      <c r="JM78" s="46"/>
      <c r="JN78" s="46"/>
      <c r="JO78" s="75">
        <f t="shared" si="261"/>
        <v>450</v>
      </c>
      <c r="JP78" s="74">
        <f>+'Stk CF '!HQ78</f>
        <v>0</v>
      </c>
      <c r="JQ78" s="46"/>
      <c r="JR78" s="46"/>
      <c r="JS78" s="46"/>
      <c r="JT78" s="46"/>
      <c r="JU78" s="46"/>
      <c r="JV78" s="46"/>
      <c r="JW78" s="46"/>
      <c r="JX78" s="75">
        <f t="shared" si="250"/>
        <v>450</v>
      </c>
      <c r="JY78" s="106">
        <f>+'Stk CF '!HX78</f>
        <v>0</v>
      </c>
      <c r="JZ78" s="46"/>
      <c r="KA78" s="46"/>
      <c r="KB78" s="46"/>
      <c r="KC78" s="46"/>
      <c r="KD78" s="46"/>
      <c r="KE78" s="46"/>
      <c r="KF78" s="46"/>
      <c r="KG78" s="88">
        <f t="shared" si="262"/>
        <v>450</v>
      </c>
      <c r="KI78" s="80">
        <f>+'Stk CF '!IF78</f>
        <v>0</v>
      </c>
      <c r="KJ78" s="46">
        <f t="shared" ref="KJ78:KJ88" si="263">+P78+Y78+AH78+AQ78+AZ78+BI78+BR78+CA78+CJ78+CS78+DB78+DK78+DT78+EC78+EL78+EU78+FD78+FM78+FV78+GE78+GN78+GW78+HF78+HO78+HX78+IG78+IP78+IY78+JH78+JQ78+JZ78</f>
        <v>0</v>
      </c>
      <c r="KK78" s="46">
        <f t="shared" ref="KK78:KK88" si="264">+Q78+Z78+AI78+AR78+BA78+BJ78+BS78+CB78+CK78+CT78+DC78+DL78+DU78+ED78+EM78+EV78+FE78+FN78+FW78+GF78+GO78+GX78+HG78+HP78+HY78+IH78+IQ78+IZ78+JI78+JR78+KA78</f>
        <v>0</v>
      </c>
      <c r="KL78" s="46">
        <f t="shared" ref="KL78:KL88" si="265">+R78+AA78+AJ78+AS78+BB78+BK78+BT78+CC78+CL78+CU78+DD78+DM78+DV78+EE78+EN78+EW78+FF78+FO78+FX78+GG78+GP78+GY78+HH78+HQ78+HZ78+II78+IR78+JA78+JJ78+JS78+KB78</f>
        <v>0</v>
      </c>
      <c r="KM78" s="46">
        <f t="shared" ref="KM78:KM88" si="266">+S78+AB78+AK78+AT78+BC78+BL78+BU78+CD78+CM78+CV78+DE78+DN78+DW78+EF78+EO78+EX78+FG78+FP78+FY78+GH78+GQ78+GZ78+HI78+HR78+IA78+IJ78+IS78+JB78+JK78+JT78+KC78</f>
        <v>0</v>
      </c>
      <c r="KN78" s="81">
        <f t="shared" ref="KN78:KN88" si="267">+T78+AC78+AL78+AU78+BD78+BM78+BV78+CE78+CN78+CW78+DF78+DO78+DX78+EG78+EP78+EY78+FH78+FQ78+FZ78+GI78+GR78+HA78+HJ78+HS78+IB78+IK78+IT78+JC78+JL78+JU78+KD78</f>
        <v>0</v>
      </c>
      <c r="KO78" s="81">
        <f t="shared" ref="KO78:KO88" si="268">+U78+AD78+AM78+AV78+BE78+BN78+BW78+CF78+CO78+CX78+DG78+DP78+DY78+EH78+EQ78+EZ78+FI78+FR78+GA78+GJ78+GS78+HB78+HK78+HT78+IC78+IL78+IU78+JD78+JM78+JV78+KE78</f>
        <v>0</v>
      </c>
      <c r="KP78" s="46">
        <f t="shared" ref="KP78:KP88" si="269">+V78+AE78+AN78+AW78+BF78+BO78+BX78+CG78+CP78+CY78+DH78+DQ78+DZ78+EI78+ER78+FA78+FJ78+FS78+GB78+GK78+GT78+HC78+HL78+HU78+ID78+IM78+IV78+JE78+JN78+JW78+KF78</f>
        <v>0</v>
      </c>
      <c r="KQ78" s="76">
        <f t="shared" si="244"/>
        <v>450</v>
      </c>
      <c r="KR78" s="66"/>
      <c r="KS78" s="65"/>
    </row>
    <row r="79" spans="2:306" ht="15">
      <c r="B79" s="386" t="s">
        <v>653</v>
      </c>
      <c r="C79" s="168" t="s">
        <v>378</v>
      </c>
      <c r="D79" s="168" t="s">
        <v>391</v>
      </c>
      <c r="E79" s="170"/>
      <c r="F79" s="363" t="s">
        <v>181</v>
      </c>
      <c r="G79" s="380" t="s">
        <v>99</v>
      </c>
      <c r="H79" s="380" t="s">
        <v>99</v>
      </c>
      <c r="I79" s="166" t="s">
        <v>94</v>
      </c>
      <c r="J79" s="375" t="s">
        <v>402</v>
      </c>
      <c r="K79" s="139">
        <v>3</v>
      </c>
      <c r="L79" s="140">
        <v>4</v>
      </c>
      <c r="M79" s="137" t="s">
        <v>4</v>
      </c>
      <c r="N79" s="87">
        <v>0</v>
      </c>
      <c r="O79" s="74">
        <f>+'Stk CF '!V79</f>
        <v>0</v>
      </c>
      <c r="P79" s="46"/>
      <c r="Q79" s="46"/>
      <c r="R79" s="46"/>
      <c r="S79" s="46"/>
      <c r="T79" s="46"/>
      <c r="U79" s="46"/>
      <c r="V79" s="46"/>
      <c r="W79" s="75">
        <f t="shared" si="239"/>
        <v>0</v>
      </c>
      <c r="X79" s="74">
        <f>+'Stk CF '!AC79</f>
        <v>0</v>
      </c>
      <c r="Y79" s="46"/>
      <c r="Z79" s="46"/>
      <c r="AA79" s="46"/>
      <c r="AB79" s="46"/>
      <c r="AC79" s="46"/>
      <c r="AD79" s="46"/>
      <c r="AE79" s="46"/>
      <c r="AF79" s="75">
        <f t="shared" si="245"/>
        <v>0</v>
      </c>
      <c r="AG79" s="74">
        <f>+'Stk CF '!AJ79</f>
        <v>0</v>
      </c>
      <c r="AH79" s="46"/>
      <c r="AI79" s="46"/>
      <c r="AJ79" s="46"/>
      <c r="AK79" s="46"/>
      <c r="AL79" s="46"/>
      <c r="AM79" s="46"/>
      <c r="AN79" s="46"/>
      <c r="AO79" s="75">
        <f>+AF79+AG79+AH79-AI79+AJ79-AK79-AL79-AM79-AN79</f>
        <v>0</v>
      </c>
      <c r="AP79" s="74">
        <f>+'Stk CF '!AQ79</f>
        <v>0</v>
      </c>
      <c r="AQ79" s="46"/>
      <c r="AR79" s="46"/>
      <c r="AS79" s="46"/>
      <c r="AT79" s="46"/>
      <c r="AU79" s="46"/>
      <c r="AV79" s="46"/>
      <c r="AW79" s="46"/>
      <c r="AX79" s="75">
        <f>+AO79+AP79+AQ79-AR79+AS79-AT79-AU79-AV79-AW79</f>
        <v>0</v>
      </c>
      <c r="AY79" s="74">
        <f>+'Stk CF '!AX80</f>
        <v>1</v>
      </c>
      <c r="AZ79" s="46"/>
      <c r="BA79" s="46"/>
      <c r="BB79" s="46"/>
      <c r="BC79" s="46"/>
      <c r="BD79" s="46"/>
      <c r="BE79" s="46"/>
      <c r="BF79" s="46"/>
      <c r="BG79" s="75">
        <f t="shared" ref="BG79:BG102" si="270">+AX79+AY79+AZ79-BA79+BB79-BC79-BD79-BE79-BF79</f>
        <v>1</v>
      </c>
      <c r="BH79" s="74">
        <f>+'Stk CF '!BE79</f>
        <v>0</v>
      </c>
      <c r="BI79" s="46"/>
      <c r="BJ79" s="46"/>
      <c r="BK79" s="46"/>
      <c r="BL79" s="46"/>
      <c r="BM79" s="46"/>
      <c r="BN79" s="46"/>
      <c r="BO79" s="46"/>
      <c r="BP79" s="126">
        <f t="shared" si="242"/>
        <v>1</v>
      </c>
      <c r="BQ79" s="74">
        <f>+'Stk CF '!BL79</f>
        <v>0</v>
      </c>
      <c r="BR79" s="46"/>
      <c r="BS79" s="46"/>
      <c r="BT79" s="46"/>
      <c r="BU79" s="46"/>
      <c r="BV79" s="46"/>
      <c r="BW79" s="46"/>
      <c r="BX79" s="46"/>
      <c r="BY79" s="75">
        <f t="shared" si="246"/>
        <v>1</v>
      </c>
      <c r="BZ79" s="74">
        <f>+'Stk CF '!BS79</f>
        <v>0</v>
      </c>
      <c r="CA79" s="46"/>
      <c r="CB79" s="46"/>
      <c r="CC79" s="46"/>
      <c r="CD79" s="46"/>
      <c r="CE79" s="46"/>
      <c r="CF79" s="46"/>
      <c r="CG79" s="46"/>
      <c r="CH79" s="75">
        <f t="shared" ref="CH79:CH88" si="271">+BY79+BZ79+CA79-CB79+CC79-CD79-CE79-CF79-CG79</f>
        <v>1</v>
      </c>
      <c r="CI79" s="74">
        <f>+'Stk CF '!BZ79</f>
        <v>0</v>
      </c>
      <c r="CJ79" s="46"/>
      <c r="CK79" s="46"/>
      <c r="CL79" s="46"/>
      <c r="CM79" s="46"/>
      <c r="CN79" s="46"/>
      <c r="CO79" s="46"/>
      <c r="CP79" s="46"/>
      <c r="CQ79" s="75">
        <f t="shared" si="252"/>
        <v>1</v>
      </c>
      <c r="CR79" s="74">
        <f>+'Stk CF '!CG79</f>
        <v>0</v>
      </c>
      <c r="CS79" s="46"/>
      <c r="CT79" s="46"/>
      <c r="CU79" s="46"/>
      <c r="CV79" s="46"/>
      <c r="CW79" s="46"/>
      <c r="CX79" s="46"/>
      <c r="CY79" s="46"/>
      <c r="CZ79" s="75">
        <f t="shared" si="247"/>
        <v>1</v>
      </c>
      <c r="DA79" s="133"/>
      <c r="DB79" s="46"/>
      <c r="DC79" s="46"/>
      <c r="DD79" s="46"/>
      <c r="DE79" s="46"/>
      <c r="DF79" s="46"/>
      <c r="DG79" s="46"/>
      <c r="DH79" s="46"/>
      <c r="DI79" s="75">
        <f t="shared" si="217"/>
        <v>1</v>
      </c>
      <c r="DJ79" s="74">
        <f>+'Stk CF '!CU79</f>
        <v>0</v>
      </c>
      <c r="DK79" s="46"/>
      <c r="DL79" s="46"/>
      <c r="DM79" s="46"/>
      <c r="DN79" s="46"/>
      <c r="DO79" s="46"/>
      <c r="DP79" s="46"/>
      <c r="DQ79" s="46"/>
      <c r="DR79" s="75">
        <f t="shared" si="130"/>
        <v>1</v>
      </c>
      <c r="DS79" s="74">
        <f>+'Stk CF '!DB79</f>
        <v>0</v>
      </c>
      <c r="DT79" s="46"/>
      <c r="DU79" s="46"/>
      <c r="DV79" s="46"/>
      <c r="DW79" s="46"/>
      <c r="DX79" s="46"/>
      <c r="DY79" s="46"/>
      <c r="DZ79" s="46"/>
      <c r="EA79" s="75">
        <f t="shared" ref="EA79:EA93" si="272">+DR79+DS79+DT79-DU79+DV79-DW79-DX79-DY79-DZ79</f>
        <v>1</v>
      </c>
      <c r="EB79" s="74">
        <f>+'Stk CF '!DI79</f>
        <v>0</v>
      </c>
      <c r="EC79" s="46"/>
      <c r="ED79" s="46"/>
      <c r="EE79" s="46"/>
      <c r="EF79" s="46"/>
      <c r="EG79" s="46"/>
      <c r="EH79" s="46"/>
      <c r="EI79" s="46"/>
      <c r="EJ79" s="75">
        <f t="shared" si="253"/>
        <v>1</v>
      </c>
      <c r="EK79" s="74">
        <f>+'Stk CF '!DP79</f>
        <v>0</v>
      </c>
      <c r="EL79" s="46"/>
      <c r="EM79" s="46"/>
      <c r="EN79" s="46"/>
      <c r="EO79" s="46"/>
      <c r="EP79" s="46"/>
      <c r="EQ79" s="46"/>
      <c r="ER79" s="46"/>
      <c r="ES79" s="75">
        <f t="shared" si="254"/>
        <v>1</v>
      </c>
      <c r="ET79" s="74">
        <f>+'Stk CF '!DW79</f>
        <v>0</v>
      </c>
      <c r="EU79" s="46"/>
      <c r="EV79" s="46"/>
      <c r="EW79" s="46"/>
      <c r="EX79" s="46"/>
      <c r="EY79" s="46"/>
      <c r="EZ79" s="46"/>
      <c r="FA79" s="46"/>
      <c r="FB79" s="79">
        <f t="shared" si="221"/>
        <v>1</v>
      </c>
      <c r="FC79" s="74">
        <f>+'Stk CF '!ED79</f>
        <v>0</v>
      </c>
      <c r="FD79" s="46"/>
      <c r="FE79" s="46"/>
      <c r="FF79" s="46"/>
      <c r="FG79" s="46"/>
      <c r="FH79" s="46"/>
      <c r="FI79" s="46"/>
      <c r="FJ79" s="46"/>
      <c r="FK79" s="75">
        <f t="shared" si="240"/>
        <v>1</v>
      </c>
      <c r="FL79" s="74">
        <f>+'Stk CF '!EK79</f>
        <v>0</v>
      </c>
      <c r="FM79" s="46"/>
      <c r="FN79" s="46"/>
      <c r="FO79" s="46"/>
      <c r="FP79" s="46"/>
      <c r="FQ79" s="46"/>
      <c r="FR79" s="46"/>
      <c r="FS79" s="46"/>
      <c r="FT79" s="75">
        <f t="shared" si="255"/>
        <v>1</v>
      </c>
      <c r="FU79" s="74">
        <f>+'Stk CF '!ER79</f>
        <v>0</v>
      </c>
      <c r="FV79" s="46"/>
      <c r="FW79" s="46"/>
      <c r="FX79" s="46"/>
      <c r="FY79" s="46"/>
      <c r="FZ79" s="46"/>
      <c r="GA79" s="46"/>
      <c r="GB79" s="46"/>
      <c r="GC79" s="75">
        <f t="shared" si="243"/>
        <v>1</v>
      </c>
      <c r="GD79" s="74">
        <f>+'Stk CF '!EY79</f>
        <v>0</v>
      </c>
      <c r="GE79" s="46"/>
      <c r="GF79" s="46"/>
      <c r="GG79" s="46"/>
      <c r="GH79" s="46"/>
      <c r="GI79" s="46"/>
      <c r="GJ79" s="46"/>
      <c r="GK79" s="46"/>
      <c r="GL79" s="75">
        <f t="shared" si="256"/>
        <v>1</v>
      </c>
      <c r="GM79" s="74">
        <f>+'Stk CF '!FF79</f>
        <v>0</v>
      </c>
      <c r="GN79" s="46"/>
      <c r="GO79" s="46"/>
      <c r="GP79" s="46"/>
      <c r="GQ79" s="46"/>
      <c r="GR79" s="46"/>
      <c r="GS79" s="46"/>
      <c r="GT79" s="46"/>
      <c r="GU79" s="75">
        <f t="shared" si="248"/>
        <v>1</v>
      </c>
      <c r="GV79" s="74">
        <f>+'Stk CF '!FM79</f>
        <v>0</v>
      </c>
      <c r="GW79" s="46"/>
      <c r="GX79" s="46"/>
      <c r="GY79" s="46"/>
      <c r="GZ79" s="46"/>
      <c r="HA79" s="46"/>
      <c r="HB79" s="46"/>
      <c r="HC79" s="46"/>
      <c r="HD79" s="75">
        <f t="shared" si="257"/>
        <v>1</v>
      </c>
      <c r="HE79" s="74">
        <f>+'Stk CF '!FT79</f>
        <v>0</v>
      </c>
      <c r="HF79" s="46"/>
      <c r="HG79" s="46"/>
      <c r="HH79" s="46"/>
      <c r="HI79" s="46"/>
      <c r="HJ79" s="46"/>
      <c r="HK79" s="46"/>
      <c r="HL79" s="46"/>
      <c r="HM79" s="75">
        <f t="shared" si="249"/>
        <v>1</v>
      </c>
      <c r="HN79" s="74">
        <f>+'Stk CF '!GA79</f>
        <v>0</v>
      </c>
      <c r="HO79" s="46"/>
      <c r="HP79" s="46"/>
      <c r="HQ79" s="46"/>
      <c r="HR79" s="46"/>
      <c r="HS79" s="46"/>
      <c r="HT79" s="46"/>
      <c r="HU79" s="46"/>
      <c r="HV79" s="75">
        <f t="shared" si="258"/>
        <v>1</v>
      </c>
      <c r="HW79" s="74">
        <f>+'Stk CF '!GH79</f>
        <v>0</v>
      </c>
      <c r="HX79" s="46"/>
      <c r="HY79" s="46"/>
      <c r="HZ79" s="46"/>
      <c r="IA79" s="46"/>
      <c r="IB79" s="46"/>
      <c r="IC79" s="46"/>
      <c r="ID79" s="46"/>
      <c r="IE79" s="75">
        <f t="shared" si="259"/>
        <v>1</v>
      </c>
      <c r="IF79" s="74">
        <f>+'Stk CF '!GO79</f>
        <v>0</v>
      </c>
      <c r="IG79" s="46"/>
      <c r="IH79" s="46"/>
      <c r="II79" s="46"/>
      <c r="IJ79" s="46"/>
      <c r="IK79" s="46"/>
      <c r="IL79" s="46"/>
      <c r="IM79" s="46"/>
      <c r="IN79" s="75">
        <f t="shared" si="228"/>
        <v>1</v>
      </c>
      <c r="IO79" s="74">
        <f>+'Stk CF '!GV79</f>
        <v>0</v>
      </c>
      <c r="IP79" s="46"/>
      <c r="IQ79" s="46"/>
      <c r="IR79" s="46"/>
      <c r="IS79" s="46"/>
      <c r="IT79" s="46"/>
      <c r="IU79" s="46"/>
      <c r="IV79" s="46"/>
      <c r="IW79" s="75">
        <f t="shared" si="260"/>
        <v>1</v>
      </c>
      <c r="IX79" s="74">
        <f>+'Stk CF '!HC79</f>
        <v>0</v>
      </c>
      <c r="IY79" s="46"/>
      <c r="IZ79" s="46"/>
      <c r="JA79" s="46"/>
      <c r="JB79" s="46"/>
      <c r="JC79" s="46"/>
      <c r="JD79" s="46"/>
      <c r="JE79" s="46"/>
      <c r="JF79" s="75">
        <f t="shared" si="235"/>
        <v>1</v>
      </c>
      <c r="JG79" s="74">
        <f>+'Stk CF '!HJ79</f>
        <v>0</v>
      </c>
      <c r="JH79" s="46"/>
      <c r="JI79" s="46"/>
      <c r="JJ79" s="46"/>
      <c r="JK79" s="46"/>
      <c r="JL79" s="46"/>
      <c r="JM79" s="46"/>
      <c r="JN79" s="46"/>
      <c r="JO79" s="75">
        <f t="shared" si="261"/>
        <v>1</v>
      </c>
      <c r="JP79" s="74">
        <f>+'Stk CF '!HQ79</f>
        <v>0</v>
      </c>
      <c r="JQ79" s="46"/>
      <c r="JR79" s="46"/>
      <c r="JS79" s="46"/>
      <c r="JT79" s="46"/>
      <c r="JU79" s="46"/>
      <c r="JV79" s="46"/>
      <c r="JW79" s="46"/>
      <c r="JX79" s="75">
        <f t="shared" si="250"/>
        <v>1</v>
      </c>
      <c r="JY79" s="106">
        <f>+'Stk CF '!HX79</f>
        <v>0</v>
      </c>
      <c r="JZ79" s="46"/>
      <c r="KA79" s="46"/>
      <c r="KB79" s="46"/>
      <c r="KC79" s="46"/>
      <c r="KD79" s="46"/>
      <c r="KE79" s="46"/>
      <c r="KF79" s="46"/>
      <c r="KG79" s="88">
        <f t="shared" si="262"/>
        <v>1</v>
      </c>
      <c r="KI79" s="80">
        <f>+'Stk CF '!IF79</f>
        <v>0</v>
      </c>
      <c r="KJ79" s="46">
        <f t="shared" si="263"/>
        <v>0</v>
      </c>
      <c r="KK79" s="46">
        <f t="shared" si="264"/>
        <v>0</v>
      </c>
      <c r="KL79" s="46">
        <f t="shared" si="265"/>
        <v>0</v>
      </c>
      <c r="KM79" s="46">
        <f t="shared" si="266"/>
        <v>0</v>
      </c>
      <c r="KN79" s="81">
        <f t="shared" si="267"/>
        <v>0</v>
      </c>
      <c r="KO79" s="81">
        <f t="shared" si="268"/>
        <v>0</v>
      </c>
      <c r="KP79" s="46">
        <f t="shared" si="269"/>
        <v>0</v>
      </c>
      <c r="KQ79" s="76">
        <f t="shared" si="244"/>
        <v>0</v>
      </c>
      <c r="KR79" s="66"/>
      <c r="KS79" s="65"/>
    </row>
    <row r="80" spans="2:306" ht="15">
      <c r="B80" s="386" t="s">
        <v>653</v>
      </c>
      <c r="C80" s="167" t="s">
        <v>379</v>
      </c>
      <c r="D80" s="167" t="s">
        <v>392</v>
      </c>
      <c r="E80" s="170"/>
      <c r="F80" s="362" t="s">
        <v>181</v>
      </c>
      <c r="G80" s="380" t="s">
        <v>99</v>
      </c>
      <c r="H80" s="380" t="s">
        <v>99</v>
      </c>
      <c r="I80" s="166" t="s">
        <v>94</v>
      </c>
      <c r="J80" s="355" t="s">
        <v>402</v>
      </c>
      <c r="K80" s="139">
        <v>4</v>
      </c>
      <c r="L80" s="140">
        <v>4</v>
      </c>
      <c r="M80" s="137" t="s">
        <v>4</v>
      </c>
      <c r="N80" s="87">
        <v>0</v>
      </c>
      <c r="O80" s="74">
        <f>+'Stk CF '!V80</f>
        <v>0</v>
      </c>
      <c r="P80" s="46"/>
      <c r="Q80" s="46"/>
      <c r="R80" s="46"/>
      <c r="S80" s="46"/>
      <c r="T80" s="46"/>
      <c r="U80" s="46"/>
      <c r="V80" s="46"/>
      <c r="W80" s="75">
        <f t="shared" si="239"/>
        <v>0</v>
      </c>
      <c r="X80" s="74">
        <f>+'Stk CF '!AC80</f>
        <v>0</v>
      </c>
      <c r="Y80" s="46"/>
      <c r="Z80" s="46"/>
      <c r="AA80" s="46"/>
      <c r="AB80" s="46"/>
      <c r="AC80" s="46"/>
      <c r="AD80" s="46"/>
      <c r="AE80" s="46"/>
      <c r="AF80" s="75">
        <f t="shared" si="245"/>
        <v>0</v>
      </c>
      <c r="AG80" s="74">
        <f>+'Stk CF '!AJ80</f>
        <v>0</v>
      </c>
      <c r="AH80" s="46"/>
      <c r="AI80" s="46"/>
      <c r="AJ80" s="46"/>
      <c r="AK80" s="46"/>
      <c r="AL80" s="46"/>
      <c r="AM80" s="46"/>
      <c r="AN80" s="46"/>
      <c r="AO80" s="75">
        <f>+AF80+AG80+AH80-AI80+AJ80-AK80-AL80-AM80-AN80</f>
        <v>0</v>
      </c>
      <c r="AP80" s="74">
        <f>+'Stk CF '!AQ80</f>
        <v>0</v>
      </c>
      <c r="AQ80" s="46"/>
      <c r="AR80" s="46"/>
      <c r="AS80" s="46"/>
      <c r="AT80" s="46"/>
      <c r="AU80" s="46"/>
      <c r="AV80" s="46"/>
      <c r="AW80" s="46"/>
      <c r="AX80" s="75">
        <f>+AO80+AP80+AQ80-AR80+AS80-AT80-AU80-AV80-AW80</f>
        <v>0</v>
      </c>
      <c r="AY80" s="74">
        <f>+'Stk CF '!AX81</f>
        <v>0</v>
      </c>
      <c r="AZ80" s="46"/>
      <c r="BA80" s="46"/>
      <c r="BB80" s="46"/>
      <c r="BC80" s="46"/>
      <c r="BD80" s="46"/>
      <c r="BE80" s="46"/>
      <c r="BF80" s="46"/>
      <c r="BG80" s="75">
        <f t="shared" si="270"/>
        <v>0</v>
      </c>
      <c r="BH80" s="74">
        <f>+'Stk CF '!BE80</f>
        <v>0</v>
      </c>
      <c r="BI80" s="46"/>
      <c r="BJ80" s="46"/>
      <c r="BK80" s="46"/>
      <c r="BL80" s="46"/>
      <c r="BM80" s="46"/>
      <c r="BN80" s="46"/>
      <c r="BO80" s="46"/>
      <c r="BP80" s="126">
        <f t="shared" si="242"/>
        <v>0</v>
      </c>
      <c r="BQ80" s="74">
        <f>+'Stk CF '!BL80</f>
        <v>0</v>
      </c>
      <c r="BR80" s="46"/>
      <c r="BS80" s="46"/>
      <c r="BT80" s="46"/>
      <c r="BU80" s="46"/>
      <c r="BV80" s="46"/>
      <c r="BW80" s="46"/>
      <c r="BX80" s="46"/>
      <c r="BY80" s="75">
        <f t="shared" si="246"/>
        <v>0</v>
      </c>
      <c r="BZ80" s="74">
        <f>+'Stk CF '!BS80</f>
        <v>0</v>
      </c>
      <c r="CA80" s="46"/>
      <c r="CB80" s="46"/>
      <c r="CC80" s="46"/>
      <c r="CD80" s="46"/>
      <c r="CE80" s="46"/>
      <c r="CF80" s="46"/>
      <c r="CG80" s="46"/>
      <c r="CH80" s="75">
        <f t="shared" si="271"/>
        <v>0</v>
      </c>
      <c r="CI80" s="74">
        <f>+'Stk CF '!BZ80</f>
        <v>0</v>
      </c>
      <c r="CJ80" s="46"/>
      <c r="CK80" s="46"/>
      <c r="CL80" s="46"/>
      <c r="CM80" s="46"/>
      <c r="CN80" s="46"/>
      <c r="CO80" s="46"/>
      <c r="CP80" s="46"/>
      <c r="CQ80" s="75">
        <f t="shared" si="252"/>
        <v>0</v>
      </c>
      <c r="CR80" s="74">
        <f>+'Stk CF '!CG80</f>
        <v>0</v>
      </c>
      <c r="CS80" s="46"/>
      <c r="CT80" s="46"/>
      <c r="CU80" s="46"/>
      <c r="CV80" s="46"/>
      <c r="CW80" s="46"/>
      <c r="CX80" s="46"/>
      <c r="CY80" s="46"/>
      <c r="CZ80" s="75">
        <f t="shared" si="247"/>
        <v>0</v>
      </c>
      <c r="DA80" s="133"/>
      <c r="DB80" s="46"/>
      <c r="DC80" s="46"/>
      <c r="DD80" s="46"/>
      <c r="DE80" s="46"/>
      <c r="DF80" s="46"/>
      <c r="DG80" s="46"/>
      <c r="DH80" s="46"/>
      <c r="DI80" s="75">
        <f t="shared" si="217"/>
        <v>0</v>
      </c>
      <c r="DJ80" s="74">
        <f>+'Stk CF '!CU80</f>
        <v>0</v>
      </c>
      <c r="DK80" s="46"/>
      <c r="DL80" s="46"/>
      <c r="DM80" s="46"/>
      <c r="DN80" s="46"/>
      <c r="DO80" s="46"/>
      <c r="DP80" s="46"/>
      <c r="DQ80" s="46"/>
      <c r="DR80" s="75">
        <f t="shared" si="130"/>
        <v>0</v>
      </c>
      <c r="DS80" s="74">
        <f>+'Stk CF '!DB80</f>
        <v>0</v>
      </c>
      <c r="DT80" s="46"/>
      <c r="DU80" s="46"/>
      <c r="DV80" s="46"/>
      <c r="DW80" s="46"/>
      <c r="DX80" s="46"/>
      <c r="DY80" s="46"/>
      <c r="DZ80" s="46"/>
      <c r="EA80" s="75">
        <f t="shared" si="272"/>
        <v>0</v>
      </c>
      <c r="EB80" s="74">
        <f>+'Stk CF '!DI80</f>
        <v>0</v>
      </c>
      <c r="EC80" s="46"/>
      <c r="ED80" s="46"/>
      <c r="EE80" s="46"/>
      <c r="EF80" s="46"/>
      <c r="EG80" s="46"/>
      <c r="EH80" s="46"/>
      <c r="EI80" s="46"/>
      <c r="EJ80" s="75">
        <f t="shared" si="253"/>
        <v>0</v>
      </c>
      <c r="EK80" s="74">
        <f>+'Stk CF '!DP80</f>
        <v>0</v>
      </c>
      <c r="EL80" s="46"/>
      <c r="EM80" s="46"/>
      <c r="EN80" s="46"/>
      <c r="EO80" s="46"/>
      <c r="EP80" s="46"/>
      <c r="EQ80" s="46"/>
      <c r="ER80" s="46"/>
      <c r="ES80" s="75">
        <f t="shared" si="254"/>
        <v>0</v>
      </c>
      <c r="ET80" s="74">
        <f>+'Stk CF '!DW80</f>
        <v>0</v>
      </c>
      <c r="EU80" s="46"/>
      <c r="EV80" s="46"/>
      <c r="EW80" s="46"/>
      <c r="EX80" s="46"/>
      <c r="EY80" s="46"/>
      <c r="EZ80" s="46"/>
      <c r="FA80" s="46"/>
      <c r="FB80" s="79">
        <f t="shared" si="221"/>
        <v>0</v>
      </c>
      <c r="FC80" s="74">
        <f>+'Stk CF '!ED80</f>
        <v>0</v>
      </c>
      <c r="FD80" s="46"/>
      <c r="FE80" s="46"/>
      <c r="FF80" s="46"/>
      <c r="FG80" s="46"/>
      <c r="FH80" s="46"/>
      <c r="FI80" s="46"/>
      <c r="FJ80" s="46"/>
      <c r="FK80" s="75">
        <f t="shared" si="240"/>
        <v>0</v>
      </c>
      <c r="FL80" s="74">
        <f>+'Stk CF '!EK80</f>
        <v>0</v>
      </c>
      <c r="FM80" s="46"/>
      <c r="FN80" s="46"/>
      <c r="FO80" s="46"/>
      <c r="FP80" s="46"/>
      <c r="FQ80" s="46"/>
      <c r="FR80" s="46"/>
      <c r="FS80" s="46"/>
      <c r="FT80" s="75">
        <f t="shared" si="255"/>
        <v>0</v>
      </c>
      <c r="FU80" s="74">
        <f>+'Stk CF '!ER80</f>
        <v>0</v>
      </c>
      <c r="FV80" s="46"/>
      <c r="FW80" s="46"/>
      <c r="FX80" s="46"/>
      <c r="FY80" s="46"/>
      <c r="FZ80" s="46"/>
      <c r="GA80" s="46"/>
      <c r="GB80" s="46"/>
      <c r="GC80" s="75">
        <f t="shared" si="243"/>
        <v>0</v>
      </c>
      <c r="GD80" s="74">
        <f>+'Stk CF '!EY80</f>
        <v>0</v>
      </c>
      <c r="GE80" s="46"/>
      <c r="GF80" s="46"/>
      <c r="GG80" s="46"/>
      <c r="GH80" s="46"/>
      <c r="GI80" s="46"/>
      <c r="GJ80" s="46"/>
      <c r="GK80" s="46"/>
      <c r="GL80" s="75">
        <f t="shared" si="256"/>
        <v>0</v>
      </c>
      <c r="GM80" s="74">
        <f>+'Stk CF '!FF80</f>
        <v>0</v>
      </c>
      <c r="GN80" s="46"/>
      <c r="GO80" s="46"/>
      <c r="GP80" s="46"/>
      <c r="GQ80" s="46"/>
      <c r="GR80" s="46"/>
      <c r="GS80" s="46"/>
      <c r="GT80" s="46"/>
      <c r="GU80" s="75">
        <f t="shared" si="248"/>
        <v>0</v>
      </c>
      <c r="GV80" s="74">
        <f>+'Stk CF '!FM80</f>
        <v>0</v>
      </c>
      <c r="GW80" s="46"/>
      <c r="GX80" s="46"/>
      <c r="GY80" s="46"/>
      <c r="GZ80" s="46"/>
      <c r="HA80" s="46"/>
      <c r="HB80" s="46"/>
      <c r="HC80" s="46"/>
      <c r="HD80" s="75">
        <f t="shared" si="257"/>
        <v>0</v>
      </c>
      <c r="HE80" s="74">
        <f>+'Stk CF '!FT80</f>
        <v>0</v>
      </c>
      <c r="HF80" s="46"/>
      <c r="HG80" s="46"/>
      <c r="HH80" s="46"/>
      <c r="HI80" s="46"/>
      <c r="HJ80" s="46"/>
      <c r="HK80" s="46"/>
      <c r="HL80" s="46"/>
      <c r="HM80" s="75">
        <f t="shared" si="249"/>
        <v>0</v>
      </c>
      <c r="HN80" s="74">
        <f>+'Stk CF '!GA80</f>
        <v>0</v>
      </c>
      <c r="HO80" s="46"/>
      <c r="HP80" s="46"/>
      <c r="HQ80" s="46"/>
      <c r="HR80" s="46"/>
      <c r="HS80" s="46"/>
      <c r="HT80" s="46"/>
      <c r="HU80" s="46"/>
      <c r="HV80" s="75">
        <f t="shared" si="258"/>
        <v>0</v>
      </c>
      <c r="HW80" s="74">
        <f>+'Stk CF '!GH80</f>
        <v>0</v>
      </c>
      <c r="HX80" s="46"/>
      <c r="HY80" s="46"/>
      <c r="HZ80" s="46"/>
      <c r="IA80" s="46"/>
      <c r="IB80" s="46"/>
      <c r="IC80" s="46"/>
      <c r="ID80" s="46"/>
      <c r="IE80" s="75">
        <f t="shared" si="259"/>
        <v>0</v>
      </c>
      <c r="IF80" s="74">
        <f>+'Stk CF '!GO80</f>
        <v>0</v>
      </c>
      <c r="IG80" s="46"/>
      <c r="IH80" s="46"/>
      <c r="II80" s="46"/>
      <c r="IJ80" s="46"/>
      <c r="IK80" s="46"/>
      <c r="IL80" s="46"/>
      <c r="IM80" s="46"/>
      <c r="IN80" s="75">
        <f t="shared" si="228"/>
        <v>0</v>
      </c>
      <c r="IO80" s="74">
        <f>+'Stk CF '!GV80</f>
        <v>0</v>
      </c>
      <c r="IP80" s="46"/>
      <c r="IQ80" s="46"/>
      <c r="IR80" s="46"/>
      <c r="IS80" s="46"/>
      <c r="IT80" s="46"/>
      <c r="IU80" s="46"/>
      <c r="IV80" s="46"/>
      <c r="IW80" s="75">
        <f t="shared" si="260"/>
        <v>0</v>
      </c>
      <c r="IX80" s="74">
        <f>+'Stk CF '!HC80</f>
        <v>0</v>
      </c>
      <c r="IY80" s="46"/>
      <c r="IZ80" s="46"/>
      <c r="JA80" s="46"/>
      <c r="JB80" s="46"/>
      <c r="JC80" s="46"/>
      <c r="JD80" s="46"/>
      <c r="JE80" s="46"/>
      <c r="JF80" s="75">
        <f t="shared" si="235"/>
        <v>0</v>
      </c>
      <c r="JG80" s="74">
        <f>+'Stk CF '!HJ80</f>
        <v>0</v>
      </c>
      <c r="JH80" s="46"/>
      <c r="JI80" s="46"/>
      <c r="JJ80" s="46"/>
      <c r="JK80" s="46"/>
      <c r="JL80" s="46"/>
      <c r="JM80" s="46"/>
      <c r="JN80" s="46"/>
      <c r="JO80" s="75">
        <f t="shared" si="261"/>
        <v>0</v>
      </c>
      <c r="JP80" s="74">
        <f>+'Stk CF '!HQ80</f>
        <v>0</v>
      </c>
      <c r="JQ80" s="46"/>
      <c r="JR80" s="46"/>
      <c r="JS80" s="46"/>
      <c r="JT80" s="46"/>
      <c r="JU80" s="46"/>
      <c r="JV80" s="46"/>
      <c r="JW80" s="46"/>
      <c r="JX80" s="75">
        <f t="shared" si="250"/>
        <v>0</v>
      </c>
      <c r="JY80" s="106">
        <f>+'Stk CF '!HX80</f>
        <v>0</v>
      </c>
      <c r="JZ80" s="46"/>
      <c r="KA80" s="46"/>
      <c r="KB80" s="46"/>
      <c r="KC80" s="46"/>
      <c r="KD80" s="46"/>
      <c r="KE80" s="46"/>
      <c r="KF80" s="46"/>
      <c r="KG80" s="88">
        <f t="shared" si="262"/>
        <v>0</v>
      </c>
      <c r="KI80" s="80">
        <f>+'Stk CF '!IF80</f>
        <v>1</v>
      </c>
      <c r="KJ80" s="46">
        <f t="shared" si="263"/>
        <v>0</v>
      </c>
      <c r="KK80" s="46">
        <f t="shared" si="264"/>
        <v>0</v>
      </c>
      <c r="KL80" s="46">
        <f t="shared" si="265"/>
        <v>0</v>
      </c>
      <c r="KM80" s="46">
        <f t="shared" si="266"/>
        <v>0</v>
      </c>
      <c r="KN80" s="81">
        <f t="shared" si="267"/>
        <v>0</v>
      </c>
      <c r="KO80" s="81">
        <f t="shared" si="268"/>
        <v>0</v>
      </c>
      <c r="KP80" s="46">
        <f t="shared" si="269"/>
        <v>0</v>
      </c>
      <c r="KQ80" s="76">
        <f t="shared" si="244"/>
        <v>1</v>
      </c>
      <c r="KR80" s="66"/>
      <c r="KS80" s="65"/>
    </row>
    <row r="81" spans="1:305" ht="15">
      <c r="B81" s="386" t="s">
        <v>653</v>
      </c>
      <c r="C81" s="170" t="s">
        <v>380</v>
      </c>
      <c r="D81" s="170" t="s">
        <v>393</v>
      </c>
      <c r="E81" s="170"/>
      <c r="F81" s="369" t="s">
        <v>198</v>
      </c>
      <c r="G81" s="380" t="s">
        <v>99</v>
      </c>
      <c r="H81" s="380" t="s">
        <v>99</v>
      </c>
      <c r="I81" s="166" t="s">
        <v>94</v>
      </c>
      <c r="J81" s="356" t="s">
        <v>403</v>
      </c>
      <c r="K81" s="139">
        <v>4</v>
      </c>
      <c r="L81" s="140">
        <v>5</v>
      </c>
      <c r="M81" s="137" t="s">
        <v>4</v>
      </c>
      <c r="N81" s="87">
        <v>65</v>
      </c>
      <c r="O81" s="74">
        <f>+'Stk CF '!V81</f>
        <v>0</v>
      </c>
      <c r="P81" s="46"/>
      <c r="Q81" s="46"/>
      <c r="R81" s="46"/>
      <c r="S81" s="46"/>
      <c r="T81" s="46"/>
      <c r="U81" s="46"/>
      <c r="V81" s="46"/>
      <c r="W81" s="75">
        <f t="shared" si="239"/>
        <v>65</v>
      </c>
      <c r="X81" s="74">
        <f>+'Stk CF '!AC81</f>
        <v>0</v>
      </c>
      <c r="Y81" s="46"/>
      <c r="Z81" s="46"/>
      <c r="AA81" s="46"/>
      <c r="AB81" s="46"/>
      <c r="AC81" s="46"/>
      <c r="AD81" s="46"/>
      <c r="AE81" s="46"/>
      <c r="AF81" s="75">
        <f t="shared" si="245"/>
        <v>65</v>
      </c>
      <c r="AG81" s="74">
        <f>+'Stk CF '!AJ81</f>
        <v>0</v>
      </c>
      <c r="AH81" s="46"/>
      <c r="AI81" s="46"/>
      <c r="AJ81" s="46"/>
      <c r="AK81" s="46"/>
      <c r="AL81" s="46"/>
      <c r="AM81" s="46"/>
      <c r="AN81" s="46"/>
      <c r="AO81" s="75">
        <f t="shared" ref="AO81:AO91" si="273">+AF81+AG81+AH81-AI81+AJ81-AK81-AL81-AM81-AN81</f>
        <v>65</v>
      </c>
      <c r="AP81" s="74">
        <f>+'Stk CF '!AQ81</f>
        <v>0</v>
      </c>
      <c r="AQ81" s="46"/>
      <c r="AR81" s="46"/>
      <c r="AS81" s="46"/>
      <c r="AT81" s="46"/>
      <c r="AU81" s="46"/>
      <c r="AV81" s="46"/>
      <c r="AW81" s="46"/>
      <c r="AX81" s="75">
        <f t="shared" ref="AX81:AX94" si="274">+AO81+AP81+AQ81-AR81+AS81-AT81-AU81-AV81-AW81</f>
        <v>65</v>
      </c>
      <c r="AY81" s="74">
        <f>+'Stk CF '!AX82</f>
        <v>0</v>
      </c>
      <c r="AZ81" s="46"/>
      <c r="BA81" s="46"/>
      <c r="BB81" s="46"/>
      <c r="BC81" s="46"/>
      <c r="BD81" s="46"/>
      <c r="BE81" s="46"/>
      <c r="BF81" s="46"/>
      <c r="BG81" s="75">
        <f t="shared" si="270"/>
        <v>65</v>
      </c>
      <c r="BH81" s="74">
        <f>+'Stk CF '!BE81</f>
        <v>0</v>
      </c>
      <c r="BI81" s="46"/>
      <c r="BJ81" s="46"/>
      <c r="BK81" s="46"/>
      <c r="BL81" s="46"/>
      <c r="BM81" s="46"/>
      <c r="BN81" s="46"/>
      <c r="BO81" s="46"/>
      <c r="BP81" s="126">
        <f t="shared" si="242"/>
        <v>65</v>
      </c>
      <c r="BQ81" s="74">
        <f>+'Stk CF '!BL81</f>
        <v>0</v>
      </c>
      <c r="BR81" s="46"/>
      <c r="BS81" s="46"/>
      <c r="BT81" s="46"/>
      <c r="BU81" s="46"/>
      <c r="BV81" s="46"/>
      <c r="BW81" s="46"/>
      <c r="BX81" s="46"/>
      <c r="BY81" s="75">
        <f t="shared" si="246"/>
        <v>65</v>
      </c>
      <c r="BZ81" s="74">
        <f>+'Stk CF '!BS81</f>
        <v>0</v>
      </c>
      <c r="CA81" s="46"/>
      <c r="CB81" s="46"/>
      <c r="CC81" s="46"/>
      <c r="CD81" s="46"/>
      <c r="CE81" s="46"/>
      <c r="CF81" s="46"/>
      <c r="CG81" s="46"/>
      <c r="CH81" s="75">
        <f t="shared" si="271"/>
        <v>65</v>
      </c>
      <c r="CI81" s="74">
        <f>+'Stk CF '!BZ81</f>
        <v>0</v>
      </c>
      <c r="CJ81" s="46"/>
      <c r="CK81" s="46"/>
      <c r="CL81" s="46"/>
      <c r="CM81" s="46"/>
      <c r="CN81" s="46"/>
      <c r="CO81" s="46"/>
      <c r="CP81" s="46"/>
      <c r="CQ81" s="75">
        <f t="shared" si="252"/>
        <v>65</v>
      </c>
      <c r="CR81" s="74">
        <f>+'Stk CF '!CG81</f>
        <v>0</v>
      </c>
      <c r="CS81" s="46"/>
      <c r="CT81" s="46"/>
      <c r="CU81" s="46"/>
      <c r="CV81" s="46"/>
      <c r="CW81" s="46"/>
      <c r="CX81" s="46"/>
      <c r="CY81" s="46"/>
      <c r="CZ81" s="75">
        <f t="shared" si="247"/>
        <v>65</v>
      </c>
      <c r="DA81" s="133"/>
      <c r="DB81" s="46"/>
      <c r="DC81" s="46"/>
      <c r="DD81" s="46"/>
      <c r="DE81" s="46"/>
      <c r="DF81" s="46"/>
      <c r="DG81" s="46"/>
      <c r="DH81" s="46"/>
      <c r="DI81" s="75">
        <f t="shared" si="217"/>
        <v>65</v>
      </c>
      <c r="DJ81" s="74">
        <f>+'Stk CF '!CU81</f>
        <v>0</v>
      </c>
      <c r="DK81" s="46"/>
      <c r="DL81" s="46"/>
      <c r="DM81" s="46"/>
      <c r="DN81" s="46"/>
      <c r="DO81" s="46"/>
      <c r="DP81" s="46"/>
      <c r="DQ81" s="46"/>
      <c r="DR81" s="75">
        <f t="shared" si="130"/>
        <v>65</v>
      </c>
      <c r="DS81" s="74">
        <f>+'Stk CF '!DB81</f>
        <v>0</v>
      </c>
      <c r="DT81" s="46"/>
      <c r="DU81" s="46"/>
      <c r="DV81" s="46"/>
      <c r="DW81" s="46"/>
      <c r="DX81" s="46"/>
      <c r="DY81" s="46"/>
      <c r="DZ81" s="46"/>
      <c r="EA81" s="75">
        <f t="shared" si="272"/>
        <v>65</v>
      </c>
      <c r="EB81" s="74">
        <f>+'Stk CF '!DI81</f>
        <v>0</v>
      </c>
      <c r="EC81" s="46"/>
      <c r="ED81" s="46"/>
      <c r="EE81" s="46"/>
      <c r="EF81" s="46"/>
      <c r="EG81" s="46"/>
      <c r="EH81" s="46"/>
      <c r="EI81" s="46"/>
      <c r="EJ81" s="75">
        <f t="shared" si="253"/>
        <v>65</v>
      </c>
      <c r="EK81" s="74">
        <f>+'Stk CF '!DP81</f>
        <v>0</v>
      </c>
      <c r="EL81" s="46"/>
      <c r="EM81" s="46"/>
      <c r="EN81" s="46"/>
      <c r="EO81" s="46"/>
      <c r="EP81" s="46"/>
      <c r="EQ81" s="46"/>
      <c r="ER81" s="46"/>
      <c r="ES81" s="75">
        <f t="shared" si="254"/>
        <v>65</v>
      </c>
      <c r="ET81" s="74">
        <f>+'Stk CF '!DW81</f>
        <v>0</v>
      </c>
      <c r="EU81" s="46"/>
      <c r="EV81" s="46"/>
      <c r="EW81" s="46"/>
      <c r="EX81" s="46"/>
      <c r="EY81" s="46"/>
      <c r="EZ81" s="46"/>
      <c r="FA81" s="46"/>
      <c r="FB81" s="79">
        <f t="shared" ref="FB81:FB120" si="275">+ES81+ET81+EU81-EV81+EW81-EX81-EY81-EZ81-FA81</f>
        <v>65</v>
      </c>
      <c r="FC81" s="74">
        <f>+'Stk CF '!ED81</f>
        <v>0</v>
      </c>
      <c r="FD81" s="46"/>
      <c r="FE81" s="46"/>
      <c r="FF81" s="46"/>
      <c r="FG81" s="46"/>
      <c r="FH81" s="46"/>
      <c r="FI81" s="46"/>
      <c r="FJ81" s="46"/>
      <c r="FK81" s="75">
        <f t="shared" si="240"/>
        <v>65</v>
      </c>
      <c r="FL81" s="74">
        <f>+'Stk CF '!EK81</f>
        <v>0</v>
      </c>
      <c r="FM81" s="46"/>
      <c r="FN81" s="46"/>
      <c r="FO81" s="46"/>
      <c r="FP81" s="46"/>
      <c r="FQ81" s="46"/>
      <c r="FR81" s="46"/>
      <c r="FS81" s="46"/>
      <c r="FT81" s="75">
        <f t="shared" si="255"/>
        <v>65</v>
      </c>
      <c r="FU81" s="74">
        <f>+'Stk CF '!ER81</f>
        <v>0</v>
      </c>
      <c r="FV81" s="46"/>
      <c r="FW81" s="46"/>
      <c r="FX81" s="46"/>
      <c r="FY81" s="46"/>
      <c r="FZ81" s="46"/>
      <c r="GA81" s="46"/>
      <c r="GB81" s="46"/>
      <c r="GC81" s="75">
        <f t="shared" si="243"/>
        <v>65</v>
      </c>
      <c r="GD81" s="74">
        <f>+'Stk CF '!EY81</f>
        <v>0</v>
      </c>
      <c r="GE81" s="46"/>
      <c r="GF81" s="46"/>
      <c r="GG81" s="46"/>
      <c r="GH81" s="46"/>
      <c r="GI81" s="46"/>
      <c r="GJ81" s="46"/>
      <c r="GK81" s="46"/>
      <c r="GL81" s="75">
        <f t="shared" si="256"/>
        <v>65</v>
      </c>
      <c r="GM81" s="74">
        <f>+'Stk CF '!FF81</f>
        <v>0</v>
      </c>
      <c r="GN81" s="46"/>
      <c r="GO81" s="46"/>
      <c r="GP81" s="46"/>
      <c r="GQ81" s="46"/>
      <c r="GR81" s="46"/>
      <c r="GS81" s="46"/>
      <c r="GT81" s="46"/>
      <c r="GU81" s="75">
        <f t="shared" si="248"/>
        <v>65</v>
      </c>
      <c r="GV81" s="74">
        <f>+'Stk CF '!FM81</f>
        <v>0</v>
      </c>
      <c r="GW81" s="46"/>
      <c r="GX81" s="46"/>
      <c r="GY81" s="46"/>
      <c r="GZ81" s="46"/>
      <c r="HA81" s="46"/>
      <c r="HB81" s="46"/>
      <c r="HC81" s="46"/>
      <c r="HD81" s="75">
        <f t="shared" si="257"/>
        <v>65</v>
      </c>
      <c r="HE81" s="74">
        <f>+'Stk CF '!FT81</f>
        <v>0</v>
      </c>
      <c r="HF81" s="46"/>
      <c r="HG81" s="46"/>
      <c r="HH81" s="46"/>
      <c r="HI81" s="46"/>
      <c r="HJ81" s="46"/>
      <c r="HK81" s="46"/>
      <c r="HL81" s="46"/>
      <c r="HM81" s="75">
        <f t="shared" si="249"/>
        <v>65</v>
      </c>
      <c r="HN81" s="74">
        <f>+'Stk CF '!GA81</f>
        <v>0</v>
      </c>
      <c r="HO81" s="46"/>
      <c r="HP81" s="46"/>
      <c r="HQ81" s="46"/>
      <c r="HR81" s="46"/>
      <c r="HS81" s="46"/>
      <c r="HT81" s="46"/>
      <c r="HU81" s="46"/>
      <c r="HV81" s="75">
        <f t="shared" si="258"/>
        <v>65</v>
      </c>
      <c r="HW81" s="74">
        <f>+'Stk CF '!GH81</f>
        <v>0</v>
      </c>
      <c r="HX81" s="46"/>
      <c r="HY81" s="46"/>
      <c r="HZ81" s="46"/>
      <c r="IA81" s="46"/>
      <c r="IB81" s="46"/>
      <c r="IC81" s="46"/>
      <c r="ID81" s="46"/>
      <c r="IE81" s="75">
        <f t="shared" si="259"/>
        <v>65</v>
      </c>
      <c r="IF81" s="74">
        <f>+'Stk CF '!GO81</f>
        <v>0</v>
      </c>
      <c r="IG81" s="46"/>
      <c r="IH81" s="46"/>
      <c r="II81" s="46"/>
      <c r="IJ81" s="46"/>
      <c r="IK81" s="46"/>
      <c r="IL81" s="46"/>
      <c r="IM81" s="46"/>
      <c r="IN81" s="75">
        <f t="shared" si="228"/>
        <v>65</v>
      </c>
      <c r="IO81" s="74">
        <f>+'Stk CF '!GV81</f>
        <v>0</v>
      </c>
      <c r="IP81" s="46"/>
      <c r="IQ81" s="46"/>
      <c r="IR81" s="46"/>
      <c r="IS81" s="46"/>
      <c r="IT81" s="46"/>
      <c r="IU81" s="46"/>
      <c r="IV81" s="46"/>
      <c r="IW81" s="75">
        <f t="shared" si="260"/>
        <v>65</v>
      </c>
      <c r="IX81" s="74">
        <f>+'Stk CF '!HC81</f>
        <v>0</v>
      </c>
      <c r="IY81" s="46"/>
      <c r="IZ81" s="46"/>
      <c r="JA81" s="46"/>
      <c r="JB81" s="46"/>
      <c r="JC81" s="46"/>
      <c r="JD81" s="46"/>
      <c r="JE81" s="46"/>
      <c r="JF81" s="75">
        <f t="shared" si="235"/>
        <v>65</v>
      </c>
      <c r="JG81" s="74">
        <f>+'Stk CF '!HJ81</f>
        <v>0</v>
      </c>
      <c r="JH81" s="46"/>
      <c r="JI81" s="46"/>
      <c r="JJ81" s="46"/>
      <c r="JK81" s="46"/>
      <c r="JL81" s="46"/>
      <c r="JM81" s="46"/>
      <c r="JN81" s="46"/>
      <c r="JO81" s="75">
        <f t="shared" si="261"/>
        <v>65</v>
      </c>
      <c r="JP81" s="74">
        <f>+'Stk CF '!HQ81</f>
        <v>0</v>
      </c>
      <c r="JQ81" s="46"/>
      <c r="JR81" s="46"/>
      <c r="JS81" s="46"/>
      <c r="JT81" s="46"/>
      <c r="JU81" s="46"/>
      <c r="JV81" s="46"/>
      <c r="JW81" s="46"/>
      <c r="JX81" s="75">
        <f t="shared" si="250"/>
        <v>65</v>
      </c>
      <c r="JY81" s="106">
        <f>+'Stk CF '!HX81</f>
        <v>0</v>
      </c>
      <c r="JZ81" s="46"/>
      <c r="KA81" s="46"/>
      <c r="KB81" s="46"/>
      <c r="KC81" s="46"/>
      <c r="KD81" s="46"/>
      <c r="KE81" s="46"/>
      <c r="KF81" s="46"/>
      <c r="KG81" s="88">
        <f t="shared" si="262"/>
        <v>65</v>
      </c>
      <c r="KI81" s="80">
        <f>+'Stk CF '!IF81</f>
        <v>0</v>
      </c>
      <c r="KJ81" s="46">
        <f t="shared" si="263"/>
        <v>0</v>
      </c>
      <c r="KK81" s="46">
        <f t="shared" si="264"/>
        <v>0</v>
      </c>
      <c r="KL81" s="46">
        <f t="shared" si="265"/>
        <v>0</v>
      </c>
      <c r="KM81" s="46">
        <f t="shared" si="266"/>
        <v>0</v>
      </c>
      <c r="KN81" s="81">
        <f t="shared" si="267"/>
        <v>0</v>
      </c>
      <c r="KO81" s="81">
        <f t="shared" si="268"/>
        <v>0</v>
      </c>
      <c r="KP81" s="46">
        <f t="shared" si="269"/>
        <v>0</v>
      </c>
      <c r="KQ81" s="76">
        <f t="shared" si="244"/>
        <v>65</v>
      </c>
      <c r="KR81" s="66"/>
      <c r="KS81" s="65"/>
    </row>
    <row r="82" spans="1:305" ht="15">
      <c r="B82" s="386" t="s">
        <v>653</v>
      </c>
      <c r="C82" s="169" t="s">
        <v>381</v>
      </c>
      <c r="D82" s="169" t="s">
        <v>394</v>
      </c>
      <c r="E82" s="170"/>
      <c r="F82" s="370" t="s">
        <v>198</v>
      </c>
      <c r="G82" s="380" t="s">
        <v>99</v>
      </c>
      <c r="H82" s="380" t="s">
        <v>99</v>
      </c>
      <c r="I82" s="361" t="s">
        <v>95</v>
      </c>
      <c r="J82" s="358" t="s">
        <v>403</v>
      </c>
      <c r="K82" s="139">
        <v>4</v>
      </c>
      <c r="L82" s="140">
        <v>5</v>
      </c>
      <c r="M82" s="137" t="s">
        <v>4</v>
      </c>
      <c r="N82" s="87">
        <v>0</v>
      </c>
      <c r="O82" s="74">
        <f>+'Stk CF '!V82</f>
        <v>0</v>
      </c>
      <c r="P82" s="46"/>
      <c r="Q82" s="46"/>
      <c r="R82" s="46"/>
      <c r="S82" s="46"/>
      <c r="T82" s="46"/>
      <c r="U82" s="46"/>
      <c r="V82" s="46"/>
      <c r="W82" s="75">
        <f t="shared" si="239"/>
        <v>0</v>
      </c>
      <c r="X82" s="74">
        <f>+'Stk CF '!AC82</f>
        <v>0</v>
      </c>
      <c r="Y82" s="46"/>
      <c r="Z82" s="46"/>
      <c r="AA82" s="46"/>
      <c r="AB82" s="46"/>
      <c r="AC82" s="46"/>
      <c r="AD82" s="46"/>
      <c r="AE82" s="46"/>
      <c r="AF82" s="75">
        <f t="shared" si="245"/>
        <v>0</v>
      </c>
      <c r="AG82" s="74">
        <f>+'Stk CF '!AJ82</f>
        <v>0</v>
      </c>
      <c r="AH82" s="46"/>
      <c r="AI82" s="46"/>
      <c r="AJ82" s="46"/>
      <c r="AK82" s="46"/>
      <c r="AL82" s="46"/>
      <c r="AM82" s="46"/>
      <c r="AN82" s="46"/>
      <c r="AO82" s="75">
        <f t="shared" si="273"/>
        <v>0</v>
      </c>
      <c r="AP82" s="74">
        <f>+'Stk CF '!AQ82</f>
        <v>0</v>
      </c>
      <c r="AQ82" s="46"/>
      <c r="AR82" s="46"/>
      <c r="AS82" s="46"/>
      <c r="AT82" s="46"/>
      <c r="AU82" s="46"/>
      <c r="AV82" s="46"/>
      <c r="AW82" s="46"/>
      <c r="AX82" s="75">
        <f t="shared" si="274"/>
        <v>0</v>
      </c>
      <c r="AY82" s="74">
        <f>+'Stk CF '!AX83</f>
        <v>30</v>
      </c>
      <c r="AZ82" s="46"/>
      <c r="BA82" s="46"/>
      <c r="BB82" s="46"/>
      <c r="BC82" s="46"/>
      <c r="BD82" s="46"/>
      <c r="BE82" s="46"/>
      <c r="BF82" s="46"/>
      <c r="BG82" s="75">
        <f t="shared" si="270"/>
        <v>30</v>
      </c>
      <c r="BH82" s="74">
        <f>+'Stk CF '!BE82</f>
        <v>0</v>
      </c>
      <c r="BI82" s="46"/>
      <c r="BJ82" s="46"/>
      <c r="BK82" s="46"/>
      <c r="BL82" s="46"/>
      <c r="BM82" s="46"/>
      <c r="BN82" s="46"/>
      <c r="BO82" s="46"/>
      <c r="BP82" s="126">
        <f t="shared" si="242"/>
        <v>30</v>
      </c>
      <c r="BQ82" s="74">
        <f>+'Stk CF '!BL82</f>
        <v>0</v>
      </c>
      <c r="BR82" s="46"/>
      <c r="BS82" s="46"/>
      <c r="BT82" s="46"/>
      <c r="BU82" s="46"/>
      <c r="BV82" s="46"/>
      <c r="BW82" s="46"/>
      <c r="BX82" s="46"/>
      <c r="BY82" s="75">
        <f t="shared" si="246"/>
        <v>30</v>
      </c>
      <c r="BZ82" s="74">
        <f>+'Stk CF '!BS82</f>
        <v>0</v>
      </c>
      <c r="CA82" s="46"/>
      <c r="CB82" s="46"/>
      <c r="CC82" s="46"/>
      <c r="CD82" s="46"/>
      <c r="CE82" s="46"/>
      <c r="CF82" s="46"/>
      <c r="CG82" s="46"/>
      <c r="CH82" s="75">
        <f t="shared" si="271"/>
        <v>30</v>
      </c>
      <c r="CI82" s="74">
        <f>+'Stk CF '!BZ82</f>
        <v>0</v>
      </c>
      <c r="CJ82" s="46"/>
      <c r="CK82" s="46"/>
      <c r="CL82" s="46"/>
      <c r="CM82" s="46"/>
      <c r="CN82" s="46"/>
      <c r="CO82" s="46"/>
      <c r="CP82" s="46"/>
      <c r="CQ82" s="75">
        <f t="shared" si="252"/>
        <v>30</v>
      </c>
      <c r="CR82" s="74">
        <f>+'Stk CF '!CG82</f>
        <v>0</v>
      </c>
      <c r="CS82" s="46"/>
      <c r="CT82" s="46"/>
      <c r="CU82" s="46"/>
      <c r="CV82" s="46"/>
      <c r="CW82" s="46"/>
      <c r="CX82" s="46"/>
      <c r="CY82" s="46"/>
      <c r="CZ82" s="75">
        <f t="shared" si="247"/>
        <v>30</v>
      </c>
      <c r="DA82" s="133"/>
      <c r="DB82" s="46"/>
      <c r="DC82" s="46"/>
      <c r="DD82" s="46"/>
      <c r="DE82" s="46"/>
      <c r="DF82" s="46"/>
      <c r="DG82" s="46"/>
      <c r="DH82" s="46"/>
      <c r="DI82" s="75">
        <f t="shared" si="217"/>
        <v>30</v>
      </c>
      <c r="DJ82" s="74">
        <f>+'Stk CF '!CU82</f>
        <v>0</v>
      </c>
      <c r="DK82" s="46"/>
      <c r="DL82" s="46"/>
      <c r="DM82" s="46"/>
      <c r="DN82" s="46"/>
      <c r="DO82" s="46"/>
      <c r="DP82" s="46"/>
      <c r="DQ82" s="46"/>
      <c r="DR82" s="75">
        <f t="shared" si="130"/>
        <v>30</v>
      </c>
      <c r="DS82" s="74">
        <f>+'Stk CF '!DB82</f>
        <v>0</v>
      </c>
      <c r="DT82" s="46"/>
      <c r="DU82" s="46"/>
      <c r="DV82" s="46"/>
      <c r="DW82" s="46"/>
      <c r="DX82" s="46"/>
      <c r="DY82" s="46"/>
      <c r="DZ82" s="46"/>
      <c r="EA82" s="75">
        <f t="shared" si="272"/>
        <v>30</v>
      </c>
      <c r="EB82" s="74">
        <f>+'Stk CF '!DI82</f>
        <v>0</v>
      </c>
      <c r="EC82" s="46"/>
      <c r="ED82" s="46"/>
      <c r="EE82" s="46"/>
      <c r="EF82" s="46"/>
      <c r="EG82" s="46"/>
      <c r="EH82" s="46"/>
      <c r="EI82" s="46"/>
      <c r="EJ82" s="75">
        <f t="shared" si="253"/>
        <v>30</v>
      </c>
      <c r="EK82" s="74">
        <f>+'Stk CF '!DP82</f>
        <v>0</v>
      </c>
      <c r="EL82" s="46"/>
      <c r="EM82" s="46"/>
      <c r="EN82" s="46"/>
      <c r="EO82" s="46"/>
      <c r="EP82" s="46"/>
      <c r="EQ82" s="46"/>
      <c r="ER82" s="46"/>
      <c r="ES82" s="75">
        <f t="shared" si="254"/>
        <v>30</v>
      </c>
      <c r="ET82" s="74">
        <f>+'Stk CF '!DW82</f>
        <v>0</v>
      </c>
      <c r="EU82" s="46"/>
      <c r="EV82" s="46"/>
      <c r="EW82" s="46"/>
      <c r="EX82" s="46"/>
      <c r="EY82" s="46"/>
      <c r="EZ82" s="46"/>
      <c r="FA82" s="46"/>
      <c r="FB82" s="79">
        <f t="shared" si="275"/>
        <v>30</v>
      </c>
      <c r="FC82" s="74">
        <f>+'Stk CF '!ED82</f>
        <v>0</v>
      </c>
      <c r="FD82" s="46"/>
      <c r="FE82" s="46"/>
      <c r="FF82" s="46"/>
      <c r="FG82" s="46"/>
      <c r="FH82" s="46"/>
      <c r="FI82" s="46"/>
      <c r="FJ82" s="46"/>
      <c r="FK82" s="75">
        <f t="shared" si="240"/>
        <v>30</v>
      </c>
      <c r="FL82" s="74">
        <f>+'Stk CF '!EK82</f>
        <v>0</v>
      </c>
      <c r="FM82" s="46"/>
      <c r="FN82" s="46"/>
      <c r="FO82" s="46"/>
      <c r="FP82" s="46"/>
      <c r="FQ82" s="46"/>
      <c r="FR82" s="46"/>
      <c r="FS82" s="46"/>
      <c r="FT82" s="75">
        <f t="shared" si="255"/>
        <v>30</v>
      </c>
      <c r="FU82" s="74">
        <f>+'Stk CF '!ER82</f>
        <v>0</v>
      </c>
      <c r="FV82" s="46"/>
      <c r="FW82" s="46"/>
      <c r="FX82" s="46"/>
      <c r="FY82" s="46"/>
      <c r="FZ82" s="46"/>
      <c r="GA82" s="46"/>
      <c r="GB82" s="46"/>
      <c r="GC82" s="75">
        <f t="shared" si="243"/>
        <v>30</v>
      </c>
      <c r="GD82" s="74">
        <f>+'Stk CF '!EY82</f>
        <v>0</v>
      </c>
      <c r="GE82" s="46"/>
      <c r="GF82" s="46"/>
      <c r="GG82" s="46"/>
      <c r="GH82" s="46"/>
      <c r="GI82" s="46"/>
      <c r="GJ82" s="46"/>
      <c r="GK82" s="46"/>
      <c r="GL82" s="75">
        <f t="shared" si="256"/>
        <v>30</v>
      </c>
      <c r="GM82" s="74">
        <f>+'Stk CF '!FF82</f>
        <v>0</v>
      </c>
      <c r="GN82" s="46"/>
      <c r="GO82" s="46"/>
      <c r="GP82" s="46"/>
      <c r="GQ82" s="46"/>
      <c r="GR82" s="46"/>
      <c r="GS82" s="46"/>
      <c r="GT82" s="46"/>
      <c r="GU82" s="75">
        <f t="shared" si="248"/>
        <v>30</v>
      </c>
      <c r="GV82" s="74">
        <f>+'Stk CF '!FM82</f>
        <v>0</v>
      </c>
      <c r="GW82" s="46"/>
      <c r="GX82" s="46"/>
      <c r="GY82" s="46"/>
      <c r="GZ82" s="46"/>
      <c r="HA82" s="46"/>
      <c r="HB82" s="46"/>
      <c r="HC82" s="46"/>
      <c r="HD82" s="75">
        <f t="shared" si="257"/>
        <v>30</v>
      </c>
      <c r="HE82" s="74">
        <f>+'Stk CF '!FT82</f>
        <v>0</v>
      </c>
      <c r="HF82" s="46"/>
      <c r="HG82" s="46"/>
      <c r="HH82" s="46"/>
      <c r="HI82" s="46"/>
      <c r="HJ82" s="46"/>
      <c r="HK82" s="46"/>
      <c r="HL82" s="46"/>
      <c r="HM82" s="75">
        <f t="shared" si="249"/>
        <v>30</v>
      </c>
      <c r="HN82" s="74">
        <f>+'Stk CF '!GA82</f>
        <v>0</v>
      </c>
      <c r="HO82" s="46"/>
      <c r="HP82" s="46"/>
      <c r="HQ82" s="46"/>
      <c r="HR82" s="46"/>
      <c r="HS82" s="46"/>
      <c r="HT82" s="46"/>
      <c r="HU82" s="46"/>
      <c r="HV82" s="75">
        <f t="shared" si="258"/>
        <v>30</v>
      </c>
      <c r="HW82" s="74">
        <f>+'Stk CF '!GH82</f>
        <v>0</v>
      </c>
      <c r="HX82" s="46"/>
      <c r="HY82" s="46"/>
      <c r="HZ82" s="46"/>
      <c r="IA82" s="46"/>
      <c r="IB82" s="46"/>
      <c r="IC82" s="46"/>
      <c r="ID82" s="46"/>
      <c r="IE82" s="75">
        <f t="shared" si="259"/>
        <v>30</v>
      </c>
      <c r="IF82" s="74">
        <f>+'Stk CF '!GO82</f>
        <v>0</v>
      </c>
      <c r="IG82" s="46"/>
      <c r="IH82" s="46"/>
      <c r="II82" s="46"/>
      <c r="IJ82" s="46"/>
      <c r="IK82" s="46"/>
      <c r="IL82" s="46"/>
      <c r="IM82" s="46"/>
      <c r="IN82" s="75">
        <f t="shared" si="228"/>
        <v>30</v>
      </c>
      <c r="IO82" s="74">
        <f>+'Stk CF '!GV82</f>
        <v>0</v>
      </c>
      <c r="IP82" s="46"/>
      <c r="IQ82" s="46"/>
      <c r="IR82" s="46"/>
      <c r="IS82" s="46"/>
      <c r="IT82" s="46"/>
      <c r="IU82" s="46"/>
      <c r="IV82" s="46"/>
      <c r="IW82" s="75">
        <f t="shared" si="260"/>
        <v>30</v>
      </c>
      <c r="IX82" s="74">
        <f>+'Stk CF '!HC82</f>
        <v>0</v>
      </c>
      <c r="IY82" s="46"/>
      <c r="IZ82" s="46"/>
      <c r="JA82" s="46"/>
      <c r="JB82" s="46"/>
      <c r="JC82" s="46"/>
      <c r="JD82" s="46"/>
      <c r="JE82" s="46"/>
      <c r="JF82" s="75">
        <f t="shared" si="235"/>
        <v>30</v>
      </c>
      <c r="JG82" s="74">
        <f>+'Stk CF '!HJ82</f>
        <v>0</v>
      </c>
      <c r="JH82" s="46"/>
      <c r="JI82" s="46"/>
      <c r="JJ82" s="46"/>
      <c r="JK82" s="46"/>
      <c r="JL82" s="46"/>
      <c r="JM82" s="46"/>
      <c r="JN82" s="46"/>
      <c r="JO82" s="75">
        <f t="shared" si="261"/>
        <v>30</v>
      </c>
      <c r="JP82" s="74">
        <f>+'Stk CF '!HQ82</f>
        <v>0</v>
      </c>
      <c r="JQ82" s="46"/>
      <c r="JR82" s="46"/>
      <c r="JS82" s="46"/>
      <c r="JT82" s="46"/>
      <c r="JU82" s="46"/>
      <c r="JV82" s="46"/>
      <c r="JW82" s="46"/>
      <c r="JX82" s="75">
        <f t="shared" si="250"/>
        <v>30</v>
      </c>
      <c r="JY82" s="106">
        <f>+'Stk CF '!HX82</f>
        <v>0</v>
      </c>
      <c r="JZ82" s="46"/>
      <c r="KA82" s="46"/>
      <c r="KB82" s="46"/>
      <c r="KC82" s="46"/>
      <c r="KD82" s="46"/>
      <c r="KE82" s="46"/>
      <c r="KF82" s="46"/>
      <c r="KG82" s="88">
        <f t="shared" si="262"/>
        <v>30</v>
      </c>
      <c r="KI82" s="80">
        <f>+'Stk CF '!IF82</f>
        <v>0</v>
      </c>
      <c r="KJ82" s="46">
        <f t="shared" si="263"/>
        <v>0</v>
      </c>
      <c r="KK82" s="46">
        <f t="shared" si="264"/>
        <v>0</v>
      </c>
      <c r="KL82" s="46">
        <f t="shared" si="265"/>
        <v>0</v>
      </c>
      <c r="KM82" s="46">
        <f t="shared" si="266"/>
        <v>0</v>
      </c>
      <c r="KN82" s="81">
        <f t="shared" si="267"/>
        <v>0</v>
      </c>
      <c r="KO82" s="81">
        <f t="shared" si="268"/>
        <v>0</v>
      </c>
      <c r="KP82" s="46">
        <f t="shared" si="269"/>
        <v>0</v>
      </c>
      <c r="KQ82" s="76">
        <f t="shared" si="244"/>
        <v>0</v>
      </c>
      <c r="KR82" s="66"/>
      <c r="KS82" s="65"/>
    </row>
    <row r="83" spans="1:305" ht="15">
      <c r="B83" s="386" t="s">
        <v>653</v>
      </c>
      <c r="C83" s="170" t="s">
        <v>382</v>
      </c>
      <c r="D83" s="170" t="s">
        <v>395</v>
      </c>
      <c r="E83" s="170"/>
      <c r="F83" s="369" t="s">
        <v>198</v>
      </c>
      <c r="G83" s="380" t="s">
        <v>99</v>
      </c>
      <c r="H83" s="166" t="s">
        <v>483</v>
      </c>
      <c r="I83" s="166" t="s">
        <v>94</v>
      </c>
      <c r="J83" s="356" t="s">
        <v>403</v>
      </c>
      <c r="K83" s="139">
        <v>4</v>
      </c>
      <c r="L83" s="140">
        <v>5</v>
      </c>
      <c r="M83" s="137" t="s">
        <v>4</v>
      </c>
      <c r="N83" s="87">
        <v>0</v>
      </c>
      <c r="O83" s="74">
        <f>+'Stk CF '!V83</f>
        <v>0</v>
      </c>
      <c r="P83" s="46"/>
      <c r="Q83" s="46"/>
      <c r="R83" s="46"/>
      <c r="S83" s="46"/>
      <c r="T83" s="46"/>
      <c r="U83" s="46"/>
      <c r="V83" s="46"/>
      <c r="W83" s="75">
        <f t="shared" si="239"/>
        <v>0</v>
      </c>
      <c r="X83" s="74">
        <f>+'Stk CF '!AC83</f>
        <v>0</v>
      </c>
      <c r="Y83" s="46"/>
      <c r="Z83" s="46"/>
      <c r="AA83" s="46"/>
      <c r="AB83" s="46"/>
      <c r="AC83" s="46"/>
      <c r="AD83" s="46"/>
      <c r="AE83" s="46"/>
      <c r="AF83" s="75">
        <f t="shared" si="245"/>
        <v>0</v>
      </c>
      <c r="AG83" s="74">
        <f>+'Stk CF '!AJ83</f>
        <v>0</v>
      </c>
      <c r="AH83" s="46"/>
      <c r="AI83" s="46"/>
      <c r="AJ83" s="46"/>
      <c r="AK83" s="46"/>
      <c r="AL83" s="46"/>
      <c r="AM83" s="46"/>
      <c r="AN83" s="46"/>
      <c r="AO83" s="75">
        <f t="shared" si="273"/>
        <v>0</v>
      </c>
      <c r="AP83" s="74">
        <f>+'Stk CF '!AQ83</f>
        <v>0</v>
      </c>
      <c r="AQ83" s="46"/>
      <c r="AR83" s="46"/>
      <c r="AS83" s="46"/>
      <c r="AT83" s="46"/>
      <c r="AU83" s="46"/>
      <c r="AV83" s="46"/>
      <c r="AW83" s="46"/>
      <c r="AX83" s="75">
        <f t="shared" si="274"/>
        <v>0</v>
      </c>
      <c r="AY83" s="74">
        <f>+'Stk CF '!AX84</f>
        <v>0</v>
      </c>
      <c r="AZ83" s="46"/>
      <c r="BA83" s="46"/>
      <c r="BB83" s="46"/>
      <c r="BC83" s="46"/>
      <c r="BD83" s="46"/>
      <c r="BE83" s="46"/>
      <c r="BF83" s="46"/>
      <c r="BG83" s="75">
        <f t="shared" si="270"/>
        <v>0</v>
      </c>
      <c r="BH83" s="74">
        <f>+'Stk CF '!BE83</f>
        <v>0</v>
      </c>
      <c r="BI83" s="46"/>
      <c r="BJ83" s="46"/>
      <c r="BK83" s="46"/>
      <c r="BL83" s="46"/>
      <c r="BM83" s="46"/>
      <c r="BN83" s="46"/>
      <c r="BO83" s="46"/>
      <c r="BP83" s="126">
        <f t="shared" si="242"/>
        <v>0</v>
      </c>
      <c r="BQ83" s="74">
        <f>+'Stk CF '!BL83</f>
        <v>3</v>
      </c>
      <c r="BR83" s="46"/>
      <c r="BS83" s="46"/>
      <c r="BT83" s="46"/>
      <c r="BU83" s="46"/>
      <c r="BV83" s="46"/>
      <c r="BW83" s="46"/>
      <c r="BX83" s="46"/>
      <c r="BY83" s="75">
        <f t="shared" si="246"/>
        <v>3</v>
      </c>
      <c r="BZ83" s="74">
        <f>+'Stk CF '!BS83</f>
        <v>0</v>
      </c>
      <c r="CA83" s="46"/>
      <c r="CB83" s="46"/>
      <c r="CC83" s="46"/>
      <c r="CD83" s="46"/>
      <c r="CE83" s="46"/>
      <c r="CF83" s="46"/>
      <c r="CG83" s="46"/>
      <c r="CH83" s="75">
        <f t="shared" si="271"/>
        <v>3</v>
      </c>
      <c r="CI83" s="74">
        <f>+'Stk CF '!BZ83</f>
        <v>0</v>
      </c>
      <c r="CJ83" s="46"/>
      <c r="CK83" s="46"/>
      <c r="CL83" s="46"/>
      <c r="CM83" s="46"/>
      <c r="CN83" s="46"/>
      <c r="CO83" s="46"/>
      <c r="CP83" s="46"/>
      <c r="CQ83" s="75">
        <f t="shared" si="252"/>
        <v>3</v>
      </c>
      <c r="CR83" s="74">
        <f>+'Stk CF '!CG83</f>
        <v>0</v>
      </c>
      <c r="CS83" s="46"/>
      <c r="CT83" s="46"/>
      <c r="CU83" s="46"/>
      <c r="CV83" s="46"/>
      <c r="CW83" s="46"/>
      <c r="CX83" s="46"/>
      <c r="CY83" s="46"/>
      <c r="CZ83" s="75">
        <f t="shared" si="247"/>
        <v>3</v>
      </c>
      <c r="DA83" s="133"/>
      <c r="DB83" s="46"/>
      <c r="DC83" s="46"/>
      <c r="DD83" s="46"/>
      <c r="DE83" s="46"/>
      <c r="DF83" s="46"/>
      <c r="DG83" s="46"/>
      <c r="DH83" s="46"/>
      <c r="DI83" s="75">
        <f t="shared" si="217"/>
        <v>3</v>
      </c>
      <c r="DJ83" s="74">
        <f>+'Stk CF '!CU83</f>
        <v>0</v>
      </c>
      <c r="DK83" s="46"/>
      <c r="DL83" s="46"/>
      <c r="DM83" s="46"/>
      <c r="DN83" s="46"/>
      <c r="DO83" s="46"/>
      <c r="DP83" s="46"/>
      <c r="DQ83" s="46"/>
      <c r="DR83" s="75">
        <f t="shared" si="130"/>
        <v>3</v>
      </c>
      <c r="DS83" s="74">
        <f>+'Stk CF '!DB83</f>
        <v>0</v>
      </c>
      <c r="DT83" s="46"/>
      <c r="DU83" s="46"/>
      <c r="DV83" s="46"/>
      <c r="DW83" s="46"/>
      <c r="DX83" s="46"/>
      <c r="DY83" s="46"/>
      <c r="DZ83" s="46"/>
      <c r="EA83" s="75">
        <f t="shared" si="272"/>
        <v>3</v>
      </c>
      <c r="EB83" s="74">
        <f>+'Stk CF '!DI83</f>
        <v>0</v>
      </c>
      <c r="EC83" s="46"/>
      <c r="ED83" s="46"/>
      <c r="EE83" s="46"/>
      <c r="EF83" s="46"/>
      <c r="EG83" s="46"/>
      <c r="EH83" s="46"/>
      <c r="EI83" s="46"/>
      <c r="EJ83" s="75">
        <f t="shared" si="253"/>
        <v>3</v>
      </c>
      <c r="EK83" s="74">
        <f>+'Stk CF '!DP83</f>
        <v>0</v>
      </c>
      <c r="EL83" s="46"/>
      <c r="EM83" s="46"/>
      <c r="EN83" s="46"/>
      <c r="EO83" s="46"/>
      <c r="EP83" s="46"/>
      <c r="EQ83" s="46"/>
      <c r="ER83" s="46"/>
      <c r="ES83" s="75">
        <f t="shared" si="254"/>
        <v>3</v>
      </c>
      <c r="ET83" s="74">
        <f>+'Stk CF '!DW83</f>
        <v>0</v>
      </c>
      <c r="EU83" s="46"/>
      <c r="EV83" s="46"/>
      <c r="EW83" s="46"/>
      <c r="EX83" s="46"/>
      <c r="EY83" s="46"/>
      <c r="EZ83" s="46"/>
      <c r="FA83" s="46"/>
      <c r="FB83" s="79">
        <f t="shared" si="275"/>
        <v>3</v>
      </c>
      <c r="FC83" s="74">
        <f>+'Stk CF '!ED83</f>
        <v>0</v>
      </c>
      <c r="FD83" s="46"/>
      <c r="FE83" s="46"/>
      <c r="FF83" s="46"/>
      <c r="FG83" s="46"/>
      <c r="FH83" s="46"/>
      <c r="FI83" s="46"/>
      <c r="FJ83" s="46"/>
      <c r="FK83" s="75">
        <f t="shared" si="240"/>
        <v>3</v>
      </c>
      <c r="FL83" s="74">
        <f>+'Stk CF '!EK83</f>
        <v>0</v>
      </c>
      <c r="FM83" s="46"/>
      <c r="FN83" s="46"/>
      <c r="FO83" s="46"/>
      <c r="FP83" s="46"/>
      <c r="FQ83" s="46"/>
      <c r="FR83" s="46"/>
      <c r="FS83" s="46"/>
      <c r="FT83" s="75">
        <f t="shared" si="255"/>
        <v>3</v>
      </c>
      <c r="FU83" s="74">
        <f>+'Stk CF '!ER83</f>
        <v>0</v>
      </c>
      <c r="FV83" s="46"/>
      <c r="FW83" s="46"/>
      <c r="FX83" s="46"/>
      <c r="FY83" s="46"/>
      <c r="FZ83" s="46"/>
      <c r="GA83" s="46"/>
      <c r="GB83" s="46"/>
      <c r="GC83" s="75">
        <f t="shared" ref="GC83:GC88" si="276">+FT83+FU83+FV83-FW83+FX83-FY83-FZ83-GA83-GB83</f>
        <v>3</v>
      </c>
      <c r="GD83" s="74">
        <f>+'Stk CF '!EY83</f>
        <v>0</v>
      </c>
      <c r="GE83" s="46"/>
      <c r="GF83" s="46"/>
      <c r="GG83" s="46"/>
      <c r="GH83" s="46"/>
      <c r="GI83" s="46"/>
      <c r="GJ83" s="46"/>
      <c r="GK83" s="46"/>
      <c r="GL83" s="75">
        <f t="shared" si="256"/>
        <v>3</v>
      </c>
      <c r="GM83" s="74">
        <f>+'Stk CF '!FF83</f>
        <v>0</v>
      </c>
      <c r="GN83" s="46"/>
      <c r="GO83" s="46"/>
      <c r="GP83" s="46"/>
      <c r="GQ83" s="46"/>
      <c r="GR83" s="46"/>
      <c r="GS83" s="46"/>
      <c r="GT83" s="46"/>
      <c r="GU83" s="75">
        <f t="shared" si="248"/>
        <v>3</v>
      </c>
      <c r="GV83" s="74">
        <f>+'Stk CF '!FM83</f>
        <v>0</v>
      </c>
      <c r="GW83" s="46"/>
      <c r="GX83" s="46"/>
      <c r="GY83" s="46"/>
      <c r="GZ83" s="46"/>
      <c r="HA83" s="46"/>
      <c r="HB83" s="46"/>
      <c r="HC83" s="46"/>
      <c r="HD83" s="75">
        <f t="shared" si="257"/>
        <v>3</v>
      </c>
      <c r="HE83" s="74">
        <f>+'Stk CF '!FT83</f>
        <v>0</v>
      </c>
      <c r="HF83" s="46"/>
      <c r="HG83" s="46"/>
      <c r="HH83" s="46"/>
      <c r="HI83" s="46"/>
      <c r="HJ83" s="46"/>
      <c r="HK83" s="46"/>
      <c r="HL83" s="46"/>
      <c r="HM83" s="75">
        <f t="shared" si="249"/>
        <v>3</v>
      </c>
      <c r="HN83" s="74">
        <f>+'Stk CF '!GA83</f>
        <v>0</v>
      </c>
      <c r="HO83" s="46"/>
      <c r="HP83" s="46"/>
      <c r="HQ83" s="46"/>
      <c r="HR83" s="46"/>
      <c r="HS83" s="46"/>
      <c r="HT83" s="46"/>
      <c r="HU83" s="46"/>
      <c r="HV83" s="75">
        <f t="shared" si="258"/>
        <v>3</v>
      </c>
      <c r="HW83" s="74">
        <f>+'Stk CF '!GH83</f>
        <v>0</v>
      </c>
      <c r="HX83" s="46"/>
      <c r="HY83" s="46"/>
      <c r="HZ83" s="46"/>
      <c r="IA83" s="46"/>
      <c r="IB83" s="46"/>
      <c r="IC83" s="46"/>
      <c r="ID83" s="46"/>
      <c r="IE83" s="75">
        <f t="shared" si="259"/>
        <v>3</v>
      </c>
      <c r="IF83" s="74">
        <f>+'Stk CF '!GO83</f>
        <v>0</v>
      </c>
      <c r="IG83" s="46"/>
      <c r="IH83" s="46"/>
      <c r="II83" s="46"/>
      <c r="IJ83" s="46"/>
      <c r="IK83" s="46"/>
      <c r="IL83" s="46"/>
      <c r="IM83" s="46"/>
      <c r="IN83" s="75">
        <f t="shared" si="228"/>
        <v>3</v>
      </c>
      <c r="IO83" s="74">
        <f>+'Stk CF '!GV83</f>
        <v>0</v>
      </c>
      <c r="IP83" s="46"/>
      <c r="IQ83" s="46"/>
      <c r="IR83" s="46"/>
      <c r="IS83" s="46"/>
      <c r="IT83" s="46"/>
      <c r="IU83" s="46"/>
      <c r="IV83" s="46"/>
      <c r="IW83" s="75">
        <f t="shared" si="260"/>
        <v>3</v>
      </c>
      <c r="IX83" s="74">
        <f>+'Stk CF '!HC83</f>
        <v>0</v>
      </c>
      <c r="IY83" s="46"/>
      <c r="IZ83" s="46"/>
      <c r="JA83" s="46"/>
      <c r="JB83" s="46"/>
      <c r="JC83" s="46"/>
      <c r="JD83" s="46"/>
      <c r="JE83" s="46"/>
      <c r="JF83" s="75">
        <f t="shared" si="235"/>
        <v>3</v>
      </c>
      <c r="JG83" s="74">
        <f>+'Stk CF '!HJ83</f>
        <v>0</v>
      </c>
      <c r="JH83" s="46"/>
      <c r="JI83" s="46"/>
      <c r="JJ83" s="46"/>
      <c r="JK83" s="46"/>
      <c r="JL83" s="46"/>
      <c r="JM83" s="46"/>
      <c r="JN83" s="46"/>
      <c r="JO83" s="75">
        <f t="shared" si="261"/>
        <v>3</v>
      </c>
      <c r="JP83" s="74">
        <f>+'Stk CF '!HQ83</f>
        <v>0</v>
      </c>
      <c r="JQ83" s="46"/>
      <c r="JR83" s="46"/>
      <c r="JS83" s="46"/>
      <c r="JT83" s="46"/>
      <c r="JU83" s="46"/>
      <c r="JV83" s="46"/>
      <c r="JW83" s="46"/>
      <c r="JX83" s="75">
        <f t="shared" si="250"/>
        <v>3</v>
      </c>
      <c r="JY83" s="106">
        <f>+'Stk CF '!HX83</f>
        <v>0</v>
      </c>
      <c r="JZ83" s="46"/>
      <c r="KA83" s="46"/>
      <c r="KB83" s="46"/>
      <c r="KC83" s="46"/>
      <c r="KD83" s="46"/>
      <c r="KE83" s="46"/>
      <c r="KF83" s="46"/>
      <c r="KG83" s="88">
        <f t="shared" si="262"/>
        <v>3</v>
      </c>
      <c r="KI83" s="80">
        <f>+'Stk CF '!IF83</f>
        <v>33</v>
      </c>
      <c r="KJ83" s="46">
        <f t="shared" si="263"/>
        <v>0</v>
      </c>
      <c r="KK83" s="46">
        <f t="shared" si="264"/>
        <v>0</v>
      </c>
      <c r="KL83" s="46">
        <f t="shared" si="265"/>
        <v>0</v>
      </c>
      <c r="KM83" s="46">
        <f t="shared" si="266"/>
        <v>0</v>
      </c>
      <c r="KN83" s="81">
        <f t="shared" si="267"/>
        <v>0</v>
      </c>
      <c r="KO83" s="81">
        <f t="shared" si="268"/>
        <v>0</v>
      </c>
      <c r="KP83" s="46">
        <f t="shared" si="269"/>
        <v>0</v>
      </c>
      <c r="KQ83" s="76">
        <f t="shared" si="244"/>
        <v>33</v>
      </c>
      <c r="KR83" s="66"/>
      <c r="KS83" s="65"/>
    </row>
    <row r="84" spans="1:305" ht="15">
      <c r="B84" s="386" t="s">
        <v>653</v>
      </c>
      <c r="C84" s="167" t="s">
        <v>383</v>
      </c>
      <c r="D84" s="169" t="s">
        <v>396</v>
      </c>
      <c r="E84" s="170"/>
      <c r="F84" s="370" t="s">
        <v>198</v>
      </c>
      <c r="G84" s="380" t="s">
        <v>99</v>
      </c>
      <c r="H84" s="380" t="s">
        <v>99</v>
      </c>
      <c r="I84" s="361" t="s">
        <v>95</v>
      </c>
      <c r="J84" s="355" t="s">
        <v>404</v>
      </c>
      <c r="K84" s="139">
        <v>5</v>
      </c>
      <c r="L84" s="140">
        <v>6</v>
      </c>
      <c r="M84" s="137" t="s">
        <v>4</v>
      </c>
      <c r="N84" s="87">
        <v>6</v>
      </c>
      <c r="O84" s="74">
        <f>+'Stk CF '!V84</f>
        <v>0</v>
      </c>
      <c r="P84" s="46"/>
      <c r="Q84" s="46"/>
      <c r="R84" s="46"/>
      <c r="S84" s="46"/>
      <c r="T84" s="46"/>
      <c r="U84" s="46"/>
      <c r="V84" s="46"/>
      <c r="W84" s="75">
        <f t="shared" si="239"/>
        <v>6</v>
      </c>
      <c r="X84" s="74">
        <f>+'Stk CF '!AC84</f>
        <v>0</v>
      </c>
      <c r="Y84" s="46"/>
      <c r="Z84" s="46"/>
      <c r="AA84" s="46"/>
      <c r="AB84" s="46"/>
      <c r="AC84" s="46"/>
      <c r="AD84" s="46"/>
      <c r="AE84" s="46"/>
      <c r="AF84" s="75">
        <f t="shared" si="245"/>
        <v>6</v>
      </c>
      <c r="AG84" s="74">
        <f>+'Stk CF '!AJ84</f>
        <v>0</v>
      </c>
      <c r="AH84" s="46"/>
      <c r="AI84" s="46"/>
      <c r="AJ84" s="46"/>
      <c r="AK84" s="46"/>
      <c r="AL84" s="46"/>
      <c r="AM84" s="46"/>
      <c r="AN84" s="46"/>
      <c r="AO84" s="75">
        <f t="shared" si="273"/>
        <v>6</v>
      </c>
      <c r="AP84" s="74">
        <f>+'Stk CF '!AQ84</f>
        <v>0</v>
      </c>
      <c r="AQ84" s="46"/>
      <c r="AR84" s="46"/>
      <c r="AS84" s="46"/>
      <c r="AT84" s="46"/>
      <c r="AU84" s="46"/>
      <c r="AV84" s="46"/>
      <c r="AW84" s="46"/>
      <c r="AX84" s="75">
        <f t="shared" si="274"/>
        <v>6</v>
      </c>
      <c r="AY84" s="74">
        <f>+'Stk CF '!AX85</f>
        <v>0</v>
      </c>
      <c r="AZ84" s="46"/>
      <c r="BA84" s="46"/>
      <c r="BB84" s="46"/>
      <c r="BC84" s="46"/>
      <c r="BD84" s="46"/>
      <c r="BE84" s="46"/>
      <c r="BF84" s="46"/>
      <c r="BG84" s="75">
        <f t="shared" si="270"/>
        <v>6</v>
      </c>
      <c r="BH84" s="74">
        <f>+'Stk CF '!BE84</f>
        <v>0</v>
      </c>
      <c r="BI84" s="46"/>
      <c r="BJ84" s="46"/>
      <c r="BK84" s="46"/>
      <c r="BL84" s="46"/>
      <c r="BM84" s="46"/>
      <c r="BN84" s="46"/>
      <c r="BO84" s="46"/>
      <c r="BP84" s="126">
        <f t="shared" si="242"/>
        <v>6</v>
      </c>
      <c r="BQ84" s="74">
        <f>+'Stk CF '!BL84</f>
        <v>0</v>
      </c>
      <c r="BR84" s="46"/>
      <c r="BS84" s="46"/>
      <c r="BT84" s="46"/>
      <c r="BU84" s="46"/>
      <c r="BV84" s="46"/>
      <c r="BW84" s="46"/>
      <c r="BX84" s="46"/>
      <c r="BY84" s="75">
        <f t="shared" si="246"/>
        <v>6</v>
      </c>
      <c r="BZ84" s="74">
        <f>+'Stk CF '!BS84</f>
        <v>0</v>
      </c>
      <c r="CA84" s="46"/>
      <c r="CB84" s="46"/>
      <c r="CC84" s="46"/>
      <c r="CD84" s="46"/>
      <c r="CE84" s="46"/>
      <c r="CF84" s="46"/>
      <c r="CG84" s="46"/>
      <c r="CH84" s="75">
        <f t="shared" si="271"/>
        <v>6</v>
      </c>
      <c r="CI84" s="74">
        <f>+'Stk CF '!BZ84</f>
        <v>0</v>
      </c>
      <c r="CJ84" s="46"/>
      <c r="CK84" s="46"/>
      <c r="CL84" s="46"/>
      <c r="CM84" s="46"/>
      <c r="CN84" s="46"/>
      <c r="CO84" s="46"/>
      <c r="CP84" s="46"/>
      <c r="CQ84" s="75">
        <f t="shared" si="252"/>
        <v>6</v>
      </c>
      <c r="CR84" s="74">
        <f>+'Stk CF '!CG84</f>
        <v>0</v>
      </c>
      <c r="CS84" s="46"/>
      <c r="CT84" s="46"/>
      <c r="CU84" s="46"/>
      <c r="CV84" s="46"/>
      <c r="CW84" s="46"/>
      <c r="CX84" s="46"/>
      <c r="CY84" s="46"/>
      <c r="CZ84" s="75">
        <f t="shared" si="247"/>
        <v>6</v>
      </c>
      <c r="DA84" s="133"/>
      <c r="DB84" s="46"/>
      <c r="DC84" s="46"/>
      <c r="DD84" s="46"/>
      <c r="DE84" s="46"/>
      <c r="DF84" s="46"/>
      <c r="DG84" s="46"/>
      <c r="DH84" s="46"/>
      <c r="DI84" s="75">
        <f t="shared" si="217"/>
        <v>6</v>
      </c>
      <c r="DJ84" s="74">
        <f>+'Stk CF '!CU84</f>
        <v>0</v>
      </c>
      <c r="DK84" s="46"/>
      <c r="DL84" s="46"/>
      <c r="DM84" s="46"/>
      <c r="DN84" s="46"/>
      <c r="DO84" s="46"/>
      <c r="DP84" s="46"/>
      <c r="DQ84" s="46"/>
      <c r="DR84" s="75">
        <f t="shared" si="130"/>
        <v>6</v>
      </c>
      <c r="DS84" s="74">
        <f>+'Stk CF '!DB84</f>
        <v>0</v>
      </c>
      <c r="DT84" s="46"/>
      <c r="DU84" s="46"/>
      <c r="DV84" s="46"/>
      <c r="DW84" s="46"/>
      <c r="DX84" s="46"/>
      <c r="DY84" s="46"/>
      <c r="DZ84" s="46"/>
      <c r="EA84" s="75">
        <f t="shared" si="272"/>
        <v>6</v>
      </c>
      <c r="EB84" s="74">
        <f>+'Stk CF '!DI84</f>
        <v>0</v>
      </c>
      <c r="EC84" s="46"/>
      <c r="ED84" s="46"/>
      <c r="EE84" s="46"/>
      <c r="EF84" s="46"/>
      <c r="EG84" s="46"/>
      <c r="EH84" s="46"/>
      <c r="EI84" s="46"/>
      <c r="EJ84" s="75">
        <f t="shared" si="253"/>
        <v>6</v>
      </c>
      <c r="EK84" s="74">
        <f>+'Stk CF '!DP84</f>
        <v>0</v>
      </c>
      <c r="EL84" s="46"/>
      <c r="EM84" s="46"/>
      <c r="EN84" s="46"/>
      <c r="EO84" s="46"/>
      <c r="EP84" s="46"/>
      <c r="EQ84" s="46"/>
      <c r="ER84" s="46"/>
      <c r="ES84" s="75">
        <f t="shared" si="254"/>
        <v>6</v>
      </c>
      <c r="ET84" s="74">
        <f>+'Stk CF '!DW84</f>
        <v>0</v>
      </c>
      <c r="EU84" s="46"/>
      <c r="EV84" s="46"/>
      <c r="EW84" s="46"/>
      <c r="EX84" s="46"/>
      <c r="EY84" s="46"/>
      <c r="EZ84" s="46"/>
      <c r="FA84" s="46"/>
      <c r="FB84" s="79">
        <f t="shared" si="275"/>
        <v>6</v>
      </c>
      <c r="FC84" s="74">
        <f>+'Stk CF '!ED84</f>
        <v>0</v>
      </c>
      <c r="FD84" s="46"/>
      <c r="FE84" s="46"/>
      <c r="FF84" s="46"/>
      <c r="FG84" s="46"/>
      <c r="FH84" s="46"/>
      <c r="FI84" s="46"/>
      <c r="FJ84" s="46"/>
      <c r="FK84" s="75">
        <f t="shared" si="240"/>
        <v>6</v>
      </c>
      <c r="FL84" s="74">
        <f>+'Stk CF '!EK84</f>
        <v>0</v>
      </c>
      <c r="FM84" s="46"/>
      <c r="FN84" s="46"/>
      <c r="FO84" s="46"/>
      <c r="FP84" s="46"/>
      <c r="FQ84" s="46"/>
      <c r="FR84" s="46"/>
      <c r="FS84" s="46"/>
      <c r="FT84" s="75">
        <f t="shared" si="255"/>
        <v>6</v>
      </c>
      <c r="FU84" s="74">
        <f>+'Stk CF '!ER84</f>
        <v>0</v>
      </c>
      <c r="FV84" s="46"/>
      <c r="FW84" s="46"/>
      <c r="FX84" s="46"/>
      <c r="FY84" s="46"/>
      <c r="FZ84" s="46"/>
      <c r="GA84" s="46"/>
      <c r="GB84" s="46"/>
      <c r="GC84" s="75">
        <f t="shared" si="276"/>
        <v>6</v>
      </c>
      <c r="GD84" s="74">
        <f>+'Stk CF '!EY84</f>
        <v>0</v>
      </c>
      <c r="GE84" s="46"/>
      <c r="GF84" s="46"/>
      <c r="GG84" s="46"/>
      <c r="GH84" s="46"/>
      <c r="GI84" s="46"/>
      <c r="GJ84" s="46"/>
      <c r="GK84" s="46"/>
      <c r="GL84" s="75">
        <f t="shared" si="256"/>
        <v>6</v>
      </c>
      <c r="GM84" s="74">
        <f>+'Stk CF '!FF84</f>
        <v>0</v>
      </c>
      <c r="GN84" s="46"/>
      <c r="GO84" s="46"/>
      <c r="GP84" s="46"/>
      <c r="GQ84" s="46"/>
      <c r="GR84" s="46"/>
      <c r="GS84" s="46"/>
      <c r="GT84" s="46"/>
      <c r="GU84" s="75">
        <f t="shared" si="248"/>
        <v>6</v>
      </c>
      <c r="GV84" s="74">
        <f>+'Stk CF '!FM84</f>
        <v>0</v>
      </c>
      <c r="GW84" s="46"/>
      <c r="GX84" s="46"/>
      <c r="GY84" s="46"/>
      <c r="GZ84" s="46"/>
      <c r="HA84" s="46"/>
      <c r="HB84" s="46"/>
      <c r="HC84" s="46"/>
      <c r="HD84" s="75">
        <f t="shared" si="257"/>
        <v>6</v>
      </c>
      <c r="HE84" s="74">
        <f>+'Stk CF '!FT84</f>
        <v>0</v>
      </c>
      <c r="HF84" s="46"/>
      <c r="HG84" s="46"/>
      <c r="HH84" s="46"/>
      <c r="HI84" s="46"/>
      <c r="HJ84" s="46"/>
      <c r="HK84" s="46"/>
      <c r="HL84" s="46"/>
      <c r="HM84" s="75">
        <f t="shared" si="249"/>
        <v>6</v>
      </c>
      <c r="HN84" s="74">
        <f>+'Stk CF '!GA84</f>
        <v>0</v>
      </c>
      <c r="HO84" s="46"/>
      <c r="HP84" s="46"/>
      <c r="HQ84" s="46"/>
      <c r="HR84" s="46"/>
      <c r="HS84" s="46"/>
      <c r="HT84" s="46"/>
      <c r="HU84" s="46"/>
      <c r="HV84" s="75">
        <f t="shared" si="258"/>
        <v>6</v>
      </c>
      <c r="HW84" s="74">
        <f>+'Stk CF '!GH84</f>
        <v>0</v>
      </c>
      <c r="HX84" s="46"/>
      <c r="HY84" s="46"/>
      <c r="HZ84" s="46"/>
      <c r="IA84" s="46"/>
      <c r="IB84" s="46"/>
      <c r="IC84" s="46"/>
      <c r="ID84" s="46"/>
      <c r="IE84" s="75">
        <f t="shared" si="259"/>
        <v>6</v>
      </c>
      <c r="IF84" s="74">
        <f>+'Stk CF '!GO84</f>
        <v>0</v>
      </c>
      <c r="IG84" s="46"/>
      <c r="IH84" s="46"/>
      <c r="II84" s="46"/>
      <c r="IJ84" s="46"/>
      <c r="IK84" s="46"/>
      <c r="IL84" s="46"/>
      <c r="IM84" s="46"/>
      <c r="IN84" s="75">
        <f t="shared" si="228"/>
        <v>6</v>
      </c>
      <c r="IO84" s="74">
        <f>+'Stk CF '!GV84</f>
        <v>0</v>
      </c>
      <c r="IP84" s="46"/>
      <c r="IQ84" s="46"/>
      <c r="IR84" s="46"/>
      <c r="IS84" s="46"/>
      <c r="IT84" s="46"/>
      <c r="IU84" s="46"/>
      <c r="IV84" s="46"/>
      <c r="IW84" s="75">
        <f t="shared" si="260"/>
        <v>6</v>
      </c>
      <c r="IX84" s="74">
        <f>+'Stk CF '!HC84</f>
        <v>0</v>
      </c>
      <c r="IY84" s="46"/>
      <c r="IZ84" s="46"/>
      <c r="JA84" s="46"/>
      <c r="JB84" s="46"/>
      <c r="JC84" s="46"/>
      <c r="JD84" s="46"/>
      <c r="JE84" s="46"/>
      <c r="JF84" s="75">
        <f t="shared" si="235"/>
        <v>6</v>
      </c>
      <c r="JG84" s="74">
        <f>+'Stk CF '!HJ84</f>
        <v>0</v>
      </c>
      <c r="JH84" s="46"/>
      <c r="JI84" s="46"/>
      <c r="JJ84" s="46"/>
      <c r="JK84" s="46"/>
      <c r="JL84" s="46"/>
      <c r="JM84" s="46"/>
      <c r="JN84" s="46"/>
      <c r="JO84" s="75">
        <f t="shared" si="261"/>
        <v>6</v>
      </c>
      <c r="JP84" s="74">
        <f>+'Stk CF '!HQ84</f>
        <v>0</v>
      </c>
      <c r="JQ84" s="46"/>
      <c r="JR84" s="46"/>
      <c r="JS84" s="46"/>
      <c r="JT84" s="46"/>
      <c r="JU84" s="46"/>
      <c r="JV84" s="46"/>
      <c r="JW84" s="46"/>
      <c r="JX84" s="75">
        <f t="shared" si="250"/>
        <v>6</v>
      </c>
      <c r="JY84" s="106">
        <f>+'Stk CF '!HX84</f>
        <v>0</v>
      </c>
      <c r="JZ84" s="46"/>
      <c r="KA84" s="46"/>
      <c r="KB84" s="46"/>
      <c r="KC84" s="46"/>
      <c r="KD84" s="46"/>
      <c r="KE84" s="46"/>
      <c r="KF84" s="46"/>
      <c r="KG84" s="88">
        <f t="shared" si="262"/>
        <v>6</v>
      </c>
      <c r="KI84" s="80">
        <f>+'Stk CF '!IF84</f>
        <v>0</v>
      </c>
      <c r="KJ84" s="46">
        <f t="shared" si="263"/>
        <v>0</v>
      </c>
      <c r="KK84" s="46">
        <f t="shared" si="264"/>
        <v>0</v>
      </c>
      <c r="KL84" s="46">
        <f t="shared" si="265"/>
        <v>0</v>
      </c>
      <c r="KM84" s="46">
        <f t="shared" si="266"/>
        <v>0</v>
      </c>
      <c r="KN84" s="81">
        <f t="shared" si="267"/>
        <v>0</v>
      </c>
      <c r="KO84" s="81">
        <f t="shared" si="268"/>
        <v>0</v>
      </c>
      <c r="KP84" s="46">
        <f t="shared" si="269"/>
        <v>0</v>
      </c>
      <c r="KQ84" s="76">
        <f t="shared" si="244"/>
        <v>6</v>
      </c>
      <c r="KR84" s="66"/>
      <c r="KS84" s="65"/>
    </row>
    <row r="85" spans="1:305" ht="15">
      <c r="B85" s="386" t="s">
        <v>653</v>
      </c>
      <c r="C85" s="168" t="s">
        <v>384</v>
      </c>
      <c r="D85" s="168" t="s">
        <v>397</v>
      </c>
      <c r="E85" s="170" t="s">
        <v>632</v>
      </c>
      <c r="F85" s="363" t="s">
        <v>198</v>
      </c>
      <c r="G85" s="380" t="s">
        <v>99</v>
      </c>
      <c r="H85" s="380" t="s">
        <v>99</v>
      </c>
      <c r="I85" s="166" t="s">
        <v>94</v>
      </c>
      <c r="J85" s="375" t="s">
        <v>405</v>
      </c>
      <c r="K85" s="143">
        <v>5</v>
      </c>
      <c r="L85" s="144">
        <v>5</v>
      </c>
      <c r="M85" s="137" t="s">
        <v>4</v>
      </c>
      <c r="N85" s="87">
        <v>0</v>
      </c>
      <c r="O85" s="74">
        <f>+'Stk CF '!V85</f>
        <v>0</v>
      </c>
      <c r="P85" s="46"/>
      <c r="Q85" s="46"/>
      <c r="R85" s="46"/>
      <c r="S85" s="46"/>
      <c r="T85" s="46"/>
      <c r="U85" s="46"/>
      <c r="V85" s="46"/>
      <c r="W85" s="75">
        <f t="shared" si="239"/>
        <v>0</v>
      </c>
      <c r="X85" s="74">
        <f>+'Stk CF '!AC85</f>
        <v>0</v>
      </c>
      <c r="Y85" s="46"/>
      <c r="Z85" s="46"/>
      <c r="AA85" s="46"/>
      <c r="AB85" s="46"/>
      <c r="AC85" s="46"/>
      <c r="AD85" s="46"/>
      <c r="AE85" s="46"/>
      <c r="AF85" s="75">
        <f t="shared" si="245"/>
        <v>0</v>
      </c>
      <c r="AG85" s="74">
        <f>+'Stk CF '!AJ85</f>
        <v>0</v>
      </c>
      <c r="AH85" s="46"/>
      <c r="AI85" s="46"/>
      <c r="AJ85" s="46"/>
      <c r="AK85" s="46"/>
      <c r="AL85" s="46"/>
      <c r="AM85" s="46"/>
      <c r="AN85" s="46"/>
      <c r="AO85" s="75">
        <f t="shared" si="273"/>
        <v>0</v>
      </c>
      <c r="AP85" s="74">
        <f>+'Stk CF '!AQ85</f>
        <v>0</v>
      </c>
      <c r="AQ85" s="46"/>
      <c r="AR85" s="46"/>
      <c r="AS85" s="46"/>
      <c r="AT85" s="46"/>
      <c r="AU85" s="46"/>
      <c r="AV85" s="46"/>
      <c r="AW85" s="46"/>
      <c r="AX85" s="75">
        <f t="shared" si="274"/>
        <v>0</v>
      </c>
      <c r="AY85" s="74">
        <f>+'Stk CF '!AX86</f>
        <v>0</v>
      </c>
      <c r="AZ85" s="46"/>
      <c r="BA85" s="46"/>
      <c r="BB85" s="46"/>
      <c r="BC85" s="46"/>
      <c r="BD85" s="46"/>
      <c r="BE85" s="46"/>
      <c r="BF85" s="46"/>
      <c r="BG85" s="75">
        <f t="shared" si="270"/>
        <v>0</v>
      </c>
      <c r="BH85" s="74">
        <f>+'Stk CF '!BE85</f>
        <v>0</v>
      </c>
      <c r="BI85" s="46"/>
      <c r="BJ85" s="46"/>
      <c r="BK85" s="46"/>
      <c r="BL85" s="46"/>
      <c r="BM85" s="46"/>
      <c r="BN85" s="46"/>
      <c r="BO85" s="46"/>
      <c r="BP85" s="126">
        <f t="shared" si="242"/>
        <v>0</v>
      </c>
      <c r="BQ85" s="74">
        <f>+'Stk CF '!BL85</f>
        <v>0</v>
      </c>
      <c r="BR85" s="46"/>
      <c r="BS85" s="46"/>
      <c r="BT85" s="46"/>
      <c r="BU85" s="46"/>
      <c r="BV85" s="46"/>
      <c r="BW85" s="46"/>
      <c r="BX85" s="46"/>
      <c r="BY85" s="75">
        <f t="shared" si="246"/>
        <v>0</v>
      </c>
      <c r="BZ85" s="74">
        <f>+'Stk CF '!BS85</f>
        <v>0</v>
      </c>
      <c r="CA85" s="46"/>
      <c r="CB85" s="46"/>
      <c r="CC85" s="46"/>
      <c r="CD85" s="46"/>
      <c r="CE85" s="46"/>
      <c r="CF85" s="46"/>
      <c r="CG85" s="46"/>
      <c r="CH85" s="75">
        <f t="shared" si="271"/>
        <v>0</v>
      </c>
      <c r="CI85" s="74">
        <f>+'Stk CF '!BZ85</f>
        <v>0</v>
      </c>
      <c r="CJ85" s="46"/>
      <c r="CK85" s="46"/>
      <c r="CL85" s="46"/>
      <c r="CM85" s="46"/>
      <c r="CN85" s="46"/>
      <c r="CO85" s="46"/>
      <c r="CP85" s="46"/>
      <c r="CQ85" s="75">
        <f t="shared" si="252"/>
        <v>0</v>
      </c>
      <c r="CR85" s="74">
        <f>+'Stk CF '!CG85</f>
        <v>0</v>
      </c>
      <c r="CS85" s="46"/>
      <c r="CT85" s="46"/>
      <c r="CU85" s="46"/>
      <c r="CV85" s="46"/>
      <c r="CW85" s="46"/>
      <c r="CX85" s="46"/>
      <c r="CY85" s="46"/>
      <c r="CZ85" s="75">
        <f t="shared" si="247"/>
        <v>0</v>
      </c>
      <c r="DA85" s="133"/>
      <c r="DB85" s="46"/>
      <c r="DC85" s="46"/>
      <c r="DD85" s="46"/>
      <c r="DE85" s="46"/>
      <c r="DF85" s="46"/>
      <c r="DG85" s="46"/>
      <c r="DH85" s="46"/>
      <c r="DI85" s="75">
        <f t="shared" ref="DI85:DI93" si="277">+CZ85+DA85+DB85-DC85+DD85-DE85-DF85-DG85-DH85</f>
        <v>0</v>
      </c>
      <c r="DJ85" s="74">
        <f>+'Stk CF '!CU85</f>
        <v>0</v>
      </c>
      <c r="DK85" s="46"/>
      <c r="DL85" s="46"/>
      <c r="DM85" s="46"/>
      <c r="DN85" s="46"/>
      <c r="DO85" s="46"/>
      <c r="DP85" s="46"/>
      <c r="DQ85" s="46"/>
      <c r="DR85" s="75">
        <f t="shared" si="130"/>
        <v>0</v>
      </c>
      <c r="DS85" s="74">
        <f>+'Stk CF '!DB85</f>
        <v>0</v>
      </c>
      <c r="DT85" s="46"/>
      <c r="DU85" s="46"/>
      <c r="DV85" s="46"/>
      <c r="DW85" s="46"/>
      <c r="DX85" s="46"/>
      <c r="DY85" s="46"/>
      <c r="DZ85" s="46"/>
      <c r="EA85" s="75">
        <f t="shared" si="272"/>
        <v>0</v>
      </c>
      <c r="EB85" s="74">
        <f>+'Stk CF '!DI85</f>
        <v>0</v>
      </c>
      <c r="EC85" s="46"/>
      <c r="ED85" s="46"/>
      <c r="EE85" s="46"/>
      <c r="EF85" s="46"/>
      <c r="EG85" s="46"/>
      <c r="EH85" s="46"/>
      <c r="EI85" s="46"/>
      <c r="EJ85" s="75">
        <f t="shared" si="253"/>
        <v>0</v>
      </c>
      <c r="EK85" s="74">
        <f>+'Stk CF '!DP85</f>
        <v>0</v>
      </c>
      <c r="EL85" s="46"/>
      <c r="EM85" s="46"/>
      <c r="EN85" s="46"/>
      <c r="EO85" s="46"/>
      <c r="EP85" s="46"/>
      <c r="EQ85" s="46"/>
      <c r="ER85" s="46"/>
      <c r="ES85" s="75">
        <f t="shared" si="254"/>
        <v>0</v>
      </c>
      <c r="ET85" s="74">
        <f>+'Stk CF '!DW85</f>
        <v>0</v>
      </c>
      <c r="EU85" s="46"/>
      <c r="EV85" s="46"/>
      <c r="EW85" s="46"/>
      <c r="EX85" s="46"/>
      <c r="EY85" s="46"/>
      <c r="EZ85" s="46"/>
      <c r="FA85" s="46"/>
      <c r="FB85" s="79">
        <f t="shared" si="275"/>
        <v>0</v>
      </c>
      <c r="FC85" s="74">
        <f>+'Stk CF '!ED85</f>
        <v>0</v>
      </c>
      <c r="FD85" s="46"/>
      <c r="FE85" s="46"/>
      <c r="FF85" s="46"/>
      <c r="FG85" s="46"/>
      <c r="FH85" s="46"/>
      <c r="FI85" s="46"/>
      <c r="FJ85" s="46"/>
      <c r="FK85" s="75">
        <f t="shared" si="240"/>
        <v>0</v>
      </c>
      <c r="FL85" s="74">
        <f>+'Stk CF '!EK85</f>
        <v>0</v>
      </c>
      <c r="FM85" s="46"/>
      <c r="FN85" s="46"/>
      <c r="FO85" s="46"/>
      <c r="FP85" s="46"/>
      <c r="FQ85" s="46"/>
      <c r="FR85" s="46"/>
      <c r="FS85" s="46"/>
      <c r="FT85" s="75">
        <f t="shared" si="255"/>
        <v>0</v>
      </c>
      <c r="FU85" s="74">
        <f>+'Stk CF '!ER85</f>
        <v>0</v>
      </c>
      <c r="FV85" s="46"/>
      <c r="FW85" s="46"/>
      <c r="FX85" s="46"/>
      <c r="FY85" s="46"/>
      <c r="FZ85" s="46"/>
      <c r="GA85" s="46"/>
      <c r="GB85" s="46"/>
      <c r="GC85" s="75">
        <f t="shared" si="276"/>
        <v>0</v>
      </c>
      <c r="GD85" s="74">
        <f>+'Stk CF '!EY85</f>
        <v>0</v>
      </c>
      <c r="GE85" s="46"/>
      <c r="GF85" s="46"/>
      <c r="GG85" s="46"/>
      <c r="GH85" s="46"/>
      <c r="GI85" s="46"/>
      <c r="GJ85" s="46"/>
      <c r="GK85" s="46"/>
      <c r="GL85" s="75">
        <f t="shared" si="256"/>
        <v>0</v>
      </c>
      <c r="GM85" s="74">
        <f>+'Stk CF '!FF85</f>
        <v>0</v>
      </c>
      <c r="GN85" s="46"/>
      <c r="GO85" s="46"/>
      <c r="GP85" s="46"/>
      <c r="GQ85" s="46"/>
      <c r="GR85" s="46"/>
      <c r="GS85" s="46"/>
      <c r="GT85" s="46"/>
      <c r="GU85" s="75">
        <f t="shared" si="248"/>
        <v>0</v>
      </c>
      <c r="GV85" s="74">
        <f>+'Stk CF '!FM85</f>
        <v>0</v>
      </c>
      <c r="GW85" s="46"/>
      <c r="GX85" s="46"/>
      <c r="GY85" s="46"/>
      <c r="GZ85" s="46"/>
      <c r="HA85" s="46"/>
      <c r="HB85" s="46"/>
      <c r="HC85" s="46"/>
      <c r="HD85" s="75">
        <f t="shared" si="257"/>
        <v>0</v>
      </c>
      <c r="HE85" s="74">
        <f>+'Stk CF '!FT85</f>
        <v>0</v>
      </c>
      <c r="HF85" s="46"/>
      <c r="HG85" s="46"/>
      <c r="HH85" s="46"/>
      <c r="HI85" s="46"/>
      <c r="HJ85" s="46"/>
      <c r="HK85" s="46"/>
      <c r="HL85" s="46"/>
      <c r="HM85" s="75">
        <f t="shared" si="249"/>
        <v>0</v>
      </c>
      <c r="HN85" s="74">
        <f>+'Stk CF '!GA85</f>
        <v>0</v>
      </c>
      <c r="HO85" s="46"/>
      <c r="HP85" s="46"/>
      <c r="HQ85" s="46"/>
      <c r="HR85" s="46"/>
      <c r="HS85" s="46"/>
      <c r="HT85" s="46"/>
      <c r="HU85" s="46"/>
      <c r="HV85" s="75">
        <f t="shared" si="258"/>
        <v>0</v>
      </c>
      <c r="HW85" s="74">
        <f>+'Stk CF '!GH85</f>
        <v>0</v>
      </c>
      <c r="HX85" s="46"/>
      <c r="HY85" s="46"/>
      <c r="HZ85" s="46"/>
      <c r="IA85" s="46"/>
      <c r="IB85" s="46"/>
      <c r="IC85" s="46"/>
      <c r="ID85" s="46"/>
      <c r="IE85" s="75">
        <f t="shared" si="259"/>
        <v>0</v>
      </c>
      <c r="IF85" s="74">
        <f>+'Stk CF '!GO85</f>
        <v>0</v>
      </c>
      <c r="IG85" s="46"/>
      <c r="IH85" s="46"/>
      <c r="II85" s="46"/>
      <c r="IJ85" s="46"/>
      <c r="IK85" s="46"/>
      <c r="IL85" s="46"/>
      <c r="IM85" s="46"/>
      <c r="IN85" s="75">
        <f t="shared" si="228"/>
        <v>0</v>
      </c>
      <c r="IO85" s="74">
        <f>+'Stk CF '!GV85</f>
        <v>0</v>
      </c>
      <c r="IP85" s="46"/>
      <c r="IQ85" s="46"/>
      <c r="IR85" s="46"/>
      <c r="IS85" s="46"/>
      <c r="IT85" s="46"/>
      <c r="IU85" s="46"/>
      <c r="IV85" s="46"/>
      <c r="IW85" s="75">
        <f t="shared" si="260"/>
        <v>0</v>
      </c>
      <c r="IX85" s="74">
        <f>+'Stk CF '!HC85</f>
        <v>0</v>
      </c>
      <c r="IY85" s="46"/>
      <c r="IZ85" s="46"/>
      <c r="JA85" s="46"/>
      <c r="JB85" s="46"/>
      <c r="JC85" s="46"/>
      <c r="JD85" s="46"/>
      <c r="JE85" s="46"/>
      <c r="JF85" s="75">
        <f t="shared" si="235"/>
        <v>0</v>
      </c>
      <c r="JG85" s="74">
        <f>+'Stk CF '!HJ85</f>
        <v>0</v>
      </c>
      <c r="JH85" s="46"/>
      <c r="JI85" s="46"/>
      <c r="JJ85" s="46"/>
      <c r="JK85" s="46"/>
      <c r="JL85" s="46"/>
      <c r="JM85" s="46"/>
      <c r="JN85" s="46"/>
      <c r="JO85" s="75">
        <f t="shared" si="261"/>
        <v>0</v>
      </c>
      <c r="JP85" s="74">
        <f>+'Stk CF '!HQ85</f>
        <v>0</v>
      </c>
      <c r="JQ85" s="46"/>
      <c r="JR85" s="46"/>
      <c r="JS85" s="46"/>
      <c r="JT85" s="46"/>
      <c r="JU85" s="46"/>
      <c r="JV85" s="46"/>
      <c r="JW85" s="46"/>
      <c r="JX85" s="75">
        <f t="shared" si="250"/>
        <v>0</v>
      </c>
      <c r="JY85" s="106">
        <f>+'Stk CF '!HX85</f>
        <v>0</v>
      </c>
      <c r="JZ85" s="46"/>
      <c r="KA85" s="46"/>
      <c r="KB85" s="46"/>
      <c r="KC85" s="46"/>
      <c r="KD85" s="46"/>
      <c r="KE85" s="46"/>
      <c r="KF85" s="46"/>
      <c r="KG85" s="88">
        <f t="shared" si="262"/>
        <v>0</v>
      </c>
      <c r="KI85" s="80">
        <f>+'Stk CF '!IF85</f>
        <v>0</v>
      </c>
      <c r="KJ85" s="46">
        <f t="shared" si="263"/>
        <v>0</v>
      </c>
      <c r="KK85" s="46">
        <f t="shared" si="264"/>
        <v>0</v>
      </c>
      <c r="KL85" s="46">
        <f t="shared" si="265"/>
        <v>0</v>
      </c>
      <c r="KM85" s="46">
        <f t="shared" si="266"/>
        <v>0</v>
      </c>
      <c r="KN85" s="81">
        <f t="shared" si="267"/>
        <v>0</v>
      </c>
      <c r="KO85" s="81">
        <f t="shared" si="268"/>
        <v>0</v>
      </c>
      <c r="KP85" s="46">
        <f t="shared" si="269"/>
        <v>0</v>
      </c>
      <c r="KQ85" s="76">
        <f t="shared" si="244"/>
        <v>0</v>
      </c>
      <c r="KR85" s="66"/>
      <c r="KS85" s="65"/>
    </row>
    <row r="86" spans="1:305" ht="15">
      <c r="B86" s="386" t="s">
        <v>653</v>
      </c>
      <c r="C86" s="167" t="s">
        <v>385</v>
      </c>
      <c r="D86" s="167" t="s">
        <v>398</v>
      </c>
      <c r="E86" s="170" t="s">
        <v>632</v>
      </c>
      <c r="F86" s="362" t="s">
        <v>198</v>
      </c>
      <c r="G86" s="380" t="s">
        <v>99</v>
      </c>
      <c r="H86" s="380" t="s">
        <v>99</v>
      </c>
      <c r="I86" s="361" t="s">
        <v>95</v>
      </c>
      <c r="J86" s="355" t="s">
        <v>405</v>
      </c>
      <c r="K86" s="139">
        <v>5</v>
      </c>
      <c r="L86" s="140">
        <v>5</v>
      </c>
      <c r="M86" s="137" t="s">
        <v>4</v>
      </c>
      <c r="N86" s="87">
        <v>2</v>
      </c>
      <c r="O86" s="74">
        <f>+'Stk CF '!V86</f>
        <v>0</v>
      </c>
      <c r="P86" s="46"/>
      <c r="Q86" s="46"/>
      <c r="R86" s="46"/>
      <c r="S86" s="46"/>
      <c r="T86" s="46"/>
      <c r="U86" s="46"/>
      <c r="V86" s="46"/>
      <c r="W86" s="75">
        <f t="shared" si="239"/>
        <v>2</v>
      </c>
      <c r="X86" s="74">
        <f>+'Stk CF '!AC86</f>
        <v>0</v>
      </c>
      <c r="Y86" s="46"/>
      <c r="Z86" s="46"/>
      <c r="AA86" s="46"/>
      <c r="AB86" s="46"/>
      <c r="AC86" s="46"/>
      <c r="AD86" s="46"/>
      <c r="AE86" s="46"/>
      <c r="AF86" s="75">
        <f t="shared" si="245"/>
        <v>2</v>
      </c>
      <c r="AG86" s="74">
        <f>+'Stk CF '!AJ86</f>
        <v>0</v>
      </c>
      <c r="AH86" s="46"/>
      <c r="AI86" s="46"/>
      <c r="AJ86" s="46"/>
      <c r="AK86" s="46"/>
      <c r="AL86" s="46"/>
      <c r="AM86" s="46"/>
      <c r="AN86" s="46"/>
      <c r="AO86" s="75">
        <f t="shared" si="273"/>
        <v>2</v>
      </c>
      <c r="AP86" s="74">
        <f>+'Stk CF '!AQ86</f>
        <v>0</v>
      </c>
      <c r="AQ86" s="46"/>
      <c r="AR86" s="46"/>
      <c r="AS86" s="46"/>
      <c r="AT86" s="46"/>
      <c r="AU86" s="46"/>
      <c r="AV86" s="46"/>
      <c r="AW86" s="46"/>
      <c r="AX86" s="75">
        <f t="shared" si="274"/>
        <v>2</v>
      </c>
      <c r="AY86" s="74">
        <f>+'Stk CF '!AX87</f>
        <v>0</v>
      </c>
      <c r="AZ86" s="46"/>
      <c r="BA86" s="46"/>
      <c r="BB86" s="46"/>
      <c r="BC86" s="46"/>
      <c r="BD86" s="46"/>
      <c r="BE86" s="46"/>
      <c r="BF86" s="46"/>
      <c r="BG86" s="75">
        <f t="shared" si="270"/>
        <v>2</v>
      </c>
      <c r="BH86" s="74">
        <f>+'Stk CF '!BE86</f>
        <v>0</v>
      </c>
      <c r="BI86" s="46"/>
      <c r="BJ86" s="46"/>
      <c r="BK86" s="46"/>
      <c r="BL86" s="46"/>
      <c r="BM86" s="46"/>
      <c r="BN86" s="46"/>
      <c r="BO86" s="46"/>
      <c r="BP86" s="126">
        <f t="shared" si="242"/>
        <v>2</v>
      </c>
      <c r="BQ86" s="74"/>
      <c r="BR86" s="46"/>
      <c r="BS86" s="46"/>
      <c r="BT86" s="46"/>
      <c r="BU86" s="46"/>
      <c r="BV86" s="46"/>
      <c r="BW86" s="46"/>
      <c r="BX86" s="46"/>
      <c r="BY86" s="75">
        <f t="shared" si="246"/>
        <v>2</v>
      </c>
      <c r="BZ86" s="74">
        <f>+'Stk CF '!BS86</f>
        <v>0</v>
      </c>
      <c r="CA86" s="46"/>
      <c r="CB86" s="46"/>
      <c r="CC86" s="46"/>
      <c r="CD86" s="46"/>
      <c r="CE86" s="46"/>
      <c r="CF86" s="46"/>
      <c r="CG86" s="46"/>
      <c r="CH86" s="75">
        <f t="shared" si="271"/>
        <v>2</v>
      </c>
      <c r="CI86" s="74">
        <f>+'Stk CF '!BZ86</f>
        <v>0</v>
      </c>
      <c r="CJ86" s="46"/>
      <c r="CK86" s="46"/>
      <c r="CL86" s="46"/>
      <c r="CM86" s="46"/>
      <c r="CN86" s="46"/>
      <c r="CO86" s="46"/>
      <c r="CP86" s="46"/>
      <c r="CQ86" s="75">
        <f t="shared" si="252"/>
        <v>2</v>
      </c>
      <c r="CR86" s="74">
        <f>+'Stk CF '!CG86</f>
        <v>0</v>
      </c>
      <c r="CS86" s="46"/>
      <c r="CT86" s="46"/>
      <c r="CU86" s="46"/>
      <c r="CV86" s="46"/>
      <c r="CW86" s="46"/>
      <c r="CX86" s="46"/>
      <c r="CY86" s="46"/>
      <c r="CZ86" s="75">
        <f t="shared" si="247"/>
        <v>2</v>
      </c>
      <c r="DA86" s="133"/>
      <c r="DB86" s="46"/>
      <c r="DC86" s="46"/>
      <c r="DD86" s="46"/>
      <c r="DE86" s="46"/>
      <c r="DF86" s="46"/>
      <c r="DG86" s="46"/>
      <c r="DH86" s="46"/>
      <c r="DI86" s="75">
        <f t="shared" si="277"/>
        <v>2</v>
      </c>
      <c r="DJ86" s="74">
        <f>+'Stk CF '!CU86</f>
        <v>0</v>
      </c>
      <c r="DK86" s="46"/>
      <c r="DL86" s="46"/>
      <c r="DM86" s="46"/>
      <c r="DN86" s="46"/>
      <c r="DO86" s="46"/>
      <c r="DP86" s="46"/>
      <c r="DQ86" s="46"/>
      <c r="DR86" s="75">
        <f t="shared" si="130"/>
        <v>2</v>
      </c>
      <c r="DS86" s="74">
        <f>+'Stk CF '!DB86</f>
        <v>0</v>
      </c>
      <c r="DT86" s="46"/>
      <c r="DU86" s="46"/>
      <c r="DV86" s="46"/>
      <c r="DW86" s="46"/>
      <c r="DX86" s="46"/>
      <c r="DY86" s="46"/>
      <c r="DZ86" s="46"/>
      <c r="EA86" s="75">
        <f t="shared" si="272"/>
        <v>2</v>
      </c>
      <c r="EB86" s="74">
        <f>+'Stk CF '!DI86</f>
        <v>0</v>
      </c>
      <c r="EC86" s="46"/>
      <c r="ED86" s="46"/>
      <c r="EE86" s="46"/>
      <c r="EF86" s="46"/>
      <c r="EG86" s="46"/>
      <c r="EH86" s="46"/>
      <c r="EI86" s="46"/>
      <c r="EJ86" s="75">
        <f t="shared" si="253"/>
        <v>2</v>
      </c>
      <c r="EK86" s="74">
        <f>+'Stk CF '!DP86</f>
        <v>0</v>
      </c>
      <c r="EL86" s="46"/>
      <c r="EM86" s="46"/>
      <c r="EN86" s="46"/>
      <c r="EO86" s="46"/>
      <c r="EP86" s="46"/>
      <c r="EQ86" s="46"/>
      <c r="ER86" s="46"/>
      <c r="ES86" s="75">
        <f t="shared" si="254"/>
        <v>2</v>
      </c>
      <c r="ET86" s="74">
        <f>+'Stk CF '!DW86</f>
        <v>0</v>
      </c>
      <c r="EU86" s="46"/>
      <c r="EV86" s="46"/>
      <c r="EW86" s="46"/>
      <c r="EX86" s="46"/>
      <c r="EY86" s="46"/>
      <c r="EZ86" s="46"/>
      <c r="FA86" s="46"/>
      <c r="FB86" s="79">
        <f t="shared" si="275"/>
        <v>2</v>
      </c>
      <c r="FC86" s="74">
        <f>+'Stk CF '!ED86</f>
        <v>0</v>
      </c>
      <c r="FD86" s="46"/>
      <c r="FE86" s="46"/>
      <c r="FF86" s="46"/>
      <c r="FG86" s="46"/>
      <c r="FH86" s="46"/>
      <c r="FI86" s="46"/>
      <c r="FJ86" s="46"/>
      <c r="FK86" s="75">
        <f t="shared" si="240"/>
        <v>2</v>
      </c>
      <c r="FL86" s="74">
        <f>+'Stk CF '!EK86</f>
        <v>0</v>
      </c>
      <c r="FM86" s="46"/>
      <c r="FN86" s="46"/>
      <c r="FO86" s="46"/>
      <c r="FP86" s="46"/>
      <c r="FQ86" s="46"/>
      <c r="FR86" s="46"/>
      <c r="FS86" s="46"/>
      <c r="FT86" s="75">
        <f t="shared" si="255"/>
        <v>2</v>
      </c>
      <c r="FU86" s="74">
        <f>+'Stk CF '!ER86</f>
        <v>0</v>
      </c>
      <c r="FV86" s="46"/>
      <c r="FW86" s="46"/>
      <c r="FX86" s="46"/>
      <c r="FY86" s="46"/>
      <c r="FZ86" s="46"/>
      <c r="GA86" s="46"/>
      <c r="GB86" s="46"/>
      <c r="GC86" s="75">
        <f t="shared" si="276"/>
        <v>2</v>
      </c>
      <c r="GD86" s="74">
        <f>+'Stk CF '!EY86</f>
        <v>0</v>
      </c>
      <c r="GE86" s="46"/>
      <c r="GF86" s="46"/>
      <c r="GG86" s="46"/>
      <c r="GH86" s="46"/>
      <c r="GI86" s="46"/>
      <c r="GJ86" s="46"/>
      <c r="GK86" s="46"/>
      <c r="GL86" s="75">
        <f t="shared" si="256"/>
        <v>2</v>
      </c>
      <c r="GM86" s="74">
        <f>+'Stk CF '!FF86</f>
        <v>0</v>
      </c>
      <c r="GN86" s="46"/>
      <c r="GO86" s="46"/>
      <c r="GP86" s="46"/>
      <c r="GQ86" s="46"/>
      <c r="GR86" s="46"/>
      <c r="GS86" s="46"/>
      <c r="GT86" s="46"/>
      <c r="GU86" s="75">
        <f t="shared" si="248"/>
        <v>2</v>
      </c>
      <c r="GV86" s="74">
        <f>+'Stk CF '!FM86</f>
        <v>0</v>
      </c>
      <c r="GW86" s="46"/>
      <c r="GX86" s="46"/>
      <c r="GY86" s="46"/>
      <c r="GZ86" s="46"/>
      <c r="HA86" s="46"/>
      <c r="HB86" s="46"/>
      <c r="HC86" s="46"/>
      <c r="HD86" s="75">
        <f t="shared" si="257"/>
        <v>2</v>
      </c>
      <c r="HE86" s="74">
        <f>+'Stk CF '!FT86</f>
        <v>0</v>
      </c>
      <c r="HF86" s="46"/>
      <c r="HG86" s="46"/>
      <c r="HH86" s="46"/>
      <c r="HI86" s="46"/>
      <c r="HJ86" s="46"/>
      <c r="HK86" s="46"/>
      <c r="HL86" s="46"/>
      <c r="HM86" s="75">
        <f t="shared" si="249"/>
        <v>2</v>
      </c>
      <c r="HN86" s="74">
        <f>+'Stk CF '!GA86</f>
        <v>0</v>
      </c>
      <c r="HO86" s="46"/>
      <c r="HP86" s="46"/>
      <c r="HQ86" s="46"/>
      <c r="HR86" s="46"/>
      <c r="HS86" s="46"/>
      <c r="HT86" s="46"/>
      <c r="HU86" s="46"/>
      <c r="HV86" s="75">
        <f t="shared" si="258"/>
        <v>2</v>
      </c>
      <c r="HW86" s="74">
        <f>+'Stk CF '!GH86</f>
        <v>0</v>
      </c>
      <c r="HX86" s="46"/>
      <c r="HY86" s="46"/>
      <c r="HZ86" s="46"/>
      <c r="IA86" s="46"/>
      <c r="IB86" s="46"/>
      <c r="IC86" s="46"/>
      <c r="ID86" s="46"/>
      <c r="IE86" s="75">
        <f t="shared" si="259"/>
        <v>2</v>
      </c>
      <c r="IF86" s="74">
        <f>+'Stk CF '!GO86</f>
        <v>0</v>
      </c>
      <c r="IG86" s="46"/>
      <c r="IH86" s="46"/>
      <c r="II86" s="46"/>
      <c r="IJ86" s="46"/>
      <c r="IK86" s="46"/>
      <c r="IL86" s="46"/>
      <c r="IM86" s="46"/>
      <c r="IN86" s="75">
        <f t="shared" si="228"/>
        <v>2</v>
      </c>
      <c r="IO86" s="74">
        <f>+'Stk CF '!GV86</f>
        <v>0</v>
      </c>
      <c r="IP86" s="46"/>
      <c r="IQ86" s="46"/>
      <c r="IR86" s="46"/>
      <c r="IS86" s="46"/>
      <c r="IT86" s="46"/>
      <c r="IU86" s="46"/>
      <c r="IV86" s="46"/>
      <c r="IW86" s="75">
        <f t="shared" si="260"/>
        <v>2</v>
      </c>
      <c r="IX86" s="74">
        <f>+'Stk CF '!HC86</f>
        <v>0</v>
      </c>
      <c r="IY86" s="46"/>
      <c r="IZ86" s="46"/>
      <c r="JA86" s="46"/>
      <c r="JB86" s="46"/>
      <c r="JC86" s="46"/>
      <c r="JD86" s="46"/>
      <c r="JE86" s="46"/>
      <c r="JF86" s="75">
        <f t="shared" si="235"/>
        <v>2</v>
      </c>
      <c r="JG86" s="74">
        <f>+'Stk CF '!HJ86</f>
        <v>0</v>
      </c>
      <c r="JH86" s="46"/>
      <c r="JI86" s="46"/>
      <c r="JJ86" s="46"/>
      <c r="JK86" s="46"/>
      <c r="JL86" s="46"/>
      <c r="JM86" s="46"/>
      <c r="JN86" s="46"/>
      <c r="JO86" s="75">
        <f t="shared" si="261"/>
        <v>2</v>
      </c>
      <c r="JP86" s="74">
        <f>+'Stk CF '!HQ86</f>
        <v>0</v>
      </c>
      <c r="JQ86" s="46"/>
      <c r="JR86" s="46"/>
      <c r="JS86" s="46"/>
      <c r="JT86" s="46"/>
      <c r="JU86" s="46"/>
      <c r="JV86" s="46"/>
      <c r="JW86" s="46"/>
      <c r="JX86" s="75">
        <f t="shared" si="250"/>
        <v>2</v>
      </c>
      <c r="JY86" s="106">
        <f>+'Stk CF '!HX86</f>
        <v>0</v>
      </c>
      <c r="JZ86" s="46"/>
      <c r="KA86" s="46"/>
      <c r="KB86" s="46"/>
      <c r="KC86" s="46"/>
      <c r="KD86" s="46"/>
      <c r="KE86" s="46"/>
      <c r="KF86" s="46"/>
      <c r="KG86" s="88">
        <f t="shared" si="262"/>
        <v>2</v>
      </c>
      <c r="KI86" s="80">
        <f>+'Stk CF '!IF86</f>
        <v>0</v>
      </c>
      <c r="KJ86" s="46">
        <f t="shared" si="263"/>
        <v>0</v>
      </c>
      <c r="KK86" s="46">
        <f t="shared" si="264"/>
        <v>0</v>
      </c>
      <c r="KL86" s="46">
        <f t="shared" si="265"/>
        <v>0</v>
      </c>
      <c r="KM86" s="46">
        <f t="shared" si="266"/>
        <v>0</v>
      </c>
      <c r="KN86" s="81">
        <f t="shared" si="267"/>
        <v>0</v>
      </c>
      <c r="KO86" s="81">
        <f t="shared" si="268"/>
        <v>0</v>
      </c>
      <c r="KP86" s="46">
        <f t="shared" si="269"/>
        <v>0</v>
      </c>
      <c r="KQ86" s="76">
        <f t="shared" si="244"/>
        <v>2</v>
      </c>
      <c r="KR86" s="66"/>
      <c r="KS86" s="65"/>
    </row>
    <row r="87" spans="1:305" ht="15">
      <c r="B87" s="386" t="s">
        <v>653</v>
      </c>
      <c r="C87" s="168" t="s">
        <v>386</v>
      </c>
      <c r="D87" s="168" t="s">
        <v>636</v>
      </c>
      <c r="E87" s="170"/>
      <c r="F87" s="363" t="s">
        <v>182</v>
      </c>
      <c r="G87" s="380" t="s">
        <v>99</v>
      </c>
      <c r="H87" s="380" t="s">
        <v>99</v>
      </c>
      <c r="I87" s="166" t="s">
        <v>94</v>
      </c>
      <c r="J87" s="375" t="s">
        <v>406</v>
      </c>
      <c r="K87" s="143">
        <v>5</v>
      </c>
      <c r="L87" s="144">
        <v>6</v>
      </c>
      <c r="M87" s="137" t="s">
        <v>4</v>
      </c>
      <c r="N87" s="87">
        <v>77</v>
      </c>
      <c r="O87" s="74">
        <f>+'Stk CF '!V87</f>
        <v>0</v>
      </c>
      <c r="P87" s="46"/>
      <c r="Q87" s="46"/>
      <c r="R87" s="46"/>
      <c r="S87" s="46"/>
      <c r="T87" s="46"/>
      <c r="U87" s="46"/>
      <c r="V87" s="46"/>
      <c r="W87" s="75">
        <f t="shared" si="239"/>
        <v>77</v>
      </c>
      <c r="X87" s="74">
        <f>+'Stk CF '!AC87</f>
        <v>0</v>
      </c>
      <c r="Y87" s="46"/>
      <c r="Z87" s="46"/>
      <c r="AA87" s="46"/>
      <c r="AB87" s="46"/>
      <c r="AC87" s="46"/>
      <c r="AD87" s="46"/>
      <c r="AE87" s="46"/>
      <c r="AF87" s="75">
        <f t="shared" si="245"/>
        <v>77</v>
      </c>
      <c r="AG87" s="74">
        <f>+'Stk CF '!AJ87</f>
        <v>0</v>
      </c>
      <c r="AH87" s="46"/>
      <c r="AI87" s="46"/>
      <c r="AJ87" s="46"/>
      <c r="AK87" s="46"/>
      <c r="AL87" s="46"/>
      <c r="AM87" s="46"/>
      <c r="AN87" s="46"/>
      <c r="AO87" s="75">
        <f t="shared" si="273"/>
        <v>77</v>
      </c>
      <c r="AP87" s="74">
        <f>+'Stk CF '!AQ87</f>
        <v>0</v>
      </c>
      <c r="AQ87" s="46"/>
      <c r="AR87" s="46"/>
      <c r="AS87" s="46"/>
      <c r="AT87" s="46"/>
      <c r="AU87" s="46"/>
      <c r="AV87" s="46"/>
      <c r="AW87" s="46"/>
      <c r="AX87" s="75">
        <f t="shared" si="274"/>
        <v>77</v>
      </c>
      <c r="AY87" s="74">
        <f>+'Stk CF '!AX99</f>
        <v>0</v>
      </c>
      <c r="AZ87" s="46"/>
      <c r="BA87" s="46"/>
      <c r="BB87" s="46"/>
      <c r="BC87" s="46"/>
      <c r="BD87" s="46"/>
      <c r="BE87" s="46"/>
      <c r="BF87" s="46"/>
      <c r="BG87" s="75">
        <f t="shared" si="270"/>
        <v>77</v>
      </c>
      <c r="BH87" s="74">
        <f>+'Stk CF '!BE87</f>
        <v>0</v>
      </c>
      <c r="BI87" s="46"/>
      <c r="BJ87" s="46"/>
      <c r="BK87" s="46"/>
      <c r="BL87" s="46"/>
      <c r="BM87" s="46"/>
      <c r="BN87" s="46"/>
      <c r="BO87" s="46"/>
      <c r="BP87" s="126">
        <f t="shared" si="242"/>
        <v>77</v>
      </c>
      <c r="BQ87" s="74">
        <f>+'Stk CF '!BL87</f>
        <v>0</v>
      </c>
      <c r="BR87" s="46"/>
      <c r="BS87" s="46"/>
      <c r="BT87" s="46"/>
      <c r="BU87" s="46"/>
      <c r="BV87" s="46"/>
      <c r="BW87" s="46"/>
      <c r="BX87" s="46"/>
      <c r="BY87" s="75">
        <f t="shared" si="246"/>
        <v>77</v>
      </c>
      <c r="BZ87" s="74">
        <f>+'Stk CF '!BS87</f>
        <v>0</v>
      </c>
      <c r="CA87" s="46"/>
      <c r="CB87" s="46"/>
      <c r="CC87" s="46"/>
      <c r="CD87" s="46"/>
      <c r="CE87" s="46"/>
      <c r="CF87" s="46"/>
      <c r="CG87" s="46"/>
      <c r="CH87" s="75">
        <f t="shared" si="271"/>
        <v>77</v>
      </c>
      <c r="CI87" s="74">
        <f>+'Stk CF '!BZ87</f>
        <v>0</v>
      </c>
      <c r="CJ87" s="46"/>
      <c r="CK87" s="46"/>
      <c r="CL87" s="46"/>
      <c r="CM87" s="46"/>
      <c r="CN87" s="46"/>
      <c r="CO87" s="46"/>
      <c r="CP87" s="46"/>
      <c r="CQ87" s="75">
        <f t="shared" si="252"/>
        <v>77</v>
      </c>
      <c r="CR87" s="74">
        <f>+'Stk CF '!CG87</f>
        <v>0</v>
      </c>
      <c r="CS87" s="46"/>
      <c r="CT87" s="46"/>
      <c r="CU87" s="46"/>
      <c r="CV87" s="46"/>
      <c r="CW87" s="46"/>
      <c r="CX87" s="46"/>
      <c r="CY87" s="46"/>
      <c r="CZ87" s="75">
        <f t="shared" si="247"/>
        <v>77</v>
      </c>
      <c r="DA87" s="133"/>
      <c r="DB87" s="46"/>
      <c r="DC87" s="46"/>
      <c r="DD87" s="46"/>
      <c r="DE87" s="46"/>
      <c r="DF87" s="46"/>
      <c r="DG87" s="46"/>
      <c r="DH87" s="46"/>
      <c r="DI87" s="75">
        <f t="shared" si="277"/>
        <v>77</v>
      </c>
      <c r="DJ87" s="74">
        <f>+'Stk CF '!CU87</f>
        <v>0</v>
      </c>
      <c r="DK87" s="46"/>
      <c r="DL87" s="46"/>
      <c r="DM87" s="46"/>
      <c r="DN87" s="46"/>
      <c r="DO87" s="46"/>
      <c r="DP87" s="46"/>
      <c r="DQ87" s="46"/>
      <c r="DR87" s="75">
        <f t="shared" si="130"/>
        <v>77</v>
      </c>
      <c r="DS87" s="74">
        <f>+'Stk CF '!DB87</f>
        <v>0</v>
      </c>
      <c r="DT87" s="46"/>
      <c r="DU87" s="46"/>
      <c r="DV87" s="46"/>
      <c r="DW87" s="46"/>
      <c r="DX87" s="46"/>
      <c r="DY87" s="46"/>
      <c r="DZ87" s="46"/>
      <c r="EA87" s="75">
        <f t="shared" si="272"/>
        <v>77</v>
      </c>
      <c r="EB87" s="74">
        <f>+'Stk CF '!DI87</f>
        <v>0</v>
      </c>
      <c r="EC87" s="46"/>
      <c r="ED87" s="46"/>
      <c r="EE87" s="46"/>
      <c r="EF87" s="46"/>
      <c r="EG87" s="46"/>
      <c r="EH87" s="46"/>
      <c r="EI87" s="46"/>
      <c r="EJ87" s="75">
        <f t="shared" si="253"/>
        <v>77</v>
      </c>
      <c r="EK87" s="74">
        <f>+'Stk CF '!DP87</f>
        <v>0</v>
      </c>
      <c r="EL87" s="46"/>
      <c r="EM87" s="46"/>
      <c r="EN87" s="46"/>
      <c r="EO87" s="46"/>
      <c r="EP87" s="46"/>
      <c r="EQ87" s="46"/>
      <c r="ER87" s="46"/>
      <c r="ES87" s="75">
        <f t="shared" si="254"/>
        <v>77</v>
      </c>
      <c r="ET87" s="74">
        <f>+'Stk CF '!DW87</f>
        <v>0</v>
      </c>
      <c r="EU87" s="46"/>
      <c r="EV87" s="46"/>
      <c r="EW87" s="46"/>
      <c r="EX87" s="46"/>
      <c r="EY87" s="46"/>
      <c r="EZ87" s="46"/>
      <c r="FA87" s="46"/>
      <c r="FB87" s="79">
        <f t="shared" si="275"/>
        <v>77</v>
      </c>
      <c r="FC87" s="74">
        <f>+'Stk CF '!ED87</f>
        <v>0</v>
      </c>
      <c r="FD87" s="46"/>
      <c r="FE87" s="46"/>
      <c r="FF87" s="46"/>
      <c r="FG87" s="46"/>
      <c r="FH87" s="46"/>
      <c r="FI87" s="46"/>
      <c r="FJ87" s="46"/>
      <c r="FK87" s="75">
        <f t="shared" si="240"/>
        <v>77</v>
      </c>
      <c r="FL87" s="74">
        <f>+'Stk CF '!EK87</f>
        <v>0</v>
      </c>
      <c r="FM87" s="46"/>
      <c r="FN87" s="46"/>
      <c r="FO87" s="46"/>
      <c r="FP87" s="46"/>
      <c r="FQ87" s="46"/>
      <c r="FR87" s="46"/>
      <c r="FS87" s="46"/>
      <c r="FT87" s="75">
        <f t="shared" si="255"/>
        <v>77</v>
      </c>
      <c r="FU87" s="74">
        <f>+'Stk CF '!ER87</f>
        <v>0</v>
      </c>
      <c r="FV87" s="46"/>
      <c r="FW87" s="46"/>
      <c r="FX87" s="46"/>
      <c r="FY87" s="46"/>
      <c r="FZ87" s="46"/>
      <c r="GA87" s="46"/>
      <c r="GB87" s="46"/>
      <c r="GC87" s="75">
        <f t="shared" si="276"/>
        <v>77</v>
      </c>
      <c r="GD87" s="74">
        <f>+'Stk CF '!EY87</f>
        <v>0</v>
      </c>
      <c r="GE87" s="46"/>
      <c r="GF87" s="46"/>
      <c r="GG87" s="46"/>
      <c r="GH87" s="46"/>
      <c r="GI87" s="46"/>
      <c r="GJ87" s="46"/>
      <c r="GK87" s="46"/>
      <c r="GL87" s="75">
        <f t="shared" si="256"/>
        <v>77</v>
      </c>
      <c r="GM87" s="74">
        <f>+'Stk CF '!FF87</f>
        <v>0</v>
      </c>
      <c r="GN87" s="46"/>
      <c r="GO87" s="46"/>
      <c r="GP87" s="46"/>
      <c r="GQ87" s="46"/>
      <c r="GR87" s="46"/>
      <c r="GS87" s="46"/>
      <c r="GT87" s="46"/>
      <c r="GU87" s="75">
        <f t="shared" si="248"/>
        <v>77</v>
      </c>
      <c r="GV87" s="74">
        <f>+'Stk CF '!FM87</f>
        <v>0</v>
      </c>
      <c r="GW87" s="46"/>
      <c r="GX87" s="46"/>
      <c r="GY87" s="46"/>
      <c r="GZ87" s="46"/>
      <c r="HA87" s="46"/>
      <c r="HB87" s="46"/>
      <c r="HC87" s="46"/>
      <c r="HD87" s="75">
        <f t="shared" si="257"/>
        <v>77</v>
      </c>
      <c r="HE87" s="74">
        <f>+'Stk CF '!FT87</f>
        <v>0</v>
      </c>
      <c r="HF87" s="46"/>
      <c r="HG87" s="46"/>
      <c r="HH87" s="46"/>
      <c r="HI87" s="46"/>
      <c r="HJ87" s="46"/>
      <c r="HK87" s="46"/>
      <c r="HL87" s="46"/>
      <c r="HM87" s="75">
        <f t="shared" si="249"/>
        <v>77</v>
      </c>
      <c r="HN87" s="74">
        <f>+'Stk CF '!GA87</f>
        <v>0</v>
      </c>
      <c r="HO87" s="46"/>
      <c r="HP87" s="46"/>
      <c r="HQ87" s="46"/>
      <c r="HR87" s="46"/>
      <c r="HS87" s="46"/>
      <c r="HT87" s="46"/>
      <c r="HU87" s="46"/>
      <c r="HV87" s="75">
        <f t="shared" si="258"/>
        <v>77</v>
      </c>
      <c r="HW87" s="74">
        <f>+'Stk CF '!GH87</f>
        <v>0</v>
      </c>
      <c r="HX87" s="46"/>
      <c r="HY87" s="46"/>
      <c r="HZ87" s="46"/>
      <c r="IA87" s="46"/>
      <c r="IB87" s="46"/>
      <c r="IC87" s="46"/>
      <c r="ID87" s="46"/>
      <c r="IE87" s="75">
        <f t="shared" si="259"/>
        <v>77</v>
      </c>
      <c r="IF87" s="74">
        <f>+'Stk CF '!GO87</f>
        <v>0</v>
      </c>
      <c r="IG87" s="46"/>
      <c r="IH87" s="46"/>
      <c r="II87" s="46"/>
      <c r="IJ87" s="46"/>
      <c r="IK87" s="46"/>
      <c r="IL87" s="46"/>
      <c r="IM87" s="46"/>
      <c r="IN87" s="75">
        <f t="shared" si="228"/>
        <v>77</v>
      </c>
      <c r="IO87" s="74">
        <f>+'Stk CF '!GV87</f>
        <v>0</v>
      </c>
      <c r="IP87" s="46"/>
      <c r="IQ87" s="46"/>
      <c r="IR87" s="46"/>
      <c r="IS87" s="46"/>
      <c r="IT87" s="46"/>
      <c r="IU87" s="46"/>
      <c r="IV87" s="46"/>
      <c r="IW87" s="75">
        <f t="shared" si="260"/>
        <v>77</v>
      </c>
      <c r="IX87" s="74">
        <f>+'Stk CF '!HC87</f>
        <v>0</v>
      </c>
      <c r="IY87" s="46"/>
      <c r="IZ87" s="46"/>
      <c r="JA87" s="46"/>
      <c r="JB87" s="46"/>
      <c r="JC87" s="46"/>
      <c r="JD87" s="46"/>
      <c r="JE87" s="46"/>
      <c r="JF87" s="75">
        <f t="shared" si="235"/>
        <v>77</v>
      </c>
      <c r="JG87" s="74">
        <f>+'Stk CF '!HJ87</f>
        <v>0</v>
      </c>
      <c r="JH87" s="46"/>
      <c r="JI87" s="46"/>
      <c r="JJ87" s="46"/>
      <c r="JK87" s="46"/>
      <c r="JL87" s="46"/>
      <c r="JM87" s="46"/>
      <c r="JN87" s="46"/>
      <c r="JO87" s="75">
        <f t="shared" si="261"/>
        <v>77</v>
      </c>
      <c r="JP87" s="74">
        <f>+'Stk CF '!HQ87</f>
        <v>0</v>
      </c>
      <c r="JQ87" s="46"/>
      <c r="JR87" s="46"/>
      <c r="JS87" s="46"/>
      <c r="JT87" s="46"/>
      <c r="JU87" s="46"/>
      <c r="JV87" s="46"/>
      <c r="JW87" s="46"/>
      <c r="JX87" s="75">
        <f t="shared" si="250"/>
        <v>77</v>
      </c>
      <c r="JY87" s="106">
        <f>+'Stk CF '!HX87</f>
        <v>0</v>
      </c>
      <c r="JZ87" s="46"/>
      <c r="KA87" s="46"/>
      <c r="KB87" s="46"/>
      <c r="KC87" s="46"/>
      <c r="KD87" s="46"/>
      <c r="KE87" s="46"/>
      <c r="KF87" s="46"/>
      <c r="KG87" s="88">
        <f t="shared" si="262"/>
        <v>77</v>
      </c>
      <c r="KI87" s="80">
        <f>+'Stk CF '!IF87</f>
        <v>0</v>
      </c>
      <c r="KJ87" s="46">
        <f t="shared" si="263"/>
        <v>0</v>
      </c>
      <c r="KK87" s="46">
        <f t="shared" si="264"/>
        <v>0</v>
      </c>
      <c r="KL87" s="46">
        <f t="shared" si="265"/>
        <v>0</v>
      </c>
      <c r="KM87" s="46">
        <f t="shared" si="266"/>
        <v>0</v>
      </c>
      <c r="KN87" s="81">
        <f t="shared" si="267"/>
        <v>0</v>
      </c>
      <c r="KO87" s="81">
        <f t="shared" si="268"/>
        <v>0</v>
      </c>
      <c r="KP87" s="46">
        <f t="shared" si="269"/>
        <v>0</v>
      </c>
      <c r="KQ87" s="76">
        <f t="shared" si="244"/>
        <v>77</v>
      </c>
      <c r="KR87" s="66"/>
      <c r="KS87" s="65"/>
    </row>
    <row r="88" spans="1:305" ht="15">
      <c r="B88" s="386" t="s">
        <v>653</v>
      </c>
      <c r="C88" s="167" t="s">
        <v>387</v>
      </c>
      <c r="D88" s="167" t="s">
        <v>399</v>
      </c>
      <c r="E88" s="170"/>
      <c r="F88" s="362" t="s">
        <v>182</v>
      </c>
      <c r="G88" s="380" t="s">
        <v>99</v>
      </c>
      <c r="H88" s="380" t="s">
        <v>99</v>
      </c>
      <c r="I88" s="166" t="s">
        <v>94</v>
      </c>
      <c r="J88" s="355" t="s">
        <v>293</v>
      </c>
      <c r="K88" s="143">
        <v>6</v>
      </c>
      <c r="L88" s="144">
        <v>6</v>
      </c>
      <c r="M88" s="137" t="s">
        <v>4</v>
      </c>
      <c r="N88" s="87">
        <v>0</v>
      </c>
      <c r="O88" s="74">
        <f>+'Stk CF '!V88</f>
        <v>0</v>
      </c>
      <c r="P88" s="46"/>
      <c r="Q88" s="46"/>
      <c r="R88" s="46"/>
      <c r="S88" s="46"/>
      <c r="T88" s="46"/>
      <c r="U88" s="46"/>
      <c r="V88" s="46"/>
      <c r="W88" s="75">
        <f t="shared" si="239"/>
        <v>0</v>
      </c>
      <c r="X88" s="74">
        <f>+'Stk CF '!AC87</f>
        <v>0</v>
      </c>
      <c r="Y88" s="46"/>
      <c r="Z88" s="46"/>
      <c r="AA88" s="46"/>
      <c r="AB88" s="46"/>
      <c r="AC88" s="46"/>
      <c r="AD88" s="46"/>
      <c r="AE88" s="46"/>
      <c r="AF88" s="75">
        <f t="shared" si="245"/>
        <v>0</v>
      </c>
      <c r="AG88" s="74">
        <f>+'Stk CF '!AJ88</f>
        <v>0</v>
      </c>
      <c r="AH88" s="46"/>
      <c r="AI88" s="46"/>
      <c r="AJ88" s="46"/>
      <c r="AK88" s="46"/>
      <c r="AL88" s="46"/>
      <c r="AM88" s="46"/>
      <c r="AN88" s="46"/>
      <c r="AO88" s="75">
        <f t="shared" si="273"/>
        <v>0</v>
      </c>
      <c r="AP88" s="74">
        <f>+'Stk CF '!AQ88</f>
        <v>0</v>
      </c>
      <c r="AQ88" s="46"/>
      <c r="AR88" s="46"/>
      <c r="AS88" s="46"/>
      <c r="AT88" s="46"/>
      <c r="AU88" s="46"/>
      <c r="AV88" s="46"/>
      <c r="AW88" s="46"/>
      <c r="AX88" s="75">
        <f t="shared" si="274"/>
        <v>0</v>
      </c>
      <c r="AY88" s="74">
        <f>+'Stk CF '!AX100</f>
        <v>0</v>
      </c>
      <c r="AZ88" s="46"/>
      <c r="BA88" s="46"/>
      <c r="BB88" s="46"/>
      <c r="BC88" s="46"/>
      <c r="BD88" s="46"/>
      <c r="BE88" s="46"/>
      <c r="BF88" s="46"/>
      <c r="BG88" s="75">
        <f t="shared" si="270"/>
        <v>0</v>
      </c>
      <c r="BH88" s="74">
        <f>+'Stk CF '!BE87</f>
        <v>0</v>
      </c>
      <c r="BI88" s="46"/>
      <c r="BJ88" s="46"/>
      <c r="BK88" s="46"/>
      <c r="BL88" s="46"/>
      <c r="BM88" s="46"/>
      <c r="BN88" s="46"/>
      <c r="BO88" s="46"/>
      <c r="BP88" s="126">
        <f t="shared" si="242"/>
        <v>0</v>
      </c>
      <c r="BQ88" s="74">
        <f>+'Stk CF '!BL88</f>
        <v>0</v>
      </c>
      <c r="BR88" s="46"/>
      <c r="BS88" s="46"/>
      <c r="BT88" s="46"/>
      <c r="BU88" s="46"/>
      <c r="BV88" s="46"/>
      <c r="BW88" s="46"/>
      <c r="BX88" s="46"/>
      <c r="BY88" s="75">
        <f t="shared" si="246"/>
        <v>0</v>
      </c>
      <c r="BZ88" s="74">
        <f>+'Stk CF '!BS88</f>
        <v>0</v>
      </c>
      <c r="CA88" s="46"/>
      <c r="CB88" s="46"/>
      <c r="CC88" s="46"/>
      <c r="CD88" s="46"/>
      <c r="CE88" s="46"/>
      <c r="CF88" s="46"/>
      <c r="CG88" s="46"/>
      <c r="CH88" s="75">
        <f t="shared" si="271"/>
        <v>0</v>
      </c>
      <c r="CI88" s="74">
        <f>+'Stk CF '!BZ87</f>
        <v>0</v>
      </c>
      <c r="CJ88" s="46"/>
      <c r="CK88" s="46"/>
      <c r="CL88" s="46"/>
      <c r="CM88" s="46"/>
      <c r="CN88" s="46"/>
      <c r="CO88" s="46"/>
      <c r="CP88" s="46"/>
      <c r="CQ88" s="75">
        <f t="shared" si="252"/>
        <v>0</v>
      </c>
      <c r="CR88" s="74">
        <f>+'Stk CF '!CG88</f>
        <v>0</v>
      </c>
      <c r="CS88" s="46"/>
      <c r="CT88" s="46"/>
      <c r="CU88" s="46"/>
      <c r="CV88" s="46"/>
      <c r="CW88" s="46"/>
      <c r="CX88" s="46"/>
      <c r="CY88" s="46"/>
      <c r="CZ88" s="75">
        <f>+CQ88+CR88+CS88-CT88+CU88-CV88-CW88-CX88-CY88</f>
        <v>0</v>
      </c>
      <c r="DA88" s="133"/>
      <c r="DB88" s="46"/>
      <c r="DC88" s="46"/>
      <c r="DD88" s="46"/>
      <c r="DE88" s="46"/>
      <c r="DF88" s="46"/>
      <c r="DG88" s="46"/>
      <c r="DH88" s="46"/>
      <c r="DI88" s="75">
        <f t="shared" si="277"/>
        <v>0</v>
      </c>
      <c r="DJ88" s="74">
        <f>+'Stk CF '!CU87</f>
        <v>0</v>
      </c>
      <c r="DK88" s="46"/>
      <c r="DL88" s="46"/>
      <c r="DM88" s="46"/>
      <c r="DN88" s="46"/>
      <c r="DO88" s="46"/>
      <c r="DP88" s="46"/>
      <c r="DQ88" s="46"/>
      <c r="DR88" s="75">
        <f t="shared" si="130"/>
        <v>0</v>
      </c>
      <c r="DS88" s="74">
        <f>+'Stk CF '!DB87</f>
        <v>0</v>
      </c>
      <c r="DT88" s="46"/>
      <c r="DU88" s="46"/>
      <c r="DV88" s="46"/>
      <c r="DW88" s="46"/>
      <c r="DX88" s="46"/>
      <c r="DY88" s="46"/>
      <c r="DZ88" s="46"/>
      <c r="EA88" s="75">
        <f t="shared" si="272"/>
        <v>0</v>
      </c>
      <c r="EB88" s="74">
        <f>+'Stk CF '!DI87</f>
        <v>0</v>
      </c>
      <c r="EC88" s="46"/>
      <c r="ED88" s="46"/>
      <c r="EE88" s="46"/>
      <c r="EF88" s="46"/>
      <c r="EG88" s="46"/>
      <c r="EH88" s="46"/>
      <c r="EI88" s="46"/>
      <c r="EJ88" s="75">
        <f t="shared" si="253"/>
        <v>0</v>
      </c>
      <c r="EK88" s="74">
        <f>+'Stk CF '!DP87</f>
        <v>0</v>
      </c>
      <c r="EL88" s="46"/>
      <c r="EM88" s="46"/>
      <c r="EN88" s="46"/>
      <c r="EO88" s="46"/>
      <c r="EP88" s="46"/>
      <c r="EQ88" s="46"/>
      <c r="ER88" s="46"/>
      <c r="ES88" s="75">
        <f t="shared" si="254"/>
        <v>0</v>
      </c>
      <c r="ET88" s="74">
        <f>+'Stk CF '!DW87</f>
        <v>0</v>
      </c>
      <c r="EU88" s="46"/>
      <c r="EV88" s="46"/>
      <c r="EW88" s="46"/>
      <c r="EX88" s="46"/>
      <c r="EY88" s="46"/>
      <c r="EZ88" s="46"/>
      <c r="FA88" s="46"/>
      <c r="FB88" s="79">
        <f t="shared" si="275"/>
        <v>0</v>
      </c>
      <c r="FC88" s="74">
        <f>+'Stk CF '!ED88</f>
        <v>0</v>
      </c>
      <c r="FD88" s="46"/>
      <c r="FE88" s="46"/>
      <c r="FF88" s="46"/>
      <c r="FG88" s="46"/>
      <c r="FH88" s="46"/>
      <c r="FI88" s="46"/>
      <c r="FJ88" s="46"/>
      <c r="FK88" s="75">
        <f t="shared" si="240"/>
        <v>0</v>
      </c>
      <c r="FL88" s="74">
        <f>+'Stk CF '!EK88</f>
        <v>0</v>
      </c>
      <c r="FM88" s="46"/>
      <c r="FN88" s="46"/>
      <c r="FO88" s="46"/>
      <c r="FP88" s="46"/>
      <c r="FQ88" s="46"/>
      <c r="FR88" s="46"/>
      <c r="FS88" s="46"/>
      <c r="FT88" s="75">
        <f t="shared" si="255"/>
        <v>0</v>
      </c>
      <c r="FU88" s="74">
        <f>+'Stk CF '!ER87</f>
        <v>0</v>
      </c>
      <c r="FV88" s="46"/>
      <c r="FW88" s="46"/>
      <c r="FX88" s="46"/>
      <c r="FY88" s="46"/>
      <c r="FZ88" s="46"/>
      <c r="GA88" s="46"/>
      <c r="GB88" s="46"/>
      <c r="GC88" s="75">
        <f t="shared" si="276"/>
        <v>0</v>
      </c>
      <c r="GD88" s="74">
        <f>+'Stk CF '!EY88</f>
        <v>0</v>
      </c>
      <c r="GE88" s="46"/>
      <c r="GF88" s="46"/>
      <c r="GG88" s="46"/>
      <c r="GH88" s="46"/>
      <c r="GI88" s="46"/>
      <c r="GJ88" s="46"/>
      <c r="GK88" s="46"/>
      <c r="GL88" s="75">
        <f t="shared" si="256"/>
        <v>0</v>
      </c>
      <c r="GM88" s="74">
        <f>+'Stk CF '!FF88</f>
        <v>0</v>
      </c>
      <c r="GN88" s="46"/>
      <c r="GO88" s="46"/>
      <c r="GP88" s="46"/>
      <c r="GQ88" s="46"/>
      <c r="GR88" s="46"/>
      <c r="GS88" s="46"/>
      <c r="GT88" s="46"/>
      <c r="GU88" s="75">
        <f t="shared" si="248"/>
        <v>0</v>
      </c>
      <c r="GV88" s="74">
        <f>+'Stk CF '!FM88</f>
        <v>0</v>
      </c>
      <c r="GW88" s="46"/>
      <c r="GX88" s="46"/>
      <c r="GY88" s="46"/>
      <c r="GZ88" s="46"/>
      <c r="HA88" s="46"/>
      <c r="HB88" s="46"/>
      <c r="HC88" s="46"/>
      <c r="HD88" s="75">
        <f t="shared" si="257"/>
        <v>0</v>
      </c>
      <c r="HE88" s="74">
        <f>+'Stk CF '!FT88</f>
        <v>0</v>
      </c>
      <c r="HF88" s="46"/>
      <c r="HG88" s="46"/>
      <c r="HH88" s="46"/>
      <c r="HI88" s="46"/>
      <c r="HJ88" s="46"/>
      <c r="HK88" s="46"/>
      <c r="HL88" s="46"/>
      <c r="HM88" s="75">
        <f t="shared" si="249"/>
        <v>0</v>
      </c>
      <c r="HN88" s="74">
        <f>+'Stk CF '!GA87</f>
        <v>0</v>
      </c>
      <c r="HO88" s="46"/>
      <c r="HP88" s="46"/>
      <c r="HQ88" s="46"/>
      <c r="HR88" s="46"/>
      <c r="HS88" s="46"/>
      <c r="HT88" s="46"/>
      <c r="HU88" s="46"/>
      <c r="HV88" s="75">
        <f t="shared" si="258"/>
        <v>0</v>
      </c>
      <c r="HW88" s="74">
        <f>+'Stk CF '!GH87</f>
        <v>0</v>
      </c>
      <c r="HX88" s="46"/>
      <c r="HY88" s="46"/>
      <c r="HZ88" s="46"/>
      <c r="IA88" s="46"/>
      <c r="IB88" s="46"/>
      <c r="IC88" s="46"/>
      <c r="ID88" s="46"/>
      <c r="IE88" s="75">
        <f t="shared" si="259"/>
        <v>0</v>
      </c>
      <c r="IF88" s="74">
        <f>+'Stk CF '!GO87</f>
        <v>0</v>
      </c>
      <c r="IG88" s="46"/>
      <c r="IH88" s="46"/>
      <c r="II88" s="46"/>
      <c r="IJ88" s="46"/>
      <c r="IK88" s="46"/>
      <c r="IL88" s="46"/>
      <c r="IM88" s="46"/>
      <c r="IN88" s="75">
        <f t="shared" si="228"/>
        <v>0</v>
      </c>
      <c r="IO88" s="74">
        <f>+'Stk CF '!GV88</f>
        <v>0</v>
      </c>
      <c r="IP88" s="46"/>
      <c r="IQ88" s="46"/>
      <c r="IR88" s="46"/>
      <c r="IS88" s="46"/>
      <c r="IT88" s="46"/>
      <c r="IU88" s="46"/>
      <c r="IV88" s="46"/>
      <c r="IW88" s="75">
        <f t="shared" si="260"/>
        <v>0</v>
      </c>
      <c r="IX88" s="74">
        <f>+'Stk CF '!HC87</f>
        <v>0</v>
      </c>
      <c r="IY88" s="46"/>
      <c r="IZ88" s="46"/>
      <c r="JA88" s="46"/>
      <c r="JB88" s="46"/>
      <c r="JC88" s="46"/>
      <c r="JD88" s="46"/>
      <c r="JE88" s="46"/>
      <c r="JF88" s="75">
        <f t="shared" si="235"/>
        <v>0</v>
      </c>
      <c r="JG88" s="74">
        <f>+'Stk CF '!HJ87</f>
        <v>0</v>
      </c>
      <c r="JH88" s="46"/>
      <c r="JI88" s="46"/>
      <c r="JJ88" s="46"/>
      <c r="JK88" s="46"/>
      <c r="JL88" s="46"/>
      <c r="JM88" s="46"/>
      <c r="JN88" s="46"/>
      <c r="JO88" s="75">
        <f t="shared" si="261"/>
        <v>0</v>
      </c>
      <c r="JP88" s="74">
        <f>+'Stk CF '!HQ88</f>
        <v>0</v>
      </c>
      <c r="JQ88" s="46"/>
      <c r="JR88" s="46"/>
      <c r="JS88" s="46"/>
      <c r="JT88" s="46"/>
      <c r="JU88" s="46"/>
      <c r="JV88" s="46"/>
      <c r="JW88" s="46"/>
      <c r="JX88" s="75">
        <f>+JO88+JP88+JQ88-JR88+JS88-JT88-JU88-JV88-JW88</f>
        <v>0</v>
      </c>
      <c r="JY88" s="106">
        <f>+'Stk CF '!HX87</f>
        <v>0</v>
      </c>
      <c r="JZ88" s="46"/>
      <c r="KA88" s="46"/>
      <c r="KB88" s="46"/>
      <c r="KC88" s="46"/>
      <c r="KD88" s="46"/>
      <c r="KE88" s="46"/>
      <c r="KF88" s="46"/>
      <c r="KG88" s="88">
        <f>+JX88+JY88+JZ88-KA88+KB88-KC88-KD88-KE88-KF88</f>
        <v>0</v>
      </c>
      <c r="KI88" s="80">
        <f>+'Stk CF '!IF88</f>
        <v>0</v>
      </c>
      <c r="KJ88" s="46">
        <f t="shared" si="263"/>
        <v>0</v>
      </c>
      <c r="KK88" s="46">
        <f t="shared" si="264"/>
        <v>0</v>
      </c>
      <c r="KL88" s="46">
        <f t="shared" si="265"/>
        <v>0</v>
      </c>
      <c r="KM88" s="46">
        <f t="shared" si="266"/>
        <v>0</v>
      </c>
      <c r="KN88" s="81">
        <f t="shared" si="267"/>
        <v>0</v>
      </c>
      <c r="KO88" s="81">
        <f t="shared" si="268"/>
        <v>0</v>
      </c>
      <c r="KP88" s="46">
        <f t="shared" si="269"/>
        <v>0</v>
      </c>
      <c r="KQ88" s="76">
        <f t="shared" ref="KQ88" si="278">+N88+KI88+KJ88-KK88-KN88-KO88-KP88</f>
        <v>0</v>
      </c>
      <c r="KR88" s="66"/>
      <c r="KS88" s="65"/>
    </row>
    <row r="89" spans="1:305" ht="15">
      <c r="B89" s="386" t="s">
        <v>653</v>
      </c>
      <c r="C89" s="170" t="s">
        <v>388</v>
      </c>
      <c r="D89" s="170" t="s">
        <v>400</v>
      </c>
      <c r="E89" s="170"/>
      <c r="F89" s="369" t="s">
        <v>199</v>
      </c>
      <c r="G89" s="380" t="s">
        <v>99</v>
      </c>
      <c r="H89" s="380" t="s">
        <v>99</v>
      </c>
      <c r="I89" s="166" t="s">
        <v>94</v>
      </c>
      <c r="J89" s="356" t="s">
        <v>407</v>
      </c>
      <c r="K89" s="139">
        <v>7</v>
      </c>
      <c r="L89" s="140">
        <v>8</v>
      </c>
      <c r="M89" s="137" t="s">
        <v>4</v>
      </c>
      <c r="N89" s="87">
        <v>1</v>
      </c>
      <c r="O89" s="74">
        <f>+'Stk CF '!V89</f>
        <v>0</v>
      </c>
      <c r="P89" s="46"/>
      <c r="Q89" s="46"/>
      <c r="R89" s="46"/>
      <c r="S89" s="46"/>
      <c r="T89" s="46"/>
      <c r="U89" s="46"/>
      <c r="V89" s="46"/>
      <c r="W89" s="75">
        <f t="shared" si="239"/>
        <v>1</v>
      </c>
      <c r="X89" s="74">
        <f>+'Stk CF '!AC89</f>
        <v>0</v>
      </c>
      <c r="Y89" s="46"/>
      <c r="Z89" s="46"/>
      <c r="AA89" s="46"/>
      <c r="AB89" s="46"/>
      <c r="AC89" s="46"/>
      <c r="AD89" s="46"/>
      <c r="AE89" s="46"/>
      <c r="AF89" s="75">
        <f t="shared" si="245"/>
        <v>1</v>
      </c>
      <c r="AG89" s="74">
        <f>+'Stk CF '!AJ89</f>
        <v>0</v>
      </c>
      <c r="AH89" s="46"/>
      <c r="AI89" s="46"/>
      <c r="AJ89" s="46"/>
      <c r="AK89" s="46"/>
      <c r="AL89" s="46"/>
      <c r="AM89" s="46"/>
      <c r="AN89" s="46"/>
      <c r="AO89" s="75">
        <f t="shared" si="273"/>
        <v>1</v>
      </c>
      <c r="AP89" s="74">
        <f>+'Stk CF '!AQ89</f>
        <v>0</v>
      </c>
      <c r="AQ89" s="46"/>
      <c r="AR89" s="46"/>
      <c r="AS89" s="46"/>
      <c r="AT89" s="46"/>
      <c r="AU89" s="46"/>
      <c r="AV89" s="46"/>
      <c r="AW89" s="46"/>
      <c r="AX89" s="75">
        <f>+AO89+AP89+AQ89-AR89+AS89-AT89-AU89-AV89-AW89</f>
        <v>1</v>
      </c>
      <c r="AY89" s="74">
        <f>+'Stk CF '!AX101</f>
        <v>0</v>
      </c>
      <c r="AZ89" s="46"/>
      <c r="BA89" s="46"/>
      <c r="BB89" s="46"/>
      <c r="BC89" s="46"/>
      <c r="BD89" s="46"/>
      <c r="BE89" s="46"/>
      <c r="BF89" s="46"/>
      <c r="BG89" s="75">
        <f t="shared" si="270"/>
        <v>1</v>
      </c>
      <c r="BH89" s="74">
        <f>+'Stk CF '!BE89</f>
        <v>0</v>
      </c>
      <c r="BI89" s="46"/>
      <c r="BJ89" s="46"/>
      <c r="BK89" s="46"/>
      <c r="BL89" s="46"/>
      <c r="BM89" s="46"/>
      <c r="BN89" s="46"/>
      <c r="BO89" s="46"/>
      <c r="BP89" s="126">
        <f t="shared" si="242"/>
        <v>1</v>
      </c>
      <c r="BQ89" s="74">
        <f>+'Stk CF '!BL89</f>
        <v>0</v>
      </c>
      <c r="BR89" s="46"/>
      <c r="BS89" s="46"/>
      <c r="BT89" s="46"/>
      <c r="BU89" s="46"/>
      <c r="BV89" s="46"/>
      <c r="BW89" s="46"/>
      <c r="BX89" s="46"/>
      <c r="BY89" s="75">
        <f t="shared" si="246"/>
        <v>1</v>
      </c>
      <c r="BZ89" s="74">
        <f>+'Stk CF '!BS89</f>
        <v>0</v>
      </c>
      <c r="CA89" s="46"/>
      <c r="CB89" s="46"/>
      <c r="CC89" s="46"/>
      <c r="CD89" s="46"/>
      <c r="CE89" s="46"/>
      <c r="CF89" s="46"/>
      <c r="CG89" s="46"/>
      <c r="CH89" s="75">
        <f t="shared" ref="CH89:CH122" si="279">+BY89+BZ89+CA89-CB89+CC89-CD89-CE89-CF89-CG89</f>
        <v>1</v>
      </c>
      <c r="CI89" s="74">
        <f>+'Stk CF '!BZ89</f>
        <v>0</v>
      </c>
      <c r="CJ89" s="46"/>
      <c r="CK89" s="46"/>
      <c r="CL89" s="46"/>
      <c r="CM89" s="46"/>
      <c r="CN89" s="46"/>
      <c r="CO89" s="46"/>
      <c r="CP89" s="46"/>
      <c r="CQ89" s="75">
        <f>+CH89+CI89+CJ89-CK89+CL89-CM89-CN89-CO89-CP89</f>
        <v>1</v>
      </c>
      <c r="CR89" s="74">
        <f>+'Stk CF '!CG89</f>
        <v>0</v>
      </c>
      <c r="CS89" s="46"/>
      <c r="CT89" s="46"/>
      <c r="CU89" s="46"/>
      <c r="CV89" s="46"/>
      <c r="CW89" s="46"/>
      <c r="CX89" s="46"/>
      <c r="CY89" s="46"/>
      <c r="CZ89" s="75">
        <f t="shared" si="247"/>
        <v>1</v>
      </c>
      <c r="DA89" s="133"/>
      <c r="DB89" s="46"/>
      <c r="DC89" s="46"/>
      <c r="DD89" s="46"/>
      <c r="DE89" s="46"/>
      <c r="DF89" s="46"/>
      <c r="DG89" s="46"/>
      <c r="DH89" s="46"/>
      <c r="DI89" s="75">
        <f>+CZ89+DA89+DB89-DC89+DD89-DE89-DF89-DG89-DH89</f>
        <v>1</v>
      </c>
      <c r="DJ89" s="74">
        <f>+'Stk CF '!CU89</f>
        <v>0</v>
      </c>
      <c r="DK89" s="46"/>
      <c r="DL89" s="46"/>
      <c r="DM89" s="46"/>
      <c r="DN89" s="46"/>
      <c r="DO89" s="46"/>
      <c r="DP89" s="46"/>
      <c r="DQ89" s="46"/>
      <c r="DR89" s="75">
        <f>+DI89+DJ89+DK89-DL89+DM89-DN89-DO89-DP89-DQ89</f>
        <v>1</v>
      </c>
      <c r="DS89" s="74">
        <f>+'Stk CF '!DB89</f>
        <v>0</v>
      </c>
      <c r="DT89" s="46"/>
      <c r="DU89" s="46"/>
      <c r="DV89" s="46"/>
      <c r="DW89" s="46"/>
      <c r="DX89" s="46"/>
      <c r="DY89" s="46"/>
      <c r="DZ89" s="46"/>
      <c r="EA89" s="75">
        <f>+DR89+DS89+DT89-DU89+DV89-DW89-DX89-DY89-DZ89</f>
        <v>1</v>
      </c>
      <c r="EB89" s="74">
        <f>+'Stk CF '!DI89</f>
        <v>0</v>
      </c>
      <c r="EC89" s="46"/>
      <c r="ED89" s="46"/>
      <c r="EE89" s="46"/>
      <c r="EF89" s="46"/>
      <c r="EG89" s="46"/>
      <c r="EH89" s="46"/>
      <c r="EI89" s="46"/>
      <c r="EJ89" s="75">
        <f>+EA89+EB89+EC89-ED89+EE89-EF89-EG89-EH89-EI89</f>
        <v>1</v>
      </c>
      <c r="EK89" s="74">
        <f>+'Stk CF '!DP89</f>
        <v>0</v>
      </c>
      <c r="EL89" s="46"/>
      <c r="EM89" s="46"/>
      <c r="EN89" s="46"/>
      <c r="EO89" s="46"/>
      <c r="EP89" s="46"/>
      <c r="EQ89" s="46"/>
      <c r="ER89" s="46"/>
      <c r="ES89" s="75">
        <f>+EJ89+EK89+EL89-EM89+EN89-EO89-EP89-EQ89-ER89</f>
        <v>1</v>
      </c>
      <c r="ET89" s="74">
        <f>+'Stk CF '!DW89</f>
        <v>0</v>
      </c>
      <c r="EU89" s="46"/>
      <c r="EV89" s="46"/>
      <c r="EW89" s="46"/>
      <c r="EX89" s="46"/>
      <c r="EY89" s="46"/>
      <c r="EZ89" s="46"/>
      <c r="FA89" s="46"/>
      <c r="FB89" s="79">
        <f>+ES89+ET89+EU89-EV89+EW89-EX89-EY89-EZ89-FA89</f>
        <v>1</v>
      </c>
      <c r="FC89" s="74">
        <f>+'Stk CF '!ED89</f>
        <v>0</v>
      </c>
      <c r="FD89" s="46"/>
      <c r="FE89" s="46"/>
      <c r="FF89" s="46"/>
      <c r="FG89" s="46"/>
      <c r="FH89" s="46"/>
      <c r="FI89" s="46"/>
      <c r="FJ89" s="46"/>
      <c r="FK89" s="75">
        <f t="shared" si="240"/>
        <v>1</v>
      </c>
      <c r="FL89" s="74">
        <f>+'Stk CF '!EK89</f>
        <v>0</v>
      </c>
      <c r="FM89" s="46"/>
      <c r="FN89" s="46"/>
      <c r="FO89" s="46"/>
      <c r="FP89" s="46"/>
      <c r="FQ89" s="46"/>
      <c r="FR89" s="46"/>
      <c r="FS89" s="46"/>
      <c r="FT89" s="75">
        <f t="shared" ref="FT89:FT118" si="280">+FK89+FL89+FM89-FN89+FO89-FP89-FQ89-FR89-FS89</f>
        <v>1</v>
      </c>
      <c r="FU89" s="74">
        <f>+'Stk CF '!ER89</f>
        <v>0</v>
      </c>
      <c r="FV89" s="46"/>
      <c r="FW89" s="46"/>
      <c r="FX89" s="46"/>
      <c r="FY89" s="46"/>
      <c r="FZ89" s="46"/>
      <c r="GA89" s="46"/>
      <c r="GB89" s="46"/>
      <c r="GC89" s="75">
        <f t="shared" ref="GC89:GC106" si="281">+FT89+FU89+FV89-FW89+FX89-FY89-FZ89-GA89-GB89</f>
        <v>1</v>
      </c>
      <c r="GD89" s="74">
        <f>+'Stk CF '!EY89</f>
        <v>0</v>
      </c>
      <c r="GE89" s="46"/>
      <c r="GF89" s="46"/>
      <c r="GG89" s="46"/>
      <c r="GH89" s="46"/>
      <c r="GI89" s="46"/>
      <c r="GJ89" s="46"/>
      <c r="GK89" s="46"/>
      <c r="GL89" s="75">
        <f t="shared" si="256"/>
        <v>1</v>
      </c>
      <c r="GM89" s="74">
        <f>+'Stk CF '!FF89</f>
        <v>0</v>
      </c>
      <c r="GN89" s="46"/>
      <c r="GO89" s="46"/>
      <c r="GP89" s="46"/>
      <c r="GQ89" s="46"/>
      <c r="GR89" s="46"/>
      <c r="GS89" s="46"/>
      <c r="GT89" s="46"/>
      <c r="GU89" s="75">
        <f t="shared" ref="GU89:GU116" si="282">+GL89+GM89+GN89-GO89+GP89-GQ89-GR89-GS89-GT89</f>
        <v>1</v>
      </c>
      <c r="GV89" s="74">
        <f>+'Stk CF '!FM89</f>
        <v>0</v>
      </c>
      <c r="GW89" s="46"/>
      <c r="GX89" s="46"/>
      <c r="GY89" s="46"/>
      <c r="GZ89" s="46"/>
      <c r="HA89" s="46"/>
      <c r="HB89" s="46"/>
      <c r="HC89" s="46"/>
      <c r="HD89" s="75">
        <f>+GU89+GV89+GW89-GX89+GY89-GZ89-HA89-HB89-HC89</f>
        <v>1</v>
      </c>
      <c r="HE89" s="74">
        <f>+'Stk CF '!FT89</f>
        <v>0</v>
      </c>
      <c r="HF89" s="46"/>
      <c r="HG89" s="46"/>
      <c r="HH89" s="46"/>
      <c r="HI89" s="46"/>
      <c r="HJ89" s="46"/>
      <c r="HK89" s="46"/>
      <c r="HL89" s="46"/>
      <c r="HM89" s="75">
        <f>+HD89+HE89+HF89-HG89+HH89-HI89-HJ89-HK89-HL89</f>
        <v>1</v>
      </c>
      <c r="HN89" s="74">
        <f>+'Stk CF '!GA89</f>
        <v>0</v>
      </c>
      <c r="HO89" s="46"/>
      <c r="HP89" s="46"/>
      <c r="HQ89" s="46"/>
      <c r="HR89" s="46"/>
      <c r="HS89" s="46"/>
      <c r="HT89" s="46"/>
      <c r="HU89" s="46"/>
      <c r="HV89" s="75">
        <f>+HM89+HN89+HO89-HP89+HQ89-HR89-HS89-HT89-HU89</f>
        <v>1</v>
      </c>
      <c r="HW89" s="74">
        <f>+'Stk CF '!GH89</f>
        <v>0</v>
      </c>
      <c r="HX89" s="46"/>
      <c r="HY89" s="46"/>
      <c r="HZ89" s="46"/>
      <c r="IA89" s="46"/>
      <c r="IB89" s="46"/>
      <c r="IC89" s="46"/>
      <c r="ID89" s="46"/>
      <c r="IE89" s="75">
        <f t="shared" ref="IE89:IE100" si="283">+HV89+HW89+HX89-HY89+HZ89-IA89-IB89-IC89-ID89</f>
        <v>1</v>
      </c>
      <c r="IF89" s="74">
        <f>+'Stk CF '!GO89</f>
        <v>0</v>
      </c>
      <c r="IG89" s="46"/>
      <c r="IH89" s="46"/>
      <c r="II89" s="46"/>
      <c r="IJ89" s="46"/>
      <c r="IK89" s="46"/>
      <c r="IL89" s="46"/>
      <c r="IM89" s="46"/>
      <c r="IN89" s="75">
        <f t="shared" si="228"/>
        <v>1</v>
      </c>
      <c r="IO89" s="74">
        <f>+'Stk CF '!GV89</f>
        <v>0</v>
      </c>
      <c r="IP89" s="46"/>
      <c r="IQ89" s="46"/>
      <c r="IR89" s="46"/>
      <c r="IS89" s="46"/>
      <c r="IT89" s="46"/>
      <c r="IU89" s="46"/>
      <c r="IV89" s="46"/>
      <c r="IW89" s="75">
        <f>+IN89+IO89+IP89-IQ89+IR89-IS89-IT89-IU89-IV89</f>
        <v>1</v>
      </c>
      <c r="IX89" s="74">
        <f>+'Stk CF '!HC89</f>
        <v>0</v>
      </c>
      <c r="IY89" s="46"/>
      <c r="IZ89" s="46"/>
      <c r="JA89" s="46"/>
      <c r="JB89" s="46"/>
      <c r="JC89" s="46"/>
      <c r="JD89" s="46"/>
      <c r="JE89" s="46"/>
      <c r="JF89" s="75">
        <f>+IW89+IX89+IY89-IZ89+JA89-JB89-JC89-JD89-JE89</f>
        <v>1</v>
      </c>
      <c r="JG89" s="74">
        <f>+'Stk CF '!HJ89</f>
        <v>0</v>
      </c>
      <c r="JH89" s="46"/>
      <c r="JI89" s="46"/>
      <c r="JJ89" s="46"/>
      <c r="JK89" s="46"/>
      <c r="JL89" s="46"/>
      <c r="JM89" s="46"/>
      <c r="JN89" s="46"/>
      <c r="JO89" s="75">
        <f>+JF89+JG89+JH89-JI89+JJ89-JK89-JL89-JM89-JN89</f>
        <v>1</v>
      </c>
      <c r="JP89" s="74">
        <f>+'Stk CF '!HQ89</f>
        <v>0</v>
      </c>
      <c r="JQ89" s="46"/>
      <c r="JR89" s="46"/>
      <c r="JS89" s="46"/>
      <c r="JT89" s="46"/>
      <c r="JU89" s="46"/>
      <c r="JV89" s="46"/>
      <c r="JW89" s="46"/>
      <c r="JX89" s="75">
        <f t="shared" si="250"/>
        <v>1</v>
      </c>
      <c r="JY89" s="106">
        <f>+'Stk CF '!HX89</f>
        <v>0</v>
      </c>
      <c r="JZ89" s="46"/>
      <c r="KA89" s="46"/>
      <c r="KB89" s="46"/>
      <c r="KC89" s="46"/>
      <c r="KD89" s="46"/>
      <c r="KE89" s="46"/>
      <c r="KF89" s="46"/>
      <c r="KG89" s="88">
        <f t="shared" si="262"/>
        <v>1</v>
      </c>
      <c r="KI89" s="80">
        <f>+'Stk CF '!IF89</f>
        <v>0</v>
      </c>
      <c r="KJ89" s="46">
        <f t="shared" ref="KJ89:KP91" si="284">+P89+Y89+AH89+AQ89+AZ89+BI89+BR89+CA89+CJ89+CS89+DB89+DK89+DT89+EC89+EL89+EU89+FD89+FM89+FV89+GE89+GN89+GW89+HF89+HO89+HX89+IG89+IP89+IY89+JH89+JQ89+JZ89</f>
        <v>0</v>
      </c>
      <c r="KK89" s="46">
        <f t="shared" si="284"/>
        <v>0</v>
      </c>
      <c r="KL89" s="46">
        <f t="shared" si="284"/>
        <v>0</v>
      </c>
      <c r="KM89" s="46">
        <f t="shared" si="284"/>
        <v>0</v>
      </c>
      <c r="KN89" s="81">
        <f t="shared" si="284"/>
        <v>0</v>
      </c>
      <c r="KO89" s="81">
        <f t="shared" si="284"/>
        <v>0</v>
      </c>
      <c r="KP89" s="46">
        <f t="shared" si="284"/>
        <v>0</v>
      </c>
      <c r="KQ89" s="76">
        <f>+N89+KI89+KJ89-KK89-KN89-KO89-KP89</f>
        <v>1</v>
      </c>
      <c r="KR89" s="66"/>
      <c r="KS89" s="65"/>
    </row>
    <row r="90" spans="1:305" ht="15">
      <c r="B90" s="386" t="s">
        <v>653</v>
      </c>
      <c r="C90" s="192" t="s">
        <v>413</v>
      </c>
      <c r="D90" s="190" t="s">
        <v>408</v>
      </c>
      <c r="E90" s="170"/>
      <c r="F90" s="190" t="s">
        <v>311</v>
      </c>
      <c r="G90" s="382" t="s">
        <v>98</v>
      </c>
      <c r="H90" s="382" t="s">
        <v>98</v>
      </c>
      <c r="I90" s="361" t="s">
        <v>95</v>
      </c>
      <c r="J90" s="357">
        <v>32</v>
      </c>
      <c r="K90" s="139">
        <v>8</v>
      </c>
      <c r="L90" s="140">
        <v>8</v>
      </c>
      <c r="M90" s="137" t="s">
        <v>4</v>
      </c>
      <c r="N90" s="87">
        <v>0</v>
      </c>
      <c r="O90" s="74">
        <f>+'Stk CF '!V90</f>
        <v>0</v>
      </c>
      <c r="P90" s="46"/>
      <c r="Q90" s="46"/>
      <c r="R90" s="46"/>
      <c r="S90" s="46"/>
      <c r="T90" s="46"/>
      <c r="U90" s="46"/>
      <c r="V90" s="46"/>
      <c r="W90" s="75">
        <f t="shared" si="239"/>
        <v>0</v>
      </c>
      <c r="X90" s="74">
        <f>+'Stk CF '!AC90</f>
        <v>0</v>
      </c>
      <c r="Y90" s="46"/>
      <c r="Z90" s="46"/>
      <c r="AA90" s="46"/>
      <c r="AB90" s="46"/>
      <c r="AC90" s="46"/>
      <c r="AD90" s="46"/>
      <c r="AE90" s="46"/>
      <c r="AF90" s="75">
        <f t="shared" si="245"/>
        <v>0</v>
      </c>
      <c r="AG90" s="74">
        <f>+'Stk CF '!AJ90</f>
        <v>0</v>
      </c>
      <c r="AH90" s="46"/>
      <c r="AI90" s="46"/>
      <c r="AJ90" s="46"/>
      <c r="AK90" s="46"/>
      <c r="AL90" s="46"/>
      <c r="AM90" s="46"/>
      <c r="AN90" s="46"/>
      <c r="AO90" s="75">
        <f t="shared" si="273"/>
        <v>0</v>
      </c>
      <c r="AP90" s="74">
        <f>+'Stk CF '!AQ90</f>
        <v>0</v>
      </c>
      <c r="AQ90" s="46"/>
      <c r="AR90" s="46"/>
      <c r="AS90" s="46"/>
      <c r="AT90" s="46"/>
      <c r="AU90" s="46"/>
      <c r="AV90" s="46"/>
      <c r="AW90" s="46"/>
      <c r="AX90" s="75">
        <f>+AO90+AP90+AQ90-AR90+AS90-AT90-AU90-AV90-AW90</f>
        <v>0</v>
      </c>
      <c r="AY90" s="74">
        <f>+'Stk CF '!AX102</f>
        <v>0</v>
      </c>
      <c r="AZ90" s="46"/>
      <c r="BA90" s="46"/>
      <c r="BB90" s="46"/>
      <c r="BC90" s="46"/>
      <c r="BD90" s="46"/>
      <c r="BE90" s="46"/>
      <c r="BF90" s="46"/>
      <c r="BG90" s="75">
        <f t="shared" si="270"/>
        <v>0</v>
      </c>
      <c r="BH90" s="74">
        <f>+'Stk CF '!BE90</f>
        <v>0</v>
      </c>
      <c r="BI90" s="46"/>
      <c r="BJ90" s="46"/>
      <c r="BK90" s="46"/>
      <c r="BL90" s="46"/>
      <c r="BM90" s="46"/>
      <c r="BN90" s="46"/>
      <c r="BO90" s="46"/>
      <c r="BP90" s="126">
        <f t="shared" si="242"/>
        <v>0</v>
      </c>
      <c r="BQ90" s="74">
        <f>+'Stk CF '!BL90</f>
        <v>0</v>
      </c>
      <c r="BR90" s="46"/>
      <c r="BS90" s="46"/>
      <c r="BT90" s="46"/>
      <c r="BU90" s="46"/>
      <c r="BV90" s="46"/>
      <c r="BW90" s="46"/>
      <c r="BX90" s="46"/>
      <c r="BY90" s="75">
        <f t="shared" si="246"/>
        <v>0</v>
      </c>
      <c r="BZ90" s="74">
        <f>+'Stk CF '!BS90</f>
        <v>0</v>
      </c>
      <c r="CA90" s="46"/>
      <c r="CB90" s="46"/>
      <c r="CC90" s="46"/>
      <c r="CD90" s="46"/>
      <c r="CE90" s="46"/>
      <c r="CF90" s="46"/>
      <c r="CG90" s="46"/>
      <c r="CH90" s="75">
        <f t="shared" si="279"/>
        <v>0</v>
      </c>
      <c r="CI90" s="74">
        <f>+'Stk CF '!BZ90</f>
        <v>0</v>
      </c>
      <c r="CJ90" s="46"/>
      <c r="CK90" s="46"/>
      <c r="CL90" s="46"/>
      <c r="CM90" s="46"/>
      <c r="CN90" s="46"/>
      <c r="CO90" s="46"/>
      <c r="CP90" s="46"/>
      <c r="CQ90" s="75">
        <f>+CH90+CI90+CJ90-CK90+CL90-CM90-CN90-CO90-CP90</f>
        <v>0</v>
      </c>
      <c r="CR90" s="74">
        <f>+'Stk CF '!CG90</f>
        <v>0</v>
      </c>
      <c r="CS90" s="46"/>
      <c r="CT90" s="46"/>
      <c r="CU90" s="46"/>
      <c r="CV90" s="46"/>
      <c r="CW90" s="46"/>
      <c r="CX90" s="46"/>
      <c r="CY90" s="46"/>
      <c r="CZ90" s="75">
        <f>+CQ90+CR90+CS90-CT90+CU90-CV90-CW90-CX90-CY90</f>
        <v>0</v>
      </c>
      <c r="DA90" s="133"/>
      <c r="DB90" s="46"/>
      <c r="DC90" s="46"/>
      <c r="DD90" s="46"/>
      <c r="DE90" s="46"/>
      <c r="DF90" s="46"/>
      <c r="DG90" s="46"/>
      <c r="DH90" s="46"/>
      <c r="DI90" s="75">
        <f>+CZ90+DA90+DB90-DC90+DD90-DE90-DF90-DG90-DH90</f>
        <v>0</v>
      </c>
      <c r="DJ90" s="74">
        <f>+'Stk CF '!CU90</f>
        <v>0</v>
      </c>
      <c r="DK90" s="46"/>
      <c r="DL90" s="46"/>
      <c r="DM90" s="46"/>
      <c r="DN90" s="46"/>
      <c r="DO90" s="46"/>
      <c r="DP90" s="46"/>
      <c r="DQ90" s="46"/>
      <c r="DR90" s="75">
        <f>+DI90+DJ90+DK90-DL90+DM90-DN90-DO90-DP90-DQ90</f>
        <v>0</v>
      </c>
      <c r="DS90" s="74">
        <f>+'Stk CF '!DB90</f>
        <v>0</v>
      </c>
      <c r="DT90" s="46"/>
      <c r="DU90" s="46"/>
      <c r="DV90" s="46"/>
      <c r="DW90" s="46"/>
      <c r="DX90" s="46"/>
      <c r="DY90" s="46"/>
      <c r="DZ90" s="46"/>
      <c r="EA90" s="75">
        <f>+DR90+DS90+DT90-DU90+DV90-DW90-DX90-DY90-DZ90</f>
        <v>0</v>
      </c>
      <c r="EB90" s="74">
        <f>+'Stk CF '!DI90</f>
        <v>0</v>
      </c>
      <c r="EC90" s="46"/>
      <c r="ED90" s="46"/>
      <c r="EE90" s="46"/>
      <c r="EF90" s="46"/>
      <c r="EG90" s="46"/>
      <c r="EH90" s="46"/>
      <c r="EI90" s="46"/>
      <c r="EJ90" s="75">
        <f>+EA90+EB90+EC90-ED90+EE90-EF90-EG90-EH90-EI90</f>
        <v>0</v>
      </c>
      <c r="EK90" s="74">
        <f>+'Stk CF '!DP90</f>
        <v>0</v>
      </c>
      <c r="EL90" s="46"/>
      <c r="EM90" s="46"/>
      <c r="EN90" s="46"/>
      <c r="EO90" s="46"/>
      <c r="EP90" s="46"/>
      <c r="EQ90" s="46"/>
      <c r="ER90" s="46"/>
      <c r="ES90" s="75">
        <f>+EJ90+EK90+EL90-EM90+EN90-EO90-EP90-EQ90-ER90</f>
        <v>0</v>
      </c>
      <c r="ET90" s="74">
        <f>+'Stk CF '!DW90</f>
        <v>0</v>
      </c>
      <c r="EU90" s="46"/>
      <c r="EV90" s="46"/>
      <c r="EW90" s="46"/>
      <c r="EX90" s="46"/>
      <c r="EY90" s="46"/>
      <c r="EZ90" s="46"/>
      <c r="FA90" s="46"/>
      <c r="FB90" s="79">
        <f>+ES90+ET90+EU90-EV90+EW90-EX90-EY90-EZ90-FA90</f>
        <v>0</v>
      </c>
      <c r="FC90" s="74">
        <f>+'Stk CF '!ED90</f>
        <v>0</v>
      </c>
      <c r="FD90" s="46"/>
      <c r="FE90" s="46"/>
      <c r="FF90" s="46"/>
      <c r="FG90" s="46"/>
      <c r="FH90" s="46"/>
      <c r="FI90" s="46"/>
      <c r="FJ90" s="46"/>
      <c r="FK90" s="75">
        <f t="shared" si="240"/>
        <v>0</v>
      </c>
      <c r="FL90" s="74">
        <f>+'Stk CF '!EK90</f>
        <v>0</v>
      </c>
      <c r="FM90" s="46"/>
      <c r="FN90" s="46"/>
      <c r="FO90" s="46"/>
      <c r="FP90" s="46"/>
      <c r="FQ90" s="46"/>
      <c r="FR90" s="46"/>
      <c r="FS90" s="46"/>
      <c r="FT90" s="75">
        <f t="shared" si="280"/>
        <v>0</v>
      </c>
      <c r="FU90" s="74">
        <f>+'Stk CF '!ER90</f>
        <v>0</v>
      </c>
      <c r="FV90" s="46"/>
      <c r="FW90" s="46"/>
      <c r="FX90" s="46"/>
      <c r="FY90" s="46"/>
      <c r="FZ90" s="46"/>
      <c r="GA90" s="46"/>
      <c r="GB90" s="46"/>
      <c r="GC90" s="75">
        <f t="shared" si="281"/>
        <v>0</v>
      </c>
      <c r="GD90" s="74">
        <f>+'Stk CF '!EY90</f>
        <v>0</v>
      </c>
      <c r="GE90" s="46"/>
      <c r="GF90" s="46"/>
      <c r="GG90" s="46"/>
      <c r="GH90" s="46"/>
      <c r="GI90" s="46"/>
      <c r="GJ90" s="46"/>
      <c r="GK90" s="46"/>
      <c r="GL90" s="75">
        <f t="shared" si="256"/>
        <v>0</v>
      </c>
      <c r="GM90" s="74">
        <f>+'Stk CF '!FF90</f>
        <v>0</v>
      </c>
      <c r="GN90" s="46"/>
      <c r="GO90" s="46"/>
      <c r="GP90" s="46"/>
      <c r="GQ90" s="46"/>
      <c r="GR90" s="46"/>
      <c r="GS90" s="46"/>
      <c r="GT90" s="46"/>
      <c r="GU90" s="75">
        <f t="shared" si="282"/>
        <v>0</v>
      </c>
      <c r="GV90" s="74">
        <f>+'Stk CF '!FM90</f>
        <v>0</v>
      </c>
      <c r="GW90" s="46"/>
      <c r="GX90" s="46"/>
      <c r="GY90" s="46"/>
      <c r="GZ90" s="46"/>
      <c r="HA90" s="46"/>
      <c r="HB90" s="46"/>
      <c r="HC90" s="46"/>
      <c r="HD90" s="75">
        <f>+GU90+GV90+GW90-GX90+GY90-GZ90-HA90-HB90-HC90</f>
        <v>0</v>
      </c>
      <c r="HE90" s="74">
        <f>+'Stk CF '!FT90</f>
        <v>0</v>
      </c>
      <c r="HF90" s="46"/>
      <c r="HG90" s="46"/>
      <c r="HH90" s="46"/>
      <c r="HI90" s="46"/>
      <c r="HJ90" s="46"/>
      <c r="HK90" s="46"/>
      <c r="HL90" s="46"/>
      <c r="HM90" s="75">
        <f>+HD90+HE90+HF90-HG90+HH90-HI90-HJ90-HK90-HL90</f>
        <v>0</v>
      </c>
      <c r="HN90" s="74">
        <f>+'Stk CF '!GA90</f>
        <v>0</v>
      </c>
      <c r="HO90" s="46"/>
      <c r="HP90" s="46"/>
      <c r="HQ90" s="46"/>
      <c r="HR90" s="46"/>
      <c r="HS90" s="46"/>
      <c r="HT90" s="46"/>
      <c r="HU90" s="46"/>
      <c r="HV90" s="75">
        <f>+HM90+HN90+HO90-HP90+HQ90-HR90-HS90-HT90-HU90</f>
        <v>0</v>
      </c>
      <c r="HW90" s="74">
        <f>+'Stk CF '!GH90</f>
        <v>0</v>
      </c>
      <c r="HX90" s="46"/>
      <c r="HY90" s="46"/>
      <c r="HZ90" s="46"/>
      <c r="IA90" s="46"/>
      <c r="IB90" s="46"/>
      <c r="IC90" s="46"/>
      <c r="ID90" s="46"/>
      <c r="IE90" s="75">
        <f t="shared" si="283"/>
        <v>0</v>
      </c>
      <c r="IF90" s="74">
        <f>+'Stk CF '!GO90</f>
        <v>0</v>
      </c>
      <c r="IG90" s="46"/>
      <c r="IH90" s="46"/>
      <c r="II90" s="46"/>
      <c r="IJ90" s="46"/>
      <c r="IK90" s="46"/>
      <c r="IL90" s="46"/>
      <c r="IM90" s="46"/>
      <c r="IN90" s="75">
        <f t="shared" si="228"/>
        <v>0</v>
      </c>
      <c r="IO90" s="74">
        <f>+'Stk CF '!GV90</f>
        <v>0</v>
      </c>
      <c r="IP90" s="46"/>
      <c r="IQ90" s="46"/>
      <c r="IR90" s="46"/>
      <c r="IS90" s="46"/>
      <c r="IT90" s="46"/>
      <c r="IU90" s="46"/>
      <c r="IV90" s="46"/>
      <c r="IW90" s="75">
        <f>+IN90+IO90+IP90-IQ90+IR90-IS90-IT90-IU90-IV90</f>
        <v>0</v>
      </c>
      <c r="IX90" s="74">
        <f>+'Stk CF '!HC90</f>
        <v>0</v>
      </c>
      <c r="IY90" s="46"/>
      <c r="IZ90" s="46"/>
      <c r="JA90" s="46"/>
      <c r="JB90" s="46"/>
      <c r="JC90" s="46"/>
      <c r="JD90" s="46"/>
      <c r="JE90" s="46"/>
      <c r="JF90" s="75">
        <f>+IW90+IX90+IY90-IZ90+JA90-JB90-JC90-JD90-JE90</f>
        <v>0</v>
      </c>
      <c r="JG90" s="74">
        <f>+'Stk CF '!HJ90</f>
        <v>0</v>
      </c>
      <c r="JH90" s="46"/>
      <c r="JI90" s="46"/>
      <c r="JJ90" s="46"/>
      <c r="JK90" s="46"/>
      <c r="JL90" s="46"/>
      <c r="JM90" s="46"/>
      <c r="JN90" s="46"/>
      <c r="JO90" s="75">
        <f>+JF90+JG90+JH90-JI90+JJ90-JK90-JL90-JM90-JN90</f>
        <v>0</v>
      </c>
      <c r="JP90" s="74">
        <f>+'Stk CF '!HQ90</f>
        <v>0</v>
      </c>
      <c r="JQ90" s="46"/>
      <c r="JR90" s="46"/>
      <c r="JS90" s="46"/>
      <c r="JT90" s="46"/>
      <c r="JU90" s="46"/>
      <c r="JV90" s="46"/>
      <c r="JW90" s="46"/>
      <c r="JX90" s="75">
        <f>+JO90+JP90+JQ90-JR90+JS90-JT90-JU90-JV90-JW90</f>
        <v>0</v>
      </c>
      <c r="JY90" s="106">
        <f>+'Stk CF '!HX90</f>
        <v>0</v>
      </c>
      <c r="JZ90" s="46"/>
      <c r="KA90" s="46"/>
      <c r="KB90" s="46"/>
      <c r="KC90" s="46"/>
      <c r="KD90" s="46"/>
      <c r="KE90" s="46"/>
      <c r="KF90" s="46"/>
      <c r="KG90" s="88">
        <f t="shared" ref="KG90:KG118" si="285">+JX90+JY90+JZ90-KA90+KB90-KC90-KD90-KE90-KF90</f>
        <v>0</v>
      </c>
      <c r="KI90" s="80">
        <f>+'Stk CF '!IF90</f>
        <v>0</v>
      </c>
      <c r="KJ90" s="46">
        <f t="shared" si="284"/>
        <v>0</v>
      </c>
      <c r="KK90" s="46">
        <f t="shared" si="284"/>
        <v>0</v>
      </c>
      <c r="KL90" s="46">
        <f t="shared" si="284"/>
        <v>0</v>
      </c>
      <c r="KM90" s="46">
        <f t="shared" si="284"/>
        <v>0</v>
      </c>
      <c r="KN90" s="81">
        <f t="shared" si="284"/>
        <v>0</v>
      </c>
      <c r="KO90" s="81">
        <f t="shared" si="284"/>
        <v>0</v>
      </c>
      <c r="KP90" s="46">
        <f t="shared" si="284"/>
        <v>0</v>
      </c>
      <c r="KQ90" s="76">
        <f>+N90+KI90+KJ90-KK90-KN90-KO90-KP90</f>
        <v>0</v>
      </c>
      <c r="KR90" s="66"/>
      <c r="KS90" s="65"/>
    </row>
    <row r="91" spans="1:305" ht="15">
      <c r="B91" s="386" t="s">
        <v>653</v>
      </c>
      <c r="C91" s="192" t="s">
        <v>413</v>
      </c>
      <c r="D91" s="190" t="s">
        <v>409</v>
      </c>
      <c r="E91" s="170"/>
      <c r="F91" s="190" t="s">
        <v>311</v>
      </c>
      <c r="G91" s="382" t="s">
        <v>98</v>
      </c>
      <c r="H91" s="382" t="s">
        <v>98</v>
      </c>
      <c r="I91" s="361" t="s">
        <v>95</v>
      </c>
      <c r="J91" s="357">
        <v>32</v>
      </c>
      <c r="K91" s="139">
        <v>8</v>
      </c>
      <c r="L91" s="140">
        <v>8</v>
      </c>
      <c r="M91" s="137" t="s">
        <v>4</v>
      </c>
      <c r="N91" s="87">
        <v>11</v>
      </c>
      <c r="O91" s="74">
        <f>+'Stk CF '!V91</f>
        <v>0</v>
      </c>
      <c r="P91" s="46"/>
      <c r="Q91" s="46"/>
      <c r="R91" s="46"/>
      <c r="S91" s="46"/>
      <c r="T91" s="46"/>
      <c r="U91" s="46"/>
      <c r="V91" s="46"/>
      <c r="W91" s="75">
        <f t="shared" si="239"/>
        <v>11</v>
      </c>
      <c r="X91" s="74">
        <f>+'Stk CF '!AC91</f>
        <v>0</v>
      </c>
      <c r="Y91" s="46"/>
      <c r="Z91" s="46"/>
      <c r="AA91" s="46"/>
      <c r="AB91" s="46"/>
      <c r="AC91" s="46"/>
      <c r="AD91" s="46"/>
      <c r="AE91" s="46"/>
      <c r="AF91" s="75">
        <f t="shared" si="245"/>
        <v>11</v>
      </c>
      <c r="AG91" s="74">
        <f>+'Stk CF '!AJ91</f>
        <v>0</v>
      </c>
      <c r="AH91" s="46"/>
      <c r="AI91" s="46"/>
      <c r="AJ91" s="46"/>
      <c r="AK91" s="46"/>
      <c r="AL91" s="46"/>
      <c r="AM91" s="46"/>
      <c r="AN91" s="46"/>
      <c r="AO91" s="75">
        <f t="shared" si="273"/>
        <v>11</v>
      </c>
      <c r="AP91" s="74">
        <f>+'Stk CF '!AQ91</f>
        <v>0</v>
      </c>
      <c r="AQ91" s="46"/>
      <c r="AR91" s="46"/>
      <c r="AS91" s="46"/>
      <c r="AT91" s="46"/>
      <c r="AU91" s="46"/>
      <c r="AV91" s="46"/>
      <c r="AW91" s="46"/>
      <c r="AX91" s="75">
        <f>+AO91+AP91+AQ91-AR91+AS91-AT91-AU91-AV91-AW91</f>
        <v>11</v>
      </c>
      <c r="AY91" s="74">
        <f>+'Stk CF '!AX103</f>
        <v>0</v>
      </c>
      <c r="AZ91" s="46"/>
      <c r="BA91" s="46"/>
      <c r="BB91" s="46"/>
      <c r="BC91" s="46"/>
      <c r="BD91" s="46"/>
      <c r="BE91" s="46"/>
      <c r="BF91" s="46"/>
      <c r="BG91" s="75">
        <f t="shared" si="270"/>
        <v>11</v>
      </c>
      <c r="BH91" s="74">
        <f>+'Stk CF '!BE91</f>
        <v>0</v>
      </c>
      <c r="BI91" s="46"/>
      <c r="BJ91" s="46"/>
      <c r="BK91" s="46"/>
      <c r="BL91" s="46"/>
      <c r="BM91" s="46"/>
      <c r="BN91" s="46"/>
      <c r="BO91" s="46"/>
      <c r="BP91" s="126">
        <f t="shared" si="242"/>
        <v>11</v>
      </c>
      <c r="BQ91" s="74">
        <f>+'Stk CF '!BL91</f>
        <v>0</v>
      </c>
      <c r="BR91" s="46"/>
      <c r="BS91" s="46"/>
      <c r="BT91" s="46"/>
      <c r="BU91" s="46"/>
      <c r="BV91" s="46"/>
      <c r="BW91" s="46"/>
      <c r="BX91" s="46"/>
      <c r="BY91" s="75">
        <f t="shared" si="246"/>
        <v>11</v>
      </c>
      <c r="BZ91" s="74">
        <f>+'Stk CF '!BS91</f>
        <v>0</v>
      </c>
      <c r="CA91" s="46"/>
      <c r="CB91" s="46"/>
      <c r="CC91" s="46"/>
      <c r="CD91" s="46"/>
      <c r="CE91" s="46"/>
      <c r="CF91" s="46"/>
      <c r="CG91" s="46"/>
      <c r="CH91" s="75">
        <f t="shared" si="279"/>
        <v>11</v>
      </c>
      <c r="CI91" s="74">
        <f>+'Stk CF '!BZ91</f>
        <v>0</v>
      </c>
      <c r="CJ91" s="46"/>
      <c r="CK91" s="46"/>
      <c r="CL91" s="46"/>
      <c r="CM91" s="46"/>
      <c r="CN91" s="46"/>
      <c r="CO91" s="46"/>
      <c r="CP91" s="46"/>
      <c r="CQ91" s="75">
        <f>+CH91+CI91+CJ91-CK91+CL91-CM91-CN91-CO91-CP91</f>
        <v>11</v>
      </c>
      <c r="CR91" s="74">
        <f>+'Stk CF '!CG91</f>
        <v>0</v>
      </c>
      <c r="CS91" s="46"/>
      <c r="CT91" s="46"/>
      <c r="CU91" s="46"/>
      <c r="CV91" s="46"/>
      <c r="CW91" s="46"/>
      <c r="CX91" s="46"/>
      <c r="CY91" s="46"/>
      <c r="CZ91" s="75">
        <f t="shared" si="247"/>
        <v>11</v>
      </c>
      <c r="DA91" s="133"/>
      <c r="DB91" s="46"/>
      <c r="DC91" s="46"/>
      <c r="DD91" s="46"/>
      <c r="DE91" s="46"/>
      <c r="DF91" s="46"/>
      <c r="DG91" s="46"/>
      <c r="DH91" s="46"/>
      <c r="DI91" s="75">
        <f>+CZ91+DA91+DB91-DC91+DD91-DE91-DF91-DG91-DH91</f>
        <v>11</v>
      </c>
      <c r="DJ91" s="74">
        <f>+'Stk CF '!CU91</f>
        <v>0</v>
      </c>
      <c r="DK91" s="46"/>
      <c r="DL91" s="46"/>
      <c r="DM91" s="46"/>
      <c r="DN91" s="46"/>
      <c r="DO91" s="46"/>
      <c r="DP91" s="46"/>
      <c r="DQ91" s="46"/>
      <c r="DR91" s="75">
        <f>+DI91+DJ91+DK91-DL91+DM91-DN91-DO91-DP91-DQ91</f>
        <v>11</v>
      </c>
      <c r="DS91" s="74">
        <f>+'Stk CF '!DB91</f>
        <v>0</v>
      </c>
      <c r="DT91" s="46"/>
      <c r="DU91" s="46"/>
      <c r="DV91" s="46"/>
      <c r="DW91" s="46"/>
      <c r="DX91" s="46"/>
      <c r="DY91" s="46"/>
      <c r="DZ91" s="46"/>
      <c r="EA91" s="75">
        <f>+DR91+DS91+DT91-DU91+DV91-DW91-DX91-DY91-DZ91</f>
        <v>11</v>
      </c>
      <c r="EB91" s="74">
        <f>+'Stk CF '!DI91</f>
        <v>0</v>
      </c>
      <c r="EC91" s="46"/>
      <c r="ED91" s="46"/>
      <c r="EE91" s="46"/>
      <c r="EF91" s="46"/>
      <c r="EG91" s="46"/>
      <c r="EH91" s="46"/>
      <c r="EI91" s="46"/>
      <c r="EJ91" s="75">
        <f>+EA91+EB91+EC91-ED91+EE91-EF91-EG91-EH91-EI91</f>
        <v>11</v>
      </c>
      <c r="EK91" s="74">
        <f>+'Stk CF '!DP91</f>
        <v>0</v>
      </c>
      <c r="EL91" s="46"/>
      <c r="EM91" s="46"/>
      <c r="EN91" s="46"/>
      <c r="EO91" s="46"/>
      <c r="EP91" s="46"/>
      <c r="EQ91" s="46"/>
      <c r="ER91" s="46"/>
      <c r="ES91" s="75">
        <f>+EJ91+EK91+EL91-EM91+EN91-EO91-EP91-EQ91-ER91</f>
        <v>11</v>
      </c>
      <c r="ET91" s="74">
        <f>+'Stk CF '!DW91</f>
        <v>0</v>
      </c>
      <c r="EU91" s="46"/>
      <c r="EV91" s="46"/>
      <c r="EW91" s="46"/>
      <c r="EX91" s="46"/>
      <c r="EY91" s="46"/>
      <c r="EZ91" s="46"/>
      <c r="FA91" s="46"/>
      <c r="FB91" s="79">
        <f>+ES91+ET91+EU91-EV91+EW91-EX91-EY91-EZ91-FA91</f>
        <v>11</v>
      </c>
      <c r="FC91" s="74">
        <f>+'Stk CF '!ED91</f>
        <v>0</v>
      </c>
      <c r="FD91" s="46"/>
      <c r="FE91" s="46"/>
      <c r="FF91" s="46"/>
      <c r="FG91" s="46"/>
      <c r="FH91" s="46"/>
      <c r="FI91" s="46"/>
      <c r="FJ91" s="46"/>
      <c r="FK91" s="75">
        <f t="shared" si="240"/>
        <v>11</v>
      </c>
      <c r="FL91" s="74">
        <f>+'Stk CF '!EK91</f>
        <v>0</v>
      </c>
      <c r="FM91" s="46"/>
      <c r="FN91" s="46"/>
      <c r="FO91" s="46"/>
      <c r="FP91" s="46"/>
      <c r="FQ91" s="46"/>
      <c r="FR91" s="46"/>
      <c r="FS91" s="46"/>
      <c r="FT91" s="75">
        <f t="shared" si="280"/>
        <v>11</v>
      </c>
      <c r="FU91" s="74">
        <f>+'Stk CF '!ER91</f>
        <v>0</v>
      </c>
      <c r="FV91" s="46"/>
      <c r="FW91" s="46"/>
      <c r="FX91" s="46"/>
      <c r="FY91" s="46"/>
      <c r="FZ91" s="46"/>
      <c r="GA91" s="46"/>
      <c r="GB91" s="46"/>
      <c r="GC91" s="75">
        <f t="shared" si="281"/>
        <v>11</v>
      </c>
      <c r="GD91" s="74">
        <f>+'Stk CF '!EY91</f>
        <v>0</v>
      </c>
      <c r="GE91" s="46"/>
      <c r="GF91" s="46"/>
      <c r="GG91" s="46"/>
      <c r="GH91" s="46"/>
      <c r="GI91" s="46"/>
      <c r="GJ91" s="46"/>
      <c r="GK91" s="46"/>
      <c r="GL91" s="75">
        <f t="shared" si="256"/>
        <v>11</v>
      </c>
      <c r="GM91" s="74">
        <f>+'Stk CF '!FF91</f>
        <v>0</v>
      </c>
      <c r="GN91" s="46"/>
      <c r="GO91" s="46"/>
      <c r="GP91" s="46"/>
      <c r="GQ91" s="46"/>
      <c r="GR91" s="46"/>
      <c r="GS91" s="46"/>
      <c r="GT91" s="46"/>
      <c r="GU91" s="75">
        <f t="shared" si="282"/>
        <v>11</v>
      </c>
      <c r="GV91" s="74">
        <f>+'Stk CF '!FM91</f>
        <v>0</v>
      </c>
      <c r="GW91" s="46"/>
      <c r="GX91" s="46"/>
      <c r="GY91" s="46"/>
      <c r="GZ91" s="46"/>
      <c r="HA91" s="46"/>
      <c r="HB91" s="46"/>
      <c r="HC91" s="46"/>
      <c r="HD91" s="75">
        <f>+GU91+GV91+GW91-GX91+GY91-GZ91-HA91-HB91-HC91</f>
        <v>11</v>
      </c>
      <c r="HE91" s="74">
        <f>+'Stk CF '!FT91</f>
        <v>0</v>
      </c>
      <c r="HF91" s="46"/>
      <c r="HG91" s="46"/>
      <c r="HH91" s="46"/>
      <c r="HI91" s="46"/>
      <c r="HJ91" s="46"/>
      <c r="HK91" s="46"/>
      <c r="HL91" s="46"/>
      <c r="HM91" s="75">
        <f>+HD91+HE91+HF91-HG91+HH91-HI91-HJ91-HK91-HL91</f>
        <v>11</v>
      </c>
      <c r="HN91" s="74">
        <f>+'Stk CF '!GA91</f>
        <v>0</v>
      </c>
      <c r="HO91" s="46"/>
      <c r="HP91" s="46"/>
      <c r="HQ91" s="46"/>
      <c r="HR91" s="46"/>
      <c r="HS91" s="46"/>
      <c r="HT91" s="46"/>
      <c r="HU91" s="46"/>
      <c r="HV91" s="75">
        <f>+HM91+HN91+HO91-HP91+HQ91-HR91-HS91-HT91-HU91</f>
        <v>11</v>
      </c>
      <c r="HW91" s="74">
        <f>+'Stk CF '!GH91</f>
        <v>0</v>
      </c>
      <c r="HX91" s="46"/>
      <c r="HY91" s="46"/>
      <c r="HZ91" s="46"/>
      <c r="IA91" s="46"/>
      <c r="IB91" s="46"/>
      <c r="IC91" s="46"/>
      <c r="ID91" s="46"/>
      <c r="IE91" s="75">
        <f t="shared" si="283"/>
        <v>11</v>
      </c>
      <c r="IF91" s="74">
        <f>+'Stk CF '!GO91</f>
        <v>0</v>
      </c>
      <c r="IG91" s="46"/>
      <c r="IH91" s="46"/>
      <c r="II91" s="46"/>
      <c r="IJ91" s="46"/>
      <c r="IK91" s="46"/>
      <c r="IL91" s="46"/>
      <c r="IM91" s="46"/>
      <c r="IN91" s="75">
        <f t="shared" si="228"/>
        <v>11</v>
      </c>
      <c r="IO91" s="74">
        <f>+'Stk CF '!GV91</f>
        <v>0</v>
      </c>
      <c r="IP91" s="46"/>
      <c r="IQ91" s="46"/>
      <c r="IR91" s="46"/>
      <c r="IS91" s="46"/>
      <c r="IT91" s="46"/>
      <c r="IU91" s="46"/>
      <c r="IV91" s="46"/>
      <c r="IW91" s="75">
        <f>+IN91+IO91+IP91-IQ91+IR91-IS91-IT91-IU91-IV91</f>
        <v>11</v>
      </c>
      <c r="IX91" s="74">
        <f>+'Stk CF '!HC91</f>
        <v>0</v>
      </c>
      <c r="IY91" s="46"/>
      <c r="IZ91" s="46"/>
      <c r="JA91" s="46"/>
      <c r="JB91" s="46"/>
      <c r="JC91" s="46"/>
      <c r="JD91" s="46"/>
      <c r="JE91" s="46"/>
      <c r="JF91" s="75">
        <f>+IW91+IX91+IY91-IZ91+JA91-JB91-JC91-JD91-JE91</f>
        <v>11</v>
      </c>
      <c r="JG91" s="74">
        <f>+'Stk CF '!HJ91</f>
        <v>0</v>
      </c>
      <c r="JH91" s="46"/>
      <c r="JI91" s="46"/>
      <c r="JJ91" s="46"/>
      <c r="JK91" s="46"/>
      <c r="JL91" s="46"/>
      <c r="JM91" s="46"/>
      <c r="JN91" s="46"/>
      <c r="JO91" s="75">
        <f>+JF91+JG91+JH91-JI91+JJ91-JK91-JL91-JM91-JN91</f>
        <v>11</v>
      </c>
      <c r="JP91" s="74">
        <f>+'Stk CF '!HQ91</f>
        <v>0</v>
      </c>
      <c r="JQ91" s="46"/>
      <c r="JR91" s="46"/>
      <c r="JS91" s="46"/>
      <c r="JT91" s="46"/>
      <c r="JU91" s="46"/>
      <c r="JV91" s="46"/>
      <c r="JW91" s="46"/>
      <c r="JX91" s="75">
        <f>+JO91+JP91+JQ91-JR91+JS91-JT91-JU91-JV91-JW91</f>
        <v>11</v>
      </c>
      <c r="JY91" s="106">
        <f>+'Stk CF '!HX91</f>
        <v>0</v>
      </c>
      <c r="JZ91" s="46"/>
      <c r="KA91" s="46"/>
      <c r="KB91" s="46"/>
      <c r="KC91" s="46"/>
      <c r="KD91" s="46"/>
      <c r="KE91" s="46"/>
      <c r="KF91" s="46"/>
      <c r="KG91" s="88">
        <f t="shared" si="285"/>
        <v>11</v>
      </c>
      <c r="KI91" s="80">
        <f>+'Stk CF '!IF91</f>
        <v>0</v>
      </c>
      <c r="KJ91" s="46">
        <f t="shared" si="284"/>
        <v>0</v>
      </c>
      <c r="KK91" s="46">
        <f t="shared" si="284"/>
        <v>0</v>
      </c>
      <c r="KL91" s="46">
        <f t="shared" si="284"/>
        <v>0</v>
      </c>
      <c r="KM91" s="46">
        <f t="shared" si="284"/>
        <v>0</v>
      </c>
      <c r="KN91" s="81">
        <f t="shared" si="284"/>
        <v>0</v>
      </c>
      <c r="KO91" s="81">
        <f t="shared" si="284"/>
        <v>0</v>
      </c>
      <c r="KP91" s="46">
        <f t="shared" si="284"/>
        <v>0</v>
      </c>
      <c r="KQ91" s="76">
        <f>+N91+KI91+KJ91-KK91-KN91-KO91-KP91</f>
        <v>11</v>
      </c>
      <c r="KR91" s="66"/>
      <c r="KS91" s="65"/>
    </row>
    <row r="92" spans="1:305" ht="15">
      <c r="B92" s="386" t="s">
        <v>653</v>
      </c>
      <c r="C92" s="192" t="s">
        <v>414</v>
      </c>
      <c r="D92" s="190" t="s">
        <v>410</v>
      </c>
      <c r="E92" s="170"/>
      <c r="F92" s="190" t="s">
        <v>312</v>
      </c>
      <c r="G92" s="382" t="s">
        <v>98</v>
      </c>
      <c r="H92" s="382" t="s">
        <v>98</v>
      </c>
      <c r="I92" s="361" t="s">
        <v>95</v>
      </c>
      <c r="J92" s="357">
        <v>37</v>
      </c>
      <c r="K92" s="143">
        <v>9</v>
      </c>
      <c r="L92" s="144">
        <v>9</v>
      </c>
      <c r="M92" s="137" t="s">
        <v>4</v>
      </c>
      <c r="N92" s="87">
        <v>4</v>
      </c>
      <c r="O92" s="74">
        <f>+'Stk CF '!V92</f>
        <v>0</v>
      </c>
      <c r="P92" s="46"/>
      <c r="Q92" s="46"/>
      <c r="R92" s="46"/>
      <c r="S92" s="46"/>
      <c r="T92" s="46"/>
      <c r="U92" s="46"/>
      <c r="V92" s="46"/>
      <c r="W92" s="75">
        <f t="shared" ref="W92" si="286">+N92+O92+P92-Q92+R92-S92-T92-U92-V92</f>
        <v>4</v>
      </c>
      <c r="X92" s="74">
        <f>+'Stk CF '!AC92</f>
        <v>0</v>
      </c>
      <c r="Y92" s="46"/>
      <c r="Z92" s="46"/>
      <c r="AA92" s="46"/>
      <c r="AB92" s="46"/>
      <c r="AC92" s="46"/>
      <c r="AD92" s="46"/>
      <c r="AE92" s="46"/>
      <c r="AF92" s="75">
        <f t="shared" ref="AF92" si="287">+W92+X92+Y92-Z92+AA92-AB92-AC92-AD92-AE92</f>
        <v>4</v>
      </c>
      <c r="AG92" s="74">
        <f>+'Stk CF '!AJ92</f>
        <v>0</v>
      </c>
      <c r="AH92" s="46"/>
      <c r="AI92" s="46"/>
      <c r="AJ92" s="46"/>
      <c r="AK92" s="46"/>
      <c r="AL92" s="46"/>
      <c r="AM92" s="46"/>
      <c r="AN92" s="46"/>
      <c r="AO92" s="75">
        <f t="shared" ref="AO92" si="288">+AF92+AG92+AH92-AI92+AJ92-AK92-AL92-AM92-AN92</f>
        <v>4</v>
      </c>
      <c r="AP92" s="74">
        <f>+'Stk CF '!AQ92</f>
        <v>0</v>
      </c>
      <c r="AQ92" s="46"/>
      <c r="AR92" s="46"/>
      <c r="AS92" s="46"/>
      <c r="AT92" s="46"/>
      <c r="AU92" s="46"/>
      <c r="AV92" s="46"/>
      <c r="AW92" s="46"/>
      <c r="AX92" s="75">
        <f>+AO92+AP92+AQ92-AR92+AS92-AT92-AU92-AV92-AW92</f>
        <v>4</v>
      </c>
      <c r="AY92" s="74">
        <f>+'Stk CF '!AX104</f>
        <v>0</v>
      </c>
      <c r="AZ92" s="46"/>
      <c r="BA92" s="46"/>
      <c r="BB92" s="46"/>
      <c r="BC92" s="46"/>
      <c r="BD92" s="46"/>
      <c r="BE92" s="46"/>
      <c r="BF92" s="46"/>
      <c r="BG92" s="75">
        <f t="shared" ref="BG92" si="289">+AX92+AY92+AZ92-BA92+BB92-BC92-BD92-BE92-BF92</f>
        <v>4</v>
      </c>
      <c r="BH92" s="74">
        <f>+'Stk CF '!BE92</f>
        <v>0</v>
      </c>
      <c r="BI92" s="46"/>
      <c r="BJ92" s="46"/>
      <c r="BK92" s="46"/>
      <c r="BL92" s="46"/>
      <c r="BM92" s="46"/>
      <c r="BN92" s="46"/>
      <c r="BO92" s="46"/>
      <c r="BP92" s="126">
        <f t="shared" ref="BP92" si="290">+BG92+BH92+BI92-BJ92+BK92-BL92-BM92-BN92-BO92</f>
        <v>4</v>
      </c>
      <c r="BQ92" s="74"/>
      <c r="BR92" s="46"/>
      <c r="BS92" s="46"/>
      <c r="BT92" s="46"/>
      <c r="BU92" s="46"/>
      <c r="BV92" s="46"/>
      <c r="BW92" s="46"/>
      <c r="BX92" s="46"/>
      <c r="BY92" s="75">
        <f t="shared" ref="BY92" si="291">+BP92+BQ92+BR92-BS92+BT92-BU92-BV92-BW92-BX92</f>
        <v>4</v>
      </c>
      <c r="BZ92" s="74">
        <f>+'Stk CF '!BS92</f>
        <v>0</v>
      </c>
      <c r="CA92" s="46"/>
      <c r="CB92" s="46"/>
      <c r="CC92" s="46"/>
      <c r="CD92" s="46"/>
      <c r="CE92" s="46"/>
      <c r="CF92" s="46"/>
      <c r="CG92" s="46"/>
      <c r="CH92" s="75">
        <f t="shared" ref="CH92" si="292">+BY92+BZ92+CA92-CB92+CC92-CD92-CE92-CF92-CG92</f>
        <v>4</v>
      </c>
      <c r="CI92" s="74">
        <f>+'Stk CF '!BZ92</f>
        <v>0</v>
      </c>
      <c r="CJ92" s="46"/>
      <c r="CK92" s="46"/>
      <c r="CL92" s="46"/>
      <c r="CM92" s="46"/>
      <c r="CN92" s="46"/>
      <c r="CO92" s="46"/>
      <c r="CP92" s="46"/>
      <c r="CQ92" s="75">
        <f>+CH92+CI92+CJ92-CK92+CL92-CM92-CN92-CO92-CP92</f>
        <v>4</v>
      </c>
      <c r="CR92" s="74">
        <f>+'Stk CF '!CG92</f>
        <v>0</v>
      </c>
      <c r="CS92" s="46"/>
      <c r="CT92" s="46"/>
      <c r="CU92" s="46"/>
      <c r="CV92" s="46"/>
      <c r="CW92" s="46"/>
      <c r="CX92" s="46"/>
      <c r="CY92" s="46"/>
      <c r="CZ92" s="75">
        <f t="shared" ref="CZ92" si="293">+CQ92+CR92+CS92-CT92+CU92-CV92-CW92-CX92-CY92</f>
        <v>4</v>
      </c>
      <c r="DA92" s="133"/>
      <c r="DB92" s="46"/>
      <c r="DC92" s="46"/>
      <c r="DD92" s="46"/>
      <c r="DE92" s="46"/>
      <c r="DF92" s="46"/>
      <c r="DG92" s="46"/>
      <c r="DH92" s="46"/>
      <c r="DI92" s="75">
        <f>+CZ92+DA92+DB92-DC92+DD92-DE92-DF92-DG92-DH92</f>
        <v>4</v>
      </c>
      <c r="DJ92" s="74">
        <f>+'Stk CF '!CU92</f>
        <v>0</v>
      </c>
      <c r="DK92" s="46"/>
      <c r="DL92" s="46"/>
      <c r="DM92" s="46"/>
      <c r="DN92" s="46"/>
      <c r="DO92" s="46"/>
      <c r="DP92" s="46"/>
      <c r="DQ92" s="46"/>
      <c r="DR92" s="75">
        <f>+DI92+DJ92+DK92-DL92+DM92-DN92-DO92-DP92-DQ92</f>
        <v>4</v>
      </c>
      <c r="DS92" s="74">
        <f>+'Stk CF '!DB92</f>
        <v>0</v>
      </c>
      <c r="DT92" s="46"/>
      <c r="DU92" s="46"/>
      <c r="DV92" s="46"/>
      <c r="DW92" s="46"/>
      <c r="DX92" s="46"/>
      <c r="DY92" s="46"/>
      <c r="DZ92" s="46"/>
      <c r="EA92" s="75">
        <f>+DR92+DS92+DT92-DU92+DV92-DW92-DX92-DY92-DZ92</f>
        <v>4</v>
      </c>
      <c r="EB92" s="74">
        <f>+'Stk CF '!DI92</f>
        <v>0</v>
      </c>
      <c r="EC92" s="46"/>
      <c r="ED92" s="46"/>
      <c r="EE92" s="46"/>
      <c r="EF92" s="46"/>
      <c r="EG92" s="46"/>
      <c r="EH92" s="46"/>
      <c r="EI92" s="46"/>
      <c r="EJ92" s="75">
        <f>+EA92+EB92+EC92-ED92+EE92-EF92-EG92-EH92-EI92</f>
        <v>4</v>
      </c>
      <c r="EK92" s="74">
        <f>+'Stk CF '!DP92</f>
        <v>0</v>
      </c>
      <c r="EL92" s="46"/>
      <c r="EM92" s="46"/>
      <c r="EN92" s="46"/>
      <c r="EO92" s="46"/>
      <c r="EP92" s="46"/>
      <c r="EQ92" s="46"/>
      <c r="ER92" s="46"/>
      <c r="ES92" s="75">
        <f>+EJ92+EK92+EL92-EM92+EN92-EO92-EP92-EQ92-ER92</f>
        <v>4</v>
      </c>
      <c r="ET92" s="74">
        <f>+'Stk CF '!DW92</f>
        <v>0</v>
      </c>
      <c r="EU92" s="46"/>
      <c r="EV92" s="46"/>
      <c r="EW92" s="46"/>
      <c r="EX92" s="46"/>
      <c r="EY92" s="46"/>
      <c r="EZ92" s="46"/>
      <c r="FA92" s="46"/>
      <c r="FB92" s="79">
        <f>+ES92+ET92+EU92-EV92+EW92-EX92-EY92-EZ92-FA92</f>
        <v>4</v>
      </c>
      <c r="FC92" s="74">
        <f>+'Stk CF '!ED92</f>
        <v>0</v>
      </c>
      <c r="FD92" s="46"/>
      <c r="FE92" s="46"/>
      <c r="FF92" s="46"/>
      <c r="FG92" s="46"/>
      <c r="FH92" s="46"/>
      <c r="FI92" s="46"/>
      <c r="FJ92" s="46"/>
      <c r="FK92" s="75">
        <f t="shared" ref="FK92" si="294">+FB92+FC92+FD92-FE92+FF92-FG92-FH92-FI92-FJ92</f>
        <v>4</v>
      </c>
      <c r="FL92" s="74">
        <f>+'Stk CF '!EK92</f>
        <v>0</v>
      </c>
      <c r="FM92" s="46"/>
      <c r="FN92" s="46"/>
      <c r="FO92" s="46"/>
      <c r="FP92" s="46"/>
      <c r="FQ92" s="46"/>
      <c r="FR92" s="46"/>
      <c r="FS92" s="46"/>
      <c r="FT92" s="75">
        <f t="shared" ref="FT92" si="295">+FK92+FL92+FM92-FN92+FO92-FP92-FQ92-FR92-FS92</f>
        <v>4</v>
      </c>
      <c r="FU92" s="74">
        <f>+'Stk CF '!ER92</f>
        <v>0</v>
      </c>
      <c r="FV92" s="46"/>
      <c r="FW92" s="46"/>
      <c r="FX92" s="46"/>
      <c r="FY92" s="46"/>
      <c r="FZ92" s="46"/>
      <c r="GA92" s="46"/>
      <c r="GB92" s="46"/>
      <c r="GC92" s="75">
        <f t="shared" ref="GC92" si="296">+FT92+FU92+FV92-FW92+FX92-FY92-FZ92-GA92-GB92</f>
        <v>4</v>
      </c>
      <c r="GD92" s="74">
        <f>+'Stk CF '!EY92</f>
        <v>0</v>
      </c>
      <c r="GE92" s="46"/>
      <c r="GF92" s="46"/>
      <c r="GG92" s="46"/>
      <c r="GH92" s="46"/>
      <c r="GI92" s="46"/>
      <c r="GJ92" s="46"/>
      <c r="GK92" s="46"/>
      <c r="GL92" s="75">
        <f t="shared" ref="GL92" si="297">+GC92+GD92+GE92-GF92+GG92-GH92-GI92-GJ92-GK92</f>
        <v>4</v>
      </c>
      <c r="GM92" s="74">
        <f>+'Stk CF '!FF92</f>
        <v>0</v>
      </c>
      <c r="GN92" s="46"/>
      <c r="GO92" s="46"/>
      <c r="GP92" s="46"/>
      <c r="GQ92" s="46"/>
      <c r="GR92" s="46"/>
      <c r="GS92" s="46"/>
      <c r="GT92" s="46"/>
      <c r="GU92" s="75">
        <f t="shared" ref="GU92" si="298">+GL92+GM92+GN92-GO92+GP92-GQ92-GR92-GS92-GT92</f>
        <v>4</v>
      </c>
      <c r="GV92" s="74">
        <f>+'Stk CF '!FM92</f>
        <v>0</v>
      </c>
      <c r="GW92" s="46"/>
      <c r="GX92" s="46"/>
      <c r="GY92" s="46"/>
      <c r="GZ92" s="46"/>
      <c r="HA92" s="46"/>
      <c r="HB92" s="46"/>
      <c r="HC92" s="46"/>
      <c r="HD92" s="75">
        <f>+GU92+GV92+GW92-GX92+GY92-GZ92-HA92-HB92-HC92</f>
        <v>4</v>
      </c>
      <c r="HE92" s="74">
        <f>+'Stk CF '!FT92</f>
        <v>0</v>
      </c>
      <c r="HF92" s="46"/>
      <c r="HG92" s="46"/>
      <c r="HH92" s="46"/>
      <c r="HI92" s="46"/>
      <c r="HJ92" s="46"/>
      <c r="HK92" s="46"/>
      <c r="HL92" s="46"/>
      <c r="HM92" s="75">
        <f>+HD92+HE92+HF92-HG92+HH92-HI92-HJ92-HK92-HL92</f>
        <v>4</v>
      </c>
      <c r="HN92" s="74">
        <f>+'Stk CF '!GA92</f>
        <v>0</v>
      </c>
      <c r="HO92" s="46"/>
      <c r="HP92" s="46"/>
      <c r="HQ92" s="46"/>
      <c r="HR92" s="46"/>
      <c r="HS92" s="46"/>
      <c r="HT92" s="46"/>
      <c r="HU92" s="46"/>
      <c r="HV92" s="75">
        <f>+HM92+HN92+HO92-HP92+HQ92-HR92-HS92-HT92-HU92</f>
        <v>4</v>
      </c>
      <c r="HW92" s="74">
        <f>+'Stk CF '!GH92</f>
        <v>0</v>
      </c>
      <c r="HX92" s="46"/>
      <c r="HY92" s="46"/>
      <c r="HZ92" s="46"/>
      <c r="IA92" s="46"/>
      <c r="IB92" s="46"/>
      <c r="IC92" s="46"/>
      <c r="ID92" s="46"/>
      <c r="IE92" s="75">
        <f t="shared" ref="IE92" si="299">+HV92+HW92+HX92-HY92+HZ92-IA92-IB92-IC92-ID92</f>
        <v>4</v>
      </c>
      <c r="IF92" s="74">
        <f>+'Stk CF '!GO92</f>
        <v>0</v>
      </c>
      <c r="IG92" s="46"/>
      <c r="IH92" s="46"/>
      <c r="II92" s="46"/>
      <c r="IJ92" s="46"/>
      <c r="IK92" s="46"/>
      <c r="IL92" s="46"/>
      <c r="IM92" s="46"/>
      <c r="IN92" s="75">
        <f t="shared" ref="IN92" si="300">+IE92+IF92+IG92-IH92+II92-IJ92-IK92-IL92-IM92</f>
        <v>4</v>
      </c>
      <c r="IO92" s="74">
        <f>+'Stk CF '!GV92</f>
        <v>0</v>
      </c>
      <c r="IP92" s="46"/>
      <c r="IQ92" s="46"/>
      <c r="IR92" s="46"/>
      <c r="IS92" s="46"/>
      <c r="IT92" s="46"/>
      <c r="IU92" s="46"/>
      <c r="IV92" s="46"/>
      <c r="IW92" s="75">
        <f>+IN92+IO92+IP92-IQ92+IR92-IS92-IT92-IU92-IV92</f>
        <v>4</v>
      </c>
      <c r="IX92" s="74">
        <f>+'Stk CF '!HC92</f>
        <v>0</v>
      </c>
      <c r="IY92" s="46"/>
      <c r="IZ92" s="46"/>
      <c r="JA92" s="46"/>
      <c r="JB92" s="46"/>
      <c r="JC92" s="46"/>
      <c r="JD92" s="46"/>
      <c r="JE92" s="46"/>
      <c r="JF92" s="75">
        <f>+IW92+IX92+IY92-IZ92+JA92-JB92-JC92-JD92-JE92</f>
        <v>4</v>
      </c>
      <c r="JG92" s="74">
        <f>+'Stk CF '!HJ92</f>
        <v>0</v>
      </c>
      <c r="JH92" s="46"/>
      <c r="JI92" s="46"/>
      <c r="JJ92" s="46"/>
      <c r="JK92" s="46"/>
      <c r="JL92" s="46"/>
      <c r="JM92" s="46"/>
      <c r="JN92" s="46"/>
      <c r="JO92" s="75">
        <f>+JF92+JG92+JH92-JI92+JJ92-JK92-JL92-JM92-JN92</f>
        <v>4</v>
      </c>
      <c r="JP92" s="74">
        <f>+'Stk CF '!HQ92</f>
        <v>0</v>
      </c>
      <c r="JQ92" s="46"/>
      <c r="JR92" s="46"/>
      <c r="JS92" s="46"/>
      <c r="JT92" s="46"/>
      <c r="JU92" s="46"/>
      <c r="JV92" s="46"/>
      <c r="JW92" s="46"/>
      <c r="JX92" s="75">
        <f>+JO92+JP92+JQ92-JR92+JS92-JT92-JU92-JV92-JW92</f>
        <v>4</v>
      </c>
      <c r="JY92" s="106">
        <f>+'Stk CF '!HX92</f>
        <v>0</v>
      </c>
      <c r="JZ92" s="46"/>
      <c r="KA92" s="46"/>
      <c r="KB92" s="46"/>
      <c r="KC92" s="46"/>
      <c r="KD92" s="46"/>
      <c r="KE92" s="46"/>
      <c r="KF92" s="46"/>
      <c r="KG92" s="88">
        <f t="shared" ref="KG92" si="301">+JX92+JY92+JZ92-KA92+KB92-KC92-KD92-KE92-KF92</f>
        <v>4</v>
      </c>
      <c r="KI92" s="80">
        <f>+'Stk CF '!IF92</f>
        <v>0</v>
      </c>
      <c r="KJ92" s="46">
        <f t="shared" ref="KJ92" si="302">+P92+Y92+AH92+AQ92+AZ92+BI92+BR92+CA92+CJ92+CS92+DB92+DK92+DT92+EC92+EL92+EU92+FD92+FM92+FV92+GE92+GN92+GW92+HF92+HO92+HX92+IG92+IP92+IY92+JH92+JQ92+JZ92</f>
        <v>0</v>
      </c>
      <c r="KK92" s="46">
        <f t="shared" ref="KK92" si="303">+Q92+Z92+AI92+AR92+BA92+BJ92+BS92+CB92+CK92+CT92+DC92+DL92+DU92+ED92+EM92+EV92+FE92+FN92+FW92+GF92+GO92+GX92+HG92+HP92+HY92+IH92+IQ92+IZ92+JI92+JR92+KA92</f>
        <v>0</v>
      </c>
      <c r="KL92" s="46">
        <f t="shared" ref="KL92" si="304">+R92+AA92+AJ92+AS92+BB92+BK92+BT92+CC92+CL92+CU92+DD92+DM92+DV92+EE92+EN92+EW92+FF92+FO92+FX92+GG92+GP92+GY92+HH92+HQ92+HZ92+II92+IR92+JA92+JJ92+JS92+KB92</f>
        <v>0</v>
      </c>
      <c r="KM92" s="46">
        <f t="shared" ref="KM92" si="305">+S92+AB92+AK92+AT92+BC92+BL92+BU92+CD92+CM92+CV92+DE92+DN92+DW92+EF92+EO92+EX92+FG92+FP92+FY92+GH92+GQ92+GZ92+HI92+HR92+IA92+IJ92+IS92+JB92+JK92+JT92+KC92</f>
        <v>0</v>
      </c>
      <c r="KN92" s="81">
        <f t="shared" ref="KN92" si="306">+T92+AC92+AL92+AU92+BD92+BM92+BV92+CE92+CN92+CW92+DF92+DO92+DX92+EG92+EP92+EY92+FH92+FQ92+FZ92+GI92+GR92+HA92+HJ92+HS92+IB92+IK92+IT92+JC92+JL92+JU92+KD92</f>
        <v>0</v>
      </c>
      <c r="KO92" s="81">
        <f t="shared" ref="KO92" si="307">+U92+AD92+AM92+AV92+BE92+BN92+BW92+CF92+CO92+CX92+DG92+DP92+DY92+EH92+EQ92+EZ92+FI92+FR92+GA92+GJ92+GS92+HB92+HK92+HT92+IC92+IL92+IU92+JD92+JM92+JV92+KE92</f>
        <v>0</v>
      </c>
      <c r="KP92" s="46">
        <f t="shared" ref="KP92" si="308">+V92+AE92+AN92+AW92+BF92+BO92+BX92+CG92+CP92+CY92+DH92+DQ92+DZ92+EI92+ER92+FA92+FJ92+FS92+GB92+GK92+GT92+HC92+HL92+HU92+ID92+IM92+IV92+JE92+JN92+JW92+KF92</f>
        <v>0</v>
      </c>
      <c r="KQ92" s="76">
        <f>+N92+KI92+KJ92-KK92-KN92-KO92-KP92</f>
        <v>4</v>
      </c>
      <c r="KR92" s="66"/>
      <c r="KS92" s="65"/>
    </row>
    <row r="93" spans="1:305" ht="15">
      <c r="B93" s="386" t="s">
        <v>653</v>
      </c>
      <c r="C93" s="192" t="s">
        <v>415</v>
      </c>
      <c r="D93" s="190" t="s">
        <v>410</v>
      </c>
      <c r="E93" s="170"/>
      <c r="F93" s="190" t="s">
        <v>312</v>
      </c>
      <c r="G93" s="382" t="s">
        <v>98</v>
      </c>
      <c r="H93" s="382" t="s">
        <v>98</v>
      </c>
      <c r="I93" s="361" t="s">
        <v>95</v>
      </c>
      <c r="J93" s="357">
        <v>37</v>
      </c>
      <c r="K93" s="143">
        <v>9</v>
      </c>
      <c r="L93" s="144">
        <v>9</v>
      </c>
      <c r="M93" s="137" t="s">
        <v>4</v>
      </c>
      <c r="N93" s="87">
        <v>4</v>
      </c>
      <c r="O93" s="74">
        <f>+'Stk CF '!V93</f>
        <v>0</v>
      </c>
      <c r="P93" s="46"/>
      <c r="Q93" s="46"/>
      <c r="R93" s="46"/>
      <c r="S93" s="46"/>
      <c r="T93" s="46"/>
      <c r="U93" s="46"/>
      <c r="V93" s="46"/>
      <c r="W93" s="75">
        <f t="shared" si="239"/>
        <v>4</v>
      </c>
      <c r="X93" s="74">
        <f>+'Stk CF '!AC93</f>
        <v>0</v>
      </c>
      <c r="Y93" s="46"/>
      <c r="Z93" s="46"/>
      <c r="AA93" s="46"/>
      <c r="AB93" s="46"/>
      <c r="AC93" s="46"/>
      <c r="AD93" s="46"/>
      <c r="AE93" s="46"/>
      <c r="AF93" s="75">
        <f t="shared" si="245"/>
        <v>4</v>
      </c>
      <c r="AG93" s="74">
        <f>+'Stk CF '!AJ93</f>
        <v>0</v>
      </c>
      <c r="AH93" s="46"/>
      <c r="AI93" s="46"/>
      <c r="AJ93" s="46"/>
      <c r="AK93" s="46"/>
      <c r="AL93" s="46"/>
      <c r="AM93" s="46"/>
      <c r="AN93" s="46"/>
      <c r="AO93" s="75">
        <f>+AF93+AG93+AH93-AI93+AJ93-AK93-AL93-AM93-AN93</f>
        <v>4</v>
      </c>
      <c r="AP93" s="74">
        <f>+'Stk CF '!AQ93</f>
        <v>0</v>
      </c>
      <c r="AQ93" s="46"/>
      <c r="AR93" s="46"/>
      <c r="AS93" s="46"/>
      <c r="AT93" s="46"/>
      <c r="AU93" s="46"/>
      <c r="AV93" s="46"/>
      <c r="AW93" s="46"/>
      <c r="AX93" s="75">
        <f t="shared" si="274"/>
        <v>4</v>
      </c>
      <c r="AY93" s="74">
        <f>+'Stk CF '!AX104</f>
        <v>0</v>
      </c>
      <c r="AZ93" s="46"/>
      <c r="BA93" s="46"/>
      <c r="BB93" s="46"/>
      <c r="BC93" s="46"/>
      <c r="BD93" s="46"/>
      <c r="BE93" s="46"/>
      <c r="BF93" s="46"/>
      <c r="BG93" s="75">
        <f t="shared" si="270"/>
        <v>4</v>
      </c>
      <c r="BH93" s="74">
        <f>+'Stk CF '!BE93</f>
        <v>0</v>
      </c>
      <c r="BI93" s="46"/>
      <c r="BJ93" s="46"/>
      <c r="BK93" s="46"/>
      <c r="BL93" s="46"/>
      <c r="BM93" s="46"/>
      <c r="BN93" s="46"/>
      <c r="BO93" s="46"/>
      <c r="BP93" s="126">
        <f t="shared" si="242"/>
        <v>4</v>
      </c>
      <c r="BQ93" s="74">
        <f>+'Stk CF '!BL93</f>
        <v>0</v>
      </c>
      <c r="BR93" s="46"/>
      <c r="BS93" s="46"/>
      <c r="BT93" s="46"/>
      <c r="BU93" s="46"/>
      <c r="BV93" s="46"/>
      <c r="BW93" s="46"/>
      <c r="BX93" s="46"/>
      <c r="BY93" s="75">
        <f t="shared" ref="BY93:BY132" si="309">+BP93+BQ93+BR93-BS93+BT93-BU93-BV93-BW93-BX93</f>
        <v>4</v>
      </c>
      <c r="BZ93" s="74">
        <f>+'Stk CF '!BS93</f>
        <v>0</v>
      </c>
      <c r="CA93" s="46"/>
      <c r="CB93" s="46"/>
      <c r="CC93" s="46"/>
      <c r="CD93" s="46"/>
      <c r="CE93" s="46"/>
      <c r="CF93" s="46"/>
      <c r="CG93" s="46"/>
      <c r="CH93" s="75">
        <f t="shared" si="279"/>
        <v>4</v>
      </c>
      <c r="CI93" s="74">
        <f>+'Stk CF '!BZ93</f>
        <v>0</v>
      </c>
      <c r="CJ93" s="46"/>
      <c r="CK93" s="46"/>
      <c r="CL93" s="46"/>
      <c r="CM93" s="46"/>
      <c r="CN93" s="46"/>
      <c r="CO93" s="46"/>
      <c r="CP93" s="46"/>
      <c r="CQ93" s="75">
        <f t="shared" si="252"/>
        <v>4</v>
      </c>
      <c r="CR93" s="74">
        <f>+'Stk CF '!CG93</f>
        <v>0</v>
      </c>
      <c r="CS93" s="46"/>
      <c r="CT93" s="46"/>
      <c r="CU93" s="46"/>
      <c r="CV93" s="46"/>
      <c r="CW93" s="46"/>
      <c r="CX93" s="46"/>
      <c r="CY93" s="46"/>
      <c r="CZ93" s="75">
        <f t="shared" si="247"/>
        <v>4</v>
      </c>
      <c r="DA93" s="133">
        <f>+'Stk CF '!CN93</f>
        <v>0</v>
      </c>
      <c r="DB93" s="46"/>
      <c r="DC93" s="46"/>
      <c r="DD93" s="46"/>
      <c r="DE93" s="46"/>
      <c r="DF93" s="46"/>
      <c r="DG93" s="46"/>
      <c r="DH93" s="46"/>
      <c r="DI93" s="75">
        <f t="shared" si="277"/>
        <v>4</v>
      </c>
      <c r="DJ93" s="74">
        <f>+'Stk CF '!CU93</f>
        <v>0</v>
      </c>
      <c r="DK93" s="46"/>
      <c r="DL93" s="46"/>
      <c r="DM93" s="46"/>
      <c r="DN93" s="46"/>
      <c r="DO93" s="46"/>
      <c r="DP93" s="46"/>
      <c r="DQ93" s="46"/>
      <c r="DR93" s="75">
        <f t="shared" si="130"/>
        <v>4</v>
      </c>
      <c r="DS93" s="74">
        <f>+'Stk CF '!DB93</f>
        <v>0</v>
      </c>
      <c r="DT93" s="46"/>
      <c r="DU93" s="46"/>
      <c r="DV93" s="46"/>
      <c r="DW93" s="46"/>
      <c r="DX93" s="46"/>
      <c r="DY93" s="46"/>
      <c r="DZ93" s="46"/>
      <c r="EA93" s="75">
        <f t="shared" si="272"/>
        <v>4</v>
      </c>
      <c r="EB93" s="74">
        <f>+'Stk CF '!DI93</f>
        <v>0</v>
      </c>
      <c r="EC93" s="46"/>
      <c r="ED93" s="46"/>
      <c r="EE93" s="46"/>
      <c r="EF93" s="46"/>
      <c r="EG93" s="46"/>
      <c r="EH93" s="46"/>
      <c r="EI93" s="46"/>
      <c r="EJ93" s="75">
        <f t="shared" si="253"/>
        <v>4</v>
      </c>
      <c r="EK93" s="74">
        <f>+'Stk CF '!DP93</f>
        <v>0</v>
      </c>
      <c r="EL93" s="46"/>
      <c r="EM93" s="46"/>
      <c r="EN93" s="46"/>
      <c r="EO93" s="46"/>
      <c r="EP93" s="46"/>
      <c r="EQ93" s="46"/>
      <c r="ER93" s="46"/>
      <c r="ES93" s="75">
        <f t="shared" si="254"/>
        <v>4</v>
      </c>
      <c r="ET93" s="74">
        <f>+'Stk CF '!DW93</f>
        <v>0</v>
      </c>
      <c r="EU93" s="46"/>
      <c r="EV93" s="46"/>
      <c r="EW93" s="46"/>
      <c r="EX93" s="46"/>
      <c r="EY93" s="46"/>
      <c r="EZ93" s="46"/>
      <c r="FA93" s="46"/>
      <c r="FB93" s="79">
        <f t="shared" si="275"/>
        <v>4</v>
      </c>
      <c r="FC93" s="74">
        <f>+'Stk CF '!ED93</f>
        <v>0</v>
      </c>
      <c r="FD93" s="46"/>
      <c r="FE93" s="46"/>
      <c r="FF93" s="46"/>
      <c r="FG93" s="46"/>
      <c r="FH93" s="46"/>
      <c r="FI93" s="46"/>
      <c r="FJ93" s="46"/>
      <c r="FK93" s="75">
        <f t="shared" si="240"/>
        <v>4</v>
      </c>
      <c r="FL93" s="74">
        <f>+'Stk CF '!EK93</f>
        <v>0</v>
      </c>
      <c r="FM93" s="46"/>
      <c r="FN93" s="46"/>
      <c r="FO93" s="46"/>
      <c r="FP93" s="46"/>
      <c r="FQ93" s="46"/>
      <c r="FR93" s="46"/>
      <c r="FS93" s="46"/>
      <c r="FT93" s="75">
        <f t="shared" si="280"/>
        <v>4</v>
      </c>
      <c r="FU93" s="74">
        <f>+'Stk CF '!ER93</f>
        <v>0</v>
      </c>
      <c r="FV93" s="46"/>
      <c r="FW93" s="46"/>
      <c r="FX93" s="46"/>
      <c r="FY93" s="46"/>
      <c r="FZ93" s="46"/>
      <c r="GA93" s="46"/>
      <c r="GB93" s="46"/>
      <c r="GC93" s="75">
        <f t="shared" si="281"/>
        <v>4</v>
      </c>
      <c r="GD93" s="74">
        <f>+'Stk CF '!EY93</f>
        <v>0</v>
      </c>
      <c r="GE93" s="46"/>
      <c r="GF93" s="46"/>
      <c r="GG93" s="46"/>
      <c r="GH93" s="46"/>
      <c r="GI93" s="46"/>
      <c r="GJ93" s="46"/>
      <c r="GK93" s="46"/>
      <c r="GL93" s="75">
        <f t="shared" si="256"/>
        <v>4</v>
      </c>
      <c r="GM93" s="74">
        <f>+'Stk CF '!FF93</f>
        <v>0</v>
      </c>
      <c r="GN93" s="46"/>
      <c r="GO93" s="46"/>
      <c r="GP93" s="46"/>
      <c r="GQ93" s="46"/>
      <c r="GR93" s="46"/>
      <c r="GS93" s="46"/>
      <c r="GT93" s="46"/>
      <c r="GU93" s="75">
        <f t="shared" si="282"/>
        <v>4</v>
      </c>
      <c r="GV93" s="74">
        <f>+'Stk CF '!FM93</f>
        <v>0</v>
      </c>
      <c r="GW93" s="46"/>
      <c r="GX93" s="46"/>
      <c r="GY93" s="46"/>
      <c r="GZ93" s="46"/>
      <c r="HA93" s="46"/>
      <c r="HB93" s="46"/>
      <c r="HC93" s="46"/>
      <c r="HD93" s="75">
        <f t="shared" ref="HD93:HD118" si="310">+GU93+GV93+GW93-GX93+GY93-GZ93-HA93-HB93-HC93</f>
        <v>4</v>
      </c>
      <c r="HE93" s="74">
        <f>+'Stk CF '!FT93</f>
        <v>0</v>
      </c>
      <c r="HF93" s="46"/>
      <c r="HG93" s="46"/>
      <c r="HH93" s="46"/>
      <c r="HI93" s="46"/>
      <c r="HJ93" s="46"/>
      <c r="HK93" s="46"/>
      <c r="HL93" s="46"/>
      <c r="HM93" s="75">
        <f t="shared" si="249"/>
        <v>4</v>
      </c>
      <c r="HN93" s="74">
        <f>+'Stk CF '!GA93</f>
        <v>0</v>
      </c>
      <c r="HO93" s="46"/>
      <c r="HP93" s="46"/>
      <c r="HQ93" s="46"/>
      <c r="HR93" s="46"/>
      <c r="HS93" s="46"/>
      <c r="HT93" s="46"/>
      <c r="HU93" s="46"/>
      <c r="HV93" s="75">
        <f t="shared" si="258"/>
        <v>4</v>
      </c>
      <c r="HW93" s="74">
        <f>+'Stk CF '!GH93</f>
        <v>0</v>
      </c>
      <c r="HX93" s="46"/>
      <c r="HY93" s="46"/>
      <c r="HZ93" s="46"/>
      <c r="IA93" s="46"/>
      <c r="IB93" s="46"/>
      <c r="IC93" s="46"/>
      <c r="ID93" s="46"/>
      <c r="IE93" s="75">
        <f t="shared" si="283"/>
        <v>4</v>
      </c>
      <c r="IF93" s="74">
        <f>+'Stk CF '!GO93</f>
        <v>0</v>
      </c>
      <c r="IG93" s="46"/>
      <c r="IH93" s="46"/>
      <c r="II93" s="46"/>
      <c r="IJ93" s="46"/>
      <c r="IK93" s="46"/>
      <c r="IL93" s="46"/>
      <c r="IM93" s="46"/>
      <c r="IN93" s="75">
        <f t="shared" si="228"/>
        <v>4</v>
      </c>
      <c r="IO93" s="74">
        <f>+'Stk CF '!GV93</f>
        <v>0</v>
      </c>
      <c r="IP93" s="46"/>
      <c r="IQ93" s="46"/>
      <c r="IR93" s="46"/>
      <c r="IS93" s="46"/>
      <c r="IT93" s="46"/>
      <c r="IU93" s="46"/>
      <c r="IV93" s="46"/>
      <c r="IW93" s="75">
        <f t="shared" si="260"/>
        <v>4</v>
      </c>
      <c r="IX93" s="74">
        <f>+'Stk CF '!HC93</f>
        <v>0</v>
      </c>
      <c r="IY93" s="46"/>
      <c r="IZ93" s="46"/>
      <c r="JA93" s="46"/>
      <c r="JB93" s="46"/>
      <c r="JC93" s="46"/>
      <c r="JD93" s="46"/>
      <c r="JE93" s="46"/>
      <c r="JF93" s="75">
        <f t="shared" si="235"/>
        <v>4</v>
      </c>
      <c r="JG93" s="74">
        <f>+'Stk CF '!HJ93</f>
        <v>0</v>
      </c>
      <c r="JH93" s="46"/>
      <c r="JI93" s="46"/>
      <c r="JJ93" s="46"/>
      <c r="JK93" s="46"/>
      <c r="JL93" s="46"/>
      <c r="JM93" s="46"/>
      <c r="JN93" s="46"/>
      <c r="JO93" s="75">
        <f t="shared" si="261"/>
        <v>4</v>
      </c>
      <c r="JP93" s="74">
        <f>+'Stk CF '!HQ93</f>
        <v>0</v>
      </c>
      <c r="JQ93" s="46"/>
      <c r="JR93" s="46"/>
      <c r="JS93" s="46"/>
      <c r="JT93" s="46"/>
      <c r="JU93" s="46"/>
      <c r="JV93" s="46"/>
      <c r="JW93" s="46"/>
      <c r="JX93" s="75">
        <f t="shared" si="250"/>
        <v>4</v>
      </c>
      <c r="JY93" s="106">
        <f>+'Stk CF '!HX93</f>
        <v>0</v>
      </c>
      <c r="JZ93" s="46"/>
      <c r="KA93" s="46"/>
      <c r="KB93" s="46"/>
      <c r="KC93" s="46"/>
      <c r="KD93" s="46"/>
      <c r="KE93" s="46"/>
      <c r="KF93" s="46"/>
      <c r="KG93" s="88">
        <f t="shared" si="285"/>
        <v>4</v>
      </c>
      <c r="KI93" s="80">
        <f>+'Stk CF '!IF93</f>
        <v>0</v>
      </c>
      <c r="KJ93" s="46">
        <f t="shared" ref="KJ93:KJ102" si="311">+P93+Y93+AH93+AQ93+AZ93+BI93+BR93+CA93+CJ93+CS93+DB93+DK93+DT93+EC93+EL93+EU93+FD93+FM93+FV93+GE93+GN93+GW93+HF93+HO93+HX93+IG93+IP93+IY93+JH93+JQ93+JZ93</f>
        <v>0</v>
      </c>
      <c r="KK93" s="46">
        <f t="shared" ref="KK93:KK102" si="312">+Q93+Z93+AI93+AR93+BA93+BJ93+BS93+CB93+CK93+CT93+DC93+DL93+DU93+ED93+EM93+EV93+FE93+FN93+FW93+GF93+GO93+GX93+HG93+HP93+HY93+IH93+IQ93+IZ93+JI93+JR93+KA93</f>
        <v>0</v>
      </c>
      <c r="KL93" s="46">
        <f t="shared" ref="KL93:KL102" si="313">+R93+AA93+AJ93+AS93+BB93+BK93+BT93+CC93+CL93+CU93+DD93+DM93+DV93+EE93+EN93+EW93+FF93+FO93+FX93+GG93+GP93+GY93+HH93+HQ93+HZ93+II93+IR93+JA93+JJ93+JS93+KB93</f>
        <v>0</v>
      </c>
      <c r="KM93" s="46">
        <f t="shared" ref="KM93:KM102" si="314">+S93+AB93+AK93+AT93+BC93+BL93+BU93+CD93+CM93+CV93+DE93+DN93+DW93+EF93+EO93+EX93+FG93+FP93+FY93+GH93+GQ93+GZ93+HI93+HR93+IA93+IJ93+IS93+JB93+JK93+JT93+KC93</f>
        <v>0</v>
      </c>
      <c r="KN93" s="81">
        <f t="shared" ref="KN93:KN102" si="315">+T93+AC93+AL93+AU93+BD93+BM93+BV93+CE93+CN93+CW93+DF93+DO93+DX93+EG93+EP93+EY93+FH93+FQ93+FZ93+GI93+GR93+HA93+HJ93+HS93+IB93+IK93+IT93+JC93+JL93+JU93+KD93</f>
        <v>0</v>
      </c>
      <c r="KO93" s="81">
        <f t="shared" ref="KO93:KO102" si="316">+U93+AD93+AM93+AV93+BE93+BN93+BW93+CF93+CO93+CX93+DG93+DP93+DY93+EH93+EQ93+EZ93+FI93+FR93+GA93+GJ93+GS93+HB93+HK93+HT93+IC93+IL93+IU93+JD93+JM93+JV93+KE93</f>
        <v>0</v>
      </c>
      <c r="KP93" s="46">
        <f t="shared" ref="KP93:KP118" si="317">+V93+AE93+AN93+AW93+BF93+BO93+BX93+CG93+CP93+CY93+DH93+DQ93+DZ93+EI93+ER93+FA93+FJ93+FS93+GB93+GK93+GT93+HC93+HL93+HU93+ID93+IM93+IV93+JE93+JN93+JW93+KF93</f>
        <v>0</v>
      </c>
      <c r="KQ93" s="76">
        <f t="shared" si="238"/>
        <v>4</v>
      </c>
      <c r="KR93" s="66"/>
      <c r="KS93" s="65"/>
    </row>
    <row r="94" spans="1:305" ht="15">
      <c r="B94" s="386" t="s">
        <v>653</v>
      </c>
      <c r="C94" s="192" t="s">
        <v>416</v>
      </c>
      <c r="D94" s="190" t="s">
        <v>411</v>
      </c>
      <c r="E94" s="170"/>
      <c r="F94" s="190" t="s">
        <v>314</v>
      </c>
      <c r="G94" s="382" t="s">
        <v>98</v>
      </c>
      <c r="H94" s="382" t="s">
        <v>98</v>
      </c>
      <c r="I94" s="361" t="s">
        <v>95</v>
      </c>
      <c r="J94" s="357">
        <v>50</v>
      </c>
      <c r="K94" s="143">
        <v>12</v>
      </c>
      <c r="L94" s="144">
        <v>12</v>
      </c>
      <c r="M94" s="137" t="s">
        <v>4</v>
      </c>
      <c r="N94" s="87">
        <v>0</v>
      </c>
      <c r="O94" s="74">
        <f>+'Stk CF '!V94</f>
        <v>0</v>
      </c>
      <c r="P94" s="46"/>
      <c r="Q94" s="46"/>
      <c r="R94" s="46"/>
      <c r="S94" s="46"/>
      <c r="T94" s="46"/>
      <c r="U94" s="46"/>
      <c r="V94" s="46"/>
      <c r="W94" s="75">
        <f t="shared" si="239"/>
        <v>0</v>
      </c>
      <c r="X94" s="74">
        <f>+'Stk CF '!AC94</f>
        <v>0</v>
      </c>
      <c r="Y94" s="46"/>
      <c r="Z94" s="46"/>
      <c r="AA94" s="46"/>
      <c r="AB94" s="46"/>
      <c r="AC94" s="46"/>
      <c r="AD94" s="46"/>
      <c r="AE94" s="46"/>
      <c r="AF94" s="75">
        <f t="shared" ref="AF94:AF118" si="318">+W94+X94+Y94-Z94+AA94-AB94-AC94-AD94-AE94</f>
        <v>0</v>
      </c>
      <c r="AG94" s="74">
        <f>+'Stk CF '!AJ94</f>
        <v>0</v>
      </c>
      <c r="AH94" s="46"/>
      <c r="AI94" s="46"/>
      <c r="AJ94" s="46"/>
      <c r="AK94" s="46"/>
      <c r="AL94" s="46"/>
      <c r="AM94" s="46"/>
      <c r="AN94" s="46"/>
      <c r="AO94" s="75">
        <f t="shared" ref="AO94:AO118" si="319">+AF94+AG94+AH94-AI94+AJ94-AK94-AL94-AM94-AN94</f>
        <v>0</v>
      </c>
      <c r="AP94" s="74">
        <f>+'Stk CF '!AQ94</f>
        <v>0</v>
      </c>
      <c r="AQ94" s="46"/>
      <c r="AR94" s="46"/>
      <c r="AS94" s="46"/>
      <c r="AT94" s="46"/>
      <c r="AU94" s="46"/>
      <c r="AV94" s="46"/>
      <c r="AW94" s="46"/>
      <c r="AX94" s="75">
        <f t="shared" si="274"/>
        <v>0</v>
      </c>
      <c r="AY94" s="74">
        <f>+'Stk CF '!AX105</f>
        <v>0</v>
      </c>
      <c r="AZ94" s="46"/>
      <c r="BA94" s="46"/>
      <c r="BB94" s="46"/>
      <c r="BC94" s="46"/>
      <c r="BD94" s="46"/>
      <c r="BE94" s="46"/>
      <c r="BF94" s="46"/>
      <c r="BG94" s="75">
        <f t="shared" si="270"/>
        <v>0</v>
      </c>
      <c r="BH94" s="74">
        <f>+'Stk CF '!BE94</f>
        <v>0</v>
      </c>
      <c r="BI94" s="46"/>
      <c r="BJ94" s="46"/>
      <c r="BK94" s="46"/>
      <c r="BL94" s="46"/>
      <c r="BM94" s="46"/>
      <c r="BN94" s="46"/>
      <c r="BO94" s="46"/>
      <c r="BP94" s="126">
        <f t="shared" si="242"/>
        <v>0</v>
      </c>
      <c r="BQ94" s="74">
        <f>+'Stk CF '!BL94</f>
        <v>0</v>
      </c>
      <c r="BR94" s="46"/>
      <c r="BS94" s="46"/>
      <c r="BT94" s="46"/>
      <c r="BU94" s="46"/>
      <c r="BV94" s="46"/>
      <c r="BW94" s="46"/>
      <c r="BX94" s="46"/>
      <c r="BY94" s="75">
        <f t="shared" si="309"/>
        <v>0</v>
      </c>
      <c r="BZ94" s="74">
        <f>+'Stk CF '!BS94</f>
        <v>0</v>
      </c>
      <c r="CA94" s="46"/>
      <c r="CB94" s="46"/>
      <c r="CC94" s="46"/>
      <c r="CD94" s="46"/>
      <c r="CE94" s="46"/>
      <c r="CF94" s="46"/>
      <c r="CG94" s="46"/>
      <c r="CH94" s="75">
        <f t="shared" si="279"/>
        <v>0</v>
      </c>
      <c r="CI94" s="74">
        <f>+'Stk CF '!BZ94</f>
        <v>0</v>
      </c>
      <c r="CJ94" s="46"/>
      <c r="CK94" s="46"/>
      <c r="CL94" s="46"/>
      <c r="CM94" s="46"/>
      <c r="CN94" s="46"/>
      <c r="CO94" s="46"/>
      <c r="CP94" s="46"/>
      <c r="CQ94" s="75">
        <f t="shared" si="252"/>
        <v>0</v>
      </c>
      <c r="CR94" s="74">
        <f>+'Stk CF '!CG94</f>
        <v>0</v>
      </c>
      <c r="CS94" s="46"/>
      <c r="CT94" s="46"/>
      <c r="CU94" s="46"/>
      <c r="CV94" s="46"/>
      <c r="CW94" s="46"/>
      <c r="CX94" s="46"/>
      <c r="CY94" s="46"/>
      <c r="CZ94" s="75">
        <f t="shared" si="233"/>
        <v>0</v>
      </c>
      <c r="DA94" s="74">
        <f>+'Stk CF '!CN94</f>
        <v>0</v>
      </c>
      <c r="DB94" s="46"/>
      <c r="DC94" s="46"/>
      <c r="DD94" s="46"/>
      <c r="DE94" s="46"/>
      <c r="DF94" s="46"/>
      <c r="DG94" s="46"/>
      <c r="DH94" s="46"/>
      <c r="DI94" s="75">
        <f t="shared" ref="DI94:DI132" si="320">+CZ94+DA94+DB94-DC94+DD94-DE94-DF94-DG94-DH94</f>
        <v>0</v>
      </c>
      <c r="DJ94" s="74">
        <f>+'Stk CF '!CU94</f>
        <v>0</v>
      </c>
      <c r="DK94" s="46"/>
      <c r="DL94" s="46"/>
      <c r="DM94" s="46"/>
      <c r="DN94" s="46"/>
      <c r="DO94" s="46"/>
      <c r="DP94" s="46"/>
      <c r="DQ94" s="46"/>
      <c r="DR94" s="75">
        <f t="shared" si="130"/>
        <v>0</v>
      </c>
      <c r="DS94" s="74">
        <f>+'Stk CF '!DB94</f>
        <v>0</v>
      </c>
      <c r="DT94" s="46"/>
      <c r="DU94" s="46"/>
      <c r="DV94" s="46"/>
      <c r="DW94" s="46"/>
      <c r="DX94" s="46"/>
      <c r="DY94" s="46"/>
      <c r="DZ94" s="46"/>
      <c r="EA94" s="75">
        <f t="shared" ref="EA94:EA118" si="321">+DR94+DS94+DT94-DU94+DV94-DW94-DX94-DY94-DZ94</f>
        <v>0</v>
      </c>
      <c r="EB94" s="74">
        <f>+'Stk CF '!DI94</f>
        <v>0</v>
      </c>
      <c r="EC94" s="46"/>
      <c r="ED94" s="46"/>
      <c r="EE94" s="46"/>
      <c r="EF94" s="46"/>
      <c r="EG94" s="46"/>
      <c r="EH94" s="46"/>
      <c r="EI94" s="46"/>
      <c r="EJ94" s="75">
        <f>+EA94+EB94+EC94-ED94+EE94-EF94-EG94-EH94-EI94</f>
        <v>0</v>
      </c>
      <c r="EK94" s="74">
        <f>+'Stk CF '!DP94</f>
        <v>0</v>
      </c>
      <c r="EL94" s="46"/>
      <c r="EM94" s="46"/>
      <c r="EN94" s="46"/>
      <c r="EO94" s="46"/>
      <c r="EP94" s="46"/>
      <c r="EQ94" s="46"/>
      <c r="ER94" s="46"/>
      <c r="ES94" s="75">
        <f t="shared" si="254"/>
        <v>0</v>
      </c>
      <c r="ET94" s="74">
        <f>+'Stk CF '!DW94</f>
        <v>0</v>
      </c>
      <c r="EU94" s="46"/>
      <c r="EV94" s="46"/>
      <c r="EW94" s="46"/>
      <c r="EX94" s="46"/>
      <c r="EY94" s="46"/>
      <c r="EZ94" s="46"/>
      <c r="FA94" s="46"/>
      <c r="FB94" s="79">
        <f t="shared" si="275"/>
        <v>0</v>
      </c>
      <c r="FC94" s="74">
        <f>+'Stk CF '!ED94</f>
        <v>0</v>
      </c>
      <c r="FD94" s="46"/>
      <c r="FE94" s="46"/>
      <c r="FF94" s="46"/>
      <c r="FG94" s="46"/>
      <c r="FH94" s="46"/>
      <c r="FI94" s="46"/>
      <c r="FJ94" s="46"/>
      <c r="FK94" s="75">
        <f t="shared" si="240"/>
        <v>0</v>
      </c>
      <c r="FL94" s="74">
        <f>+'Stk CF '!EK94</f>
        <v>0</v>
      </c>
      <c r="FM94" s="46"/>
      <c r="FN94" s="46"/>
      <c r="FO94" s="46"/>
      <c r="FP94" s="46"/>
      <c r="FQ94" s="46"/>
      <c r="FR94" s="46"/>
      <c r="FS94" s="46"/>
      <c r="FT94" s="75">
        <f t="shared" si="280"/>
        <v>0</v>
      </c>
      <c r="FU94" s="74">
        <f>+'Stk CF '!ER94</f>
        <v>0</v>
      </c>
      <c r="FV94" s="46"/>
      <c r="FW94" s="46"/>
      <c r="FX94" s="46"/>
      <c r="FY94" s="46"/>
      <c r="FZ94" s="46"/>
      <c r="GA94" s="46"/>
      <c r="GB94" s="46"/>
      <c r="GC94" s="75">
        <f t="shared" si="281"/>
        <v>0</v>
      </c>
      <c r="GD94" s="74">
        <f>+'Stk CF '!EY94</f>
        <v>0</v>
      </c>
      <c r="GE94" s="46"/>
      <c r="GF94" s="46"/>
      <c r="GG94" s="46"/>
      <c r="GH94" s="46"/>
      <c r="GI94" s="46"/>
      <c r="GJ94" s="46"/>
      <c r="GK94" s="46"/>
      <c r="GL94" s="75">
        <f t="shared" ref="GL94:GL116" si="322">+GC94+GD94+GE94-GF94+GG94-GH94-GI94-GJ94-GK94</f>
        <v>0</v>
      </c>
      <c r="GM94" s="74">
        <f>+'Stk CF '!FF94</f>
        <v>0</v>
      </c>
      <c r="GN94" s="46"/>
      <c r="GO94" s="46"/>
      <c r="GP94" s="46"/>
      <c r="GQ94" s="46"/>
      <c r="GR94" s="46"/>
      <c r="GS94" s="46"/>
      <c r="GT94" s="46"/>
      <c r="GU94" s="75">
        <f t="shared" si="282"/>
        <v>0</v>
      </c>
      <c r="GV94" s="74">
        <f>+'Stk CF '!FM94</f>
        <v>0</v>
      </c>
      <c r="GW94" s="46"/>
      <c r="GX94" s="46"/>
      <c r="GY94" s="46"/>
      <c r="GZ94" s="46"/>
      <c r="HA94" s="46"/>
      <c r="HB94" s="46"/>
      <c r="HC94" s="46"/>
      <c r="HD94" s="75">
        <f t="shared" si="310"/>
        <v>0</v>
      </c>
      <c r="HE94" s="74">
        <f>+'Stk CF '!FT94</f>
        <v>0</v>
      </c>
      <c r="HF94" s="46"/>
      <c r="HG94" s="46"/>
      <c r="HH94" s="46"/>
      <c r="HI94" s="46"/>
      <c r="HJ94" s="46"/>
      <c r="HK94" s="46"/>
      <c r="HL94" s="46"/>
      <c r="HM94" s="75">
        <f t="shared" si="249"/>
        <v>0</v>
      </c>
      <c r="HN94" s="74">
        <f>+'Stk CF '!GA94</f>
        <v>0</v>
      </c>
      <c r="HO94" s="46"/>
      <c r="HP94" s="46"/>
      <c r="HQ94" s="46"/>
      <c r="HR94" s="46"/>
      <c r="HS94" s="46"/>
      <c r="HT94" s="46"/>
      <c r="HU94" s="46"/>
      <c r="HV94" s="75">
        <f t="shared" ref="HV94:HV130" si="323">+HM94+HN94+HO94-HP94+HQ94-HR94-HS94-HT94-HU94</f>
        <v>0</v>
      </c>
      <c r="HW94" s="74">
        <f>+'Stk CF '!GH94</f>
        <v>0</v>
      </c>
      <c r="HX94" s="46"/>
      <c r="HY94" s="46"/>
      <c r="HZ94" s="46"/>
      <c r="IA94" s="46"/>
      <c r="IB94" s="46"/>
      <c r="IC94" s="46"/>
      <c r="ID94" s="46"/>
      <c r="IE94" s="75">
        <f t="shared" si="283"/>
        <v>0</v>
      </c>
      <c r="IF94" s="74">
        <f>+'Stk CF '!GO94</f>
        <v>0</v>
      </c>
      <c r="IG94" s="46"/>
      <c r="IH94" s="46"/>
      <c r="II94" s="46"/>
      <c r="IJ94" s="46"/>
      <c r="IK94" s="46"/>
      <c r="IL94" s="46"/>
      <c r="IM94" s="46"/>
      <c r="IN94" s="75">
        <f t="shared" si="228"/>
        <v>0</v>
      </c>
      <c r="IO94" s="74">
        <f>+'Stk CF '!GV94</f>
        <v>0</v>
      </c>
      <c r="IP94" s="46"/>
      <c r="IQ94" s="46"/>
      <c r="IR94" s="46"/>
      <c r="IS94" s="46"/>
      <c r="IT94" s="46"/>
      <c r="IU94" s="46"/>
      <c r="IV94" s="46"/>
      <c r="IW94" s="75">
        <f t="shared" si="260"/>
        <v>0</v>
      </c>
      <c r="IX94" s="74">
        <f>+'Stk CF '!HC94</f>
        <v>0</v>
      </c>
      <c r="IY94" s="46"/>
      <c r="IZ94" s="46"/>
      <c r="JA94" s="46"/>
      <c r="JB94" s="46"/>
      <c r="JC94" s="46"/>
      <c r="JD94" s="46"/>
      <c r="JE94" s="46"/>
      <c r="JF94" s="75">
        <f t="shared" si="235"/>
        <v>0</v>
      </c>
      <c r="JG94" s="74">
        <f>+'Stk CF '!HJ94</f>
        <v>0</v>
      </c>
      <c r="JH94" s="46"/>
      <c r="JI94" s="46"/>
      <c r="JJ94" s="46"/>
      <c r="JK94" s="46"/>
      <c r="JL94" s="46"/>
      <c r="JM94" s="46"/>
      <c r="JN94" s="46"/>
      <c r="JO94" s="75">
        <f t="shared" si="261"/>
        <v>0</v>
      </c>
      <c r="JP94" s="74">
        <f>+'Stk CF '!HQ94</f>
        <v>0</v>
      </c>
      <c r="JQ94" s="46"/>
      <c r="JR94" s="46"/>
      <c r="JS94" s="46"/>
      <c r="JT94" s="46"/>
      <c r="JU94" s="46"/>
      <c r="JV94" s="46"/>
      <c r="JW94" s="46"/>
      <c r="JX94" s="75">
        <f t="shared" si="236"/>
        <v>0</v>
      </c>
      <c r="JY94" s="106">
        <f>+'Stk CF '!HX94</f>
        <v>0</v>
      </c>
      <c r="JZ94" s="46"/>
      <c r="KA94" s="46"/>
      <c r="KB94" s="46"/>
      <c r="KC94" s="46"/>
      <c r="KD94" s="46"/>
      <c r="KE94" s="46"/>
      <c r="KF94" s="46"/>
      <c r="KG94" s="88">
        <f t="shared" si="285"/>
        <v>0</v>
      </c>
      <c r="KI94" s="80">
        <f>+'Stk CF '!IF94</f>
        <v>0</v>
      </c>
      <c r="KJ94" s="46">
        <f t="shared" si="311"/>
        <v>0</v>
      </c>
      <c r="KK94" s="46">
        <f t="shared" si="312"/>
        <v>0</v>
      </c>
      <c r="KL94" s="46">
        <f t="shared" si="313"/>
        <v>0</v>
      </c>
      <c r="KM94" s="46">
        <f t="shared" si="314"/>
        <v>0</v>
      </c>
      <c r="KN94" s="81">
        <f t="shared" si="315"/>
        <v>0</v>
      </c>
      <c r="KO94" s="81">
        <f t="shared" si="316"/>
        <v>0</v>
      </c>
      <c r="KP94" s="46">
        <f t="shared" si="317"/>
        <v>0</v>
      </c>
      <c r="KQ94" s="76">
        <f t="shared" si="238"/>
        <v>0</v>
      </c>
      <c r="KR94" s="66"/>
      <c r="KS94" s="65"/>
    </row>
    <row r="95" spans="1:305" ht="15">
      <c r="A95" s="1" t="s">
        <v>171</v>
      </c>
      <c r="B95" s="386" t="s">
        <v>653</v>
      </c>
      <c r="C95" s="193" t="s">
        <v>417</v>
      </c>
      <c r="D95" s="191" t="s">
        <v>412</v>
      </c>
      <c r="E95" s="170"/>
      <c r="F95" s="190" t="s">
        <v>314</v>
      </c>
      <c r="G95" s="382" t="s">
        <v>98</v>
      </c>
      <c r="H95" s="382" t="s">
        <v>98</v>
      </c>
      <c r="I95" s="361" t="s">
        <v>95</v>
      </c>
      <c r="J95" s="357">
        <v>50</v>
      </c>
      <c r="K95" s="143">
        <v>12</v>
      </c>
      <c r="L95" s="144">
        <v>12</v>
      </c>
      <c r="M95" s="137" t="s">
        <v>4</v>
      </c>
      <c r="N95" s="87">
        <v>0</v>
      </c>
      <c r="O95" s="74">
        <f>+'Stk CF '!V95</f>
        <v>0</v>
      </c>
      <c r="P95" s="46"/>
      <c r="Q95" s="46"/>
      <c r="R95" s="46"/>
      <c r="S95" s="46"/>
      <c r="T95" s="46"/>
      <c r="U95" s="46"/>
      <c r="V95" s="46"/>
      <c r="W95" s="75">
        <f t="shared" si="239"/>
        <v>0</v>
      </c>
      <c r="X95" s="74">
        <f>+'Stk CF '!AC95</f>
        <v>0</v>
      </c>
      <c r="Y95" s="46"/>
      <c r="Z95" s="46"/>
      <c r="AA95" s="46"/>
      <c r="AB95" s="46"/>
      <c r="AC95" s="46"/>
      <c r="AD95" s="46"/>
      <c r="AE95" s="46"/>
      <c r="AF95" s="75">
        <f t="shared" si="318"/>
        <v>0</v>
      </c>
      <c r="AG95" s="74">
        <f>+'Stk CF '!AJ95</f>
        <v>0</v>
      </c>
      <c r="AH95" s="46"/>
      <c r="AI95" s="46"/>
      <c r="AJ95" s="46"/>
      <c r="AK95" s="46"/>
      <c r="AL95" s="46"/>
      <c r="AM95" s="46"/>
      <c r="AN95" s="46"/>
      <c r="AO95" s="75">
        <f t="shared" si="319"/>
        <v>0</v>
      </c>
      <c r="AP95" s="74">
        <f>+'Stk CF '!AQ95</f>
        <v>0</v>
      </c>
      <c r="AQ95" s="46"/>
      <c r="AR95" s="46"/>
      <c r="AS95" s="46"/>
      <c r="AT95" s="46"/>
      <c r="AU95" s="46"/>
      <c r="AV95" s="46"/>
      <c r="AW95" s="46"/>
      <c r="AX95" s="75">
        <f t="shared" ref="AX95:AX118" si="324">+AO95+AP95+AQ95-AR95+AS95-AT95-AU95-AV95-AW95</f>
        <v>0</v>
      </c>
      <c r="AY95" s="74">
        <f>+'Stk CF '!AX106</f>
        <v>0</v>
      </c>
      <c r="AZ95" s="46"/>
      <c r="BA95" s="46"/>
      <c r="BB95" s="46"/>
      <c r="BC95" s="46"/>
      <c r="BD95" s="46"/>
      <c r="BE95" s="46"/>
      <c r="BF95" s="46"/>
      <c r="BG95" s="75">
        <f t="shared" si="270"/>
        <v>0</v>
      </c>
      <c r="BH95" s="74">
        <f>+'Stk CF '!BE95</f>
        <v>0</v>
      </c>
      <c r="BI95" s="46"/>
      <c r="BJ95" s="46"/>
      <c r="BK95" s="46"/>
      <c r="BL95" s="46"/>
      <c r="BM95" s="46"/>
      <c r="BN95" s="46"/>
      <c r="BO95" s="46"/>
      <c r="BP95" s="126">
        <f t="shared" si="242"/>
        <v>0</v>
      </c>
      <c r="BQ95" s="74">
        <f>+'Stk CF '!BL95</f>
        <v>0</v>
      </c>
      <c r="BR95" s="46"/>
      <c r="BS95" s="46"/>
      <c r="BT95" s="46"/>
      <c r="BU95" s="46"/>
      <c r="BV95" s="46"/>
      <c r="BW95" s="46"/>
      <c r="BX95" s="46"/>
      <c r="BY95" s="75">
        <f t="shared" si="309"/>
        <v>0</v>
      </c>
      <c r="BZ95" s="74">
        <f>+'Stk CF '!BS95</f>
        <v>0</v>
      </c>
      <c r="CA95" s="46"/>
      <c r="CB95" s="46"/>
      <c r="CC95" s="46"/>
      <c r="CD95" s="46"/>
      <c r="CE95" s="46"/>
      <c r="CF95" s="46"/>
      <c r="CG95" s="46"/>
      <c r="CH95" s="75">
        <f t="shared" si="279"/>
        <v>0</v>
      </c>
      <c r="CI95" s="74">
        <f>+'Stk CF '!BZ95</f>
        <v>0</v>
      </c>
      <c r="CJ95" s="46"/>
      <c r="CK95" s="46"/>
      <c r="CL95" s="46"/>
      <c r="CM95" s="46"/>
      <c r="CN95" s="46"/>
      <c r="CO95" s="46"/>
      <c r="CP95" s="46"/>
      <c r="CQ95" s="75">
        <f t="shared" ref="CQ95:CQ132" si="325">+CH95+CI95+CJ95-CK95+CL95-CM95-CN95-CO95-CP95</f>
        <v>0</v>
      </c>
      <c r="CR95" s="74">
        <f>+'Stk CF '!CG95</f>
        <v>0</v>
      </c>
      <c r="CS95" s="46"/>
      <c r="CT95" s="46"/>
      <c r="CU95" s="46"/>
      <c r="CV95" s="46"/>
      <c r="CW95" s="46"/>
      <c r="CX95" s="46"/>
      <c r="CY95" s="46"/>
      <c r="CZ95" s="75">
        <f t="shared" si="233"/>
        <v>0</v>
      </c>
      <c r="DA95" s="133">
        <f>+'Stk CF '!CN95</f>
        <v>0</v>
      </c>
      <c r="DB95" s="46"/>
      <c r="DC95" s="46"/>
      <c r="DD95" s="46"/>
      <c r="DE95" s="46"/>
      <c r="DF95" s="46"/>
      <c r="DG95" s="46"/>
      <c r="DH95" s="46"/>
      <c r="DI95" s="75">
        <f t="shared" si="320"/>
        <v>0</v>
      </c>
      <c r="DJ95" s="74">
        <f>+'Stk CF '!CU95</f>
        <v>0</v>
      </c>
      <c r="DK95" s="46"/>
      <c r="DL95" s="46"/>
      <c r="DM95" s="46"/>
      <c r="DN95" s="46"/>
      <c r="DO95" s="46"/>
      <c r="DP95" s="46"/>
      <c r="DQ95" s="46"/>
      <c r="DR95" s="75">
        <f t="shared" ref="DR95:DR100" si="326">+DI95+DJ95+DK95-DL95+DM95-DN95-DO95-DP95-DQ95</f>
        <v>0</v>
      </c>
      <c r="DS95" s="133">
        <f>+'Stk CF '!DB95</f>
        <v>0</v>
      </c>
      <c r="DT95" s="46"/>
      <c r="DU95" s="46"/>
      <c r="DV95" s="46"/>
      <c r="DW95" s="46"/>
      <c r="DX95" s="46"/>
      <c r="DY95" s="46"/>
      <c r="DZ95" s="46"/>
      <c r="EA95" s="75">
        <f t="shared" si="321"/>
        <v>0</v>
      </c>
      <c r="EB95" s="74">
        <f>+'Stk CF '!DI95</f>
        <v>0</v>
      </c>
      <c r="EC95" s="46"/>
      <c r="ED95" s="46"/>
      <c r="EE95" s="46"/>
      <c r="EF95" s="46"/>
      <c r="EG95" s="46"/>
      <c r="EH95" s="46"/>
      <c r="EI95" s="46"/>
      <c r="EJ95" s="75">
        <f>+EA95+EB95+EC95-ED95+EE95-EF95-EG95-EH95-EI95</f>
        <v>0</v>
      </c>
      <c r="EK95" s="74">
        <f>+'Stk CF '!DP95</f>
        <v>0</v>
      </c>
      <c r="EL95" s="46"/>
      <c r="EM95" s="46"/>
      <c r="EN95" s="46"/>
      <c r="EO95" s="46"/>
      <c r="EP95" s="46"/>
      <c r="EQ95" s="46"/>
      <c r="ER95" s="46"/>
      <c r="ES95" s="75">
        <f t="shared" si="254"/>
        <v>0</v>
      </c>
      <c r="ET95" s="74">
        <f>+'Stk CF '!DW95</f>
        <v>0</v>
      </c>
      <c r="EU95" s="46"/>
      <c r="EV95" s="46"/>
      <c r="EW95" s="46"/>
      <c r="EX95" s="46"/>
      <c r="EY95" s="46"/>
      <c r="EZ95" s="46"/>
      <c r="FA95" s="46"/>
      <c r="FB95" s="79">
        <f t="shared" si="275"/>
        <v>0</v>
      </c>
      <c r="FC95" s="74">
        <f>+'Stk CF '!ED95</f>
        <v>0</v>
      </c>
      <c r="FD95" s="46"/>
      <c r="FE95" s="46"/>
      <c r="FF95" s="46"/>
      <c r="FG95" s="46"/>
      <c r="FH95" s="46"/>
      <c r="FI95" s="46"/>
      <c r="FJ95" s="46"/>
      <c r="FK95" s="75">
        <f t="shared" si="240"/>
        <v>0</v>
      </c>
      <c r="FL95" s="74">
        <f>+'Stk CF '!EK95</f>
        <v>0</v>
      </c>
      <c r="FM95" s="46"/>
      <c r="FN95" s="46"/>
      <c r="FO95" s="46"/>
      <c r="FP95" s="46"/>
      <c r="FQ95" s="46"/>
      <c r="FR95" s="46"/>
      <c r="FS95" s="46"/>
      <c r="FT95" s="75">
        <f t="shared" si="280"/>
        <v>0</v>
      </c>
      <c r="FU95" s="74">
        <f>+'Stk CF '!ER95</f>
        <v>0</v>
      </c>
      <c r="FV95" s="46"/>
      <c r="FW95" s="46"/>
      <c r="FX95" s="46"/>
      <c r="FY95" s="46"/>
      <c r="FZ95" s="46"/>
      <c r="GA95" s="46"/>
      <c r="GB95" s="46"/>
      <c r="GC95" s="75">
        <f t="shared" si="281"/>
        <v>0</v>
      </c>
      <c r="GD95" s="74">
        <f>+'Stk CF '!EY95</f>
        <v>0</v>
      </c>
      <c r="GE95" s="46"/>
      <c r="GF95" s="46"/>
      <c r="GG95" s="46"/>
      <c r="GH95" s="46"/>
      <c r="GI95" s="46"/>
      <c r="GJ95" s="46"/>
      <c r="GK95" s="46"/>
      <c r="GL95" s="75">
        <f t="shared" si="322"/>
        <v>0</v>
      </c>
      <c r="GM95" s="74">
        <f>+'Stk CF '!FF95</f>
        <v>0</v>
      </c>
      <c r="GN95" s="46"/>
      <c r="GO95" s="46"/>
      <c r="GP95" s="46"/>
      <c r="GQ95" s="46"/>
      <c r="GR95" s="46"/>
      <c r="GS95" s="46"/>
      <c r="GT95" s="46"/>
      <c r="GU95" s="75">
        <f t="shared" si="282"/>
        <v>0</v>
      </c>
      <c r="GV95" s="74">
        <f>+'Stk CF '!FM95</f>
        <v>0</v>
      </c>
      <c r="GW95" s="46"/>
      <c r="GX95" s="46"/>
      <c r="GY95" s="46"/>
      <c r="GZ95" s="46"/>
      <c r="HA95" s="46"/>
      <c r="HB95" s="46"/>
      <c r="HC95" s="46"/>
      <c r="HD95" s="75">
        <f t="shared" si="310"/>
        <v>0</v>
      </c>
      <c r="HE95" s="74">
        <f>+'Stk CF '!FT95</f>
        <v>0</v>
      </c>
      <c r="HF95" s="46"/>
      <c r="HG95" s="46"/>
      <c r="HH95" s="46"/>
      <c r="HI95" s="46"/>
      <c r="HJ95" s="46"/>
      <c r="HK95" s="46"/>
      <c r="HL95" s="46"/>
      <c r="HM95" s="75">
        <f t="shared" si="249"/>
        <v>0</v>
      </c>
      <c r="HN95" s="74">
        <f>+'Stk CF '!GA95</f>
        <v>0</v>
      </c>
      <c r="HO95" s="46"/>
      <c r="HP95" s="46"/>
      <c r="HQ95" s="46"/>
      <c r="HR95" s="46"/>
      <c r="HS95" s="46"/>
      <c r="HT95" s="46"/>
      <c r="HU95" s="46"/>
      <c r="HV95" s="75">
        <f t="shared" si="323"/>
        <v>0</v>
      </c>
      <c r="HW95" s="74">
        <f>+'Stk CF '!GH95</f>
        <v>0</v>
      </c>
      <c r="HX95" s="46"/>
      <c r="HY95" s="46"/>
      <c r="HZ95" s="46"/>
      <c r="IA95" s="46"/>
      <c r="IB95" s="46"/>
      <c r="IC95" s="46"/>
      <c r="ID95" s="46"/>
      <c r="IE95" s="75">
        <f t="shared" si="283"/>
        <v>0</v>
      </c>
      <c r="IF95" s="74">
        <f>+'Stk CF '!GO95</f>
        <v>0</v>
      </c>
      <c r="IG95" s="46"/>
      <c r="IH95" s="46"/>
      <c r="II95" s="46"/>
      <c r="IJ95" s="46"/>
      <c r="IK95" s="46"/>
      <c r="IL95" s="46"/>
      <c r="IM95" s="46"/>
      <c r="IN95" s="75">
        <f t="shared" si="228"/>
        <v>0</v>
      </c>
      <c r="IO95" s="74">
        <f>+'Stk CF '!GV95</f>
        <v>0</v>
      </c>
      <c r="IP95" s="46"/>
      <c r="IQ95" s="46"/>
      <c r="IR95" s="46"/>
      <c r="IS95" s="46"/>
      <c r="IT95" s="46"/>
      <c r="IU95" s="46"/>
      <c r="IV95" s="46"/>
      <c r="IW95" s="75">
        <f t="shared" si="234"/>
        <v>0</v>
      </c>
      <c r="IX95" s="74">
        <f>+'Stk CF '!HC95</f>
        <v>0</v>
      </c>
      <c r="IY95" s="46"/>
      <c r="IZ95" s="46"/>
      <c r="JA95" s="46"/>
      <c r="JB95" s="46"/>
      <c r="JC95" s="46"/>
      <c r="JD95" s="46"/>
      <c r="JE95" s="46"/>
      <c r="JF95" s="75">
        <f t="shared" si="235"/>
        <v>0</v>
      </c>
      <c r="JG95" s="74">
        <f>+'Stk CF '!HJ95</f>
        <v>0</v>
      </c>
      <c r="JH95" s="46"/>
      <c r="JI95" s="46"/>
      <c r="JJ95" s="46"/>
      <c r="JK95" s="46"/>
      <c r="JL95" s="46"/>
      <c r="JM95" s="46"/>
      <c r="JN95" s="46"/>
      <c r="JO95" s="75">
        <f t="shared" ref="JO95:JO118" si="327">+JF95+JG95+JH95-JI95+JJ95-JK95-JL95-JM95-JN95</f>
        <v>0</v>
      </c>
      <c r="JP95" s="74">
        <f>+'Stk CF '!HQ95</f>
        <v>0</v>
      </c>
      <c r="JQ95" s="46"/>
      <c r="JR95" s="46"/>
      <c r="JS95" s="46"/>
      <c r="JT95" s="46"/>
      <c r="JU95" s="46"/>
      <c r="JV95" s="46"/>
      <c r="JW95" s="46"/>
      <c r="JX95" s="75">
        <f t="shared" si="236"/>
        <v>0</v>
      </c>
      <c r="JY95" s="106">
        <f>+'Stk CF '!HX95</f>
        <v>0</v>
      </c>
      <c r="JZ95" s="46"/>
      <c r="KA95" s="46"/>
      <c r="KB95" s="46"/>
      <c r="KC95" s="46"/>
      <c r="KD95" s="46"/>
      <c r="KE95" s="46"/>
      <c r="KF95" s="46"/>
      <c r="KG95" s="88">
        <f t="shared" si="285"/>
        <v>0</v>
      </c>
      <c r="KI95" s="80">
        <f>+'Stk CF '!IF95</f>
        <v>0</v>
      </c>
      <c r="KJ95" s="46">
        <f t="shared" si="311"/>
        <v>0</v>
      </c>
      <c r="KK95" s="46">
        <f t="shared" si="312"/>
        <v>0</v>
      </c>
      <c r="KL95" s="46">
        <f t="shared" si="313"/>
        <v>0</v>
      </c>
      <c r="KM95" s="46">
        <f t="shared" si="314"/>
        <v>0</v>
      </c>
      <c r="KN95" s="81">
        <f t="shared" si="315"/>
        <v>0</v>
      </c>
      <c r="KO95" s="81">
        <f t="shared" si="316"/>
        <v>0</v>
      </c>
      <c r="KP95" s="46">
        <f t="shared" si="317"/>
        <v>0</v>
      </c>
      <c r="KQ95" s="76">
        <f t="shared" si="238"/>
        <v>0</v>
      </c>
      <c r="KR95" s="66"/>
      <c r="KS95" s="65"/>
    </row>
    <row r="96" spans="1:305" ht="15">
      <c r="B96" s="386" t="s">
        <v>653</v>
      </c>
      <c r="C96" s="178" t="s">
        <v>638</v>
      </c>
      <c r="D96" s="178" t="s">
        <v>644</v>
      </c>
      <c r="E96" s="167"/>
      <c r="F96" s="362" t="s">
        <v>248</v>
      </c>
      <c r="G96" s="380" t="s">
        <v>99</v>
      </c>
      <c r="H96" s="380" t="s">
        <v>99</v>
      </c>
      <c r="I96" s="361" t="s">
        <v>95</v>
      </c>
      <c r="J96" s="358"/>
      <c r="K96" s="143">
        <v>5</v>
      </c>
      <c r="L96" s="144">
        <v>5</v>
      </c>
      <c r="M96" s="137" t="s">
        <v>4</v>
      </c>
      <c r="N96" s="87">
        <v>0</v>
      </c>
      <c r="O96" s="74">
        <f>+'Stk CF '!V96</f>
        <v>0</v>
      </c>
      <c r="P96" s="46"/>
      <c r="Q96" s="46"/>
      <c r="R96" s="46"/>
      <c r="S96" s="46"/>
      <c r="T96" s="46"/>
      <c r="U96" s="46"/>
      <c r="V96" s="46"/>
      <c r="W96" s="75">
        <f t="shared" si="239"/>
        <v>0</v>
      </c>
      <c r="X96" s="74">
        <f>+'Stk CF '!AC96</f>
        <v>0</v>
      </c>
      <c r="Y96" s="46"/>
      <c r="Z96" s="46"/>
      <c r="AA96" s="46"/>
      <c r="AB96" s="46"/>
      <c r="AC96" s="46"/>
      <c r="AD96" s="46"/>
      <c r="AE96" s="46"/>
      <c r="AF96" s="75">
        <f t="shared" si="318"/>
        <v>0</v>
      </c>
      <c r="AG96" s="74">
        <f>+'Stk CF '!AJ96</f>
        <v>0</v>
      </c>
      <c r="AH96" s="46"/>
      <c r="AI96" s="46"/>
      <c r="AJ96" s="46"/>
      <c r="AK96" s="46"/>
      <c r="AL96" s="46"/>
      <c r="AM96" s="46"/>
      <c r="AN96" s="46"/>
      <c r="AO96" s="75">
        <f t="shared" si="319"/>
        <v>0</v>
      </c>
      <c r="AP96" s="74">
        <f>+'Stk CF '!AQ96</f>
        <v>0</v>
      </c>
      <c r="AQ96" s="46"/>
      <c r="AR96" s="46"/>
      <c r="AS96" s="46"/>
      <c r="AT96" s="46"/>
      <c r="AU96" s="46"/>
      <c r="AV96" s="46"/>
      <c r="AW96" s="46"/>
      <c r="AX96" s="75">
        <f t="shared" si="324"/>
        <v>0</v>
      </c>
      <c r="AY96" s="74">
        <f>+'Stk CF '!AX107</f>
        <v>0</v>
      </c>
      <c r="AZ96" s="46"/>
      <c r="BA96" s="46"/>
      <c r="BB96" s="46"/>
      <c r="BC96" s="46"/>
      <c r="BD96" s="46"/>
      <c r="BE96" s="46"/>
      <c r="BF96" s="46"/>
      <c r="BG96" s="75">
        <f t="shared" si="270"/>
        <v>0</v>
      </c>
      <c r="BH96" s="74">
        <f>+'Stk CF '!BE96</f>
        <v>0</v>
      </c>
      <c r="BI96" s="46"/>
      <c r="BJ96" s="46"/>
      <c r="BK96" s="46"/>
      <c r="BL96" s="46"/>
      <c r="BM96" s="46"/>
      <c r="BN96" s="46"/>
      <c r="BO96" s="46"/>
      <c r="BP96" s="126">
        <f t="shared" si="242"/>
        <v>0</v>
      </c>
      <c r="BQ96" s="74">
        <f>+'Stk CF '!BL96</f>
        <v>0</v>
      </c>
      <c r="BR96" s="46"/>
      <c r="BS96" s="46"/>
      <c r="BT96" s="46"/>
      <c r="BU96" s="46"/>
      <c r="BV96" s="46"/>
      <c r="BW96" s="46"/>
      <c r="BX96" s="46"/>
      <c r="BY96" s="75">
        <f t="shared" si="309"/>
        <v>0</v>
      </c>
      <c r="BZ96" s="74">
        <f>+'Stk CF '!BS96</f>
        <v>0</v>
      </c>
      <c r="CA96" s="46"/>
      <c r="CB96" s="46"/>
      <c r="CC96" s="46"/>
      <c r="CD96" s="46"/>
      <c r="CE96" s="46"/>
      <c r="CF96" s="46"/>
      <c r="CG96" s="46"/>
      <c r="CH96" s="75">
        <f t="shared" si="279"/>
        <v>0</v>
      </c>
      <c r="CI96" s="74">
        <f>+'Stk CF '!BZ96</f>
        <v>0</v>
      </c>
      <c r="CJ96" s="46"/>
      <c r="CK96" s="46"/>
      <c r="CL96" s="46"/>
      <c r="CM96" s="46"/>
      <c r="CN96" s="46"/>
      <c r="CO96" s="46"/>
      <c r="CP96" s="46"/>
      <c r="CQ96" s="75">
        <f t="shared" si="325"/>
        <v>0</v>
      </c>
      <c r="CR96" s="74">
        <f>+'Stk CF '!CG96</f>
        <v>0</v>
      </c>
      <c r="CS96" s="46"/>
      <c r="CT96" s="46"/>
      <c r="CU96" s="46"/>
      <c r="CV96" s="46"/>
      <c r="CW96" s="46"/>
      <c r="CX96" s="46"/>
      <c r="CY96" s="46"/>
      <c r="CZ96" s="75">
        <f t="shared" si="233"/>
        <v>0</v>
      </c>
      <c r="DA96" s="74">
        <f>+'Stk CF '!CN96</f>
        <v>0</v>
      </c>
      <c r="DB96" s="46"/>
      <c r="DC96" s="46"/>
      <c r="DD96" s="46"/>
      <c r="DE96" s="46"/>
      <c r="DF96" s="46"/>
      <c r="DG96" s="46"/>
      <c r="DH96" s="46"/>
      <c r="DI96" s="75">
        <f t="shared" si="320"/>
        <v>0</v>
      </c>
      <c r="DJ96" s="74">
        <f>+'Stk CF '!CU96</f>
        <v>0</v>
      </c>
      <c r="DK96" s="46"/>
      <c r="DL96" s="46"/>
      <c r="DM96" s="46"/>
      <c r="DN96" s="46"/>
      <c r="DO96" s="46"/>
      <c r="DP96" s="46"/>
      <c r="DQ96" s="46"/>
      <c r="DR96" s="75">
        <f t="shared" si="326"/>
        <v>0</v>
      </c>
      <c r="DS96" s="74">
        <f>+'Stk CF '!DB96</f>
        <v>0</v>
      </c>
      <c r="DT96" s="46"/>
      <c r="DU96" s="46"/>
      <c r="DV96" s="46"/>
      <c r="DW96" s="46"/>
      <c r="DX96" s="46"/>
      <c r="DY96" s="46"/>
      <c r="DZ96" s="46"/>
      <c r="EA96" s="75">
        <f t="shared" si="321"/>
        <v>0</v>
      </c>
      <c r="EB96" s="74">
        <f>+'Stk CF '!DI96</f>
        <v>0</v>
      </c>
      <c r="EC96" s="46"/>
      <c r="ED96" s="46"/>
      <c r="EE96" s="46"/>
      <c r="EF96" s="46"/>
      <c r="EG96" s="46"/>
      <c r="EH96" s="46"/>
      <c r="EI96" s="46"/>
      <c r="EJ96" s="75">
        <f t="shared" ref="EJ96:EJ101" si="328">+EA96+EB96+EC96-ED96+EE96-EF96-EG96-EH96-EI96</f>
        <v>0</v>
      </c>
      <c r="EK96" s="74">
        <f>+'Stk CF '!DP96</f>
        <v>0</v>
      </c>
      <c r="EL96" s="46"/>
      <c r="EM96" s="46"/>
      <c r="EN96" s="46"/>
      <c r="EO96" s="46"/>
      <c r="EP96" s="46"/>
      <c r="EQ96" s="46"/>
      <c r="ER96" s="46"/>
      <c r="ES96" s="75">
        <f t="shared" si="254"/>
        <v>0</v>
      </c>
      <c r="ET96" s="74">
        <f>+'Stk CF '!DW96</f>
        <v>0</v>
      </c>
      <c r="EU96" s="46"/>
      <c r="EV96" s="46"/>
      <c r="EW96" s="46"/>
      <c r="EX96" s="46"/>
      <c r="EY96" s="46"/>
      <c r="EZ96" s="46"/>
      <c r="FA96" s="46"/>
      <c r="FB96" s="79">
        <f t="shared" si="275"/>
        <v>0</v>
      </c>
      <c r="FC96" s="74">
        <f>+'Stk CF '!ED96</f>
        <v>0</v>
      </c>
      <c r="FD96" s="46"/>
      <c r="FE96" s="46"/>
      <c r="FF96" s="46"/>
      <c r="FG96" s="46"/>
      <c r="FH96" s="46"/>
      <c r="FI96" s="46"/>
      <c r="FJ96" s="46"/>
      <c r="FK96" s="75">
        <f t="shared" si="240"/>
        <v>0</v>
      </c>
      <c r="FL96" s="74">
        <f>+'Stk CF '!EK96</f>
        <v>0</v>
      </c>
      <c r="FM96" s="46"/>
      <c r="FN96" s="46"/>
      <c r="FO96" s="46"/>
      <c r="FP96" s="46"/>
      <c r="FQ96" s="46"/>
      <c r="FR96" s="46"/>
      <c r="FS96" s="46"/>
      <c r="FT96" s="75">
        <f t="shared" si="280"/>
        <v>0</v>
      </c>
      <c r="FU96" s="74">
        <f>+'Stk CF '!ER96</f>
        <v>0</v>
      </c>
      <c r="FV96" s="46"/>
      <c r="FW96" s="46"/>
      <c r="FX96" s="46"/>
      <c r="FY96" s="46"/>
      <c r="FZ96" s="46"/>
      <c r="GA96" s="46"/>
      <c r="GB96" s="46"/>
      <c r="GC96" s="75">
        <f t="shared" si="281"/>
        <v>0</v>
      </c>
      <c r="GD96" s="74">
        <f>+'Stk CF '!EY96</f>
        <v>0</v>
      </c>
      <c r="GE96" s="46"/>
      <c r="GF96" s="46"/>
      <c r="GG96" s="46"/>
      <c r="GH96" s="46"/>
      <c r="GI96" s="46"/>
      <c r="GJ96" s="46"/>
      <c r="GK96" s="46"/>
      <c r="GL96" s="75">
        <f t="shared" si="322"/>
        <v>0</v>
      </c>
      <c r="GM96" s="74">
        <f>+'Stk CF '!FF96</f>
        <v>0</v>
      </c>
      <c r="GN96" s="46"/>
      <c r="GO96" s="46"/>
      <c r="GP96" s="46"/>
      <c r="GQ96" s="46"/>
      <c r="GR96" s="46"/>
      <c r="GS96" s="46"/>
      <c r="GT96" s="46"/>
      <c r="GU96" s="75">
        <f t="shared" si="282"/>
        <v>0</v>
      </c>
      <c r="GV96" s="74">
        <f>+'Stk CF '!FM96</f>
        <v>0</v>
      </c>
      <c r="GW96" s="46"/>
      <c r="GX96" s="46"/>
      <c r="GY96" s="46"/>
      <c r="GZ96" s="46"/>
      <c r="HA96" s="46"/>
      <c r="HB96" s="46"/>
      <c r="HC96" s="46"/>
      <c r="HD96" s="75">
        <f t="shared" si="310"/>
        <v>0</v>
      </c>
      <c r="HE96" s="74">
        <f>+'Stk CF '!FT96</f>
        <v>0</v>
      </c>
      <c r="HF96" s="46"/>
      <c r="HG96" s="46"/>
      <c r="HH96" s="46"/>
      <c r="HI96" s="46"/>
      <c r="HJ96" s="46"/>
      <c r="HK96" s="46"/>
      <c r="HL96" s="46"/>
      <c r="HM96" s="75">
        <f t="shared" si="249"/>
        <v>0</v>
      </c>
      <c r="HN96" s="74">
        <f>+'Stk CF '!GA96</f>
        <v>0</v>
      </c>
      <c r="HO96" s="46"/>
      <c r="HP96" s="46"/>
      <c r="HQ96" s="46"/>
      <c r="HR96" s="46"/>
      <c r="HS96" s="46"/>
      <c r="HT96" s="46"/>
      <c r="HU96" s="46"/>
      <c r="HV96" s="75">
        <f t="shared" si="323"/>
        <v>0</v>
      </c>
      <c r="HW96" s="74">
        <f>+'Stk CF '!GH96</f>
        <v>0</v>
      </c>
      <c r="HX96" s="46"/>
      <c r="HY96" s="46"/>
      <c r="HZ96" s="46"/>
      <c r="IA96" s="46"/>
      <c r="IB96" s="46"/>
      <c r="IC96" s="46"/>
      <c r="ID96" s="46"/>
      <c r="IE96" s="75">
        <f t="shared" si="283"/>
        <v>0</v>
      </c>
      <c r="IF96" s="74">
        <f>+'Stk CF '!GO96</f>
        <v>0</v>
      </c>
      <c r="IG96" s="46"/>
      <c r="IH96" s="46"/>
      <c r="II96" s="46"/>
      <c r="IJ96" s="46"/>
      <c r="IK96" s="46"/>
      <c r="IL96" s="46"/>
      <c r="IM96" s="46"/>
      <c r="IN96" s="75">
        <f t="shared" ref="IN96:IN118" si="329">+IE96+IF96+IG96-IH96+II96-IJ96-IK96-IL96-IM96</f>
        <v>0</v>
      </c>
      <c r="IO96" s="74">
        <f>+'Stk CF '!GV96</f>
        <v>0</v>
      </c>
      <c r="IP96" s="46"/>
      <c r="IQ96" s="46"/>
      <c r="IR96" s="46"/>
      <c r="IS96" s="46"/>
      <c r="IT96" s="46"/>
      <c r="IU96" s="46"/>
      <c r="IV96" s="46"/>
      <c r="IW96" s="75">
        <f t="shared" si="234"/>
        <v>0</v>
      </c>
      <c r="IX96" s="74">
        <f>+'Stk CF '!HC96</f>
        <v>0</v>
      </c>
      <c r="IY96" s="46"/>
      <c r="IZ96" s="46"/>
      <c r="JA96" s="46"/>
      <c r="JB96" s="46"/>
      <c r="JC96" s="46"/>
      <c r="JD96" s="46"/>
      <c r="JE96" s="46"/>
      <c r="JF96" s="75">
        <f t="shared" si="235"/>
        <v>0</v>
      </c>
      <c r="JG96" s="74">
        <f>+'Stk CF '!HJ96</f>
        <v>0</v>
      </c>
      <c r="JH96" s="46"/>
      <c r="JI96" s="46"/>
      <c r="JJ96" s="46"/>
      <c r="JK96" s="46"/>
      <c r="JL96" s="46"/>
      <c r="JM96" s="46"/>
      <c r="JN96" s="46"/>
      <c r="JO96" s="75">
        <f t="shared" si="327"/>
        <v>0</v>
      </c>
      <c r="JP96" s="74">
        <f>+'Stk CF '!HQ96</f>
        <v>0</v>
      </c>
      <c r="JQ96" s="46"/>
      <c r="JR96" s="46"/>
      <c r="JS96" s="46"/>
      <c r="JT96" s="46"/>
      <c r="JU96" s="46"/>
      <c r="JV96" s="46"/>
      <c r="JW96" s="46"/>
      <c r="JX96" s="75">
        <f t="shared" si="236"/>
        <v>0</v>
      </c>
      <c r="JY96" s="106">
        <f>+'Stk CF '!HX96</f>
        <v>0</v>
      </c>
      <c r="JZ96" s="46"/>
      <c r="KA96" s="46"/>
      <c r="KB96" s="46"/>
      <c r="KC96" s="46"/>
      <c r="KD96" s="46"/>
      <c r="KE96" s="46"/>
      <c r="KF96" s="46"/>
      <c r="KG96" s="88">
        <f t="shared" si="285"/>
        <v>0</v>
      </c>
      <c r="KI96" s="80">
        <f>+'Stk CF '!IF96</f>
        <v>0</v>
      </c>
      <c r="KJ96" s="46">
        <f t="shared" si="311"/>
        <v>0</v>
      </c>
      <c r="KK96" s="46">
        <f t="shared" si="312"/>
        <v>0</v>
      </c>
      <c r="KL96" s="46">
        <f t="shared" si="313"/>
        <v>0</v>
      </c>
      <c r="KM96" s="46">
        <f t="shared" si="314"/>
        <v>0</v>
      </c>
      <c r="KN96" s="81">
        <f t="shared" si="315"/>
        <v>0</v>
      </c>
      <c r="KO96" s="81">
        <f t="shared" si="316"/>
        <v>0</v>
      </c>
      <c r="KP96" s="46">
        <f t="shared" si="317"/>
        <v>0</v>
      </c>
      <c r="KQ96" s="76">
        <f t="shared" si="238"/>
        <v>0</v>
      </c>
      <c r="KR96" s="66"/>
      <c r="KS96" s="65"/>
    </row>
    <row r="97" spans="1:306" ht="15">
      <c r="B97" s="386" t="s">
        <v>653</v>
      </c>
      <c r="C97" s="169" t="s">
        <v>647</v>
      </c>
      <c r="D97" s="178" t="s">
        <v>648</v>
      </c>
      <c r="E97" s="167"/>
      <c r="F97" s="362" t="s">
        <v>184</v>
      </c>
      <c r="G97" s="380" t="s">
        <v>99</v>
      </c>
      <c r="H97" s="380" t="s">
        <v>99</v>
      </c>
      <c r="I97" s="166" t="s">
        <v>94</v>
      </c>
      <c r="J97" s="359"/>
      <c r="K97" s="143">
        <v>4</v>
      </c>
      <c r="L97" s="144">
        <v>5</v>
      </c>
      <c r="M97" s="137" t="s">
        <v>4</v>
      </c>
      <c r="N97" s="87">
        <v>0</v>
      </c>
      <c r="O97" s="74">
        <f>+'Stk CF '!V97</f>
        <v>0</v>
      </c>
      <c r="P97" s="46"/>
      <c r="Q97" s="46"/>
      <c r="R97" s="46"/>
      <c r="S97" s="46"/>
      <c r="T97" s="46"/>
      <c r="U97" s="46"/>
      <c r="V97" s="46"/>
      <c r="W97" s="75">
        <f t="shared" si="239"/>
        <v>0</v>
      </c>
      <c r="X97" s="74">
        <f>+'Stk CF '!AC97</f>
        <v>0</v>
      </c>
      <c r="Y97" s="46"/>
      <c r="Z97" s="46"/>
      <c r="AA97" s="46"/>
      <c r="AB97" s="46"/>
      <c r="AC97" s="46"/>
      <c r="AD97" s="46"/>
      <c r="AE97" s="46"/>
      <c r="AF97" s="75">
        <f t="shared" si="318"/>
        <v>0</v>
      </c>
      <c r="AG97" s="74">
        <f>+'Stk CF '!AJ97</f>
        <v>0</v>
      </c>
      <c r="AH97" s="46"/>
      <c r="AI97" s="46"/>
      <c r="AJ97" s="46"/>
      <c r="AK97" s="46"/>
      <c r="AL97" s="46"/>
      <c r="AM97" s="46"/>
      <c r="AN97" s="46"/>
      <c r="AO97" s="75">
        <f t="shared" si="319"/>
        <v>0</v>
      </c>
      <c r="AP97" s="74">
        <f>+'Stk CF '!AQ97</f>
        <v>0</v>
      </c>
      <c r="AQ97" s="46"/>
      <c r="AR97" s="46"/>
      <c r="AS97" s="46"/>
      <c r="AT97" s="46"/>
      <c r="AU97" s="46"/>
      <c r="AV97" s="46"/>
      <c r="AW97" s="46"/>
      <c r="AX97" s="75">
        <f t="shared" si="324"/>
        <v>0</v>
      </c>
      <c r="AY97" s="74">
        <f>+'Stk CF '!AX109</f>
        <v>0</v>
      </c>
      <c r="AZ97" s="46"/>
      <c r="BA97" s="46"/>
      <c r="BB97" s="46"/>
      <c r="BC97" s="46"/>
      <c r="BD97" s="46"/>
      <c r="BE97" s="46"/>
      <c r="BF97" s="46"/>
      <c r="BG97" s="75">
        <f t="shared" si="270"/>
        <v>0</v>
      </c>
      <c r="BH97" s="74">
        <f>+'Stk CF '!BE97</f>
        <v>0</v>
      </c>
      <c r="BI97" s="46"/>
      <c r="BJ97" s="46"/>
      <c r="BK97" s="46"/>
      <c r="BL97" s="46"/>
      <c r="BM97" s="46"/>
      <c r="BN97" s="46"/>
      <c r="BO97" s="46"/>
      <c r="BP97" s="126">
        <f t="shared" si="242"/>
        <v>0</v>
      </c>
      <c r="BQ97" s="74">
        <f>+'Stk CF '!BL97</f>
        <v>0</v>
      </c>
      <c r="BR97" s="46"/>
      <c r="BS97" s="46"/>
      <c r="BT97" s="46"/>
      <c r="BU97" s="46"/>
      <c r="BV97" s="46"/>
      <c r="BW97" s="46"/>
      <c r="BX97" s="46"/>
      <c r="BY97" s="75">
        <f t="shared" si="309"/>
        <v>0</v>
      </c>
      <c r="BZ97" s="74">
        <f>+'Stk CF '!BS97</f>
        <v>0</v>
      </c>
      <c r="CA97" s="46"/>
      <c r="CB97" s="46"/>
      <c r="CC97" s="46"/>
      <c r="CD97" s="46"/>
      <c r="CE97" s="46"/>
      <c r="CF97" s="46"/>
      <c r="CG97" s="46"/>
      <c r="CH97" s="75">
        <f t="shared" si="279"/>
        <v>0</v>
      </c>
      <c r="CI97" s="74">
        <f>+'Stk CF '!BZ97</f>
        <v>0</v>
      </c>
      <c r="CJ97" s="46"/>
      <c r="CK97" s="46"/>
      <c r="CL97" s="46"/>
      <c r="CM97" s="46"/>
      <c r="CN97" s="46"/>
      <c r="CO97" s="46"/>
      <c r="CP97" s="46"/>
      <c r="CQ97" s="75">
        <f t="shared" si="325"/>
        <v>0</v>
      </c>
      <c r="CR97" s="74">
        <f>+'Stk CF '!CG97</f>
        <v>0</v>
      </c>
      <c r="CS97" s="46"/>
      <c r="CT97" s="46"/>
      <c r="CU97" s="46"/>
      <c r="CV97" s="46"/>
      <c r="CW97" s="46"/>
      <c r="CX97" s="46"/>
      <c r="CY97" s="46"/>
      <c r="CZ97" s="75">
        <f t="shared" si="233"/>
        <v>0</v>
      </c>
      <c r="DA97" s="74">
        <f>+'Stk CF '!CN97</f>
        <v>0</v>
      </c>
      <c r="DB97" s="46"/>
      <c r="DC97" s="46"/>
      <c r="DD97" s="46"/>
      <c r="DE97" s="46"/>
      <c r="DF97" s="46"/>
      <c r="DG97" s="46"/>
      <c r="DH97" s="46"/>
      <c r="DI97" s="75">
        <f t="shared" si="320"/>
        <v>0</v>
      </c>
      <c r="DJ97" s="74">
        <f>+'Stk CF '!CU97</f>
        <v>0</v>
      </c>
      <c r="DK97" s="46"/>
      <c r="DL97" s="46"/>
      <c r="DM97" s="46"/>
      <c r="DN97" s="46"/>
      <c r="DO97" s="46"/>
      <c r="DP97" s="46"/>
      <c r="DQ97" s="46"/>
      <c r="DR97" s="75">
        <f t="shared" si="326"/>
        <v>0</v>
      </c>
      <c r="DS97" s="74">
        <f>+'Stk CF '!DB97</f>
        <v>0</v>
      </c>
      <c r="DT97" s="46"/>
      <c r="DU97" s="46"/>
      <c r="DV97" s="46"/>
      <c r="DW97" s="46"/>
      <c r="DX97" s="46"/>
      <c r="DY97" s="46"/>
      <c r="DZ97" s="46"/>
      <c r="EA97" s="75">
        <f t="shared" si="321"/>
        <v>0</v>
      </c>
      <c r="EB97" s="74">
        <f>+'Stk CF '!DI97</f>
        <v>0</v>
      </c>
      <c r="EC97" s="46"/>
      <c r="ED97" s="46"/>
      <c r="EE97" s="46"/>
      <c r="EF97" s="46"/>
      <c r="EG97" s="46"/>
      <c r="EH97" s="46"/>
      <c r="EI97" s="46"/>
      <c r="EJ97" s="75">
        <f t="shared" si="328"/>
        <v>0</v>
      </c>
      <c r="EK97" s="74">
        <f>+'Stk CF '!DP97</f>
        <v>0</v>
      </c>
      <c r="EL97" s="46"/>
      <c r="EM97" s="46"/>
      <c r="EN97" s="46"/>
      <c r="EO97" s="46"/>
      <c r="EP97" s="46"/>
      <c r="EQ97" s="46"/>
      <c r="ER97" s="46"/>
      <c r="ES97" s="75">
        <f t="shared" si="254"/>
        <v>0</v>
      </c>
      <c r="ET97" s="74">
        <f>+'Stk CF '!DW97</f>
        <v>0</v>
      </c>
      <c r="EU97" s="46"/>
      <c r="EV97" s="46"/>
      <c r="EW97" s="46"/>
      <c r="EX97" s="46"/>
      <c r="EY97" s="46"/>
      <c r="EZ97" s="46"/>
      <c r="FA97" s="46"/>
      <c r="FB97" s="79">
        <f t="shared" si="275"/>
        <v>0</v>
      </c>
      <c r="FC97" s="74">
        <f>+'Stk CF '!ED97</f>
        <v>0</v>
      </c>
      <c r="FD97" s="46"/>
      <c r="FE97" s="46"/>
      <c r="FF97" s="46"/>
      <c r="FG97" s="46"/>
      <c r="FH97" s="46"/>
      <c r="FI97" s="46"/>
      <c r="FJ97" s="46"/>
      <c r="FK97" s="75">
        <f t="shared" si="240"/>
        <v>0</v>
      </c>
      <c r="FL97" s="74">
        <f>+'Stk CF '!EK97</f>
        <v>0</v>
      </c>
      <c r="FM97" s="46"/>
      <c r="FN97" s="46"/>
      <c r="FO97" s="46"/>
      <c r="FP97" s="46"/>
      <c r="FQ97" s="46"/>
      <c r="FR97" s="46"/>
      <c r="FS97" s="46"/>
      <c r="FT97" s="75">
        <f t="shared" si="280"/>
        <v>0</v>
      </c>
      <c r="FU97" s="74">
        <f>+'Stk CF '!ER97</f>
        <v>0</v>
      </c>
      <c r="FV97" s="46"/>
      <c r="FW97" s="46"/>
      <c r="FX97" s="46"/>
      <c r="FY97" s="46"/>
      <c r="FZ97" s="46"/>
      <c r="GA97" s="46"/>
      <c r="GB97" s="46"/>
      <c r="GC97" s="75">
        <f t="shared" si="281"/>
        <v>0</v>
      </c>
      <c r="GD97" s="74">
        <f>+'Stk CF '!EY97</f>
        <v>0</v>
      </c>
      <c r="GE97" s="46"/>
      <c r="GF97" s="46"/>
      <c r="GG97" s="46"/>
      <c r="GH97" s="46"/>
      <c r="GI97" s="46"/>
      <c r="GJ97" s="46"/>
      <c r="GK97" s="46"/>
      <c r="GL97" s="75">
        <f t="shared" si="322"/>
        <v>0</v>
      </c>
      <c r="GM97" s="74">
        <f>+'Stk CF '!FF97</f>
        <v>0</v>
      </c>
      <c r="GN97" s="46"/>
      <c r="GO97" s="46"/>
      <c r="GP97" s="46"/>
      <c r="GQ97" s="46"/>
      <c r="GR97" s="46"/>
      <c r="GS97" s="46"/>
      <c r="GT97" s="46"/>
      <c r="GU97" s="75">
        <f t="shared" si="282"/>
        <v>0</v>
      </c>
      <c r="GV97" s="74">
        <f>+'Stk CF '!FM97</f>
        <v>0</v>
      </c>
      <c r="GW97" s="46"/>
      <c r="GX97" s="46"/>
      <c r="GY97" s="46"/>
      <c r="GZ97" s="46"/>
      <c r="HA97" s="46"/>
      <c r="HB97" s="46"/>
      <c r="HC97" s="46"/>
      <c r="HD97" s="75">
        <f t="shared" si="310"/>
        <v>0</v>
      </c>
      <c r="HE97" s="74">
        <f>+'Stk CF '!FT97</f>
        <v>0</v>
      </c>
      <c r="HF97" s="46"/>
      <c r="HG97" s="46"/>
      <c r="HH97" s="46"/>
      <c r="HI97" s="46"/>
      <c r="HJ97" s="46"/>
      <c r="HK97" s="46"/>
      <c r="HL97" s="46"/>
      <c r="HM97" s="75">
        <f t="shared" si="249"/>
        <v>0</v>
      </c>
      <c r="HN97" s="74">
        <f>+'Stk CF '!GA97</f>
        <v>0</v>
      </c>
      <c r="HO97" s="46"/>
      <c r="HP97" s="46"/>
      <c r="HQ97" s="46"/>
      <c r="HR97" s="46"/>
      <c r="HS97" s="46"/>
      <c r="HT97" s="46"/>
      <c r="HU97" s="46"/>
      <c r="HV97" s="75">
        <f t="shared" si="323"/>
        <v>0</v>
      </c>
      <c r="HW97" s="74">
        <f>+'Stk CF '!GH97</f>
        <v>0</v>
      </c>
      <c r="HX97" s="46"/>
      <c r="HY97" s="46"/>
      <c r="HZ97" s="46"/>
      <c r="IA97" s="46"/>
      <c r="IB97" s="46"/>
      <c r="IC97" s="46"/>
      <c r="ID97" s="46"/>
      <c r="IE97" s="75">
        <f t="shared" si="283"/>
        <v>0</v>
      </c>
      <c r="IF97" s="74">
        <f>+'Stk CF '!GO97</f>
        <v>0</v>
      </c>
      <c r="IG97" s="46"/>
      <c r="IH97" s="46"/>
      <c r="II97" s="46"/>
      <c r="IJ97" s="46"/>
      <c r="IK97" s="46"/>
      <c r="IL97" s="46"/>
      <c r="IM97" s="46"/>
      <c r="IN97" s="75">
        <f t="shared" si="329"/>
        <v>0</v>
      </c>
      <c r="IO97" s="74">
        <f>+'Stk CF '!GV97</f>
        <v>0</v>
      </c>
      <c r="IP97" s="46"/>
      <c r="IQ97" s="46"/>
      <c r="IR97" s="46"/>
      <c r="IS97" s="46"/>
      <c r="IT97" s="46"/>
      <c r="IU97" s="46"/>
      <c r="IV97" s="46"/>
      <c r="IW97" s="75">
        <f t="shared" si="234"/>
        <v>0</v>
      </c>
      <c r="IX97" s="74">
        <f>+'Stk CF '!HC97</f>
        <v>0</v>
      </c>
      <c r="IY97" s="46"/>
      <c r="IZ97" s="46"/>
      <c r="JA97" s="46"/>
      <c r="JB97" s="46"/>
      <c r="JC97" s="46"/>
      <c r="JD97" s="46"/>
      <c r="JE97" s="46"/>
      <c r="JF97" s="75">
        <f t="shared" si="235"/>
        <v>0</v>
      </c>
      <c r="JG97" s="74">
        <f>+'Stk CF '!HJ97</f>
        <v>0</v>
      </c>
      <c r="JH97" s="46"/>
      <c r="JI97" s="46"/>
      <c r="JJ97" s="46"/>
      <c r="JK97" s="46"/>
      <c r="JL97" s="46"/>
      <c r="JM97" s="46"/>
      <c r="JN97" s="46"/>
      <c r="JO97" s="75">
        <f t="shared" si="327"/>
        <v>0</v>
      </c>
      <c r="JP97" s="74">
        <f>+'Stk CF '!HQ97</f>
        <v>0</v>
      </c>
      <c r="JQ97" s="46"/>
      <c r="JR97" s="46"/>
      <c r="JS97" s="46"/>
      <c r="JT97" s="46"/>
      <c r="JU97" s="46"/>
      <c r="JV97" s="46"/>
      <c r="JW97" s="46"/>
      <c r="JX97" s="75">
        <f t="shared" si="236"/>
        <v>0</v>
      </c>
      <c r="JY97" s="106">
        <f>+'Stk CF '!HX97</f>
        <v>0</v>
      </c>
      <c r="JZ97" s="46"/>
      <c r="KA97" s="46"/>
      <c r="KB97" s="46"/>
      <c r="KC97" s="46"/>
      <c r="KD97" s="46"/>
      <c r="KE97" s="46"/>
      <c r="KF97" s="46"/>
      <c r="KG97" s="88">
        <f t="shared" si="285"/>
        <v>0</v>
      </c>
      <c r="KI97" s="80">
        <f>+'Stk CF '!IF97</f>
        <v>0</v>
      </c>
      <c r="KJ97" s="46">
        <f t="shared" si="311"/>
        <v>0</v>
      </c>
      <c r="KK97" s="46">
        <f t="shared" si="312"/>
        <v>0</v>
      </c>
      <c r="KL97" s="46">
        <f t="shared" si="313"/>
        <v>0</v>
      </c>
      <c r="KM97" s="46">
        <f t="shared" si="314"/>
        <v>0</v>
      </c>
      <c r="KN97" s="81">
        <f t="shared" si="315"/>
        <v>0</v>
      </c>
      <c r="KO97" s="81">
        <f t="shared" si="316"/>
        <v>0</v>
      </c>
      <c r="KP97" s="46">
        <f t="shared" si="317"/>
        <v>0</v>
      </c>
      <c r="KQ97" s="76">
        <f t="shared" si="238"/>
        <v>0</v>
      </c>
      <c r="KR97" s="66"/>
      <c r="KS97" s="65"/>
    </row>
    <row r="98" spans="1:306" ht="15">
      <c r="B98" s="386" t="s">
        <v>653</v>
      </c>
      <c r="C98" s="168"/>
      <c r="D98" s="174"/>
      <c r="E98" s="168"/>
      <c r="F98" s="363" t="s">
        <v>516</v>
      </c>
      <c r="G98" s="380" t="s">
        <v>99</v>
      </c>
      <c r="H98" s="380" t="s">
        <v>99</v>
      </c>
      <c r="I98" s="166" t="s">
        <v>94</v>
      </c>
      <c r="J98" s="356"/>
      <c r="K98" s="143"/>
      <c r="L98" s="144"/>
      <c r="M98" s="137" t="s">
        <v>4</v>
      </c>
      <c r="N98" s="87">
        <v>84</v>
      </c>
      <c r="O98" s="74">
        <f>+'Stk CF '!V98</f>
        <v>0</v>
      </c>
      <c r="P98" s="46"/>
      <c r="Q98" s="46"/>
      <c r="R98" s="46"/>
      <c r="S98" s="46"/>
      <c r="T98" s="46"/>
      <c r="U98" s="46"/>
      <c r="V98" s="46"/>
      <c r="W98" s="75">
        <f t="shared" si="239"/>
        <v>84</v>
      </c>
      <c r="X98" s="74">
        <f>+'Stk CF '!AC98</f>
        <v>0</v>
      </c>
      <c r="Y98" s="46"/>
      <c r="Z98" s="46"/>
      <c r="AA98" s="46"/>
      <c r="AB98" s="46"/>
      <c r="AC98" s="46"/>
      <c r="AD98" s="46"/>
      <c r="AE98" s="46"/>
      <c r="AF98" s="75">
        <f t="shared" si="318"/>
        <v>84</v>
      </c>
      <c r="AG98" s="74">
        <f>+'Stk CF '!AJ98</f>
        <v>0</v>
      </c>
      <c r="AH98" s="46"/>
      <c r="AI98" s="46"/>
      <c r="AJ98" s="46"/>
      <c r="AK98" s="46"/>
      <c r="AL98" s="46"/>
      <c r="AM98" s="46"/>
      <c r="AN98" s="46"/>
      <c r="AO98" s="75">
        <f t="shared" si="319"/>
        <v>84</v>
      </c>
      <c r="AP98" s="74">
        <f>+'Stk CF '!AQ98</f>
        <v>0</v>
      </c>
      <c r="AQ98" s="46"/>
      <c r="AR98" s="46"/>
      <c r="AS98" s="46"/>
      <c r="AT98" s="46"/>
      <c r="AU98" s="46"/>
      <c r="AV98" s="46"/>
      <c r="AW98" s="46"/>
      <c r="AX98" s="75">
        <f t="shared" si="324"/>
        <v>84</v>
      </c>
      <c r="AY98" s="74">
        <f>+'Stk CF '!AX110</f>
        <v>0</v>
      </c>
      <c r="AZ98" s="46"/>
      <c r="BA98" s="46"/>
      <c r="BB98" s="46"/>
      <c r="BC98" s="46"/>
      <c r="BD98" s="46"/>
      <c r="BE98" s="46"/>
      <c r="BF98" s="46"/>
      <c r="BG98" s="75">
        <f t="shared" si="270"/>
        <v>84</v>
      </c>
      <c r="BH98" s="74">
        <f>+'Stk CF '!BE98</f>
        <v>0</v>
      </c>
      <c r="BI98" s="46"/>
      <c r="BJ98" s="46"/>
      <c r="BK98" s="46"/>
      <c r="BL98" s="46"/>
      <c r="BM98" s="46"/>
      <c r="BN98" s="46"/>
      <c r="BO98" s="46"/>
      <c r="BP98" s="126">
        <f t="shared" si="242"/>
        <v>84</v>
      </c>
      <c r="BQ98" s="74">
        <f>+'Stk CF '!BL98</f>
        <v>0</v>
      </c>
      <c r="BR98" s="46"/>
      <c r="BS98" s="46"/>
      <c r="BT98" s="46"/>
      <c r="BU98" s="46"/>
      <c r="BV98" s="46"/>
      <c r="BW98" s="46"/>
      <c r="BX98" s="46"/>
      <c r="BY98" s="75">
        <f t="shared" si="309"/>
        <v>84</v>
      </c>
      <c r="BZ98" s="74">
        <f>+'Stk CF '!BS98</f>
        <v>0</v>
      </c>
      <c r="CA98" s="46"/>
      <c r="CB98" s="46"/>
      <c r="CC98" s="46"/>
      <c r="CD98" s="46"/>
      <c r="CE98" s="46"/>
      <c r="CF98" s="46"/>
      <c r="CG98" s="46"/>
      <c r="CH98" s="75">
        <f t="shared" si="279"/>
        <v>84</v>
      </c>
      <c r="CI98" s="74">
        <f>+'Stk CF '!BZ98</f>
        <v>0</v>
      </c>
      <c r="CJ98" s="46"/>
      <c r="CK98" s="46"/>
      <c r="CL98" s="46"/>
      <c r="CM98" s="46"/>
      <c r="CN98" s="46"/>
      <c r="CO98" s="46"/>
      <c r="CP98" s="46"/>
      <c r="CQ98" s="75">
        <f t="shared" si="325"/>
        <v>84</v>
      </c>
      <c r="CR98" s="74">
        <f>+'Stk CF '!CG98</f>
        <v>0</v>
      </c>
      <c r="CS98" s="46"/>
      <c r="CT98" s="46"/>
      <c r="CU98" s="46"/>
      <c r="CV98" s="46"/>
      <c r="CW98" s="46"/>
      <c r="CX98" s="46"/>
      <c r="CY98" s="46"/>
      <c r="CZ98" s="75">
        <f t="shared" si="233"/>
        <v>84</v>
      </c>
      <c r="DA98" s="74">
        <f>+'Stk CF '!CN98</f>
        <v>0</v>
      </c>
      <c r="DB98" s="46"/>
      <c r="DC98" s="46"/>
      <c r="DD98" s="46"/>
      <c r="DE98" s="46"/>
      <c r="DF98" s="46"/>
      <c r="DG98" s="46"/>
      <c r="DH98" s="46"/>
      <c r="DI98" s="75">
        <f t="shared" si="320"/>
        <v>84</v>
      </c>
      <c r="DJ98" s="74">
        <f>+'Stk CF '!CU98</f>
        <v>0</v>
      </c>
      <c r="DK98" s="46"/>
      <c r="DL98" s="46"/>
      <c r="DM98" s="46"/>
      <c r="DN98" s="46"/>
      <c r="DO98" s="46"/>
      <c r="DP98" s="46"/>
      <c r="DQ98" s="46"/>
      <c r="DR98" s="75">
        <f t="shared" si="326"/>
        <v>84</v>
      </c>
      <c r="DS98" s="74">
        <f>+'Stk CF '!DB98</f>
        <v>0</v>
      </c>
      <c r="DT98" s="46"/>
      <c r="DU98" s="46"/>
      <c r="DV98" s="46"/>
      <c r="DW98" s="46"/>
      <c r="DX98" s="46"/>
      <c r="DY98" s="46"/>
      <c r="DZ98" s="46"/>
      <c r="EA98" s="75">
        <f t="shared" si="321"/>
        <v>84</v>
      </c>
      <c r="EB98" s="74">
        <f>+'Stk CF '!DI98</f>
        <v>0</v>
      </c>
      <c r="EC98" s="46"/>
      <c r="ED98" s="46"/>
      <c r="EE98" s="46"/>
      <c r="EF98" s="46"/>
      <c r="EG98" s="46"/>
      <c r="EH98" s="46"/>
      <c r="EI98" s="46"/>
      <c r="EJ98" s="75">
        <f t="shared" si="328"/>
        <v>84</v>
      </c>
      <c r="EK98" s="74">
        <f>+'Stk CF '!DP98</f>
        <v>0</v>
      </c>
      <c r="EL98" s="46"/>
      <c r="EM98" s="46"/>
      <c r="EN98" s="46"/>
      <c r="EO98" s="46"/>
      <c r="EP98" s="46"/>
      <c r="EQ98" s="46"/>
      <c r="ER98" s="46"/>
      <c r="ES98" s="75">
        <f t="shared" si="254"/>
        <v>84</v>
      </c>
      <c r="ET98" s="74">
        <f>+'Stk CF '!DW98</f>
        <v>0</v>
      </c>
      <c r="EU98" s="46"/>
      <c r="EV98" s="46"/>
      <c r="EW98" s="46"/>
      <c r="EX98" s="46"/>
      <c r="EY98" s="46"/>
      <c r="EZ98" s="46"/>
      <c r="FA98" s="46"/>
      <c r="FB98" s="79">
        <f t="shared" si="275"/>
        <v>84</v>
      </c>
      <c r="FC98" s="74">
        <f>+'Stk CF '!ED98</f>
        <v>0</v>
      </c>
      <c r="FD98" s="46"/>
      <c r="FE98" s="46"/>
      <c r="FF98" s="46"/>
      <c r="FG98" s="46"/>
      <c r="FH98" s="46"/>
      <c r="FI98" s="46"/>
      <c r="FJ98" s="46"/>
      <c r="FK98" s="75">
        <f t="shared" si="240"/>
        <v>84</v>
      </c>
      <c r="FL98" s="74">
        <f>+'Stk CF '!EK98</f>
        <v>0</v>
      </c>
      <c r="FM98" s="46"/>
      <c r="FN98" s="46"/>
      <c r="FO98" s="46"/>
      <c r="FP98" s="46"/>
      <c r="FQ98" s="46"/>
      <c r="FR98" s="46"/>
      <c r="FS98" s="46"/>
      <c r="FT98" s="75">
        <f t="shared" si="280"/>
        <v>84</v>
      </c>
      <c r="FU98" s="74">
        <f>+'Stk CF '!ER98</f>
        <v>0</v>
      </c>
      <c r="FV98" s="46"/>
      <c r="FW98" s="46"/>
      <c r="FX98" s="46"/>
      <c r="FY98" s="46"/>
      <c r="FZ98" s="46"/>
      <c r="GA98" s="46"/>
      <c r="GB98" s="46"/>
      <c r="GC98" s="75">
        <f t="shared" si="281"/>
        <v>84</v>
      </c>
      <c r="GD98" s="74">
        <f>+'Stk CF '!EY98</f>
        <v>0</v>
      </c>
      <c r="GE98" s="46"/>
      <c r="GF98" s="46"/>
      <c r="GG98" s="46"/>
      <c r="GH98" s="46"/>
      <c r="GI98" s="46"/>
      <c r="GJ98" s="46"/>
      <c r="GK98" s="46"/>
      <c r="GL98" s="75">
        <f t="shared" si="322"/>
        <v>84</v>
      </c>
      <c r="GM98" s="74">
        <f>+'Stk CF '!FF98</f>
        <v>0</v>
      </c>
      <c r="GN98" s="46"/>
      <c r="GO98" s="46"/>
      <c r="GP98" s="46"/>
      <c r="GQ98" s="46"/>
      <c r="GR98" s="46"/>
      <c r="GS98" s="46"/>
      <c r="GT98" s="46"/>
      <c r="GU98" s="75">
        <f t="shared" si="282"/>
        <v>84</v>
      </c>
      <c r="GV98" s="74">
        <f>+'Stk CF '!FM98</f>
        <v>0</v>
      </c>
      <c r="GW98" s="46"/>
      <c r="GX98" s="46"/>
      <c r="GY98" s="46"/>
      <c r="GZ98" s="46"/>
      <c r="HA98" s="46"/>
      <c r="HB98" s="46"/>
      <c r="HC98" s="46"/>
      <c r="HD98" s="75">
        <f t="shared" si="310"/>
        <v>84</v>
      </c>
      <c r="HE98" s="74">
        <f>+'Stk CF '!FT98</f>
        <v>0</v>
      </c>
      <c r="HF98" s="46"/>
      <c r="HG98" s="46"/>
      <c r="HH98" s="46"/>
      <c r="HI98" s="46"/>
      <c r="HJ98" s="46"/>
      <c r="HK98" s="46"/>
      <c r="HL98" s="46"/>
      <c r="HM98" s="75">
        <f t="shared" ref="HM98:HM118" si="330">+HD98+HE98+HF98-HG98+HH98-HI98-HJ98-HK98-HL98</f>
        <v>84</v>
      </c>
      <c r="HN98" s="74">
        <f>+'Stk CF '!GA98</f>
        <v>0</v>
      </c>
      <c r="HO98" s="46"/>
      <c r="HP98" s="46"/>
      <c r="HQ98" s="46"/>
      <c r="HR98" s="46"/>
      <c r="HS98" s="46"/>
      <c r="HT98" s="46"/>
      <c r="HU98" s="46"/>
      <c r="HV98" s="75">
        <f t="shared" si="323"/>
        <v>84</v>
      </c>
      <c r="HW98" s="74">
        <f>+'Stk CF '!GH98</f>
        <v>0</v>
      </c>
      <c r="HX98" s="46"/>
      <c r="HY98" s="46"/>
      <c r="HZ98" s="46"/>
      <c r="IA98" s="46"/>
      <c r="IB98" s="46"/>
      <c r="IC98" s="46"/>
      <c r="ID98" s="46"/>
      <c r="IE98" s="75">
        <f t="shared" si="283"/>
        <v>84</v>
      </c>
      <c r="IF98" s="74">
        <f>+'Stk CF '!GO98</f>
        <v>0</v>
      </c>
      <c r="IG98" s="46"/>
      <c r="IH98" s="46"/>
      <c r="II98" s="46"/>
      <c r="IJ98" s="46"/>
      <c r="IK98" s="46"/>
      <c r="IL98" s="46"/>
      <c r="IM98" s="46"/>
      <c r="IN98" s="75">
        <f t="shared" si="329"/>
        <v>84</v>
      </c>
      <c r="IO98" s="74">
        <f>+'Stk CF '!GV98</f>
        <v>0</v>
      </c>
      <c r="IP98" s="46"/>
      <c r="IQ98" s="46"/>
      <c r="IR98" s="46"/>
      <c r="IS98" s="46"/>
      <c r="IT98" s="46"/>
      <c r="IU98" s="46"/>
      <c r="IV98" s="46"/>
      <c r="IW98" s="75">
        <f t="shared" si="234"/>
        <v>84</v>
      </c>
      <c r="IX98" s="74">
        <f>+'Stk CF '!HC98</f>
        <v>0</v>
      </c>
      <c r="IY98" s="46"/>
      <c r="IZ98" s="46"/>
      <c r="JA98" s="46"/>
      <c r="JB98" s="46"/>
      <c r="JC98" s="46"/>
      <c r="JD98" s="46"/>
      <c r="JE98" s="46"/>
      <c r="JF98" s="75">
        <f t="shared" si="235"/>
        <v>84</v>
      </c>
      <c r="JG98" s="74">
        <f>+'Stk CF '!HJ98</f>
        <v>0</v>
      </c>
      <c r="JH98" s="46"/>
      <c r="JI98" s="46"/>
      <c r="JJ98" s="46"/>
      <c r="JK98" s="46"/>
      <c r="JL98" s="46"/>
      <c r="JM98" s="46"/>
      <c r="JN98" s="46"/>
      <c r="JO98" s="75">
        <f t="shared" si="327"/>
        <v>84</v>
      </c>
      <c r="JP98" s="74">
        <f>+'Stk CF '!HQ98</f>
        <v>0</v>
      </c>
      <c r="JQ98" s="46"/>
      <c r="JR98" s="46"/>
      <c r="JS98" s="46"/>
      <c r="JT98" s="46"/>
      <c r="JU98" s="46"/>
      <c r="JV98" s="46"/>
      <c r="JW98" s="46"/>
      <c r="JX98" s="75">
        <f t="shared" si="236"/>
        <v>84</v>
      </c>
      <c r="JY98" s="106">
        <f>+'Stk CF '!HX98</f>
        <v>0</v>
      </c>
      <c r="JZ98" s="46"/>
      <c r="KA98" s="46"/>
      <c r="KB98" s="46"/>
      <c r="KC98" s="46"/>
      <c r="KD98" s="46"/>
      <c r="KE98" s="46"/>
      <c r="KF98" s="46"/>
      <c r="KG98" s="88">
        <f t="shared" si="285"/>
        <v>84</v>
      </c>
      <c r="KI98" s="80">
        <f>+'Stk CF '!IF98</f>
        <v>0</v>
      </c>
      <c r="KJ98" s="46">
        <f t="shared" si="311"/>
        <v>0</v>
      </c>
      <c r="KK98" s="46">
        <f t="shared" si="312"/>
        <v>0</v>
      </c>
      <c r="KL98" s="46">
        <f t="shared" si="313"/>
        <v>0</v>
      </c>
      <c r="KM98" s="46">
        <f t="shared" si="314"/>
        <v>0</v>
      </c>
      <c r="KN98" s="81">
        <f t="shared" si="315"/>
        <v>0</v>
      </c>
      <c r="KO98" s="81">
        <f t="shared" si="316"/>
        <v>0</v>
      </c>
      <c r="KP98" s="46">
        <f t="shared" si="317"/>
        <v>0</v>
      </c>
      <c r="KQ98" s="76">
        <f t="shared" si="238"/>
        <v>84</v>
      </c>
      <c r="KR98" s="66"/>
      <c r="KS98" s="65"/>
    </row>
    <row r="99" spans="1:306" ht="15">
      <c r="B99" s="386" t="s">
        <v>653</v>
      </c>
      <c r="C99" s="168"/>
      <c r="D99" s="174"/>
      <c r="E99" s="168"/>
      <c r="F99" s="363"/>
      <c r="G99" s="380"/>
      <c r="H99" s="380"/>
      <c r="I99" s="166"/>
      <c r="J99" s="360"/>
      <c r="K99" s="143"/>
      <c r="L99" s="144"/>
      <c r="M99" s="137" t="s">
        <v>4</v>
      </c>
      <c r="N99" s="87">
        <v>0</v>
      </c>
      <c r="O99" s="74">
        <f>+'Stk CF '!V99</f>
        <v>0</v>
      </c>
      <c r="P99" s="46"/>
      <c r="Q99" s="46"/>
      <c r="R99" s="46"/>
      <c r="S99" s="46"/>
      <c r="T99" s="46"/>
      <c r="U99" s="46"/>
      <c r="V99" s="46"/>
      <c r="W99" s="75">
        <f t="shared" ref="W99:W118" si="331">+N99+O99+P99-Q99+R99-S99-T99-U99-V99</f>
        <v>0</v>
      </c>
      <c r="X99" s="74">
        <f>+'Stk CF '!AC99</f>
        <v>0</v>
      </c>
      <c r="Y99" s="46"/>
      <c r="Z99" s="46"/>
      <c r="AA99" s="46"/>
      <c r="AB99" s="46"/>
      <c r="AC99" s="46"/>
      <c r="AD99" s="46"/>
      <c r="AE99" s="46"/>
      <c r="AF99" s="75">
        <f t="shared" si="318"/>
        <v>0</v>
      </c>
      <c r="AG99" s="74">
        <f>+'Stk CF '!AJ99</f>
        <v>0</v>
      </c>
      <c r="AH99" s="46"/>
      <c r="AI99" s="46"/>
      <c r="AJ99" s="46"/>
      <c r="AK99" s="46"/>
      <c r="AL99" s="46"/>
      <c r="AM99" s="46"/>
      <c r="AN99" s="46"/>
      <c r="AO99" s="75">
        <f t="shared" si="319"/>
        <v>0</v>
      </c>
      <c r="AP99" s="74">
        <f>+'Stk CF '!AQ99</f>
        <v>0</v>
      </c>
      <c r="AQ99" s="46"/>
      <c r="AR99" s="46"/>
      <c r="AS99" s="46"/>
      <c r="AT99" s="46"/>
      <c r="AU99" s="46"/>
      <c r="AV99" s="46"/>
      <c r="AW99" s="46"/>
      <c r="AX99" s="75">
        <f t="shared" si="324"/>
        <v>0</v>
      </c>
      <c r="AY99" s="74">
        <f>+'Stk CF '!AX111</f>
        <v>0</v>
      </c>
      <c r="AZ99" s="46"/>
      <c r="BA99" s="46"/>
      <c r="BB99" s="46"/>
      <c r="BC99" s="46"/>
      <c r="BD99" s="46"/>
      <c r="BE99" s="46"/>
      <c r="BF99" s="46"/>
      <c r="BG99" s="75">
        <f t="shared" si="270"/>
        <v>0</v>
      </c>
      <c r="BH99" s="74">
        <f>+'Stk CF '!BE99</f>
        <v>0</v>
      </c>
      <c r="BI99" s="46"/>
      <c r="BJ99" s="46"/>
      <c r="BK99" s="46"/>
      <c r="BL99" s="46"/>
      <c r="BM99" s="46"/>
      <c r="BN99" s="46"/>
      <c r="BO99" s="46"/>
      <c r="BP99" s="126">
        <f t="shared" si="242"/>
        <v>0</v>
      </c>
      <c r="BQ99" s="74">
        <f>+'Stk CF '!BL99</f>
        <v>0</v>
      </c>
      <c r="BR99" s="46"/>
      <c r="BS99" s="46"/>
      <c r="BT99" s="46"/>
      <c r="BU99" s="46"/>
      <c r="BV99" s="46"/>
      <c r="BW99" s="46"/>
      <c r="BX99" s="46"/>
      <c r="BY99" s="75">
        <f t="shared" si="309"/>
        <v>0</v>
      </c>
      <c r="BZ99" s="74">
        <f>+'Stk CF '!BS99</f>
        <v>0</v>
      </c>
      <c r="CA99" s="46"/>
      <c r="CB99" s="46"/>
      <c r="CC99" s="46"/>
      <c r="CD99" s="46"/>
      <c r="CE99" s="46"/>
      <c r="CF99" s="46"/>
      <c r="CG99" s="46"/>
      <c r="CH99" s="75">
        <f t="shared" si="279"/>
        <v>0</v>
      </c>
      <c r="CI99" s="74">
        <f>+'Stk CF '!BZ99</f>
        <v>0</v>
      </c>
      <c r="CJ99" s="46"/>
      <c r="CK99" s="46"/>
      <c r="CL99" s="46"/>
      <c r="CM99" s="46"/>
      <c r="CN99" s="46"/>
      <c r="CO99" s="46"/>
      <c r="CP99" s="46"/>
      <c r="CQ99" s="75">
        <f t="shared" si="325"/>
        <v>0</v>
      </c>
      <c r="CR99" s="74">
        <f>+'Stk CF '!CG99</f>
        <v>0</v>
      </c>
      <c r="CS99" s="46"/>
      <c r="CT99" s="46"/>
      <c r="CU99" s="46"/>
      <c r="CV99" s="46"/>
      <c r="CW99" s="46"/>
      <c r="CX99" s="46"/>
      <c r="CY99" s="46"/>
      <c r="CZ99" s="75">
        <f t="shared" si="233"/>
        <v>0</v>
      </c>
      <c r="DA99" s="74">
        <f>+'Stk CF '!CN99</f>
        <v>0</v>
      </c>
      <c r="DB99" s="46"/>
      <c r="DC99" s="46"/>
      <c r="DD99" s="46"/>
      <c r="DE99" s="46"/>
      <c r="DF99" s="46"/>
      <c r="DG99" s="46"/>
      <c r="DH99" s="46"/>
      <c r="DI99" s="75">
        <f t="shared" si="320"/>
        <v>0</v>
      </c>
      <c r="DJ99" s="74">
        <f>+'Stk CF '!CU99</f>
        <v>0</v>
      </c>
      <c r="DK99" s="46"/>
      <c r="DL99" s="46"/>
      <c r="DM99" s="46"/>
      <c r="DN99" s="46"/>
      <c r="DO99" s="46"/>
      <c r="DP99" s="46"/>
      <c r="DQ99" s="46"/>
      <c r="DR99" s="75">
        <f t="shared" si="326"/>
        <v>0</v>
      </c>
      <c r="DS99" s="74">
        <f>+'Stk CF '!DB99</f>
        <v>0</v>
      </c>
      <c r="DT99" s="46"/>
      <c r="DU99" s="46"/>
      <c r="DV99" s="46"/>
      <c r="DW99" s="46"/>
      <c r="DX99" s="46"/>
      <c r="DY99" s="46"/>
      <c r="DZ99" s="46"/>
      <c r="EA99" s="75">
        <f t="shared" si="321"/>
        <v>0</v>
      </c>
      <c r="EB99" s="74">
        <f>+'Stk CF '!DI99</f>
        <v>0</v>
      </c>
      <c r="EC99" s="46"/>
      <c r="ED99" s="46"/>
      <c r="EE99" s="46"/>
      <c r="EF99" s="46"/>
      <c r="EG99" s="46"/>
      <c r="EH99" s="46"/>
      <c r="EI99" s="46"/>
      <c r="EJ99" s="75">
        <f t="shared" si="328"/>
        <v>0</v>
      </c>
      <c r="EK99" s="74">
        <f>+'Stk CF '!DP99</f>
        <v>0</v>
      </c>
      <c r="EL99" s="46"/>
      <c r="EM99" s="46"/>
      <c r="EN99" s="46"/>
      <c r="EO99" s="46"/>
      <c r="EP99" s="46"/>
      <c r="EQ99" s="46"/>
      <c r="ER99" s="46"/>
      <c r="ES99" s="75">
        <f t="shared" si="254"/>
        <v>0</v>
      </c>
      <c r="ET99" s="74">
        <f>+'Stk CF '!DW99</f>
        <v>0</v>
      </c>
      <c r="EU99" s="46"/>
      <c r="EV99" s="46"/>
      <c r="EW99" s="46"/>
      <c r="EX99" s="46"/>
      <c r="EY99" s="46"/>
      <c r="EZ99" s="46"/>
      <c r="FA99" s="46"/>
      <c r="FB99" s="79">
        <f t="shared" si="275"/>
        <v>0</v>
      </c>
      <c r="FC99" s="74">
        <f>+'Stk CF '!ED99</f>
        <v>0</v>
      </c>
      <c r="FD99" s="46"/>
      <c r="FE99" s="46"/>
      <c r="FF99" s="46"/>
      <c r="FG99" s="46"/>
      <c r="FH99" s="46"/>
      <c r="FI99" s="46"/>
      <c r="FJ99" s="46"/>
      <c r="FK99" s="75">
        <f t="shared" si="240"/>
        <v>0</v>
      </c>
      <c r="FL99" s="74">
        <f>+'Stk CF '!EK99</f>
        <v>0</v>
      </c>
      <c r="FM99" s="46"/>
      <c r="FN99" s="46"/>
      <c r="FO99" s="46"/>
      <c r="FP99" s="46"/>
      <c r="FQ99" s="46"/>
      <c r="FR99" s="46"/>
      <c r="FS99" s="46"/>
      <c r="FT99" s="75">
        <f t="shared" si="280"/>
        <v>0</v>
      </c>
      <c r="FU99" s="74">
        <f>+'Stk CF '!ER99</f>
        <v>0</v>
      </c>
      <c r="FV99" s="46"/>
      <c r="FW99" s="46"/>
      <c r="FX99" s="46"/>
      <c r="FY99" s="46"/>
      <c r="FZ99" s="46"/>
      <c r="GA99" s="46"/>
      <c r="GB99" s="46"/>
      <c r="GC99" s="75">
        <f t="shared" si="281"/>
        <v>0</v>
      </c>
      <c r="GD99" s="74">
        <f>+'Stk CF '!EY99</f>
        <v>0</v>
      </c>
      <c r="GE99" s="46"/>
      <c r="GF99" s="46"/>
      <c r="GG99" s="46"/>
      <c r="GH99" s="46"/>
      <c r="GI99" s="46"/>
      <c r="GJ99" s="46"/>
      <c r="GK99" s="46"/>
      <c r="GL99" s="75">
        <f t="shared" si="322"/>
        <v>0</v>
      </c>
      <c r="GM99" s="74">
        <f>+'Stk CF '!FF99</f>
        <v>0</v>
      </c>
      <c r="GN99" s="46"/>
      <c r="GO99" s="46"/>
      <c r="GP99" s="46"/>
      <c r="GQ99" s="46"/>
      <c r="GR99" s="46"/>
      <c r="GS99" s="46"/>
      <c r="GT99" s="46"/>
      <c r="GU99" s="75">
        <f t="shared" si="282"/>
        <v>0</v>
      </c>
      <c r="GV99" s="74">
        <f>+'Stk CF '!FM99</f>
        <v>0</v>
      </c>
      <c r="GW99" s="46"/>
      <c r="GX99" s="46"/>
      <c r="GY99" s="46"/>
      <c r="GZ99" s="46"/>
      <c r="HA99" s="46"/>
      <c r="HB99" s="46"/>
      <c r="HC99" s="46"/>
      <c r="HD99" s="75">
        <f t="shared" si="310"/>
        <v>0</v>
      </c>
      <c r="HE99" s="74">
        <f>+'Stk CF '!FT99</f>
        <v>0</v>
      </c>
      <c r="HF99" s="46"/>
      <c r="HG99" s="46"/>
      <c r="HH99" s="46"/>
      <c r="HI99" s="46"/>
      <c r="HJ99" s="46"/>
      <c r="HK99" s="46"/>
      <c r="HL99" s="46"/>
      <c r="HM99" s="75">
        <f t="shared" si="330"/>
        <v>0</v>
      </c>
      <c r="HN99" s="74">
        <f>+'Stk CF '!GA99</f>
        <v>0</v>
      </c>
      <c r="HO99" s="46"/>
      <c r="HP99" s="46"/>
      <c r="HQ99" s="46"/>
      <c r="HR99" s="46"/>
      <c r="HS99" s="46"/>
      <c r="HT99" s="46"/>
      <c r="HU99" s="46"/>
      <c r="HV99" s="75">
        <f t="shared" si="323"/>
        <v>0</v>
      </c>
      <c r="HW99" s="74">
        <f>+'Stk CF '!GH99</f>
        <v>0</v>
      </c>
      <c r="HX99" s="46"/>
      <c r="HY99" s="46"/>
      <c r="HZ99" s="46"/>
      <c r="IA99" s="46"/>
      <c r="IB99" s="46"/>
      <c r="IC99" s="46"/>
      <c r="ID99" s="46"/>
      <c r="IE99" s="75">
        <f t="shared" si="283"/>
        <v>0</v>
      </c>
      <c r="IF99" s="74">
        <f>+'Stk CF '!GO99</f>
        <v>0</v>
      </c>
      <c r="IG99" s="46"/>
      <c r="IH99" s="46"/>
      <c r="II99" s="46"/>
      <c r="IJ99" s="46"/>
      <c r="IK99" s="46"/>
      <c r="IL99" s="46"/>
      <c r="IM99" s="46"/>
      <c r="IN99" s="75">
        <f t="shared" si="329"/>
        <v>0</v>
      </c>
      <c r="IO99" s="74">
        <f>+'Stk CF '!GV99</f>
        <v>0</v>
      </c>
      <c r="IP99" s="46"/>
      <c r="IQ99" s="46"/>
      <c r="IR99" s="46"/>
      <c r="IS99" s="46"/>
      <c r="IT99" s="46"/>
      <c r="IU99" s="46"/>
      <c r="IV99" s="46"/>
      <c r="IW99" s="75">
        <f t="shared" si="234"/>
        <v>0</v>
      </c>
      <c r="IX99" s="74">
        <f>+'Stk CF '!HC99</f>
        <v>0</v>
      </c>
      <c r="IY99" s="46"/>
      <c r="IZ99" s="46"/>
      <c r="JA99" s="46"/>
      <c r="JB99" s="46"/>
      <c r="JC99" s="46"/>
      <c r="JD99" s="46"/>
      <c r="JE99" s="46"/>
      <c r="JF99" s="75">
        <f t="shared" si="235"/>
        <v>0</v>
      </c>
      <c r="JG99" s="74">
        <f>+'Stk CF '!HJ99</f>
        <v>0</v>
      </c>
      <c r="JH99" s="46"/>
      <c r="JI99" s="46"/>
      <c r="JJ99" s="46"/>
      <c r="JK99" s="46"/>
      <c r="JL99" s="46"/>
      <c r="JM99" s="46"/>
      <c r="JN99" s="46"/>
      <c r="JO99" s="75">
        <f t="shared" si="327"/>
        <v>0</v>
      </c>
      <c r="JP99" s="74">
        <f>+'Stk CF '!HQ99</f>
        <v>0</v>
      </c>
      <c r="JQ99" s="46"/>
      <c r="JR99" s="46"/>
      <c r="JS99" s="46"/>
      <c r="JT99" s="46"/>
      <c r="JU99" s="46"/>
      <c r="JV99" s="46"/>
      <c r="JW99" s="46"/>
      <c r="JX99" s="75">
        <f t="shared" si="236"/>
        <v>0</v>
      </c>
      <c r="JY99" s="106">
        <f>+'Stk CF '!HX99</f>
        <v>0</v>
      </c>
      <c r="JZ99" s="46"/>
      <c r="KA99" s="46"/>
      <c r="KB99" s="46"/>
      <c r="KC99" s="46"/>
      <c r="KD99" s="46"/>
      <c r="KE99" s="46"/>
      <c r="KF99" s="46"/>
      <c r="KG99" s="88">
        <f t="shared" si="285"/>
        <v>0</v>
      </c>
      <c r="KI99" s="80">
        <f>+'Stk CF '!IF99</f>
        <v>0</v>
      </c>
      <c r="KJ99" s="46">
        <f t="shared" si="311"/>
        <v>0</v>
      </c>
      <c r="KK99" s="46">
        <f t="shared" si="312"/>
        <v>0</v>
      </c>
      <c r="KL99" s="46">
        <f t="shared" si="313"/>
        <v>0</v>
      </c>
      <c r="KM99" s="46">
        <f t="shared" si="314"/>
        <v>0</v>
      </c>
      <c r="KN99" s="81">
        <f t="shared" si="315"/>
        <v>0</v>
      </c>
      <c r="KO99" s="81">
        <f t="shared" si="316"/>
        <v>0</v>
      </c>
      <c r="KP99" s="46">
        <f t="shared" si="317"/>
        <v>0</v>
      </c>
      <c r="KQ99" s="76">
        <f t="shared" si="238"/>
        <v>0</v>
      </c>
      <c r="KR99" s="66"/>
      <c r="KS99" s="65"/>
    </row>
    <row r="100" spans="1:306" ht="15">
      <c r="B100" s="386" t="s">
        <v>653</v>
      </c>
      <c r="C100" s="167"/>
      <c r="D100" s="178"/>
      <c r="E100" s="167"/>
      <c r="F100" s="362"/>
      <c r="G100" s="380"/>
      <c r="H100" s="380"/>
      <c r="I100" s="166"/>
      <c r="J100" s="358"/>
      <c r="K100" s="143"/>
      <c r="L100" s="144"/>
      <c r="M100" s="137" t="s">
        <v>4</v>
      </c>
      <c r="N100" s="87">
        <v>0</v>
      </c>
      <c r="O100" s="74">
        <f>+'Stk CF '!V100</f>
        <v>0</v>
      </c>
      <c r="P100" s="46"/>
      <c r="Q100" s="46"/>
      <c r="R100" s="46"/>
      <c r="S100" s="46"/>
      <c r="T100" s="46"/>
      <c r="U100" s="46"/>
      <c r="V100" s="46"/>
      <c r="W100" s="75">
        <f t="shared" si="331"/>
        <v>0</v>
      </c>
      <c r="X100" s="74">
        <f>+'Stk CF '!AC100</f>
        <v>0</v>
      </c>
      <c r="Y100" s="46"/>
      <c r="Z100" s="46"/>
      <c r="AA100" s="46"/>
      <c r="AB100" s="46"/>
      <c r="AC100" s="46"/>
      <c r="AD100" s="46"/>
      <c r="AE100" s="46"/>
      <c r="AF100" s="75">
        <f t="shared" si="318"/>
        <v>0</v>
      </c>
      <c r="AG100" s="74">
        <f>+'Stk CF '!AJ100</f>
        <v>0</v>
      </c>
      <c r="AH100" s="46"/>
      <c r="AI100" s="46"/>
      <c r="AJ100" s="46"/>
      <c r="AK100" s="46"/>
      <c r="AL100" s="46"/>
      <c r="AM100" s="46"/>
      <c r="AN100" s="46"/>
      <c r="AO100" s="75">
        <f t="shared" si="319"/>
        <v>0</v>
      </c>
      <c r="AP100" s="74">
        <f>+'Stk CF '!AQ100</f>
        <v>0</v>
      </c>
      <c r="AQ100" s="46"/>
      <c r="AR100" s="46"/>
      <c r="AS100" s="46"/>
      <c r="AT100" s="46"/>
      <c r="AU100" s="46"/>
      <c r="AV100" s="46"/>
      <c r="AW100" s="46"/>
      <c r="AX100" s="75">
        <f t="shared" si="324"/>
        <v>0</v>
      </c>
      <c r="AY100" s="74">
        <f>+'Stk CF '!AX112</f>
        <v>0</v>
      </c>
      <c r="AZ100" s="46"/>
      <c r="BA100" s="46"/>
      <c r="BB100" s="46"/>
      <c r="BC100" s="46"/>
      <c r="BD100" s="46"/>
      <c r="BE100" s="46"/>
      <c r="BF100" s="46"/>
      <c r="BG100" s="75">
        <f t="shared" si="270"/>
        <v>0</v>
      </c>
      <c r="BH100" s="74">
        <f>+'Stk CF '!BE100</f>
        <v>0</v>
      </c>
      <c r="BI100" s="46"/>
      <c r="BJ100" s="46"/>
      <c r="BK100" s="46"/>
      <c r="BL100" s="46"/>
      <c r="BM100" s="46"/>
      <c r="BN100" s="46"/>
      <c r="BO100" s="46"/>
      <c r="BP100" s="126">
        <f t="shared" si="242"/>
        <v>0</v>
      </c>
      <c r="BQ100" s="74">
        <f>+'Stk CF '!BL100</f>
        <v>0</v>
      </c>
      <c r="BR100" s="46"/>
      <c r="BS100" s="46"/>
      <c r="BT100" s="46"/>
      <c r="BU100" s="46"/>
      <c r="BV100" s="46"/>
      <c r="BW100" s="46"/>
      <c r="BX100" s="46"/>
      <c r="BY100" s="75">
        <f t="shared" si="309"/>
        <v>0</v>
      </c>
      <c r="BZ100" s="74">
        <f>+'Stk CF '!BS100</f>
        <v>0</v>
      </c>
      <c r="CA100" s="46"/>
      <c r="CB100" s="46"/>
      <c r="CC100" s="46"/>
      <c r="CD100" s="46"/>
      <c r="CE100" s="46"/>
      <c r="CF100" s="46"/>
      <c r="CG100" s="46"/>
      <c r="CH100" s="75">
        <f t="shared" si="279"/>
        <v>0</v>
      </c>
      <c r="CI100" s="74">
        <f>+'Stk CF '!BZ100</f>
        <v>0</v>
      </c>
      <c r="CJ100" s="46"/>
      <c r="CK100" s="46"/>
      <c r="CL100" s="46"/>
      <c r="CM100" s="46"/>
      <c r="CN100" s="46"/>
      <c r="CO100" s="46"/>
      <c r="CP100" s="46"/>
      <c r="CQ100" s="75">
        <f t="shared" si="325"/>
        <v>0</v>
      </c>
      <c r="CR100" s="74">
        <f>+'Stk CF '!CG100</f>
        <v>0</v>
      </c>
      <c r="CS100" s="46"/>
      <c r="CT100" s="46"/>
      <c r="CU100" s="46"/>
      <c r="CV100" s="46"/>
      <c r="CW100" s="46"/>
      <c r="CX100" s="46"/>
      <c r="CY100" s="46"/>
      <c r="CZ100" s="75">
        <f t="shared" si="233"/>
        <v>0</v>
      </c>
      <c r="DA100" s="74">
        <f>+'Stk CF '!CN100</f>
        <v>0</v>
      </c>
      <c r="DB100" s="46"/>
      <c r="DC100" s="46"/>
      <c r="DD100" s="46"/>
      <c r="DE100" s="46"/>
      <c r="DF100" s="46"/>
      <c r="DG100" s="46"/>
      <c r="DH100" s="46"/>
      <c r="DI100" s="75">
        <f t="shared" si="320"/>
        <v>0</v>
      </c>
      <c r="DJ100" s="74">
        <f>+'Stk CF '!CU100</f>
        <v>0</v>
      </c>
      <c r="DK100" s="46"/>
      <c r="DL100" s="46"/>
      <c r="DM100" s="46"/>
      <c r="DN100" s="46"/>
      <c r="DO100" s="46"/>
      <c r="DP100" s="46"/>
      <c r="DQ100" s="46"/>
      <c r="DR100" s="75">
        <f t="shared" si="326"/>
        <v>0</v>
      </c>
      <c r="DS100" s="74">
        <f>+'Stk CF '!DB100</f>
        <v>0</v>
      </c>
      <c r="DT100" s="46"/>
      <c r="DU100" s="46"/>
      <c r="DV100" s="46"/>
      <c r="DW100" s="46"/>
      <c r="DX100" s="46"/>
      <c r="DY100" s="46"/>
      <c r="DZ100" s="46"/>
      <c r="EA100" s="75">
        <f t="shared" si="321"/>
        <v>0</v>
      </c>
      <c r="EB100" s="74">
        <f>+'Stk CF '!DI100</f>
        <v>0</v>
      </c>
      <c r="EC100" s="46"/>
      <c r="ED100" s="46"/>
      <c r="EE100" s="46"/>
      <c r="EF100" s="46"/>
      <c r="EG100" s="46"/>
      <c r="EH100" s="46"/>
      <c r="EI100" s="46"/>
      <c r="EJ100" s="75">
        <f t="shared" si="328"/>
        <v>0</v>
      </c>
      <c r="EK100" s="74">
        <f>+'Stk CF '!DP100</f>
        <v>0</v>
      </c>
      <c r="EL100" s="46"/>
      <c r="EM100" s="46"/>
      <c r="EN100" s="46"/>
      <c r="EO100" s="46"/>
      <c r="EP100" s="46"/>
      <c r="EQ100" s="46"/>
      <c r="ER100" s="46"/>
      <c r="ES100" s="75">
        <f t="shared" si="254"/>
        <v>0</v>
      </c>
      <c r="ET100" s="74">
        <f>+'Stk CF '!DW100</f>
        <v>0</v>
      </c>
      <c r="EU100" s="46"/>
      <c r="EV100" s="46"/>
      <c r="EW100" s="46"/>
      <c r="EX100" s="46"/>
      <c r="EY100" s="46"/>
      <c r="EZ100" s="46"/>
      <c r="FA100" s="46"/>
      <c r="FB100" s="79">
        <f t="shared" si="275"/>
        <v>0</v>
      </c>
      <c r="FC100" s="74">
        <f>+'Stk CF '!ED100</f>
        <v>0</v>
      </c>
      <c r="FD100" s="46"/>
      <c r="FE100" s="46"/>
      <c r="FF100" s="46"/>
      <c r="FG100" s="46"/>
      <c r="FH100" s="46"/>
      <c r="FI100" s="46"/>
      <c r="FJ100" s="46"/>
      <c r="FK100" s="75">
        <f t="shared" si="240"/>
        <v>0</v>
      </c>
      <c r="FL100" s="74">
        <f>+'Stk CF '!EK100</f>
        <v>0</v>
      </c>
      <c r="FM100" s="46"/>
      <c r="FN100" s="46"/>
      <c r="FO100" s="46"/>
      <c r="FP100" s="46"/>
      <c r="FQ100" s="46"/>
      <c r="FR100" s="46"/>
      <c r="FS100" s="46"/>
      <c r="FT100" s="75">
        <f t="shared" si="280"/>
        <v>0</v>
      </c>
      <c r="FU100" s="74">
        <f>+'Stk CF '!ER100</f>
        <v>0</v>
      </c>
      <c r="FV100" s="46"/>
      <c r="FW100" s="46"/>
      <c r="FX100" s="46"/>
      <c r="FY100" s="46"/>
      <c r="FZ100" s="46"/>
      <c r="GA100" s="46"/>
      <c r="GB100" s="46"/>
      <c r="GC100" s="75">
        <f t="shared" si="281"/>
        <v>0</v>
      </c>
      <c r="GD100" s="74">
        <f>+'Stk CF '!EY100</f>
        <v>0</v>
      </c>
      <c r="GE100" s="46"/>
      <c r="GF100" s="46"/>
      <c r="GG100" s="46"/>
      <c r="GH100" s="46"/>
      <c r="GI100" s="46"/>
      <c r="GJ100" s="46"/>
      <c r="GK100" s="46"/>
      <c r="GL100" s="75">
        <f t="shared" si="322"/>
        <v>0</v>
      </c>
      <c r="GM100" s="74">
        <f>+'Stk CF '!FF100</f>
        <v>0</v>
      </c>
      <c r="GN100" s="46"/>
      <c r="GO100" s="46"/>
      <c r="GP100" s="46"/>
      <c r="GQ100" s="46"/>
      <c r="GR100" s="46"/>
      <c r="GS100" s="46"/>
      <c r="GT100" s="46"/>
      <c r="GU100" s="75">
        <f t="shared" si="282"/>
        <v>0</v>
      </c>
      <c r="GV100" s="74">
        <f>+'Stk CF '!FM100</f>
        <v>0</v>
      </c>
      <c r="GW100" s="46"/>
      <c r="GX100" s="46"/>
      <c r="GY100" s="46"/>
      <c r="GZ100" s="46"/>
      <c r="HA100" s="46"/>
      <c r="HB100" s="46"/>
      <c r="HC100" s="46"/>
      <c r="HD100" s="75">
        <f t="shared" si="310"/>
        <v>0</v>
      </c>
      <c r="HE100" s="74">
        <f>+'Stk CF '!FT100</f>
        <v>0</v>
      </c>
      <c r="HF100" s="46"/>
      <c r="HG100" s="46"/>
      <c r="HH100" s="46"/>
      <c r="HI100" s="46"/>
      <c r="HJ100" s="46"/>
      <c r="HK100" s="46"/>
      <c r="HL100" s="46"/>
      <c r="HM100" s="75">
        <f t="shared" si="330"/>
        <v>0</v>
      </c>
      <c r="HN100" s="74">
        <f>+'Stk CF '!GA100</f>
        <v>0</v>
      </c>
      <c r="HO100" s="46"/>
      <c r="HP100" s="46"/>
      <c r="HQ100" s="46"/>
      <c r="HR100" s="46"/>
      <c r="HS100" s="46"/>
      <c r="HT100" s="46"/>
      <c r="HU100" s="46"/>
      <c r="HV100" s="75">
        <f t="shared" si="323"/>
        <v>0</v>
      </c>
      <c r="HW100" s="74">
        <f>+'Stk CF '!GH100</f>
        <v>0</v>
      </c>
      <c r="HX100" s="46"/>
      <c r="HY100" s="46"/>
      <c r="HZ100" s="46"/>
      <c r="IA100" s="46"/>
      <c r="IB100" s="46"/>
      <c r="IC100" s="46"/>
      <c r="ID100" s="46"/>
      <c r="IE100" s="75">
        <f t="shared" si="283"/>
        <v>0</v>
      </c>
      <c r="IF100" s="74">
        <f>+'Stk CF '!GO100</f>
        <v>0</v>
      </c>
      <c r="IG100" s="46"/>
      <c r="IH100" s="46"/>
      <c r="II100" s="46"/>
      <c r="IJ100" s="46"/>
      <c r="IK100" s="46"/>
      <c r="IL100" s="46"/>
      <c r="IM100" s="46"/>
      <c r="IN100" s="75">
        <f t="shared" si="329"/>
        <v>0</v>
      </c>
      <c r="IO100" s="74">
        <f>+'Stk CF '!GV100</f>
        <v>0</v>
      </c>
      <c r="IP100" s="46"/>
      <c r="IQ100" s="46"/>
      <c r="IR100" s="46"/>
      <c r="IS100" s="46"/>
      <c r="IT100" s="46"/>
      <c r="IU100" s="46"/>
      <c r="IV100" s="46"/>
      <c r="IW100" s="75">
        <f t="shared" si="234"/>
        <v>0</v>
      </c>
      <c r="IX100" s="74">
        <f>+'Stk CF '!HC100</f>
        <v>0</v>
      </c>
      <c r="IY100" s="46"/>
      <c r="IZ100" s="46"/>
      <c r="JA100" s="46"/>
      <c r="JB100" s="46"/>
      <c r="JC100" s="46"/>
      <c r="JD100" s="46"/>
      <c r="JE100" s="46"/>
      <c r="JF100" s="75">
        <f t="shared" si="235"/>
        <v>0</v>
      </c>
      <c r="JG100" s="74">
        <f>+'Stk CF '!HJ100</f>
        <v>0</v>
      </c>
      <c r="JH100" s="46"/>
      <c r="JI100" s="46"/>
      <c r="JJ100" s="46"/>
      <c r="JK100" s="46"/>
      <c r="JL100" s="46"/>
      <c r="JM100" s="46"/>
      <c r="JN100" s="46"/>
      <c r="JO100" s="75">
        <f t="shared" si="327"/>
        <v>0</v>
      </c>
      <c r="JP100" s="74">
        <f>+'Stk CF '!HQ100</f>
        <v>0</v>
      </c>
      <c r="JQ100" s="46"/>
      <c r="JR100" s="46"/>
      <c r="JS100" s="46"/>
      <c r="JT100" s="46"/>
      <c r="JU100" s="46"/>
      <c r="JV100" s="46"/>
      <c r="JW100" s="46"/>
      <c r="JX100" s="75">
        <f t="shared" si="236"/>
        <v>0</v>
      </c>
      <c r="JY100" s="106">
        <f>+'Stk CF '!HX100</f>
        <v>0</v>
      </c>
      <c r="JZ100" s="46"/>
      <c r="KA100" s="46"/>
      <c r="KB100" s="46"/>
      <c r="KC100" s="46"/>
      <c r="KD100" s="46"/>
      <c r="KE100" s="46"/>
      <c r="KF100" s="46"/>
      <c r="KG100" s="88">
        <f t="shared" si="285"/>
        <v>0</v>
      </c>
      <c r="KI100" s="80">
        <f>+'Stk CF '!IF100</f>
        <v>0</v>
      </c>
      <c r="KJ100" s="46">
        <f t="shared" si="311"/>
        <v>0</v>
      </c>
      <c r="KK100" s="46">
        <f t="shared" si="312"/>
        <v>0</v>
      </c>
      <c r="KL100" s="46">
        <f t="shared" si="313"/>
        <v>0</v>
      </c>
      <c r="KM100" s="46">
        <f t="shared" si="314"/>
        <v>0</v>
      </c>
      <c r="KN100" s="81">
        <f t="shared" si="315"/>
        <v>0</v>
      </c>
      <c r="KO100" s="81">
        <f t="shared" si="316"/>
        <v>0</v>
      </c>
      <c r="KP100" s="46">
        <f t="shared" si="317"/>
        <v>0</v>
      </c>
      <c r="KQ100" s="76">
        <f t="shared" si="238"/>
        <v>0</v>
      </c>
      <c r="KR100" s="66"/>
      <c r="KS100" s="65"/>
    </row>
    <row r="101" spans="1:306" ht="15">
      <c r="B101" s="386" t="s">
        <v>653</v>
      </c>
      <c r="C101" s="167"/>
      <c r="D101" s="178"/>
      <c r="E101" s="167"/>
      <c r="F101" s="362"/>
      <c r="G101" s="380"/>
      <c r="H101" s="380"/>
      <c r="I101" s="166"/>
      <c r="J101" s="359"/>
      <c r="K101" s="143"/>
      <c r="L101" s="144"/>
      <c r="M101" s="137" t="s">
        <v>4</v>
      </c>
      <c r="N101" s="87">
        <v>0</v>
      </c>
      <c r="O101" s="74">
        <f>+'Stk CF '!V101</f>
        <v>0</v>
      </c>
      <c r="P101" s="46"/>
      <c r="Q101" s="46"/>
      <c r="R101" s="46"/>
      <c r="S101" s="46"/>
      <c r="T101" s="46"/>
      <c r="U101" s="46"/>
      <c r="V101" s="46"/>
      <c r="W101" s="75">
        <f t="shared" si="331"/>
        <v>0</v>
      </c>
      <c r="X101" s="74">
        <f>+'Stk CF '!AC101</f>
        <v>0</v>
      </c>
      <c r="Y101" s="46"/>
      <c r="Z101" s="46"/>
      <c r="AA101" s="46"/>
      <c r="AB101" s="46"/>
      <c r="AC101" s="46"/>
      <c r="AD101" s="46"/>
      <c r="AE101" s="46"/>
      <c r="AF101" s="75">
        <f t="shared" si="318"/>
        <v>0</v>
      </c>
      <c r="AG101" s="74">
        <f>+'Stk CF '!AJ101</f>
        <v>0</v>
      </c>
      <c r="AH101" s="46"/>
      <c r="AI101" s="46"/>
      <c r="AJ101" s="46"/>
      <c r="AK101" s="46"/>
      <c r="AL101" s="46"/>
      <c r="AM101" s="46"/>
      <c r="AN101" s="46"/>
      <c r="AO101" s="75">
        <f t="shared" si="319"/>
        <v>0</v>
      </c>
      <c r="AP101" s="74">
        <f>+'Stk CF '!AQ101</f>
        <v>0</v>
      </c>
      <c r="AQ101" s="46"/>
      <c r="AR101" s="46"/>
      <c r="AS101" s="46"/>
      <c r="AT101" s="46"/>
      <c r="AU101" s="46"/>
      <c r="AV101" s="46"/>
      <c r="AW101" s="46"/>
      <c r="AX101" s="75">
        <f t="shared" si="324"/>
        <v>0</v>
      </c>
      <c r="AY101" s="74">
        <f>+'Stk CF '!AX113</f>
        <v>0</v>
      </c>
      <c r="AZ101" s="46"/>
      <c r="BA101" s="46"/>
      <c r="BB101" s="46"/>
      <c r="BC101" s="46"/>
      <c r="BD101" s="46"/>
      <c r="BE101" s="46"/>
      <c r="BF101" s="46"/>
      <c r="BG101" s="75">
        <f t="shared" si="270"/>
        <v>0</v>
      </c>
      <c r="BH101" s="74">
        <f>+'Stk CF '!BE101</f>
        <v>0</v>
      </c>
      <c r="BI101" s="46"/>
      <c r="BJ101" s="46"/>
      <c r="BK101" s="46"/>
      <c r="BL101" s="46"/>
      <c r="BM101" s="46"/>
      <c r="BN101" s="46"/>
      <c r="BO101" s="46"/>
      <c r="BP101" s="126">
        <f t="shared" si="242"/>
        <v>0</v>
      </c>
      <c r="BQ101" s="74">
        <f>+'Stk CF '!BL101</f>
        <v>0</v>
      </c>
      <c r="BR101" s="46"/>
      <c r="BS101" s="46"/>
      <c r="BT101" s="46"/>
      <c r="BU101" s="46"/>
      <c r="BV101" s="46"/>
      <c r="BW101" s="46"/>
      <c r="BX101" s="46"/>
      <c r="BY101" s="75">
        <f t="shared" si="309"/>
        <v>0</v>
      </c>
      <c r="BZ101" s="74">
        <f>+'Stk CF '!BS101</f>
        <v>0</v>
      </c>
      <c r="CA101" s="46"/>
      <c r="CB101" s="46"/>
      <c r="CC101" s="46"/>
      <c r="CD101" s="46"/>
      <c r="CE101" s="46"/>
      <c r="CF101" s="46"/>
      <c r="CG101" s="46"/>
      <c r="CH101" s="75">
        <f t="shared" si="279"/>
        <v>0</v>
      </c>
      <c r="CI101" s="74">
        <f>+'Stk CF '!BZ101</f>
        <v>0</v>
      </c>
      <c r="CJ101" s="46"/>
      <c r="CK101" s="46"/>
      <c r="CL101" s="46"/>
      <c r="CM101" s="46"/>
      <c r="CN101" s="46"/>
      <c r="CO101" s="46"/>
      <c r="CP101" s="46"/>
      <c r="CQ101" s="75">
        <f t="shared" si="325"/>
        <v>0</v>
      </c>
      <c r="CR101" s="74">
        <f>+'Stk CF '!CG101</f>
        <v>0</v>
      </c>
      <c r="CS101" s="46"/>
      <c r="CT101" s="46"/>
      <c r="CU101" s="46"/>
      <c r="CV101" s="46"/>
      <c r="CW101" s="46"/>
      <c r="CX101" s="46"/>
      <c r="CY101" s="46"/>
      <c r="CZ101" s="75"/>
      <c r="DA101" s="74"/>
      <c r="DB101" s="46"/>
      <c r="DC101" s="46"/>
      <c r="DD101" s="46"/>
      <c r="DE101" s="46"/>
      <c r="DF101" s="46"/>
      <c r="DG101" s="46"/>
      <c r="DH101" s="46"/>
      <c r="DI101" s="75">
        <f t="shared" si="320"/>
        <v>0</v>
      </c>
      <c r="DJ101" s="74">
        <f>+'Stk CF '!CU101</f>
        <v>0</v>
      </c>
      <c r="DK101" s="46"/>
      <c r="DL101" s="46"/>
      <c r="DM101" s="46"/>
      <c r="DN101" s="46"/>
      <c r="DO101" s="46"/>
      <c r="DP101" s="46"/>
      <c r="DQ101" s="46"/>
      <c r="DR101" s="75">
        <f t="shared" ref="DR101:DR118" si="332">+DI101+DJ101+DK101-DL101+DM101-DN101-DO101-DP101-DQ101</f>
        <v>0</v>
      </c>
      <c r="DS101" s="74">
        <f>+'Stk CF '!DB101</f>
        <v>0</v>
      </c>
      <c r="DT101" s="46"/>
      <c r="DU101" s="46"/>
      <c r="DV101" s="46"/>
      <c r="DW101" s="46"/>
      <c r="DX101" s="46"/>
      <c r="DY101" s="46"/>
      <c r="DZ101" s="46"/>
      <c r="EA101" s="75">
        <f t="shared" si="321"/>
        <v>0</v>
      </c>
      <c r="EB101" s="74"/>
      <c r="EC101" s="46"/>
      <c r="ED101" s="46"/>
      <c r="EE101" s="46"/>
      <c r="EF101" s="46"/>
      <c r="EG101" s="46"/>
      <c r="EH101" s="46"/>
      <c r="EI101" s="46"/>
      <c r="EJ101" s="75">
        <f t="shared" si="328"/>
        <v>0</v>
      </c>
      <c r="EK101" s="74">
        <f>+'Stk CF '!DP101</f>
        <v>0</v>
      </c>
      <c r="EL101" s="46"/>
      <c r="EM101" s="46"/>
      <c r="EN101" s="46"/>
      <c r="EO101" s="46"/>
      <c r="EP101" s="46"/>
      <c r="EQ101" s="46"/>
      <c r="ER101" s="46"/>
      <c r="ES101" s="75">
        <f t="shared" ref="ES101:ES118" si="333">+EJ101+EK101+EL101-EM101+EN101-EO101-EP101-EQ101-ER101</f>
        <v>0</v>
      </c>
      <c r="ET101" s="74">
        <f>+'Stk CF '!DW101</f>
        <v>0</v>
      </c>
      <c r="EU101" s="46"/>
      <c r="EV101" s="46"/>
      <c r="EW101" s="46"/>
      <c r="EX101" s="46"/>
      <c r="EY101" s="46"/>
      <c r="EZ101" s="46"/>
      <c r="FA101" s="46"/>
      <c r="FB101" s="79">
        <f t="shared" si="275"/>
        <v>0</v>
      </c>
      <c r="FC101" s="74">
        <f>+'Stk CF '!ED101</f>
        <v>0</v>
      </c>
      <c r="FD101" s="46"/>
      <c r="FE101" s="46"/>
      <c r="FF101" s="46"/>
      <c r="FG101" s="46"/>
      <c r="FH101" s="46"/>
      <c r="FI101" s="46"/>
      <c r="FJ101" s="46"/>
      <c r="FK101" s="75">
        <f t="shared" si="240"/>
        <v>0</v>
      </c>
      <c r="FL101" s="74">
        <f>+'Stk CF '!EK101</f>
        <v>0</v>
      </c>
      <c r="FM101" s="46"/>
      <c r="FN101" s="46"/>
      <c r="FO101" s="46"/>
      <c r="FP101" s="46"/>
      <c r="FQ101" s="46"/>
      <c r="FR101" s="46"/>
      <c r="FS101" s="46"/>
      <c r="FT101" s="75">
        <f t="shared" si="280"/>
        <v>0</v>
      </c>
      <c r="FU101" s="74">
        <f>+'Stk CF '!ER101</f>
        <v>0</v>
      </c>
      <c r="FV101" s="46"/>
      <c r="FW101" s="46"/>
      <c r="FX101" s="46"/>
      <c r="FY101" s="46"/>
      <c r="FZ101" s="46"/>
      <c r="GA101" s="46"/>
      <c r="GB101" s="46"/>
      <c r="GC101" s="75">
        <f t="shared" si="281"/>
        <v>0</v>
      </c>
      <c r="GD101" s="74">
        <f>+'Stk CF '!EY101</f>
        <v>0</v>
      </c>
      <c r="GE101" s="46"/>
      <c r="GF101" s="46"/>
      <c r="GG101" s="46"/>
      <c r="GH101" s="46"/>
      <c r="GI101" s="46"/>
      <c r="GJ101" s="46"/>
      <c r="GK101" s="46"/>
      <c r="GL101" s="75">
        <f t="shared" si="322"/>
        <v>0</v>
      </c>
      <c r="GM101" s="74">
        <f>+'Stk CF '!FF101</f>
        <v>0</v>
      </c>
      <c r="GN101" s="46"/>
      <c r="GO101" s="46"/>
      <c r="GP101" s="46"/>
      <c r="GQ101" s="46"/>
      <c r="GR101" s="46"/>
      <c r="GS101" s="46"/>
      <c r="GT101" s="46"/>
      <c r="GU101" s="75">
        <f t="shared" si="282"/>
        <v>0</v>
      </c>
      <c r="GV101" s="74">
        <f>+'Stk CF '!FM101</f>
        <v>0</v>
      </c>
      <c r="GW101" s="46"/>
      <c r="GX101" s="46"/>
      <c r="GY101" s="46"/>
      <c r="GZ101" s="46"/>
      <c r="HA101" s="46"/>
      <c r="HB101" s="46"/>
      <c r="HC101" s="46"/>
      <c r="HD101" s="75">
        <f t="shared" si="310"/>
        <v>0</v>
      </c>
      <c r="HE101" s="74"/>
      <c r="HF101" s="46"/>
      <c r="HG101" s="46"/>
      <c r="HH101" s="46"/>
      <c r="HI101" s="46"/>
      <c r="HJ101" s="46"/>
      <c r="HK101" s="46"/>
      <c r="HL101" s="46"/>
      <c r="HM101" s="75">
        <f t="shared" si="330"/>
        <v>0</v>
      </c>
      <c r="HN101" s="74"/>
      <c r="HO101" s="46"/>
      <c r="HP101" s="46"/>
      <c r="HQ101" s="46"/>
      <c r="HR101" s="46"/>
      <c r="HS101" s="46"/>
      <c r="HT101" s="46"/>
      <c r="HU101" s="46"/>
      <c r="HV101" s="75">
        <f t="shared" si="323"/>
        <v>0</v>
      </c>
      <c r="HW101" s="74">
        <f>+'Stk CF '!GH101</f>
        <v>0</v>
      </c>
      <c r="HX101" s="46"/>
      <c r="HY101" s="46"/>
      <c r="HZ101" s="46"/>
      <c r="IA101" s="46"/>
      <c r="IB101" s="46"/>
      <c r="IC101" s="46"/>
      <c r="ID101" s="46"/>
      <c r="IE101" s="75"/>
      <c r="IF101" s="74">
        <f>+'Stk CF '!GO101</f>
        <v>0</v>
      </c>
      <c r="IG101" s="46"/>
      <c r="IH101" s="46"/>
      <c r="II101" s="46"/>
      <c r="IJ101" s="46"/>
      <c r="IK101" s="46"/>
      <c r="IL101" s="46"/>
      <c r="IM101" s="46"/>
      <c r="IN101" s="75">
        <f t="shared" si="329"/>
        <v>0</v>
      </c>
      <c r="IO101" s="74">
        <f>+'Stk CF '!GV101</f>
        <v>0</v>
      </c>
      <c r="IP101" s="46"/>
      <c r="IQ101" s="46"/>
      <c r="IR101" s="46"/>
      <c r="IS101" s="46"/>
      <c r="IT101" s="46"/>
      <c r="IU101" s="46"/>
      <c r="IV101" s="46"/>
      <c r="IW101" s="75">
        <f t="shared" si="234"/>
        <v>0</v>
      </c>
      <c r="IX101" s="74">
        <f>+'Stk CF '!HC101</f>
        <v>0</v>
      </c>
      <c r="IY101" s="46"/>
      <c r="IZ101" s="46"/>
      <c r="JA101" s="46"/>
      <c r="JB101" s="46"/>
      <c r="JC101" s="46"/>
      <c r="JD101" s="46"/>
      <c r="JE101" s="46"/>
      <c r="JF101" s="75">
        <f t="shared" si="235"/>
        <v>0</v>
      </c>
      <c r="JG101" s="74">
        <f>+'Stk CF '!HJ101</f>
        <v>0</v>
      </c>
      <c r="JH101" s="46"/>
      <c r="JI101" s="46"/>
      <c r="JJ101" s="46"/>
      <c r="JK101" s="46"/>
      <c r="JL101" s="46"/>
      <c r="JM101" s="46"/>
      <c r="JN101" s="46"/>
      <c r="JO101" s="75">
        <f t="shared" si="327"/>
        <v>0</v>
      </c>
      <c r="JP101" s="74"/>
      <c r="JQ101" s="46"/>
      <c r="JR101" s="46"/>
      <c r="JS101" s="46"/>
      <c r="JT101" s="46"/>
      <c r="JU101" s="46"/>
      <c r="JV101" s="46"/>
      <c r="JW101" s="46"/>
      <c r="JX101" s="75">
        <f t="shared" si="236"/>
        <v>0</v>
      </c>
      <c r="JY101" s="106"/>
      <c r="JZ101" s="46"/>
      <c r="KA101" s="46"/>
      <c r="KB101" s="46"/>
      <c r="KC101" s="46"/>
      <c r="KD101" s="46"/>
      <c r="KE101" s="46"/>
      <c r="KF101" s="46"/>
      <c r="KG101" s="88">
        <f t="shared" si="285"/>
        <v>0</v>
      </c>
      <c r="KI101" s="80">
        <f>+'Stk CF '!IF101</f>
        <v>0</v>
      </c>
      <c r="KJ101" s="46">
        <f t="shared" si="311"/>
        <v>0</v>
      </c>
      <c r="KK101" s="46">
        <f t="shared" si="312"/>
        <v>0</v>
      </c>
      <c r="KL101" s="46">
        <f t="shared" si="313"/>
        <v>0</v>
      </c>
      <c r="KM101" s="46">
        <f t="shared" si="314"/>
        <v>0</v>
      </c>
      <c r="KN101" s="81">
        <f t="shared" si="315"/>
        <v>0</v>
      </c>
      <c r="KO101" s="81">
        <f t="shared" si="316"/>
        <v>0</v>
      </c>
      <c r="KP101" s="46">
        <f>+V101+AE101+AN101+AW101+BF101+BO101+BX101+CG101+CP101+CY101+DH101+DQ101+DZ101+EI101+ER101+FA101+FJ101+FS101+GB101+GK101+GT101+HC101+HL101+HU101+ID101+IM101+IV101+JE101+JN101+JW101+KF101</f>
        <v>0</v>
      </c>
      <c r="KQ101" s="76">
        <f>+N101+KI101+KJ101-KK101-KN101-KO101-KP101</f>
        <v>0</v>
      </c>
      <c r="KR101" s="66"/>
      <c r="KS101" s="65"/>
    </row>
    <row r="102" spans="1:306" ht="15">
      <c r="B102" s="386" t="s">
        <v>653</v>
      </c>
      <c r="C102" s="168"/>
      <c r="D102" s="174"/>
      <c r="E102" s="168"/>
      <c r="F102" s="363"/>
      <c r="G102" s="380"/>
      <c r="H102" s="380"/>
      <c r="I102" s="166"/>
      <c r="J102" s="356"/>
      <c r="K102" s="143"/>
      <c r="L102" s="144"/>
      <c r="M102" s="137" t="s">
        <v>4</v>
      </c>
      <c r="N102" s="87">
        <v>0</v>
      </c>
      <c r="O102" s="74">
        <f>+'Stk CF '!V102</f>
        <v>0</v>
      </c>
      <c r="P102" s="46"/>
      <c r="Q102" s="46"/>
      <c r="R102" s="46"/>
      <c r="S102" s="46"/>
      <c r="T102" s="46"/>
      <c r="U102" s="46"/>
      <c r="V102" s="46"/>
      <c r="W102" s="75">
        <f t="shared" si="331"/>
        <v>0</v>
      </c>
      <c r="X102" s="74">
        <f>+'Stk CF '!AC102</f>
        <v>0</v>
      </c>
      <c r="Y102" s="46"/>
      <c r="Z102" s="46"/>
      <c r="AA102" s="46"/>
      <c r="AB102" s="46"/>
      <c r="AC102" s="46"/>
      <c r="AD102" s="46"/>
      <c r="AE102" s="46"/>
      <c r="AF102" s="75">
        <f t="shared" si="318"/>
        <v>0</v>
      </c>
      <c r="AG102" s="74">
        <f>+'Stk CF '!AJ102</f>
        <v>0</v>
      </c>
      <c r="AH102" s="46"/>
      <c r="AI102" s="46"/>
      <c r="AJ102" s="46"/>
      <c r="AK102" s="46"/>
      <c r="AL102" s="46"/>
      <c r="AM102" s="46"/>
      <c r="AN102" s="46"/>
      <c r="AO102" s="75">
        <f t="shared" si="319"/>
        <v>0</v>
      </c>
      <c r="AP102" s="74">
        <f>+'Stk CF '!AQ102</f>
        <v>0</v>
      </c>
      <c r="AQ102" s="46"/>
      <c r="AR102" s="46"/>
      <c r="AS102" s="46"/>
      <c r="AT102" s="46"/>
      <c r="AU102" s="46"/>
      <c r="AV102" s="46"/>
      <c r="AW102" s="46"/>
      <c r="AX102" s="75">
        <f t="shared" si="324"/>
        <v>0</v>
      </c>
      <c r="AY102" s="74">
        <f>+'Stk CF '!AX103</f>
        <v>0</v>
      </c>
      <c r="AZ102" s="46"/>
      <c r="BA102" s="46"/>
      <c r="BB102" s="46"/>
      <c r="BC102" s="46"/>
      <c r="BD102" s="46"/>
      <c r="BE102" s="46"/>
      <c r="BF102" s="46"/>
      <c r="BG102" s="75">
        <f t="shared" si="270"/>
        <v>0</v>
      </c>
      <c r="BH102" s="74">
        <f>+'Stk CF '!BE102</f>
        <v>0</v>
      </c>
      <c r="BI102" s="46"/>
      <c r="BJ102" s="46"/>
      <c r="BK102" s="46"/>
      <c r="BL102" s="46"/>
      <c r="BM102" s="46"/>
      <c r="BN102" s="46"/>
      <c r="BO102" s="46"/>
      <c r="BP102" s="126">
        <f t="shared" si="242"/>
        <v>0</v>
      </c>
      <c r="BQ102" s="74">
        <f>+'Stk CF '!BL102</f>
        <v>0</v>
      </c>
      <c r="BR102" s="46"/>
      <c r="BS102" s="46"/>
      <c r="BT102" s="46"/>
      <c r="BU102" s="46"/>
      <c r="BV102" s="46"/>
      <c r="BW102" s="46"/>
      <c r="BX102" s="46"/>
      <c r="BY102" s="75">
        <f t="shared" si="309"/>
        <v>0</v>
      </c>
      <c r="BZ102" s="74">
        <f>+'Stk CF '!BS102</f>
        <v>0</v>
      </c>
      <c r="CA102" s="46"/>
      <c r="CB102" s="46"/>
      <c r="CC102" s="46"/>
      <c r="CD102" s="46"/>
      <c r="CE102" s="46"/>
      <c r="CF102" s="46"/>
      <c r="CG102" s="46"/>
      <c r="CH102" s="75">
        <f t="shared" si="279"/>
        <v>0</v>
      </c>
      <c r="CI102" s="74">
        <f>+'Stk CF '!BZ102</f>
        <v>0</v>
      </c>
      <c r="CJ102" s="46"/>
      <c r="CK102" s="46"/>
      <c r="CL102" s="46"/>
      <c r="CM102" s="46"/>
      <c r="CN102" s="46"/>
      <c r="CO102" s="46"/>
      <c r="CP102" s="46"/>
      <c r="CQ102" s="75">
        <f t="shared" si="325"/>
        <v>0</v>
      </c>
      <c r="CR102" s="74">
        <f>+'Stk CF '!CG102</f>
        <v>0</v>
      </c>
      <c r="CS102" s="46"/>
      <c r="CT102" s="46"/>
      <c r="CU102" s="46"/>
      <c r="CV102" s="46"/>
      <c r="CW102" s="46"/>
      <c r="CX102" s="46"/>
      <c r="CY102" s="46"/>
      <c r="CZ102" s="75">
        <f t="shared" si="233"/>
        <v>0</v>
      </c>
      <c r="DA102" s="74">
        <f>+'Stk CF '!CN102</f>
        <v>0</v>
      </c>
      <c r="DB102" s="46"/>
      <c r="DC102" s="46"/>
      <c r="DD102" s="46"/>
      <c r="DE102" s="46"/>
      <c r="DF102" s="46"/>
      <c r="DG102" s="46"/>
      <c r="DH102" s="46"/>
      <c r="DI102" s="75">
        <f t="shared" si="320"/>
        <v>0</v>
      </c>
      <c r="DJ102" s="74">
        <f>+'Stk CF '!CU102</f>
        <v>0</v>
      </c>
      <c r="DK102" s="46"/>
      <c r="DL102" s="46"/>
      <c r="DM102" s="46"/>
      <c r="DN102" s="46"/>
      <c r="DO102" s="46"/>
      <c r="DP102" s="46"/>
      <c r="DQ102" s="46"/>
      <c r="DR102" s="75">
        <f t="shared" si="332"/>
        <v>0</v>
      </c>
      <c r="DS102" s="74">
        <f>+'Stk CF '!DB102</f>
        <v>0</v>
      </c>
      <c r="DT102" s="46"/>
      <c r="DU102" s="46"/>
      <c r="DV102" s="46"/>
      <c r="DW102" s="46"/>
      <c r="DX102" s="46"/>
      <c r="DY102" s="46"/>
      <c r="DZ102" s="46"/>
      <c r="EA102" s="75">
        <f t="shared" si="321"/>
        <v>0</v>
      </c>
      <c r="EB102" s="74">
        <f>+'Stk CF '!DI102</f>
        <v>0</v>
      </c>
      <c r="EC102" s="46"/>
      <c r="ED102" s="46"/>
      <c r="EE102" s="46"/>
      <c r="EF102" s="46"/>
      <c r="EG102" s="46"/>
      <c r="EH102" s="46"/>
      <c r="EI102" s="46"/>
      <c r="EJ102" s="75">
        <f t="shared" ref="EJ102:EJ118" si="334">+EA102+EB102+EC102-ED102+EE102-EF102-EG102-EH102-EI102</f>
        <v>0</v>
      </c>
      <c r="EK102" s="74">
        <f>+'Stk CF '!DP102</f>
        <v>0</v>
      </c>
      <c r="EL102" s="46"/>
      <c r="EM102" s="46"/>
      <c r="EN102" s="46"/>
      <c r="EO102" s="46"/>
      <c r="EP102" s="46"/>
      <c r="EQ102" s="46"/>
      <c r="ER102" s="46"/>
      <c r="ES102" s="75">
        <f t="shared" si="333"/>
        <v>0</v>
      </c>
      <c r="ET102" s="74">
        <f>+'Stk CF '!DW102</f>
        <v>0</v>
      </c>
      <c r="EU102" s="46"/>
      <c r="EV102" s="46"/>
      <c r="EW102" s="46"/>
      <c r="EX102" s="46"/>
      <c r="EY102" s="46"/>
      <c r="EZ102" s="46"/>
      <c r="FA102" s="46"/>
      <c r="FB102" s="79">
        <f t="shared" si="275"/>
        <v>0</v>
      </c>
      <c r="FC102" s="74">
        <f>+'Stk CF '!ED102</f>
        <v>0</v>
      </c>
      <c r="FD102" s="46"/>
      <c r="FE102" s="46"/>
      <c r="FF102" s="46"/>
      <c r="FG102" s="46"/>
      <c r="FH102" s="46"/>
      <c r="FI102" s="46"/>
      <c r="FJ102" s="46"/>
      <c r="FK102" s="75">
        <f t="shared" si="240"/>
        <v>0</v>
      </c>
      <c r="FL102" s="74">
        <f>+'Stk CF '!EK102</f>
        <v>0</v>
      </c>
      <c r="FM102" s="46"/>
      <c r="FN102" s="46"/>
      <c r="FO102" s="46"/>
      <c r="FP102" s="46"/>
      <c r="FQ102" s="46"/>
      <c r="FR102" s="46"/>
      <c r="FS102" s="46"/>
      <c r="FT102" s="75">
        <f t="shared" si="280"/>
        <v>0</v>
      </c>
      <c r="FU102" s="74">
        <f>+'Stk CF '!ER102</f>
        <v>0</v>
      </c>
      <c r="FV102" s="46"/>
      <c r="FW102" s="46"/>
      <c r="FX102" s="46"/>
      <c r="FY102" s="46"/>
      <c r="FZ102" s="46"/>
      <c r="GA102" s="46"/>
      <c r="GB102" s="46"/>
      <c r="GC102" s="75">
        <f t="shared" si="281"/>
        <v>0</v>
      </c>
      <c r="GD102" s="74">
        <f>+'Stk CF '!EY102</f>
        <v>0</v>
      </c>
      <c r="GE102" s="46"/>
      <c r="GF102" s="46"/>
      <c r="GG102" s="46"/>
      <c r="GH102" s="46"/>
      <c r="GI102" s="46"/>
      <c r="GJ102" s="46"/>
      <c r="GK102" s="46"/>
      <c r="GL102" s="75">
        <f t="shared" si="322"/>
        <v>0</v>
      </c>
      <c r="GM102" s="74">
        <f>+'Stk CF '!FF102</f>
        <v>0</v>
      </c>
      <c r="GN102" s="46"/>
      <c r="GO102" s="46"/>
      <c r="GP102" s="46"/>
      <c r="GQ102" s="46"/>
      <c r="GR102" s="46"/>
      <c r="GS102" s="46"/>
      <c r="GT102" s="46"/>
      <c r="GU102" s="75">
        <f t="shared" si="282"/>
        <v>0</v>
      </c>
      <c r="GV102" s="74">
        <f>+'Stk CF '!FM102</f>
        <v>0</v>
      </c>
      <c r="GW102" s="46"/>
      <c r="GX102" s="46"/>
      <c r="GY102" s="46"/>
      <c r="GZ102" s="46"/>
      <c r="HA102" s="46"/>
      <c r="HB102" s="46"/>
      <c r="HC102" s="46"/>
      <c r="HD102" s="75">
        <f t="shared" si="310"/>
        <v>0</v>
      </c>
      <c r="HE102" s="74">
        <f>+'Stk CF '!FT102</f>
        <v>0</v>
      </c>
      <c r="HF102" s="46"/>
      <c r="HG102" s="46"/>
      <c r="HH102" s="46"/>
      <c r="HI102" s="46"/>
      <c r="HJ102" s="46"/>
      <c r="HK102" s="46"/>
      <c r="HL102" s="46"/>
      <c r="HM102" s="75">
        <f t="shared" si="330"/>
        <v>0</v>
      </c>
      <c r="HN102" s="74">
        <f>+'Stk CF '!GA102</f>
        <v>0</v>
      </c>
      <c r="HO102" s="46"/>
      <c r="HP102" s="46"/>
      <c r="HQ102" s="46"/>
      <c r="HR102" s="46"/>
      <c r="HS102" s="46"/>
      <c r="HT102" s="46"/>
      <c r="HU102" s="46"/>
      <c r="HV102" s="75">
        <f t="shared" si="323"/>
        <v>0</v>
      </c>
      <c r="HW102" s="74">
        <f>+'Stk CF '!GH102</f>
        <v>0</v>
      </c>
      <c r="HX102" s="46"/>
      <c r="HY102" s="46"/>
      <c r="HZ102" s="46"/>
      <c r="IA102" s="46"/>
      <c r="IB102" s="46"/>
      <c r="IC102" s="46"/>
      <c r="ID102" s="46"/>
      <c r="IE102" s="75">
        <f t="shared" ref="IE102:IE115" si="335">+HV102+HW102+HX102-HY102+HZ102-IA102-IB102-IC102-ID102</f>
        <v>0</v>
      </c>
      <c r="IF102" s="74">
        <f>+'Stk CF '!GO102</f>
        <v>0</v>
      </c>
      <c r="IG102" s="46"/>
      <c r="IH102" s="46"/>
      <c r="II102" s="46"/>
      <c r="IJ102" s="46"/>
      <c r="IK102" s="46"/>
      <c r="IL102" s="46"/>
      <c r="IM102" s="46"/>
      <c r="IN102" s="75">
        <f t="shared" si="329"/>
        <v>0</v>
      </c>
      <c r="IO102" s="74">
        <f>+'Stk CF '!GV102</f>
        <v>0</v>
      </c>
      <c r="IP102" s="46"/>
      <c r="IQ102" s="46"/>
      <c r="IR102" s="46"/>
      <c r="IS102" s="46"/>
      <c r="IT102" s="46"/>
      <c r="IU102" s="46"/>
      <c r="IV102" s="46"/>
      <c r="IW102" s="75">
        <f t="shared" si="234"/>
        <v>0</v>
      </c>
      <c r="IX102" s="74">
        <f>+'Stk CF '!HC102</f>
        <v>0</v>
      </c>
      <c r="IY102" s="46"/>
      <c r="IZ102" s="46"/>
      <c r="JA102" s="46"/>
      <c r="JB102" s="46"/>
      <c r="JC102" s="46"/>
      <c r="JD102" s="46"/>
      <c r="JE102" s="46"/>
      <c r="JF102" s="75">
        <f t="shared" si="235"/>
        <v>0</v>
      </c>
      <c r="JG102" s="74">
        <f>+'Stk CF '!HJ102</f>
        <v>0</v>
      </c>
      <c r="JH102" s="46"/>
      <c r="JI102" s="46"/>
      <c r="JJ102" s="46"/>
      <c r="JK102" s="46"/>
      <c r="JL102" s="46"/>
      <c r="JM102" s="46"/>
      <c r="JN102" s="46"/>
      <c r="JO102" s="75">
        <f t="shared" si="327"/>
        <v>0</v>
      </c>
      <c r="JP102" s="74">
        <f>+'Stk CF '!HQ102</f>
        <v>0</v>
      </c>
      <c r="JQ102" s="46"/>
      <c r="JR102" s="46"/>
      <c r="JS102" s="46"/>
      <c r="JT102" s="46"/>
      <c r="JU102" s="46"/>
      <c r="JV102" s="46"/>
      <c r="JW102" s="46"/>
      <c r="JX102" s="75">
        <f t="shared" si="236"/>
        <v>0</v>
      </c>
      <c r="JY102" s="106">
        <f>+'Stk CF '!HX102</f>
        <v>0</v>
      </c>
      <c r="JZ102" s="46"/>
      <c r="KA102" s="46"/>
      <c r="KB102" s="46"/>
      <c r="KC102" s="46"/>
      <c r="KD102" s="46"/>
      <c r="KE102" s="46"/>
      <c r="KF102" s="46"/>
      <c r="KG102" s="88">
        <f t="shared" si="285"/>
        <v>0</v>
      </c>
      <c r="KI102" s="80">
        <f>+'Stk CF '!IF102</f>
        <v>0</v>
      </c>
      <c r="KJ102" s="46">
        <f t="shared" si="311"/>
        <v>0</v>
      </c>
      <c r="KK102" s="46">
        <f t="shared" si="312"/>
        <v>0</v>
      </c>
      <c r="KL102" s="46">
        <f t="shared" si="313"/>
        <v>0</v>
      </c>
      <c r="KM102" s="46">
        <f t="shared" si="314"/>
        <v>0</v>
      </c>
      <c r="KN102" s="81">
        <f t="shared" si="315"/>
        <v>0</v>
      </c>
      <c r="KO102" s="81">
        <f t="shared" si="316"/>
        <v>0</v>
      </c>
      <c r="KP102" s="46">
        <f t="shared" si="317"/>
        <v>0</v>
      </c>
      <c r="KQ102" s="76">
        <f t="shared" si="238"/>
        <v>0</v>
      </c>
      <c r="KR102" s="66"/>
      <c r="KS102" s="65"/>
    </row>
    <row r="103" spans="1:306" ht="15">
      <c r="B103" s="386" t="s">
        <v>653</v>
      </c>
      <c r="C103" s="168"/>
      <c r="D103" s="174"/>
      <c r="E103" s="168"/>
      <c r="F103" s="363"/>
      <c r="G103" s="380"/>
      <c r="H103" s="380"/>
      <c r="I103" s="166"/>
      <c r="J103" s="360"/>
      <c r="K103" s="143"/>
      <c r="L103" s="144"/>
      <c r="M103" s="137" t="s">
        <v>4</v>
      </c>
      <c r="N103" s="87">
        <v>0</v>
      </c>
      <c r="O103" s="74">
        <f>+'Stk CF '!V103</f>
        <v>0</v>
      </c>
      <c r="P103" s="46"/>
      <c r="Q103" s="46"/>
      <c r="R103" s="46"/>
      <c r="S103" s="46"/>
      <c r="T103" s="46"/>
      <c r="U103" s="46"/>
      <c r="V103" s="46"/>
      <c r="W103" s="75">
        <f t="shared" si="331"/>
        <v>0</v>
      </c>
      <c r="X103" s="74">
        <f>+'Stk CF '!AC103</f>
        <v>0</v>
      </c>
      <c r="Y103" s="46"/>
      <c r="Z103" s="46"/>
      <c r="AA103" s="46"/>
      <c r="AB103" s="46"/>
      <c r="AC103" s="46"/>
      <c r="AD103" s="46"/>
      <c r="AE103" s="46"/>
      <c r="AF103" s="75">
        <f t="shared" si="318"/>
        <v>0</v>
      </c>
      <c r="AG103" s="74">
        <f>+'Stk CF '!AJ103</f>
        <v>0</v>
      </c>
      <c r="AH103" s="46"/>
      <c r="AI103" s="46"/>
      <c r="AJ103" s="46"/>
      <c r="AK103" s="46"/>
      <c r="AL103" s="46"/>
      <c r="AM103" s="46"/>
      <c r="AN103" s="46"/>
      <c r="AO103" s="75">
        <f>+AF103+AG103+AH103-AI103+AJ103-AK103-AL103-AM103-AN103</f>
        <v>0</v>
      </c>
      <c r="AP103" s="74">
        <f>+'Stk CF '!AQ103</f>
        <v>0</v>
      </c>
      <c r="AQ103" s="46"/>
      <c r="AR103" s="46"/>
      <c r="AS103" s="46"/>
      <c r="AT103" s="46"/>
      <c r="AU103" s="46"/>
      <c r="AV103" s="46"/>
      <c r="AW103" s="46"/>
      <c r="AX103" s="75">
        <f>+AO103+AP103+AQ103-AR103+AS103-AT103-AU103-AV103-AW103</f>
        <v>0</v>
      </c>
      <c r="AY103" s="74">
        <f>+'Stk CF '!AX104</f>
        <v>0</v>
      </c>
      <c r="AZ103" s="46"/>
      <c r="BA103" s="46"/>
      <c r="BB103" s="46"/>
      <c r="BC103" s="46"/>
      <c r="BD103" s="46"/>
      <c r="BE103" s="46"/>
      <c r="BF103" s="46"/>
      <c r="BG103" s="75">
        <f t="shared" ref="BG103:BG118" si="336">+AX103+AY103+AZ103-BA103+BB103-BC103-BD103-BE103-BF103</f>
        <v>0</v>
      </c>
      <c r="BH103" s="74">
        <f>+'Stk CF '!BE103</f>
        <v>0</v>
      </c>
      <c r="BI103" s="46"/>
      <c r="BJ103" s="46"/>
      <c r="BK103" s="46"/>
      <c r="BL103" s="46"/>
      <c r="BM103" s="46"/>
      <c r="BN103" s="46"/>
      <c r="BO103" s="46"/>
      <c r="BP103" s="126">
        <f t="shared" si="242"/>
        <v>0</v>
      </c>
      <c r="BQ103" s="74">
        <f>+'Stk CF '!BL103</f>
        <v>0</v>
      </c>
      <c r="BR103" s="46"/>
      <c r="BS103" s="46"/>
      <c r="BT103" s="46"/>
      <c r="BU103" s="46"/>
      <c r="BV103" s="46"/>
      <c r="BW103" s="46"/>
      <c r="BX103" s="46"/>
      <c r="BY103" s="75">
        <f t="shared" si="309"/>
        <v>0</v>
      </c>
      <c r="BZ103" s="74">
        <f>+'Stk CF '!BS103</f>
        <v>0</v>
      </c>
      <c r="CA103" s="46"/>
      <c r="CB103" s="46"/>
      <c r="CC103" s="46"/>
      <c r="CD103" s="46"/>
      <c r="CE103" s="46"/>
      <c r="CF103" s="46"/>
      <c r="CG103" s="46"/>
      <c r="CH103" s="75">
        <f t="shared" si="279"/>
        <v>0</v>
      </c>
      <c r="CI103" s="74">
        <f>+'Stk CF '!BZ103</f>
        <v>0</v>
      </c>
      <c r="CJ103" s="46"/>
      <c r="CK103" s="46"/>
      <c r="CL103" s="46"/>
      <c r="CM103" s="46"/>
      <c r="CN103" s="46"/>
      <c r="CO103" s="46"/>
      <c r="CP103" s="46"/>
      <c r="CQ103" s="75">
        <f t="shared" si="325"/>
        <v>0</v>
      </c>
      <c r="CR103" s="74">
        <f>+'Stk CF '!CG103</f>
        <v>0</v>
      </c>
      <c r="CS103" s="46"/>
      <c r="CT103" s="46"/>
      <c r="CU103" s="46"/>
      <c r="CV103" s="46"/>
      <c r="CW103" s="46"/>
      <c r="CX103" s="46"/>
      <c r="CY103" s="46"/>
      <c r="CZ103" s="75">
        <f t="shared" si="233"/>
        <v>0</v>
      </c>
      <c r="DA103" s="74">
        <f>+'Stk CF '!CN103</f>
        <v>0</v>
      </c>
      <c r="DB103" s="46"/>
      <c r="DC103" s="46"/>
      <c r="DD103" s="46"/>
      <c r="DE103" s="46"/>
      <c r="DF103" s="46"/>
      <c r="DG103" s="46"/>
      <c r="DH103" s="46"/>
      <c r="DI103" s="75">
        <f t="shared" si="320"/>
        <v>0</v>
      </c>
      <c r="DJ103" s="74">
        <f>+'Stk CF '!CU103</f>
        <v>0</v>
      </c>
      <c r="DK103" s="46"/>
      <c r="DL103" s="46"/>
      <c r="DM103" s="46"/>
      <c r="DN103" s="46"/>
      <c r="DO103" s="46"/>
      <c r="DP103" s="46"/>
      <c r="DQ103" s="46"/>
      <c r="DR103" s="75">
        <f>+DI103+DJ103+DK103-DL103+DM103-DN103-DO103-DP103-DQ103</f>
        <v>0</v>
      </c>
      <c r="DS103" s="74">
        <f>+'Stk CF '!DB103</f>
        <v>0</v>
      </c>
      <c r="DT103" s="46"/>
      <c r="DU103" s="46"/>
      <c r="DV103" s="46"/>
      <c r="DW103" s="46"/>
      <c r="DX103" s="46"/>
      <c r="DY103" s="46"/>
      <c r="DZ103" s="46"/>
      <c r="EA103" s="75">
        <f t="shared" si="321"/>
        <v>0</v>
      </c>
      <c r="EB103" s="74">
        <f>+'Stk CF '!DI103</f>
        <v>0</v>
      </c>
      <c r="EC103" s="46"/>
      <c r="ED103" s="46"/>
      <c r="EE103" s="46"/>
      <c r="EF103" s="46"/>
      <c r="EG103" s="46"/>
      <c r="EH103" s="46"/>
      <c r="EI103" s="46"/>
      <c r="EJ103" s="75">
        <f t="shared" si="334"/>
        <v>0</v>
      </c>
      <c r="EK103" s="74">
        <f>+'Stk CF '!DP103</f>
        <v>0</v>
      </c>
      <c r="EL103" s="46"/>
      <c r="EM103" s="46"/>
      <c r="EN103" s="46"/>
      <c r="EO103" s="46"/>
      <c r="EP103" s="46"/>
      <c r="EQ103" s="46"/>
      <c r="ER103" s="46"/>
      <c r="ES103" s="75">
        <f t="shared" si="333"/>
        <v>0</v>
      </c>
      <c r="ET103" s="74">
        <f>+'Stk CF '!DW103</f>
        <v>0</v>
      </c>
      <c r="EU103" s="46"/>
      <c r="EV103" s="46"/>
      <c r="EW103" s="46"/>
      <c r="EX103" s="46"/>
      <c r="EY103" s="46"/>
      <c r="EZ103" s="46"/>
      <c r="FA103" s="46"/>
      <c r="FB103" s="79">
        <f t="shared" si="275"/>
        <v>0</v>
      </c>
      <c r="FC103" s="74">
        <f>+'Stk CF '!ED103</f>
        <v>0</v>
      </c>
      <c r="FD103" s="46"/>
      <c r="FE103" s="46"/>
      <c r="FF103" s="46"/>
      <c r="FG103" s="46"/>
      <c r="FH103" s="46"/>
      <c r="FI103" s="46"/>
      <c r="FJ103" s="46"/>
      <c r="FK103" s="75">
        <f t="shared" si="240"/>
        <v>0</v>
      </c>
      <c r="FL103" s="74">
        <f>+'Stk CF '!EK103</f>
        <v>0</v>
      </c>
      <c r="FM103" s="46"/>
      <c r="FN103" s="46"/>
      <c r="FO103" s="46"/>
      <c r="FP103" s="46"/>
      <c r="FQ103" s="46"/>
      <c r="FR103" s="46"/>
      <c r="FS103" s="46"/>
      <c r="FT103" s="75">
        <f t="shared" si="280"/>
        <v>0</v>
      </c>
      <c r="FU103" s="74">
        <f>+'Stk CF '!ER103</f>
        <v>0</v>
      </c>
      <c r="FV103" s="46"/>
      <c r="FW103" s="46"/>
      <c r="FX103" s="46"/>
      <c r="FY103" s="46"/>
      <c r="FZ103" s="46"/>
      <c r="GA103" s="46"/>
      <c r="GB103" s="46"/>
      <c r="GC103" s="75">
        <f t="shared" si="281"/>
        <v>0</v>
      </c>
      <c r="GD103" s="74">
        <f>+'Stk CF '!EY103</f>
        <v>0</v>
      </c>
      <c r="GE103" s="46"/>
      <c r="GF103" s="46"/>
      <c r="GG103" s="46"/>
      <c r="GH103" s="46"/>
      <c r="GI103" s="46"/>
      <c r="GJ103" s="46"/>
      <c r="GK103" s="46"/>
      <c r="GL103" s="75">
        <f t="shared" si="322"/>
        <v>0</v>
      </c>
      <c r="GM103" s="74">
        <f>+'Stk CF '!FF103</f>
        <v>0</v>
      </c>
      <c r="GN103" s="46"/>
      <c r="GO103" s="46"/>
      <c r="GP103" s="46"/>
      <c r="GQ103" s="46"/>
      <c r="GR103" s="46"/>
      <c r="GS103" s="46"/>
      <c r="GT103" s="46"/>
      <c r="GU103" s="75">
        <f t="shared" si="282"/>
        <v>0</v>
      </c>
      <c r="GV103" s="74">
        <f>+'Stk CF '!FM103</f>
        <v>0</v>
      </c>
      <c r="GW103" s="46"/>
      <c r="GX103" s="46"/>
      <c r="GY103" s="46"/>
      <c r="GZ103" s="46"/>
      <c r="HA103" s="46"/>
      <c r="HB103" s="46"/>
      <c r="HC103" s="46"/>
      <c r="HD103" s="75">
        <f>+GU103+GV103+GW103-GX103+GY103-GZ103-HA103-HB103-HC103</f>
        <v>0</v>
      </c>
      <c r="HE103" s="74">
        <f>+'Stk CF '!FT103</f>
        <v>0</v>
      </c>
      <c r="HF103" s="46"/>
      <c r="HG103" s="46"/>
      <c r="HH103" s="46"/>
      <c r="HI103" s="46"/>
      <c r="HJ103" s="46"/>
      <c r="HK103" s="46"/>
      <c r="HL103" s="46"/>
      <c r="HM103" s="75">
        <f>+HD103+HE103+HF103-HG103+HH103-HI103-HJ103-HK103-HL103</f>
        <v>0</v>
      </c>
      <c r="HN103" s="74">
        <f>+'Stk CF '!GA103</f>
        <v>0</v>
      </c>
      <c r="HO103" s="46"/>
      <c r="HP103" s="46"/>
      <c r="HQ103" s="46"/>
      <c r="HR103" s="46"/>
      <c r="HS103" s="46"/>
      <c r="HT103" s="46"/>
      <c r="HU103" s="46"/>
      <c r="HV103" s="75">
        <f t="shared" si="323"/>
        <v>0</v>
      </c>
      <c r="HW103" s="74">
        <f>+'Stk CF '!GH103</f>
        <v>0</v>
      </c>
      <c r="HX103" s="46"/>
      <c r="HY103" s="46"/>
      <c r="HZ103" s="46"/>
      <c r="IA103" s="46"/>
      <c r="IB103" s="46"/>
      <c r="IC103" s="46"/>
      <c r="ID103" s="46"/>
      <c r="IE103" s="75">
        <f t="shared" si="335"/>
        <v>0</v>
      </c>
      <c r="IF103" s="74">
        <f>+'Stk CF '!GO103</f>
        <v>0</v>
      </c>
      <c r="IG103" s="46"/>
      <c r="IH103" s="46"/>
      <c r="II103" s="46"/>
      <c r="IJ103" s="46"/>
      <c r="IK103" s="46"/>
      <c r="IL103" s="46"/>
      <c r="IM103" s="46"/>
      <c r="IN103" s="75">
        <f t="shared" si="329"/>
        <v>0</v>
      </c>
      <c r="IO103" s="74">
        <f>+'Stk CF '!GV103</f>
        <v>0</v>
      </c>
      <c r="IP103" s="46"/>
      <c r="IQ103" s="46"/>
      <c r="IR103" s="46"/>
      <c r="IS103" s="46"/>
      <c r="IT103" s="46"/>
      <c r="IU103" s="46"/>
      <c r="IV103" s="46"/>
      <c r="IW103" s="75">
        <f t="shared" si="234"/>
        <v>0</v>
      </c>
      <c r="IX103" s="74">
        <f>+'Stk CF '!HC103</f>
        <v>0</v>
      </c>
      <c r="IY103" s="46"/>
      <c r="IZ103" s="46"/>
      <c r="JA103" s="46"/>
      <c r="JB103" s="46"/>
      <c r="JC103" s="46"/>
      <c r="JD103" s="46"/>
      <c r="JE103" s="46"/>
      <c r="JF103" s="75">
        <f>+IW103+IX103+IY103-IZ103+JA103-JB103-JC103-JD103-JE103</f>
        <v>0</v>
      </c>
      <c r="JG103" s="74">
        <f>+'Stk CF '!HJ103</f>
        <v>0</v>
      </c>
      <c r="JH103" s="46"/>
      <c r="JI103" s="46"/>
      <c r="JJ103" s="46"/>
      <c r="JK103" s="46"/>
      <c r="JL103" s="46"/>
      <c r="JM103" s="46"/>
      <c r="JN103" s="46"/>
      <c r="JO103" s="75">
        <f t="shared" si="327"/>
        <v>0</v>
      </c>
      <c r="JP103" s="74">
        <f>+'Stk CF '!HQ103</f>
        <v>0</v>
      </c>
      <c r="JQ103" s="46"/>
      <c r="JR103" s="46"/>
      <c r="JS103" s="46"/>
      <c r="JT103" s="46"/>
      <c r="JU103" s="46"/>
      <c r="JV103" s="46"/>
      <c r="JW103" s="46"/>
      <c r="JX103" s="128">
        <f t="shared" si="236"/>
        <v>0</v>
      </c>
      <c r="JY103" s="106">
        <f>+'Stk CF '!HX103</f>
        <v>0</v>
      </c>
      <c r="JZ103" s="46"/>
      <c r="KA103" s="46"/>
      <c r="KB103" s="46"/>
      <c r="KC103" s="46"/>
      <c r="KD103" s="46"/>
      <c r="KE103" s="46"/>
      <c r="KF103" s="46"/>
      <c r="KG103" s="88">
        <f t="shared" si="285"/>
        <v>0</v>
      </c>
      <c r="KI103" s="80">
        <f>+'Stk CF '!IF103</f>
        <v>0</v>
      </c>
      <c r="KJ103" s="46">
        <f t="shared" ref="KJ103:KL104" si="337">+P103+Y103+AH103+AQ103+AZ103+BI103+BR103+CA103+CJ103+CS103+DB103+DK103+DT103+EC103+EL103+EU103+FD103+FM103+FV103+GE103+GN103+GW103+HF103+HO103+HX103+IG103+IP103+IY103+JH103+JQ103+JZ103</f>
        <v>0</v>
      </c>
      <c r="KK103" s="46">
        <f t="shared" si="337"/>
        <v>0</v>
      </c>
      <c r="KL103" s="46">
        <f t="shared" si="337"/>
        <v>0</v>
      </c>
      <c r="KM103" s="46">
        <f t="shared" ref="KM103:KM108" si="338">+S103+AB103+AK103+AT103+BC103+BL103+BU103+CD103+CM103+CV103+DE103+DN103+DW103+EF103+EO103+EX103+FG103+FP103+FY103+GH103+GQ103+GZ103+HI103+HR103+IA103+IJ103+IS103+JB103+JK103+JT103+KC103</f>
        <v>0</v>
      </c>
      <c r="KN103" s="81">
        <f t="shared" ref="KN103:KP104" si="339">+T103+AC103+AL103+AU103+BD103+BM103+BV103+CE103+CN103+CW103+DF103+DO103+DX103+EG103+EP103+EY103+FH103+FQ103+FZ103+GI103+GR103+HA103+HJ103+HS103+IB103+IK103+IT103+JC103+JL103+JU103+KD103</f>
        <v>0</v>
      </c>
      <c r="KO103" s="81">
        <f t="shared" si="339"/>
        <v>0</v>
      </c>
      <c r="KP103" s="46">
        <f t="shared" si="339"/>
        <v>0</v>
      </c>
      <c r="KQ103" s="76">
        <f t="shared" si="238"/>
        <v>0</v>
      </c>
      <c r="KR103" s="66"/>
      <c r="KS103" s="65"/>
    </row>
    <row r="104" spans="1:306" ht="15">
      <c r="A104" s="1" t="s">
        <v>171</v>
      </c>
      <c r="B104" s="386" t="s">
        <v>653</v>
      </c>
      <c r="C104" s="168"/>
      <c r="D104" s="174"/>
      <c r="E104" s="168"/>
      <c r="F104" s="363"/>
      <c r="G104" s="380"/>
      <c r="H104" s="380"/>
      <c r="I104" s="166"/>
      <c r="J104" s="356"/>
      <c r="K104" s="143"/>
      <c r="L104" s="144"/>
      <c r="M104" s="137" t="s">
        <v>4</v>
      </c>
      <c r="N104" s="87">
        <v>0</v>
      </c>
      <c r="O104" s="74">
        <f>+'Stk CF '!V104</f>
        <v>0</v>
      </c>
      <c r="P104" s="46"/>
      <c r="Q104" s="46"/>
      <c r="R104" s="46"/>
      <c r="S104" s="46"/>
      <c r="T104" s="46"/>
      <c r="U104" s="46"/>
      <c r="V104" s="46"/>
      <c r="W104" s="75">
        <f t="shared" si="331"/>
        <v>0</v>
      </c>
      <c r="X104" s="74">
        <f>+'Stk CF '!AC104</f>
        <v>0</v>
      </c>
      <c r="Y104" s="46"/>
      <c r="Z104" s="46"/>
      <c r="AA104" s="46"/>
      <c r="AB104" s="46"/>
      <c r="AC104" s="46"/>
      <c r="AD104" s="46"/>
      <c r="AE104" s="46"/>
      <c r="AF104" s="75">
        <f t="shared" si="318"/>
        <v>0</v>
      </c>
      <c r="AG104" s="74">
        <f>+'Stk CF '!AJ104</f>
        <v>0</v>
      </c>
      <c r="AH104" s="46"/>
      <c r="AI104" s="46"/>
      <c r="AJ104" s="46"/>
      <c r="AK104" s="46"/>
      <c r="AL104" s="46"/>
      <c r="AM104" s="46"/>
      <c r="AN104" s="46"/>
      <c r="AO104" s="75">
        <f>+AF104+AG104+AH104-AI104+AJ104-AK104-AL104-AM104-AN104</f>
        <v>0</v>
      </c>
      <c r="AP104" s="74">
        <f>+'Stk CF '!AQ104</f>
        <v>0</v>
      </c>
      <c r="AQ104" s="46"/>
      <c r="AR104" s="46"/>
      <c r="AS104" s="46"/>
      <c r="AT104" s="46"/>
      <c r="AU104" s="46"/>
      <c r="AV104" s="46"/>
      <c r="AW104" s="46"/>
      <c r="AX104" s="75">
        <f>+AO104+AP104+AQ104-AR104+AS104-AT104-AU104-AV104-AW104</f>
        <v>0</v>
      </c>
      <c r="AY104" s="74">
        <f>+'Stk CF '!AX104</f>
        <v>0</v>
      </c>
      <c r="AZ104" s="46"/>
      <c r="BA104" s="46"/>
      <c r="BB104" s="46"/>
      <c r="BC104" s="46"/>
      <c r="BD104" s="46"/>
      <c r="BE104" s="46"/>
      <c r="BF104" s="46"/>
      <c r="BG104" s="75">
        <f>+AX104+AY104+AZ104-BA104+BB104-BC104-BD104-BE104-BF104</f>
        <v>0</v>
      </c>
      <c r="BH104" s="74">
        <f>+'Stk CF '!BE104</f>
        <v>0</v>
      </c>
      <c r="BI104" s="46"/>
      <c r="BJ104" s="46"/>
      <c r="BK104" s="46"/>
      <c r="BL104" s="46"/>
      <c r="BM104" s="46"/>
      <c r="BN104" s="46"/>
      <c r="BO104" s="46"/>
      <c r="BP104" s="126">
        <f t="shared" si="242"/>
        <v>0</v>
      </c>
      <c r="BQ104" s="74">
        <f>+'Stk CF '!BL104</f>
        <v>0</v>
      </c>
      <c r="BR104" s="46"/>
      <c r="BS104" s="46"/>
      <c r="BT104" s="46"/>
      <c r="BU104" s="46"/>
      <c r="BV104" s="46"/>
      <c r="BW104" s="46"/>
      <c r="BX104" s="46"/>
      <c r="BY104" s="75">
        <f t="shared" si="309"/>
        <v>0</v>
      </c>
      <c r="BZ104" s="74">
        <f>+'Stk CF '!BS104</f>
        <v>0</v>
      </c>
      <c r="CA104" s="46"/>
      <c r="CB104" s="46"/>
      <c r="CC104" s="46"/>
      <c r="CD104" s="46"/>
      <c r="CE104" s="46"/>
      <c r="CF104" s="46"/>
      <c r="CG104" s="46"/>
      <c r="CH104" s="75">
        <f t="shared" si="279"/>
        <v>0</v>
      </c>
      <c r="CI104" s="74">
        <f>+'Stk CF '!BZ104</f>
        <v>0</v>
      </c>
      <c r="CJ104" s="46"/>
      <c r="CK104" s="46"/>
      <c r="CL104" s="46"/>
      <c r="CM104" s="46"/>
      <c r="CN104" s="46"/>
      <c r="CO104" s="46"/>
      <c r="CP104" s="46"/>
      <c r="CQ104" s="75">
        <f t="shared" si="325"/>
        <v>0</v>
      </c>
      <c r="CR104" s="74">
        <f>+'Stk CF '!CG104</f>
        <v>0</v>
      </c>
      <c r="CS104" s="46"/>
      <c r="CT104" s="46"/>
      <c r="CU104" s="46"/>
      <c r="CV104" s="46"/>
      <c r="CW104" s="46"/>
      <c r="CX104" s="46"/>
      <c r="CY104" s="46"/>
      <c r="CZ104" s="75">
        <f t="shared" si="233"/>
        <v>0</v>
      </c>
      <c r="DA104" s="74">
        <f>+'Stk CF '!CN104</f>
        <v>0</v>
      </c>
      <c r="DB104" s="46"/>
      <c r="DC104" s="46"/>
      <c r="DD104" s="46"/>
      <c r="DE104" s="46"/>
      <c r="DF104" s="46"/>
      <c r="DG104" s="46"/>
      <c r="DH104" s="46"/>
      <c r="DI104" s="75">
        <f t="shared" si="320"/>
        <v>0</v>
      </c>
      <c r="DJ104" s="74">
        <f>+'Stk CF '!CU104</f>
        <v>0</v>
      </c>
      <c r="DK104" s="46"/>
      <c r="DL104" s="46"/>
      <c r="DM104" s="46"/>
      <c r="DN104" s="46"/>
      <c r="DO104" s="46"/>
      <c r="DP104" s="46"/>
      <c r="DQ104" s="46"/>
      <c r="DR104" s="75">
        <f>+DI104+DJ104+DK104-DL104+DM104-DN104-DO104-DP104-DQ104</f>
        <v>0</v>
      </c>
      <c r="DS104" s="74">
        <f>+'Stk CF '!DB104</f>
        <v>0</v>
      </c>
      <c r="DT104" s="46"/>
      <c r="DU104" s="46"/>
      <c r="DV104" s="46"/>
      <c r="DW104" s="46"/>
      <c r="DX104" s="46"/>
      <c r="DY104" s="46"/>
      <c r="DZ104" s="46"/>
      <c r="EA104" s="75">
        <f t="shared" si="321"/>
        <v>0</v>
      </c>
      <c r="EB104" s="74">
        <f>+'Stk CF '!DI104</f>
        <v>0</v>
      </c>
      <c r="EC104" s="46"/>
      <c r="ED104" s="46"/>
      <c r="EE104" s="46"/>
      <c r="EF104" s="46"/>
      <c r="EG104" s="46"/>
      <c r="EH104" s="46"/>
      <c r="EI104" s="46"/>
      <c r="EJ104" s="75">
        <f t="shared" si="334"/>
        <v>0</v>
      </c>
      <c r="EK104" s="74">
        <f>+'Stk CF '!DP104</f>
        <v>0</v>
      </c>
      <c r="EL104" s="46"/>
      <c r="EM104" s="46"/>
      <c r="EN104" s="46"/>
      <c r="EO104" s="46"/>
      <c r="EP104" s="46"/>
      <c r="EQ104" s="46"/>
      <c r="ER104" s="46"/>
      <c r="ES104" s="75">
        <f t="shared" si="333"/>
        <v>0</v>
      </c>
      <c r="ET104" s="74">
        <f>+'Stk CF '!DW104</f>
        <v>0</v>
      </c>
      <c r="EU104" s="46"/>
      <c r="EV104" s="46"/>
      <c r="EW104" s="46"/>
      <c r="EX104" s="46"/>
      <c r="EY104" s="46"/>
      <c r="EZ104" s="46"/>
      <c r="FA104" s="46"/>
      <c r="FB104" s="79">
        <f t="shared" si="275"/>
        <v>0</v>
      </c>
      <c r="FC104" s="74">
        <f>+'Stk CF '!ED104</f>
        <v>0</v>
      </c>
      <c r="FD104" s="46"/>
      <c r="FE104" s="46"/>
      <c r="FF104" s="46"/>
      <c r="FG104" s="46"/>
      <c r="FH104" s="46"/>
      <c r="FI104" s="46"/>
      <c r="FJ104" s="46"/>
      <c r="FK104" s="75">
        <f t="shared" si="240"/>
        <v>0</v>
      </c>
      <c r="FL104" s="74">
        <f>+'Stk CF '!EK104</f>
        <v>0</v>
      </c>
      <c r="FM104" s="46"/>
      <c r="FN104" s="46"/>
      <c r="FO104" s="46"/>
      <c r="FP104" s="46"/>
      <c r="FQ104" s="46"/>
      <c r="FR104" s="46"/>
      <c r="FS104" s="46"/>
      <c r="FT104" s="75">
        <f t="shared" si="280"/>
        <v>0</v>
      </c>
      <c r="FU104" s="74">
        <f>+'Stk CF '!ER104</f>
        <v>0</v>
      </c>
      <c r="FV104" s="46"/>
      <c r="FW104" s="46"/>
      <c r="FX104" s="46"/>
      <c r="FY104" s="46"/>
      <c r="FZ104" s="46"/>
      <c r="GA104" s="46"/>
      <c r="GB104" s="46"/>
      <c r="GC104" s="75">
        <f t="shared" si="281"/>
        <v>0</v>
      </c>
      <c r="GD104" s="74">
        <f>+'Stk CF '!EY104</f>
        <v>0</v>
      </c>
      <c r="GE104" s="46"/>
      <c r="GF104" s="46"/>
      <c r="GG104" s="46"/>
      <c r="GH104" s="46"/>
      <c r="GI104" s="46"/>
      <c r="GJ104" s="46"/>
      <c r="GK104" s="46"/>
      <c r="GL104" s="75">
        <f t="shared" si="322"/>
        <v>0</v>
      </c>
      <c r="GM104" s="74">
        <f>+'Stk CF '!FF104</f>
        <v>0</v>
      </c>
      <c r="GN104" s="46"/>
      <c r="GO104" s="46"/>
      <c r="GP104" s="46"/>
      <c r="GQ104" s="46"/>
      <c r="GR104" s="46"/>
      <c r="GS104" s="46"/>
      <c r="GT104" s="46"/>
      <c r="GU104" s="75">
        <f t="shared" si="282"/>
        <v>0</v>
      </c>
      <c r="GV104" s="74">
        <f>+'Stk CF '!FM104</f>
        <v>0</v>
      </c>
      <c r="GW104" s="46"/>
      <c r="GX104" s="46"/>
      <c r="GY104" s="46"/>
      <c r="GZ104" s="46"/>
      <c r="HA104" s="46"/>
      <c r="HB104" s="46"/>
      <c r="HC104" s="46"/>
      <c r="HD104" s="75">
        <f>+GU104+GV104+GW104-GX104+GY104-GZ104-HA104-HB104-HC104</f>
        <v>0</v>
      </c>
      <c r="HE104" s="74">
        <f>+'Stk CF '!FT104</f>
        <v>0</v>
      </c>
      <c r="HF104" s="46"/>
      <c r="HG104" s="46"/>
      <c r="HH104" s="46"/>
      <c r="HI104" s="46"/>
      <c r="HJ104" s="46"/>
      <c r="HK104" s="46"/>
      <c r="HL104" s="46"/>
      <c r="HM104" s="75">
        <f>+HD104+HE104+HF104-HG104+HH104-HI104-HJ104-HK104-HL104</f>
        <v>0</v>
      </c>
      <c r="HN104" s="74">
        <f>+'Stk CF '!GA104</f>
        <v>0</v>
      </c>
      <c r="HO104" s="46"/>
      <c r="HP104" s="46"/>
      <c r="HQ104" s="46"/>
      <c r="HR104" s="46"/>
      <c r="HS104" s="46"/>
      <c r="HT104" s="46"/>
      <c r="HU104" s="46"/>
      <c r="HV104" s="75">
        <f t="shared" si="323"/>
        <v>0</v>
      </c>
      <c r="HW104" s="74">
        <f>+'Stk CF '!GH104</f>
        <v>0</v>
      </c>
      <c r="HX104" s="46"/>
      <c r="HY104" s="46"/>
      <c r="HZ104" s="46"/>
      <c r="IA104" s="46"/>
      <c r="IB104" s="46"/>
      <c r="IC104" s="46"/>
      <c r="ID104" s="46"/>
      <c r="IE104" s="75">
        <f t="shared" si="335"/>
        <v>0</v>
      </c>
      <c r="IF104" s="74">
        <f>+'Stk CF '!GO104</f>
        <v>0</v>
      </c>
      <c r="IG104" s="46"/>
      <c r="IH104" s="46"/>
      <c r="II104" s="46"/>
      <c r="IJ104" s="46"/>
      <c r="IK104" s="46"/>
      <c r="IL104" s="46"/>
      <c r="IM104" s="46"/>
      <c r="IN104" s="75">
        <f t="shared" si="329"/>
        <v>0</v>
      </c>
      <c r="IO104" s="74">
        <f>+'Stk CF '!GV104</f>
        <v>0</v>
      </c>
      <c r="IP104" s="46"/>
      <c r="IQ104" s="46"/>
      <c r="IR104" s="46"/>
      <c r="IS104" s="46"/>
      <c r="IT104" s="46"/>
      <c r="IU104" s="46"/>
      <c r="IV104" s="46"/>
      <c r="IW104" s="75">
        <f t="shared" si="234"/>
        <v>0</v>
      </c>
      <c r="IX104" s="74">
        <f>+'Stk CF '!HC104</f>
        <v>0</v>
      </c>
      <c r="IY104" s="46"/>
      <c r="IZ104" s="46"/>
      <c r="JA104" s="46"/>
      <c r="JB104" s="46"/>
      <c r="JC104" s="46"/>
      <c r="JD104" s="46"/>
      <c r="JE104" s="46"/>
      <c r="JF104" s="75">
        <f>+IW104+IX104+IY104-IZ104+JA104-JB104-JC104-JD104-JE104</f>
        <v>0</v>
      </c>
      <c r="JG104" s="74">
        <f>+'Stk CF '!HJ104</f>
        <v>0</v>
      </c>
      <c r="JH104" s="46"/>
      <c r="JI104" s="46"/>
      <c r="JJ104" s="46"/>
      <c r="JK104" s="46"/>
      <c r="JL104" s="46"/>
      <c r="JM104" s="46"/>
      <c r="JN104" s="46"/>
      <c r="JO104" s="75">
        <f t="shared" si="327"/>
        <v>0</v>
      </c>
      <c r="JP104" s="74">
        <f>+'Stk CF '!HQ104</f>
        <v>0</v>
      </c>
      <c r="JQ104" s="46"/>
      <c r="JR104" s="46"/>
      <c r="JS104" s="46"/>
      <c r="JT104" s="46"/>
      <c r="JU104" s="46"/>
      <c r="JV104" s="46"/>
      <c r="JW104" s="46"/>
      <c r="JX104" s="128">
        <f t="shared" si="236"/>
        <v>0</v>
      </c>
      <c r="JY104" s="106">
        <f>+'Stk CF '!HX104</f>
        <v>0</v>
      </c>
      <c r="JZ104" s="46"/>
      <c r="KA104" s="46"/>
      <c r="KB104" s="46"/>
      <c r="KC104" s="46"/>
      <c r="KD104" s="46"/>
      <c r="KE104" s="46"/>
      <c r="KF104" s="46"/>
      <c r="KG104" s="88">
        <f t="shared" si="285"/>
        <v>0</v>
      </c>
      <c r="KI104" s="80">
        <f>+'Stk CF '!IF104</f>
        <v>0</v>
      </c>
      <c r="KJ104" s="46">
        <f t="shared" si="337"/>
        <v>0</v>
      </c>
      <c r="KK104" s="46">
        <f t="shared" si="337"/>
        <v>0</v>
      </c>
      <c r="KL104" s="46">
        <f t="shared" si="337"/>
        <v>0</v>
      </c>
      <c r="KM104" s="46">
        <f t="shared" si="338"/>
        <v>0</v>
      </c>
      <c r="KN104" s="81">
        <f t="shared" si="339"/>
        <v>0</v>
      </c>
      <c r="KO104" s="81">
        <f t="shared" si="339"/>
        <v>0</v>
      </c>
      <c r="KP104" s="46">
        <f t="shared" si="339"/>
        <v>0</v>
      </c>
      <c r="KQ104" s="76">
        <f t="shared" si="238"/>
        <v>0</v>
      </c>
      <c r="KR104" s="66"/>
      <c r="KS104" s="65"/>
    </row>
    <row r="105" spans="1:306" ht="15">
      <c r="B105" s="387" t="s">
        <v>603</v>
      </c>
      <c r="C105" s="167" t="s">
        <v>193</v>
      </c>
      <c r="D105" s="178" t="s">
        <v>37</v>
      </c>
      <c r="E105" s="167" t="s">
        <v>189</v>
      </c>
      <c r="F105" s="362" t="s">
        <v>181</v>
      </c>
      <c r="G105" s="380" t="s">
        <v>99</v>
      </c>
      <c r="H105" s="380" t="s">
        <v>99</v>
      </c>
      <c r="I105" s="166" t="s">
        <v>94</v>
      </c>
      <c r="J105" s="358" t="s">
        <v>200</v>
      </c>
      <c r="K105" s="143">
        <v>5</v>
      </c>
      <c r="L105" s="144">
        <v>5</v>
      </c>
      <c r="M105" s="137" t="s">
        <v>4</v>
      </c>
      <c r="N105" s="87">
        <v>0</v>
      </c>
      <c r="O105" s="74">
        <f>+'Stk CF '!V105</f>
        <v>0</v>
      </c>
      <c r="P105" s="46"/>
      <c r="Q105" s="46"/>
      <c r="R105" s="46"/>
      <c r="S105" s="46"/>
      <c r="T105" s="46"/>
      <c r="U105" s="46"/>
      <c r="V105" s="46"/>
      <c r="W105" s="75">
        <f t="shared" si="331"/>
        <v>0</v>
      </c>
      <c r="X105" s="74">
        <f>+'Stk CF '!AC105</f>
        <v>0</v>
      </c>
      <c r="Y105" s="46"/>
      <c r="Z105" s="46"/>
      <c r="AA105" s="46"/>
      <c r="AB105" s="46"/>
      <c r="AC105" s="46"/>
      <c r="AD105" s="46"/>
      <c r="AE105" s="46"/>
      <c r="AF105" s="75">
        <f t="shared" si="318"/>
        <v>0</v>
      </c>
      <c r="AG105" s="74">
        <f>+'Stk CF '!AJ105</f>
        <v>0</v>
      </c>
      <c r="AH105" s="46"/>
      <c r="AI105" s="46"/>
      <c r="AJ105" s="46"/>
      <c r="AK105" s="46"/>
      <c r="AL105" s="46"/>
      <c r="AM105" s="46"/>
      <c r="AN105" s="46"/>
      <c r="AO105" s="75">
        <f t="shared" si="319"/>
        <v>0</v>
      </c>
      <c r="AP105" s="74">
        <f>+'Stk CF '!AQ105</f>
        <v>0</v>
      </c>
      <c r="AQ105" s="46"/>
      <c r="AR105" s="46"/>
      <c r="AS105" s="46"/>
      <c r="AT105" s="46"/>
      <c r="AU105" s="46"/>
      <c r="AV105" s="46"/>
      <c r="AW105" s="46"/>
      <c r="AX105" s="75">
        <f t="shared" si="324"/>
        <v>0</v>
      </c>
      <c r="AY105" s="74">
        <f>+'Stk CF '!AX105</f>
        <v>0</v>
      </c>
      <c r="AZ105" s="46"/>
      <c r="BA105" s="46"/>
      <c r="BB105" s="46"/>
      <c r="BC105" s="46"/>
      <c r="BD105" s="46"/>
      <c r="BE105" s="46"/>
      <c r="BF105" s="46"/>
      <c r="BG105" s="75">
        <f t="shared" si="336"/>
        <v>0</v>
      </c>
      <c r="BH105" s="74">
        <f>+'Stk CF '!BE105</f>
        <v>0</v>
      </c>
      <c r="BI105" s="46"/>
      <c r="BJ105" s="46"/>
      <c r="BK105" s="46"/>
      <c r="BL105" s="46"/>
      <c r="BM105" s="46"/>
      <c r="BN105" s="46"/>
      <c r="BO105" s="46"/>
      <c r="BP105" s="126">
        <f t="shared" si="242"/>
        <v>0</v>
      </c>
      <c r="BQ105" s="74">
        <f>+'Stk CF '!BL105</f>
        <v>0</v>
      </c>
      <c r="BR105" s="46"/>
      <c r="BS105" s="46"/>
      <c r="BT105" s="46"/>
      <c r="BU105" s="46"/>
      <c r="BV105" s="46"/>
      <c r="BW105" s="46"/>
      <c r="BX105" s="46"/>
      <c r="BY105" s="75">
        <f t="shared" si="309"/>
        <v>0</v>
      </c>
      <c r="BZ105" s="74">
        <f>+'Stk CF '!BS105</f>
        <v>0</v>
      </c>
      <c r="CA105" s="46"/>
      <c r="CB105" s="46"/>
      <c r="CC105" s="46"/>
      <c r="CD105" s="46"/>
      <c r="CE105" s="46"/>
      <c r="CF105" s="46"/>
      <c r="CG105" s="46"/>
      <c r="CH105" s="75">
        <f t="shared" si="279"/>
        <v>0</v>
      </c>
      <c r="CI105" s="74">
        <f>+'Stk CF '!BZ105</f>
        <v>0</v>
      </c>
      <c r="CJ105" s="46"/>
      <c r="CK105" s="46"/>
      <c r="CL105" s="46"/>
      <c r="CM105" s="46"/>
      <c r="CN105" s="46"/>
      <c r="CO105" s="46"/>
      <c r="CP105" s="46"/>
      <c r="CQ105" s="75">
        <f t="shared" si="325"/>
        <v>0</v>
      </c>
      <c r="CR105" s="74">
        <f>+'Stk CF '!CG105</f>
        <v>0</v>
      </c>
      <c r="CS105" s="46"/>
      <c r="CT105" s="46"/>
      <c r="CU105" s="46"/>
      <c r="CV105" s="46"/>
      <c r="CW105" s="46"/>
      <c r="CX105" s="46"/>
      <c r="CY105" s="46"/>
      <c r="CZ105" s="75">
        <f t="shared" si="233"/>
        <v>0</v>
      </c>
      <c r="DA105" s="74">
        <f>+'Stk CF '!CN105</f>
        <v>0</v>
      </c>
      <c r="DB105" s="46"/>
      <c r="DC105" s="46"/>
      <c r="DD105" s="46"/>
      <c r="DE105" s="46"/>
      <c r="DF105" s="46"/>
      <c r="DG105" s="46"/>
      <c r="DH105" s="46"/>
      <c r="DI105" s="75">
        <f t="shared" si="320"/>
        <v>0</v>
      </c>
      <c r="DJ105" s="74">
        <f>+'Stk CF '!CU105</f>
        <v>0</v>
      </c>
      <c r="DK105" s="46"/>
      <c r="DL105" s="46"/>
      <c r="DM105" s="46"/>
      <c r="DN105" s="46"/>
      <c r="DO105" s="46"/>
      <c r="DP105" s="46"/>
      <c r="DQ105" s="46"/>
      <c r="DR105" s="75">
        <f t="shared" si="332"/>
        <v>0</v>
      </c>
      <c r="DS105" s="74">
        <f>+'Stk CF '!DB105</f>
        <v>0</v>
      </c>
      <c r="DT105" s="46"/>
      <c r="DU105" s="46"/>
      <c r="DV105" s="46"/>
      <c r="DW105" s="46"/>
      <c r="DX105" s="46"/>
      <c r="DY105" s="46"/>
      <c r="DZ105" s="46"/>
      <c r="EA105" s="75">
        <f t="shared" si="321"/>
        <v>0</v>
      </c>
      <c r="EB105" s="74">
        <f>+'Stk CF '!DI105</f>
        <v>0</v>
      </c>
      <c r="EC105" s="46"/>
      <c r="ED105" s="46"/>
      <c r="EE105" s="46"/>
      <c r="EF105" s="46"/>
      <c r="EG105" s="46"/>
      <c r="EH105" s="46"/>
      <c r="EI105" s="46"/>
      <c r="EJ105" s="75">
        <f t="shared" si="334"/>
        <v>0</v>
      </c>
      <c r="EK105" s="74">
        <f>+'Stk CF '!DP105</f>
        <v>0</v>
      </c>
      <c r="EL105" s="46"/>
      <c r="EM105" s="46"/>
      <c r="EN105" s="46"/>
      <c r="EO105" s="46"/>
      <c r="EP105" s="46"/>
      <c r="EQ105" s="46"/>
      <c r="ER105" s="46"/>
      <c r="ES105" s="75">
        <f t="shared" si="333"/>
        <v>0</v>
      </c>
      <c r="ET105" s="74">
        <f>+'Stk CF '!DW105</f>
        <v>0</v>
      </c>
      <c r="EU105" s="46"/>
      <c r="EV105" s="46"/>
      <c r="EW105" s="46"/>
      <c r="EX105" s="46"/>
      <c r="EY105" s="46"/>
      <c r="EZ105" s="46"/>
      <c r="FA105" s="46"/>
      <c r="FB105" s="79">
        <f t="shared" si="275"/>
        <v>0</v>
      </c>
      <c r="FC105" s="74">
        <f>+'Stk CF '!ED105</f>
        <v>0</v>
      </c>
      <c r="FD105" s="46"/>
      <c r="FE105" s="46"/>
      <c r="FF105" s="46"/>
      <c r="FG105" s="46"/>
      <c r="FH105" s="46"/>
      <c r="FI105" s="46"/>
      <c r="FJ105" s="46"/>
      <c r="FK105" s="75">
        <f t="shared" si="240"/>
        <v>0</v>
      </c>
      <c r="FL105" s="74">
        <f>+'Stk CF '!EK105</f>
        <v>0</v>
      </c>
      <c r="FM105" s="46"/>
      <c r="FN105" s="46"/>
      <c r="FO105" s="46"/>
      <c r="FP105" s="46"/>
      <c r="FQ105" s="46"/>
      <c r="FR105" s="46"/>
      <c r="FS105" s="46"/>
      <c r="FT105" s="75">
        <f t="shared" si="280"/>
        <v>0</v>
      </c>
      <c r="FU105" s="74">
        <f>+'Stk CF '!ER105</f>
        <v>0</v>
      </c>
      <c r="FV105" s="46"/>
      <c r="FW105" s="46"/>
      <c r="FX105" s="46"/>
      <c r="FY105" s="46"/>
      <c r="FZ105" s="46"/>
      <c r="GA105" s="46"/>
      <c r="GB105" s="46"/>
      <c r="GC105" s="75">
        <f t="shared" si="281"/>
        <v>0</v>
      </c>
      <c r="GD105" s="74">
        <f>+'Stk CF '!EY105</f>
        <v>0</v>
      </c>
      <c r="GE105" s="46"/>
      <c r="GF105" s="46"/>
      <c r="GG105" s="46"/>
      <c r="GH105" s="46"/>
      <c r="GI105" s="46"/>
      <c r="GJ105" s="46"/>
      <c r="GK105" s="46"/>
      <c r="GL105" s="75">
        <f t="shared" si="322"/>
        <v>0</v>
      </c>
      <c r="GM105" s="74">
        <f>+'Stk CF '!FF105</f>
        <v>0</v>
      </c>
      <c r="GN105" s="46"/>
      <c r="GO105" s="46"/>
      <c r="GP105" s="46"/>
      <c r="GQ105" s="46"/>
      <c r="GR105" s="46"/>
      <c r="GS105" s="46"/>
      <c r="GT105" s="46"/>
      <c r="GU105" s="75">
        <f t="shared" si="282"/>
        <v>0</v>
      </c>
      <c r="GV105" s="74">
        <f>+'Stk CF '!FM105</f>
        <v>0</v>
      </c>
      <c r="GW105" s="46"/>
      <c r="GX105" s="46"/>
      <c r="GY105" s="46"/>
      <c r="GZ105" s="46"/>
      <c r="HA105" s="46"/>
      <c r="HB105" s="46"/>
      <c r="HC105" s="46"/>
      <c r="HD105" s="75">
        <f t="shared" si="310"/>
        <v>0</v>
      </c>
      <c r="HE105" s="74">
        <f>+'Stk CF '!FT105</f>
        <v>0</v>
      </c>
      <c r="HF105" s="46"/>
      <c r="HG105" s="46"/>
      <c r="HH105" s="46"/>
      <c r="HI105" s="46"/>
      <c r="HJ105" s="46"/>
      <c r="HK105" s="46"/>
      <c r="HL105" s="46"/>
      <c r="HM105" s="75">
        <f t="shared" si="330"/>
        <v>0</v>
      </c>
      <c r="HN105" s="74">
        <f>+'Stk CF '!GA105</f>
        <v>0</v>
      </c>
      <c r="HO105" s="46"/>
      <c r="HP105" s="46"/>
      <c r="HQ105" s="46"/>
      <c r="HR105" s="46"/>
      <c r="HS105" s="46"/>
      <c r="HT105" s="46"/>
      <c r="HU105" s="46"/>
      <c r="HV105" s="75">
        <f t="shared" si="323"/>
        <v>0</v>
      </c>
      <c r="HW105" s="74">
        <f>+'Stk CF '!GH105</f>
        <v>0</v>
      </c>
      <c r="HX105" s="46"/>
      <c r="HY105" s="46"/>
      <c r="HZ105" s="46"/>
      <c r="IA105" s="46"/>
      <c r="IB105" s="46"/>
      <c r="IC105" s="46"/>
      <c r="ID105" s="46"/>
      <c r="IE105" s="75">
        <f t="shared" si="335"/>
        <v>0</v>
      </c>
      <c r="IF105" s="74">
        <f>+'Stk CF '!GO105</f>
        <v>0</v>
      </c>
      <c r="IG105" s="46"/>
      <c r="IH105" s="46"/>
      <c r="II105" s="46"/>
      <c r="IJ105" s="46"/>
      <c r="IK105" s="46"/>
      <c r="IL105" s="46"/>
      <c r="IM105" s="46"/>
      <c r="IN105" s="75">
        <f t="shared" si="329"/>
        <v>0</v>
      </c>
      <c r="IO105" s="74">
        <f>+'Stk CF '!GV105</f>
        <v>0</v>
      </c>
      <c r="IP105" s="46"/>
      <c r="IQ105" s="46"/>
      <c r="IR105" s="46"/>
      <c r="IS105" s="46"/>
      <c r="IT105" s="46"/>
      <c r="IU105" s="46"/>
      <c r="IV105" s="46"/>
      <c r="IW105" s="75">
        <f t="shared" si="234"/>
        <v>0</v>
      </c>
      <c r="IX105" s="74">
        <f>+'Stk CF '!HC105</f>
        <v>0</v>
      </c>
      <c r="IY105" s="46"/>
      <c r="IZ105" s="46"/>
      <c r="JA105" s="46"/>
      <c r="JB105" s="46"/>
      <c r="JC105" s="46"/>
      <c r="JD105" s="46"/>
      <c r="JE105" s="46"/>
      <c r="JF105" s="75">
        <f t="shared" si="235"/>
        <v>0</v>
      </c>
      <c r="JG105" s="74">
        <f>+'Stk CF '!HJ105</f>
        <v>0</v>
      </c>
      <c r="JH105" s="46"/>
      <c r="JI105" s="46"/>
      <c r="JJ105" s="46"/>
      <c r="JK105" s="46"/>
      <c r="JL105" s="46"/>
      <c r="JM105" s="46"/>
      <c r="JN105" s="46"/>
      <c r="JO105" s="75">
        <f t="shared" si="327"/>
        <v>0</v>
      </c>
      <c r="JP105" s="74">
        <f>+'Stk CF '!HQ105</f>
        <v>0</v>
      </c>
      <c r="JQ105" s="46"/>
      <c r="JR105" s="46"/>
      <c r="JS105" s="46"/>
      <c r="JT105" s="46"/>
      <c r="JU105" s="46"/>
      <c r="JV105" s="46"/>
      <c r="JW105" s="46"/>
      <c r="JX105" s="128">
        <f t="shared" si="236"/>
        <v>0</v>
      </c>
      <c r="JY105" s="106">
        <f>+'Stk CF '!HX105</f>
        <v>0</v>
      </c>
      <c r="JZ105" s="46"/>
      <c r="KA105" s="46"/>
      <c r="KB105" s="46"/>
      <c r="KC105" s="46"/>
      <c r="KD105" s="46"/>
      <c r="KE105" s="46"/>
      <c r="KF105" s="46"/>
      <c r="KG105" s="88">
        <f t="shared" si="285"/>
        <v>0</v>
      </c>
      <c r="KI105" s="80">
        <f>+'Stk CF '!IF105</f>
        <v>0</v>
      </c>
      <c r="KJ105" s="46">
        <f t="shared" ref="KJ105:KL108" si="340">+P105+Y105+AH105+AQ105+AZ105+BI105+BR105+CA105+CJ105+CS105+DB105+DK105+DT105+EC105+EL105+EU105+FD105+FM105+FV105+GE105+GN105+GW105+HF105+HO105+HX105+IG105+IP105+IY105+JH105+JQ105+JZ105</f>
        <v>0</v>
      </c>
      <c r="KK105" s="46">
        <f t="shared" si="340"/>
        <v>0</v>
      </c>
      <c r="KL105" s="46">
        <f t="shared" si="340"/>
        <v>0</v>
      </c>
      <c r="KM105" s="46">
        <f t="shared" si="338"/>
        <v>0</v>
      </c>
      <c r="KN105" s="81">
        <f t="shared" ref="KN105:KO107" si="341">+T105+AC105+AL105+AU105+BD105+BM105+BV105+CE105+CN105+CW105+DF105+DO105+DX105+EG105+EP105+EY105+FH105+FQ105+FZ105+GI105+GR105+HA105+HJ105+HS105+IB105+IK105+IT105+JC105+JL105+JU105+KD105</f>
        <v>0</v>
      </c>
      <c r="KO105" s="81">
        <f t="shared" si="341"/>
        <v>0</v>
      </c>
      <c r="KP105" s="46">
        <f t="shared" si="317"/>
        <v>0</v>
      </c>
      <c r="KQ105" s="76">
        <f t="shared" si="238"/>
        <v>0</v>
      </c>
      <c r="KR105" s="66"/>
      <c r="KS105" s="65"/>
    </row>
    <row r="106" spans="1:306" ht="15">
      <c r="B106" s="387" t="s">
        <v>603</v>
      </c>
      <c r="C106" s="167" t="s">
        <v>598</v>
      </c>
      <c r="D106" s="178" t="s">
        <v>597</v>
      </c>
      <c r="E106" s="167"/>
      <c r="F106" s="362" t="s">
        <v>181</v>
      </c>
      <c r="G106" s="380" t="s">
        <v>99</v>
      </c>
      <c r="H106" s="380" t="s">
        <v>99</v>
      </c>
      <c r="I106" s="166" t="s">
        <v>94</v>
      </c>
      <c r="J106" s="359">
        <v>11.6</v>
      </c>
      <c r="K106" s="143">
        <v>5</v>
      </c>
      <c r="L106" s="144">
        <v>5</v>
      </c>
      <c r="M106" s="137" t="s">
        <v>4</v>
      </c>
      <c r="N106" s="87">
        <v>9</v>
      </c>
      <c r="O106" s="74">
        <f>+'Stk CF '!V106</f>
        <v>0</v>
      </c>
      <c r="P106" s="46"/>
      <c r="Q106" s="46"/>
      <c r="R106" s="46"/>
      <c r="S106" s="46"/>
      <c r="T106" s="46"/>
      <c r="U106" s="46"/>
      <c r="V106" s="46"/>
      <c r="W106" s="75">
        <f t="shared" si="331"/>
        <v>9</v>
      </c>
      <c r="X106" s="74">
        <f>+'Stk CF '!AC106</f>
        <v>0</v>
      </c>
      <c r="Y106" s="46"/>
      <c r="Z106" s="46"/>
      <c r="AA106" s="46"/>
      <c r="AB106" s="46"/>
      <c r="AC106" s="46"/>
      <c r="AD106" s="46"/>
      <c r="AE106" s="46"/>
      <c r="AF106" s="75">
        <f t="shared" si="318"/>
        <v>9</v>
      </c>
      <c r="AG106" s="74">
        <f>+'Stk CF '!AJ106</f>
        <v>0</v>
      </c>
      <c r="AH106" s="46"/>
      <c r="AI106" s="46"/>
      <c r="AJ106" s="46"/>
      <c r="AK106" s="46"/>
      <c r="AL106" s="46"/>
      <c r="AM106" s="46"/>
      <c r="AN106" s="46"/>
      <c r="AO106" s="75">
        <f t="shared" si="319"/>
        <v>9</v>
      </c>
      <c r="AP106" s="74">
        <f>+'Stk CF '!AQ106</f>
        <v>0</v>
      </c>
      <c r="AQ106" s="46"/>
      <c r="AR106" s="46"/>
      <c r="AS106" s="46"/>
      <c r="AT106" s="46"/>
      <c r="AU106" s="46"/>
      <c r="AV106" s="46"/>
      <c r="AW106" s="46"/>
      <c r="AX106" s="75">
        <f t="shared" si="324"/>
        <v>9</v>
      </c>
      <c r="AY106" s="74">
        <f>+'Stk CF '!AX106</f>
        <v>0</v>
      </c>
      <c r="AZ106" s="46"/>
      <c r="BA106" s="46"/>
      <c r="BB106" s="46"/>
      <c r="BC106" s="46"/>
      <c r="BD106" s="46"/>
      <c r="BE106" s="46"/>
      <c r="BF106" s="46"/>
      <c r="BG106" s="75">
        <f t="shared" si="336"/>
        <v>9</v>
      </c>
      <c r="BH106" s="74">
        <f>+'Stk CF '!BE106</f>
        <v>0</v>
      </c>
      <c r="BI106" s="46"/>
      <c r="BJ106" s="46"/>
      <c r="BK106" s="46"/>
      <c r="BL106" s="46"/>
      <c r="BM106" s="46"/>
      <c r="BN106" s="46"/>
      <c r="BO106" s="46"/>
      <c r="BP106" s="126">
        <f t="shared" si="242"/>
        <v>9</v>
      </c>
      <c r="BQ106" s="74">
        <f>+'Stk CF '!BL106</f>
        <v>0</v>
      </c>
      <c r="BR106" s="46"/>
      <c r="BS106" s="46"/>
      <c r="BT106" s="46"/>
      <c r="BU106" s="46"/>
      <c r="BV106" s="46"/>
      <c r="BW106" s="46"/>
      <c r="BX106" s="46"/>
      <c r="BY106" s="75">
        <f t="shared" si="309"/>
        <v>9</v>
      </c>
      <c r="BZ106" s="74">
        <f>+'Stk CF '!BS106</f>
        <v>0</v>
      </c>
      <c r="CA106" s="46"/>
      <c r="CB106" s="46"/>
      <c r="CC106" s="46"/>
      <c r="CD106" s="46"/>
      <c r="CE106" s="46"/>
      <c r="CF106" s="46"/>
      <c r="CG106" s="46"/>
      <c r="CH106" s="75">
        <f t="shared" si="279"/>
        <v>9</v>
      </c>
      <c r="CI106" s="74">
        <f>+'Stk CF '!BZ106</f>
        <v>0</v>
      </c>
      <c r="CJ106" s="46"/>
      <c r="CK106" s="46"/>
      <c r="CL106" s="46"/>
      <c r="CM106" s="46"/>
      <c r="CN106" s="46"/>
      <c r="CO106" s="46"/>
      <c r="CP106" s="46"/>
      <c r="CQ106" s="75">
        <f t="shared" si="325"/>
        <v>9</v>
      </c>
      <c r="CR106" s="74">
        <f>+'Stk CF '!CG106</f>
        <v>0</v>
      </c>
      <c r="CS106" s="46"/>
      <c r="CT106" s="46"/>
      <c r="CU106" s="46"/>
      <c r="CV106" s="46"/>
      <c r="CW106" s="46"/>
      <c r="CX106" s="46"/>
      <c r="CY106" s="46"/>
      <c r="CZ106" s="75">
        <f t="shared" si="233"/>
        <v>9</v>
      </c>
      <c r="DA106" s="74">
        <f>+'Stk CF '!CN106</f>
        <v>0</v>
      </c>
      <c r="DB106" s="46"/>
      <c r="DC106" s="46"/>
      <c r="DD106" s="46"/>
      <c r="DE106" s="46"/>
      <c r="DF106" s="46"/>
      <c r="DG106" s="46"/>
      <c r="DH106" s="46"/>
      <c r="DI106" s="75">
        <f t="shared" si="320"/>
        <v>9</v>
      </c>
      <c r="DJ106" s="74">
        <f>+'Stk CF '!CU106</f>
        <v>0</v>
      </c>
      <c r="DK106" s="46"/>
      <c r="DL106" s="46"/>
      <c r="DM106" s="46"/>
      <c r="DN106" s="46"/>
      <c r="DO106" s="46"/>
      <c r="DP106" s="46"/>
      <c r="DQ106" s="46"/>
      <c r="DR106" s="75">
        <f t="shared" si="332"/>
        <v>9</v>
      </c>
      <c r="DS106" s="74">
        <f>+'Stk CF '!DB106</f>
        <v>0</v>
      </c>
      <c r="DT106" s="46"/>
      <c r="DU106" s="46"/>
      <c r="DV106" s="46"/>
      <c r="DW106" s="46"/>
      <c r="DX106" s="46"/>
      <c r="DY106" s="46"/>
      <c r="DZ106" s="46"/>
      <c r="EA106" s="75">
        <f t="shared" si="321"/>
        <v>9</v>
      </c>
      <c r="EB106" s="74">
        <f>+'Stk CF '!DI106</f>
        <v>0</v>
      </c>
      <c r="EC106" s="46"/>
      <c r="ED106" s="46"/>
      <c r="EE106" s="46"/>
      <c r="EF106" s="46"/>
      <c r="EG106" s="46"/>
      <c r="EH106" s="46"/>
      <c r="EI106" s="46"/>
      <c r="EJ106" s="75">
        <f t="shared" si="334"/>
        <v>9</v>
      </c>
      <c r="EK106" s="74">
        <f>+'Stk CF '!DP106</f>
        <v>0</v>
      </c>
      <c r="EL106" s="46"/>
      <c r="EM106" s="46"/>
      <c r="EN106" s="46"/>
      <c r="EO106" s="46"/>
      <c r="EP106" s="46"/>
      <c r="EQ106" s="46"/>
      <c r="ER106" s="46"/>
      <c r="ES106" s="75">
        <f t="shared" si="333"/>
        <v>9</v>
      </c>
      <c r="ET106" s="74">
        <f>+'Stk CF '!DW106</f>
        <v>0</v>
      </c>
      <c r="EU106" s="46"/>
      <c r="EV106" s="46"/>
      <c r="EW106" s="46"/>
      <c r="EX106" s="46"/>
      <c r="EY106" s="46"/>
      <c r="EZ106" s="46"/>
      <c r="FA106" s="46"/>
      <c r="FB106" s="79">
        <f t="shared" si="275"/>
        <v>9</v>
      </c>
      <c r="FC106" s="74">
        <f>+'Stk CF '!ED106</f>
        <v>0</v>
      </c>
      <c r="FD106" s="46"/>
      <c r="FE106" s="46"/>
      <c r="FF106" s="46"/>
      <c r="FG106" s="46"/>
      <c r="FH106" s="46"/>
      <c r="FI106" s="46"/>
      <c r="FJ106" s="46"/>
      <c r="FK106" s="75">
        <f t="shared" si="240"/>
        <v>9</v>
      </c>
      <c r="FL106" s="74">
        <f>+'Stk CF '!EK106</f>
        <v>0</v>
      </c>
      <c r="FM106" s="46"/>
      <c r="FN106" s="46"/>
      <c r="FO106" s="46"/>
      <c r="FP106" s="46"/>
      <c r="FQ106" s="46"/>
      <c r="FR106" s="46"/>
      <c r="FS106" s="46"/>
      <c r="FT106" s="75">
        <f t="shared" si="280"/>
        <v>9</v>
      </c>
      <c r="FU106" s="74">
        <f>+'Stk CF '!ER106</f>
        <v>0</v>
      </c>
      <c r="FV106" s="46"/>
      <c r="FW106" s="46"/>
      <c r="FX106" s="46"/>
      <c r="FY106" s="46"/>
      <c r="FZ106" s="46"/>
      <c r="GA106" s="46"/>
      <c r="GB106" s="46"/>
      <c r="GC106" s="75">
        <f t="shared" si="281"/>
        <v>9</v>
      </c>
      <c r="GD106" s="74">
        <f>+'Stk CF '!EY106</f>
        <v>0</v>
      </c>
      <c r="GE106" s="46"/>
      <c r="GF106" s="46"/>
      <c r="GG106" s="46"/>
      <c r="GH106" s="46"/>
      <c r="GI106" s="46"/>
      <c r="GJ106" s="46"/>
      <c r="GK106" s="46"/>
      <c r="GL106" s="75">
        <f t="shared" si="322"/>
        <v>9</v>
      </c>
      <c r="GM106" s="74">
        <f>+'Stk CF '!FF106</f>
        <v>0</v>
      </c>
      <c r="GN106" s="46"/>
      <c r="GO106" s="46"/>
      <c r="GP106" s="46"/>
      <c r="GQ106" s="46"/>
      <c r="GR106" s="46"/>
      <c r="GS106" s="46"/>
      <c r="GT106" s="46"/>
      <c r="GU106" s="75">
        <f t="shared" si="282"/>
        <v>9</v>
      </c>
      <c r="GV106" s="74">
        <f>+'Stk CF '!FM106</f>
        <v>0</v>
      </c>
      <c r="GW106" s="46"/>
      <c r="GX106" s="46"/>
      <c r="GY106" s="46"/>
      <c r="GZ106" s="46"/>
      <c r="HA106" s="46"/>
      <c r="HB106" s="46"/>
      <c r="HC106" s="46"/>
      <c r="HD106" s="75">
        <f t="shared" si="310"/>
        <v>9</v>
      </c>
      <c r="HE106" s="74">
        <f>+'Stk CF '!FT106</f>
        <v>0</v>
      </c>
      <c r="HF106" s="46"/>
      <c r="HG106" s="46"/>
      <c r="HH106" s="46"/>
      <c r="HI106" s="46"/>
      <c r="HJ106" s="46"/>
      <c r="HK106" s="46"/>
      <c r="HL106" s="46"/>
      <c r="HM106" s="75">
        <f t="shared" si="330"/>
        <v>9</v>
      </c>
      <c r="HN106" s="74">
        <f>+'Stk CF '!GA106</f>
        <v>0</v>
      </c>
      <c r="HO106" s="46"/>
      <c r="HP106" s="46"/>
      <c r="HQ106" s="46"/>
      <c r="HR106" s="46"/>
      <c r="HS106" s="46"/>
      <c r="HT106" s="46"/>
      <c r="HU106" s="46"/>
      <c r="HV106" s="75">
        <f t="shared" si="323"/>
        <v>9</v>
      </c>
      <c r="HW106" s="74">
        <f>+'Stk CF '!GH106</f>
        <v>0</v>
      </c>
      <c r="HX106" s="46"/>
      <c r="HY106" s="46"/>
      <c r="HZ106" s="46"/>
      <c r="IA106" s="46"/>
      <c r="IB106" s="46"/>
      <c r="IC106" s="46"/>
      <c r="ID106" s="46"/>
      <c r="IE106" s="75">
        <f t="shared" si="335"/>
        <v>9</v>
      </c>
      <c r="IF106" s="74">
        <f>+'Stk CF '!GO106</f>
        <v>0</v>
      </c>
      <c r="IG106" s="46"/>
      <c r="IH106" s="46"/>
      <c r="II106" s="46"/>
      <c r="IJ106" s="46"/>
      <c r="IK106" s="46"/>
      <c r="IL106" s="46"/>
      <c r="IM106" s="46"/>
      <c r="IN106" s="75">
        <f t="shared" si="329"/>
        <v>9</v>
      </c>
      <c r="IO106" s="74">
        <f>+'Stk CF '!GV106</f>
        <v>0</v>
      </c>
      <c r="IP106" s="46"/>
      <c r="IQ106" s="46"/>
      <c r="IR106" s="46"/>
      <c r="IS106" s="46"/>
      <c r="IT106" s="46"/>
      <c r="IU106" s="46"/>
      <c r="IV106" s="46"/>
      <c r="IW106" s="75">
        <f t="shared" si="234"/>
        <v>9</v>
      </c>
      <c r="IX106" s="74">
        <f>+'Stk CF '!HC106</f>
        <v>0</v>
      </c>
      <c r="IY106" s="46"/>
      <c r="IZ106" s="46"/>
      <c r="JA106" s="46"/>
      <c r="JB106" s="46"/>
      <c r="JC106" s="46"/>
      <c r="JD106" s="46"/>
      <c r="JE106" s="46"/>
      <c r="JF106" s="75">
        <f t="shared" si="235"/>
        <v>9</v>
      </c>
      <c r="JG106" s="74">
        <f>+'Stk CF '!HJ106</f>
        <v>0</v>
      </c>
      <c r="JH106" s="46"/>
      <c r="JI106" s="46"/>
      <c r="JJ106" s="46"/>
      <c r="JK106" s="46"/>
      <c r="JL106" s="46"/>
      <c r="JM106" s="46"/>
      <c r="JN106" s="46"/>
      <c r="JO106" s="75">
        <f t="shared" si="327"/>
        <v>9</v>
      </c>
      <c r="JP106" s="74">
        <f>+'Stk CF '!HQ106</f>
        <v>0</v>
      </c>
      <c r="JQ106" s="46"/>
      <c r="JR106" s="46"/>
      <c r="JS106" s="46"/>
      <c r="JT106" s="46"/>
      <c r="JU106" s="46"/>
      <c r="JV106" s="46"/>
      <c r="JW106" s="46"/>
      <c r="JX106" s="75">
        <f t="shared" si="236"/>
        <v>9</v>
      </c>
      <c r="JY106" s="106">
        <f>+'Stk CF '!HX106</f>
        <v>0</v>
      </c>
      <c r="JZ106" s="46"/>
      <c r="KA106" s="46"/>
      <c r="KB106" s="46"/>
      <c r="KC106" s="46"/>
      <c r="KD106" s="46"/>
      <c r="KE106" s="46"/>
      <c r="KF106" s="46"/>
      <c r="KG106" s="88">
        <f t="shared" si="285"/>
        <v>9</v>
      </c>
      <c r="KI106" s="80">
        <f>+'Stk CF '!IF106</f>
        <v>0</v>
      </c>
      <c r="KJ106" s="46">
        <f t="shared" si="340"/>
        <v>0</v>
      </c>
      <c r="KK106" s="46">
        <f t="shared" si="340"/>
        <v>0</v>
      </c>
      <c r="KL106" s="46">
        <f t="shared" si="340"/>
        <v>0</v>
      </c>
      <c r="KM106" s="46">
        <f t="shared" si="338"/>
        <v>0</v>
      </c>
      <c r="KN106" s="81">
        <f t="shared" si="341"/>
        <v>0</v>
      </c>
      <c r="KO106" s="81">
        <f t="shared" si="341"/>
        <v>0</v>
      </c>
      <c r="KP106" s="46">
        <f t="shared" si="317"/>
        <v>0</v>
      </c>
      <c r="KQ106" s="76">
        <f t="shared" si="238"/>
        <v>9</v>
      </c>
      <c r="KR106" s="66"/>
      <c r="KS106" s="65"/>
    </row>
    <row r="107" spans="1:306" ht="15">
      <c r="B107" s="387" t="s">
        <v>603</v>
      </c>
      <c r="C107" s="168" t="s">
        <v>194</v>
      </c>
      <c r="D107" s="174" t="s">
        <v>38</v>
      </c>
      <c r="E107" s="168" t="s">
        <v>190</v>
      </c>
      <c r="F107" s="363" t="s">
        <v>198</v>
      </c>
      <c r="G107" s="380" t="s">
        <v>99</v>
      </c>
      <c r="H107" s="380" t="s">
        <v>99</v>
      </c>
      <c r="I107" s="166" t="s">
        <v>94</v>
      </c>
      <c r="J107" s="356" t="s">
        <v>201</v>
      </c>
      <c r="K107" s="143">
        <v>6</v>
      </c>
      <c r="L107" s="144">
        <v>6</v>
      </c>
      <c r="M107" s="137" t="s">
        <v>4</v>
      </c>
      <c r="N107" s="87">
        <v>105</v>
      </c>
      <c r="O107" s="74">
        <f>+'Stk CF '!V107</f>
        <v>0</v>
      </c>
      <c r="P107" s="46"/>
      <c r="Q107" s="46"/>
      <c r="R107" s="46"/>
      <c r="S107" s="46"/>
      <c r="T107" s="46"/>
      <c r="U107" s="46"/>
      <c r="V107" s="46"/>
      <c r="W107" s="75">
        <f t="shared" si="331"/>
        <v>105</v>
      </c>
      <c r="X107" s="74">
        <f>+'Stk CF '!AC107</f>
        <v>0</v>
      </c>
      <c r="Y107" s="46"/>
      <c r="Z107" s="46"/>
      <c r="AA107" s="46"/>
      <c r="AB107" s="46"/>
      <c r="AC107" s="46"/>
      <c r="AD107" s="46"/>
      <c r="AE107" s="46"/>
      <c r="AF107" s="75">
        <f t="shared" si="318"/>
        <v>105</v>
      </c>
      <c r="AG107" s="74">
        <f>+'Stk CF '!AJ107</f>
        <v>0</v>
      </c>
      <c r="AH107" s="46"/>
      <c r="AI107" s="46"/>
      <c r="AJ107" s="46"/>
      <c r="AK107" s="46"/>
      <c r="AL107" s="46"/>
      <c r="AM107" s="46"/>
      <c r="AN107" s="46"/>
      <c r="AO107" s="75">
        <f t="shared" si="319"/>
        <v>105</v>
      </c>
      <c r="AP107" s="74">
        <f>+'Stk CF '!AQ107</f>
        <v>0</v>
      </c>
      <c r="AQ107" s="46"/>
      <c r="AR107" s="46"/>
      <c r="AS107" s="46"/>
      <c r="AT107" s="46"/>
      <c r="AU107" s="46"/>
      <c r="AV107" s="46"/>
      <c r="AW107" s="46"/>
      <c r="AX107" s="75">
        <f t="shared" si="324"/>
        <v>105</v>
      </c>
      <c r="AY107" s="74">
        <f>+'Stk CF '!AX107</f>
        <v>0</v>
      </c>
      <c r="AZ107" s="46"/>
      <c r="BA107" s="46"/>
      <c r="BB107" s="46"/>
      <c r="BC107" s="46"/>
      <c r="BD107" s="46"/>
      <c r="BE107" s="46"/>
      <c r="BF107" s="46"/>
      <c r="BG107" s="75">
        <f t="shared" si="336"/>
        <v>105</v>
      </c>
      <c r="BH107" s="74">
        <f>+'Stk CF '!BE107</f>
        <v>0</v>
      </c>
      <c r="BI107" s="46"/>
      <c r="BJ107" s="46"/>
      <c r="BK107" s="46"/>
      <c r="BL107" s="46"/>
      <c r="BM107" s="46"/>
      <c r="BN107" s="46"/>
      <c r="BO107" s="46"/>
      <c r="BP107" s="126">
        <f t="shared" si="242"/>
        <v>105</v>
      </c>
      <c r="BQ107" s="74">
        <f>+'Stk CF '!BL107</f>
        <v>0</v>
      </c>
      <c r="BR107" s="46"/>
      <c r="BS107" s="46"/>
      <c r="BT107" s="46"/>
      <c r="BU107" s="46"/>
      <c r="BV107" s="46"/>
      <c r="BW107" s="46"/>
      <c r="BX107" s="46"/>
      <c r="BY107" s="75">
        <f t="shared" si="309"/>
        <v>105</v>
      </c>
      <c r="BZ107" s="74">
        <f>+'Stk CF '!BS107</f>
        <v>0</v>
      </c>
      <c r="CA107" s="46"/>
      <c r="CB107" s="46"/>
      <c r="CC107" s="46"/>
      <c r="CD107" s="46"/>
      <c r="CE107" s="46"/>
      <c r="CF107" s="46"/>
      <c r="CG107" s="46"/>
      <c r="CH107" s="75">
        <f t="shared" si="279"/>
        <v>105</v>
      </c>
      <c r="CI107" s="74">
        <f>+'Stk CF '!BZ107</f>
        <v>0</v>
      </c>
      <c r="CJ107" s="46"/>
      <c r="CK107" s="46"/>
      <c r="CL107" s="46"/>
      <c r="CM107" s="46"/>
      <c r="CN107" s="46"/>
      <c r="CO107" s="46"/>
      <c r="CP107" s="46"/>
      <c r="CQ107" s="75">
        <f t="shared" si="325"/>
        <v>105</v>
      </c>
      <c r="CR107" s="74">
        <f>+'Stk CF '!CG107</f>
        <v>0</v>
      </c>
      <c r="CS107" s="46"/>
      <c r="CT107" s="46"/>
      <c r="CU107" s="46"/>
      <c r="CV107" s="46"/>
      <c r="CW107" s="46"/>
      <c r="CX107" s="46"/>
      <c r="CY107" s="46"/>
      <c r="CZ107" s="75">
        <f t="shared" si="233"/>
        <v>105</v>
      </c>
      <c r="DA107" s="74">
        <f>+'Stk CF '!CN107</f>
        <v>0</v>
      </c>
      <c r="DB107" s="46"/>
      <c r="DC107" s="46"/>
      <c r="DD107" s="46"/>
      <c r="DE107" s="46"/>
      <c r="DF107" s="46"/>
      <c r="DG107" s="46"/>
      <c r="DH107" s="46"/>
      <c r="DI107" s="75">
        <f t="shared" si="320"/>
        <v>105</v>
      </c>
      <c r="DJ107" s="74">
        <f>+'Stk CF '!CU107</f>
        <v>0</v>
      </c>
      <c r="DK107" s="46"/>
      <c r="DL107" s="46"/>
      <c r="DM107" s="46"/>
      <c r="DN107" s="46"/>
      <c r="DO107" s="46"/>
      <c r="DP107" s="46"/>
      <c r="DQ107" s="46"/>
      <c r="DR107" s="75">
        <f t="shared" si="332"/>
        <v>105</v>
      </c>
      <c r="DS107" s="74">
        <f>+'Stk CF '!DB107</f>
        <v>0</v>
      </c>
      <c r="DT107" s="46"/>
      <c r="DU107" s="46"/>
      <c r="DV107" s="46"/>
      <c r="DW107" s="46"/>
      <c r="DX107" s="46"/>
      <c r="DY107" s="46"/>
      <c r="DZ107" s="46"/>
      <c r="EA107" s="75">
        <f t="shared" si="321"/>
        <v>105</v>
      </c>
      <c r="EB107" s="74">
        <f>+'Stk CF '!DI107</f>
        <v>0</v>
      </c>
      <c r="EC107" s="46"/>
      <c r="ED107" s="46"/>
      <c r="EE107" s="46"/>
      <c r="EF107" s="46"/>
      <c r="EG107" s="46"/>
      <c r="EH107" s="46"/>
      <c r="EI107" s="46"/>
      <c r="EJ107" s="75">
        <f t="shared" si="334"/>
        <v>105</v>
      </c>
      <c r="EK107" s="74">
        <f>+'Stk CF '!DP107</f>
        <v>0</v>
      </c>
      <c r="EL107" s="46"/>
      <c r="EM107" s="46"/>
      <c r="EN107" s="46"/>
      <c r="EO107" s="46"/>
      <c r="EP107" s="46"/>
      <c r="EQ107" s="46"/>
      <c r="ER107" s="46"/>
      <c r="ES107" s="75">
        <f t="shared" si="333"/>
        <v>105</v>
      </c>
      <c r="ET107" s="74">
        <f>+'Stk CF '!DW107</f>
        <v>0</v>
      </c>
      <c r="EU107" s="46"/>
      <c r="EV107" s="46"/>
      <c r="EW107" s="46"/>
      <c r="EX107" s="46"/>
      <c r="EY107" s="46"/>
      <c r="EZ107" s="46"/>
      <c r="FA107" s="46"/>
      <c r="FB107" s="79">
        <f t="shared" si="275"/>
        <v>105</v>
      </c>
      <c r="FC107" s="74">
        <f>+'Stk CF '!ED107</f>
        <v>0</v>
      </c>
      <c r="FD107" s="46"/>
      <c r="FE107" s="46"/>
      <c r="FF107" s="46"/>
      <c r="FG107" s="46"/>
      <c r="FH107" s="46"/>
      <c r="FI107" s="46"/>
      <c r="FJ107" s="46"/>
      <c r="FK107" s="75">
        <f t="shared" si="240"/>
        <v>105</v>
      </c>
      <c r="FL107" s="74">
        <f>+'Stk CF '!EK107</f>
        <v>0</v>
      </c>
      <c r="FM107" s="46"/>
      <c r="FN107" s="46"/>
      <c r="FO107" s="46"/>
      <c r="FP107" s="46"/>
      <c r="FQ107" s="46"/>
      <c r="FR107" s="46"/>
      <c r="FS107" s="46"/>
      <c r="FT107" s="75">
        <f t="shared" si="280"/>
        <v>105</v>
      </c>
      <c r="FU107" s="74">
        <f>+'Stk CF '!ER107</f>
        <v>0</v>
      </c>
      <c r="FV107" s="46"/>
      <c r="FW107" s="46"/>
      <c r="FX107" s="46"/>
      <c r="FY107" s="46"/>
      <c r="FZ107" s="46"/>
      <c r="GA107" s="46"/>
      <c r="GB107" s="46"/>
      <c r="GC107" s="75">
        <f t="shared" ref="GC107:GC116" si="342">+FT107+FU107+FV107-FW107+FX107-FY107-FZ107-GA107-GB107</f>
        <v>105</v>
      </c>
      <c r="GD107" s="74">
        <f>+'Stk CF '!EY107</f>
        <v>0</v>
      </c>
      <c r="GE107" s="46"/>
      <c r="GF107" s="46"/>
      <c r="GG107" s="46"/>
      <c r="GH107" s="46"/>
      <c r="GI107" s="46"/>
      <c r="GJ107" s="46"/>
      <c r="GK107" s="46"/>
      <c r="GL107" s="75">
        <f t="shared" si="322"/>
        <v>105</v>
      </c>
      <c r="GM107" s="74">
        <f>+'Stk CF '!FF107</f>
        <v>0</v>
      </c>
      <c r="GN107" s="46"/>
      <c r="GO107" s="46"/>
      <c r="GP107" s="46"/>
      <c r="GQ107" s="46"/>
      <c r="GR107" s="46"/>
      <c r="GS107" s="46"/>
      <c r="GT107" s="46"/>
      <c r="GU107" s="75">
        <f t="shared" si="282"/>
        <v>105</v>
      </c>
      <c r="GV107" s="74">
        <f>+'Stk CF '!FM107</f>
        <v>0</v>
      </c>
      <c r="GW107" s="46"/>
      <c r="GX107" s="46"/>
      <c r="GY107" s="46"/>
      <c r="GZ107" s="46"/>
      <c r="HA107" s="46"/>
      <c r="HB107" s="46"/>
      <c r="HC107" s="46"/>
      <c r="HD107" s="75">
        <f t="shared" si="310"/>
        <v>105</v>
      </c>
      <c r="HE107" s="74">
        <f>+'Stk CF '!FT107</f>
        <v>0</v>
      </c>
      <c r="HF107" s="46"/>
      <c r="HG107" s="46"/>
      <c r="HH107" s="46"/>
      <c r="HI107" s="46"/>
      <c r="HJ107" s="46"/>
      <c r="HK107" s="46"/>
      <c r="HL107" s="46"/>
      <c r="HM107" s="75">
        <f t="shared" si="330"/>
        <v>105</v>
      </c>
      <c r="HN107" s="74">
        <f>+'Stk CF '!GA107</f>
        <v>0</v>
      </c>
      <c r="HO107" s="46"/>
      <c r="HP107" s="46"/>
      <c r="HQ107" s="46"/>
      <c r="HR107" s="46"/>
      <c r="HS107" s="46"/>
      <c r="HT107" s="46"/>
      <c r="HU107" s="46"/>
      <c r="HV107" s="75">
        <f t="shared" si="323"/>
        <v>105</v>
      </c>
      <c r="HW107" s="74">
        <f>+'Stk CF '!GH107</f>
        <v>0</v>
      </c>
      <c r="HX107" s="46"/>
      <c r="HY107" s="46"/>
      <c r="HZ107" s="46"/>
      <c r="IA107" s="46"/>
      <c r="IB107" s="46"/>
      <c r="IC107" s="46"/>
      <c r="ID107" s="46"/>
      <c r="IE107" s="75">
        <f t="shared" si="335"/>
        <v>105</v>
      </c>
      <c r="IF107" s="74">
        <f>+'Stk CF '!GO107</f>
        <v>0</v>
      </c>
      <c r="IG107" s="46"/>
      <c r="IH107" s="46"/>
      <c r="II107" s="46"/>
      <c r="IJ107" s="46"/>
      <c r="IK107" s="46"/>
      <c r="IL107" s="46"/>
      <c r="IM107" s="46"/>
      <c r="IN107" s="75">
        <f t="shared" si="329"/>
        <v>105</v>
      </c>
      <c r="IO107" s="74">
        <f>+'Stk CF '!GV107</f>
        <v>0</v>
      </c>
      <c r="IP107" s="46"/>
      <c r="IQ107" s="46"/>
      <c r="IR107" s="46"/>
      <c r="IS107" s="46"/>
      <c r="IT107" s="46"/>
      <c r="IU107" s="46"/>
      <c r="IV107" s="46"/>
      <c r="IW107" s="75">
        <f t="shared" si="234"/>
        <v>105</v>
      </c>
      <c r="IX107" s="74">
        <f>+'Stk CF '!HC107</f>
        <v>0</v>
      </c>
      <c r="IY107" s="46"/>
      <c r="IZ107" s="46"/>
      <c r="JA107" s="46"/>
      <c r="JB107" s="46"/>
      <c r="JC107" s="46"/>
      <c r="JD107" s="46"/>
      <c r="JE107" s="46"/>
      <c r="JF107" s="75">
        <f t="shared" si="235"/>
        <v>105</v>
      </c>
      <c r="JG107" s="74">
        <f>+'Stk CF '!HJ107</f>
        <v>0</v>
      </c>
      <c r="JH107" s="46"/>
      <c r="JI107" s="46"/>
      <c r="JJ107" s="46"/>
      <c r="JK107" s="46"/>
      <c r="JL107" s="46"/>
      <c r="JM107" s="46"/>
      <c r="JN107" s="46"/>
      <c r="JO107" s="75">
        <f t="shared" si="327"/>
        <v>105</v>
      </c>
      <c r="JP107" s="74">
        <f>+'Stk CF '!HQ107</f>
        <v>0</v>
      </c>
      <c r="JQ107" s="46"/>
      <c r="JR107" s="46"/>
      <c r="JS107" s="46"/>
      <c r="JT107" s="46"/>
      <c r="JU107" s="46"/>
      <c r="JV107" s="46"/>
      <c r="JW107" s="46"/>
      <c r="JX107" s="75">
        <f t="shared" si="236"/>
        <v>105</v>
      </c>
      <c r="JY107" s="106">
        <f>+'Stk CF '!HX107</f>
        <v>0</v>
      </c>
      <c r="JZ107" s="46"/>
      <c r="KA107" s="46"/>
      <c r="KB107" s="46"/>
      <c r="KC107" s="46"/>
      <c r="KD107" s="46"/>
      <c r="KE107" s="46"/>
      <c r="KF107" s="46"/>
      <c r="KG107" s="88">
        <f t="shared" si="285"/>
        <v>105</v>
      </c>
      <c r="KI107" s="80">
        <f>+'Stk CF '!IF107</f>
        <v>0</v>
      </c>
      <c r="KJ107" s="46">
        <f t="shared" si="340"/>
        <v>0</v>
      </c>
      <c r="KK107" s="46">
        <f t="shared" si="340"/>
        <v>0</v>
      </c>
      <c r="KL107" s="46">
        <f t="shared" si="340"/>
        <v>0</v>
      </c>
      <c r="KM107" s="46">
        <f t="shared" si="338"/>
        <v>0</v>
      </c>
      <c r="KN107" s="81">
        <f t="shared" si="341"/>
        <v>0</v>
      </c>
      <c r="KO107" s="81">
        <f t="shared" si="341"/>
        <v>0</v>
      </c>
      <c r="KP107" s="46">
        <f t="shared" si="317"/>
        <v>0</v>
      </c>
      <c r="KQ107" s="76">
        <f t="shared" si="238"/>
        <v>105</v>
      </c>
      <c r="KR107" s="66"/>
      <c r="KS107" s="65"/>
      <c r="KT107" s="76"/>
    </row>
    <row r="108" spans="1:306" ht="15">
      <c r="B108" s="387" t="s">
        <v>603</v>
      </c>
      <c r="C108" s="168" t="s">
        <v>599</v>
      </c>
      <c r="D108" s="174" t="s">
        <v>596</v>
      </c>
      <c r="E108" s="168"/>
      <c r="F108" s="363" t="s">
        <v>198</v>
      </c>
      <c r="G108" s="380" t="s">
        <v>99</v>
      </c>
      <c r="H108" s="380" t="s">
        <v>99</v>
      </c>
      <c r="I108" s="166" t="s">
        <v>94</v>
      </c>
      <c r="J108" s="360">
        <v>13.6</v>
      </c>
      <c r="K108" s="143">
        <v>6</v>
      </c>
      <c r="L108" s="144">
        <v>6</v>
      </c>
      <c r="M108" s="137" t="s">
        <v>4</v>
      </c>
      <c r="N108" s="87">
        <v>0</v>
      </c>
      <c r="O108" s="74">
        <f>+'Stk CF '!V108</f>
        <v>0</v>
      </c>
      <c r="P108" s="46"/>
      <c r="Q108" s="46"/>
      <c r="R108" s="46"/>
      <c r="S108" s="46"/>
      <c r="T108" s="46"/>
      <c r="U108" s="46"/>
      <c r="V108" s="46"/>
      <c r="W108" s="75">
        <f>+N108+O108+P108-Q108+R108-S108-T108-U108-V108</f>
        <v>0</v>
      </c>
      <c r="X108" s="74">
        <f>+'Stk CF '!AC108</f>
        <v>0</v>
      </c>
      <c r="Y108" s="46"/>
      <c r="Z108" s="46"/>
      <c r="AA108" s="46"/>
      <c r="AB108" s="46"/>
      <c r="AC108" s="46"/>
      <c r="AD108" s="46"/>
      <c r="AE108" s="46"/>
      <c r="AF108" s="75">
        <f t="shared" si="318"/>
        <v>0</v>
      </c>
      <c r="AG108" s="74">
        <f>+'Stk CF '!AJ108</f>
        <v>43</v>
      </c>
      <c r="AH108" s="46"/>
      <c r="AI108" s="46"/>
      <c r="AJ108" s="46"/>
      <c r="AK108" s="46"/>
      <c r="AL108" s="46"/>
      <c r="AM108" s="46"/>
      <c r="AN108" s="46"/>
      <c r="AO108" s="75">
        <f>+AF108+AG108+AH108-AI108+AJ108-AK108-AL108-AM108-AN108</f>
        <v>43</v>
      </c>
      <c r="AP108" s="74">
        <f>+'Stk CF '!AQ108</f>
        <v>0</v>
      </c>
      <c r="AQ108" s="46"/>
      <c r="AR108" s="46"/>
      <c r="AS108" s="46"/>
      <c r="AT108" s="46"/>
      <c r="AU108" s="46"/>
      <c r="AV108" s="46"/>
      <c r="AW108" s="46"/>
      <c r="AX108" s="75">
        <f>+AO108+AP108+AQ108-AR108+AS108-AT108-AU108-AV108-AW108</f>
        <v>43</v>
      </c>
      <c r="AY108" s="74">
        <f>+'Stk CF '!AX108</f>
        <v>0</v>
      </c>
      <c r="AZ108" s="46"/>
      <c r="BA108" s="46"/>
      <c r="BB108" s="46"/>
      <c r="BC108" s="46"/>
      <c r="BD108" s="46"/>
      <c r="BE108" s="46"/>
      <c r="BF108" s="46"/>
      <c r="BG108" s="75">
        <f>+AX108+AY108+AZ108-BA108+BB108-BC108-BD108-BE108-BF108</f>
        <v>43</v>
      </c>
      <c r="BH108" s="74">
        <f>+'Stk CF '!BE108</f>
        <v>0</v>
      </c>
      <c r="BI108" s="46"/>
      <c r="BJ108" s="46"/>
      <c r="BK108" s="46"/>
      <c r="BL108" s="46"/>
      <c r="BM108" s="46"/>
      <c r="BN108" s="46"/>
      <c r="BO108" s="46"/>
      <c r="BP108" s="126">
        <f t="shared" si="242"/>
        <v>43</v>
      </c>
      <c r="BQ108" s="74">
        <f>+'Stk CF '!BL108</f>
        <v>0</v>
      </c>
      <c r="BR108" s="46"/>
      <c r="BS108" s="46"/>
      <c r="BT108" s="46"/>
      <c r="BU108" s="46"/>
      <c r="BV108" s="46"/>
      <c r="BW108" s="46"/>
      <c r="BX108" s="46"/>
      <c r="BY108" s="75">
        <f t="shared" si="309"/>
        <v>43</v>
      </c>
      <c r="BZ108" s="74">
        <f>+'Stk CF '!BS108</f>
        <v>0</v>
      </c>
      <c r="CA108" s="46"/>
      <c r="CB108" s="46"/>
      <c r="CC108" s="46"/>
      <c r="CD108" s="46"/>
      <c r="CE108" s="46"/>
      <c r="CF108" s="46"/>
      <c r="CG108" s="46"/>
      <c r="CH108" s="75">
        <f t="shared" si="279"/>
        <v>43</v>
      </c>
      <c r="CI108" s="74">
        <f>+'Stk CF '!BZ108</f>
        <v>0</v>
      </c>
      <c r="CJ108" s="46"/>
      <c r="CK108" s="46"/>
      <c r="CL108" s="46"/>
      <c r="CM108" s="46"/>
      <c r="CN108" s="46"/>
      <c r="CO108" s="46"/>
      <c r="CP108" s="46"/>
      <c r="CQ108" s="75">
        <f t="shared" si="325"/>
        <v>43</v>
      </c>
      <c r="CR108" s="74">
        <f>+'Stk CF '!CG108</f>
        <v>0</v>
      </c>
      <c r="CS108" s="46"/>
      <c r="CT108" s="46"/>
      <c r="CU108" s="46"/>
      <c r="CV108" s="46"/>
      <c r="CW108" s="46"/>
      <c r="CX108" s="46"/>
      <c r="CY108" s="46"/>
      <c r="CZ108" s="75">
        <f t="shared" si="233"/>
        <v>43</v>
      </c>
      <c r="DA108" s="74">
        <f>+'Stk CF '!CN108</f>
        <v>0</v>
      </c>
      <c r="DB108" s="46"/>
      <c r="DC108" s="46"/>
      <c r="DD108" s="46"/>
      <c r="DE108" s="46"/>
      <c r="DF108" s="46"/>
      <c r="DG108" s="46"/>
      <c r="DH108" s="46"/>
      <c r="DI108" s="75">
        <f t="shared" si="320"/>
        <v>43</v>
      </c>
      <c r="DJ108" s="74">
        <f>+'Stk CF '!CU108</f>
        <v>0</v>
      </c>
      <c r="DK108" s="46"/>
      <c r="DL108" s="46"/>
      <c r="DM108" s="46"/>
      <c r="DN108" s="46"/>
      <c r="DO108" s="46"/>
      <c r="DP108" s="46"/>
      <c r="DQ108" s="46"/>
      <c r="DR108" s="75">
        <f>+DI108+DJ108+DK108-DL108+DM108-DN108-DO108-DP108-DQ108</f>
        <v>43</v>
      </c>
      <c r="DS108" s="74">
        <f>+'Stk CF '!DB108</f>
        <v>0</v>
      </c>
      <c r="DT108" s="46"/>
      <c r="DU108" s="46"/>
      <c r="DV108" s="46"/>
      <c r="DW108" s="46"/>
      <c r="DX108" s="46"/>
      <c r="DY108" s="46"/>
      <c r="DZ108" s="46"/>
      <c r="EA108" s="75">
        <f t="shared" si="321"/>
        <v>43</v>
      </c>
      <c r="EB108" s="74">
        <f>+'Stk CF '!DI108</f>
        <v>0</v>
      </c>
      <c r="EC108" s="46"/>
      <c r="ED108" s="46"/>
      <c r="EE108" s="46"/>
      <c r="EF108" s="46"/>
      <c r="EG108" s="46"/>
      <c r="EH108" s="46"/>
      <c r="EI108" s="46"/>
      <c r="EJ108" s="75">
        <f t="shared" si="334"/>
        <v>43</v>
      </c>
      <c r="EK108" s="74">
        <f>+'Stk CF '!DP108</f>
        <v>0</v>
      </c>
      <c r="EL108" s="46"/>
      <c r="EM108" s="46"/>
      <c r="EN108" s="46"/>
      <c r="EO108" s="46"/>
      <c r="EP108" s="46"/>
      <c r="EQ108" s="46"/>
      <c r="ER108" s="46"/>
      <c r="ES108" s="75">
        <f t="shared" si="333"/>
        <v>43</v>
      </c>
      <c r="ET108" s="74">
        <f>+'Stk CF '!DW108</f>
        <v>0</v>
      </c>
      <c r="EU108" s="46"/>
      <c r="EV108" s="46"/>
      <c r="EW108" s="46"/>
      <c r="EX108" s="46"/>
      <c r="EY108" s="46"/>
      <c r="EZ108" s="46"/>
      <c r="FA108" s="46"/>
      <c r="FB108" s="79">
        <f t="shared" si="275"/>
        <v>43</v>
      </c>
      <c r="FC108" s="74">
        <f>+'Stk CF '!ED108</f>
        <v>0</v>
      </c>
      <c r="FD108" s="46"/>
      <c r="FE108" s="46"/>
      <c r="FF108" s="46"/>
      <c r="FG108" s="46"/>
      <c r="FH108" s="46"/>
      <c r="FI108" s="46"/>
      <c r="FJ108" s="46"/>
      <c r="FK108" s="75">
        <f t="shared" si="240"/>
        <v>43</v>
      </c>
      <c r="FL108" s="74">
        <f>+'Stk CF '!EK108</f>
        <v>0</v>
      </c>
      <c r="FM108" s="46"/>
      <c r="FN108" s="46"/>
      <c r="FO108" s="46"/>
      <c r="FP108" s="46"/>
      <c r="FQ108" s="46"/>
      <c r="FR108" s="46"/>
      <c r="FS108" s="46"/>
      <c r="FT108" s="75">
        <f t="shared" si="280"/>
        <v>43</v>
      </c>
      <c r="FU108" s="74">
        <f>+'Stk CF '!ER108</f>
        <v>0</v>
      </c>
      <c r="FV108" s="46"/>
      <c r="FW108" s="46"/>
      <c r="FX108" s="46"/>
      <c r="FY108" s="46"/>
      <c r="FZ108" s="46"/>
      <c r="GA108" s="46"/>
      <c r="GB108" s="46"/>
      <c r="GC108" s="75">
        <f t="shared" si="342"/>
        <v>43</v>
      </c>
      <c r="GD108" s="74">
        <f>+'Stk CF '!EY108</f>
        <v>0</v>
      </c>
      <c r="GE108" s="46"/>
      <c r="GF108" s="46"/>
      <c r="GG108" s="46"/>
      <c r="GH108" s="46"/>
      <c r="GI108" s="46"/>
      <c r="GJ108" s="46"/>
      <c r="GK108" s="46"/>
      <c r="GL108" s="75">
        <f t="shared" si="322"/>
        <v>43</v>
      </c>
      <c r="GM108" s="74">
        <f>+'Stk CF '!FF108</f>
        <v>0</v>
      </c>
      <c r="GN108" s="46"/>
      <c r="GO108" s="46"/>
      <c r="GP108" s="46"/>
      <c r="GQ108" s="46"/>
      <c r="GR108" s="46"/>
      <c r="GS108" s="46"/>
      <c r="GT108" s="46"/>
      <c r="GU108" s="75">
        <f t="shared" si="282"/>
        <v>43</v>
      </c>
      <c r="GV108" s="74">
        <f>+'Stk CF '!FM108</f>
        <v>0</v>
      </c>
      <c r="GW108" s="46"/>
      <c r="GX108" s="46"/>
      <c r="GY108" s="46"/>
      <c r="GZ108" s="46"/>
      <c r="HA108" s="46"/>
      <c r="HB108" s="46"/>
      <c r="HC108" s="46"/>
      <c r="HD108" s="75">
        <f>+GU108+GV108+GW108-GX108+GY108-GZ108-HA108-HB108-HC108</f>
        <v>43</v>
      </c>
      <c r="HE108" s="74">
        <f>+'Stk CF '!FT108</f>
        <v>0</v>
      </c>
      <c r="HF108" s="46"/>
      <c r="HG108" s="46"/>
      <c r="HH108" s="46"/>
      <c r="HI108" s="46"/>
      <c r="HJ108" s="46"/>
      <c r="HK108" s="46"/>
      <c r="HL108" s="46"/>
      <c r="HM108" s="75">
        <f>+HD108+HE108+HF108-HG108+HH108-HI108-HJ108-HK108-HL108</f>
        <v>43</v>
      </c>
      <c r="HN108" s="74">
        <f>+'Stk CF '!GA108</f>
        <v>0</v>
      </c>
      <c r="HO108" s="46"/>
      <c r="HP108" s="46"/>
      <c r="HQ108" s="46"/>
      <c r="HR108" s="46"/>
      <c r="HS108" s="46"/>
      <c r="HT108" s="46"/>
      <c r="HU108" s="46"/>
      <c r="HV108" s="75">
        <f t="shared" si="323"/>
        <v>43</v>
      </c>
      <c r="HW108" s="74">
        <f>+'Stk CF '!GH108</f>
        <v>0</v>
      </c>
      <c r="HX108" s="46"/>
      <c r="HY108" s="46"/>
      <c r="HZ108" s="46"/>
      <c r="IA108" s="46"/>
      <c r="IB108" s="46"/>
      <c r="IC108" s="46"/>
      <c r="ID108" s="46"/>
      <c r="IE108" s="75">
        <f t="shared" si="335"/>
        <v>43</v>
      </c>
      <c r="IF108" s="74">
        <f>+'Stk CF '!GO108</f>
        <v>0</v>
      </c>
      <c r="IG108" s="46"/>
      <c r="IH108" s="46"/>
      <c r="II108" s="46"/>
      <c r="IJ108" s="46"/>
      <c r="IK108" s="46"/>
      <c r="IL108" s="46"/>
      <c r="IM108" s="46"/>
      <c r="IN108" s="75">
        <f t="shared" si="329"/>
        <v>43</v>
      </c>
      <c r="IO108" s="74">
        <f>+'Stk CF '!GV108</f>
        <v>0</v>
      </c>
      <c r="IP108" s="46"/>
      <c r="IQ108" s="46"/>
      <c r="IR108" s="46"/>
      <c r="IS108" s="46"/>
      <c r="IT108" s="46"/>
      <c r="IU108" s="46"/>
      <c r="IV108" s="46"/>
      <c r="IW108" s="75">
        <f t="shared" si="234"/>
        <v>43</v>
      </c>
      <c r="IX108" s="74">
        <f>+'Stk CF '!HC108</f>
        <v>0</v>
      </c>
      <c r="IY108" s="46"/>
      <c r="IZ108" s="46"/>
      <c r="JA108" s="46"/>
      <c r="JB108" s="46"/>
      <c r="JC108" s="46"/>
      <c r="JD108" s="46"/>
      <c r="JE108" s="46"/>
      <c r="JF108" s="75">
        <f>+IW108+IX108+IY108-IZ108+JA108-JB108-JC108-JD108-JE108</f>
        <v>43</v>
      </c>
      <c r="JG108" s="74">
        <f>+'Stk CF '!HJ108</f>
        <v>0</v>
      </c>
      <c r="JH108" s="46"/>
      <c r="JI108" s="46"/>
      <c r="JJ108" s="46"/>
      <c r="JK108" s="46"/>
      <c r="JL108" s="46"/>
      <c r="JM108" s="46"/>
      <c r="JN108" s="46"/>
      <c r="JO108" s="75">
        <f t="shared" si="327"/>
        <v>43</v>
      </c>
      <c r="JP108" s="74">
        <f>+'Stk CF '!HQ108</f>
        <v>0</v>
      </c>
      <c r="JQ108" s="46"/>
      <c r="JR108" s="46"/>
      <c r="JS108" s="46"/>
      <c r="JT108" s="46"/>
      <c r="JU108" s="46"/>
      <c r="JV108" s="46"/>
      <c r="JW108" s="46"/>
      <c r="JX108" s="75">
        <f t="shared" si="236"/>
        <v>43</v>
      </c>
      <c r="JY108" s="106">
        <f>+'Stk CF '!HX108</f>
        <v>0</v>
      </c>
      <c r="JZ108" s="46"/>
      <c r="KA108" s="46"/>
      <c r="KB108" s="46"/>
      <c r="KC108" s="46"/>
      <c r="KD108" s="46"/>
      <c r="KE108" s="46"/>
      <c r="KF108" s="46"/>
      <c r="KG108" s="88">
        <f t="shared" si="285"/>
        <v>43</v>
      </c>
      <c r="KI108" s="80">
        <f>+'Stk CF '!IF108</f>
        <v>43</v>
      </c>
      <c r="KJ108" s="46">
        <f t="shared" si="340"/>
        <v>0</v>
      </c>
      <c r="KK108" s="46">
        <f t="shared" si="340"/>
        <v>0</v>
      </c>
      <c r="KL108" s="46">
        <f t="shared" si="340"/>
        <v>0</v>
      </c>
      <c r="KM108" s="46">
        <f t="shared" si="338"/>
        <v>0</v>
      </c>
      <c r="KN108" s="81">
        <f t="shared" ref="KN108:KP111" si="343">+T108+AC108+AL108+AU108+BD108+BM108+BV108+CE108+CN108+CW108+DF108+DO108+DX108+EG108+EP108+EY108+FH108+FQ108+FZ108+GI108+GR108+HA108+HJ108+HS108+IB108+IK108+IT108+JC108+JL108+JU108+KD108</f>
        <v>0</v>
      </c>
      <c r="KO108" s="81">
        <f t="shared" si="343"/>
        <v>0</v>
      </c>
      <c r="KP108" s="46">
        <f t="shared" si="343"/>
        <v>0</v>
      </c>
      <c r="KQ108" s="76">
        <f t="shared" si="238"/>
        <v>43</v>
      </c>
      <c r="KR108" s="66"/>
      <c r="KS108" s="65"/>
    </row>
    <row r="109" spans="1:306" ht="15">
      <c r="B109" s="387" t="s">
        <v>603</v>
      </c>
      <c r="C109" s="167" t="s">
        <v>195</v>
      </c>
      <c r="D109" s="178" t="s">
        <v>39</v>
      </c>
      <c r="E109" s="167" t="s">
        <v>191</v>
      </c>
      <c r="F109" s="362" t="s">
        <v>182</v>
      </c>
      <c r="G109" s="380" t="s">
        <v>99</v>
      </c>
      <c r="H109" s="380" t="s">
        <v>99</v>
      </c>
      <c r="I109" s="166" t="s">
        <v>94</v>
      </c>
      <c r="J109" s="358" t="s">
        <v>202</v>
      </c>
      <c r="K109" s="143">
        <v>7</v>
      </c>
      <c r="L109" s="144">
        <v>7</v>
      </c>
      <c r="M109" s="137" t="s">
        <v>4</v>
      </c>
      <c r="N109" s="87">
        <v>0</v>
      </c>
      <c r="O109" s="74">
        <f>+'Stk CF '!V109</f>
        <v>0</v>
      </c>
      <c r="P109" s="46"/>
      <c r="Q109" s="46"/>
      <c r="R109" s="46"/>
      <c r="S109" s="46"/>
      <c r="T109" s="46"/>
      <c r="U109" s="46"/>
      <c r="V109" s="46"/>
      <c r="W109" s="75">
        <f>+N109+O109+P109-Q109+R109-S109-T109-U109-V109</f>
        <v>0</v>
      </c>
      <c r="X109" s="74">
        <f>+'Stk CF '!AC109</f>
        <v>0</v>
      </c>
      <c r="Y109" s="46"/>
      <c r="Z109" s="46"/>
      <c r="AA109" s="46"/>
      <c r="AB109" s="46"/>
      <c r="AC109" s="46"/>
      <c r="AD109" s="46"/>
      <c r="AE109" s="46"/>
      <c r="AF109" s="128">
        <f t="shared" si="318"/>
        <v>0</v>
      </c>
      <c r="AG109" s="74">
        <f>+'Stk CF '!AJ109</f>
        <v>0</v>
      </c>
      <c r="AH109" s="46"/>
      <c r="AI109" s="46"/>
      <c r="AJ109" s="46"/>
      <c r="AK109" s="46"/>
      <c r="AL109" s="46"/>
      <c r="AM109" s="46"/>
      <c r="AN109" s="46"/>
      <c r="AO109" s="75">
        <f>+AF109+AG109+AH109-AI109+AJ109-AK109-AL109-AM109-AN109</f>
        <v>0</v>
      </c>
      <c r="AP109" s="74">
        <f>+'Stk CF '!AQ109</f>
        <v>0</v>
      </c>
      <c r="AQ109" s="46"/>
      <c r="AR109" s="46"/>
      <c r="AS109" s="46"/>
      <c r="AT109" s="46"/>
      <c r="AU109" s="46"/>
      <c r="AV109" s="46"/>
      <c r="AW109" s="46"/>
      <c r="AX109" s="75">
        <f>+AO109+AP109+AQ109-AR109+AS109-AT109-AU109-AV109-AW109</f>
        <v>0</v>
      </c>
      <c r="AY109" s="74">
        <f>+'Stk CF '!AX109</f>
        <v>0</v>
      </c>
      <c r="AZ109" s="46"/>
      <c r="BA109" s="46"/>
      <c r="BB109" s="46"/>
      <c r="BC109" s="46"/>
      <c r="BD109" s="46"/>
      <c r="BE109" s="46"/>
      <c r="BF109" s="46"/>
      <c r="BG109" s="75">
        <f>+AX109+AY109+AZ109-BA109+BB109-BC109-BD109-BE109-BF109</f>
        <v>0</v>
      </c>
      <c r="BH109" s="74">
        <f>+'Stk CF '!BE109</f>
        <v>0</v>
      </c>
      <c r="BI109" s="46"/>
      <c r="BJ109" s="46"/>
      <c r="BK109" s="46"/>
      <c r="BL109" s="46"/>
      <c r="BM109" s="46"/>
      <c r="BN109" s="46"/>
      <c r="BO109" s="46"/>
      <c r="BP109" s="126">
        <f t="shared" si="242"/>
        <v>0</v>
      </c>
      <c r="BQ109" s="74">
        <f>+'Stk CF '!BL109</f>
        <v>0</v>
      </c>
      <c r="BR109" s="46"/>
      <c r="BS109" s="46"/>
      <c r="BT109" s="46"/>
      <c r="BU109" s="46"/>
      <c r="BV109" s="46"/>
      <c r="BW109" s="46"/>
      <c r="BX109" s="46"/>
      <c r="BY109" s="75">
        <f t="shared" si="309"/>
        <v>0</v>
      </c>
      <c r="BZ109" s="74">
        <f>+'Stk CF '!BS109</f>
        <v>0</v>
      </c>
      <c r="CA109" s="46"/>
      <c r="CB109" s="46"/>
      <c r="CC109" s="46"/>
      <c r="CD109" s="46"/>
      <c r="CE109" s="46"/>
      <c r="CF109" s="46"/>
      <c r="CG109" s="46"/>
      <c r="CH109" s="75">
        <f t="shared" si="279"/>
        <v>0</v>
      </c>
      <c r="CI109" s="74">
        <f>+'Stk CF '!BZ109</f>
        <v>0</v>
      </c>
      <c r="CJ109" s="46"/>
      <c r="CK109" s="46"/>
      <c r="CL109" s="46"/>
      <c r="CM109" s="46"/>
      <c r="CN109" s="46"/>
      <c r="CO109" s="46"/>
      <c r="CP109" s="46"/>
      <c r="CQ109" s="75">
        <f t="shared" si="325"/>
        <v>0</v>
      </c>
      <c r="CR109" s="74">
        <f>+'Stk CF '!CG109</f>
        <v>0</v>
      </c>
      <c r="CS109" s="46"/>
      <c r="CT109" s="46"/>
      <c r="CU109" s="46"/>
      <c r="CV109" s="46"/>
      <c r="CW109" s="46"/>
      <c r="CX109" s="46"/>
      <c r="CY109" s="46"/>
      <c r="CZ109" s="75">
        <f t="shared" si="233"/>
        <v>0</v>
      </c>
      <c r="DA109" s="74">
        <f>+'Stk CF '!CN109</f>
        <v>0</v>
      </c>
      <c r="DB109" s="46"/>
      <c r="DC109" s="46"/>
      <c r="DD109" s="46"/>
      <c r="DE109" s="46"/>
      <c r="DF109" s="46"/>
      <c r="DG109" s="46"/>
      <c r="DH109" s="46"/>
      <c r="DI109" s="75">
        <f t="shared" si="320"/>
        <v>0</v>
      </c>
      <c r="DJ109" s="74">
        <f>+'Stk CF '!CU109</f>
        <v>0</v>
      </c>
      <c r="DK109" s="46"/>
      <c r="DL109" s="46"/>
      <c r="DM109" s="46"/>
      <c r="DN109" s="46"/>
      <c r="DO109" s="46"/>
      <c r="DP109" s="46"/>
      <c r="DQ109" s="46"/>
      <c r="DR109" s="75">
        <f>+DI109+DJ109+DK109-DL109+DM109-DN109-DO109-DP109-DQ109</f>
        <v>0</v>
      </c>
      <c r="DS109" s="74">
        <f>+'Stk CF '!DB109</f>
        <v>0</v>
      </c>
      <c r="DT109" s="46"/>
      <c r="DU109" s="46"/>
      <c r="DV109" s="46"/>
      <c r="DW109" s="46"/>
      <c r="DX109" s="46"/>
      <c r="DY109" s="46"/>
      <c r="DZ109" s="46"/>
      <c r="EA109" s="75">
        <f t="shared" si="321"/>
        <v>0</v>
      </c>
      <c r="EB109" s="74">
        <f>+'Stk CF '!DI109</f>
        <v>0</v>
      </c>
      <c r="EC109" s="46"/>
      <c r="ED109" s="46"/>
      <c r="EE109" s="46"/>
      <c r="EF109" s="46"/>
      <c r="EG109" s="46"/>
      <c r="EH109" s="46"/>
      <c r="EI109" s="46"/>
      <c r="EJ109" s="75">
        <f t="shared" si="334"/>
        <v>0</v>
      </c>
      <c r="EK109" s="74">
        <f>+'Stk CF '!DP109</f>
        <v>0</v>
      </c>
      <c r="EL109" s="46"/>
      <c r="EM109" s="46"/>
      <c r="EN109" s="46"/>
      <c r="EO109" s="46"/>
      <c r="EP109" s="46"/>
      <c r="EQ109" s="46"/>
      <c r="ER109" s="46"/>
      <c r="ES109" s="75">
        <f t="shared" si="333"/>
        <v>0</v>
      </c>
      <c r="ET109" s="74">
        <f>+'Stk CF '!DW109</f>
        <v>0</v>
      </c>
      <c r="EU109" s="46"/>
      <c r="EV109" s="46"/>
      <c r="EW109" s="46"/>
      <c r="EX109" s="46"/>
      <c r="EY109" s="46"/>
      <c r="EZ109" s="46"/>
      <c r="FA109" s="46"/>
      <c r="FB109" s="79">
        <f t="shared" si="275"/>
        <v>0</v>
      </c>
      <c r="FC109" s="74">
        <f>+'Stk CF '!ED109</f>
        <v>0</v>
      </c>
      <c r="FD109" s="46"/>
      <c r="FE109" s="46"/>
      <c r="FF109" s="46"/>
      <c r="FG109" s="46"/>
      <c r="FH109" s="46"/>
      <c r="FI109" s="46"/>
      <c r="FJ109" s="46"/>
      <c r="FK109" s="75">
        <f t="shared" si="240"/>
        <v>0</v>
      </c>
      <c r="FL109" s="74">
        <f>+'Stk CF '!EK109</f>
        <v>0</v>
      </c>
      <c r="FM109" s="46"/>
      <c r="FN109" s="46"/>
      <c r="FO109" s="46"/>
      <c r="FP109" s="46"/>
      <c r="FQ109" s="46"/>
      <c r="FR109" s="46"/>
      <c r="FS109" s="46"/>
      <c r="FT109" s="75">
        <f t="shared" si="280"/>
        <v>0</v>
      </c>
      <c r="FU109" s="74">
        <f>+'Stk CF '!ER109</f>
        <v>0</v>
      </c>
      <c r="FV109" s="46"/>
      <c r="FW109" s="46"/>
      <c r="FX109" s="46"/>
      <c r="FY109" s="46"/>
      <c r="FZ109" s="46"/>
      <c r="GA109" s="46"/>
      <c r="GB109" s="46"/>
      <c r="GC109" s="75">
        <f t="shared" si="342"/>
        <v>0</v>
      </c>
      <c r="GD109" s="74">
        <f>+'Stk CF '!EY109</f>
        <v>0</v>
      </c>
      <c r="GE109" s="46"/>
      <c r="GF109" s="46"/>
      <c r="GG109" s="46"/>
      <c r="GH109" s="46"/>
      <c r="GI109" s="46"/>
      <c r="GJ109" s="46"/>
      <c r="GK109" s="46"/>
      <c r="GL109" s="75">
        <f t="shared" si="322"/>
        <v>0</v>
      </c>
      <c r="GM109" s="74">
        <f>+'Stk CF '!FF109</f>
        <v>0</v>
      </c>
      <c r="GN109" s="46"/>
      <c r="GO109" s="46"/>
      <c r="GP109" s="46"/>
      <c r="GQ109" s="46"/>
      <c r="GR109" s="46"/>
      <c r="GS109" s="46"/>
      <c r="GT109" s="46"/>
      <c r="GU109" s="75">
        <f t="shared" si="282"/>
        <v>0</v>
      </c>
      <c r="GV109" s="74">
        <f>+'Stk CF '!FM109</f>
        <v>0</v>
      </c>
      <c r="GW109" s="46"/>
      <c r="GX109" s="46"/>
      <c r="GY109" s="46"/>
      <c r="GZ109" s="46"/>
      <c r="HA109" s="46"/>
      <c r="HB109" s="46"/>
      <c r="HC109" s="46"/>
      <c r="HD109" s="75">
        <f>+GU109+GV109+GW109-GX109+GY109-GZ109-HA109-HB109-HC109</f>
        <v>0</v>
      </c>
      <c r="HE109" s="74">
        <f>+'Stk CF '!FT109</f>
        <v>0</v>
      </c>
      <c r="HF109" s="46"/>
      <c r="HG109" s="46"/>
      <c r="HH109" s="46"/>
      <c r="HI109" s="46"/>
      <c r="HJ109" s="46"/>
      <c r="HK109" s="46"/>
      <c r="HL109" s="46"/>
      <c r="HM109" s="75">
        <f>+HD109+HE109+HF109-HG109+HH109-HI109-HJ109-HK109-HL109</f>
        <v>0</v>
      </c>
      <c r="HN109" s="74">
        <f>+'Stk CF '!GA109</f>
        <v>0</v>
      </c>
      <c r="HO109" s="46"/>
      <c r="HP109" s="46"/>
      <c r="HQ109" s="46"/>
      <c r="HR109" s="46"/>
      <c r="HS109" s="46"/>
      <c r="HT109" s="46"/>
      <c r="HU109" s="46"/>
      <c r="HV109" s="75">
        <f t="shared" si="323"/>
        <v>0</v>
      </c>
      <c r="HW109" s="74">
        <f>+'Stk CF '!GH109</f>
        <v>0</v>
      </c>
      <c r="HX109" s="46"/>
      <c r="HY109" s="46"/>
      <c r="HZ109" s="46"/>
      <c r="IA109" s="46"/>
      <c r="IB109" s="46"/>
      <c r="IC109" s="46"/>
      <c r="ID109" s="46"/>
      <c r="IE109" s="75">
        <f t="shared" si="335"/>
        <v>0</v>
      </c>
      <c r="IF109" s="74">
        <f>+'Stk CF '!GO109</f>
        <v>0</v>
      </c>
      <c r="IG109" s="46"/>
      <c r="IH109" s="46"/>
      <c r="II109" s="46"/>
      <c r="IJ109" s="46"/>
      <c r="IK109" s="46"/>
      <c r="IL109" s="46"/>
      <c r="IM109" s="46"/>
      <c r="IN109" s="75">
        <f t="shared" si="329"/>
        <v>0</v>
      </c>
      <c r="IO109" s="74">
        <f>+'Stk CF '!GV109</f>
        <v>0</v>
      </c>
      <c r="IP109" s="46"/>
      <c r="IQ109" s="46"/>
      <c r="IR109" s="46"/>
      <c r="IS109" s="46"/>
      <c r="IT109" s="46"/>
      <c r="IU109" s="46"/>
      <c r="IV109" s="46"/>
      <c r="IW109" s="75">
        <f t="shared" si="234"/>
        <v>0</v>
      </c>
      <c r="IX109" s="74">
        <f>+'Stk CF '!HC109</f>
        <v>0</v>
      </c>
      <c r="IY109" s="46"/>
      <c r="IZ109" s="46"/>
      <c r="JA109" s="46"/>
      <c r="JB109" s="46"/>
      <c r="JC109" s="46"/>
      <c r="JD109" s="46"/>
      <c r="JE109" s="46"/>
      <c r="JF109" s="75">
        <f>+IW109+IX109+IY109-IZ109+JA109-JB109-JC109-JD109-JE109</f>
        <v>0</v>
      </c>
      <c r="JG109" s="74">
        <f>+'Stk CF '!HJ109</f>
        <v>0</v>
      </c>
      <c r="JH109" s="46"/>
      <c r="JI109" s="46"/>
      <c r="JJ109" s="46"/>
      <c r="JK109" s="46"/>
      <c r="JL109" s="46"/>
      <c r="JM109" s="46"/>
      <c r="JN109" s="46"/>
      <c r="JO109" s="75">
        <f t="shared" si="327"/>
        <v>0</v>
      </c>
      <c r="JP109" s="74">
        <f>+'Stk CF '!HQ109</f>
        <v>0</v>
      </c>
      <c r="JQ109" s="46"/>
      <c r="JR109" s="46"/>
      <c r="JS109" s="46"/>
      <c r="JT109" s="46"/>
      <c r="JU109" s="46"/>
      <c r="JV109" s="46"/>
      <c r="JW109" s="46"/>
      <c r="JX109" s="75">
        <f t="shared" si="236"/>
        <v>0</v>
      </c>
      <c r="JY109" s="106">
        <f>+'Stk CF '!HX109</f>
        <v>0</v>
      </c>
      <c r="JZ109" s="46"/>
      <c r="KA109" s="46"/>
      <c r="KB109" s="46"/>
      <c r="KC109" s="46"/>
      <c r="KD109" s="46"/>
      <c r="KE109" s="46"/>
      <c r="KF109" s="46"/>
      <c r="KG109" s="88">
        <f t="shared" si="285"/>
        <v>0</v>
      </c>
      <c r="KI109" s="80">
        <f>+'Stk CF '!IF109</f>
        <v>0</v>
      </c>
      <c r="KJ109" s="46">
        <f t="shared" ref="KJ109:KK111" si="344">+P109+Y109+AH109+AQ109+AZ109+BI109+BR109+CA109+CJ109+CS109+DB109+DK109+DT109+EC109+EL109+EU109+FD109+FM109+FV109+GE109+GN109+GW109+HF109+HO109+HX109+IG109+IP109+IY109+JH109+JQ109+JZ109</f>
        <v>0</v>
      </c>
      <c r="KK109" s="46">
        <f t="shared" si="344"/>
        <v>0</v>
      </c>
      <c r="KL109" s="46">
        <f t="shared" ref="KL109:KL114" si="345">+R109+AA109+AJ109+AS109+BB109+BK109+BT109+CC109+CL109+CU109+DD109+DM109+DV109+EE109+EN109+EW109+FF109+FO109+FX109+GG109+GP109+GY109+HH109+HQ109+HZ109+II109+IR109+JA109+JJ109+JS109+KB109</f>
        <v>0</v>
      </c>
      <c r="KM109" s="46">
        <f t="shared" ref="KM109:KM115" si="346">+S109+AB109+AK109+AT109+BC109+BL109+BU109+CD109+CM109+CV109+DE109+DN109+DW109+EF109+EO109+EX109+FG109+FP109+FY109+GH109+GQ109+GZ109+HI109+HR109+IA109+IJ109+IS109+JB109+JK109+JT109+KC109</f>
        <v>0</v>
      </c>
      <c r="KN109" s="81">
        <f t="shared" si="343"/>
        <v>0</v>
      </c>
      <c r="KO109" s="81">
        <f t="shared" si="343"/>
        <v>0</v>
      </c>
      <c r="KP109" s="46">
        <f t="shared" si="343"/>
        <v>0</v>
      </c>
      <c r="KQ109" s="76">
        <f t="shared" si="238"/>
        <v>0</v>
      </c>
      <c r="KR109" s="66"/>
      <c r="KS109" s="65"/>
    </row>
    <row r="110" spans="1:306" ht="15">
      <c r="B110" s="387" t="s">
        <v>603</v>
      </c>
      <c r="C110" s="167" t="s">
        <v>600</v>
      </c>
      <c r="D110" s="178" t="s">
        <v>595</v>
      </c>
      <c r="E110" s="167"/>
      <c r="F110" s="362" t="s">
        <v>182</v>
      </c>
      <c r="G110" s="380" t="s">
        <v>99</v>
      </c>
      <c r="H110" s="380" t="s">
        <v>99</v>
      </c>
      <c r="I110" s="166" t="s">
        <v>94</v>
      </c>
      <c r="J110" s="359">
        <v>16.899999999999999</v>
      </c>
      <c r="K110" s="143">
        <v>7</v>
      </c>
      <c r="L110" s="144">
        <v>7</v>
      </c>
      <c r="M110" s="163" t="s">
        <v>4</v>
      </c>
      <c r="N110" s="87">
        <v>0</v>
      </c>
      <c r="O110" s="74">
        <f>+'Stk CF '!V110</f>
        <v>0</v>
      </c>
      <c r="P110" s="46"/>
      <c r="Q110" s="46"/>
      <c r="R110" s="46"/>
      <c r="S110" s="46"/>
      <c r="T110" s="46"/>
      <c r="U110" s="46"/>
      <c r="V110" s="46"/>
      <c r="W110" s="75">
        <f>+N110+O110+P110-Q110+R110-S110-T110-U110-V110</f>
        <v>0</v>
      </c>
      <c r="X110" s="74">
        <f>+'Stk CF '!AC110</f>
        <v>0</v>
      </c>
      <c r="Y110" s="46"/>
      <c r="Z110" s="46"/>
      <c r="AA110" s="46"/>
      <c r="AB110" s="46"/>
      <c r="AC110" s="46"/>
      <c r="AD110" s="46"/>
      <c r="AE110" s="46"/>
      <c r="AF110" s="75">
        <f t="shared" si="318"/>
        <v>0</v>
      </c>
      <c r="AG110" s="74">
        <f>+'Stk CF '!AJ110</f>
        <v>25</v>
      </c>
      <c r="AH110" s="46"/>
      <c r="AI110" s="46"/>
      <c r="AJ110" s="46"/>
      <c r="AK110" s="46"/>
      <c r="AL110" s="46"/>
      <c r="AM110" s="46"/>
      <c r="AN110" s="46"/>
      <c r="AO110" s="75">
        <f>+AF110+AG110+AH110-AI110+AJ110-AK110-AL110-AM110-AN110</f>
        <v>25</v>
      </c>
      <c r="AP110" s="74">
        <f>+'Stk CF '!AQ110</f>
        <v>0</v>
      </c>
      <c r="AQ110" s="46"/>
      <c r="AR110" s="46"/>
      <c r="AS110" s="46"/>
      <c r="AT110" s="46"/>
      <c r="AU110" s="46"/>
      <c r="AV110" s="46"/>
      <c r="AW110" s="46"/>
      <c r="AX110" s="75">
        <f>+AO110+AP110+AQ110-AR110+AS110-AT110-AU110-AV110-AW110</f>
        <v>25</v>
      </c>
      <c r="AY110" s="74">
        <f>+'Stk CF '!AX110</f>
        <v>0</v>
      </c>
      <c r="AZ110" s="46"/>
      <c r="BA110" s="46"/>
      <c r="BB110" s="46"/>
      <c r="BC110" s="46"/>
      <c r="BD110" s="46"/>
      <c r="BE110" s="46"/>
      <c r="BF110" s="46"/>
      <c r="BG110" s="75">
        <f>+AX110+AY110+AZ110-BA110+BB110-BC110-BD110-BE110-BF110</f>
        <v>25</v>
      </c>
      <c r="BH110" s="74">
        <f>+'Stk CF '!BE110</f>
        <v>0</v>
      </c>
      <c r="BI110" s="46"/>
      <c r="BJ110" s="46"/>
      <c r="BK110" s="46"/>
      <c r="BL110" s="46"/>
      <c r="BM110" s="46"/>
      <c r="BN110" s="46"/>
      <c r="BO110" s="46"/>
      <c r="BP110" s="126">
        <f t="shared" si="242"/>
        <v>25</v>
      </c>
      <c r="BQ110" s="74">
        <f>+'Stk CF '!BL110</f>
        <v>0</v>
      </c>
      <c r="BR110" s="46"/>
      <c r="BS110" s="46"/>
      <c r="BT110" s="46"/>
      <c r="BU110" s="46"/>
      <c r="BV110" s="46"/>
      <c r="BW110" s="46"/>
      <c r="BX110" s="46"/>
      <c r="BY110" s="75">
        <f t="shared" si="309"/>
        <v>25</v>
      </c>
      <c r="BZ110" s="74">
        <f>+'Stk CF '!BS110</f>
        <v>0</v>
      </c>
      <c r="CA110" s="46"/>
      <c r="CB110" s="46"/>
      <c r="CC110" s="46"/>
      <c r="CD110" s="46"/>
      <c r="CE110" s="46"/>
      <c r="CF110" s="46"/>
      <c r="CG110" s="46"/>
      <c r="CH110" s="75">
        <f t="shared" si="279"/>
        <v>25</v>
      </c>
      <c r="CI110" s="74">
        <f>+'Stk CF '!BZ110</f>
        <v>0</v>
      </c>
      <c r="CJ110" s="46"/>
      <c r="CK110" s="46"/>
      <c r="CL110" s="46"/>
      <c r="CM110" s="46"/>
      <c r="CN110" s="46"/>
      <c r="CO110" s="46"/>
      <c r="CP110" s="46"/>
      <c r="CQ110" s="75">
        <f t="shared" si="325"/>
        <v>25</v>
      </c>
      <c r="CR110" s="74">
        <f>+'Stk CF '!CG110</f>
        <v>0</v>
      </c>
      <c r="CS110" s="46"/>
      <c r="CT110" s="46"/>
      <c r="CU110" s="46"/>
      <c r="CV110" s="46"/>
      <c r="CW110" s="46"/>
      <c r="CX110" s="46"/>
      <c r="CY110" s="46"/>
      <c r="CZ110" s="75">
        <f t="shared" si="233"/>
        <v>25</v>
      </c>
      <c r="DA110" s="74">
        <f>+'Stk CF '!CN110</f>
        <v>0</v>
      </c>
      <c r="DB110" s="46"/>
      <c r="DC110" s="46"/>
      <c r="DD110" s="46"/>
      <c r="DE110" s="46"/>
      <c r="DF110" s="46"/>
      <c r="DG110" s="46"/>
      <c r="DH110" s="46"/>
      <c r="DI110" s="75">
        <f t="shared" si="320"/>
        <v>25</v>
      </c>
      <c r="DJ110" s="74">
        <f>+'Stk CF '!CU110</f>
        <v>0</v>
      </c>
      <c r="DK110" s="46"/>
      <c r="DL110" s="46"/>
      <c r="DM110" s="46"/>
      <c r="DN110" s="46"/>
      <c r="DO110" s="46"/>
      <c r="DP110" s="46"/>
      <c r="DQ110" s="46"/>
      <c r="DR110" s="75">
        <f>+DI110+DJ110+DK110-DL110+DM110-DN110-DO110-DP110-DQ110</f>
        <v>25</v>
      </c>
      <c r="DS110" s="74">
        <f>+'Stk CF '!DB110</f>
        <v>0</v>
      </c>
      <c r="DT110" s="46"/>
      <c r="DU110" s="46"/>
      <c r="DV110" s="46"/>
      <c r="DW110" s="46"/>
      <c r="DX110" s="46"/>
      <c r="DY110" s="46"/>
      <c r="DZ110" s="46"/>
      <c r="EA110" s="75">
        <f t="shared" si="321"/>
        <v>25</v>
      </c>
      <c r="EB110" s="74">
        <f>+'Stk CF '!DI110</f>
        <v>0</v>
      </c>
      <c r="EC110" s="46"/>
      <c r="ED110" s="46"/>
      <c r="EE110" s="46"/>
      <c r="EF110" s="46"/>
      <c r="EG110" s="46"/>
      <c r="EH110" s="46"/>
      <c r="EI110" s="46"/>
      <c r="EJ110" s="75">
        <f t="shared" si="334"/>
        <v>25</v>
      </c>
      <c r="EK110" s="74">
        <f>+'Stk CF '!DP110</f>
        <v>0</v>
      </c>
      <c r="EL110" s="46"/>
      <c r="EM110" s="46"/>
      <c r="EN110" s="46"/>
      <c r="EO110" s="46"/>
      <c r="EP110" s="46"/>
      <c r="EQ110" s="46"/>
      <c r="ER110" s="46"/>
      <c r="ES110" s="75">
        <f t="shared" si="333"/>
        <v>25</v>
      </c>
      <c r="ET110" s="74">
        <f>+'Stk CF '!DW110</f>
        <v>0</v>
      </c>
      <c r="EU110" s="46"/>
      <c r="EV110" s="46"/>
      <c r="EW110" s="46"/>
      <c r="EX110" s="46"/>
      <c r="EY110" s="46"/>
      <c r="EZ110" s="46"/>
      <c r="FA110" s="46"/>
      <c r="FB110" s="79">
        <f t="shared" si="275"/>
        <v>25</v>
      </c>
      <c r="FC110" s="74">
        <f>+'Stk CF '!ED110</f>
        <v>0</v>
      </c>
      <c r="FD110" s="46"/>
      <c r="FE110" s="46"/>
      <c r="FF110" s="46"/>
      <c r="FG110" s="46"/>
      <c r="FH110" s="46"/>
      <c r="FI110" s="46"/>
      <c r="FJ110" s="46"/>
      <c r="FK110" s="75">
        <f t="shared" si="240"/>
        <v>25</v>
      </c>
      <c r="FL110" s="74">
        <f>+'Stk CF '!EK110</f>
        <v>0</v>
      </c>
      <c r="FM110" s="46"/>
      <c r="FN110" s="46"/>
      <c r="FO110" s="46"/>
      <c r="FP110" s="46"/>
      <c r="FQ110" s="46"/>
      <c r="FR110" s="46"/>
      <c r="FS110" s="46"/>
      <c r="FT110" s="75">
        <f t="shared" si="280"/>
        <v>25</v>
      </c>
      <c r="FU110" s="74">
        <f>+'Stk CF '!ER110</f>
        <v>0</v>
      </c>
      <c r="FV110" s="46"/>
      <c r="FW110" s="46"/>
      <c r="FX110" s="46"/>
      <c r="FY110" s="46"/>
      <c r="FZ110" s="46"/>
      <c r="GA110" s="46"/>
      <c r="GB110" s="46"/>
      <c r="GC110" s="75">
        <f t="shared" si="342"/>
        <v>25</v>
      </c>
      <c r="GD110" s="74">
        <f>+'Stk CF '!EY110</f>
        <v>0</v>
      </c>
      <c r="GE110" s="46"/>
      <c r="GF110" s="46"/>
      <c r="GG110" s="46"/>
      <c r="GH110" s="46"/>
      <c r="GI110" s="46"/>
      <c r="GJ110" s="46"/>
      <c r="GK110" s="46"/>
      <c r="GL110" s="75">
        <f t="shared" si="322"/>
        <v>25</v>
      </c>
      <c r="GM110" s="74">
        <f>+'Stk CF '!FF110</f>
        <v>0</v>
      </c>
      <c r="GN110" s="46"/>
      <c r="GO110" s="46"/>
      <c r="GP110" s="46"/>
      <c r="GQ110" s="46"/>
      <c r="GR110" s="46"/>
      <c r="GS110" s="46"/>
      <c r="GT110" s="46"/>
      <c r="GU110" s="75">
        <f t="shared" si="282"/>
        <v>25</v>
      </c>
      <c r="GV110" s="74">
        <f>+'Stk CF '!FM110</f>
        <v>0</v>
      </c>
      <c r="GW110" s="46"/>
      <c r="GX110" s="46"/>
      <c r="GY110" s="46"/>
      <c r="GZ110" s="46"/>
      <c r="HA110" s="46"/>
      <c r="HB110" s="46"/>
      <c r="HC110" s="46"/>
      <c r="HD110" s="75">
        <f>+GU110+GV110+GW110-GX110+GY110-GZ110-HA110-HB110-HC110</f>
        <v>25</v>
      </c>
      <c r="HE110" s="74">
        <f>+'Stk CF '!FT110</f>
        <v>0</v>
      </c>
      <c r="HF110" s="46"/>
      <c r="HG110" s="46"/>
      <c r="HH110" s="46"/>
      <c r="HI110" s="46"/>
      <c r="HJ110" s="46"/>
      <c r="HK110" s="46"/>
      <c r="HL110" s="46"/>
      <c r="HM110" s="75">
        <f>+HD110+HE110+HF110-HG110+HH110-HI110-HJ110-HK110-HL110</f>
        <v>25</v>
      </c>
      <c r="HN110" s="74">
        <f>+'Stk CF '!GA110</f>
        <v>0</v>
      </c>
      <c r="HO110" s="46"/>
      <c r="HP110" s="46"/>
      <c r="HQ110" s="46"/>
      <c r="HR110" s="46"/>
      <c r="HS110" s="46"/>
      <c r="HT110" s="46"/>
      <c r="HU110" s="46"/>
      <c r="HV110" s="75">
        <f t="shared" si="323"/>
        <v>25</v>
      </c>
      <c r="HW110" s="74">
        <f>+'Stk CF '!GH110</f>
        <v>0</v>
      </c>
      <c r="HX110" s="46"/>
      <c r="HY110" s="46"/>
      <c r="HZ110" s="46"/>
      <c r="IA110" s="46"/>
      <c r="IB110" s="46"/>
      <c r="IC110" s="46"/>
      <c r="ID110" s="46"/>
      <c r="IE110" s="75">
        <f t="shared" si="335"/>
        <v>25</v>
      </c>
      <c r="IF110" s="74">
        <f>+'Stk CF '!GO110</f>
        <v>0</v>
      </c>
      <c r="IG110" s="46"/>
      <c r="IH110" s="46"/>
      <c r="II110" s="46"/>
      <c r="IJ110" s="46"/>
      <c r="IK110" s="46"/>
      <c r="IL110" s="46"/>
      <c r="IM110" s="46"/>
      <c r="IN110" s="75">
        <f t="shared" si="329"/>
        <v>25</v>
      </c>
      <c r="IO110" s="74">
        <f>+'Stk CF '!GV110</f>
        <v>0</v>
      </c>
      <c r="IP110" s="46"/>
      <c r="IQ110" s="46"/>
      <c r="IR110" s="46"/>
      <c r="IS110" s="46"/>
      <c r="IT110" s="46"/>
      <c r="IU110" s="46"/>
      <c r="IV110" s="46"/>
      <c r="IW110" s="75">
        <f t="shared" si="234"/>
        <v>25</v>
      </c>
      <c r="IX110" s="74">
        <f>+'Stk CF '!HC110</f>
        <v>0</v>
      </c>
      <c r="IY110" s="46"/>
      <c r="IZ110" s="46"/>
      <c r="JA110" s="46"/>
      <c r="JB110" s="46"/>
      <c r="JC110" s="46"/>
      <c r="JD110" s="46"/>
      <c r="JE110" s="46"/>
      <c r="JF110" s="75">
        <f>+IW110+IX110+IY110-IZ110+JA110-JB110-JC110-JD110-JE110</f>
        <v>25</v>
      </c>
      <c r="JG110" s="74">
        <f>+'Stk CF '!HJ110</f>
        <v>0</v>
      </c>
      <c r="JH110" s="46"/>
      <c r="JI110" s="46"/>
      <c r="JJ110" s="46"/>
      <c r="JK110" s="46"/>
      <c r="JL110" s="46"/>
      <c r="JM110" s="46"/>
      <c r="JN110" s="46"/>
      <c r="JO110" s="75">
        <f t="shared" si="327"/>
        <v>25</v>
      </c>
      <c r="JP110" s="74">
        <f>+'Stk CF '!HQ110</f>
        <v>0</v>
      </c>
      <c r="JQ110" s="46"/>
      <c r="JR110" s="46"/>
      <c r="JS110" s="46"/>
      <c r="JT110" s="46"/>
      <c r="JU110" s="46"/>
      <c r="JV110" s="46"/>
      <c r="JW110" s="46"/>
      <c r="JX110" s="75">
        <f t="shared" si="236"/>
        <v>25</v>
      </c>
      <c r="JY110" s="106">
        <f>+'Stk CF '!HX110</f>
        <v>0</v>
      </c>
      <c r="JZ110" s="46"/>
      <c r="KA110" s="46"/>
      <c r="KB110" s="46"/>
      <c r="KC110" s="46"/>
      <c r="KD110" s="46"/>
      <c r="KE110" s="46"/>
      <c r="KF110" s="46"/>
      <c r="KG110" s="88">
        <f t="shared" si="285"/>
        <v>25</v>
      </c>
      <c r="KI110" s="80">
        <f>+'Stk CF '!IF110</f>
        <v>25</v>
      </c>
      <c r="KJ110" s="46">
        <f t="shared" si="344"/>
        <v>0</v>
      </c>
      <c r="KK110" s="46">
        <f t="shared" si="344"/>
        <v>0</v>
      </c>
      <c r="KL110" s="46">
        <f t="shared" si="345"/>
        <v>0</v>
      </c>
      <c r="KM110" s="46">
        <f t="shared" si="346"/>
        <v>0</v>
      </c>
      <c r="KN110" s="81">
        <f t="shared" si="343"/>
        <v>0</v>
      </c>
      <c r="KO110" s="81">
        <f t="shared" si="343"/>
        <v>0</v>
      </c>
      <c r="KP110" s="46">
        <f t="shared" si="343"/>
        <v>0</v>
      </c>
      <c r="KQ110" s="76">
        <f t="shared" si="238"/>
        <v>25</v>
      </c>
      <c r="KR110" s="66"/>
      <c r="KS110" s="65"/>
    </row>
    <row r="111" spans="1:306" ht="15">
      <c r="B111" s="387" t="s">
        <v>603</v>
      </c>
      <c r="C111" s="168" t="s">
        <v>196</v>
      </c>
      <c r="D111" s="174" t="s">
        <v>40</v>
      </c>
      <c r="E111" s="168" t="s">
        <v>192</v>
      </c>
      <c r="F111" s="363" t="s">
        <v>199</v>
      </c>
      <c r="G111" s="380" t="s">
        <v>99</v>
      </c>
      <c r="H111" s="380" t="s">
        <v>99</v>
      </c>
      <c r="I111" s="166" t="s">
        <v>94</v>
      </c>
      <c r="J111" s="356" t="s">
        <v>203</v>
      </c>
      <c r="K111" s="143">
        <v>9</v>
      </c>
      <c r="L111" s="144">
        <v>10</v>
      </c>
      <c r="M111" s="137" t="s">
        <v>4</v>
      </c>
      <c r="N111" s="87">
        <v>0</v>
      </c>
      <c r="O111" s="74">
        <f>+'Stk CF '!V111</f>
        <v>0</v>
      </c>
      <c r="P111" s="46"/>
      <c r="Q111" s="46"/>
      <c r="R111" s="46"/>
      <c r="S111" s="46"/>
      <c r="T111" s="46"/>
      <c r="U111" s="46"/>
      <c r="V111" s="46"/>
      <c r="W111" s="75">
        <f>+N111+O111+P111-Q111+R111-S111-T111-U111-V111</f>
        <v>0</v>
      </c>
      <c r="X111" s="74">
        <f>+'Stk CF '!AC111</f>
        <v>0</v>
      </c>
      <c r="Y111" s="46"/>
      <c r="Z111" s="46"/>
      <c r="AA111" s="46"/>
      <c r="AB111" s="46"/>
      <c r="AC111" s="46"/>
      <c r="AD111" s="46"/>
      <c r="AE111" s="46"/>
      <c r="AF111" s="75">
        <f t="shared" si="318"/>
        <v>0</v>
      </c>
      <c r="AG111" s="74">
        <f>+'Stk CF '!AJ111</f>
        <v>0</v>
      </c>
      <c r="AH111" s="46"/>
      <c r="AI111" s="46"/>
      <c r="AJ111" s="46"/>
      <c r="AK111" s="46"/>
      <c r="AL111" s="46"/>
      <c r="AM111" s="46"/>
      <c r="AN111" s="46"/>
      <c r="AO111" s="75">
        <f>+AF111+AG111+AH111-AI111+AJ111-AK111-AL111-AM111-AN111</f>
        <v>0</v>
      </c>
      <c r="AP111" s="74">
        <f>+'Stk CF '!AQ111</f>
        <v>72</v>
      </c>
      <c r="AQ111" s="46"/>
      <c r="AR111" s="46"/>
      <c r="AS111" s="46"/>
      <c r="AT111" s="46"/>
      <c r="AU111" s="46"/>
      <c r="AV111" s="46"/>
      <c r="AW111" s="46"/>
      <c r="AX111" s="75">
        <f>+AO111+AP111+AQ111-AR111+AS111-AT111-AU111-AV111-AW111</f>
        <v>72</v>
      </c>
      <c r="AY111" s="74">
        <f>+'Stk CF '!AX111</f>
        <v>0</v>
      </c>
      <c r="AZ111" s="46"/>
      <c r="BA111" s="46"/>
      <c r="BB111" s="46"/>
      <c r="BC111" s="46"/>
      <c r="BD111" s="46"/>
      <c r="BE111" s="46"/>
      <c r="BF111" s="46"/>
      <c r="BG111" s="75">
        <f>+AX111+AY111+AZ111-BA111+BB111-BC111-BD111-BE111-BF111</f>
        <v>72</v>
      </c>
      <c r="BH111" s="74">
        <f>+'Stk CF '!BE111</f>
        <v>0</v>
      </c>
      <c r="BI111" s="46"/>
      <c r="BJ111" s="46"/>
      <c r="BK111" s="46"/>
      <c r="BL111" s="46"/>
      <c r="BM111" s="46"/>
      <c r="BN111" s="46"/>
      <c r="BO111" s="46"/>
      <c r="BP111" s="126">
        <f t="shared" si="242"/>
        <v>72</v>
      </c>
      <c r="BQ111" s="74">
        <f>+'Stk CF '!BL111</f>
        <v>0</v>
      </c>
      <c r="BR111" s="46"/>
      <c r="BS111" s="46"/>
      <c r="BT111" s="46"/>
      <c r="BU111" s="46"/>
      <c r="BV111" s="46"/>
      <c r="BW111" s="46"/>
      <c r="BX111" s="46"/>
      <c r="BY111" s="75">
        <f t="shared" si="309"/>
        <v>72</v>
      </c>
      <c r="BZ111" s="74">
        <f>+'Stk CF '!BS111</f>
        <v>0</v>
      </c>
      <c r="CA111" s="46"/>
      <c r="CB111" s="46"/>
      <c r="CC111" s="46"/>
      <c r="CD111" s="46"/>
      <c r="CE111" s="46"/>
      <c r="CF111" s="46"/>
      <c r="CG111" s="46"/>
      <c r="CH111" s="75">
        <f t="shared" si="279"/>
        <v>72</v>
      </c>
      <c r="CI111" s="74">
        <f>+'Stk CF '!BZ111</f>
        <v>0</v>
      </c>
      <c r="CJ111" s="46"/>
      <c r="CK111" s="46"/>
      <c r="CL111" s="46"/>
      <c r="CM111" s="46"/>
      <c r="CN111" s="46"/>
      <c r="CO111" s="46"/>
      <c r="CP111" s="46"/>
      <c r="CQ111" s="75">
        <f t="shared" si="325"/>
        <v>72</v>
      </c>
      <c r="CR111" s="74">
        <f>+'Stk CF '!CG111</f>
        <v>0</v>
      </c>
      <c r="CS111" s="46"/>
      <c r="CT111" s="46"/>
      <c r="CU111" s="46"/>
      <c r="CV111" s="46"/>
      <c r="CW111" s="46"/>
      <c r="CX111" s="46"/>
      <c r="CY111" s="46"/>
      <c r="CZ111" s="75">
        <f t="shared" si="233"/>
        <v>72</v>
      </c>
      <c r="DA111" s="74">
        <f>+'Stk CF '!CN111</f>
        <v>0</v>
      </c>
      <c r="DB111" s="46"/>
      <c r="DC111" s="46"/>
      <c r="DD111" s="46"/>
      <c r="DE111" s="46"/>
      <c r="DF111" s="46"/>
      <c r="DG111" s="46"/>
      <c r="DH111" s="46"/>
      <c r="DI111" s="75">
        <f t="shared" si="320"/>
        <v>72</v>
      </c>
      <c r="DJ111" s="74">
        <f>+'Stk CF '!CU111</f>
        <v>0</v>
      </c>
      <c r="DK111" s="46"/>
      <c r="DL111" s="46"/>
      <c r="DM111" s="46"/>
      <c r="DN111" s="46"/>
      <c r="DO111" s="46"/>
      <c r="DP111" s="46"/>
      <c r="DQ111" s="46"/>
      <c r="DR111" s="75">
        <f>+DI111+DJ111+DK111-DL111+DM111-DN111-DO111-DP111-DQ111</f>
        <v>72</v>
      </c>
      <c r="DS111" s="74">
        <f>+'Stk CF '!DB111</f>
        <v>0</v>
      </c>
      <c r="DT111" s="46"/>
      <c r="DU111" s="46"/>
      <c r="DV111" s="46"/>
      <c r="DW111" s="46"/>
      <c r="DX111" s="46"/>
      <c r="DY111" s="46"/>
      <c r="DZ111" s="46"/>
      <c r="EA111" s="75">
        <f t="shared" si="321"/>
        <v>72</v>
      </c>
      <c r="EB111" s="74">
        <f>+'Stk CF '!DI111</f>
        <v>0</v>
      </c>
      <c r="EC111" s="46"/>
      <c r="ED111" s="46"/>
      <c r="EE111" s="46"/>
      <c r="EF111" s="46"/>
      <c r="EG111" s="46"/>
      <c r="EH111" s="46"/>
      <c r="EI111" s="46"/>
      <c r="EJ111" s="75">
        <f t="shared" si="334"/>
        <v>72</v>
      </c>
      <c r="EK111" s="74">
        <f>+'Stk CF '!DP111</f>
        <v>0</v>
      </c>
      <c r="EL111" s="46"/>
      <c r="EM111" s="46"/>
      <c r="EN111" s="46"/>
      <c r="EO111" s="46"/>
      <c r="EP111" s="46"/>
      <c r="EQ111" s="46"/>
      <c r="ER111" s="46"/>
      <c r="ES111" s="75">
        <f t="shared" si="333"/>
        <v>72</v>
      </c>
      <c r="ET111" s="74">
        <f>+'Stk CF '!DW111</f>
        <v>0</v>
      </c>
      <c r="EU111" s="46"/>
      <c r="EV111" s="46"/>
      <c r="EW111" s="46"/>
      <c r="EX111" s="46"/>
      <c r="EY111" s="46"/>
      <c r="EZ111" s="46"/>
      <c r="FA111" s="46"/>
      <c r="FB111" s="79">
        <f t="shared" si="275"/>
        <v>72</v>
      </c>
      <c r="FC111" s="74">
        <f>+'Stk CF '!ED111</f>
        <v>0</v>
      </c>
      <c r="FD111" s="46"/>
      <c r="FE111" s="46"/>
      <c r="FF111" s="46"/>
      <c r="FG111" s="46"/>
      <c r="FH111" s="46"/>
      <c r="FI111" s="46"/>
      <c r="FJ111" s="46"/>
      <c r="FK111" s="75">
        <f t="shared" si="240"/>
        <v>72</v>
      </c>
      <c r="FL111" s="74">
        <f>+'Stk CF '!EK111</f>
        <v>0</v>
      </c>
      <c r="FM111" s="46"/>
      <c r="FN111" s="46"/>
      <c r="FO111" s="46"/>
      <c r="FP111" s="46"/>
      <c r="FQ111" s="46"/>
      <c r="FR111" s="46"/>
      <c r="FS111" s="46"/>
      <c r="FT111" s="75">
        <f t="shared" si="280"/>
        <v>72</v>
      </c>
      <c r="FU111" s="74">
        <f>+'Stk CF '!ER111</f>
        <v>0</v>
      </c>
      <c r="FV111" s="46"/>
      <c r="FW111" s="46"/>
      <c r="FX111" s="46"/>
      <c r="FY111" s="46"/>
      <c r="FZ111" s="46"/>
      <c r="GA111" s="46"/>
      <c r="GB111" s="46"/>
      <c r="GC111" s="75">
        <f t="shared" si="342"/>
        <v>72</v>
      </c>
      <c r="GD111" s="74">
        <f>+'Stk CF '!EY111</f>
        <v>0</v>
      </c>
      <c r="GE111" s="46"/>
      <c r="GF111" s="46"/>
      <c r="GG111" s="46"/>
      <c r="GH111" s="46"/>
      <c r="GI111" s="46"/>
      <c r="GJ111" s="46"/>
      <c r="GK111" s="46"/>
      <c r="GL111" s="75">
        <f t="shared" si="322"/>
        <v>72</v>
      </c>
      <c r="GM111" s="74">
        <f>+'Stk CF '!FF111</f>
        <v>0</v>
      </c>
      <c r="GN111" s="46"/>
      <c r="GO111" s="46"/>
      <c r="GP111" s="46"/>
      <c r="GQ111" s="46"/>
      <c r="GR111" s="46"/>
      <c r="GS111" s="46"/>
      <c r="GT111" s="46"/>
      <c r="GU111" s="75">
        <f t="shared" si="282"/>
        <v>72</v>
      </c>
      <c r="GV111" s="74">
        <f>+'Stk CF '!FM111</f>
        <v>0</v>
      </c>
      <c r="GW111" s="46"/>
      <c r="GX111" s="46"/>
      <c r="GY111" s="46"/>
      <c r="GZ111" s="46"/>
      <c r="HA111" s="46"/>
      <c r="HB111" s="46"/>
      <c r="HC111" s="46"/>
      <c r="HD111" s="75">
        <f>+GU111+GV111+GW111-GX111+GY111-GZ111-HA111-HB111-HC111</f>
        <v>72</v>
      </c>
      <c r="HE111" s="74">
        <f>+'Stk CF '!FT111</f>
        <v>0</v>
      </c>
      <c r="HF111" s="46"/>
      <c r="HG111" s="46"/>
      <c r="HH111" s="46"/>
      <c r="HI111" s="46"/>
      <c r="HJ111" s="46"/>
      <c r="HK111" s="46"/>
      <c r="HL111" s="46"/>
      <c r="HM111" s="75">
        <f>+HD111+HE111+HF111-HG111+HH111-HI111-HJ111-HK111-HL111</f>
        <v>72</v>
      </c>
      <c r="HN111" s="74">
        <f>+'Stk CF '!GA111</f>
        <v>0</v>
      </c>
      <c r="HO111" s="46"/>
      <c r="HP111" s="46"/>
      <c r="HQ111" s="46"/>
      <c r="HR111" s="46"/>
      <c r="HS111" s="46"/>
      <c r="HT111" s="46"/>
      <c r="HU111" s="46"/>
      <c r="HV111" s="75">
        <f t="shared" si="323"/>
        <v>72</v>
      </c>
      <c r="HW111" s="74">
        <f>+'Stk CF '!GH111</f>
        <v>0</v>
      </c>
      <c r="HX111" s="46"/>
      <c r="HY111" s="46"/>
      <c r="HZ111" s="46"/>
      <c r="IA111" s="46"/>
      <c r="IB111" s="46"/>
      <c r="IC111" s="46"/>
      <c r="ID111" s="46"/>
      <c r="IE111" s="75">
        <f t="shared" si="335"/>
        <v>72</v>
      </c>
      <c r="IF111" s="74">
        <f>+'Stk CF '!GO111</f>
        <v>0</v>
      </c>
      <c r="IG111" s="46"/>
      <c r="IH111" s="46"/>
      <c r="II111" s="46"/>
      <c r="IJ111" s="46"/>
      <c r="IK111" s="46"/>
      <c r="IL111" s="46"/>
      <c r="IM111" s="46"/>
      <c r="IN111" s="75">
        <f t="shared" si="329"/>
        <v>72</v>
      </c>
      <c r="IO111" s="74">
        <f>+'Stk CF '!GV111</f>
        <v>0</v>
      </c>
      <c r="IP111" s="46"/>
      <c r="IQ111" s="46"/>
      <c r="IR111" s="46"/>
      <c r="IS111" s="46"/>
      <c r="IT111" s="46"/>
      <c r="IU111" s="46"/>
      <c r="IV111" s="46"/>
      <c r="IW111" s="75">
        <f t="shared" si="234"/>
        <v>72</v>
      </c>
      <c r="IX111" s="74">
        <f>+'Stk CF '!HC111</f>
        <v>0</v>
      </c>
      <c r="IY111" s="46"/>
      <c r="IZ111" s="46"/>
      <c r="JA111" s="46"/>
      <c r="JB111" s="46"/>
      <c r="JC111" s="46"/>
      <c r="JD111" s="46"/>
      <c r="JE111" s="46"/>
      <c r="JF111" s="75">
        <f>+IW111+IX111+IY111-IZ111+JA111-JB111-JC111-JD111-JE111</f>
        <v>72</v>
      </c>
      <c r="JG111" s="74">
        <f>+'Stk CF '!HJ111</f>
        <v>0</v>
      </c>
      <c r="JH111" s="46"/>
      <c r="JI111" s="46"/>
      <c r="JJ111" s="46"/>
      <c r="JK111" s="46"/>
      <c r="JL111" s="46"/>
      <c r="JM111" s="46"/>
      <c r="JN111" s="46"/>
      <c r="JO111" s="75">
        <f t="shared" si="327"/>
        <v>72</v>
      </c>
      <c r="JP111" s="74">
        <f>+'Stk CF '!HQ111</f>
        <v>0</v>
      </c>
      <c r="JQ111" s="46"/>
      <c r="JR111" s="46"/>
      <c r="JS111" s="46"/>
      <c r="JT111" s="46"/>
      <c r="JU111" s="46"/>
      <c r="JV111" s="46"/>
      <c r="JW111" s="46"/>
      <c r="JX111" s="75">
        <f t="shared" si="236"/>
        <v>72</v>
      </c>
      <c r="JY111" s="106">
        <f>+'Stk CF '!HX111</f>
        <v>0</v>
      </c>
      <c r="JZ111" s="46"/>
      <c r="KA111" s="46"/>
      <c r="KB111" s="46"/>
      <c r="KC111" s="46"/>
      <c r="KD111" s="46"/>
      <c r="KE111" s="46"/>
      <c r="KF111" s="46"/>
      <c r="KG111" s="88">
        <f t="shared" si="285"/>
        <v>72</v>
      </c>
      <c r="KI111" s="80">
        <f>+'Stk CF '!IF111</f>
        <v>72</v>
      </c>
      <c r="KJ111" s="46">
        <f t="shared" si="344"/>
        <v>0</v>
      </c>
      <c r="KK111" s="46">
        <f t="shared" si="344"/>
        <v>0</v>
      </c>
      <c r="KL111" s="46">
        <f t="shared" si="345"/>
        <v>0</v>
      </c>
      <c r="KM111" s="46">
        <f t="shared" si="346"/>
        <v>0</v>
      </c>
      <c r="KN111" s="81">
        <f t="shared" si="343"/>
        <v>0</v>
      </c>
      <c r="KO111" s="81">
        <f t="shared" si="343"/>
        <v>0</v>
      </c>
      <c r="KP111" s="46">
        <f t="shared" si="343"/>
        <v>0</v>
      </c>
      <c r="KQ111" s="76">
        <f t="shared" si="238"/>
        <v>72</v>
      </c>
      <c r="KR111" s="66"/>
      <c r="KS111" s="65"/>
    </row>
    <row r="112" spans="1:306" ht="13.5" customHeight="1">
      <c r="B112" s="387" t="s">
        <v>603</v>
      </c>
      <c r="C112" s="168" t="s">
        <v>601</v>
      </c>
      <c r="D112" s="174" t="s">
        <v>594</v>
      </c>
      <c r="E112" s="168"/>
      <c r="F112" s="363" t="s">
        <v>199</v>
      </c>
      <c r="G112" s="380" t="s">
        <v>99</v>
      </c>
      <c r="H112" s="380" t="s">
        <v>99</v>
      </c>
      <c r="I112" s="166" t="s">
        <v>94</v>
      </c>
      <c r="J112" s="360">
        <v>21.8</v>
      </c>
      <c r="K112" s="143">
        <v>9</v>
      </c>
      <c r="L112" s="144">
        <v>10</v>
      </c>
      <c r="M112" s="137" t="s">
        <v>4</v>
      </c>
      <c r="N112" s="87">
        <v>0</v>
      </c>
      <c r="O112" s="74">
        <f>+'Stk CF '!V112</f>
        <v>0</v>
      </c>
      <c r="P112" s="46"/>
      <c r="Q112" s="46"/>
      <c r="R112" s="46"/>
      <c r="S112" s="46"/>
      <c r="T112" s="46"/>
      <c r="U112" s="46"/>
      <c r="V112" s="46"/>
      <c r="W112" s="75">
        <f t="shared" si="331"/>
        <v>0</v>
      </c>
      <c r="X112" s="74">
        <f>+'Stk CF '!AC112</f>
        <v>0</v>
      </c>
      <c r="Y112" s="46"/>
      <c r="Z112" s="46"/>
      <c r="AA112" s="46"/>
      <c r="AB112" s="46"/>
      <c r="AC112" s="46"/>
      <c r="AD112" s="46"/>
      <c r="AE112" s="46"/>
      <c r="AF112" s="75">
        <f t="shared" si="318"/>
        <v>0</v>
      </c>
      <c r="AG112" s="74">
        <f>+'Stk CF '!AJ112</f>
        <v>0</v>
      </c>
      <c r="AH112" s="46"/>
      <c r="AI112" s="46"/>
      <c r="AJ112" s="46"/>
      <c r="AK112" s="46"/>
      <c r="AL112" s="46"/>
      <c r="AM112" s="46"/>
      <c r="AN112" s="46"/>
      <c r="AO112" s="75">
        <f t="shared" si="319"/>
        <v>0</v>
      </c>
      <c r="AP112" s="74">
        <f>+'Stk CF '!AQ112</f>
        <v>0</v>
      </c>
      <c r="AQ112" s="46"/>
      <c r="AR112" s="46"/>
      <c r="AS112" s="46"/>
      <c r="AT112" s="46"/>
      <c r="AU112" s="46"/>
      <c r="AV112" s="46"/>
      <c r="AW112" s="46"/>
      <c r="AX112" s="75">
        <f t="shared" si="324"/>
        <v>0</v>
      </c>
      <c r="AY112" s="74">
        <f>+'Stk CF '!AX112</f>
        <v>0</v>
      </c>
      <c r="AZ112" s="46"/>
      <c r="BA112" s="46"/>
      <c r="BB112" s="46"/>
      <c r="BC112" s="46"/>
      <c r="BD112" s="46"/>
      <c r="BE112" s="46"/>
      <c r="BF112" s="46"/>
      <c r="BG112" s="75">
        <f t="shared" si="336"/>
        <v>0</v>
      </c>
      <c r="BH112" s="74">
        <f>+'Stk CF '!BE112</f>
        <v>0</v>
      </c>
      <c r="BI112" s="46"/>
      <c r="BJ112" s="46"/>
      <c r="BK112" s="46"/>
      <c r="BL112" s="46"/>
      <c r="BM112" s="46"/>
      <c r="BN112" s="46"/>
      <c r="BO112" s="46"/>
      <c r="BP112" s="126">
        <f t="shared" si="242"/>
        <v>0</v>
      </c>
      <c r="BQ112" s="74">
        <f>+'Stk CF '!BL112</f>
        <v>0</v>
      </c>
      <c r="BR112" s="46"/>
      <c r="BS112" s="46"/>
      <c r="BT112" s="46"/>
      <c r="BU112" s="46"/>
      <c r="BV112" s="46"/>
      <c r="BW112" s="46"/>
      <c r="BX112" s="46"/>
      <c r="BY112" s="75">
        <f t="shared" si="309"/>
        <v>0</v>
      </c>
      <c r="BZ112" s="74">
        <f>+'Stk CF '!BS112</f>
        <v>0</v>
      </c>
      <c r="CA112" s="46"/>
      <c r="CB112" s="46"/>
      <c r="CC112" s="46"/>
      <c r="CD112" s="46"/>
      <c r="CE112" s="46"/>
      <c r="CF112" s="46"/>
      <c r="CG112" s="46"/>
      <c r="CH112" s="75">
        <f t="shared" si="279"/>
        <v>0</v>
      </c>
      <c r="CI112" s="74">
        <f>+'Stk CF '!BZ112</f>
        <v>0</v>
      </c>
      <c r="CJ112" s="46"/>
      <c r="CK112" s="46"/>
      <c r="CL112" s="46"/>
      <c r="CM112" s="46"/>
      <c r="CN112" s="46"/>
      <c r="CO112" s="46"/>
      <c r="CP112" s="46"/>
      <c r="CQ112" s="75">
        <f t="shared" si="325"/>
        <v>0</v>
      </c>
      <c r="CR112" s="74">
        <f>+'Stk CF '!CG112</f>
        <v>0</v>
      </c>
      <c r="CS112" s="46"/>
      <c r="CT112" s="46"/>
      <c r="CU112" s="46"/>
      <c r="CV112" s="46"/>
      <c r="CW112" s="46"/>
      <c r="CX112" s="46"/>
      <c r="CY112" s="46"/>
      <c r="CZ112" s="75">
        <f t="shared" si="233"/>
        <v>0</v>
      </c>
      <c r="DA112" s="74">
        <f>+'Stk CF '!CN112</f>
        <v>0</v>
      </c>
      <c r="DB112" s="46"/>
      <c r="DC112" s="46"/>
      <c r="DD112" s="46"/>
      <c r="DE112" s="46"/>
      <c r="DF112" s="46"/>
      <c r="DG112" s="46"/>
      <c r="DH112" s="46"/>
      <c r="DI112" s="75">
        <f t="shared" si="320"/>
        <v>0</v>
      </c>
      <c r="DJ112" s="74">
        <f>+'Stk CF '!CU112</f>
        <v>0</v>
      </c>
      <c r="DK112" s="46"/>
      <c r="DL112" s="46"/>
      <c r="DM112" s="46"/>
      <c r="DN112" s="46"/>
      <c r="DO112" s="46"/>
      <c r="DP112" s="46"/>
      <c r="DQ112" s="46"/>
      <c r="DR112" s="75">
        <f t="shared" si="332"/>
        <v>0</v>
      </c>
      <c r="DS112" s="74">
        <f>+'Stk CF '!DB112</f>
        <v>0</v>
      </c>
      <c r="DT112" s="46"/>
      <c r="DU112" s="46"/>
      <c r="DV112" s="46"/>
      <c r="DW112" s="46"/>
      <c r="DX112" s="46"/>
      <c r="DY112" s="46"/>
      <c r="DZ112" s="46"/>
      <c r="EA112" s="75">
        <f t="shared" si="321"/>
        <v>0</v>
      </c>
      <c r="EB112" s="74">
        <f>+'Stk CF '!DI112</f>
        <v>0</v>
      </c>
      <c r="EC112" s="46"/>
      <c r="ED112" s="46"/>
      <c r="EE112" s="46"/>
      <c r="EF112" s="46"/>
      <c r="EG112" s="46"/>
      <c r="EH112" s="46"/>
      <c r="EI112" s="46"/>
      <c r="EJ112" s="75">
        <f t="shared" si="334"/>
        <v>0</v>
      </c>
      <c r="EK112" s="74">
        <f>+'Stk CF '!DP112</f>
        <v>0</v>
      </c>
      <c r="EL112" s="46"/>
      <c r="EM112" s="46"/>
      <c r="EN112" s="46"/>
      <c r="EO112" s="46"/>
      <c r="EP112" s="46"/>
      <c r="EQ112" s="46"/>
      <c r="ER112" s="46"/>
      <c r="ES112" s="75">
        <f t="shared" si="333"/>
        <v>0</v>
      </c>
      <c r="ET112" s="74">
        <f>+'Stk CF '!DW112</f>
        <v>0</v>
      </c>
      <c r="EU112" s="46"/>
      <c r="EV112" s="46"/>
      <c r="EW112" s="46"/>
      <c r="EX112" s="46"/>
      <c r="EY112" s="46"/>
      <c r="EZ112" s="46"/>
      <c r="FA112" s="46"/>
      <c r="FB112" s="79">
        <f t="shared" si="275"/>
        <v>0</v>
      </c>
      <c r="FC112" s="74">
        <f>+'Stk CF '!ED112</f>
        <v>0</v>
      </c>
      <c r="FD112" s="46"/>
      <c r="FE112" s="46"/>
      <c r="FF112" s="46"/>
      <c r="FG112" s="46"/>
      <c r="FH112" s="46"/>
      <c r="FI112" s="46"/>
      <c r="FJ112" s="46"/>
      <c r="FK112" s="75">
        <f t="shared" si="240"/>
        <v>0</v>
      </c>
      <c r="FL112" s="74">
        <f>+'Stk CF '!EK112</f>
        <v>0</v>
      </c>
      <c r="FM112" s="46"/>
      <c r="FN112" s="46"/>
      <c r="FO112" s="46"/>
      <c r="FP112" s="46"/>
      <c r="FQ112" s="46"/>
      <c r="FR112" s="46"/>
      <c r="FS112" s="46"/>
      <c r="FT112" s="75">
        <f t="shared" si="280"/>
        <v>0</v>
      </c>
      <c r="FU112" s="74">
        <f>+'Stk CF '!ER112</f>
        <v>0</v>
      </c>
      <c r="FV112" s="46"/>
      <c r="FW112" s="46"/>
      <c r="FX112" s="46"/>
      <c r="FY112" s="46"/>
      <c r="FZ112" s="46"/>
      <c r="GA112" s="46"/>
      <c r="GB112" s="46"/>
      <c r="GC112" s="75">
        <f t="shared" si="342"/>
        <v>0</v>
      </c>
      <c r="GD112" s="74">
        <f>+'Stk CF '!EY112</f>
        <v>0</v>
      </c>
      <c r="GE112" s="46"/>
      <c r="GF112" s="46"/>
      <c r="GG112" s="46"/>
      <c r="GH112" s="46"/>
      <c r="GI112" s="46"/>
      <c r="GJ112" s="46"/>
      <c r="GK112" s="46"/>
      <c r="GL112" s="75">
        <f t="shared" si="322"/>
        <v>0</v>
      </c>
      <c r="GM112" s="74">
        <f>+'Stk CF '!FF112</f>
        <v>0</v>
      </c>
      <c r="GN112" s="46"/>
      <c r="GO112" s="46"/>
      <c r="GP112" s="46"/>
      <c r="GQ112" s="46"/>
      <c r="GR112" s="46"/>
      <c r="GS112" s="46"/>
      <c r="GT112" s="46"/>
      <c r="GU112" s="75">
        <f t="shared" si="282"/>
        <v>0</v>
      </c>
      <c r="GV112" s="74">
        <f>+'Stk CF '!FM112</f>
        <v>0</v>
      </c>
      <c r="GW112" s="46"/>
      <c r="GX112" s="46"/>
      <c r="GY112" s="46"/>
      <c r="GZ112" s="46"/>
      <c r="HA112" s="46"/>
      <c r="HB112" s="46"/>
      <c r="HC112" s="46"/>
      <c r="HD112" s="75">
        <f t="shared" si="310"/>
        <v>0</v>
      </c>
      <c r="HE112" s="74">
        <f>+'Stk CF '!FT112</f>
        <v>0</v>
      </c>
      <c r="HF112" s="46"/>
      <c r="HG112" s="46"/>
      <c r="HH112" s="46"/>
      <c r="HI112" s="46"/>
      <c r="HJ112" s="46"/>
      <c r="HK112" s="46"/>
      <c r="HL112" s="46"/>
      <c r="HM112" s="75">
        <f t="shared" si="330"/>
        <v>0</v>
      </c>
      <c r="HN112" s="74">
        <f>+'Stk CF '!GA112</f>
        <v>0</v>
      </c>
      <c r="HO112" s="46"/>
      <c r="HP112" s="46"/>
      <c r="HQ112" s="46"/>
      <c r="HR112" s="46"/>
      <c r="HS112" s="46"/>
      <c r="HT112" s="46"/>
      <c r="HU112" s="46"/>
      <c r="HV112" s="75">
        <f t="shared" si="323"/>
        <v>0</v>
      </c>
      <c r="HW112" s="74">
        <f>+'Stk CF '!GH112</f>
        <v>0</v>
      </c>
      <c r="HX112" s="46"/>
      <c r="HY112" s="46"/>
      <c r="HZ112" s="46"/>
      <c r="IA112" s="46"/>
      <c r="IB112" s="46"/>
      <c r="IC112" s="46"/>
      <c r="ID112" s="46"/>
      <c r="IE112" s="75">
        <f t="shared" si="335"/>
        <v>0</v>
      </c>
      <c r="IF112" s="74">
        <f>+'Stk CF '!GO112</f>
        <v>0</v>
      </c>
      <c r="IG112" s="46"/>
      <c r="IH112" s="46"/>
      <c r="II112" s="46"/>
      <c r="IJ112" s="46"/>
      <c r="IK112" s="46"/>
      <c r="IL112" s="46"/>
      <c r="IM112" s="46"/>
      <c r="IN112" s="75">
        <f t="shared" si="329"/>
        <v>0</v>
      </c>
      <c r="IO112" s="74">
        <f>+'Stk CF '!GV112</f>
        <v>0</v>
      </c>
      <c r="IP112" s="46"/>
      <c r="IQ112" s="46"/>
      <c r="IR112" s="46"/>
      <c r="IS112" s="46"/>
      <c r="IT112" s="46"/>
      <c r="IU112" s="46"/>
      <c r="IV112" s="46"/>
      <c r="IW112" s="75">
        <f t="shared" si="234"/>
        <v>0</v>
      </c>
      <c r="IX112" s="74">
        <f>+'Stk CF '!HC112</f>
        <v>0</v>
      </c>
      <c r="IY112" s="46"/>
      <c r="IZ112" s="46"/>
      <c r="JA112" s="46"/>
      <c r="JB112" s="46"/>
      <c r="JC112" s="46"/>
      <c r="JD112" s="46"/>
      <c r="JE112" s="46"/>
      <c r="JF112" s="75">
        <f t="shared" si="235"/>
        <v>0</v>
      </c>
      <c r="JG112" s="74">
        <f>+'Stk CF '!HJ112</f>
        <v>0</v>
      </c>
      <c r="JH112" s="46"/>
      <c r="JI112" s="46"/>
      <c r="JJ112" s="46"/>
      <c r="JK112" s="46"/>
      <c r="JL112" s="46"/>
      <c r="JM112" s="46"/>
      <c r="JN112" s="46"/>
      <c r="JO112" s="75">
        <f t="shared" si="327"/>
        <v>0</v>
      </c>
      <c r="JP112" s="74">
        <f>+'Stk CF '!HQ112</f>
        <v>0</v>
      </c>
      <c r="JQ112" s="46"/>
      <c r="JR112" s="46"/>
      <c r="JS112" s="46"/>
      <c r="JT112" s="46"/>
      <c r="JU112" s="46"/>
      <c r="JV112" s="46"/>
      <c r="JW112" s="46"/>
      <c r="JX112" s="75">
        <f t="shared" si="236"/>
        <v>0</v>
      </c>
      <c r="JY112" s="106">
        <f>+'Stk CF '!HX112</f>
        <v>0</v>
      </c>
      <c r="JZ112" s="46"/>
      <c r="KA112" s="46"/>
      <c r="KB112" s="46"/>
      <c r="KC112" s="46"/>
      <c r="KD112" s="46"/>
      <c r="KE112" s="46"/>
      <c r="KF112" s="46"/>
      <c r="KG112" s="88">
        <f t="shared" si="285"/>
        <v>0</v>
      </c>
      <c r="KI112" s="80">
        <f>+'Stk CF '!IF112</f>
        <v>0</v>
      </c>
      <c r="KJ112" s="46">
        <f t="shared" ref="KJ112:KK115" si="347">+P112+Y112+AH112+AQ112+AZ112+BI112+BR112+CA112+CJ112+CS112+DB112+DK112+DT112+EC112+EL112+EU112+FD112+FM112+FV112+GE112+GN112+GW112+HF112+HO112+HX112+IG112+IP112+IY112+JH112+JQ112+JZ112</f>
        <v>0</v>
      </c>
      <c r="KK112" s="46">
        <f t="shared" si="347"/>
        <v>0</v>
      </c>
      <c r="KL112" s="46">
        <f t="shared" si="345"/>
        <v>0</v>
      </c>
      <c r="KM112" s="46">
        <f t="shared" si="346"/>
        <v>0</v>
      </c>
      <c r="KN112" s="81">
        <f t="shared" ref="KN112:KO114" si="348">+T112+AC112+AL112+AU112+BD112+BM112+BV112+CE112+CN112+CW112+DF112+DO112+DX112+EG112+EP112+EY112+FH112+FQ112+FZ112+GI112+GR112+HA112+HJ112+HS112+IB112+IK112+IT112+JC112+JL112+JU112+KD112</f>
        <v>0</v>
      </c>
      <c r="KO112" s="81">
        <f t="shared" si="348"/>
        <v>0</v>
      </c>
      <c r="KP112" s="46">
        <f t="shared" si="317"/>
        <v>0</v>
      </c>
      <c r="KQ112" s="76">
        <f t="shared" si="238"/>
        <v>0</v>
      </c>
      <c r="KR112" s="66"/>
      <c r="KS112" s="65"/>
    </row>
    <row r="113" spans="1:305" ht="13.5" customHeight="1">
      <c r="B113" s="387" t="s">
        <v>603</v>
      </c>
      <c r="C113" s="168" t="s">
        <v>215</v>
      </c>
      <c r="D113" s="174" t="s">
        <v>138</v>
      </c>
      <c r="E113" s="168" t="s">
        <v>205</v>
      </c>
      <c r="F113" s="363" t="s">
        <v>183</v>
      </c>
      <c r="G113" s="380" t="s">
        <v>99</v>
      </c>
      <c r="H113" s="380" t="s">
        <v>99</v>
      </c>
      <c r="I113" s="166" t="s">
        <v>94</v>
      </c>
      <c r="J113" s="356" t="s">
        <v>224</v>
      </c>
      <c r="K113" s="143">
        <v>4</v>
      </c>
      <c r="L113" s="144">
        <v>5</v>
      </c>
      <c r="M113" s="137" t="s">
        <v>4</v>
      </c>
      <c r="N113" s="87">
        <v>0</v>
      </c>
      <c r="O113" s="74">
        <f>+'Stk CF '!V113</f>
        <v>0</v>
      </c>
      <c r="P113" s="46"/>
      <c r="Q113" s="46"/>
      <c r="R113" s="46"/>
      <c r="S113" s="46"/>
      <c r="T113" s="46"/>
      <c r="U113" s="46"/>
      <c r="V113" s="46"/>
      <c r="W113" s="75">
        <f>+N113+O113+P113-Q113+R113-S113-T113-U113-V113</f>
        <v>0</v>
      </c>
      <c r="X113" s="74">
        <f>+'Stk CF '!AC113</f>
        <v>0</v>
      </c>
      <c r="Y113" s="46"/>
      <c r="Z113" s="46"/>
      <c r="AA113" s="46"/>
      <c r="AB113" s="46"/>
      <c r="AC113" s="46"/>
      <c r="AD113" s="46"/>
      <c r="AE113" s="46"/>
      <c r="AF113" s="75">
        <f t="shared" si="318"/>
        <v>0</v>
      </c>
      <c r="AG113" s="74">
        <f>+'Stk CF '!AJ113</f>
        <v>0</v>
      </c>
      <c r="AH113" s="46"/>
      <c r="AI113" s="46"/>
      <c r="AJ113" s="46"/>
      <c r="AK113" s="46"/>
      <c r="AL113" s="46"/>
      <c r="AM113" s="46"/>
      <c r="AN113" s="46"/>
      <c r="AO113" s="75">
        <f>+AF113+AG113+AH113-AI113+AJ113-AK113-AL113-AM113-AN113</f>
        <v>0</v>
      </c>
      <c r="AP113" s="74">
        <f>+'Stk CF '!AQ113</f>
        <v>0</v>
      </c>
      <c r="AQ113" s="46"/>
      <c r="AR113" s="46"/>
      <c r="AS113" s="46"/>
      <c r="AT113" s="46"/>
      <c r="AU113" s="46"/>
      <c r="AV113" s="46"/>
      <c r="AW113" s="46"/>
      <c r="AX113" s="75">
        <f>+AO113+AP113+AQ113-AR113+AS113-AT113-AU113-AV113-AW113</f>
        <v>0</v>
      </c>
      <c r="AY113" s="74">
        <f>+'Stk CF '!AX113</f>
        <v>0</v>
      </c>
      <c r="AZ113" s="46"/>
      <c r="BA113" s="46"/>
      <c r="BB113" s="46"/>
      <c r="BC113" s="46"/>
      <c r="BD113" s="46"/>
      <c r="BE113" s="46"/>
      <c r="BF113" s="46"/>
      <c r="BG113" s="75">
        <f>+AX113+AY113+AZ113-BA113+BB113-BC113-BD113-BE113-BF113</f>
        <v>0</v>
      </c>
      <c r="BH113" s="74">
        <f>+'Stk CF '!BE113</f>
        <v>0</v>
      </c>
      <c r="BI113" s="46"/>
      <c r="BJ113" s="46"/>
      <c r="BK113" s="46"/>
      <c r="BL113" s="46"/>
      <c r="BM113" s="46"/>
      <c r="BN113" s="46"/>
      <c r="BO113" s="46"/>
      <c r="BP113" s="126">
        <f t="shared" si="242"/>
        <v>0</v>
      </c>
      <c r="BQ113" s="74">
        <f>+'Stk CF '!BL113</f>
        <v>0</v>
      </c>
      <c r="BR113" s="46"/>
      <c r="BS113" s="46"/>
      <c r="BT113" s="46"/>
      <c r="BU113" s="46"/>
      <c r="BV113" s="46"/>
      <c r="BW113" s="46"/>
      <c r="BX113" s="46"/>
      <c r="BY113" s="75">
        <f t="shared" si="309"/>
        <v>0</v>
      </c>
      <c r="BZ113" s="74">
        <f>+'Stk CF '!BS113</f>
        <v>0</v>
      </c>
      <c r="CA113" s="46"/>
      <c r="CB113" s="46"/>
      <c r="CC113" s="46"/>
      <c r="CD113" s="46"/>
      <c r="CE113" s="46"/>
      <c r="CF113" s="46"/>
      <c r="CG113" s="46"/>
      <c r="CH113" s="75">
        <f t="shared" si="279"/>
        <v>0</v>
      </c>
      <c r="CI113" s="74">
        <f>+'Stk CF '!BZ113</f>
        <v>0</v>
      </c>
      <c r="CJ113" s="46"/>
      <c r="CK113" s="46"/>
      <c r="CL113" s="46"/>
      <c r="CM113" s="46"/>
      <c r="CN113" s="46"/>
      <c r="CO113" s="46"/>
      <c r="CP113" s="46"/>
      <c r="CQ113" s="75">
        <f t="shared" si="325"/>
        <v>0</v>
      </c>
      <c r="CR113" s="74">
        <f>+'Stk CF '!CG113</f>
        <v>0</v>
      </c>
      <c r="CS113" s="46"/>
      <c r="CT113" s="46"/>
      <c r="CU113" s="46"/>
      <c r="CV113" s="46"/>
      <c r="CW113" s="46"/>
      <c r="CX113" s="46"/>
      <c r="CY113" s="46"/>
      <c r="CZ113" s="75">
        <f>+CQ113+CR113+CS113-CT113+CU113-CV113-CW113-CX113-CY113</f>
        <v>0</v>
      </c>
      <c r="DA113" s="74">
        <f>+'Stk CF '!CN113</f>
        <v>0</v>
      </c>
      <c r="DB113" s="46"/>
      <c r="DC113" s="46"/>
      <c r="DD113" s="46"/>
      <c r="DE113" s="46"/>
      <c r="DF113" s="46"/>
      <c r="DG113" s="46"/>
      <c r="DH113" s="46"/>
      <c r="DI113" s="75">
        <f t="shared" si="320"/>
        <v>0</v>
      </c>
      <c r="DJ113" s="74">
        <f>+'Stk CF '!CU113</f>
        <v>0</v>
      </c>
      <c r="DK113" s="46"/>
      <c r="DL113" s="46"/>
      <c r="DM113" s="46"/>
      <c r="DN113" s="46"/>
      <c r="DO113" s="46"/>
      <c r="DP113" s="46"/>
      <c r="DQ113" s="46"/>
      <c r="DR113" s="75">
        <f>+DI113+DJ113+DK113-DL113+DM113-DN113-DO113-DP113-DQ113</f>
        <v>0</v>
      </c>
      <c r="DS113" s="74">
        <f>+'Stk CF '!DB113</f>
        <v>0</v>
      </c>
      <c r="DT113" s="46"/>
      <c r="DU113" s="46"/>
      <c r="DV113" s="46"/>
      <c r="DW113" s="46"/>
      <c r="DX113" s="46"/>
      <c r="DY113" s="46"/>
      <c r="DZ113" s="46"/>
      <c r="EA113" s="75">
        <f t="shared" si="321"/>
        <v>0</v>
      </c>
      <c r="EB113" s="74">
        <f>+'Stk CF '!DI113</f>
        <v>0</v>
      </c>
      <c r="EC113" s="46"/>
      <c r="ED113" s="46"/>
      <c r="EE113" s="46"/>
      <c r="EF113" s="46"/>
      <c r="EG113" s="46"/>
      <c r="EH113" s="46"/>
      <c r="EI113" s="46"/>
      <c r="EJ113" s="75">
        <f t="shared" si="334"/>
        <v>0</v>
      </c>
      <c r="EK113" s="74">
        <f>+'Stk CF '!DP113</f>
        <v>0</v>
      </c>
      <c r="EL113" s="46"/>
      <c r="EM113" s="46"/>
      <c r="EN113" s="46"/>
      <c r="EO113" s="46"/>
      <c r="EP113" s="46"/>
      <c r="EQ113" s="46"/>
      <c r="ER113" s="46"/>
      <c r="ES113" s="75">
        <f t="shared" si="333"/>
        <v>0</v>
      </c>
      <c r="ET113" s="74">
        <f>+'Stk CF '!DW113</f>
        <v>0</v>
      </c>
      <c r="EU113" s="46"/>
      <c r="EV113" s="46"/>
      <c r="EW113" s="46"/>
      <c r="EX113" s="46"/>
      <c r="EY113" s="46"/>
      <c r="EZ113" s="46"/>
      <c r="FA113" s="46"/>
      <c r="FB113" s="79">
        <f t="shared" si="275"/>
        <v>0</v>
      </c>
      <c r="FC113" s="74">
        <f>+'Stk CF '!ED113</f>
        <v>0</v>
      </c>
      <c r="FD113" s="46"/>
      <c r="FE113" s="46"/>
      <c r="FF113" s="46"/>
      <c r="FG113" s="46"/>
      <c r="FH113" s="46"/>
      <c r="FI113" s="46"/>
      <c r="FJ113" s="46"/>
      <c r="FK113" s="75">
        <f t="shared" si="240"/>
        <v>0</v>
      </c>
      <c r="FL113" s="74">
        <f>+'Stk CF '!EK113</f>
        <v>0</v>
      </c>
      <c r="FM113" s="46"/>
      <c r="FN113" s="46"/>
      <c r="FO113" s="46"/>
      <c r="FP113" s="46"/>
      <c r="FQ113" s="46"/>
      <c r="FR113" s="46"/>
      <c r="FS113" s="46"/>
      <c r="FT113" s="75">
        <f t="shared" si="280"/>
        <v>0</v>
      </c>
      <c r="FU113" s="74">
        <f>+'Stk CF '!ER113</f>
        <v>0</v>
      </c>
      <c r="FV113" s="46"/>
      <c r="FW113" s="46"/>
      <c r="FX113" s="46"/>
      <c r="FY113" s="46"/>
      <c r="FZ113" s="46"/>
      <c r="GA113" s="46"/>
      <c r="GB113" s="46"/>
      <c r="GC113" s="75">
        <f t="shared" si="342"/>
        <v>0</v>
      </c>
      <c r="GD113" s="74">
        <f>+'Stk CF '!EY113</f>
        <v>0</v>
      </c>
      <c r="GE113" s="46"/>
      <c r="GF113" s="46"/>
      <c r="GG113" s="46"/>
      <c r="GH113" s="46"/>
      <c r="GI113" s="46"/>
      <c r="GJ113" s="46"/>
      <c r="GK113" s="46"/>
      <c r="GL113" s="75">
        <f t="shared" si="322"/>
        <v>0</v>
      </c>
      <c r="GM113" s="74">
        <f>+'Stk CF '!FF113</f>
        <v>0</v>
      </c>
      <c r="GN113" s="46"/>
      <c r="GO113" s="46"/>
      <c r="GP113" s="46"/>
      <c r="GQ113" s="46"/>
      <c r="GR113" s="46"/>
      <c r="GS113" s="46"/>
      <c r="GT113" s="46"/>
      <c r="GU113" s="75">
        <f t="shared" si="282"/>
        <v>0</v>
      </c>
      <c r="GV113" s="74">
        <f>+'Stk CF '!FM113</f>
        <v>0</v>
      </c>
      <c r="GW113" s="46"/>
      <c r="GX113" s="46"/>
      <c r="GY113" s="46"/>
      <c r="GZ113" s="46"/>
      <c r="HA113" s="46"/>
      <c r="HB113" s="46"/>
      <c r="HC113" s="46"/>
      <c r="HD113" s="75">
        <f>+GU113+GV113+GW113-GX113+GY113-GZ113-HA113-HB113-HC113</f>
        <v>0</v>
      </c>
      <c r="HE113" s="74">
        <f>+'Stk CF '!FT113</f>
        <v>0</v>
      </c>
      <c r="HF113" s="46"/>
      <c r="HG113" s="46"/>
      <c r="HH113" s="46"/>
      <c r="HI113" s="46"/>
      <c r="HJ113" s="46"/>
      <c r="HK113" s="46"/>
      <c r="HL113" s="46"/>
      <c r="HM113" s="75">
        <f>+HD113+HE113+HF113-HG113+HH113-HI113-HJ113-HK113-HL113</f>
        <v>0</v>
      </c>
      <c r="HN113" s="74">
        <f>+'Stk CF '!GA113</f>
        <v>0</v>
      </c>
      <c r="HO113" s="46"/>
      <c r="HP113" s="46"/>
      <c r="HQ113" s="46"/>
      <c r="HR113" s="46"/>
      <c r="HS113" s="46"/>
      <c r="HT113" s="46"/>
      <c r="HU113" s="46"/>
      <c r="HV113" s="75">
        <f t="shared" si="323"/>
        <v>0</v>
      </c>
      <c r="HW113" s="74">
        <f>+'Stk CF '!GH113</f>
        <v>0</v>
      </c>
      <c r="HX113" s="46"/>
      <c r="HY113" s="46"/>
      <c r="HZ113" s="46"/>
      <c r="IA113" s="46"/>
      <c r="IB113" s="46"/>
      <c r="IC113" s="46"/>
      <c r="ID113" s="46"/>
      <c r="IE113" s="75">
        <f t="shared" si="335"/>
        <v>0</v>
      </c>
      <c r="IF113" s="74">
        <f>+'Stk CF '!GO113</f>
        <v>0</v>
      </c>
      <c r="IG113" s="46"/>
      <c r="IH113" s="46"/>
      <c r="II113" s="46"/>
      <c r="IJ113" s="46"/>
      <c r="IK113" s="46"/>
      <c r="IL113" s="46"/>
      <c r="IM113" s="46"/>
      <c r="IN113" s="75">
        <f t="shared" si="329"/>
        <v>0</v>
      </c>
      <c r="IO113" s="74">
        <f>+'Stk CF '!GV113</f>
        <v>0</v>
      </c>
      <c r="IP113" s="46"/>
      <c r="IQ113" s="46"/>
      <c r="IR113" s="46"/>
      <c r="IS113" s="46"/>
      <c r="IT113" s="46"/>
      <c r="IU113" s="46"/>
      <c r="IV113" s="46"/>
      <c r="IW113" s="75">
        <f t="shared" si="234"/>
        <v>0</v>
      </c>
      <c r="IX113" s="74">
        <f>+'Stk CF '!HC113</f>
        <v>0</v>
      </c>
      <c r="IY113" s="46"/>
      <c r="IZ113" s="46"/>
      <c r="JA113" s="46"/>
      <c r="JB113" s="46"/>
      <c r="JC113" s="46"/>
      <c r="JD113" s="46"/>
      <c r="JE113" s="46"/>
      <c r="JF113" s="75">
        <f>+IW113+IX113+IY113-IZ113+JA113-JB113-JC113-JD113-JE113</f>
        <v>0</v>
      </c>
      <c r="JG113" s="74">
        <f>+'Stk CF '!HJ113</f>
        <v>0</v>
      </c>
      <c r="JH113" s="46"/>
      <c r="JI113" s="46"/>
      <c r="JJ113" s="46"/>
      <c r="JK113" s="46"/>
      <c r="JL113" s="46"/>
      <c r="JM113" s="46"/>
      <c r="JN113" s="46"/>
      <c r="JO113" s="75">
        <f t="shared" si="327"/>
        <v>0</v>
      </c>
      <c r="JP113" s="74">
        <f>+'Stk CF '!HQ113</f>
        <v>0</v>
      </c>
      <c r="JQ113" s="46"/>
      <c r="JR113" s="46"/>
      <c r="JS113" s="46"/>
      <c r="JT113" s="46"/>
      <c r="JU113" s="46"/>
      <c r="JV113" s="46"/>
      <c r="JW113" s="46"/>
      <c r="JX113" s="75">
        <f>+JO113+JP113+JQ113-JR113+JS113-JT113-JU113-JV113-JW113</f>
        <v>0</v>
      </c>
      <c r="JY113" s="106">
        <f>+'Stk CF '!HX113</f>
        <v>0</v>
      </c>
      <c r="JZ113" s="46"/>
      <c r="KA113" s="46"/>
      <c r="KB113" s="46"/>
      <c r="KC113" s="46"/>
      <c r="KD113" s="46"/>
      <c r="KE113" s="46"/>
      <c r="KF113" s="46"/>
      <c r="KG113" s="88">
        <f t="shared" si="285"/>
        <v>0</v>
      </c>
      <c r="KI113" s="80">
        <f>+'Stk CF '!IF113</f>
        <v>0</v>
      </c>
      <c r="KJ113" s="46">
        <f t="shared" si="347"/>
        <v>0</v>
      </c>
      <c r="KK113" s="46">
        <f t="shared" si="347"/>
        <v>0</v>
      </c>
      <c r="KL113" s="46">
        <f t="shared" si="345"/>
        <v>0</v>
      </c>
      <c r="KM113" s="46">
        <f>+S113+AB113+AK113+AT113+BC113+BL113+BU113+CD113+CM113+CV113+DE113+DN113+DW113+EF113+EO113+EX113+FG113+FP113+FY113+GH113+GQ113+GZ113+HI113+HR113+IA113+IJ113+IS113+JB113+JK113+JT113+KC113</f>
        <v>0</v>
      </c>
      <c r="KN113" s="81">
        <f t="shared" si="348"/>
        <v>0</v>
      </c>
      <c r="KO113" s="81">
        <f t="shared" si="348"/>
        <v>0</v>
      </c>
      <c r="KP113" s="46">
        <f>+V113+AE113+AN113+AW113+BF113+BO113+BX113+CG113+CP113+CY113+DH113+DQ113+DZ113+EI113+ER113+FA113+FJ113+FS113+GB113+GK113+GT113+HC113+HL113+HU113+ID113+IM113+IV113+JE113+JN113+JW113+KF113</f>
        <v>0</v>
      </c>
      <c r="KQ113" s="76">
        <f>+N113+KI113+KJ113-KK113-KN113-KO113-KP113</f>
        <v>0</v>
      </c>
      <c r="KR113" s="66"/>
      <c r="KS113" s="65"/>
    </row>
    <row r="114" spans="1:305" ht="15">
      <c r="B114" s="387" t="s">
        <v>603</v>
      </c>
      <c r="C114" s="171" t="s">
        <v>216</v>
      </c>
      <c r="D114" s="175" t="s">
        <v>26</v>
      </c>
      <c r="E114" s="171" t="s">
        <v>206</v>
      </c>
      <c r="F114" s="364" t="s">
        <v>181</v>
      </c>
      <c r="G114" s="380" t="s">
        <v>99</v>
      </c>
      <c r="H114" s="380" t="s">
        <v>99</v>
      </c>
      <c r="I114" s="166" t="s">
        <v>94</v>
      </c>
      <c r="J114" s="372" t="s">
        <v>225</v>
      </c>
      <c r="K114" s="143">
        <v>4</v>
      </c>
      <c r="L114" s="144">
        <v>5</v>
      </c>
      <c r="M114" s="137" t="s">
        <v>4</v>
      </c>
      <c r="N114" s="625">
        <v>216</v>
      </c>
      <c r="O114" s="74">
        <f>+'Stk CF '!V114</f>
        <v>0</v>
      </c>
      <c r="P114" s="46"/>
      <c r="Q114" s="46"/>
      <c r="R114" s="46"/>
      <c r="S114" s="46"/>
      <c r="T114" s="46"/>
      <c r="U114" s="46"/>
      <c r="V114" s="46"/>
      <c r="W114" s="75">
        <f t="shared" si="331"/>
        <v>216</v>
      </c>
      <c r="X114" s="74">
        <f>+'Stk CF '!AC114</f>
        <v>0</v>
      </c>
      <c r="Y114" s="46"/>
      <c r="Z114" s="46"/>
      <c r="AA114" s="46"/>
      <c r="AB114" s="46"/>
      <c r="AC114" s="46"/>
      <c r="AD114" s="46"/>
      <c r="AE114" s="46"/>
      <c r="AF114" s="75">
        <f t="shared" si="318"/>
        <v>216</v>
      </c>
      <c r="AG114" s="74">
        <f>+'Stk CF '!AJ114</f>
        <v>0</v>
      </c>
      <c r="AH114" s="46"/>
      <c r="AI114" s="46"/>
      <c r="AJ114" s="46"/>
      <c r="AK114" s="46"/>
      <c r="AL114" s="46"/>
      <c r="AM114" s="46"/>
      <c r="AN114" s="46"/>
      <c r="AO114" s="75">
        <f t="shared" si="319"/>
        <v>216</v>
      </c>
      <c r="AP114" s="74">
        <f>+'Stk CF '!AQ114</f>
        <v>0</v>
      </c>
      <c r="AQ114" s="46"/>
      <c r="AR114" s="46"/>
      <c r="AS114" s="46"/>
      <c r="AT114" s="46"/>
      <c r="AU114" s="46"/>
      <c r="AV114" s="46"/>
      <c r="AW114" s="46"/>
      <c r="AX114" s="75">
        <f t="shared" si="324"/>
        <v>216</v>
      </c>
      <c r="AY114" s="74">
        <f>+'Stk CF '!AX114</f>
        <v>0</v>
      </c>
      <c r="AZ114" s="46"/>
      <c r="BA114" s="46"/>
      <c r="BB114" s="46"/>
      <c r="BC114" s="46"/>
      <c r="BD114" s="46"/>
      <c r="BE114" s="46"/>
      <c r="BF114" s="46"/>
      <c r="BG114" s="75">
        <f t="shared" si="336"/>
        <v>216</v>
      </c>
      <c r="BH114" s="74">
        <f>+'Stk CF '!BE114</f>
        <v>0</v>
      </c>
      <c r="BI114" s="46"/>
      <c r="BJ114" s="46"/>
      <c r="BK114" s="46"/>
      <c r="BL114" s="46"/>
      <c r="BM114" s="46"/>
      <c r="BN114" s="46"/>
      <c r="BO114" s="46"/>
      <c r="BP114" s="126">
        <f t="shared" si="242"/>
        <v>216</v>
      </c>
      <c r="BQ114" s="74">
        <f>+'Stk CF '!BL114</f>
        <v>0</v>
      </c>
      <c r="BR114" s="46"/>
      <c r="BS114" s="46"/>
      <c r="BT114" s="46"/>
      <c r="BU114" s="46"/>
      <c r="BV114" s="46"/>
      <c r="BW114" s="46"/>
      <c r="BX114" s="46"/>
      <c r="BY114" s="75">
        <f t="shared" si="309"/>
        <v>216</v>
      </c>
      <c r="BZ114" s="74">
        <f>+'Stk CF '!BS114</f>
        <v>0</v>
      </c>
      <c r="CA114" s="46"/>
      <c r="CB114" s="46"/>
      <c r="CC114" s="46"/>
      <c r="CD114" s="46"/>
      <c r="CE114" s="46"/>
      <c r="CF114" s="46"/>
      <c r="CG114" s="46"/>
      <c r="CH114" s="75">
        <f t="shared" si="279"/>
        <v>216</v>
      </c>
      <c r="CI114" s="74">
        <f>+'Stk CF '!BZ114</f>
        <v>0</v>
      </c>
      <c r="CJ114" s="46"/>
      <c r="CK114" s="46"/>
      <c r="CL114" s="46"/>
      <c r="CM114" s="46"/>
      <c r="CN114" s="46"/>
      <c r="CO114" s="46"/>
      <c r="CP114" s="46"/>
      <c r="CQ114" s="75">
        <f t="shared" si="325"/>
        <v>216</v>
      </c>
      <c r="CR114" s="74">
        <f>+'Stk CF '!CG114</f>
        <v>0</v>
      </c>
      <c r="CS114" s="46"/>
      <c r="CT114" s="46"/>
      <c r="CU114" s="46"/>
      <c r="CV114" s="46"/>
      <c r="CW114" s="46"/>
      <c r="CX114" s="46"/>
      <c r="CY114" s="46"/>
      <c r="CZ114" s="75">
        <f t="shared" si="233"/>
        <v>216</v>
      </c>
      <c r="DA114" s="74">
        <f>+'Stk CF '!CN114</f>
        <v>0</v>
      </c>
      <c r="DB114" s="46"/>
      <c r="DC114" s="46"/>
      <c r="DD114" s="46"/>
      <c r="DE114" s="46"/>
      <c r="DF114" s="46"/>
      <c r="DG114" s="46"/>
      <c r="DH114" s="46"/>
      <c r="DI114" s="75">
        <f t="shared" si="320"/>
        <v>216</v>
      </c>
      <c r="DJ114" s="74">
        <f>+'Stk CF '!CU114</f>
        <v>0</v>
      </c>
      <c r="DK114" s="46"/>
      <c r="DL114" s="46"/>
      <c r="DM114" s="46"/>
      <c r="DN114" s="46"/>
      <c r="DO114" s="46"/>
      <c r="DP114" s="46"/>
      <c r="DQ114" s="46"/>
      <c r="DR114" s="75">
        <f t="shared" si="332"/>
        <v>216</v>
      </c>
      <c r="DS114" s="74">
        <f>+'Stk CF '!DB114</f>
        <v>0</v>
      </c>
      <c r="DT114" s="46"/>
      <c r="DU114" s="46"/>
      <c r="DV114" s="46"/>
      <c r="DW114" s="46"/>
      <c r="DX114" s="46"/>
      <c r="DY114" s="46"/>
      <c r="DZ114" s="46"/>
      <c r="EA114" s="75">
        <f t="shared" si="321"/>
        <v>216</v>
      </c>
      <c r="EB114" s="74">
        <f>+'Stk CF '!DI114</f>
        <v>0</v>
      </c>
      <c r="EC114" s="46"/>
      <c r="ED114" s="46"/>
      <c r="EE114" s="46"/>
      <c r="EF114" s="46"/>
      <c r="EG114" s="46"/>
      <c r="EH114" s="46"/>
      <c r="EI114" s="46"/>
      <c r="EJ114" s="75">
        <f t="shared" si="334"/>
        <v>216</v>
      </c>
      <c r="EK114" s="74">
        <f>+'Stk CF '!DP114</f>
        <v>0</v>
      </c>
      <c r="EL114" s="46"/>
      <c r="EM114" s="46"/>
      <c r="EN114" s="46"/>
      <c r="EO114" s="46"/>
      <c r="EP114" s="46"/>
      <c r="EQ114" s="46"/>
      <c r="ER114" s="46"/>
      <c r="ES114" s="75">
        <f t="shared" si="333"/>
        <v>216</v>
      </c>
      <c r="ET114" s="74">
        <f>+'Stk CF '!DW114</f>
        <v>0</v>
      </c>
      <c r="EU114" s="46"/>
      <c r="EV114" s="46"/>
      <c r="EW114" s="46"/>
      <c r="EX114" s="46"/>
      <c r="EY114" s="46"/>
      <c r="EZ114" s="46"/>
      <c r="FA114" s="46"/>
      <c r="FB114" s="79">
        <f t="shared" si="275"/>
        <v>216</v>
      </c>
      <c r="FC114" s="74">
        <f>+'Stk CF '!ED114</f>
        <v>0</v>
      </c>
      <c r="FD114" s="46"/>
      <c r="FE114" s="46"/>
      <c r="FF114" s="46"/>
      <c r="FG114" s="46"/>
      <c r="FH114" s="46"/>
      <c r="FI114" s="46"/>
      <c r="FJ114" s="46"/>
      <c r="FK114" s="75">
        <f t="shared" si="240"/>
        <v>216</v>
      </c>
      <c r="FL114" s="74">
        <f>+'Stk CF '!EK114</f>
        <v>0</v>
      </c>
      <c r="FM114" s="46"/>
      <c r="FN114" s="46"/>
      <c r="FO114" s="46"/>
      <c r="FP114" s="46"/>
      <c r="FQ114" s="46"/>
      <c r="FR114" s="46"/>
      <c r="FS114" s="46"/>
      <c r="FT114" s="75">
        <f t="shared" si="280"/>
        <v>216</v>
      </c>
      <c r="FU114" s="74">
        <f>+'Stk CF '!ER114</f>
        <v>0</v>
      </c>
      <c r="FV114" s="46"/>
      <c r="FW114" s="46"/>
      <c r="FX114" s="46"/>
      <c r="FY114" s="46"/>
      <c r="FZ114" s="46"/>
      <c r="GA114" s="46"/>
      <c r="GB114" s="46"/>
      <c r="GC114" s="75">
        <f t="shared" si="342"/>
        <v>216</v>
      </c>
      <c r="GD114" s="74">
        <f>+'Stk CF '!EY114</f>
        <v>0</v>
      </c>
      <c r="GE114" s="46"/>
      <c r="GF114" s="46"/>
      <c r="GG114" s="46"/>
      <c r="GH114" s="46"/>
      <c r="GI114" s="46"/>
      <c r="GJ114" s="46"/>
      <c r="GK114" s="46"/>
      <c r="GL114" s="75">
        <f t="shared" si="322"/>
        <v>216</v>
      </c>
      <c r="GM114" s="74">
        <f>+'Stk CF '!FF114</f>
        <v>0</v>
      </c>
      <c r="GN114" s="46"/>
      <c r="GO114" s="46"/>
      <c r="GP114" s="46"/>
      <c r="GQ114" s="46"/>
      <c r="GR114" s="46"/>
      <c r="GS114" s="46"/>
      <c r="GT114" s="46"/>
      <c r="GU114" s="75">
        <f t="shared" si="282"/>
        <v>216</v>
      </c>
      <c r="GV114" s="74">
        <f>+'Stk CF '!FM114</f>
        <v>0</v>
      </c>
      <c r="GW114" s="46"/>
      <c r="GX114" s="46"/>
      <c r="GY114" s="46"/>
      <c r="GZ114" s="46"/>
      <c r="HA114" s="46"/>
      <c r="HB114" s="46"/>
      <c r="HC114" s="46"/>
      <c r="HD114" s="75">
        <f t="shared" si="310"/>
        <v>216</v>
      </c>
      <c r="HE114" s="74">
        <f>+'Stk CF '!FT114</f>
        <v>0</v>
      </c>
      <c r="HF114" s="46"/>
      <c r="HG114" s="46"/>
      <c r="HH114" s="46"/>
      <c r="HI114" s="46"/>
      <c r="HJ114" s="46"/>
      <c r="HK114" s="46"/>
      <c r="HL114" s="46"/>
      <c r="HM114" s="75">
        <f t="shared" si="330"/>
        <v>216</v>
      </c>
      <c r="HN114" s="74">
        <f>+'Stk CF '!GA114</f>
        <v>0</v>
      </c>
      <c r="HO114" s="46"/>
      <c r="HP114" s="46"/>
      <c r="HQ114" s="46"/>
      <c r="HR114" s="46"/>
      <c r="HS114" s="46"/>
      <c r="HT114" s="46"/>
      <c r="HU114" s="46"/>
      <c r="HV114" s="75">
        <f t="shared" si="323"/>
        <v>216</v>
      </c>
      <c r="HW114" s="74">
        <f>+'Stk CF '!GH114</f>
        <v>0</v>
      </c>
      <c r="HX114" s="46"/>
      <c r="HY114" s="46"/>
      <c r="HZ114" s="46"/>
      <c r="IA114" s="46"/>
      <c r="IB114" s="46"/>
      <c r="IC114" s="46"/>
      <c r="ID114" s="46"/>
      <c r="IE114" s="75">
        <f t="shared" si="335"/>
        <v>216</v>
      </c>
      <c r="IF114" s="74">
        <f>+'Stk CF '!GO114</f>
        <v>0</v>
      </c>
      <c r="IG114" s="46"/>
      <c r="IH114" s="46"/>
      <c r="II114" s="46"/>
      <c r="IJ114" s="46"/>
      <c r="IK114" s="46"/>
      <c r="IL114" s="46"/>
      <c r="IM114" s="46"/>
      <c r="IN114" s="75">
        <f t="shared" si="329"/>
        <v>216</v>
      </c>
      <c r="IO114" s="74">
        <f>+'Stk CF '!GV114</f>
        <v>0</v>
      </c>
      <c r="IP114" s="46"/>
      <c r="IQ114" s="46"/>
      <c r="IR114" s="46"/>
      <c r="IS114" s="46"/>
      <c r="IT114" s="46"/>
      <c r="IU114" s="46"/>
      <c r="IV114" s="46"/>
      <c r="IW114" s="75">
        <f t="shared" si="234"/>
        <v>216</v>
      </c>
      <c r="IX114" s="74">
        <f>+'Stk CF '!HC114</f>
        <v>0</v>
      </c>
      <c r="IY114" s="46"/>
      <c r="IZ114" s="46"/>
      <c r="JA114" s="46"/>
      <c r="JB114" s="46"/>
      <c r="JC114" s="46"/>
      <c r="JD114" s="46"/>
      <c r="JE114" s="46"/>
      <c r="JF114" s="75">
        <f t="shared" si="235"/>
        <v>216</v>
      </c>
      <c r="JG114" s="74">
        <f>+'Stk CF '!HJ114</f>
        <v>0</v>
      </c>
      <c r="JH114" s="46"/>
      <c r="JI114" s="46"/>
      <c r="JJ114" s="46"/>
      <c r="JK114" s="46"/>
      <c r="JL114" s="46"/>
      <c r="JM114" s="46"/>
      <c r="JN114" s="46"/>
      <c r="JO114" s="75">
        <f t="shared" si="327"/>
        <v>216</v>
      </c>
      <c r="JP114" s="74">
        <f>+'Stk CF '!HQ114</f>
        <v>0</v>
      </c>
      <c r="JQ114" s="46"/>
      <c r="JR114" s="46"/>
      <c r="JS114" s="46"/>
      <c r="JT114" s="46"/>
      <c r="JU114" s="46"/>
      <c r="JV114" s="46"/>
      <c r="JW114" s="46"/>
      <c r="JX114" s="75">
        <f t="shared" si="236"/>
        <v>216</v>
      </c>
      <c r="JY114" s="106">
        <f>+'Stk CF '!HX114</f>
        <v>0</v>
      </c>
      <c r="JZ114" s="46"/>
      <c r="KA114" s="46"/>
      <c r="KB114" s="46"/>
      <c r="KC114" s="46"/>
      <c r="KD114" s="46"/>
      <c r="KE114" s="46"/>
      <c r="KF114" s="46"/>
      <c r="KG114" s="88">
        <f t="shared" si="285"/>
        <v>216</v>
      </c>
      <c r="KI114" s="80">
        <f>+'Stk CF '!IF114</f>
        <v>0</v>
      </c>
      <c r="KJ114" s="46">
        <f t="shared" si="347"/>
        <v>0</v>
      </c>
      <c r="KK114" s="46">
        <f t="shared" si="347"/>
        <v>0</v>
      </c>
      <c r="KL114" s="46">
        <f t="shared" si="345"/>
        <v>0</v>
      </c>
      <c r="KM114" s="46">
        <f t="shared" si="346"/>
        <v>0</v>
      </c>
      <c r="KN114" s="81">
        <f t="shared" si="348"/>
        <v>0</v>
      </c>
      <c r="KO114" s="81">
        <f t="shared" si="348"/>
        <v>0</v>
      </c>
      <c r="KP114" s="46">
        <f t="shared" si="317"/>
        <v>0</v>
      </c>
      <c r="KQ114" s="76">
        <f t="shared" si="238"/>
        <v>216</v>
      </c>
      <c r="KR114" s="66"/>
      <c r="KS114" s="65"/>
    </row>
    <row r="115" spans="1:305" ht="15">
      <c r="B115" s="387" t="s">
        <v>603</v>
      </c>
      <c r="C115" s="168" t="s">
        <v>217</v>
      </c>
      <c r="D115" s="174" t="s">
        <v>213</v>
      </c>
      <c r="E115" s="168"/>
      <c r="F115" s="363" t="s">
        <v>181</v>
      </c>
      <c r="G115" s="380" t="s">
        <v>99</v>
      </c>
      <c r="H115" s="380" t="s">
        <v>99</v>
      </c>
      <c r="I115" s="361" t="s">
        <v>95</v>
      </c>
      <c r="J115" s="356" t="s">
        <v>225</v>
      </c>
      <c r="K115" s="139">
        <v>4</v>
      </c>
      <c r="L115" s="140">
        <v>5</v>
      </c>
      <c r="M115" s="137" t="s">
        <v>4</v>
      </c>
      <c r="N115" s="87">
        <v>0</v>
      </c>
      <c r="O115" s="74">
        <f>+'Stk CF '!V115</f>
        <v>0</v>
      </c>
      <c r="P115" s="46"/>
      <c r="Q115" s="46"/>
      <c r="R115" s="46"/>
      <c r="S115" s="46"/>
      <c r="T115" s="46"/>
      <c r="U115" s="46"/>
      <c r="V115" s="46"/>
      <c r="W115" s="75">
        <f t="shared" si="331"/>
        <v>0</v>
      </c>
      <c r="X115" s="74">
        <f>+'Stk CF '!AC115</f>
        <v>0</v>
      </c>
      <c r="Y115" s="46"/>
      <c r="Z115" s="46"/>
      <c r="AA115" s="46"/>
      <c r="AB115" s="46"/>
      <c r="AC115" s="46"/>
      <c r="AD115" s="46"/>
      <c r="AE115" s="46"/>
      <c r="AF115" s="75">
        <f t="shared" si="318"/>
        <v>0</v>
      </c>
      <c r="AG115" s="74">
        <f>+'Stk CF '!AJ115</f>
        <v>0</v>
      </c>
      <c r="AH115" s="46"/>
      <c r="AI115" s="46"/>
      <c r="AJ115" s="46"/>
      <c r="AK115" s="46"/>
      <c r="AL115" s="46"/>
      <c r="AM115" s="46"/>
      <c r="AN115" s="46"/>
      <c r="AO115" s="75">
        <f t="shared" si="319"/>
        <v>0</v>
      </c>
      <c r="AP115" s="74">
        <f>+'Stk CF '!AQ115</f>
        <v>0</v>
      </c>
      <c r="AQ115" s="46"/>
      <c r="AR115" s="46"/>
      <c r="AS115" s="46"/>
      <c r="AT115" s="46"/>
      <c r="AU115" s="46"/>
      <c r="AV115" s="46"/>
      <c r="AW115" s="46"/>
      <c r="AX115" s="75">
        <f t="shared" si="324"/>
        <v>0</v>
      </c>
      <c r="AY115" s="74">
        <f>+'Stk CF '!AX115</f>
        <v>0</v>
      </c>
      <c r="AZ115" s="46"/>
      <c r="BA115" s="46"/>
      <c r="BB115" s="46"/>
      <c r="BC115" s="46"/>
      <c r="BD115" s="46"/>
      <c r="BE115" s="46"/>
      <c r="BF115" s="46"/>
      <c r="BG115" s="75">
        <f t="shared" si="336"/>
        <v>0</v>
      </c>
      <c r="BH115" s="74">
        <f>+'Stk CF '!BE115</f>
        <v>0</v>
      </c>
      <c r="BI115" s="46"/>
      <c r="BJ115" s="46"/>
      <c r="BK115" s="46"/>
      <c r="BL115" s="46"/>
      <c r="BM115" s="46"/>
      <c r="BN115" s="46"/>
      <c r="BO115" s="46"/>
      <c r="BP115" s="126">
        <f t="shared" si="242"/>
        <v>0</v>
      </c>
      <c r="BQ115" s="74">
        <f>+'Stk CF '!BL115</f>
        <v>0</v>
      </c>
      <c r="BR115" s="46"/>
      <c r="BS115" s="46"/>
      <c r="BT115" s="46"/>
      <c r="BU115" s="46"/>
      <c r="BV115" s="46"/>
      <c r="BW115" s="46"/>
      <c r="BX115" s="46"/>
      <c r="BY115" s="75">
        <f t="shared" si="309"/>
        <v>0</v>
      </c>
      <c r="BZ115" s="74">
        <f>+'Stk CF '!BS115</f>
        <v>0</v>
      </c>
      <c r="CA115" s="46"/>
      <c r="CB115" s="46"/>
      <c r="CC115" s="46"/>
      <c r="CD115" s="46"/>
      <c r="CE115" s="46"/>
      <c r="CF115" s="46"/>
      <c r="CG115" s="46"/>
      <c r="CH115" s="75">
        <f t="shared" si="279"/>
        <v>0</v>
      </c>
      <c r="CI115" s="74">
        <f>+'Stk CF '!BZ115</f>
        <v>0</v>
      </c>
      <c r="CJ115" s="46"/>
      <c r="CK115" s="46"/>
      <c r="CL115" s="46"/>
      <c r="CM115" s="46"/>
      <c r="CN115" s="46"/>
      <c r="CO115" s="46"/>
      <c r="CP115" s="46"/>
      <c r="CQ115" s="75">
        <f t="shared" si="325"/>
        <v>0</v>
      </c>
      <c r="CR115" s="74">
        <f>+'Stk CF '!CG115</f>
        <v>0</v>
      </c>
      <c r="CS115" s="46"/>
      <c r="CT115" s="46"/>
      <c r="CU115" s="46"/>
      <c r="CV115" s="46"/>
      <c r="CW115" s="46"/>
      <c r="CX115" s="46"/>
      <c r="CY115" s="46"/>
      <c r="CZ115" s="75">
        <f t="shared" si="233"/>
        <v>0</v>
      </c>
      <c r="DA115" s="74">
        <f>+'Stk CF '!CN115</f>
        <v>0</v>
      </c>
      <c r="DB115" s="46"/>
      <c r="DC115" s="46"/>
      <c r="DD115" s="46"/>
      <c r="DE115" s="46"/>
      <c r="DF115" s="46"/>
      <c r="DG115" s="46"/>
      <c r="DH115" s="46"/>
      <c r="DI115" s="75">
        <f t="shared" si="320"/>
        <v>0</v>
      </c>
      <c r="DJ115" s="74">
        <f>+'Stk CF '!CU115</f>
        <v>0</v>
      </c>
      <c r="DK115" s="46"/>
      <c r="DL115" s="46"/>
      <c r="DM115" s="46"/>
      <c r="DN115" s="46"/>
      <c r="DO115" s="46"/>
      <c r="DP115" s="46"/>
      <c r="DQ115" s="46"/>
      <c r="DR115" s="75">
        <f t="shared" si="332"/>
        <v>0</v>
      </c>
      <c r="DS115" s="74">
        <f>+'Stk CF '!DB115</f>
        <v>0</v>
      </c>
      <c r="DT115" s="46"/>
      <c r="DU115" s="46"/>
      <c r="DV115" s="46"/>
      <c r="DW115" s="46"/>
      <c r="DX115" s="46"/>
      <c r="DY115" s="46"/>
      <c r="DZ115" s="46"/>
      <c r="EA115" s="75">
        <f t="shared" si="321"/>
        <v>0</v>
      </c>
      <c r="EB115" s="74">
        <f>+'Stk CF '!DI115</f>
        <v>0</v>
      </c>
      <c r="EC115" s="46"/>
      <c r="ED115" s="46"/>
      <c r="EE115" s="46"/>
      <c r="EF115" s="46"/>
      <c r="EG115" s="46"/>
      <c r="EH115" s="46"/>
      <c r="EI115" s="46"/>
      <c r="EJ115" s="75">
        <f t="shared" si="334"/>
        <v>0</v>
      </c>
      <c r="EK115" s="74">
        <f>+'Stk CF '!DP115</f>
        <v>0</v>
      </c>
      <c r="EL115" s="46"/>
      <c r="EM115" s="46"/>
      <c r="EN115" s="46"/>
      <c r="EO115" s="46"/>
      <c r="EP115" s="46"/>
      <c r="EQ115" s="46"/>
      <c r="ER115" s="46"/>
      <c r="ES115" s="75">
        <f t="shared" si="333"/>
        <v>0</v>
      </c>
      <c r="ET115" s="74">
        <f>+'Stk CF '!DW115</f>
        <v>0</v>
      </c>
      <c r="EU115" s="46"/>
      <c r="EV115" s="46"/>
      <c r="EW115" s="46"/>
      <c r="EX115" s="46"/>
      <c r="EY115" s="46"/>
      <c r="EZ115" s="46"/>
      <c r="FA115" s="46"/>
      <c r="FB115" s="79">
        <f t="shared" si="275"/>
        <v>0</v>
      </c>
      <c r="FC115" s="74">
        <f>+'Stk CF '!ED115</f>
        <v>0</v>
      </c>
      <c r="FD115" s="46"/>
      <c r="FE115" s="46"/>
      <c r="FF115" s="46"/>
      <c r="FG115" s="46"/>
      <c r="FH115" s="46"/>
      <c r="FI115" s="46"/>
      <c r="FJ115" s="46"/>
      <c r="FK115" s="75">
        <f t="shared" si="240"/>
        <v>0</v>
      </c>
      <c r="FL115" s="74">
        <f>+'Stk CF '!EK115</f>
        <v>0</v>
      </c>
      <c r="FM115" s="46"/>
      <c r="FN115" s="46"/>
      <c r="FO115" s="46"/>
      <c r="FP115" s="46"/>
      <c r="FQ115" s="46"/>
      <c r="FR115" s="46"/>
      <c r="FS115" s="46"/>
      <c r="FT115" s="75">
        <f t="shared" si="280"/>
        <v>0</v>
      </c>
      <c r="FU115" s="74">
        <f>+'Stk CF '!ER115</f>
        <v>0</v>
      </c>
      <c r="FV115" s="46"/>
      <c r="FW115" s="46"/>
      <c r="FX115" s="46"/>
      <c r="FY115" s="46"/>
      <c r="FZ115" s="46"/>
      <c r="GA115" s="46"/>
      <c r="GB115" s="46"/>
      <c r="GC115" s="75">
        <f t="shared" si="342"/>
        <v>0</v>
      </c>
      <c r="GD115" s="74">
        <f>+'Stk CF '!EY115</f>
        <v>0</v>
      </c>
      <c r="GE115" s="46"/>
      <c r="GF115" s="46"/>
      <c r="GG115" s="46"/>
      <c r="GH115" s="46"/>
      <c r="GI115" s="46"/>
      <c r="GJ115" s="46"/>
      <c r="GK115" s="46"/>
      <c r="GL115" s="75">
        <f t="shared" si="322"/>
        <v>0</v>
      </c>
      <c r="GM115" s="74">
        <f>+'Stk CF '!FF115</f>
        <v>0</v>
      </c>
      <c r="GN115" s="46"/>
      <c r="GO115" s="46"/>
      <c r="GP115" s="46"/>
      <c r="GQ115" s="46"/>
      <c r="GR115" s="46"/>
      <c r="GS115" s="46"/>
      <c r="GT115" s="46"/>
      <c r="GU115" s="75">
        <f t="shared" si="282"/>
        <v>0</v>
      </c>
      <c r="GV115" s="74">
        <f>+'Stk CF '!FM115</f>
        <v>0</v>
      </c>
      <c r="GW115" s="46"/>
      <c r="GX115" s="46"/>
      <c r="GY115" s="46"/>
      <c r="GZ115" s="46"/>
      <c r="HA115" s="46"/>
      <c r="HB115" s="46"/>
      <c r="HC115" s="46"/>
      <c r="HD115" s="75">
        <f t="shared" si="310"/>
        <v>0</v>
      </c>
      <c r="HE115" s="74">
        <f>+'Stk CF '!FT115</f>
        <v>0</v>
      </c>
      <c r="HF115" s="46"/>
      <c r="HG115" s="46"/>
      <c r="HH115" s="46"/>
      <c r="HI115" s="46"/>
      <c r="HJ115" s="46"/>
      <c r="HK115" s="46"/>
      <c r="HL115" s="46"/>
      <c r="HM115" s="75">
        <f t="shared" si="330"/>
        <v>0</v>
      </c>
      <c r="HN115" s="74">
        <f>+'Stk CF '!GA115</f>
        <v>0</v>
      </c>
      <c r="HO115" s="46"/>
      <c r="HP115" s="46"/>
      <c r="HQ115" s="46"/>
      <c r="HR115" s="46"/>
      <c r="HS115" s="46"/>
      <c r="HT115" s="46"/>
      <c r="HU115" s="46"/>
      <c r="HV115" s="75">
        <f t="shared" si="323"/>
        <v>0</v>
      </c>
      <c r="HW115" s="74">
        <f>+'Stk CF '!GH115</f>
        <v>0</v>
      </c>
      <c r="HX115" s="46"/>
      <c r="HY115" s="46"/>
      <c r="HZ115" s="46"/>
      <c r="IA115" s="46"/>
      <c r="IB115" s="46"/>
      <c r="IC115" s="46"/>
      <c r="ID115" s="46"/>
      <c r="IE115" s="75">
        <f t="shared" si="335"/>
        <v>0</v>
      </c>
      <c r="IF115" s="74">
        <f>+'Stk CF '!GO115</f>
        <v>0</v>
      </c>
      <c r="IG115" s="46"/>
      <c r="IH115" s="46"/>
      <c r="II115" s="46"/>
      <c r="IJ115" s="46"/>
      <c r="IK115" s="46"/>
      <c r="IL115" s="46"/>
      <c r="IM115" s="46"/>
      <c r="IN115" s="75">
        <f t="shared" si="329"/>
        <v>0</v>
      </c>
      <c r="IO115" s="74">
        <f>+'Stk CF '!GV115</f>
        <v>0</v>
      </c>
      <c r="IP115" s="46"/>
      <c r="IQ115" s="46"/>
      <c r="IR115" s="46"/>
      <c r="IS115" s="46"/>
      <c r="IT115" s="46"/>
      <c r="IU115" s="46"/>
      <c r="IV115" s="46"/>
      <c r="IW115" s="75">
        <f t="shared" si="234"/>
        <v>0</v>
      </c>
      <c r="IX115" s="74">
        <f>+'Stk CF '!HC115</f>
        <v>0</v>
      </c>
      <c r="IY115" s="46"/>
      <c r="IZ115" s="46"/>
      <c r="JA115" s="46"/>
      <c r="JB115" s="46"/>
      <c r="JC115" s="46"/>
      <c r="JD115" s="46"/>
      <c r="JE115" s="46"/>
      <c r="JF115" s="75">
        <f t="shared" si="235"/>
        <v>0</v>
      </c>
      <c r="JG115" s="74">
        <f>+'Stk CF '!HJ115</f>
        <v>0</v>
      </c>
      <c r="JH115" s="46"/>
      <c r="JI115" s="46"/>
      <c r="JJ115" s="46"/>
      <c r="JK115" s="46"/>
      <c r="JL115" s="46"/>
      <c r="JM115" s="46"/>
      <c r="JN115" s="46"/>
      <c r="JO115" s="75">
        <f t="shared" si="327"/>
        <v>0</v>
      </c>
      <c r="JP115" s="74">
        <f>+'Stk CF '!HQ115</f>
        <v>0</v>
      </c>
      <c r="JQ115" s="46"/>
      <c r="JR115" s="46"/>
      <c r="JS115" s="46"/>
      <c r="JT115" s="46"/>
      <c r="JU115" s="46"/>
      <c r="JV115" s="46"/>
      <c r="JW115" s="46"/>
      <c r="JX115" s="75">
        <f t="shared" si="236"/>
        <v>0</v>
      </c>
      <c r="JY115" s="106">
        <f>+'Stk CF '!HX115</f>
        <v>0</v>
      </c>
      <c r="JZ115" s="46"/>
      <c r="KA115" s="46"/>
      <c r="KB115" s="46"/>
      <c r="KC115" s="46"/>
      <c r="KD115" s="46"/>
      <c r="KE115" s="46"/>
      <c r="KF115" s="46"/>
      <c r="KG115" s="88">
        <f t="shared" si="285"/>
        <v>0</v>
      </c>
      <c r="KI115" s="80">
        <f>+'Stk CF '!IF115</f>
        <v>0</v>
      </c>
      <c r="KJ115" s="46">
        <f t="shared" si="347"/>
        <v>0</v>
      </c>
      <c r="KK115" s="46">
        <f t="shared" si="347"/>
        <v>0</v>
      </c>
      <c r="KL115" s="46">
        <f>+R115+AA115+AJ115+AS115+BB115+BK115+BT115+CC115+CL115+CU115+DD115+DM115+DV115+EE115+EN115+EW115+FF115+FO115+FX115+GG115+GP115+GY115+HH115+HQ115+HZ115+II115+IR115+JA115+JJ115+JS115+KB115</f>
        <v>0</v>
      </c>
      <c r="KM115" s="46">
        <f t="shared" si="346"/>
        <v>0</v>
      </c>
      <c r="KN115" s="81">
        <f>+T115+AC115+AL115+AU115+BD115+BM115+BV115+CE115+CN115+CW115+DF115+DO115+DX115+EG115+EP115+EY115+FH115+FQ115+FZ115+GI115+GR115+HA115+HJ115+HS115+IB115+IK115+IT115+JC115+JL115+JU115+KD115</f>
        <v>0</v>
      </c>
      <c r="KO115" s="81">
        <f>+U115+AD115+AM115+AV115+BE115+BN115+BW115+CF115+CO115+CX115+DG115+DP115+DY115+EH115+EQ115+EZ115+FI115+FR115+GA115+GJ115+GS115+HB115+HK115+HT115+IC115+IL115+IU115+JD115+JM115+JV115+KE115</f>
        <v>0</v>
      </c>
      <c r="KP115" s="46">
        <f t="shared" si="317"/>
        <v>0</v>
      </c>
      <c r="KQ115" s="76">
        <f t="shared" si="238"/>
        <v>0</v>
      </c>
      <c r="KR115" s="66"/>
      <c r="KS115" s="65"/>
    </row>
    <row r="116" spans="1:305" ht="15">
      <c r="B116" s="387" t="s">
        <v>603</v>
      </c>
      <c r="C116" s="171" t="s">
        <v>218</v>
      </c>
      <c r="D116" s="175" t="s">
        <v>28</v>
      </c>
      <c r="E116" s="171" t="s">
        <v>207</v>
      </c>
      <c r="F116" s="364" t="s">
        <v>184</v>
      </c>
      <c r="G116" s="380" t="s">
        <v>99</v>
      </c>
      <c r="H116" s="380" t="s">
        <v>99</v>
      </c>
      <c r="I116" s="166" t="s">
        <v>94</v>
      </c>
      <c r="J116" s="372" t="s">
        <v>226</v>
      </c>
      <c r="K116" s="143">
        <v>5</v>
      </c>
      <c r="L116" s="144">
        <v>6</v>
      </c>
      <c r="M116" s="137" t="s">
        <v>4</v>
      </c>
      <c r="N116" s="87">
        <v>0</v>
      </c>
      <c r="O116" s="74">
        <f>+'Stk CF '!V116</f>
        <v>0</v>
      </c>
      <c r="P116" s="46"/>
      <c r="Q116" s="46"/>
      <c r="R116" s="46"/>
      <c r="S116" s="46"/>
      <c r="T116" s="46"/>
      <c r="U116" s="46"/>
      <c r="V116" s="46"/>
      <c r="W116" s="75">
        <f>+N116+O116+P116-Q116+R116-S116-T116-U116-V116</f>
        <v>0</v>
      </c>
      <c r="X116" s="74">
        <f>+'Stk CF '!AC116</f>
        <v>0</v>
      </c>
      <c r="Y116" s="46"/>
      <c r="Z116" s="46"/>
      <c r="AA116" s="46"/>
      <c r="AB116" s="46"/>
      <c r="AC116" s="46"/>
      <c r="AD116" s="46"/>
      <c r="AE116" s="46"/>
      <c r="AF116" s="75">
        <f t="shared" si="318"/>
        <v>0</v>
      </c>
      <c r="AG116" s="74">
        <f>+'Stk CF '!AJ116</f>
        <v>0</v>
      </c>
      <c r="AH116" s="46"/>
      <c r="AI116" s="46"/>
      <c r="AJ116" s="46"/>
      <c r="AK116" s="46"/>
      <c r="AL116" s="46"/>
      <c r="AM116" s="46"/>
      <c r="AN116" s="46"/>
      <c r="AO116" s="75">
        <f>+AF116+AG116+AH116-AI116+AJ116-AK116-AL116-AM116-AN116</f>
        <v>0</v>
      </c>
      <c r="AP116" s="74">
        <f>+'Stk CF '!AQ116</f>
        <v>0</v>
      </c>
      <c r="AQ116" s="46"/>
      <c r="AR116" s="46"/>
      <c r="AS116" s="46"/>
      <c r="AT116" s="46"/>
      <c r="AU116" s="46"/>
      <c r="AV116" s="46"/>
      <c r="AW116" s="46"/>
      <c r="AX116" s="75">
        <f>+AO116+AP116+AQ116-AR116+AS116-AT116-AU116-AV116-AW116</f>
        <v>0</v>
      </c>
      <c r="AY116" s="74">
        <f>+'Stk CF '!AX116</f>
        <v>0</v>
      </c>
      <c r="AZ116" s="46"/>
      <c r="BA116" s="46"/>
      <c r="BB116" s="46"/>
      <c r="BC116" s="46"/>
      <c r="BD116" s="46"/>
      <c r="BE116" s="46"/>
      <c r="BF116" s="46"/>
      <c r="BG116" s="75">
        <f>+AX116+AY116+AZ116-BA116+BB116-BC116-BD116-BE116-BF116</f>
        <v>0</v>
      </c>
      <c r="BH116" s="74">
        <f>+'Stk CF '!BE116</f>
        <v>0</v>
      </c>
      <c r="BI116" s="46"/>
      <c r="BJ116" s="46"/>
      <c r="BK116" s="46"/>
      <c r="BL116" s="46"/>
      <c r="BM116" s="46"/>
      <c r="BN116" s="46"/>
      <c r="BO116" s="46"/>
      <c r="BP116" s="126">
        <f t="shared" si="242"/>
        <v>0</v>
      </c>
      <c r="BQ116" s="74">
        <f>+'Stk CF '!BL116</f>
        <v>0</v>
      </c>
      <c r="BR116" s="46"/>
      <c r="BS116" s="46"/>
      <c r="BT116" s="46"/>
      <c r="BU116" s="46"/>
      <c r="BV116" s="46"/>
      <c r="BW116" s="46"/>
      <c r="BX116" s="46"/>
      <c r="BY116" s="75">
        <f t="shared" si="309"/>
        <v>0</v>
      </c>
      <c r="BZ116" s="74">
        <f>+'Stk CF '!BS116</f>
        <v>0</v>
      </c>
      <c r="CA116" s="46"/>
      <c r="CB116" s="46"/>
      <c r="CC116" s="46"/>
      <c r="CD116" s="46"/>
      <c r="CE116" s="46"/>
      <c r="CF116" s="46"/>
      <c r="CG116" s="46"/>
      <c r="CH116" s="75">
        <f t="shared" si="279"/>
        <v>0</v>
      </c>
      <c r="CI116" s="74">
        <f>+'Stk CF '!BZ116</f>
        <v>0</v>
      </c>
      <c r="CJ116" s="46"/>
      <c r="CK116" s="46"/>
      <c r="CL116" s="46"/>
      <c r="CM116" s="46"/>
      <c r="CN116" s="46"/>
      <c r="CO116" s="46"/>
      <c r="CP116" s="46"/>
      <c r="CQ116" s="75">
        <f t="shared" si="325"/>
        <v>0</v>
      </c>
      <c r="CR116" s="74">
        <f>+'Stk CF '!CG116</f>
        <v>0</v>
      </c>
      <c r="CS116" s="46"/>
      <c r="CT116" s="46"/>
      <c r="CU116" s="46"/>
      <c r="CV116" s="46"/>
      <c r="CW116" s="46"/>
      <c r="CX116" s="46"/>
      <c r="CY116" s="46"/>
      <c r="CZ116" s="75">
        <f t="shared" si="233"/>
        <v>0</v>
      </c>
      <c r="DA116" s="74">
        <f>+'Stk CF '!CN116</f>
        <v>0</v>
      </c>
      <c r="DB116" s="46"/>
      <c r="DC116" s="46"/>
      <c r="DD116" s="46"/>
      <c r="DE116" s="46"/>
      <c r="DF116" s="46"/>
      <c r="DG116" s="46"/>
      <c r="DH116" s="46"/>
      <c r="DI116" s="75">
        <f t="shared" si="320"/>
        <v>0</v>
      </c>
      <c r="DJ116" s="74">
        <f>+'Stk CF '!CU116</f>
        <v>0</v>
      </c>
      <c r="DK116" s="46"/>
      <c r="DL116" s="46"/>
      <c r="DM116" s="46"/>
      <c r="DN116" s="46"/>
      <c r="DO116" s="46"/>
      <c r="DP116" s="46"/>
      <c r="DQ116" s="46"/>
      <c r="DR116" s="75">
        <f>+DI116+DJ116+DK116-DL116+DM116-DN116-DO116-DP116-DQ116</f>
        <v>0</v>
      </c>
      <c r="DS116" s="74">
        <f>+'Stk CF '!DB116</f>
        <v>0</v>
      </c>
      <c r="DT116" s="46"/>
      <c r="DU116" s="46"/>
      <c r="DV116" s="46"/>
      <c r="DW116" s="46"/>
      <c r="DX116" s="46"/>
      <c r="DY116" s="46"/>
      <c r="DZ116" s="46"/>
      <c r="EA116" s="75">
        <f t="shared" si="321"/>
        <v>0</v>
      </c>
      <c r="EB116" s="74">
        <f>+'Stk CF '!DI116</f>
        <v>0</v>
      </c>
      <c r="EC116" s="46"/>
      <c r="ED116" s="46"/>
      <c r="EE116" s="46"/>
      <c r="EF116" s="46"/>
      <c r="EG116" s="46"/>
      <c r="EH116" s="46"/>
      <c r="EI116" s="46"/>
      <c r="EJ116" s="75">
        <f t="shared" si="334"/>
        <v>0</v>
      </c>
      <c r="EK116" s="74">
        <f>+'Stk CF '!DP116</f>
        <v>0</v>
      </c>
      <c r="EL116" s="46"/>
      <c r="EM116" s="46"/>
      <c r="EN116" s="46"/>
      <c r="EO116" s="46"/>
      <c r="EP116" s="46"/>
      <c r="EQ116" s="46"/>
      <c r="ER116" s="46"/>
      <c r="ES116" s="75">
        <f t="shared" si="333"/>
        <v>0</v>
      </c>
      <c r="ET116" s="74">
        <f>+'Stk CF '!DW116</f>
        <v>0</v>
      </c>
      <c r="EU116" s="46"/>
      <c r="EV116" s="46"/>
      <c r="EW116" s="46"/>
      <c r="EX116" s="46"/>
      <c r="EY116" s="46"/>
      <c r="EZ116" s="46"/>
      <c r="FA116" s="46"/>
      <c r="FB116" s="79">
        <f t="shared" si="275"/>
        <v>0</v>
      </c>
      <c r="FC116" s="74">
        <f>+'Stk CF '!ED116</f>
        <v>0</v>
      </c>
      <c r="FD116" s="46"/>
      <c r="FE116" s="46"/>
      <c r="FF116" s="46"/>
      <c r="FG116" s="46"/>
      <c r="FH116" s="46"/>
      <c r="FI116" s="46"/>
      <c r="FJ116" s="46"/>
      <c r="FK116" s="75">
        <f t="shared" si="240"/>
        <v>0</v>
      </c>
      <c r="FL116" s="74">
        <f>+'Stk CF '!EK116</f>
        <v>0</v>
      </c>
      <c r="FM116" s="46"/>
      <c r="FN116" s="46"/>
      <c r="FO116" s="46"/>
      <c r="FP116" s="46"/>
      <c r="FQ116" s="46"/>
      <c r="FR116" s="46"/>
      <c r="FS116" s="46"/>
      <c r="FT116" s="75">
        <f t="shared" si="280"/>
        <v>0</v>
      </c>
      <c r="FU116" s="74">
        <f>+'Stk CF '!ER116</f>
        <v>0</v>
      </c>
      <c r="FV116" s="46"/>
      <c r="FW116" s="46"/>
      <c r="FX116" s="46"/>
      <c r="FY116" s="46"/>
      <c r="FZ116" s="46"/>
      <c r="GA116" s="46"/>
      <c r="GB116" s="46"/>
      <c r="GC116" s="75">
        <f t="shared" si="342"/>
        <v>0</v>
      </c>
      <c r="GD116" s="74">
        <f>+'Stk CF '!EY116</f>
        <v>0</v>
      </c>
      <c r="GE116" s="46"/>
      <c r="GF116" s="46"/>
      <c r="GG116" s="46"/>
      <c r="GH116" s="46"/>
      <c r="GI116" s="46"/>
      <c r="GJ116" s="46"/>
      <c r="GK116" s="46"/>
      <c r="GL116" s="75">
        <f t="shared" si="322"/>
        <v>0</v>
      </c>
      <c r="GM116" s="74">
        <f>+'Stk CF '!FF116</f>
        <v>0</v>
      </c>
      <c r="GN116" s="46"/>
      <c r="GO116" s="46"/>
      <c r="GP116" s="46"/>
      <c r="GQ116" s="46"/>
      <c r="GR116" s="46"/>
      <c r="GS116" s="46"/>
      <c r="GT116" s="46"/>
      <c r="GU116" s="75">
        <f t="shared" si="282"/>
        <v>0</v>
      </c>
      <c r="GV116" s="74">
        <f>+'Stk CF '!FM116</f>
        <v>0</v>
      </c>
      <c r="GW116" s="46"/>
      <c r="GX116" s="46"/>
      <c r="GY116" s="46"/>
      <c r="GZ116" s="46"/>
      <c r="HA116" s="46"/>
      <c r="HB116" s="46"/>
      <c r="HC116" s="46"/>
      <c r="HD116" s="75">
        <f>+GU116+GV116+GW116-GX116+GY116-GZ116-HA116-HB116-HC116</f>
        <v>0</v>
      </c>
      <c r="HE116" s="74">
        <f>+'Stk CF '!FT116</f>
        <v>0</v>
      </c>
      <c r="HF116" s="46"/>
      <c r="HG116" s="46"/>
      <c r="HH116" s="46"/>
      <c r="HI116" s="46"/>
      <c r="HJ116" s="46"/>
      <c r="HK116" s="46"/>
      <c r="HL116" s="46"/>
      <c r="HM116" s="75">
        <f>+HD116+HE116+HF116-HG116+HH116-HI116-HJ116-HK116-HL116</f>
        <v>0</v>
      </c>
      <c r="HN116" s="74">
        <f>+'Stk CF '!GA116</f>
        <v>0</v>
      </c>
      <c r="HO116" s="46"/>
      <c r="HP116" s="46"/>
      <c r="HQ116" s="46"/>
      <c r="HR116" s="46"/>
      <c r="HS116" s="46"/>
      <c r="HT116" s="46"/>
      <c r="HU116" s="46"/>
      <c r="HV116" s="75">
        <f t="shared" si="323"/>
        <v>0</v>
      </c>
      <c r="HW116" s="74">
        <f>+'Stk CF '!GH116</f>
        <v>0</v>
      </c>
      <c r="HX116" s="46"/>
      <c r="HY116" s="46"/>
      <c r="HZ116" s="46"/>
      <c r="IA116" s="46"/>
      <c r="IB116" s="46"/>
      <c r="IC116" s="46"/>
      <c r="ID116" s="46"/>
      <c r="IE116" s="75">
        <f t="shared" ref="IE116:IE138" si="349">+HV116+HW116+HX116-HY116+HZ116-IA116-IB116-IC116-ID116</f>
        <v>0</v>
      </c>
      <c r="IF116" s="74">
        <f>+'Stk CF '!GO116</f>
        <v>0</v>
      </c>
      <c r="IG116" s="46"/>
      <c r="IH116" s="46"/>
      <c r="II116" s="46"/>
      <c r="IJ116" s="46"/>
      <c r="IK116" s="46"/>
      <c r="IL116" s="46"/>
      <c r="IM116" s="46"/>
      <c r="IN116" s="75">
        <f t="shared" si="329"/>
        <v>0</v>
      </c>
      <c r="IO116" s="74">
        <f>+'Stk CF '!GV116</f>
        <v>0</v>
      </c>
      <c r="IP116" s="46"/>
      <c r="IQ116" s="46"/>
      <c r="IR116" s="46"/>
      <c r="IS116" s="46"/>
      <c r="IT116" s="46"/>
      <c r="IU116" s="46"/>
      <c r="IV116" s="46"/>
      <c r="IW116" s="75">
        <f>+IN116+IO116+IP116-IQ116+IR116-IS116-IT116-IU116-IV116</f>
        <v>0</v>
      </c>
      <c r="IX116" s="74">
        <f>+'Stk CF '!HC116</f>
        <v>0</v>
      </c>
      <c r="IY116" s="46"/>
      <c r="IZ116" s="46"/>
      <c r="JA116" s="46"/>
      <c r="JB116" s="46"/>
      <c r="JC116" s="46"/>
      <c r="JD116" s="46"/>
      <c r="JE116" s="46"/>
      <c r="JF116" s="75">
        <f>+IW116+IX116+IY116-IZ116+JA116-JB116-JC116-JD116-JE116</f>
        <v>0</v>
      </c>
      <c r="JG116" s="74">
        <f>+'Stk CF '!HJ116</f>
        <v>0</v>
      </c>
      <c r="JH116" s="46"/>
      <c r="JI116" s="46"/>
      <c r="JJ116" s="46"/>
      <c r="JK116" s="46"/>
      <c r="JL116" s="46"/>
      <c r="JM116" s="46"/>
      <c r="JN116" s="46"/>
      <c r="JO116" s="75">
        <f t="shared" si="327"/>
        <v>0</v>
      </c>
      <c r="JP116" s="74">
        <f>+'Stk CF '!HQ116</f>
        <v>0</v>
      </c>
      <c r="JQ116" s="46"/>
      <c r="JR116" s="46"/>
      <c r="JS116" s="46"/>
      <c r="JT116" s="46"/>
      <c r="JU116" s="46"/>
      <c r="JV116" s="46"/>
      <c r="JW116" s="46"/>
      <c r="JX116" s="75">
        <f t="shared" si="236"/>
        <v>0</v>
      </c>
      <c r="JY116" s="106">
        <f>+'Stk CF '!HX116</f>
        <v>0</v>
      </c>
      <c r="JZ116" s="46"/>
      <c r="KA116" s="46"/>
      <c r="KB116" s="46"/>
      <c r="KC116" s="46"/>
      <c r="KD116" s="46"/>
      <c r="KE116" s="46"/>
      <c r="KF116" s="46"/>
      <c r="KG116" s="88">
        <f t="shared" si="285"/>
        <v>0</v>
      </c>
      <c r="KI116" s="80">
        <f>+'Stk CF '!IF116</f>
        <v>0</v>
      </c>
      <c r="KJ116" s="46">
        <f t="shared" ref="KJ116:KP116" si="350">+P116+Y116+AH116+AQ116+AZ116+BI116+BR116+CA116+CJ116+CS116+DB116+DK116+DT116+EC116+EL116+EU116+FD116+FM116+FV116+GE116+GN116+GW116+HF116+HO116+HX116+IG116+IP116+IY116+JH116+JQ116+JZ116</f>
        <v>0</v>
      </c>
      <c r="KK116" s="46">
        <f t="shared" si="350"/>
        <v>0</v>
      </c>
      <c r="KL116" s="46">
        <f t="shared" si="350"/>
        <v>0</v>
      </c>
      <c r="KM116" s="46">
        <f t="shared" si="350"/>
        <v>0</v>
      </c>
      <c r="KN116" s="81">
        <f t="shared" si="350"/>
        <v>0</v>
      </c>
      <c r="KO116" s="81">
        <f t="shared" si="350"/>
        <v>0</v>
      </c>
      <c r="KP116" s="46">
        <f t="shared" si="350"/>
        <v>0</v>
      </c>
      <c r="KQ116" s="76">
        <f t="shared" si="238"/>
        <v>0</v>
      </c>
      <c r="KR116" s="66"/>
      <c r="KS116" s="65"/>
    </row>
    <row r="117" spans="1:305" ht="15">
      <c r="B117" s="387" t="s">
        <v>603</v>
      </c>
      <c r="C117" s="168" t="s">
        <v>219</v>
      </c>
      <c r="D117" s="174" t="s">
        <v>27</v>
      </c>
      <c r="E117" s="168" t="s">
        <v>208</v>
      </c>
      <c r="F117" s="363" t="s">
        <v>198</v>
      </c>
      <c r="G117" s="380" t="s">
        <v>99</v>
      </c>
      <c r="H117" s="380" t="s">
        <v>99</v>
      </c>
      <c r="I117" s="166" t="s">
        <v>94</v>
      </c>
      <c r="J117" s="356" t="s">
        <v>227</v>
      </c>
      <c r="K117" s="139">
        <v>5</v>
      </c>
      <c r="L117" s="140">
        <v>6</v>
      </c>
      <c r="M117" s="137" t="s">
        <v>4</v>
      </c>
      <c r="N117" s="87">
        <v>0</v>
      </c>
      <c r="O117" s="74">
        <f>+'Stk CF '!V117</f>
        <v>0</v>
      </c>
      <c r="P117" s="46"/>
      <c r="Q117" s="46"/>
      <c r="R117" s="46"/>
      <c r="S117" s="46"/>
      <c r="T117" s="46"/>
      <c r="U117" s="46"/>
      <c r="V117" s="46"/>
      <c r="W117" s="75">
        <f t="shared" si="331"/>
        <v>0</v>
      </c>
      <c r="X117" s="74">
        <f>+'Stk CF '!AC117</f>
        <v>0</v>
      </c>
      <c r="Y117" s="46"/>
      <c r="Z117" s="46"/>
      <c r="AA117" s="46"/>
      <c r="AB117" s="46"/>
      <c r="AC117" s="46"/>
      <c r="AD117" s="46"/>
      <c r="AE117" s="46"/>
      <c r="AF117" s="75">
        <f t="shared" si="318"/>
        <v>0</v>
      </c>
      <c r="AG117" s="74">
        <f>+'Stk CF '!AJ117</f>
        <v>0</v>
      </c>
      <c r="AH117" s="46"/>
      <c r="AI117" s="46"/>
      <c r="AJ117" s="46"/>
      <c r="AK117" s="46"/>
      <c r="AL117" s="46"/>
      <c r="AM117" s="46"/>
      <c r="AN117" s="46"/>
      <c r="AO117" s="75">
        <f t="shared" si="319"/>
        <v>0</v>
      </c>
      <c r="AP117" s="74">
        <f>+'Stk CF '!AQ117</f>
        <v>0</v>
      </c>
      <c r="AQ117" s="46"/>
      <c r="AR117" s="46"/>
      <c r="AS117" s="46"/>
      <c r="AT117" s="46"/>
      <c r="AU117" s="46"/>
      <c r="AV117" s="46"/>
      <c r="AW117" s="46"/>
      <c r="AX117" s="75">
        <f t="shared" si="324"/>
        <v>0</v>
      </c>
      <c r="AY117" s="74">
        <f>+'Stk CF '!AX117</f>
        <v>0</v>
      </c>
      <c r="AZ117" s="46"/>
      <c r="BA117" s="46"/>
      <c r="BB117" s="46"/>
      <c r="BC117" s="46"/>
      <c r="BD117" s="46"/>
      <c r="BE117" s="46"/>
      <c r="BF117" s="46"/>
      <c r="BG117" s="75">
        <f t="shared" si="336"/>
        <v>0</v>
      </c>
      <c r="BH117" s="74">
        <f>+'Stk CF '!BE117</f>
        <v>0</v>
      </c>
      <c r="BI117" s="46"/>
      <c r="BJ117" s="46"/>
      <c r="BK117" s="46"/>
      <c r="BL117" s="46"/>
      <c r="BM117" s="46"/>
      <c r="BN117" s="46"/>
      <c r="BO117" s="46"/>
      <c r="BP117" s="126">
        <f t="shared" si="242"/>
        <v>0</v>
      </c>
      <c r="BQ117" s="74">
        <f>+'Stk CF '!BL117</f>
        <v>126</v>
      </c>
      <c r="BR117" s="46"/>
      <c r="BS117" s="46"/>
      <c r="BT117" s="46"/>
      <c r="BU117" s="46"/>
      <c r="BV117" s="46"/>
      <c r="BW117" s="46"/>
      <c r="BX117" s="46"/>
      <c r="BY117" s="75">
        <f t="shared" si="309"/>
        <v>126</v>
      </c>
      <c r="BZ117" s="74">
        <f>+'Stk CF '!BS117</f>
        <v>0</v>
      </c>
      <c r="CA117" s="46"/>
      <c r="CB117" s="46"/>
      <c r="CC117" s="46"/>
      <c r="CD117" s="46"/>
      <c r="CE117" s="46"/>
      <c r="CF117" s="46"/>
      <c r="CG117" s="46"/>
      <c r="CH117" s="75">
        <f t="shared" si="279"/>
        <v>126</v>
      </c>
      <c r="CI117" s="74">
        <f>+'Stk CF '!BZ117</f>
        <v>0</v>
      </c>
      <c r="CJ117" s="46"/>
      <c r="CK117" s="46"/>
      <c r="CL117" s="46"/>
      <c r="CM117" s="46"/>
      <c r="CN117" s="46"/>
      <c r="CO117" s="46"/>
      <c r="CP117" s="46"/>
      <c r="CQ117" s="75">
        <f t="shared" si="325"/>
        <v>126</v>
      </c>
      <c r="CR117" s="74">
        <f>+'Stk CF '!CG117</f>
        <v>0</v>
      </c>
      <c r="CS117" s="46"/>
      <c r="CT117" s="46"/>
      <c r="CU117" s="46"/>
      <c r="CV117" s="46"/>
      <c r="CW117" s="46"/>
      <c r="CX117" s="46"/>
      <c r="CY117" s="46"/>
      <c r="CZ117" s="75">
        <f t="shared" si="233"/>
        <v>126</v>
      </c>
      <c r="DA117" s="74">
        <f>+'Stk CF '!CN117</f>
        <v>0</v>
      </c>
      <c r="DB117" s="46"/>
      <c r="DC117" s="46"/>
      <c r="DD117" s="46"/>
      <c r="DE117" s="46"/>
      <c r="DF117" s="46"/>
      <c r="DG117" s="46"/>
      <c r="DH117" s="46"/>
      <c r="DI117" s="75">
        <f t="shared" si="320"/>
        <v>126</v>
      </c>
      <c r="DJ117" s="74">
        <f>+'Stk CF '!CU117</f>
        <v>0</v>
      </c>
      <c r="DK117" s="46"/>
      <c r="DL117" s="46"/>
      <c r="DM117" s="46"/>
      <c r="DN117" s="46"/>
      <c r="DO117" s="46"/>
      <c r="DP117" s="46"/>
      <c r="DQ117" s="46"/>
      <c r="DR117" s="75">
        <f t="shared" si="332"/>
        <v>126</v>
      </c>
      <c r="DS117" s="74">
        <f>+'Stk CF '!DB117</f>
        <v>0</v>
      </c>
      <c r="DT117" s="46"/>
      <c r="DU117" s="46"/>
      <c r="DV117" s="46"/>
      <c r="DW117" s="46"/>
      <c r="DX117" s="46"/>
      <c r="DY117" s="46"/>
      <c r="DZ117" s="46"/>
      <c r="EA117" s="75">
        <f t="shared" si="321"/>
        <v>126</v>
      </c>
      <c r="EB117" s="74">
        <f>+'Stk CF '!DI117</f>
        <v>0</v>
      </c>
      <c r="EC117" s="46"/>
      <c r="ED117" s="46"/>
      <c r="EE117" s="46"/>
      <c r="EF117" s="46"/>
      <c r="EG117" s="46"/>
      <c r="EH117" s="46"/>
      <c r="EI117" s="46"/>
      <c r="EJ117" s="75">
        <f t="shared" si="334"/>
        <v>126</v>
      </c>
      <c r="EK117" s="74">
        <f>+'Stk CF '!DP117</f>
        <v>0</v>
      </c>
      <c r="EL117" s="46"/>
      <c r="EM117" s="46"/>
      <c r="EN117" s="46"/>
      <c r="EO117" s="46"/>
      <c r="EP117" s="46"/>
      <c r="EQ117" s="46"/>
      <c r="ER117" s="46"/>
      <c r="ES117" s="75">
        <f t="shared" si="333"/>
        <v>126</v>
      </c>
      <c r="ET117" s="74">
        <f>+'Stk CF '!DW117</f>
        <v>0</v>
      </c>
      <c r="EU117" s="46"/>
      <c r="EV117" s="46"/>
      <c r="EW117" s="46"/>
      <c r="EX117" s="46"/>
      <c r="EY117" s="46"/>
      <c r="EZ117" s="46"/>
      <c r="FA117" s="46"/>
      <c r="FB117" s="79">
        <f t="shared" si="275"/>
        <v>126</v>
      </c>
      <c r="FC117" s="74">
        <f>+'Stk CF '!ED117</f>
        <v>0</v>
      </c>
      <c r="FD117" s="46"/>
      <c r="FE117" s="46"/>
      <c r="FF117" s="46"/>
      <c r="FG117" s="46"/>
      <c r="FH117" s="46"/>
      <c r="FI117" s="46"/>
      <c r="FJ117" s="46"/>
      <c r="FK117" s="75">
        <f t="shared" si="240"/>
        <v>126</v>
      </c>
      <c r="FL117" s="74">
        <f>+'Stk CF '!EK117</f>
        <v>0</v>
      </c>
      <c r="FM117" s="46"/>
      <c r="FN117" s="46"/>
      <c r="FO117" s="46"/>
      <c r="FP117" s="46"/>
      <c r="FQ117" s="46"/>
      <c r="FR117" s="46"/>
      <c r="FS117" s="46"/>
      <c r="FT117" s="75">
        <f t="shared" si="280"/>
        <v>126</v>
      </c>
      <c r="FU117" s="74">
        <f>+'Stk CF '!ER117</f>
        <v>0</v>
      </c>
      <c r="FV117" s="46"/>
      <c r="FW117" s="46"/>
      <c r="FX117" s="46"/>
      <c r="FY117" s="46"/>
      <c r="FZ117" s="46"/>
      <c r="GA117" s="46"/>
      <c r="GB117" s="46"/>
      <c r="GC117" s="75">
        <f t="shared" ref="GC117:GC125" si="351">+FT117+FU117+FV117-FW117+FX117-FY117-FZ117-GA117-GB117</f>
        <v>126</v>
      </c>
      <c r="GD117" s="74">
        <f>+'Stk CF '!EY117</f>
        <v>0</v>
      </c>
      <c r="GE117" s="46"/>
      <c r="GF117" s="46"/>
      <c r="GG117" s="46"/>
      <c r="GH117" s="46"/>
      <c r="GI117" s="46"/>
      <c r="GJ117" s="46"/>
      <c r="GK117" s="46"/>
      <c r="GL117" s="75">
        <f t="shared" ref="GL117:GL122" si="352">+GC117+GD117+GE117-GF117+GG117-GH117-GI117-GJ117-GK117</f>
        <v>126</v>
      </c>
      <c r="GM117" s="74">
        <f>+'Stk CF '!FF117</f>
        <v>0</v>
      </c>
      <c r="GN117" s="46"/>
      <c r="GO117" s="46"/>
      <c r="GP117" s="46"/>
      <c r="GQ117" s="46"/>
      <c r="GR117" s="46"/>
      <c r="GS117" s="46"/>
      <c r="GT117" s="46"/>
      <c r="GU117" s="75">
        <f t="shared" ref="GU117:GU122" si="353">+GL117+GM117+GN117-GO117+GP117-GQ117-GR117-GS117-GT117</f>
        <v>126</v>
      </c>
      <c r="GV117" s="74">
        <f>+'Stk CF '!FM117</f>
        <v>0</v>
      </c>
      <c r="GW117" s="46"/>
      <c r="GX117" s="46"/>
      <c r="GY117" s="46"/>
      <c r="GZ117" s="46"/>
      <c r="HA117" s="46"/>
      <c r="HB117" s="46"/>
      <c r="HC117" s="46"/>
      <c r="HD117" s="75">
        <f t="shared" si="310"/>
        <v>126</v>
      </c>
      <c r="HE117" s="74">
        <f>+'Stk CF '!FT117</f>
        <v>0</v>
      </c>
      <c r="HF117" s="46"/>
      <c r="HG117" s="46"/>
      <c r="HH117" s="46"/>
      <c r="HI117" s="46"/>
      <c r="HJ117" s="46"/>
      <c r="HK117" s="46"/>
      <c r="HL117" s="46"/>
      <c r="HM117" s="75">
        <f t="shared" si="330"/>
        <v>126</v>
      </c>
      <c r="HN117" s="74">
        <f>+'Stk CF '!GA117</f>
        <v>0</v>
      </c>
      <c r="HO117" s="46"/>
      <c r="HP117" s="46"/>
      <c r="HQ117" s="46"/>
      <c r="HR117" s="46"/>
      <c r="HS117" s="46"/>
      <c r="HT117" s="46"/>
      <c r="HU117" s="46"/>
      <c r="HV117" s="75">
        <f t="shared" si="323"/>
        <v>126</v>
      </c>
      <c r="HW117" s="74">
        <f>+'Stk CF '!GH117</f>
        <v>0</v>
      </c>
      <c r="HX117" s="46"/>
      <c r="HY117" s="46"/>
      <c r="HZ117" s="46"/>
      <c r="IA117" s="46"/>
      <c r="IB117" s="46"/>
      <c r="IC117" s="46"/>
      <c r="ID117" s="46"/>
      <c r="IE117" s="75">
        <f t="shared" si="349"/>
        <v>126</v>
      </c>
      <c r="IF117" s="74">
        <f>+'Stk CF '!GO117</f>
        <v>0</v>
      </c>
      <c r="IG117" s="46"/>
      <c r="IH117" s="46"/>
      <c r="II117" s="46"/>
      <c r="IJ117" s="46"/>
      <c r="IK117" s="46"/>
      <c r="IL117" s="46"/>
      <c r="IM117" s="46"/>
      <c r="IN117" s="75">
        <f t="shared" si="329"/>
        <v>126</v>
      </c>
      <c r="IO117" s="74">
        <f>+'Stk CF '!GV117</f>
        <v>0</v>
      </c>
      <c r="IP117" s="46"/>
      <c r="IQ117" s="46"/>
      <c r="IR117" s="46"/>
      <c r="IS117" s="46"/>
      <c r="IT117" s="46"/>
      <c r="IU117" s="46"/>
      <c r="IV117" s="46"/>
      <c r="IW117" s="75">
        <f t="shared" si="234"/>
        <v>126</v>
      </c>
      <c r="IX117" s="74">
        <f>+'Stk CF '!HC117</f>
        <v>0</v>
      </c>
      <c r="IY117" s="46"/>
      <c r="IZ117" s="46"/>
      <c r="JA117" s="46"/>
      <c r="JB117" s="46"/>
      <c r="JC117" s="46"/>
      <c r="JD117" s="46"/>
      <c r="JE117" s="46"/>
      <c r="JF117" s="75">
        <f t="shared" si="235"/>
        <v>126</v>
      </c>
      <c r="JG117" s="74">
        <f>+'Stk CF '!HJ117</f>
        <v>0</v>
      </c>
      <c r="JH117" s="46"/>
      <c r="JI117" s="46"/>
      <c r="JJ117" s="46"/>
      <c r="JK117" s="46"/>
      <c r="JL117" s="46"/>
      <c r="JM117" s="46"/>
      <c r="JN117" s="46"/>
      <c r="JO117" s="75">
        <f t="shared" si="327"/>
        <v>126</v>
      </c>
      <c r="JP117" s="74">
        <f>+'Stk CF '!HQ117</f>
        <v>0</v>
      </c>
      <c r="JQ117" s="46"/>
      <c r="JR117" s="46"/>
      <c r="JS117" s="46"/>
      <c r="JT117" s="46"/>
      <c r="JU117" s="46"/>
      <c r="JV117" s="46"/>
      <c r="JW117" s="46"/>
      <c r="JX117" s="75">
        <f t="shared" si="236"/>
        <v>126</v>
      </c>
      <c r="JY117" s="106">
        <f>+'Stk CF '!HX117</f>
        <v>0</v>
      </c>
      <c r="JZ117" s="46"/>
      <c r="KA117" s="46"/>
      <c r="KB117" s="46"/>
      <c r="KC117" s="46"/>
      <c r="KD117" s="46"/>
      <c r="KE117" s="46"/>
      <c r="KF117" s="46"/>
      <c r="KG117" s="88">
        <f t="shared" si="285"/>
        <v>126</v>
      </c>
      <c r="KI117" s="80">
        <f>+'Stk CF '!IF117</f>
        <v>126</v>
      </c>
      <c r="KJ117" s="46">
        <f t="shared" ref="KJ117:KO120" si="354">+P117+Y117+AH117+AQ117+AZ117+BI117+BR117+CA117+CJ117+CS117+DB117+DK117+DT117+EC117+EL117+EU117+FD117+FM117+FV117+GE117+GN117+GW117+HF117+HO117+HX117+IG117+IP117+IY117+JH117+JQ117+JZ117</f>
        <v>0</v>
      </c>
      <c r="KK117" s="46">
        <f t="shared" si="354"/>
        <v>0</v>
      </c>
      <c r="KL117" s="46">
        <f t="shared" si="354"/>
        <v>0</v>
      </c>
      <c r="KM117" s="46">
        <f t="shared" si="354"/>
        <v>0</v>
      </c>
      <c r="KN117" s="81">
        <f t="shared" si="354"/>
        <v>0</v>
      </c>
      <c r="KO117" s="81">
        <f t="shared" si="354"/>
        <v>0</v>
      </c>
      <c r="KP117" s="46">
        <f t="shared" si="317"/>
        <v>0</v>
      </c>
      <c r="KQ117" s="76">
        <f t="shared" si="238"/>
        <v>126</v>
      </c>
      <c r="KR117" s="66"/>
      <c r="KS117" s="65"/>
    </row>
    <row r="118" spans="1:305" ht="15">
      <c r="A118" s="1">
        <v>576</v>
      </c>
      <c r="B118" s="387" t="s">
        <v>603</v>
      </c>
      <c r="C118" s="172" t="s">
        <v>220</v>
      </c>
      <c r="D118" s="176" t="s">
        <v>30</v>
      </c>
      <c r="E118" s="172" t="s">
        <v>209</v>
      </c>
      <c r="F118" s="365" t="s">
        <v>223</v>
      </c>
      <c r="G118" s="380" t="s">
        <v>99</v>
      </c>
      <c r="H118" s="380" t="s">
        <v>99</v>
      </c>
      <c r="I118" s="166" t="s">
        <v>94</v>
      </c>
      <c r="J118" s="373" t="s">
        <v>228</v>
      </c>
      <c r="K118" s="143">
        <v>6</v>
      </c>
      <c r="L118" s="144">
        <v>7</v>
      </c>
      <c r="M118" s="137" t="s">
        <v>4</v>
      </c>
      <c r="N118" s="87">
        <v>0</v>
      </c>
      <c r="O118" s="74">
        <f>+'Stk CF '!V118</f>
        <v>0</v>
      </c>
      <c r="P118" s="46"/>
      <c r="Q118" s="46"/>
      <c r="R118" s="46"/>
      <c r="S118" s="46"/>
      <c r="T118" s="46"/>
      <c r="U118" s="46"/>
      <c r="V118" s="46"/>
      <c r="W118" s="75">
        <f t="shared" si="331"/>
        <v>0</v>
      </c>
      <c r="X118" s="74">
        <f>+'Stk CF '!AC118</f>
        <v>0</v>
      </c>
      <c r="Y118" s="46"/>
      <c r="Z118" s="46"/>
      <c r="AA118" s="46"/>
      <c r="AB118" s="46"/>
      <c r="AC118" s="46"/>
      <c r="AD118" s="46"/>
      <c r="AE118" s="46"/>
      <c r="AF118" s="75">
        <f t="shared" si="318"/>
        <v>0</v>
      </c>
      <c r="AG118" s="74">
        <f>+'Stk CF '!AJ118</f>
        <v>0</v>
      </c>
      <c r="AH118" s="46"/>
      <c r="AI118" s="46"/>
      <c r="AJ118" s="46"/>
      <c r="AK118" s="46"/>
      <c r="AL118" s="46"/>
      <c r="AM118" s="46"/>
      <c r="AN118" s="46"/>
      <c r="AO118" s="75">
        <f t="shared" si="319"/>
        <v>0</v>
      </c>
      <c r="AP118" s="74">
        <f>+'Stk CF '!AQ118</f>
        <v>0</v>
      </c>
      <c r="AQ118" s="46"/>
      <c r="AR118" s="46"/>
      <c r="AS118" s="46"/>
      <c r="AT118" s="46"/>
      <c r="AU118" s="46"/>
      <c r="AV118" s="46"/>
      <c r="AW118" s="46"/>
      <c r="AX118" s="75">
        <f t="shared" si="324"/>
        <v>0</v>
      </c>
      <c r="AY118" s="74">
        <f>+'Stk CF '!AX118</f>
        <v>0</v>
      </c>
      <c r="AZ118" s="46"/>
      <c r="BA118" s="46"/>
      <c r="BB118" s="46"/>
      <c r="BC118" s="46"/>
      <c r="BD118" s="46"/>
      <c r="BE118" s="46"/>
      <c r="BF118" s="46"/>
      <c r="BG118" s="75">
        <f t="shared" si="336"/>
        <v>0</v>
      </c>
      <c r="BH118" s="74">
        <f>+'Stk CF '!BE118</f>
        <v>0</v>
      </c>
      <c r="BI118" s="46"/>
      <c r="BJ118" s="46"/>
      <c r="BK118" s="46"/>
      <c r="BL118" s="46"/>
      <c r="BM118" s="46"/>
      <c r="BN118" s="46"/>
      <c r="BO118" s="46"/>
      <c r="BP118" s="126">
        <f t="shared" si="242"/>
        <v>0</v>
      </c>
      <c r="BQ118" s="74">
        <f>+'Stk CF '!BL118</f>
        <v>0</v>
      </c>
      <c r="BR118" s="46"/>
      <c r="BS118" s="46"/>
      <c r="BT118" s="46"/>
      <c r="BU118" s="46"/>
      <c r="BV118" s="46"/>
      <c r="BW118" s="46"/>
      <c r="BX118" s="46"/>
      <c r="BY118" s="75">
        <f t="shared" si="309"/>
        <v>0</v>
      </c>
      <c r="BZ118" s="74">
        <f>+'Stk CF '!BS118</f>
        <v>0</v>
      </c>
      <c r="CA118" s="46"/>
      <c r="CB118" s="46"/>
      <c r="CC118" s="46"/>
      <c r="CD118" s="46"/>
      <c r="CE118" s="46"/>
      <c r="CF118" s="46"/>
      <c r="CG118" s="46"/>
      <c r="CH118" s="75">
        <f t="shared" si="279"/>
        <v>0</v>
      </c>
      <c r="CI118" s="74">
        <f>+'Stk CF '!BZ118</f>
        <v>0</v>
      </c>
      <c r="CJ118" s="46"/>
      <c r="CK118" s="46"/>
      <c r="CL118" s="46"/>
      <c r="CM118" s="46"/>
      <c r="CN118" s="46"/>
      <c r="CO118" s="46"/>
      <c r="CP118" s="46"/>
      <c r="CQ118" s="75">
        <f t="shared" si="325"/>
        <v>0</v>
      </c>
      <c r="CR118" s="74">
        <f>+'Stk CF '!CG118</f>
        <v>0</v>
      </c>
      <c r="CS118" s="46"/>
      <c r="CT118" s="46"/>
      <c r="CU118" s="46"/>
      <c r="CV118" s="46"/>
      <c r="CW118" s="46"/>
      <c r="CX118" s="46"/>
      <c r="CY118" s="46"/>
      <c r="CZ118" s="75">
        <f t="shared" si="233"/>
        <v>0</v>
      </c>
      <c r="DA118" s="74">
        <f>+'Stk CF '!CN118</f>
        <v>0</v>
      </c>
      <c r="DB118" s="46"/>
      <c r="DC118" s="46"/>
      <c r="DD118" s="46"/>
      <c r="DE118" s="46"/>
      <c r="DF118" s="46"/>
      <c r="DG118" s="46"/>
      <c r="DH118" s="46"/>
      <c r="DI118" s="75">
        <f t="shared" si="320"/>
        <v>0</v>
      </c>
      <c r="DJ118" s="74">
        <f>+'Stk CF '!CU118</f>
        <v>0</v>
      </c>
      <c r="DK118" s="46"/>
      <c r="DL118" s="46"/>
      <c r="DM118" s="46"/>
      <c r="DN118" s="46"/>
      <c r="DO118" s="46"/>
      <c r="DP118" s="46"/>
      <c r="DQ118" s="46"/>
      <c r="DR118" s="75">
        <f t="shared" si="332"/>
        <v>0</v>
      </c>
      <c r="DS118" s="74">
        <f>+'Stk CF '!DB118</f>
        <v>0</v>
      </c>
      <c r="DT118" s="46"/>
      <c r="DU118" s="46"/>
      <c r="DV118" s="46"/>
      <c r="DW118" s="46"/>
      <c r="DX118" s="46"/>
      <c r="DY118" s="46"/>
      <c r="DZ118" s="46"/>
      <c r="EA118" s="75">
        <f t="shared" si="321"/>
        <v>0</v>
      </c>
      <c r="EB118" s="74">
        <f>+'Stk CF '!DI118</f>
        <v>0</v>
      </c>
      <c r="EC118" s="46"/>
      <c r="ED118" s="46"/>
      <c r="EE118" s="46"/>
      <c r="EF118" s="46"/>
      <c r="EG118" s="46"/>
      <c r="EH118" s="46"/>
      <c r="EI118" s="46"/>
      <c r="EJ118" s="75">
        <f t="shared" si="334"/>
        <v>0</v>
      </c>
      <c r="EK118" s="74">
        <f>+'Stk CF '!DP118</f>
        <v>0</v>
      </c>
      <c r="EL118" s="46"/>
      <c r="EM118" s="46"/>
      <c r="EN118" s="46"/>
      <c r="EO118" s="46"/>
      <c r="EP118" s="46"/>
      <c r="EQ118" s="46"/>
      <c r="ER118" s="46"/>
      <c r="ES118" s="75">
        <f t="shared" si="333"/>
        <v>0</v>
      </c>
      <c r="ET118" s="74">
        <f>+'Stk CF '!DW118</f>
        <v>0</v>
      </c>
      <c r="EU118" s="46"/>
      <c r="EV118" s="46"/>
      <c r="EW118" s="46"/>
      <c r="EX118" s="46"/>
      <c r="EY118" s="46"/>
      <c r="EZ118" s="46"/>
      <c r="FA118" s="46"/>
      <c r="FB118" s="79">
        <f t="shared" si="275"/>
        <v>0</v>
      </c>
      <c r="FC118" s="74">
        <f>+'Stk CF '!ED118</f>
        <v>0</v>
      </c>
      <c r="FD118" s="46"/>
      <c r="FE118" s="46"/>
      <c r="FF118" s="46"/>
      <c r="FG118" s="46"/>
      <c r="FH118" s="46"/>
      <c r="FI118" s="46"/>
      <c r="FJ118" s="46"/>
      <c r="FK118" s="75">
        <f t="shared" si="240"/>
        <v>0</v>
      </c>
      <c r="FL118" s="74">
        <f>+'Stk CF '!EK118</f>
        <v>0</v>
      </c>
      <c r="FM118" s="46"/>
      <c r="FN118" s="46"/>
      <c r="FO118" s="46"/>
      <c r="FP118" s="46"/>
      <c r="FQ118" s="46"/>
      <c r="FR118" s="46"/>
      <c r="FS118" s="46"/>
      <c r="FT118" s="75">
        <f t="shared" si="280"/>
        <v>0</v>
      </c>
      <c r="FU118" s="74">
        <f>+'Stk CF '!ER118</f>
        <v>0</v>
      </c>
      <c r="FV118" s="46"/>
      <c r="FW118" s="46"/>
      <c r="FX118" s="46"/>
      <c r="FY118" s="46"/>
      <c r="FZ118" s="46"/>
      <c r="GA118" s="46"/>
      <c r="GB118" s="46"/>
      <c r="GC118" s="75">
        <f t="shared" si="351"/>
        <v>0</v>
      </c>
      <c r="GD118" s="74">
        <f>+'Stk CF '!EY118</f>
        <v>0</v>
      </c>
      <c r="GE118" s="46"/>
      <c r="GF118" s="46"/>
      <c r="GG118" s="46"/>
      <c r="GH118" s="46"/>
      <c r="GI118" s="46"/>
      <c r="GJ118" s="46"/>
      <c r="GK118" s="46"/>
      <c r="GL118" s="75">
        <f t="shared" si="352"/>
        <v>0</v>
      </c>
      <c r="GM118" s="74">
        <f>+'Stk CF '!FF118</f>
        <v>0</v>
      </c>
      <c r="GN118" s="46"/>
      <c r="GO118" s="46"/>
      <c r="GP118" s="46"/>
      <c r="GQ118" s="46"/>
      <c r="GR118" s="46"/>
      <c r="GS118" s="46"/>
      <c r="GT118" s="46"/>
      <c r="GU118" s="75">
        <f t="shared" si="353"/>
        <v>0</v>
      </c>
      <c r="GV118" s="74">
        <f>+'Stk CF '!FM118</f>
        <v>0</v>
      </c>
      <c r="GW118" s="46"/>
      <c r="GX118" s="46"/>
      <c r="GY118" s="46"/>
      <c r="GZ118" s="46"/>
      <c r="HA118" s="46"/>
      <c r="HB118" s="46"/>
      <c r="HC118" s="46"/>
      <c r="HD118" s="75">
        <f t="shared" si="310"/>
        <v>0</v>
      </c>
      <c r="HE118" s="74">
        <f>+'Stk CF '!FT118</f>
        <v>0</v>
      </c>
      <c r="HF118" s="46"/>
      <c r="HG118" s="46"/>
      <c r="HH118" s="46"/>
      <c r="HI118" s="46"/>
      <c r="HJ118" s="46"/>
      <c r="HK118" s="46"/>
      <c r="HL118" s="46"/>
      <c r="HM118" s="75">
        <f t="shared" si="330"/>
        <v>0</v>
      </c>
      <c r="HN118" s="74">
        <f>+'Stk CF '!GA118</f>
        <v>0</v>
      </c>
      <c r="HO118" s="46"/>
      <c r="HP118" s="46"/>
      <c r="HQ118" s="46"/>
      <c r="HR118" s="46"/>
      <c r="HS118" s="46"/>
      <c r="HT118" s="46"/>
      <c r="HU118" s="46"/>
      <c r="HV118" s="75">
        <f t="shared" si="323"/>
        <v>0</v>
      </c>
      <c r="HW118" s="74">
        <f>+'Stk CF '!GH118</f>
        <v>0</v>
      </c>
      <c r="HX118" s="46"/>
      <c r="HY118" s="46"/>
      <c r="HZ118" s="46"/>
      <c r="IA118" s="46"/>
      <c r="IB118" s="46"/>
      <c r="IC118" s="46"/>
      <c r="ID118" s="46"/>
      <c r="IE118" s="75">
        <f t="shared" si="349"/>
        <v>0</v>
      </c>
      <c r="IF118" s="74">
        <f>+'Stk CF '!GO118</f>
        <v>0</v>
      </c>
      <c r="IG118" s="46"/>
      <c r="IH118" s="46"/>
      <c r="II118" s="46"/>
      <c r="IJ118" s="46"/>
      <c r="IK118" s="46"/>
      <c r="IL118" s="46"/>
      <c r="IM118" s="46"/>
      <c r="IN118" s="75">
        <f t="shared" si="329"/>
        <v>0</v>
      </c>
      <c r="IO118" s="74">
        <f>+'Stk CF '!GV118</f>
        <v>0</v>
      </c>
      <c r="IP118" s="46"/>
      <c r="IQ118" s="46"/>
      <c r="IR118" s="46"/>
      <c r="IS118" s="46"/>
      <c r="IT118" s="46"/>
      <c r="IU118" s="46"/>
      <c r="IV118" s="46"/>
      <c r="IW118" s="75">
        <f t="shared" si="234"/>
        <v>0</v>
      </c>
      <c r="IX118" s="74">
        <f>+'Stk CF '!HC118</f>
        <v>0</v>
      </c>
      <c r="IY118" s="46"/>
      <c r="IZ118" s="46"/>
      <c r="JA118" s="46"/>
      <c r="JB118" s="46"/>
      <c r="JC118" s="46"/>
      <c r="JD118" s="46"/>
      <c r="JE118" s="46"/>
      <c r="JF118" s="75">
        <f t="shared" si="235"/>
        <v>0</v>
      </c>
      <c r="JG118" s="74">
        <f>+'Stk CF '!HJ118</f>
        <v>0</v>
      </c>
      <c r="JH118" s="46"/>
      <c r="JI118" s="46"/>
      <c r="JJ118" s="46"/>
      <c r="JK118" s="46"/>
      <c r="JL118" s="46"/>
      <c r="JM118" s="46"/>
      <c r="JN118" s="46"/>
      <c r="JO118" s="75">
        <f t="shared" si="327"/>
        <v>0</v>
      </c>
      <c r="JP118" s="74">
        <f>+'Stk CF '!HQ118</f>
        <v>0</v>
      </c>
      <c r="JQ118" s="46"/>
      <c r="JR118" s="46"/>
      <c r="JS118" s="46"/>
      <c r="JT118" s="46"/>
      <c r="JU118" s="46"/>
      <c r="JV118" s="46"/>
      <c r="JW118" s="46"/>
      <c r="JX118" s="75">
        <f t="shared" si="236"/>
        <v>0</v>
      </c>
      <c r="JY118" s="106">
        <f>+'Stk CF '!HX118</f>
        <v>0</v>
      </c>
      <c r="JZ118" s="46"/>
      <c r="KA118" s="46"/>
      <c r="KB118" s="46"/>
      <c r="KC118" s="46"/>
      <c r="KD118" s="46"/>
      <c r="KE118" s="46"/>
      <c r="KF118" s="46"/>
      <c r="KG118" s="88">
        <f t="shared" si="285"/>
        <v>0</v>
      </c>
      <c r="KI118" s="80">
        <f>+'Stk CF '!IF118</f>
        <v>0</v>
      </c>
      <c r="KJ118" s="46">
        <f t="shared" si="354"/>
        <v>0</v>
      </c>
      <c r="KK118" s="46">
        <f t="shared" si="354"/>
        <v>0</v>
      </c>
      <c r="KL118" s="46">
        <f t="shared" si="354"/>
        <v>0</v>
      </c>
      <c r="KM118" s="46">
        <f t="shared" si="354"/>
        <v>0</v>
      </c>
      <c r="KN118" s="81">
        <f t="shared" si="354"/>
        <v>0</v>
      </c>
      <c r="KO118" s="81">
        <f t="shared" si="354"/>
        <v>0</v>
      </c>
      <c r="KP118" s="46">
        <f t="shared" si="317"/>
        <v>0</v>
      </c>
      <c r="KQ118" s="76">
        <f t="shared" si="238"/>
        <v>0</v>
      </c>
      <c r="KR118" s="66"/>
      <c r="KS118" s="65"/>
    </row>
    <row r="119" spans="1:305" ht="15">
      <c r="B119" s="387" t="s">
        <v>603</v>
      </c>
      <c r="C119" s="168" t="s">
        <v>221</v>
      </c>
      <c r="D119" s="174" t="s">
        <v>29</v>
      </c>
      <c r="E119" s="168" t="s">
        <v>210</v>
      </c>
      <c r="F119" s="363" t="s">
        <v>182</v>
      </c>
      <c r="G119" s="380" t="s">
        <v>99</v>
      </c>
      <c r="H119" s="380" t="s">
        <v>99</v>
      </c>
      <c r="I119" s="166" t="s">
        <v>94</v>
      </c>
      <c r="J119" s="356" t="s">
        <v>229</v>
      </c>
      <c r="K119" s="143">
        <v>6</v>
      </c>
      <c r="L119" s="144">
        <v>7</v>
      </c>
      <c r="M119" s="137" t="s">
        <v>4</v>
      </c>
      <c r="N119" s="87">
        <v>316</v>
      </c>
      <c r="O119" s="74">
        <f>+'Stk CF '!V119</f>
        <v>0</v>
      </c>
      <c r="P119" s="46"/>
      <c r="Q119" s="46"/>
      <c r="R119" s="46"/>
      <c r="S119" s="46"/>
      <c r="T119" s="46"/>
      <c r="U119" s="46"/>
      <c r="V119" s="46"/>
      <c r="W119" s="75">
        <f t="shared" ref="W119:W131" si="355">+N119+O119+P119-Q119+R119-S119-T119-U119-V119</f>
        <v>316</v>
      </c>
      <c r="X119" s="74">
        <f>+'Stk CF '!AC119</f>
        <v>0</v>
      </c>
      <c r="Y119" s="46"/>
      <c r="Z119" s="46"/>
      <c r="AA119" s="46"/>
      <c r="AB119" s="46"/>
      <c r="AC119" s="46"/>
      <c r="AD119" s="46"/>
      <c r="AE119" s="46"/>
      <c r="AF119" s="75">
        <f t="shared" ref="AF119:AF144" si="356">+W119+X119+Y119-Z119+AA119-AB119-AC119-AD119-AE119</f>
        <v>316</v>
      </c>
      <c r="AG119" s="74">
        <f>+'Stk CF '!AJ119</f>
        <v>0</v>
      </c>
      <c r="AH119" s="46"/>
      <c r="AI119" s="46"/>
      <c r="AJ119" s="46"/>
      <c r="AK119" s="46"/>
      <c r="AL119" s="46"/>
      <c r="AM119" s="46"/>
      <c r="AN119" s="46"/>
      <c r="AO119" s="75">
        <f>+AF119+AG119+AH119-AI119+AJ119-AK119-AL119-AM119-AN119</f>
        <v>316</v>
      </c>
      <c r="AP119" s="74">
        <f>+'Stk CF '!AQ119</f>
        <v>0</v>
      </c>
      <c r="AQ119" s="46"/>
      <c r="AR119" s="46"/>
      <c r="AS119" s="46"/>
      <c r="AT119" s="46"/>
      <c r="AU119" s="46"/>
      <c r="AV119" s="46"/>
      <c r="AW119" s="46"/>
      <c r="AX119" s="75">
        <f t="shared" ref="AX119:AX144" si="357">+AO119+AP119+AQ119-AR119+AS119-AT119-AU119-AV119-AW119</f>
        <v>316</v>
      </c>
      <c r="AY119" s="74">
        <f>+'Stk CF '!AX119</f>
        <v>0</v>
      </c>
      <c r="AZ119" s="46"/>
      <c r="BA119" s="46"/>
      <c r="BB119" s="46"/>
      <c r="BC119" s="46"/>
      <c r="BD119" s="46"/>
      <c r="BE119" s="46"/>
      <c r="BF119" s="46"/>
      <c r="BG119" s="75">
        <f t="shared" ref="BG119:BG144" si="358">+AX119+AY119+AZ119-BA119+BB119-BC119-BD119-BE119-BF119</f>
        <v>316</v>
      </c>
      <c r="BH119" s="74">
        <f>+'Stk CF '!BE119</f>
        <v>0</v>
      </c>
      <c r="BI119" s="46"/>
      <c r="BJ119" s="46"/>
      <c r="BK119" s="46"/>
      <c r="BL119" s="46"/>
      <c r="BM119" s="46"/>
      <c r="BN119" s="46"/>
      <c r="BO119" s="46"/>
      <c r="BP119" s="126">
        <f t="shared" si="242"/>
        <v>316</v>
      </c>
      <c r="BQ119" s="74">
        <f>+'Stk CF '!BL119</f>
        <v>0</v>
      </c>
      <c r="BR119" s="46"/>
      <c r="BS119" s="46"/>
      <c r="BT119" s="46"/>
      <c r="BU119" s="46"/>
      <c r="BV119" s="46"/>
      <c r="BW119" s="46"/>
      <c r="BX119" s="46"/>
      <c r="BY119" s="75">
        <f t="shared" si="309"/>
        <v>316</v>
      </c>
      <c r="BZ119" s="74">
        <f>+'Stk CF '!BS119</f>
        <v>0</v>
      </c>
      <c r="CA119" s="46"/>
      <c r="CB119" s="46"/>
      <c r="CC119" s="46"/>
      <c r="CD119" s="46"/>
      <c r="CE119" s="46"/>
      <c r="CF119" s="46"/>
      <c r="CG119" s="46"/>
      <c r="CH119" s="75">
        <f t="shared" si="279"/>
        <v>316</v>
      </c>
      <c r="CI119" s="74">
        <f>+'Stk CF '!BZ119</f>
        <v>0</v>
      </c>
      <c r="CJ119" s="46"/>
      <c r="CK119" s="46"/>
      <c r="CL119" s="46"/>
      <c r="CM119" s="46"/>
      <c r="CN119" s="46"/>
      <c r="CO119" s="46"/>
      <c r="CP119" s="46"/>
      <c r="CQ119" s="75">
        <f t="shared" si="325"/>
        <v>316</v>
      </c>
      <c r="CR119" s="74">
        <f>+'Stk CF '!CG119</f>
        <v>0</v>
      </c>
      <c r="CS119" s="46"/>
      <c r="CT119" s="46"/>
      <c r="CU119" s="46"/>
      <c r="CV119" s="46"/>
      <c r="CW119" s="46"/>
      <c r="CX119" s="46"/>
      <c r="CY119" s="46"/>
      <c r="CZ119" s="75">
        <f t="shared" si="233"/>
        <v>316</v>
      </c>
      <c r="DA119" s="74">
        <f>+'Stk CF '!CN119</f>
        <v>0</v>
      </c>
      <c r="DB119" s="46"/>
      <c r="DC119" s="46"/>
      <c r="DD119" s="46"/>
      <c r="DE119" s="46"/>
      <c r="DF119" s="46"/>
      <c r="DG119" s="46"/>
      <c r="DH119" s="46"/>
      <c r="DI119" s="75">
        <f t="shared" si="320"/>
        <v>316</v>
      </c>
      <c r="DJ119" s="74">
        <f>+'Stk CF '!CU119</f>
        <v>0</v>
      </c>
      <c r="DK119" s="46"/>
      <c r="DL119" s="46"/>
      <c r="DM119" s="46"/>
      <c r="DN119" s="46"/>
      <c r="DO119" s="46"/>
      <c r="DP119" s="46"/>
      <c r="DQ119" s="46"/>
      <c r="DR119" s="75">
        <f t="shared" ref="DR119:DR144" si="359">+DI119+DJ119+DK119-DL119+DM119-DN119-DO119-DP119-DQ119</f>
        <v>316</v>
      </c>
      <c r="DS119" s="74">
        <f>+'Stk CF '!DB119</f>
        <v>0</v>
      </c>
      <c r="DT119" s="46"/>
      <c r="DU119" s="46"/>
      <c r="DV119" s="46"/>
      <c r="DW119" s="46"/>
      <c r="DX119" s="46"/>
      <c r="DY119" s="46"/>
      <c r="DZ119" s="46"/>
      <c r="EA119" s="75">
        <f t="shared" ref="EA119:EA143" si="360">+DR119+DS119+DT119-DU119+DV119-DW119-DX119-DY119-DZ119</f>
        <v>316</v>
      </c>
      <c r="EB119" s="74">
        <f>+'Stk CF '!DI119</f>
        <v>0</v>
      </c>
      <c r="EC119" s="46"/>
      <c r="ED119" s="46"/>
      <c r="EE119" s="46"/>
      <c r="EF119" s="46"/>
      <c r="EG119" s="46"/>
      <c r="EH119" s="46"/>
      <c r="EI119" s="46"/>
      <c r="EJ119" s="75">
        <f t="shared" ref="EJ119:EJ131" si="361">+EA119+EB119+EC119-ED119+EE119-EF119-EG119-EH119-EI119</f>
        <v>316</v>
      </c>
      <c r="EK119" s="74">
        <f>+'Stk CF '!DP119</f>
        <v>0</v>
      </c>
      <c r="EL119" s="46"/>
      <c r="EM119" s="46"/>
      <c r="EN119" s="46"/>
      <c r="EO119" s="46"/>
      <c r="EP119" s="46"/>
      <c r="EQ119" s="46"/>
      <c r="ER119" s="46"/>
      <c r="ES119" s="75">
        <f t="shared" ref="ES119:ES144" si="362">+EJ119+EK119+EL119-EM119+EN119-EO119-EP119-EQ119-ER119</f>
        <v>316</v>
      </c>
      <c r="ET119" s="74">
        <f>+'Stk CF '!DW119</f>
        <v>0</v>
      </c>
      <c r="EU119" s="46"/>
      <c r="EV119" s="46"/>
      <c r="EW119" s="46"/>
      <c r="EX119" s="46"/>
      <c r="EY119" s="46"/>
      <c r="EZ119" s="46"/>
      <c r="FA119" s="46"/>
      <c r="FB119" s="79">
        <f t="shared" si="275"/>
        <v>316</v>
      </c>
      <c r="FC119" s="74">
        <f>+'Stk CF '!ED119</f>
        <v>0</v>
      </c>
      <c r="FD119" s="46"/>
      <c r="FE119" s="46"/>
      <c r="FF119" s="46"/>
      <c r="FG119" s="46"/>
      <c r="FH119" s="46"/>
      <c r="FI119" s="46"/>
      <c r="FJ119" s="46"/>
      <c r="FK119" s="75">
        <f t="shared" si="240"/>
        <v>316</v>
      </c>
      <c r="FL119" s="74">
        <f>+'Stk CF '!EK119</f>
        <v>0</v>
      </c>
      <c r="FM119" s="46"/>
      <c r="FN119" s="46"/>
      <c r="FO119" s="46"/>
      <c r="FP119" s="46"/>
      <c r="FQ119" s="46"/>
      <c r="FR119" s="46"/>
      <c r="FS119" s="46"/>
      <c r="FT119" s="75">
        <f t="shared" ref="FT119:FT143" si="363">+FK119+FL119+FM119-FN119+FO119-FP119-FQ119-FR119-FS119</f>
        <v>316</v>
      </c>
      <c r="FU119" s="74">
        <f>+'Stk CF '!ER119</f>
        <v>0</v>
      </c>
      <c r="FV119" s="46"/>
      <c r="FW119" s="46"/>
      <c r="FX119" s="46"/>
      <c r="FY119" s="46"/>
      <c r="FZ119" s="46"/>
      <c r="GA119" s="46"/>
      <c r="GB119" s="46"/>
      <c r="GC119" s="75">
        <f t="shared" si="351"/>
        <v>316</v>
      </c>
      <c r="GD119" s="74">
        <f>+'Stk CF '!EY119</f>
        <v>0</v>
      </c>
      <c r="GE119" s="46"/>
      <c r="GF119" s="46"/>
      <c r="GG119" s="46"/>
      <c r="GH119" s="46"/>
      <c r="GI119" s="46"/>
      <c r="GJ119" s="46"/>
      <c r="GK119" s="46"/>
      <c r="GL119" s="75">
        <f t="shared" si="352"/>
        <v>316</v>
      </c>
      <c r="GM119" s="74">
        <f>+'Stk CF '!FF119</f>
        <v>0</v>
      </c>
      <c r="GN119" s="46"/>
      <c r="GO119" s="46"/>
      <c r="GP119" s="46"/>
      <c r="GQ119" s="46"/>
      <c r="GR119" s="46"/>
      <c r="GS119" s="46"/>
      <c r="GT119" s="46"/>
      <c r="GU119" s="75">
        <f t="shared" si="353"/>
        <v>316</v>
      </c>
      <c r="GV119" s="74">
        <f>+'Stk CF '!FM119</f>
        <v>0</v>
      </c>
      <c r="GW119" s="46"/>
      <c r="GX119" s="46"/>
      <c r="GY119" s="46"/>
      <c r="GZ119" s="46"/>
      <c r="HA119" s="46"/>
      <c r="HB119" s="46"/>
      <c r="HC119" s="46"/>
      <c r="HD119" s="75">
        <f t="shared" ref="HD119:HD144" si="364">+GU119+GV119+GW119-GX119+GY119-GZ119-HA119-HB119-HC119</f>
        <v>316</v>
      </c>
      <c r="HE119" s="74">
        <f>+'Stk CF '!FT119</f>
        <v>0</v>
      </c>
      <c r="HF119" s="46"/>
      <c r="HG119" s="46"/>
      <c r="HH119" s="46"/>
      <c r="HI119" s="46"/>
      <c r="HJ119" s="46"/>
      <c r="HK119" s="46"/>
      <c r="HL119" s="46"/>
      <c r="HM119" s="75">
        <f t="shared" ref="HM119:HM131" si="365">+HD119+HE119+HF119-HG119+HH119-HI119-HJ119-HK119-HL119</f>
        <v>316</v>
      </c>
      <c r="HN119" s="74">
        <f>+'Stk CF '!GA119</f>
        <v>0</v>
      </c>
      <c r="HO119" s="46"/>
      <c r="HP119" s="46"/>
      <c r="HQ119" s="46"/>
      <c r="HR119" s="46"/>
      <c r="HS119" s="46"/>
      <c r="HT119" s="46"/>
      <c r="HU119" s="46"/>
      <c r="HV119" s="75">
        <f t="shared" si="323"/>
        <v>316</v>
      </c>
      <c r="HW119" s="74">
        <f>+'Stk CF '!GH119</f>
        <v>0</v>
      </c>
      <c r="HX119" s="46"/>
      <c r="HY119" s="46"/>
      <c r="HZ119" s="46"/>
      <c r="IA119" s="46"/>
      <c r="IB119" s="46"/>
      <c r="IC119" s="46"/>
      <c r="ID119" s="46"/>
      <c r="IE119" s="75">
        <f t="shared" si="349"/>
        <v>316</v>
      </c>
      <c r="IF119" s="74">
        <f>+'Stk CF '!GO119</f>
        <v>0</v>
      </c>
      <c r="IG119" s="46"/>
      <c r="IH119" s="46"/>
      <c r="II119" s="46"/>
      <c r="IJ119" s="46"/>
      <c r="IK119" s="46"/>
      <c r="IL119" s="46"/>
      <c r="IM119" s="46"/>
      <c r="IN119" s="75">
        <f t="shared" ref="IN119:IN144" si="366">+IE119+IF119+IG119-IH119+II119-IJ119-IK119-IL119-IM119</f>
        <v>316</v>
      </c>
      <c r="IO119" s="74">
        <f>+'Stk CF '!GV119</f>
        <v>0</v>
      </c>
      <c r="IP119" s="46"/>
      <c r="IQ119" s="46"/>
      <c r="IR119" s="46"/>
      <c r="IS119" s="46"/>
      <c r="IT119" s="46"/>
      <c r="IU119" s="46"/>
      <c r="IV119" s="46"/>
      <c r="IW119" s="75">
        <f t="shared" ref="IW119:IW144" si="367">+IN119+IO119+IP119-IQ119+IR119-IS119-IT119-IU119-IV119</f>
        <v>316</v>
      </c>
      <c r="IX119" s="74">
        <f>+'Stk CF '!HC119</f>
        <v>0</v>
      </c>
      <c r="IY119" s="46"/>
      <c r="IZ119" s="46"/>
      <c r="JA119" s="46"/>
      <c r="JB119" s="46"/>
      <c r="JC119" s="46"/>
      <c r="JD119" s="46"/>
      <c r="JE119" s="46"/>
      <c r="JF119" s="75">
        <f t="shared" ref="JF119:JF125" si="368">+IW119+IX119+IY119-IZ119+JA119-JB119-JC119-JD119-JE119</f>
        <v>316</v>
      </c>
      <c r="JG119" s="74">
        <f>+'Stk CF '!HJ119</f>
        <v>0</v>
      </c>
      <c r="JH119" s="46"/>
      <c r="JI119" s="46"/>
      <c r="JJ119" s="46"/>
      <c r="JK119" s="46"/>
      <c r="JL119" s="46"/>
      <c r="JM119" s="46"/>
      <c r="JN119" s="46"/>
      <c r="JO119" s="75">
        <f t="shared" ref="JO119:JO138" si="369">+JF119+JG119+JH119-JI119+JJ119-JK119-JL119-JM119-JN119</f>
        <v>316</v>
      </c>
      <c r="JP119" s="74">
        <f>+'Stk CF '!HQ119</f>
        <v>0</v>
      </c>
      <c r="JQ119" s="46"/>
      <c r="JR119" s="46"/>
      <c r="JS119" s="46"/>
      <c r="JT119" s="46"/>
      <c r="JU119" s="46"/>
      <c r="JV119" s="46"/>
      <c r="JW119" s="46"/>
      <c r="JX119" s="75">
        <f t="shared" si="236"/>
        <v>316</v>
      </c>
      <c r="JY119" s="106">
        <f>+'Stk CF '!HX119</f>
        <v>0</v>
      </c>
      <c r="JZ119" s="46"/>
      <c r="KA119" s="46"/>
      <c r="KB119" s="46"/>
      <c r="KC119" s="46"/>
      <c r="KD119" s="46"/>
      <c r="KE119" s="46"/>
      <c r="KF119" s="46"/>
      <c r="KG119" s="88">
        <f t="shared" ref="KG119:KG143" si="370">+JX119+JY119+JZ119-KA119+KB119-KC119-KD119-KE119-KF119</f>
        <v>316</v>
      </c>
      <c r="KI119" s="80">
        <f>+'Stk CF '!IF119</f>
        <v>0</v>
      </c>
      <c r="KJ119" s="46">
        <f t="shared" si="354"/>
        <v>0</v>
      </c>
      <c r="KK119" s="46">
        <f t="shared" si="354"/>
        <v>0</v>
      </c>
      <c r="KL119" s="46">
        <f t="shared" si="354"/>
        <v>0</v>
      </c>
      <c r="KM119" s="46">
        <f t="shared" si="354"/>
        <v>0</v>
      </c>
      <c r="KN119" s="81">
        <f t="shared" si="354"/>
        <v>0</v>
      </c>
      <c r="KO119" s="81">
        <f t="shared" si="354"/>
        <v>0</v>
      </c>
      <c r="KP119" s="46">
        <f>+V119+AE119+AN119+AW119+BF119+BO119+BX119+CG119+CP119+CY119+DH119+DQ119+DZ119+EI119+ER119+FA119+FJ119+FS119+GB119+GK119+GT119+HC119+HL119+HU119+ID119+IM119+IV119+JE119+JN119+JW119+KF119</f>
        <v>0</v>
      </c>
      <c r="KQ119" s="76">
        <f t="shared" si="238"/>
        <v>316</v>
      </c>
      <c r="KR119" s="66"/>
      <c r="KS119" s="65"/>
    </row>
    <row r="120" spans="1:305" ht="15">
      <c r="B120" s="387" t="s">
        <v>603</v>
      </c>
      <c r="C120" s="173" t="s">
        <v>222</v>
      </c>
      <c r="D120" s="175" t="s">
        <v>214</v>
      </c>
      <c r="E120" s="173" t="s">
        <v>211</v>
      </c>
      <c r="F120" s="366" t="s">
        <v>199</v>
      </c>
      <c r="G120" s="380" t="s">
        <v>99</v>
      </c>
      <c r="H120" s="380" t="s">
        <v>99</v>
      </c>
      <c r="I120" s="166" t="s">
        <v>94</v>
      </c>
      <c r="J120" s="374" t="s">
        <v>230</v>
      </c>
      <c r="K120" s="143">
        <v>8</v>
      </c>
      <c r="L120" s="144">
        <v>9</v>
      </c>
      <c r="M120" s="137" t="s">
        <v>4</v>
      </c>
      <c r="N120" s="87">
        <v>11</v>
      </c>
      <c r="O120" s="74">
        <f>+'Stk CF '!V120</f>
        <v>0</v>
      </c>
      <c r="P120" s="46"/>
      <c r="Q120" s="46"/>
      <c r="R120" s="46"/>
      <c r="S120" s="46"/>
      <c r="T120" s="46"/>
      <c r="U120" s="46"/>
      <c r="V120" s="46"/>
      <c r="W120" s="75">
        <f t="shared" si="355"/>
        <v>11</v>
      </c>
      <c r="X120" s="74">
        <f>+'Stk CF '!AC120</f>
        <v>0</v>
      </c>
      <c r="Y120" s="46"/>
      <c r="Z120" s="46"/>
      <c r="AA120" s="46"/>
      <c r="AB120" s="46"/>
      <c r="AC120" s="46"/>
      <c r="AD120" s="46"/>
      <c r="AE120" s="46"/>
      <c r="AF120" s="75">
        <f t="shared" si="356"/>
        <v>11</v>
      </c>
      <c r="AG120" s="74">
        <f>+'Stk CF '!AJ120</f>
        <v>0</v>
      </c>
      <c r="AH120" s="46"/>
      <c r="AI120" s="46"/>
      <c r="AJ120" s="46"/>
      <c r="AK120" s="46"/>
      <c r="AL120" s="46"/>
      <c r="AM120" s="46"/>
      <c r="AN120" s="46"/>
      <c r="AO120" s="75">
        <f>+AF120+AG120+AH120-AI120+AJ120-AK120-AL120-AM120-AN120</f>
        <v>11</v>
      </c>
      <c r="AP120" s="74">
        <f>+'Stk CF '!AQ120</f>
        <v>0</v>
      </c>
      <c r="AQ120" s="46"/>
      <c r="AR120" s="46"/>
      <c r="AS120" s="46"/>
      <c r="AT120" s="46"/>
      <c r="AU120" s="46"/>
      <c r="AV120" s="46"/>
      <c r="AW120" s="46"/>
      <c r="AX120" s="75">
        <f t="shared" si="357"/>
        <v>11</v>
      </c>
      <c r="AY120" s="74">
        <f>+'Stk CF '!AX120</f>
        <v>0</v>
      </c>
      <c r="AZ120" s="46"/>
      <c r="BA120" s="46"/>
      <c r="BB120" s="46"/>
      <c r="BC120" s="46"/>
      <c r="BD120" s="46"/>
      <c r="BE120" s="46"/>
      <c r="BF120" s="46"/>
      <c r="BG120" s="75">
        <f t="shared" si="358"/>
        <v>11</v>
      </c>
      <c r="BH120" s="74">
        <f>+'Stk CF '!BE120</f>
        <v>0</v>
      </c>
      <c r="BI120" s="46"/>
      <c r="BJ120" s="46"/>
      <c r="BK120" s="46"/>
      <c r="BL120" s="46"/>
      <c r="BM120" s="46"/>
      <c r="BN120" s="46"/>
      <c r="BO120" s="46"/>
      <c r="BP120" s="126">
        <f t="shared" ref="BP120:BP144" si="371">+BG120+BH120+BI120-BJ120+BK120-BL120-BM120-BN120-BO120</f>
        <v>11</v>
      </c>
      <c r="BQ120" s="74">
        <f>+'Stk CF '!BL120</f>
        <v>0</v>
      </c>
      <c r="BR120" s="46"/>
      <c r="BS120" s="46"/>
      <c r="BT120" s="46"/>
      <c r="BU120" s="46"/>
      <c r="BV120" s="46"/>
      <c r="BW120" s="46"/>
      <c r="BX120" s="46"/>
      <c r="BY120" s="75">
        <f t="shared" si="309"/>
        <v>11</v>
      </c>
      <c r="BZ120" s="74">
        <f>+'Stk CF '!BS120</f>
        <v>0</v>
      </c>
      <c r="CA120" s="46"/>
      <c r="CB120" s="46"/>
      <c r="CC120" s="46"/>
      <c r="CD120" s="46"/>
      <c r="CE120" s="46"/>
      <c r="CF120" s="46"/>
      <c r="CG120" s="46"/>
      <c r="CH120" s="75">
        <f t="shared" si="279"/>
        <v>11</v>
      </c>
      <c r="CI120" s="74">
        <f>+'Stk CF '!BZ120</f>
        <v>0</v>
      </c>
      <c r="CJ120" s="46"/>
      <c r="CK120" s="46"/>
      <c r="CL120" s="46"/>
      <c r="CM120" s="46"/>
      <c r="CN120" s="46"/>
      <c r="CO120" s="46"/>
      <c r="CP120" s="46"/>
      <c r="CQ120" s="75">
        <f t="shared" si="325"/>
        <v>11</v>
      </c>
      <c r="CR120" s="74">
        <f>+'Stk CF '!CG120</f>
        <v>0</v>
      </c>
      <c r="CS120" s="46"/>
      <c r="CT120" s="46"/>
      <c r="CU120" s="46"/>
      <c r="CV120" s="46"/>
      <c r="CW120" s="46"/>
      <c r="CX120" s="46"/>
      <c r="CY120" s="46"/>
      <c r="CZ120" s="75">
        <f t="shared" si="233"/>
        <v>11</v>
      </c>
      <c r="DA120" s="74">
        <f>+'Stk CF '!CN120</f>
        <v>0</v>
      </c>
      <c r="DB120" s="46"/>
      <c r="DC120" s="46"/>
      <c r="DD120" s="46"/>
      <c r="DE120" s="46"/>
      <c r="DF120" s="46"/>
      <c r="DG120" s="46"/>
      <c r="DH120" s="46"/>
      <c r="DI120" s="75">
        <f t="shared" si="320"/>
        <v>11</v>
      </c>
      <c r="DJ120" s="74">
        <f>+'Stk CF '!CU120</f>
        <v>0</v>
      </c>
      <c r="DK120" s="46"/>
      <c r="DL120" s="46"/>
      <c r="DM120" s="46"/>
      <c r="DN120" s="46"/>
      <c r="DO120" s="46"/>
      <c r="DP120" s="46"/>
      <c r="DQ120" s="46"/>
      <c r="DR120" s="75">
        <f t="shared" si="359"/>
        <v>11</v>
      </c>
      <c r="DS120" s="74">
        <f>+'Stk CF '!DB120</f>
        <v>0</v>
      </c>
      <c r="DT120" s="46"/>
      <c r="DU120" s="46"/>
      <c r="DV120" s="46"/>
      <c r="DW120" s="46"/>
      <c r="DX120" s="46"/>
      <c r="DY120" s="46"/>
      <c r="DZ120" s="46"/>
      <c r="EA120" s="75">
        <f t="shared" si="360"/>
        <v>11</v>
      </c>
      <c r="EB120" s="74">
        <f>+'Stk CF '!DI120</f>
        <v>0</v>
      </c>
      <c r="EC120" s="46"/>
      <c r="ED120" s="46"/>
      <c r="EE120" s="46"/>
      <c r="EF120" s="46"/>
      <c r="EG120" s="46"/>
      <c r="EH120" s="46"/>
      <c r="EI120" s="46"/>
      <c r="EJ120" s="75">
        <f t="shared" si="361"/>
        <v>11</v>
      </c>
      <c r="EK120" s="74">
        <f>+'Stk CF '!DP120</f>
        <v>0</v>
      </c>
      <c r="EL120" s="46"/>
      <c r="EM120" s="46"/>
      <c r="EN120" s="46"/>
      <c r="EO120" s="46"/>
      <c r="EP120" s="46"/>
      <c r="EQ120" s="46"/>
      <c r="ER120" s="46"/>
      <c r="ES120" s="75">
        <f t="shared" si="362"/>
        <v>11</v>
      </c>
      <c r="ET120" s="74">
        <f>+'Stk CF '!DW120</f>
        <v>0</v>
      </c>
      <c r="EU120" s="46"/>
      <c r="EV120" s="46"/>
      <c r="EW120" s="46"/>
      <c r="EX120" s="46"/>
      <c r="EY120" s="46"/>
      <c r="EZ120" s="46"/>
      <c r="FA120" s="46"/>
      <c r="FB120" s="79">
        <f t="shared" si="275"/>
        <v>11</v>
      </c>
      <c r="FC120" s="74">
        <f>+'Stk CF '!ED120</f>
        <v>0</v>
      </c>
      <c r="FD120" s="46"/>
      <c r="FE120" s="46"/>
      <c r="FF120" s="46"/>
      <c r="FG120" s="46"/>
      <c r="FH120" s="46"/>
      <c r="FI120" s="46"/>
      <c r="FJ120" s="46"/>
      <c r="FK120" s="75">
        <f t="shared" si="240"/>
        <v>11</v>
      </c>
      <c r="FL120" s="74">
        <f>+'Stk CF '!EK120</f>
        <v>0</v>
      </c>
      <c r="FM120" s="46"/>
      <c r="FN120" s="46"/>
      <c r="FO120" s="46"/>
      <c r="FP120" s="46"/>
      <c r="FQ120" s="46"/>
      <c r="FR120" s="46"/>
      <c r="FS120" s="46"/>
      <c r="FT120" s="75">
        <f t="shared" si="363"/>
        <v>11</v>
      </c>
      <c r="FU120" s="74">
        <f>+'Stk CF '!ER120</f>
        <v>0</v>
      </c>
      <c r="FV120" s="46"/>
      <c r="FW120" s="46"/>
      <c r="FX120" s="46"/>
      <c r="FY120" s="46"/>
      <c r="FZ120" s="46"/>
      <c r="GA120" s="46"/>
      <c r="GB120" s="46"/>
      <c r="GC120" s="75">
        <f t="shared" si="351"/>
        <v>11</v>
      </c>
      <c r="GD120" s="74">
        <f>+'Stk CF '!EY120</f>
        <v>0</v>
      </c>
      <c r="GE120" s="46"/>
      <c r="GF120" s="46"/>
      <c r="GG120" s="46"/>
      <c r="GH120" s="46"/>
      <c r="GI120" s="46"/>
      <c r="GJ120" s="46"/>
      <c r="GK120" s="46"/>
      <c r="GL120" s="75">
        <f t="shared" si="352"/>
        <v>11</v>
      </c>
      <c r="GM120" s="74">
        <f>+'Stk CF '!FF120</f>
        <v>0</v>
      </c>
      <c r="GN120" s="46"/>
      <c r="GO120" s="46"/>
      <c r="GP120" s="46"/>
      <c r="GQ120" s="46"/>
      <c r="GR120" s="46"/>
      <c r="GS120" s="46"/>
      <c r="GT120" s="46"/>
      <c r="GU120" s="75">
        <f t="shared" si="353"/>
        <v>11</v>
      </c>
      <c r="GV120" s="74">
        <f>+'Stk CF '!FM120</f>
        <v>0</v>
      </c>
      <c r="GW120" s="46"/>
      <c r="GX120" s="46"/>
      <c r="GY120" s="46"/>
      <c r="GZ120" s="46"/>
      <c r="HA120" s="46"/>
      <c r="HB120" s="46"/>
      <c r="HC120" s="46"/>
      <c r="HD120" s="75">
        <f t="shared" si="364"/>
        <v>11</v>
      </c>
      <c r="HE120" s="74">
        <f>+'Stk CF '!FT120</f>
        <v>0</v>
      </c>
      <c r="HF120" s="46"/>
      <c r="HG120" s="46"/>
      <c r="HH120" s="46"/>
      <c r="HI120" s="46"/>
      <c r="HJ120" s="46"/>
      <c r="HK120" s="46"/>
      <c r="HL120" s="46"/>
      <c r="HM120" s="75">
        <f t="shared" si="365"/>
        <v>11</v>
      </c>
      <c r="HN120" s="74">
        <f>+'Stk CF '!GA120</f>
        <v>0</v>
      </c>
      <c r="HO120" s="46"/>
      <c r="HP120" s="46"/>
      <c r="HQ120" s="46"/>
      <c r="HR120" s="46"/>
      <c r="HS120" s="46"/>
      <c r="HT120" s="46"/>
      <c r="HU120" s="46"/>
      <c r="HV120" s="75">
        <f t="shared" si="323"/>
        <v>11</v>
      </c>
      <c r="HW120" s="74">
        <f>+'Stk CF '!GH120</f>
        <v>0</v>
      </c>
      <c r="HX120" s="46"/>
      <c r="HY120" s="46"/>
      <c r="HZ120" s="46"/>
      <c r="IA120" s="46"/>
      <c r="IB120" s="46"/>
      <c r="IC120" s="46"/>
      <c r="ID120" s="46"/>
      <c r="IE120" s="75">
        <f t="shared" si="349"/>
        <v>11</v>
      </c>
      <c r="IF120" s="74">
        <f>+'Stk CF '!GO120</f>
        <v>0</v>
      </c>
      <c r="IG120" s="46"/>
      <c r="IH120" s="46"/>
      <c r="II120" s="46"/>
      <c r="IJ120" s="46"/>
      <c r="IK120" s="46"/>
      <c r="IL120" s="46"/>
      <c r="IM120" s="46"/>
      <c r="IN120" s="75">
        <f t="shared" si="366"/>
        <v>11</v>
      </c>
      <c r="IO120" s="74">
        <f>+'Stk CF '!GV120</f>
        <v>0</v>
      </c>
      <c r="IP120" s="46"/>
      <c r="IQ120" s="46"/>
      <c r="IR120" s="46"/>
      <c r="IS120" s="46"/>
      <c r="IT120" s="46"/>
      <c r="IU120" s="46"/>
      <c r="IV120" s="46"/>
      <c r="IW120" s="75">
        <f t="shared" si="367"/>
        <v>11</v>
      </c>
      <c r="IX120" s="74">
        <f>+'Stk CF '!HC120</f>
        <v>0</v>
      </c>
      <c r="IY120" s="46"/>
      <c r="IZ120" s="46"/>
      <c r="JA120" s="46"/>
      <c r="JB120" s="46"/>
      <c r="JC120" s="46"/>
      <c r="JD120" s="46"/>
      <c r="JE120" s="46"/>
      <c r="JF120" s="75">
        <f t="shared" si="368"/>
        <v>11</v>
      </c>
      <c r="JG120" s="74">
        <f>+'Stk CF '!HJ120</f>
        <v>0</v>
      </c>
      <c r="JH120" s="46"/>
      <c r="JI120" s="46"/>
      <c r="JJ120" s="46"/>
      <c r="JK120" s="46"/>
      <c r="JL120" s="46"/>
      <c r="JM120" s="46"/>
      <c r="JN120" s="46"/>
      <c r="JO120" s="75">
        <f t="shared" si="369"/>
        <v>11</v>
      </c>
      <c r="JP120" s="74">
        <f>+'Stk CF '!HQ120</f>
        <v>0</v>
      </c>
      <c r="JQ120" s="46"/>
      <c r="JR120" s="46"/>
      <c r="JS120" s="46"/>
      <c r="JT120" s="46"/>
      <c r="JU120" s="46"/>
      <c r="JV120" s="46"/>
      <c r="JW120" s="46"/>
      <c r="JX120" s="75">
        <f t="shared" si="236"/>
        <v>11</v>
      </c>
      <c r="JY120" s="106">
        <f>+'Stk CF '!HX120</f>
        <v>0</v>
      </c>
      <c r="JZ120" s="46"/>
      <c r="KA120" s="46"/>
      <c r="KB120" s="46"/>
      <c r="KC120" s="46"/>
      <c r="KD120" s="46"/>
      <c r="KE120" s="46"/>
      <c r="KF120" s="46"/>
      <c r="KG120" s="88">
        <f t="shared" si="370"/>
        <v>11</v>
      </c>
      <c r="KI120" s="80">
        <f>+'Stk CF '!IF120</f>
        <v>0</v>
      </c>
      <c r="KJ120" s="46">
        <f t="shared" si="354"/>
        <v>0</v>
      </c>
      <c r="KK120" s="46">
        <f t="shared" si="354"/>
        <v>0</v>
      </c>
      <c r="KL120" s="46">
        <f t="shared" si="354"/>
        <v>0</v>
      </c>
      <c r="KM120" s="46">
        <f t="shared" si="354"/>
        <v>0</v>
      </c>
      <c r="KN120" s="81">
        <f t="shared" si="354"/>
        <v>0</v>
      </c>
      <c r="KO120" s="81">
        <f t="shared" si="354"/>
        <v>0</v>
      </c>
      <c r="KP120" s="46">
        <f>+V120+AE120+AN120+AW120+BF120+BO120+BX120+CG120+CP120+CY120+DH120+DQ120+DZ120+EI120+ER120+FA120+FJ120+FS120+GB120+GK120+GT120+HC120+HL120+HU120+ID120+IM120+IV120+JE120+JN120+JW120+KF120</f>
        <v>0</v>
      </c>
      <c r="KQ120" s="76">
        <f t="shared" si="238"/>
        <v>11</v>
      </c>
      <c r="KR120" s="66"/>
      <c r="KS120" s="65"/>
    </row>
    <row r="121" spans="1:305" ht="15">
      <c r="B121" s="387" t="s">
        <v>603</v>
      </c>
      <c r="C121" s="180" t="s">
        <v>231</v>
      </c>
      <c r="D121" s="174" t="s">
        <v>170</v>
      </c>
      <c r="E121" s="180" t="s">
        <v>239</v>
      </c>
      <c r="F121" s="363" t="s">
        <v>249</v>
      </c>
      <c r="G121" s="380" t="s">
        <v>99</v>
      </c>
      <c r="H121" s="380" t="s">
        <v>99</v>
      </c>
      <c r="I121" s="166" t="s">
        <v>94</v>
      </c>
      <c r="J121" s="356" t="s">
        <v>250</v>
      </c>
      <c r="K121" s="139">
        <v>4</v>
      </c>
      <c r="L121" s="140">
        <v>4</v>
      </c>
      <c r="M121" s="137" t="s">
        <v>4</v>
      </c>
      <c r="N121" s="87">
        <v>0</v>
      </c>
      <c r="O121" s="74">
        <f>+'Stk CF '!V121</f>
        <v>0</v>
      </c>
      <c r="P121" s="46"/>
      <c r="Q121" s="46"/>
      <c r="R121" s="46"/>
      <c r="S121" s="46"/>
      <c r="T121" s="46"/>
      <c r="U121" s="46"/>
      <c r="V121" s="46"/>
      <c r="W121" s="75">
        <f t="shared" si="355"/>
        <v>0</v>
      </c>
      <c r="X121" s="74">
        <f>+'Stk CF '!AC121</f>
        <v>0</v>
      </c>
      <c r="Y121" s="46"/>
      <c r="Z121" s="46"/>
      <c r="AA121" s="46"/>
      <c r="AB121" s="46"/>
      <c r="AC121" s="46"/>
      <c r="AD121" s="46"/>
      <c r="AE121" s="46"/>
      <c r="AF121" s="75">
        <f>+W121+X121+Y121-Z121+AA121-AB121-AC121-AD121-AE121</f>
        <v>0</v>
      </c>
      <c r="AG121" s="74">
        <f>+'Stk CF '!AJ121</f>
        <v>0</v>
      </c>
      <c r="AH121" s="46"/>
      <c r="AI121" s="46"/>
      <c r="AJ121" s="46"/>
      <c r="AK121" s="46"/>
      <c r="AL121" s="46"/>
      <c r="AM121" s="46"/>
      <c r="AN121" s="46"/>
      <c r="AO121" s="75">
        <f>+AF121+AG121+AH121-AI121+AJ121-AK121-AL121-AM121-AN121</f>
        <v>0</v>
      </c>
      <c r="AP121" s="74">
        <f>+'Stk CF '!AQ121</f>
        <v>0</v>
      </c>
      <c r="AQ121" s="46"/>
      <c r="AR121" s="46"/>
      <c r="AS121" s="46"/>
      <c r="AT121" s="46"/>
      <c r="AU121" s="46"/>
      <c r="AV121" s="46"/>
      <c r="AW121" s="46"/>
      <c r="AX121" s="75">
        <f>+AO121+AP121+AQ121-AR121+AS121-AT121-AU121-AV121-AW121</f>
        <v>0</v>
      </c>
      <c r="AY121" s="74">
        <f>+'Stk CF '!AX121</f>
        <v>0</v>
      </c>
      <c r="AZ121" s="46"/>
      <c r="BA121" s="46"/>
      <c r="BB121" s="46"/>
      <c r="BC121" s="46"/>
      <c r="BD121" s="46"/>
      <c r="BE121" s="46"/>
      <c r="BF121" s="46"/>
      <c r="BG121" s="75">
        <f>+AX121+AY121+AZ121-BA121+BB121-BC121-BD121-BE121-BF121</f>
        <v>0</v>
      </c>
      <c r="BH121" s="74">
        <f>+'Stk CF '!BE121</f>
        <v>0</v>
      </c>
      <c r="BI121" s="46"/>
      <c r="BJ121" s="46"/>
      <c r="BK121" s="46"/>
      <c r="BL121" s="46"/>
      <c r="BM121" s="46"/>
      <c r="BN121" s="46"/>
      <c r="BO121" s="46"/>
      <c r="BP121" s="126">
        <f>+BG121+BH121+BI121-BJ121+BK121-BL121-BM121-BN121-BO121</f>
        <v>0</v>
      </c>
      <c r="BQ121" s="74">
        <f>+'Stk CF '!BL121</f>
        <v>0</v>
      </c>
      <c r="BR121" s="46"/>
      <c r="BS121" s="46"/>
      <c r="BT121" s="46"/>
      <c r="BU121" s="46"/>
      <c r="BV121" s="46"/>
      <c r="BW121" s="46"/>
      <c r="BX121" s="46"/>
      <c r="BY121" s="75">
        <f t="shared" si="309"/>
        <v>0</v>
      </c>
      <c r="BZ121" s="74">
        <f>+'Stk CF '!BS121</f>
        <v>0</v>
      </c>
      <c r="CA121" s="46"/>
      <c r="CB121" s="46"/>
      <c r="CC121" s="46"/>
      <c r="CD121" s="46"/>
      <c r="CE121" s="46"/>
      <c r="CF121" s="46"/>
      <c r="CG121" s="46"/>
      <c r="CH121" s="75">
        <f t="shared" si="279"/>
        <v>0</v>
      </c>
      <c r="CI121" s="74">
        <f>+'Stk CF '!BZ121</f>
        <v>0</v>
      </c>
      <c r="CJ121" s="46"/>
      <c r="CK121" s="46"/>
      <c r="CL121" s="46"/>
      <c r="CM121" s="46"/>
      <c r="CN121" s="46"/>
      <c r="CO121" s="46"/>
      <c r="CP121" s="46"/>
      <c r="CQ121" s="75">
        <f t="shared" si="325"/>
        <v>0</v>
      </c>
      <c r="CR121" s="74">
        <f>+'Stk CF '!CG121</f>
        <v>0</v>
      </c>
      <c r="CS121" s="46"/>
      <c r="CT121" s="46"/>
      <c r="CU121" s="46"/>
      <c r="CV121" s="46"/>
      <c r="CW121" s="46"/>
      <c r="CX121" s="46"/>
      <c r="CY121" s="46"/>
      <c r="CZ121" s="75">
        <f t="shared" si="233"/>
        <v>0</v>
      </c>
      <c r="DA121" s="74">
        <f>+'Stk CF '!CN121</f>
        <v>0</v>
      </c>
      <c r="DB121" s="46"/>
      <c r="DC121" s="46"/>
      <c r="DD121" s="46"/>
      <c r="DE121" s="46"/>
      <c r="DF121" s="46"/>
      <c r="DG121" s="46"/>
      <c r="DH121" s="46"/>
      <c r="DI121" s="75">
        <f t="shared" si="320"/>
        <v>0</v>
      </c>
      <c r="DJ121" s="74">
        <f>+'Stk CF '!CU121</f>
        <v>0</v>
      </c>
      <c r="DK121" s="46"/>
      <c r="DL121" s="46"/>
      <c r="DM121" s="46"/>
      <c r="DN121" s="46"/>
      <c r="DO121" s="46"/>
      <c r="DP121" s="46"/>
      <c r="DQ121" s="46"/>
      <c r="DR121" s="75">
        <f>+DI121+DJ121+DK121-DL121+DM121-DN121-DO121-DP121-DQ121</f>
        <v>0</v>
      </c>
      <c r="DS121" s="74">
        <f>+'Stk CF '!DB121</f>
        <v>0</v>
      </c>
      <c r="DT121" s="46"/>
      <c r="DU121" s="46"/>
      <c r="DV121" s="46"/>
      <c r="DW121" s="46"/>
      <c r="DX121" s="46"/>
      <c r="DY121" s="46"/>
      <c r="DZ121" s="46"/>
      <c r="EA121" s="75">
        <f>+DR121+DS121+DT121-DU121+DV121-DW121-DX121-DY121-DZ121</f>
        <v>0</v>
      </c>
      <c r="EB121" s="74">
        <f>+'Stk CF '!DI121</f>
        <v>0</v>
      </c>
      <c r="EC121" s="46"/>
      <c r="ED121" s="46"/>
      <c r="EE121" s="46"/>
      <c r="EF121" s="46"/>
      <c r="EG121" s="46"/>
      <c r="EH121" s="46"/>
      <c r="EI121" s="46"/>
      <c r="EJ121" s="75">
        <f>+EA121+EB121+EC121-ED121+EE121-EF121-EG121-EH121-EI121</f>
        <v>0</v>
      </c>
      <c r="EK121" s="74">
        <f>+'Stk CF '!DP121</f>
        <v>0</v>
      </c>
      <c r="EL121" s="46"/>
      <c r="EM121" s="46"/>
      <c r="EN121" s="46"/>
      <c r="EO121" s="46"/>
      <c r="EP121" s="46"/>
      <c r="EQ121" s="46"/>
      <c r="ER121" s="46"/>
      <c r="ES121" s="75">
        <f>+EJ121+EK121+EL121-EM121+EN121-EO121-EP121-EQ121-ER121</f>
        <v>0</v>
      </c>
      <c r="ET121" s="74">
        <f>+'Stk CF '!DW121</f>
        <v>0</v>
      </c>
      <c r="EU121" s="46"/>
      <c r="EV121" s="46"/>
      <c r="EW121" s="46"/>
      <c r="EX121" s="46"/>
      <c r="EY121" s="46"/>
      <c r="EZ121" s="46"/>
      <c r="FA121" s="46"/>
      <c r="FB121" s="79">
        <f>+ES121+ET121+EU121-EV121+EW121-EX121-EY121-EZ121-FA121</f>
        <v>0</v>
      </c>
      <c r="FC121" s="74">
        <f>+'Stk CF '!ED121</f>
        <v>0</v>
      </c>
      <c r="FD121" s="46"/>
      <c r="FE121" s="46"/>
      <c r="FF121" s="46"/>
      <c r="FG121" s="46"/>
      <c r="FH121" s="46"/>
      <c r="FI121" s="46"/>
      <c r="FJ121" s="46"/>
      <c r="FK121" s="75">
        <f t="shared" si="240"/>
        <v>0</v>
      </c>
      <c r="FL121" s="74">
        <f>+'Stk CF '!EK121</f>
        <v>0</v>
      </c>
      <c r="FM121" s="46"/>
      <c r="FN121" s="46"/>
      <c r="FO121" s="46"/>
      <c r="FP121" s="46"/>
      <c r="FQ121" s="46"/>
      <c r="FR121" s="46"/>
      <c r="FS121" s="46"/>
      <c r="FT121" s="75">
        <f>+FK121+FL121+FM121-FN121+FO121-FP121-FQ121-FR121-FS121</f>
        <v>0</v>
      </c>
      <c r="FU121" s="74">
        <f>+'Stk CF '!ER121</f>
        <v>0</v>
      </c>
      <c r="FV121" s="46"/>
      <c r="FW121" s="46"/>
      <c r="FX121" s="46"/>
      <c r="FY121" s="46"/>
      <c r="FZ121" s="46"/>
      <c r="GA121" s="46"/>
      <c r="GB121" s="46"/>
      <c r="GC121" s="75">
        <f t="shared" si="351"/>
        <v>0</v>
      </c>
      <c r="GD121" s="74">
        <f>+'Stk CF '!EY121</f>
        <v>0</v>
      </c>
      <c r="GE121" s="46"/>
      <c r="GF121" s="46"/>
      <c r="GG121" s="46"/>
      <c r="GH121" s="46"/>
      <c r="GI121" s="46"/>
      <c r="GJ121" s="46"/>
      <c r="GK121" s="46"/>
      <c r="GL121" s="75">
        <f t="shared" si="352"/>
        <v>0</v>
      </c>
      <c r="GM121" s="74">
        <f>+'Stk CF '!FF121</f>
        <v>0</v>
      </c>
      <c r="GN121" s="46"/>
      <c r="GO121" s="46"/>
      <c r="GP121" s="46"/>
      <c r="GQ121" s="46"/>
      <c r="GR121" s="46"/>
      <c r="GS121" s="46"/>
      <c r="GT121" s="46"/>
      <c r="GU121" s="75">
        <f t="shared" si="353"/>
        <v>0</v>
      </c>
      <c r="GV121" s="74">
        <f>+'Stk CF '!FM121</f>
        <v>0</v>
      </c>
      <c r="GW121" s="46"/>
      <c r="GX121" s="46"/>
      <c r="GY121" s="46"/>
      <c r="GZ121" s="46"/>
      <c r="HA121" s="46"/>
      <c r="HB121" s="46"/>
      <c r="HC121" s="46"/>
      <c r="HD121" s="75">
        <f>+GU121+GV121+GW121-GX121+GY121-GZ121-HA121-HB121-HC121</f>
        <v>0</v>
      </c>
      <c r="HE121" s="74">
        <f>+'Stk CF '!FT121</f>
        <v>0</v>
      </c>
      <c r="HF121" s="46"/>
      <c r="HG121" s="46"/>
      <c r="HH121" s="46"/>
      <c r="HI121" s="46"/>
      <c r="HJ121" s="46"/>
      <c r="HK121" s="46"/>
      <c r="HL121" s="46"/>
      <c r="HM121" s="75">
        <f>+HD121+HE121+HF121-HG121+HH121-HI121-HJ121-HK121-HL121</f>
        <v>0</v>
      </c>
      <c r="HN121" s="74">
        <f>+'Stk CF '!GA121</f>
        <v>0</v>
      </c>
      <c r="HO121" s="46"/>
      <c r="HP121" s="46"/>
      <c r="HQ121" s="46"/>
      <c r="HR121" s="46"/>
      <c r="HS121" s="46"/>
      <c r="HT121" s="46"/>
      <c r="HU121" s="46"/>
      <c r="HV121" s="75">
        <f t="shared" si="323"/>
        <v>0</v>
      </c>
      <c r="HW121" s="74">
        <f>+'Stk CF '!GH121</f>
        <v>0</v>
      </c>
      <c r="HX121" s="46"/>
      <c r="HY121" s="46"/>
      <c r="HZ121" s="46"/>
      <c r="IA121" s="46"/>
      <c r="IB121" s="46"/>
      <c r="IC121" s="46"/>
      <c r="ID121" s="46"/>
      <c r="IE121" s="75">
        <f t="shared" si="349"/>
        <v>0</v>
      </c>
      <c r="IF121" s="74">
        <f>+'Stk CF '!GO121</f>
        <v>0</v>
      </c>
      <c r="IG121" s="46"/>
      <c r="IH121" s="46"/>
      <c r="II121" s="46"/>
      <c r="IJ121" s="46"/>
      <c r="IK121" s="46"/>
      <c r="IL121" s="46"/>
      <c r="IM121" s="46"/>
      <c r="IN121" s="75">
        <f>+IE121+IF121+IG121-IH121+II121-IJ121-IK121-IL121-IM121</f>
        <v>0</v>
      </c>
      <c r="IO121" s="74">
        <f>+'Stk CF '!GV121</f>
        <v>0</v>
      </c>
      <c r="IP121" s="46"/>
      <c r="IQ121" s="46"/>
      <c r="IR121" s="46"/>
      <c r="IS121" s="46"/>
      <c r="IT121" s="46"/>
      <c r="IU121" s="46"/>
      <c r="IV121" s="46"/>
      <c r="IW121" s="75">
        <f>+IN121+IO121+IP121-IQ121+IR121-IS121-IT121-IU121-IV121</f>
        <v>0</v>
      </c>
      <c r="IX121" s="74">
        <f>+'Stk CF '!HC121</f>
        <v>0</v>
      </c>
      <c r="IY121" s="46"/>
      <c r="IZ121" s="46"/>
      <c r="JA121" s="46"/>
      <c r="JB121" s="46"/>
      <c r="JC121" s="46"/>
      <c r="JD121" s="46"/>
      <c r="JE121" s="46"/>
      <c r="JF121" s="75">
        <f t="shared" si="368"/>
        <v>0</v>
      </c>
      <c r="JG121" s="74">
        <f>+'Stk CF '!HJ121</f>
        <v>0</v>
      </c>
      <c r="JH121" s="46"/>
      <c r="JI121" s="46"/>
      <c r="JJ121" s="46"/>
      <c r="JK121" s="46"/>
      <c r="JL121" s="46"/>
      <c r="JM121" s="46"/>
      <c r="JN121" s="46"/>
      <c r="JO121" s="75">
        <f t="shared" si="369"/>
        <v>0</v>
      </c>
      <c r="JP121" s="74">
        <f>+'Stk CF '!HQ121</f>
        <v>0</v>
      </c>
      <c r="JQ121" s="46"/>
      <c r="JR121" s="46"/>
      <c r="JS121" s="46"/>
      <c r="JT121" s="46"/>
      <c r="JU121" s="46"/>
      <c r="JV121" s="46"/>
      <c r="JW121" s="46"/>
      <c r="JX121" s="75">
        <f>+JO121+JP121+JQ121-JR121+JS121-JT121-JU121-JV121-JW121</f>
        <v>0</v>
      </c>
      <c r="JY121" s="106">
        <f>+'Stk CF '!HX121</f>
        <v>0</v>
      </c>
      <c r="JZ121" s="46"/>
      <c r="KA121" s="46"/>
      <c r="KB121" s="46"/>
      <c r="KC121" s="46"/>
      <c r="KD121" s="46"/>
      <c r="KE121" s="46"/>
      <c r="KF121" s="46"/>
      <c r="KG121" s="88">
        <f>+JX121+JY121+JZ121-KA121+KB121-KC121-KD121-KE121-KF121</f>
        <v>0</v>
      </c>
      <c r="KI121" s="80">
        <f>+'Stk CF '!IF121</f>
        <v>0</v>
      </c>
      <c r="KJ121" s="46">
        <f t="shared" ref="KJ121:KP121" si="372">+P121+Y121+AH121+AQ121+AZ121+BI121+BR121+CA121+CJ121+CS121+DB121+DK121+DT121+EC121+EL121+EU121+FD121+FM121+FV121+GE121+GN121+GW121+HF121+HO121+HX121+IG121+IP121+IY121+JH121+JQ121+JZ121</f>
        <v>0</v>
      </c>
      <c r="KK121" s="46">
        <f t="shared" si="372"/>
        <v>0</v>
      </c>
      <c r="KL121" s="46">
        <f t="shared" si="372"/>
        <v>0</v>
      </c>
      <c r="KM121" s="46">
        <f t="shared" si="372"/>
        <v>0</v>
      </c>
      <c r="KN121" s="81">
        <f t="shared" si="372"/>
        <v>0</v>
      </c>
      <c r="KO121" s="81">
        <f t="shared" si="372"/>
        <v>0</v>
      </c>
      <c r="KP121" s="46">
        <f t="shared" si="372"/>
        <v>0</v>
      </c>
      <c r="KQ121" s="76">
        <f>+N121+KI121+KJ121-KK121-KN121-KO121-KP121</f>
        <v>0</v>
      </c>
      <c r="KR121" s="66"/>
      <c r="KS121" s="65"/>
    </row>
    <row r="122" spans="1:305" ht="15">
      <c r="B122" s="387" t="s">
        <v>603</v>
      </c>
      <c r="C122" s="167" t="s">
        <v>232</v>
      </c>
      <c r="D122" s="178" t="s">
        <v>168</v>
      </c>
      <c r="E122" s="182" t="s">
        <v>240</v>
      </c>
      <c r="F122" s="363" t="s">
        <v>249</v>
      </c>
      <c r="G122" s="380" t="s">
        <v>99</v>
      </c>
      <c r="H122" s="380" t="s">
        <v>99</v>
      </c>
      <c r="I122" s="361" t="s">
        <v>95</v>
      </c>
      <c r="J122" s="372" t="s">
        <v>250</v>
      </c>
      <c r="K122" s="143">
        <v>4</v>
      </c>
      <c r="L122" s="144">
        <v>4</v>
      </c>
      <c r="M122" s="137" t="s">
        <v>4</v>
      </c>
      <c r="N122" s="87">
        <v>0</v>
      </c>
      <c r="O122" s="74">
        <f>+'Stk CF '!V122</f>
        <v>0</v>
      </c>
      <c r="P122" s="46"/>
      <c r="Q122" s="46"/>
      <c r="R122" s="46"/>
      <c r="S122" s="46"/>
      <c r="T122" s="46"/>
      <c r="U122" s="46"/>
      <c r="V122" s="46"/>
      <c r="W122" s="75">
        <f t="shared" si="355"/>
        <v>0</v>
      </c>
      <c r="X122" s="74">
        <f>+'Stk CF '!AC122</f>
        <v>0</v>
      </c>
      <c r="Y122" s="46"/>
      <c r="Z122" s="46"/>
      <c r="AA122" s="46"/>
      <c r="AB122" s="46"/>
      <c r="AC122" s="46"/>
      <c r="AD122" s="46"/>
      <c r="AE122" s="46"/>
      <c r="AF122" s="75">
        <f t="shared" si="356"/>
        <v>0</v>
      </c>
      <c r="AG122" s="74">
        <f>+'Stk CF '!AJ122</f>
        <v>0</v>
      </c>
      <c r="AH122" s="46"/>
      <c r="AI122" s="46"/>
      <c r="AJ122" s="46"/>
      <c r="AK122" s="46"/>
      <c r="AL122" s="46"/>
      <c r="AM122" s="46"/>
      <c r="AN122" s="46"/>
      <c r="AO122" s="75">
        <f>+AF122+AG122+AH122-AI122+AJ122-AK122-AL122-AM122-AN122</f>
        <v>0</v>
      </c>
      <c r="AP122" s="74">
        <f>+'Stk CF '!AQ122</f>
        <v>0</v>
      </c>
      <c r="AQ122" s="46"/>
      <c r="AR122" s="46"/>
      <c r="AS122" s="46"/>
      <c r="AT122" s="46"/>
      <c r="AU122" s="46"/>
      <c r="AV122" s="46"/>
      <c r="AW122" s="46"/>
      <c r="AX122" s="75">
        <f t="shared" si="357"/>
        <v>0</v>
      </c>
      <c r="AY122" s="74">
        <f>+'Stk CF '!AX122</f>
        <v>0</v>
      </c>
      <c r="AZ122" s="46"/>
      <c r="BA122" s="46"/>
      <c r="BB122" s="46"/>
      <c r="BC122" s="46"/>
      <c r="BD122" s="46"/>
      <c r="BE122" s="46"/>
      <c r="BF122" s="46"/>
      <c r="BG122" s="75">
        <f t="shared" si="358"/>
        <v>0</v>
      </c>
      <c r="BH122" s="74">
        <f>+'Stk CF '!BE122</f>
        <v>0</v>
      </c>
      <c r="BI122" s="46"/>
      <c r="BJ122" s="46"/>
      <c r="BK122" s="46"/>
      <c r="BL122" s="46"/>
      <c r="BM122" s="46"/>
      <c r="BN122" s="46"/>
      <c r="BO122" s="46"/>
      <c r="BP122" s="126">
        <f t="shared" si="371"/>
        <v>0</v>
      </c>
      <c r="BQ122" s="74">
        <f>+'Stk CF '!BL122</f>
        <v>0</v>
      </c>
      <c r="BR122" s="46"/>
      <c r="BS122" s="46"/>
      <c r="BT122" s="46"/>
      <c r="BU122" s="46"/>
      <c r="BV122" s="46"/>
      <c r="BW122" s="46"/>
      <c r="BX122" s="46"/>
      <c r="BY122" s="75">
        <f t="shared" si="309"/>
        <v>0</v>
      </c>
      <c r="BZ122" s="74">
        <f>+'Stk CF '!BS122</f>
        <v>0</v>
      </c>
      <c r="CA122" s="46"/>
      <c r="CB122" s="46"/>
      <c r="CC122" s="46"/>
      <c r="CD122" s="46"/>
      <c r="CE122" s="46"/>
      <c r="CF122" s="46"/>
      <c r="CG122" s="46"/>
      <c r="CH122" s="75">
        <f t="shared" si="279"/>
        <v>0</v>
      </c>
      <c r="CI122" s="74">
        <f>+'Stk CF '!BZ122</f>
        <v>0</v>
      </c>
      <c r="CJ122" s="46"/>
      <c r="CK122" s="46"/>
      <c r="CL122" s="46"/>
      <c r="CM122" s="46"/>
      <c r="CN122" s="46"/>
      <c r="CO122" s="46"/>
      <c r="CP122" s="46"/>
      <c r="CQ122" s="75">
        <f t="shared" si="325"/>
        <v>0</v>
      </c>
      <c r="CR122" s="74">
        <f>+'Stk CF '!CG122</f>
        <v>0</v>
      </c>
      <c r="CS122" s="46"/>
      <c r="CT122" s="46"/>
      <c r="CU122" s="46"/>
      <c r="CV122" s="46"/>
      <c r="CW122" s="46"/>
      <c r="CX122" s="46"/>
      <c r="CY122" s="46"/>
      <c r="CZ122" s="75">
        <f t="shared" si="233"/>
        <v>0</v>
      </c>
      <c r="DA122" s="74">
        <f>+'Stk CF '!CN122</f>
        <v>0</v>
      </c>
      <c r="DB122" s="46"/>
      <c r="DC122" s="46"/>
      <c r="DD122" s="46"/>
      <c r="DE122" s="46"/>
      <c r="DF122" s="46"/>
      <c r="DG122" s="46"/>
      <c r="DH122" s="46"/>
      <c r="DI122" s="75">
        <f t="shared" si="320"/>
        <v>0</v>
      </c>
      <c r="DJ122" s="74">
        <f>+'Stk CF '!CU122</f>
        <v>0</v>
      </c>
      <c r="DK122" s="46"/>
      <c r="DL122" s="46"/>
      <c r="DM122" s="46"/>
      <c r="DN122" s="46"/>
      <c r="DO122" s="46"/>
      <c r="DP122" s="46"/>
      <c r="DQ122" s="46"/>
      <c r="DR122" s="75">
        <f t="shared" si="359"/>
        <v>0</v>
      </c>
      <c r="DS122" s="74">
        <f>+'Stk CF '!DB122</f>
        <v>0</v>
      </c>
      <c r="DT122" s="46"/>
      <c r="DU122" s="46"/>
      <c r="DV122" s="46"/>
      <c r="DW122" s="46"/>
      <c r="DX122" s="46"/>
      <c r="DY122" s="46"/>
      <c r="DZ122" s="46"/>
      <c r="EA122" s="75">
        <f t="shared" si="360"/>
        <v>0</v>
      </c>
      <c r="EB122" s="74">
        <f>+'Stk CF '!DI122</f>
        <v>0</v>
      </c>
      <c r="EC122" s="46"/>
      <c r="ED122" s="46"/>
      <c r="EE122" s="46"/>
      <c r="EF122" s="46"/>
      <c r="EG122" s="46"/>
      <c r="EH122" s="46"/>
      <c r="EI122" s="46"/>
      <c r="EJ122" s="75">
        <f t="shared" si="361"/>
        <v>0</v>
      </c>
      <c r="EK122" s="74">
        <f>+'Stk CF '!DP122</f>
        <v>0</v>
      </c>
      <c r="EL122" s="46"/>
      <c r="EM122" s="46"/>
      <c r="EN122" s="46"/>
      <c r="EO122" s="46"/>
      <c r="EP122" s="46"/>
      <c r="EQ122" s="46"/>
      <c r="ER122" s="46"/>
      <c r="ES122" s="75">
        <f t="shared" si="362"/>
        <v>0</v>
      </c>
      <c r="ET122" s="74">
        <f>+'Stk CF '!DW122</f>
        <v>0</v>
      </c>
      <c r="EU122" s="46"/>
      <c r="EV122" s="46"/>
      <c r="EW122" s="46"/>
      <c r="EX122" s="46"/>
      <c r="EY122" s="46"/>
      <c r="EZ122" s="46"/>
      <c r="FA122" s="46"/>
      <c r="FB122" s="79">
        <f t="shared" ref="FB122:FB129" si="373">+ES122+ET122+EU122-EV122+EW122-EX122-EY122-EZ122-FA122</f>
        <v>0</v>
      </c>
      <c r="FC122" s="74">
        <f>+'Stk CF '!ED122</f>
        <v>0</v>
      </c>
      <c r="FD122" s="46"/>
      <c r="FE122" s="46"/>
      <c r="FF122" s="46"/>
      <c r="FG122" s="46"/>
      <c r="FH122" s="46"/>
      <c r="FI122" s="46"/>
      <c r="FJ122" s="46"/>
      <c r="FK122" s="75">
        <f t="shared" si="240"/>
        <v>0</v>
      </c>
      <c r="FL122" s="74">
        <f>+'Stk CF '!EK122</f>
        <v>0</v>
      </c>
      <c r="FM122" s="46"/>
      <c r="FN122" s="46"/>
      <c r="FO122" s="46"/>
      <c r="FP122" s="46"/>
      <c r="FQ122" s="46"/>
      <c r="FR122" s="46"/>
      <c r="FS122" s="46"/>
      <c r="FT122" s="75">
        <f t="shared" si="363"/>
        <v>0</v>
      </c>
      <c r="FU122" s="74">
        <f>+'Stk CF '!ER122</f>
        <v>0</v>
      </c>
      <c r="FV122" s="46"/>
      <c r="FW122" s="46"/>
      <c r="FX122" s="46"/>
      <c r="FY122" s="46"/>
      <c r="FZ122" s="46"/>
      <c r="GA122" s="46"/>
      <c r="GB122" s="46"/>
      <c r="GC122" s="75">
        <f t="shared" si="351"/>
        <v>0</v>
      </c>
      <c r="GD122" s="74">
        <f>+'Stk CF '!EY122</f>
        <v>0</v>
      </c>
      <c r="GE122" s="46"/>
      <c r="GF122" s="46"/>
      <c r="GG122" s="46"/>
      <c r="GH122" s="46"/>
      <c r="GI122" s="46"/>
      <c r="GJ122" s="46"/>
      <c r="GK122" s="46"/>
      <c r="GL122" s="75">
        <f t="shared" si="352"/>
        <v>0</v>
      </c>
      <c r="GM122" s="74">
        <f>+'Stk CF '!FF122</f>
        <v>0</v>
      </c>
      <c r="GN122" s="46"/>
      <c r="GO122" s="46"/>
      <c r="GP122" s="46"/>
      <c r="GQ122" s="46"/>
      <c r="GR122" s="46"/>
      <c r="GS122" s="46"/>
      <c r="GT122" s="46"/>
      <c r="GU122" s="75">
        <f t="shared" si="353"/>
        <v>0</v>
      </c>
      <c r="GV122" s="74">
        <f>+'Stk CF '!FM122</f>
        <v>0</v>
      </c>
      <c r="GW122" s="46"/>
      <c r="GX122" s="46"/>
      <c r="GY122" s="46"/>
      <c r="GZ122" s="46"/>
      <c r="HA122" s="46"/>
      <c r="HB122" s="46"/>
      <c r="HC122" s="46"/>
      <c r="HD122" s="75">
        <f t="shared" si="364"/>
        <v>0</v>
      </c>
      <c r="HE122" s="74">
        <f>+'Stk CF '!FT122</f>
        <v>0</v>
      </c>
      <c r="HF122" s="46"/>
      <c r="HG122" s="46"/>
      <c r="HH122" s="46"/>
      <c r="HI122" s="46"/>
      <c r="HJ122" s="46"/>
      <c r="HK122" s="46"/>
      <c r="HL122" s="46"/>
      <c r="HM122" s="75">
        <f t="shared" si="365"/>
        <v>0</v>
      </c>
      <c r="HN122" s="74">
        <f>+'Stk CF '!GA122</f>
        <v>0</v>
      </c>
      <c r="HO122" s="46"/>
      <c r="HP122" s="46"/>
      <c r="HQ122" s="46"/>
      <c r="HR122" s="46"/>
      <c r="HS122" s="46"/>
      <c r="HT122" s="46"/>
      <c r="HU122" s="46"/>
      <c r="HV122" s="75">
        <f t="shared" si="323"/>
        <v>0</v>
      </c>
      <c r="HW122" s="74">
        <f>+'Stk CF '!GH122</f>
        <v>0</v>
      </c>
      <c r="HX122" s="46"/>
      <c r="HY122" s="46"/>
      <c r="HZ122" s="46"/>
      <c r="IA122" s="46"/>
      <c r="IB122" s="46"/>
      <c r="IC122" s="46"/>
      <c r="ID122" s="46"/>
      <c r="IE122" s="75">
        <f t="shared" si="349"/>
        <v>0</v>
      </c>
      <c r="IF122" s="74">
        <f>+'Stk CF '!GO122</f>
        <v>0</v>
      </c>
      <c r="IG122" s="46"/>
      <c r="IH122" s="46"/>
      <c r="II122" s="46"/>
      <c r="IJ122" s="46"/>
      <c r="IK122" s="46"/>
      <c r="IL122" s="46"/>
      <c r="IM122" s="46"/>
      <c r="IN122" s="75">
        <f t="shared" si="366"/>
        <v>0</v>
      </c>
      <c r="IO122" s="74">
        <f>+'Stk CF '!GV122</f>
        <v>0</v>
      </c>
      <c r="IP122" s="46"/>
      <c r="IQ122" s="46"/>
      <c r="IR122" s="46"/>
      <c r="IS122" s="46"/>
      <c r="IT122" s="46"/>
      <c r="IU122" s="46"/>
      <c r="IV122" s="46"/>
      <c r="IW122" s="75">
        <f t="shared" si="367"/>
        <v>0</v>
      </c>
      <c r="IX122" s="74">
        <f>+'Stk CF '!HC122</f>
        <v>0</v>
      </c>
      <c r="IY122" s="46"/>
      <c r="IZ122" s="46"/>
      <c r="JA122" s="46"/>
      <c r="JB122" s="46"/>
      <c r="JC122" s="46"/>
      <c r="JD122" s="46"/>
      <c r="JE122" s="46"/>
      <c r="JF122" s="75">
        <f t="shared" si="368"/>
        <v>0</v>
      </c>
      <c r="JG122" s="74">
        <f>+'Stk CF '!HJ122</f>
        <v>0</v>
      </c>
      <c r="JH122" s="46"/>
      <c r="JI122" s="46"/>
      <c r="JJ122" s="46"/>
      <c r="JK122" s="46"/>
      <c r="JL122" s="46"/>
      <c r="JM122" s="46"/>
      <c r="JN122" s="46"/>
      <c r="JO122" s="75">
        <f t="shared" si="369"/>
        <v>0</v>
      </c>
      <c r="JP122" s="74">
        <f>+'Stk CF '!HQ122</f>
        <v>0</v>
      </c>
      <c r="JQ122" s="46"/>
      <c r="JR122" s="46"/>
      <c r="JS122" s="46"/>
      <c r="JT122" s="46"/>
      <c r="JU122" s="46"/>
      <c r="JV122" s="46"/>
      <c r="JW122" s="46"/>
      <c r="JX122" s="75">
        <f t="shared" si="236"/>
        <v>0</v>
      </c>
      <c r="JY122" s="106">
        <f>+'Stk CF '!HX122</f>
        <v>0</v>
      </c>
      <c r="JZ122" s="46"/>
      <c r="KA122" s="46"/>
      <c r="KB122" s="46"/>
      <c r="KC122" s="46"/>
      <c r="KD122" s="46"/>
      <c r="KE122" s="46"/>
      <c r="KF122" s="46"/>
      <c r="KG122" s="88">
        <f t="shared" si="370"/>
        <v>0</v>
      </c>
      <c r="KI122" s="80">
        <f>+'Stk CF '!IF122</f>
        <v>0</v>
      </c>
      <c r="KJ122" s="46">
        <f t="shared" ref="KJ122:KP122" si="374">+P122+Y122+AH122+AQ122+AZ122+BI122+BR122+CA122+CJ122+CS122+DB122+DK122+DT122+EC122+EL122+EU122+FD122+FM122+FV122+GE122+GN122+GW122+HF122+HO122+HX122+IG122+IP122+IY122+JH122+JQ122+JZ122</f>
        <v>0</v>
      </c>
      <c r="KK122" s="46">
        <f t="shared" si="374"/>
        <v>0</v>
      </c>
      <c r="KL122" s="46">
        <f t="shared" si="374"/>
        <v>0</v>
      </c>
      <c r="KM122" s="46">
        <f t="shared" si="374"/>
        <v>0</v>
      </c>
      <c r="KN122" s="81">
        <f t="shared" si="374"/>
        <v>0</v>
      </c>
      <c r="KO122" s="81">
        <f t="shared" si="374"/>
        <v>0</v>
      </c>
      <c r="KP122" s="46">
        <f t="shared" si="374"/>
        <v>0</v>
      </c>
      <c r="KQ122" s="76">
        <f t="shared" ref="KQ122:KQ144" si="375">+N122+KI122+KJ122-KK122-KN122-KO122-KP122</f>
        <v>0</v>
      </c>
      <c r="KR122" s="66"/>
      <c r="KS122" s="65"/>
    </row>
    <row r="123" spans="1:305" ht="15">
      <c r="B123" s="387" t="s">
        <v>603</v>
      </c>
      <c r="C123" s="181" t="s">
        <v>233</v>
      </c>
      <c r="D123" s="179" t="s">
        <v>176</v>
      </c>
      <c r="E123" s="183" t="s">
        <v>241</v>
      </c>
      <c r="F123" s="367" t="s">
        <v>175</v>
      </c>
      <c r="G123" s="380" t="s">
        <v>99</v>
      </c>
      <c r="H123" s="380" t="s">
        <v>99</v>
      </c>
      <c r="I123" s="166" t="s">
        <v>94</v>
      </c>
      <c r="J123" s="356" t="s">
        <v>251</v>
      </c>
      <c r="K123" s="139">
        <v>4</v>
      </c>
      <c r="L123" s="140">
        <v>5</v>
      </c>
      <c r="M123" s="137" t="s">
        <v>4</v>
      </c>
      <c r="N123" s="87">
        <v>0</v>
      </c>
      <c r="O123" s="74">
        <f>+'Stk CF '!V123</f>
        <v>0</v>
      </c>
      <c r="P123" s="46"/>
      <c r="Q123" s="46"/>
      <c r="R123" s="46"/>
      <c r="S123" s="46"/>
      <c r="T123" s="46"/>
      <c r="U123" s="46"/>
      <c r="V123" s="46"/>
      <c r="W123" s="75">
        <f t="shared" si="355"/>
        <v>0</v>
      </c>
      <c r="X123" s="74">
        <f>+'Stk CF '!AC123</f>
        <v>0</v>
      </c>
      <c r="Y123" s="46"/>
      <c r="Z123" s="46"/>
      <c r="AA123" s="46"/>
      <c r="AB123" s="46"/>
      <c r="AC123" s="46"/>
      <c r="AD123" s="46"/>
      <c r="AE123" s="46"/>
      <c r="AF123" s="75">
        <f>+W123+X123+Y123-Z123+AA123-AB123-AC123-AD123-AE123</f>
        <v>0</v>
      </c>
      <c r="AG123" s="74">
        <f>+'Stk CF '!AJ123</f>
        <v>0</v>
      </c>
      <c r="AH123" s="46"/>
      <c r="AI123" s="46"/>
      <c r="AJ123" s="46"/>
      <c r="AK123" s="46"/>
      <c r="AL123" s="46"/>
      <c r="AM123" s="46"/>
      <c r="AN123" s="46"/>
      <c r="AO123" s="75">
        <f t="shared" ref="AO123:AO144" si="376">+AF123+AG123+AH123-AI123+AJ123-AK123-AL123-AM123-AN123</f>
        <v>0</v>
      </c>
      <c r="AP123" s="74">
        <f>+'Stk CF '!AQ123</f>
        <v>0</v>
      </c>
      <c r="AQ123" s="46"/>
      <c r="AR123" s="46"/>
      <c r="AS123" s="46"/>
      <c r="AT123" s="46"/>
      <c r="AU123" s="46"/>
      <c r="AV123" s="46"/>
      <c r="AW123" s="46"/>
      <c r="AX123" s="75">
        <f>+AO123+AP123+AQ123-AR123+AS123-AT123-AU123-AV123-AW123</f>
        <v>0</v>
      </c>
      <c r="AY123" s="74">
        <f>+'Stk CF '!AX123</f>
        <v>0</v>
      </c>
      <c r="AZ123" s="46"/>
      <c r="BA123" s="46"/>
      <c r="BB123" s="46"/>
      <c r="BC123" s="46"/>
      <c r="BD123" s="46"/>
      <c r="BE123" s="46"/>
      <c r="BF123" s="46"/>
      <c r="BG123" s="75">
        <f>+AX123+AY123+AZ123-BA123+BB123-BC123-BD123-BE123-BF123</f>
        <v>0</v>
      </c>
      <c r="BH123" s="74">
        <f>+'Stk CF '!BE123</f>
        <v>0</v>
      </c>
      <c r="BI123" s="46"/>
      <c r="BJ123" s="46"/>
      <c r="BK123" s="46"/>
      <c r="BL123" s="46"/>
      <c r="BM123" s="46"/>
      <c r="BN123" s="46"/>
      <c r="BO123" s="46"/>
      <c r="BP123" s="126">
        <f>+BG123+BH123+BI123-BJ123+BK123-BL123-BM123-BN123-BO123</f>
        <v>0</v>
      </c>
      <c r="BQ123" s="74">
        <f>+'Stk CF '!BL123</f>
        <v>0</v>
      </c>
      <c r="BR123" s="46"/>
      <c r="BS123" s="46"/>
      <c r="BT123" s="46"/>
      <c r="BU123" s="46"/>
      <c r="BV123" s="46"/>
      <c r="BW123" s="46"/>
      <c r="BX123" s="46"/>
      <c r="BY123" s="75">
        <f t="shared" si="309"/>
        <v>0</v>
      </c>
      <c r="BZ123" s="74">
        <f>+'Stk CF '!BS123</f>
        <v>0</v>
      </c>
      <c r="CA123" s="46"/>
      <c r="CB123" s="46"/>
      <c r="CC123" s="46"/>
      <c r="CD123" s="46"/>
      <c r="CE123" s="46"/>
      <c r="CF123" s="46"/>
      <c r="CG123" s="46"/>
      <c r="CH123" s="75">
        <f t="shared" ref="CH123:CH144" si="377">+BY123+BZ123+CA123-CB123+CC123-CD123-CE123-CF123-CG123</f>
        <v>0</v>
      </c>
      <c r="CI123" s="74">
        <f>+'Stk CF '!BZ123</f>
        <v>0</v>
      </c>
      <c r="CJ123" s="46"/>
      <c r="CK123" s="46"/>
      <c r="CL123" s="46"/>
      <c r="CM123" s="46"/>
      <c r="CN123" s="46"/>
      <c r="CO123" s="46"/>
      <c r="CP123" s="46"/>
      <c r="CQ123" s="75">
        <f t="shared" si="325"/>
        <v>0</v>
      </c>
      <c r="CR123" s="74">
        <f>+'Stk CF '!CG123</f>
        <v>0</v>
      </c>
      <c r="CS123" s="46"/>
      <c r="CT123" s="46"/>
      <c r="CU123" s="46"/>
      <c r="CV123" s="46"/>
      <c r="CW123" s="46"/>
      <c r="CX123" s="46"/>
      <c r="CY123" s="46"/>
      <c r="CZ123" s="75">
        <f t="shared" si="233"/>
        <v>0</v>
      </c>
      <c r="DA123" s="74">
        <f>+'Stk CF '!CN123</f>
        <v>0</v>
      </c>
      <c r="DB123" s="46"/>
      <c r="DC123" s="46"/>
      <c r="DD123" s="46"/>
      <c r="DE123" s="46"/>
      <c r="DF123" s="46"/>
      <c r="DG123" s="46"/>
      <c r="DH123" s="46"/>
      <c r="DI123" s="75">
        <f t="shared" si="320"/>
        <v>0</v>
      </c>
      <c r="DJ123" s="74">
        <f>+'Stk CF '!CU123</f>
        <v>0</v>
      </c>
      <c r="DK123" s="46"/>
      <c r="DL123" s="46"/>
      <c r="DM123" s="46"/>
      <c r="DN123" s="46"/>
      <c r="DO123" s="46"/>
      <c r="DP123" s="46"/>
      <c r="DQ123" s="46"/>
      <c r="DR123" s="75">
        <f>+DI123+DJ123+DK123-DL123+DM123-DN123-DO123-DP123-DQ123</f>
        <v>0</v>
      </c>
      <c r="DS123" s="74">
        <f>+'Stk CF '!DB123</f>
        <v>0</v>
      </c>
      <c r="DT123" s="46"/>
      <c r="DU123" s="46"/>
      <c r="DV123" s="46"/>
      <c r="DW123" s="46"/>
      <c r="DX123" s="46"/>
      <c r="DY123" s="46"/>
      <c r="DZ123" s="46"/>
      <c r="EA123" s="75">
        <f>+DR123+DS123+DT123-DU123+DV123-DW123-DX123-DY123-DZ123</f>
        <v>0</v>
      </c>
      <c r="EB123" s="74">
        <f>+'Stk CF '!DI123</f>
        <v>0</v>
      </c>
      <c r="EC123" s="46"/>
      <c r="ED123" s="46"/>
      <c r="EE123" s="46"/>
      <c r="EF123" s="46"/>
      <c r="EG123" s="46"/>
      <c r="EH123" s="46"/>
      <c r="EI123" s="46"/>
      <c r="EJ123" s="75">
        <f>+EA123+EB123+EC123-ED123+EE123-EF123-EG123-EH123-EI123</f>
        <v>0</v>
      </c>
      <c r="EK123" s="74">
        <f>+'Stk CF '!DP123</f>
        <v>0</v>
      </c>
      <c r="EL123" s="46"/>
      <c r="EM123" s="46"/>
      <c r="EN123" s="46"/>
      <c r="EO123" s="46"/>
      <c r="EP123" s="46"/>
      <c r="EQ123" s="46"/>
      <c r="ER123" s="46"/>
      <c r="ES123" s="75">
        <f>+EJ123+EK123+EL123-EM123+EN123-EO123-EP123-EQ123-ER123</f>
        <v>0</v>
      </c>
      <c r="ET123" s="74">
        <f>+'Stk CF '!DW123</f>
        <v>0</v>
      </c>
      <c r="EU123" s="46"/>
      <c r="EV123" s="46"/>
      <c r="EW123" s="46"/>
      <c r="EX123" s="46"/>
      <c r="EY123" s="46"/>
      <c r="EZ123" s="46"/>
      <c r="FA123" s="46"/>
      <c r="FB123" s="79">
        <f>+ES123+ET123+EU123-EV123+EW123-EX123-EY123-EZ123-FA123</f>
        <v>0</v>
      </c>
      <c r="FC123" s="74">
        <f>+'Stk CF '!ED123</f>
        <v>0</v>
      </c>
      <c r="FD123" s="46"/>
      <c r="FE123" s="46"/>
      <c r="FF123" s="46"/>
      <c r="FG123" s="46"/>
      <c r="FH123" s="46"/>
      <c r="FI123" s="46"/>
      <c r="FJ123" s="46"/>
      <c r="FK123" s="75">
        <f t="shared" si="240"/>
        <v>0</v>
      </c>
      <c r="FL123" s="74">
        <f>+'Stk CF '!EK123</f>
        <v>0</v>
      </c>
      <c r="FM123" s="46"/>
      <c r="FN123" s="46"/>
      <c r="FO123" s="46"/>
      <c r="FP123" s="46"/>
      <c r="FQ123" s="46"/>
      <c r="FR123" s="46"/>
      <c r="FS123" s="46"/>
      <c r="FT123" s="75">
        <f>+FK123+FL123+FM123-FN123+FO123-FP123-FQ123-FR123-FS123</f>
        <v>0</v>
      </c>
      <c r="FU123" s="74">
        <f>+'Stk CF '!ER123</f>
        <v>0</v>
      </c>
      <c r="FV123" s="46"/>
      <c r="FW123" s="46"/>
      <c r="FX123" s="46"/>
      <c r="FY123" s="46"/>
      <c r="FZ123" s="46"/>
      <c r="GA123" s="46"/>
      <c r="GB123" s="46"/>
      <c r="GC123" s="75">
        <f t="shared" si="351"/>
        <v>0</v>
      </c>
      <c r="GD123" s="74">
        <f>+'Stk CF '!EY123</f>
        <v>0</v>
      </c>
      <c r="GE123" s="46"/>
      <c r="GF123" s="46"/>
      <c r="GG123" s="46"/>
      <c r="GH123" s="46"/>
      <c r="GI123" s="46"/>
      <c r="GJ123" s="46"/>
      <c r="GK123" s="46"/>
      <c r="GL123" s="75">
        <f>+GC123+GD123+GE123-GF123+GG123-GH123-GI123-GJ123-GK123</f>
        <v>0</v>
      </c>
      <c r="GM123" s="74">
        <f>+'Stk CF '!FF123</f>
        <v>0</v>
      </c>
      <c r="GN123" s="46"/>
      <c r="GO123" s="46"/>
      <c r="GP123" s="46"/>
      <c r="GQ123" s="46"/>
      <c r="GR123" s="46"/>
      <c r="GS123" s="46"/>
      <c r="GT123" s="46"/>
      <c r="GU123" s="75">
        <f>+GL123+GM123+GN123-GO123+GP123-GQ123-GR123-GS123-GT123</f>
        <v>0</v>
      </c>
      <c r="GV123" s="74">
        <f>+'Stk CF '!FM123</f>
        <v>0</v>
      </c>
      <c r="GW123" s="46"/>
      <c r="GX123" s="46"/>
      <c r="GY123" s="46"/>
      <c r="GZ123" s="46"/>
      <c r="HA123" s="46"/>
      <c r="HB123" s="46"/>
      <c r="HC123" s="46"/>
      <c r="HD123" s="75">
        <f>+GU123+GV123+GW123-GX123+GY123-GZ123-HA123-HB123-HC123</f>
        <v>0</v>
      </c>
      <c r="HE123" s="74">
        <f>+'Stk CF '!FT123</f>
        <v>0</v>
      </c>
      <c r="HF123" s="46"/>
      <c r="HG123" s="46"/>
      <c r="HH123" s="46"/>
      <c r="HI123" s="46"/>
      <c r="HJ123" s="46"/>
      <c r="HK123" s="46"/>
      <c r="HL123" s="46"/>
      <c r="HM123" s="75">
        <f>+HD123+HE123+HF123-HG123+HH123-HI123-HJ123-HK123-HL123</f>
        <v>0</v>
      </c>
      <c r="HN123" s="74">
        <f>+'Stk CF '!GA123</f>
        <v>0</v>
      </c>
      <c r="HO123" s="46"/>
      <c r="HP123" s="46"/>
      <c r="HQ123" s="46"/>
      <c r="HR123" s="46"/>
      <c r="HS123" s="46"/>
      <c r="HT123" s="46"/>
      <c r="HU123" s="46"/>
      <c r="HV123" s="75">
        <f t="shared" si="323"/>
        <v>0</v>
      </c>
      <c r="HW123" s="74">
        <f>+'Stk CF '!GH123</f>
        <v>0</v>
      </c>
      <c r="HX123" s="46"/>
      <c r="HY123" s="46"/>
      <c r="HZ123" s="46"/>
      <c r="IA123" s="46"/>
      <c r="IB123" s="46"/>
      <c r="IC123" s="46"/>
      <c r="ID123" s="46"/>
      <c r="IE123" s="75">
        <f t="shared" si="349"/>
        <v>0</v>
      </c>
      <c r="IF123" s="74">
        <f>+'Stk CF '!GO123</f>
        <v>0</v>
      </c>
      <c r="IG123" s="46"/>
      <c r="IH123" s="46"/>
      <c r="II123" s="46"/>
      <c r="IJ123" s="46"/>
      <c r="IK123" s="46"/>
      <c r="IL123" s="46"/>
      <c r="IM123" s="46"/>
      <c r="IN123" s="75">
        <f>+IE123+IF123+IG123-IH123+II123-IJ123-IK123-IL123-IM123</f>
        <v>0</v>
      </c>
      <c r="IO123" s="74">
        <f>+'Stk CF '!GV123</f>
        <v>0</v>
      </c>
      <c r="IP123" s="46"/>
      <c r="IQ123" s="46"/>
      <c r="IR123" s="46"/>
      <c r="IS123" s="46"/>
      <c r="IT123" s="46"/>
      <c r="IU123" s="46"/>
      <c r="IV123" s="46"/>
      <c r="IW123" s="75">
        <f>+IN123+IO123+IP123-IQ123+IR123-IS123-IT123-IU123-IV123</f>
        <v>0</v>
      </c>
      <c r="IX123" s="74">
        <f>+'Stk CF '!HC123</f>
        <v>0</v>
      </c>
      <c r="IY123" s="46"/>
      <c r="IZ123" s="46"/>
      <c r="JA123" s="46"/>
      <c r="JB123" s="46"/>
      <c r="JC123" s="46"/>
      <c r="JD123" s="46"/>
      <c r="JE123" s="46"/>
      <c r="JF123" s="75">
        <f t="shared" si="368"/>
        <v>0</v>
      </c>
      <c r="JG123" s="74">
        <f>+'Stk CF '!HJ123</f>
        <v>0</v>
      </c>
      <c r="JH123" s="46"/>
      <c r="JI123" s="46"/>
      <c r="JJ123" s="46"/>
      <c r="JK123" s="46"/>
      <c r="JL123" s="46"/>
      <c r="JM123" s="46"/>
      <c r="JN123" s="46"/>
      <c r="JO123" s="75">
        <f t="shared" si="369"/>
        <v>0</v>
      </c>
      <c r="JP123" s="74">
        <f>+'Stk CF '!HQ123</f>
        <v>0</v>
      </c>
      <c r="JQ123" s="46"/>
      <c r="JR123" s="46"/>
      <c r="JS123" s="46"/>
      <c r="JT123" s="46"/>
      <c r="JU123" s="46"/>
      <c r="JV123" s="46"/>
      <c r="JW123" s="46"/>
      <c r="JX123" s="75">
        <f t="shared" ref="JX123:JX144" si="378">+JO123+JP123+JQ123-JR123+JS123-JT123-JU123-JV123-JW123</f>
        <v>0</v>
      </c>
      <c r="JY123" s="106">
        <f>+'Stk CF '!HX123</f>
        <v>0</v>
      </c>
      <c r="JZ123" s="46"/>
      <c r="KA123" s="46"/>
      <c r="KB123" s="46"/>
      <c r="KC123" s="46"/>
      <c r="KD123" s="46"/>
      <c r="KE123" s="46"/>
      <c r="KF123" s="46"/>
      <c r="KG123" s="88">
        <f>+JX123+JY123+JZ123-KA123+KB123-KC123-KD123-KE123-KF123</f>
        <v>0</v>
      </c>
      <c r="KI123" s="80">
        <f>+'Stk CF '!IF123</f>
        <v>0</v>
      </c>
      <c r="KJ123" s="46">
        <f t="shared" ref="KJ123:KP125" si="379">+P123+Y123+AH123+AQ123+AZ123+BI123+BR123+CA123+CJ123+CS123+DB123+DK123+DT123+EC123+EL123+EU123+FD123+FM123+FV123+GE123+GN123+GW123+HF123+HO123+HX123+IG123+IP123+IY123+JH123+JQ123+JZ123</f>
        <v>0</v>
      </c>
      <c r="KK123" s="46">
        <f t="shared" si="379"/>
        <v>0</v>
      </c>
      <c r="KL123" s="46">
        <f t="shared" si="379"/>
        <v>0</v>
      </c>
      <c r="KM123" s="46">
        <f t="shared" si="379"/>
        <v>0</v>
      </c>
      <c r="KN123" s="81">
        <f t="shared" si="379"/>
        <v>0</v>
      </c>
      <c r="KO123" s="81">
        <f t="shared" si="379"/>
        <v>0</v>
      </c>
      <c r="KP123" s="46">
        <f t="shared" si="379"/>
        <v>0</v>
      </c>
      <c r="KQ123" s="76">
        <f t="shared" si="375"/>
        <v>0</v>
      </c>
      <c r="KR123" s="66"/>
      <c r="KS123" s="65"/>
    </row>
    <row r="124" spans="1:305" ht="15">
      <c r="B124" s="387" t="s">
        <v>603</v>
      </c>
      <c r="C124" s="181" t="s">
        <v>660</v>
      </c>
      <c r="D124" s="179" t="s">
        <v>602</v>
      </c>
      <c r="E124" s="183"/>
      <c r="F124" s="367" t="s">
        <v>175</v>
      </c>
      <c r="G124" s="380" t="s">
        <v>99</v>
      </c>
      <c r="H124" s="380" t="s">
        <v>99</v>
      </c>
      <c r="I124" s="361" t="s">
        <v>95</v>
      </c>
      <c r="J124" s="356" t="s">
        <v>251</v>
      </c>
      <c r="K124" s="139">
        <v>4</v>
      </c>
      <c r="L124" s="140">
        <v>5</v>
      </c>
      <c r="M124" s="137" t="s">
        <v>4</v>
      </c>
      <c r="N124" s="87">
        <v>0</v>
      </c>
      <c r="O124" s="74">
        <f>+'Stk CF '!V124</f>
        <v>0</v>
      </c>
      <c r="P124" s="46"/>
      <c r="Q124" s="46"/>
      <c r="R124" s="46"/>
      <c r="S124" s="46"/>
      <c r="T124" s="46"/>
      <c r="U124" s="46"/>
      <c r="V124" s="46"/>
      <c r="W124" s="75">
        <f t="shared" si="355"/>
        <v>0</v>
      </c>
      <c r="X124" s="74">
        <f>+'Stk CF '!AC124</f>
        <v>0</v>
      </c>
      <c r="Y124" s="46"/>
      <c r="Z124" s="46"/>
      <c r="AA124" s="46"/>
      <c r="AB124" s="46"/>
      <c r="AC124" s="46"/>
      <c r="AD124" s="46"/>
      <c r="AE124" s="46"/>
      <c r="AF124" s="75">
        <f>+W124+X124+Y124-Z124+AA124-AB124-AC124-AD124-AE124</f>
        <v>0</v>
      </c>
      <c r="AG124" s="74">
        <f>+'Stk CF '!AJ124</f>
        <v>0</v>
      </c>
      <c r="AH124" s="46"/>
      <c r="AI124" s="46"/>
      <c r="AJ124" s="46"/>
      <c r="AK124" s="46"/>
      <c r="AL124" s="46"/>
      <c r="AM124" s="46"/>
      <c r="AN124" s="46"/>
      <c r="AO124" s="75">
        <f t="shared" si="376"/>
        <v>0</v>
      </c>
      <c r="AP124" s="74">
        <f>+'Stk CF '!AQ124</f>
        <v>0</v>
      </c>
      <c r="AQ124" s="46"/>
      <c r="AR124" s="46"/>
      <c r="AS124" s="46"/>
      <c r="AT124" s="46"/>
      <c r="AU124" s="46"/>
      <c r="AV124" s="46"/>
      <c r="AW124" s="46"/>
      <c r="AX124" s="75">
        <f>+AO124+AP124+AQ124-AR124+AS124-AT124-AU124-AV124-AW124</f>
        <v>0</v>
      </c>
      <c r="AY124" s="74">
        <f>+'Stk CF '!AX124</f>
        <v>0</v>
      </c>
      <c r="AZ124" s="46"/>
      <c r="BA124" s="46"/>
      <c r="BB124" s="46"/>
      <c r="BC124" s="46"/>
      <c r="BD124" s="46"/>
      <c r="BE124" s="46"/>
      <c r="BF124" s="46"/>
      <c r="BG124" s="75">
        <f>+AX124+AY124+AZ124-BA124+BB124-BC124-BD124-BE124-BF124</f>
        <v>0</v>
      </c>
      <c r="BH124" s="74">
        <f>+'Stk CF '!BE124</f>
        <v>0</v>
      </c>
      <c r="BI124" s="46"/>
      <c r="BJ124" s="46"/>
      <c r="BK124" s="46"/>
      <c r="BL124" s="46"/>
      <c r="BM124" s="46"/>
      <c r="BN124" s="46"/>
      <c r="BO124" s="46"/>
      <c r="BP124" s="126">
        <f>+BG124+BH124+BI124-BJ124+BK124-BL124-BM124-BN124-BO124</f>
        <v>0</v>
      </c>
      <c r="BQ124" s="74">
        <f>+'Stk CF '!BL124</f>
        <v>0</v>
      </c>
      <c r="BR124" s="46"/>
      <c r="BS124" s="46"/>
      <c r="BT124" s="46"/>
      <c r="BU124" s="46"/>
      <c r="BV124" s="46"/>
      <c r="BW124" s="46"/>
      <c r="BX124" s="46"/>
      <c r="BY124" s="75">
        <f t="shared" si="309"/>
        <v>0</v>
      </c>
      <c r="BZ124" s="74">
        <f>+'Stk CF '!BS124</f>
        <v>0</v>
      </c>
      <c r="CA124" s="46"/>
      <c r="CB124" s="46"/>
      <c r="CC124" s="46"/>
      <c r="CD124" s="46"/>
      <c r="CE124" s="46"/>
      <c r="CF124" s="46"/>
      <c r="CG124" s="46"/>
      <c r="CH124" s="75">
        <f t="shared" si="377"/>
        <v>0</v>
      </c>
      <c r="CI124" s="74">
        <f>+'Stk CF '!BZ124</f>
        <v>0</v>
      </c>
      <c r="CJ124" s="46"/>
      <c r="CK124" s="46"/>
      <c r="CL124" s="46"/>
      <c r="CM124" s="46"/>
      <c r="CN124" s="46"/>
      <c r="CO124" s="46"/>
      <c r="CP124" s="46"/>
      <c r="CQ124" s="75">
        <f t="shared" si="325"/>
        <v>0</v>
      </c>
      <c r="CR124" s="74">
        <f>+'Stk CF '!CG124</f>
        <v>0</v>
      </c>
      <c r="CS124" s="46"/>
      <c r="CT124" s="46"/>
      <c r="CU124" s="46"/>
      <c r="CV124" s="46"/>
      <c r="CW124" s="46"/>
      <c r="CX124" s="46"/>
      <c r="CY124" s="46"/>
      <c r="CZ124" s="75">
        <f t="shared" si="233"/>
        <v>0</v>
      </c>
      <c r="DA124" s="74">
        <f>+'Stk CF '!CN124</f>
        <v>0</v>
      </c>
      <c r="DB124" s="46"/>
      <c r="DC124" s="46"/>
      <c r="DD124" s="46"/>
      <c r="DE124" s="46"/>
      <c r="DF124" s="46"/>
      <c r="DG124" s="46"/>
      <c r="DH124" s="46"/>
      <c r="DI124" s="75">
        <f t="shared" si="320"/>
        <v>0</v>
      </c>
      <c r="DJ124" s="74">
        <f>+'Stk CF '!CU124</f>
        <v>0</v>
      </c>
      <c r="DK124" s="46"/>
      <c r="DL124" s="46"/>
      <c r="DM124" s="46"/>
      <c r="DN124" s="46"/>
      <c r="DO124" s="46"/>
      <c r="DP124" s="46"/>
      <c r="DQ124" s="46"/>
      <c r="DR124" s="75">
        <f>+DI124+DJ124+DK124-DL124+DM124-DN124-DO124-DP124-DQ124</f>
        <v>0</v>
      </c>
      <c r="DS124" s="74">
        <f>+'Stk CF '!DB124</f>
        <v>0</v>
      </c>
      <c r="DT124" s="46"/>
      <c r="DU124" s="46"/>
      <c r="DV124" s="46"/>
      <c r="DW124" s="46"/>
      <c r="DX124" s="46"/>
      <c r="DY124" s="46"/>
      <c r="DZ124" s="46"/>
      <c r="EA124" s="75">
        <f>+DR124+DS124+DT124-DU124+DV124-DW124-DX124-DY124-DZ124</f>
        <v>0</v>
      </c>
      <c r="EB124" s="74">
        <f>+'Stk CF '!DI124</f>
        <v>0</v>
      </c>
      <c r="EC124" s="46"/>
      <c r="ED124" s="46"/>
      <c r="EE124" s="46"/>
      <c r="EF124" s="46"/>
      <c r="EG124" s="46"/>
      <c r="EH124" s="46"/>
      <c r="EI124" s="46"/>
      <c r="EJ124" s="75">
        <f>+EA124+EB124+EC124-ED124+EE124-EF124-EG124-EH124-EI124</f>
        <v>0</v>
      </c>
      <c r="EK124" s="74">
        <f>+'Stk CF '!DP124</f>
        <v>0</v>
      </c>
      <c r="EL124" s="46"/>
      <c r="EM124" s="46"/>
      <c r="EN124" s="46"/>
      <c r="EO124" s="46"/>
      <c r="EP124" s="46"/>
      <c r="EQ124" s="46"/>
      <c r="ER124" s="46"/>
      <c r="ES124" s="75">
        <f>+EJ124+EK124+EL124-EM124+EN124-EO124-EP124-EQ124-ER124</f>
        <v>0</v>
      </c>
      <c r="ET124" s="74">
        <f>+'Stk CF '!DW124</f>
        <v>0</v>
      </c>
      <c r="EU124" s="46"/>
      <c r="EV124" s="46"/>
      <c r="EW124" s="46"/>
      <c r="EX124" s="46"/>
      <c r="EY124" s="46"/>
      <c r="EZ124" s="46"/>
      <c r="FA124" s="46"/>
      <c r="FB124" s="79">
        <f>+ES124+ET124+EU124-EV124+EW124-EX124-EY124-EZ124-FA124</f>
        <v>0</v>
      </c>
      <c r="FC124" s="74">
        <f>+'Stk CF '!ED124</f>
        <v>0</v>
      </c>
      <c r="FD124" s="46"/>
      <c r="FE124" s="46"/>
      <c r="FF124" s="46"/>
      <c r="FG124" s="46"/>
      <c r="FH124" s="46"/>
      <c r="FI124" s="46"/>
      <c r="FJ124" s="46"/>
      <c r="FK124" s="75">
        <f t="shared" si="240"/>
        <v>0</v>
      </c>
      <c r="FL124" s="74">
        <f>+'Stk CF '!EK124</f>
        <v>0</v>
      </c>
      <c r="FM124" s="46"/>
      <c r="FN124" s="46"/>
      <c r="FO124" s="46"/>
      <c r="FP124" s="46"/>
      <c r="FQ124" s="46"/>
      <c r="FR124" s="46"/>
      <c r="FS124" s="46"/>
      <c r="FT124" s="75">
        <f>+FK124+FL124+FM124-FN124+FO124-FP124-FQ124-FR124-FS124</f>
        <v>0</v>
      </c>
      <c r="FU124" s="74">
        <f>+'Stk CF '!ER124</f>
        <v>0</v>
      </c>
      <c r="FV124" s="46"/>
      <c r="FW124" s="46"/>
      <c r="FX124" s="46"/>
      <c r="FY124" s="46"/>
      <c r="FZ124" s="46"/>
      <c r="GA124" s="46"/>
      <c r="GB124" s="46"/>
      <c r="GC124" s="75">
        <f t="shared" si="351"/>
        <v>0</v>
      </c>
      <c r="GD124" s="74">
        <f>+'Stk CF '!EY124</f>
        <v>0</v>
      </c>
      <c r="GE124" s="46"/>
      <c r="GF124" s="46"/>
      <c r="GG124" s="46"/>
      <c r="GH124" s="46"/>
      <c r="GI124" s="46"/>
      <c r="GJ124" s="46"/>
      <c r="GK124" s="46"/>
      <c r="GL124" s="75">
        <f>+GC124+GD124+GE124-GF124+GG124-GH124-GI124-GJ124-GK124</f>
        <v>0</v>
      </c>
      <c r="GM124" s="74">
        <f>+'Stk CF '!FF124</f>
        <v>0</v>
      </c>
      <c r="GN124" s="46"/>
      <c r="GO124" s="46"/>
      <c r="GP124" s="46"/>
      <c r="GQ124" s="46"/>
      <c r="GR124" s="46"/>
      <c r="GS124" s="46"/>
      <c r="GT124" s="46"/>
      <c r="GU124" s="75">
        <f>+GL124+GM124+GN124-GO124+GP124-GQ124-GR124-GS124-GT124</f>
        <v>0</v>
      </c>
      <c r="GV124" s="74">
        <f>+'Stk CF '!FM124</f>
        <v>0</v>
      </c>
      <c r="GW124" s="46"/>
      <c r="GX124" s="46"/>
      <c r="GY124" s="46"/>
      <c r="GZ124" s="46"/>
      <c r="HA124" s="46"/>
      <c r="HB124" s="46"/>
      <c r="HC124" s="46"/>
      <c r="HD124" s="75">
        <f>+GU124+GV124+GW124-GX124+GY124-GZ124-HA124-HB124-HC124</f>
        <v>0</v>
      </c>
      <c r="HE124" s="74">
        <f>+'Stk CF '!FT124</f>
        <v>0</v>
      </c>
      <c r="HF124" s="46"/>
      <c r="HG124" s="46"/>
      <c r="HH124" s="46"/>
      <c r="HI124" s="46"/>
      <c r="HJ124" s="46"/>
      <c r="HK124" s="46"/>
      <c r="HL124" s="46"/>
      <c r="HM124" s="75">
        <f>+HD124+HE124+HF124-HG124+HH124-HI124-HJ124-HK124-HL124</f>
        <v>0</v>
      </c>
      <c r="HN124" s="74">
        <f>+'Stk CF '!GA124</f>
        <v>0</v>
      </c>
      <c r="HO124" s="46"/>
      <c r="HP124" s="46"/>
      <c r="HQ124" s="46"/>
      <c r="HR124" s="46"/>
      <c r="HS124" s="46"/>
      <c r="HT124" s="46"/>
      <c r="HU124" s="46"/>
      <c r="HV124" s="75">
        <f t="shared" si="323"/>
        <v>0</v>
      </c>
      <c r="HW124" s="74">
        <f>+'Stk CF '!GH124</f>
        <v>0</v>
      </c>
      <c r="HX124" s="46"/>
      <c r="HY124" s="46"/>
      <c r="HZ124" s="46"/>
      <c r="IA124" s="46"/>
      <c r="IB124" s="46"/>
      <c r="IC124" s="46"/>
      <c r="ID124" s="46"/>
      <c r="IE124" s="75">
        <f t="shared" si="349"/>
        <v>0</v>
      </c>
      <c r="IF124" s="74">
        <f>+'Stk CF '!GO124</f>
        <v>0</v>
      </c>
      <c r="IG124" s="46"/>
      <c r="IH124" s="46"/>
      <c r="II124" s="46"/>
      <c r="IJ124" s="46"/>
      <c r="IK124" s="46"/>
      <c r="IL124" s="46"/>
      <c r="IM124" s="46"/>
      <c r="IN124" s="75">
        <f>+IE124+IF124+IG124-IH124+II124-IJ124-IK124-IL124-IM124</f>
        <v>0</v>
      </c>
      <c r="IO124" s="74">
        <f>+'Stk CF '!GV124</f>
        <v>0</v>
      </c>
      <c r="IP124" s="46"/>
      <c r="IQ124" s="46"/>
      <c r="IR124" s="46"/>
      <c r="IS124" s="46"/>
      <c r="IT124" s="46"/>
      <c r="IU124" s="46"/>
      <c r="IV124" s="46"/>
      <c r="IW124" s="75">
        <f>+IN124+IO124+IP124-IQ124+IR124-IS124-IT124-IU124-IV124</f>
        <v>0</v>
      </c>
      <c r="IX124" s="74">
        <f>+'Stk CF '!HC124</f>
        <v>0</v>
      </c>
      <c r="IY124" s="46"/>
      <c r="IZ124" s="46"/>
      <c r="JA124" s="46"/>
      <c r="JB124" s="46"/>
      <c r="JC124" s="46"/>
      <c r="JD124" s="46"/>
      <c r="JE124" s="46"/>
      <c r="JF124" s="75">
        <f t="shared" si="368"/>
        <v>0</v>
      </c>
      <c r="JG124" s="74">
        <f>+'Stk CF '!HJ124</f>
        <v>0</v>
      </c>
      <c r="JH124" s="46"/>
      <c r="JI124" s="46"/>
      <c r="JJ124" s="46"/>
      <c r="JK124" s="46"/>
      <c r="JL124" s="46"/>
      <c r="JM124" s="46"/>
      <c r="JN124" s="46"/>
      <c r="JO124" s="75">
        <f t="shared" si="369"/>
        <v>0</v>
      </c>
      <c r="JP124" s="74">
        <f>+'Stk CF '!HQ124</f>
        <v>0</v>
      </c>
      <c r="JQ124" s="46"/>
      <c r="JR124" s="46"/>
      <c r="JS124" s="46"/>
      <c r="JT124" s="46"/>
      <c r="JU124" s="46"/>
      <c r="JV124" s="46"/>
      <c r="JW124" s="46"/>
      <c r="JX124" s="75">
        <f t="shared" si="378"/>
        <v>0</v>
      </c>
      <c r="JY124" s="106">
        <f>+'Stk CF '!HX124</f>
        <v>0</v>
      </c>
      <c r="JZ124" s="46"/>
      <c r="KA124" s="46"/>
      <c r="KB124" s="46"/>
      <c r="KC124" s="46"/>
      <c r="KD124" s="46"/>
      <c r="KE124" s="46"/>
      <c r="KF124" s="46"/>
      <c r="KG124" s="88">
        <f>+JX124+JY124+JZ124-KA124+KB124-KC124-KD124-KE124-KF124</f>
        <v>0</v>
      </c>
      <c r="KI124" s="80">
        <f>+'Stk CF '!IF124</f>
        <v>0</v>
      </c>
      <c r="KJ124" s="46">
        <f t="shared" si="379"/>
        <v>0</v>
      </c>
      <c r="KK124" s="46">
        <f t="shared" si="379"/>
        <v>0</v>
      </c>
      <c r="KL124" s="46">
        <f t="shared" si="379"/>
        <v>0</v>
      </c>
      <c r="KM124" s="46">
        <f t="shared" si="379"/>
        <v>0</v>
      </c>
      <c r="KN124" s="81">
        <f t="shared" si="379"/>
        <v>0</v>
      </c>
      <c r="KO124" s="81">
        <f t="shared" si="379"/>
        <v>0</v>
      </c>
      <c r="KP124" s="46">
        <f t="shared" si="379"/>
        <v>0</v>
      </c>
      <c r="KQ124" s="76">
        <f t="shared" si="375"/>
        <v>0</v>
      </c>
      <c r="KR124" s="66"/>
      <c r="KS124" s="65"/>
    </row>
    <row r="125" spans="1:305" ht="15">
      <c r="A125" s="1">
        <v>81</v>
      </c>
      <c r="B125" s="387" t="s">
        <v>603</v>
      </c>
      <c r="C125" s="172" t="s">
        <v>654</v>
      </c>
      <c r="D125" s="176" t="s">
        <v>57</v>
      </c>
      <c r="E125" s="182"/>
      <c r="F125" s="368" t="s">
        <v>57</v>
      </c>
      <c r="G125" s="380" t="s">
        <v>99</v>
      </c>
      <c r="H125" s="380" t="s">
        <v>99</v>
      </c>
      <c r="I125" s="361" t="s">
        <v>95</v>
      </c>
      <c r="J125" s="372" t="s">
        <v>252</v>
      </c>
      <c r="K125" s="143">
        <v>5</v>
      </c>
      <c r="L125" s="144">
        <v>5</v>
      </c>
      <c r="M125" s="137" t="s">
        <v>4</v>
      </c>
      <c r="N125" s="87">
        <v>0</v>
      </c>
      <c r="O125" s="74">
        <f>+'Stk CF '!V125</f>
        <v>0</v>
      </c>
      <c r="P125" s="46"/>
      <c r="Q125" s="46"/>
      <c r="R125" s="46"/>
      <c r="S125" s="46"/>
      <c r="T125" s="46"/>
      <c r="U125" s="46"/>
      <c r="V125" s="46"/>
      <c r="W125" s="75">
        <f t="shared" si="355"/>
        <v>0</v>
      </c>
      <c r="X125" s="74">
        <f>+'Stk CF '!AC125</f>
        <v>0</v>
      </c>
      <c r="Y125" s="46"/>
      <c r="Z125" s="46"/>
      <c r="AA125" s="46"/>
      <c r="AB125" s="46"/>
      <c r="AC125" s="46"/>
      <c r="AD125" s="46"/>
      <c r="AE125" s="46"/>
      <c r="AF125" s="75">
        <f>+W125+X125+Y125-Z125+AA125-AB125-AC125-AD125-AE125</f>
        <v>0</v>
      </c>
      <c r="AG125" s="74">
        <f>+'Stk CF '!AJ125</f>
        <v>0</v>
      </c>
      <c r="AH125" s="46"/>
      <c r="AI125" s="46"/>
      <c r="AJ125" s="46"/>
      <c r="AK125" s="46"/>
      <c r="AL125" s="46"/>
      <c r="AM125" s="46"/>
      <c r="AN125" s="46"/>
      <c r="AO125" s="75">
        <f t="shared" si="376"/>
        <v>0</v>
      </c>
      <c r="AP125" s="74">
        <f>+'Stk CF '!AQ125</f>
        <v>0</v>
      </c>
      <c r="AQ125" s="46"/>
      <c r="AR125" s="46"/>
      <c r="AS125" s="46"/>
      <c r="AT125" s="46"/>
      <c r="AU125" s="46"/>
      <c r="AV125" s="46"/>
      <c r="AW125" s="46"/>
      <c r="AX125" s="75">
        <f>+AO125+AP125+AQ125-AR125+AS125-AT125-AU125-AV125-AW125</f>
        <v>0</v>
      </c>
      <c r="AY125" s="74">
        <f>+'Stk CF '!AX125</f>
        <v>0</v>
      </c>
      <c r="AZ125" s="46"/>
      <c r="BA125" s="46"/>
      <c r="BB125" s="46"/>
      <c r="BC125" s="46"/>
      <c r="BD125" s="46"/>
      <c r="BE125" s="46"/>
      <c r="BF125" s="46"/>
      <c r="BG125" s="75">
        <f>+AX125+AY125+AZ125-BA125+BB125-BC125-BD125-BE125-BF125</f>
        <v>0</v>
      </c>
      <c r="BH125" s="74">
        <f>+'Stk CF '!BE125</f>
        <v>0</v>
      </c>
      <c r="BI125" s="46"/>
      <c r="BJ125" s="46"/>
      <c r="BK125" s="46"/>
      <c r="BL125" s="46"/>
      <c r="BM125" s="46"/>
      <c r="BN125" s="46"/>
      <c r="BO125" s="46"/>
      <c r="BP125" s="126">
        <f>+BG125+BH125+BI125-BJ125+BK125-BL125-BM125-BN125-BO125</f>
        <v>0</v>
      </c>
      <c r="BQ125" s="74">
        <f>+'Stk CF '!BL125</f>
        <v>0</v>
      </c>
      <c r="BR125" s="46"/>
      <c r="BS125" s="46"/>
      <c r="BT125" s="46"/>
      <c r="BU125" s="46"/>
      <c r="BV125" s="46"/>
      <c r="BW125" s="46"/>
      <c r="BX125" s="46"/>
      <c r="BY125" s="75">
        <f t="shared" si="309"/>
        <v>0</v>
      </c>
      <c r="BZ125" s="74">
        <f>+'Stk CF '!BS125</f>
        <v>0</v>
      </c>
      <c r="CA125" s="46"/>
      <c r="CB125" s="46"/>
      <c r="CC125" s="46"/>
      <c r="CD125" s="46"/>
      <c r="CE125" s="46"/>
      <c r="CF125" s="46"/>
      <c r="CG125" s="46"/>
      <c r="CH125" s="75">
        <f t="shared" si="377"/>
        <v>0</v>
      </c>
      <c r="CI125" s="74">
        <f>+'Stk CF '!BZ125</f>
        <v>0</v>
      </c>
      <c r="CJ125" s="46"/>
      <c r="CK125" s="46"/>
      <c r="CL125" s="46"/>
      <c r="CM125" s="46"/>
      <c r="CN125" s="46"/>
      <c r="CO125" s="46"/>
      <c r="CP125" s="46"/>
      <c r="CQ125" s="75">
        <f t="shared" si="325"/>
        <v>0</v>
      </c>
      <c r="CR125" s="74">
        <f>+'Stk CF '!CG125</f>
        <v>0</v>
      </c>
      <c r="CS125" s="46"/>
      <c r="CT125" s="46"/>
      <c r="CU125" s="46"/>
      <c r="CV125" s="46"/>
      <c r="CW125" s="46"/>
      <c r="CX125" s="46"/>
      <c r="CY125" s="46"/>
      <c r="CZ125" s="75">
        <f t="shared" si="233"/>
        <v>0</v>
      </c>
      <c r="DA125" s="74">
        <f>+'Stk CF '!CN125</f>
        <v>0</v>
      </c>
      <c r="DB125" s="46"/>
      <c r="DC125" s="46"/>
      <c r="DD125" s="46"/>
      <c r="DE125" s="46"/>
      <c r="DF125" s="46"/>
      <c r="DG125" s="46"/>
      <c r="DH125" s="46"/>
      <c r="DI125" s="75">
        <f t="shared" si="320"/>
        <v>0</v>
      </c>
      <c r="DJ125" s="74">
        <f>+'Stk CF '!CU125</f>
        <v>0</v>
      </c>
      <c r="DK125" s="46"/>
      <c r="DL125" s="46"/>
      <c r="DM125" s="46"/>
      <c r="DN125" s="46"/>
      <c r="DO125" s="46"/>
      <c r="DP125" s="46"/>
      <c r="DQ125" s="46"/>
      <c r="DR125" s="75">
        <f>+DI125+DJ125+DK125-DL125+DM125-DN125-DO125-DP125-DQ125</f>
        <v>0</v>
      </c>
      <c r="DS125" s="74">
        <f>+'Stk CF '!DB125</f>
        <v>0</v>
      </c>
      <c r="DT125" s="46"/>
      <c r="DU125" s="46"/>
      <c r="DV125" s="46"/>
      <c r="DW125" s="46"/>
      <c r="DX125" s="46"/>
      <c r="DY125" s="46"/>
      <c r="DZ125" s="46"/>
      <c r="EA125" s="75">
        <f>+DR125+DS125+DT125-DU125+DV125-DW125-DX125-DY125-DZ125</f>
        <v>0</v>
      </c>
      <c r="EB125" s="74">
        <f>+'Stk CF '!DI125</f>
        <v>0</v>
      </c>
      <c r="EC125" s="46"/>
      <c r="ED125" s="46"/>
      <c r="EE125" s="46"/>
      <c r="EF125" s="46"/>
      <c r="EG125" s="46"/>
      <c r="EH125" s="46"/>
      <c r="EI125" s="46"/>
      <c r="EJ125" s="75">
        <f>+EA125+EB125+EC125-ED125+EE125-EF125-EG125-EH125-EI125</f>
        <v>0</v>
      </c>
      <c r="EK125" s="74">
        <f>+'Stk CF '!DP125</f>
        <v>0</v>
      </c>
      <c r="EL125" s="46"/>
      <c r="EM125" s="46"/>
      <c r="EN125" s="46"/>
      <c r="EO125" s="46"/>
      <c r="EP125" s="46"/>
      <c r="EQ125" s="46"/>
      <c r="ER125" s="46"/>
      <c r="ES125" s="75">
        <f>+EJ125+EK125+EL125-EM125+EN125-EO125-EP125-EQ125-ER125</f>
        <v>0</v>
      </c>
      <c r="ET125" s="74">
        <f>+'Stk CF '!DW125</f>
        <v>0</v>
      </c>
      <c r="EU125" s="46"/>
      <c r="EV125" s="46"/>
      <c r="EW125" s="46"/>
      <c r="EX125" s="46"/>
      <c r="EY125" s="46"/>
      <c r="EZ125" s="46"/>
      <c r="FA125" s="46"/>
      <c r="FB125" s="79">
        <f>+ES125+ET125+EU125-EV125+EW125-EX125-EY125-EZ125-FA125</f>
        <v>0</v>
      </c>
      <c r="FC125" s="74">
        <f>+'Stk CF '!ED125</f>
        <v>0</v>
      </c>
      <c r="FD125" s="46"/>
      <c r="FE125" s="46"/>
      <c r="FF125" s="46"/>
      <c r="FG125" s="46"/>
      <c r="FH125" s="46"/>
      <c r="FI125" s="46"/>
      <c r="FJ125" s="46"/>
      <c r="FK125" s="75">
        <f t="shared" si="240"/>
        <v>0</v>
      </c>
      <c r="FL125" s="74">
        <f>+'Stk CF '!EK125</f>
        <v>0</v>
      </c>
      <c r="FM125" s="46"/>
      <c r="FN125" s="46"/>
      <c r="FO125" s="46"/>
      <c r="FP125" s="46"/>
      <c r="FQ125" s="46"/>
      <c r="FR125" s="46"/>
      <c r="FS125" s="46"/>
      <c r="FT125" s="75">
        <f>+FK125+FL125+FM125-FN125+FO125-FP125-FQ125-FR125-FS125</f>
        <v>0</v>
      </c>
      <c r="FU125" s="74">
        <f>+'Stk CF '!ER125</f>
        <v>0</v>
      </c>
      <c r="FV125" s="46"/>
      <c r="FW125" s="46"/>
      <c r="FX125" s="46"/>
      <c r="FY125" s="46"/>
      <c r="FZ125" s="46"/>
      <c r="GA125" s="46"/>
      <c r="GB125" s="46"/>
      <c r="GC125" s="75">
        <f t="shared" si="351"/>
        <v>0</v>
      </c>
      <c r="GD125" s="74">
        <f>+'Stk CF '!EY125</f>
        <v>0</v>
      </c>
      <c r="GE125" s="46"/>
      <c r="GF125" s="46"/>
      <c r="GG125" s="46"/>
      <c r="GH125" s="46"/>
      <c r="GI125" s="46"/>
      <c r="GJ125" s="46"/>
      <c r="GK125" s="46"/>
      <c r="GL125" s="75">
        <f>+GC125+GD125+GE125-GF125+GG125-GH125-GI125-GJ125-GK125</f>
        <v>0</v>
      </c>
      <c r="GM125" s="74">
        <f>+'Stk CF '!FF125</f>
        <v>0</v>
      </c>
      <c r="GN125" s="46"/>
      <c r="GO125" s="46"/>
      <c r="GP125" s="46"/>
      <c r="GQ125" s="46"/>
      <c r="GR125" s="46"/>
      <c r="GS125" s="46"/>
      <c r="GT125" s="46"/>
      <c r="GU125" s="75">
        <f>+GL125+GM125+GN125-GO125+GP125-GQ125-GR125-GS125-GT125</f>
        <v>0</v>
      </c>
      <c r="GV125" s="74">
        <f>+'Stk CF '!FM125</f>
        <v>0</v>
      </c>
      <c r="GW125" s="46"/>
      <c r="GX125" s="46"/>
      <c r="GY125" s="46"/>
      <c r="GZ125" s="46"/>
      <c r="HA125" s="46"/>
      <c r="HB125" s="46"/>
      <c r="HC125" s="46"/>
      <c r="HD125" s="75">
        <f>+GU125+GV125+GW125-GX125+GY125-GZ125-HA125-HB125-HC125</f>
        <v>0</v>
      </c>
      <c r="HE125" s="74">
        <f>+'Stk CF '!FT125</f>
        <v>0</v>
      </c>
      <c r="HF125" s="46"/>
      <c r="HG125" s="46"/>
      <c r="HH125" s="46"/>
      <c r="HI125" s="46"/>
      <c r="HJ125" s="46"/>
      <c r="HK125" s="46"/>
      <c r="HL125" s="46"/>
      <c r="HM125" s="75">
        <f>+HD125+HE125+HF125-HG125+HH125-HI125-HJ125-HK125-HL125</f>
        <v>0</v>
      </c>
      <c r="HN125" s="74">
        <f>+'Stk CF '!GA125</f>
        <v>0</v>
      </c>
      <c r="HO125" s="46"/>
      <c r="HP125" s="46"/>
      <c r="HQ125" s="46"/>
      <c r="HR125" s="46"/>
      <c r="HS125" s="46"/>
      <c r="HT125" s="46"/>
      <c r="HU125" s="46"/>
      <c r="HV125" s="75">
        <f t="shared" si="323"/>
        <v>0</v>
      </c>
      <c r="HW125" s="74">
        <f>+'Stk CF '!GH125</f>
        <v>0</v>
      </c>
      <c r="HX125" s="46"/>
      <c r="HY125" s="46"/>
      <c r="HZ125" s="46"/>
      <c r="IA125" s="46"/>
      <c r="IB125" s="46"/>
      <c r="IC125" s="46"/>
      <c r="ID125" s="46"/>
      <c r="IE125" s="75">
        <f t="shared" si="349"/>
        <v>0</v>
      </c>
      <c r="IF125" s="74">
        <f>+'Stk CF '!GO125</f>
        <v>0</v>
      </c>
      <c r="IG125" s="46"/>
      <c r="IH125" s="46"/>
      <c r="II125" s="46"/>
      <c r="IJ125" s="46"/>
      <c r="IK125" s="46"/>
      <c r="IL125" s="46"/>
      <c r="IM125" s="46"/>
      <c r="IN125" s="75">
        <f>+IE125+IF125+IG125-IH125+II125-IJ125-IK125-IL125-IM125</f>
        <v>0</v>
      </c>
      <c r="IO125" s="74">
        <f>+'Stk CF '!GV125</f>
        <v>0</v>
      </c>
      <c r="IP125" s="46"/>
      <c r="IQ125" s="46"/>
      <c r="IR125" s="46"/>
      <c r="IS125" s="46"/>
      <c r="IT125" s="46"/>
      <c r="IU125" s="46"/>
      <c r="IV125" s="46"/>
      <c r="IW125" s="75">
        <f>+IN125+IO125+IP125-IQ125+IR125-IS125-IT125-IU125-IV125</f>
        <v>0</v>
      </c>
      <c r="IX125" s="74">
        <f>+'Stk CF '!HC125</f>
        <v>0</v>
      </c>
      <c r="IY125" s="46"/>
      <c r="IZ125" s="46"/>
      <c r="JA125" s="46"/>
      <c r="JB125" s="46"/>
      <c r="JC125" s="46"/>
      <c r="JD125" s="46"/>
      <c r="JE125" s="46"/>
      <c r="JF125" s="75">
        <f t="shared" si="368"/>
        <v>0</v>
      </c>
      <c r="JG125" s="74">
        <f>+'Stk CF '!HJ125</f>
        <v>0</v>
      </c>
      <c r="JH125" s="46"/>
      <c r="JI125" s="46"/>
      <c r="JJ125" s="46"/>
      <c r="JK125" s="46"/>
      <c r="JL125" s="46"/>
      <c r="JM125" s="46"/>
      <c r="JN125" s="46"/>
      <c r="JO125" s="75">
        <f t="shared" si="369"/>
        <v>0</v>
      </c>
      <c r="JP125" s="74">
        <f>+'Stk CF '!HQ125</f>
        <v>0</v>
      </c>
      <c r="JQ125" s="46"/>
      <c r="JR125" s="46"/>
      <c r="JS125" s="46"/>
      <c r="JT125" s="46"/>
      <c r="JU125" s="46"/>
      <c r="JV125" s="46"/>
      <c r="JW125" s="46"/>
      <c r="JX125" s="75">
        <f t="shared" si="378"/>
        <v>0</v>
      </c>
      <c r="JY125" s="106">
        <f>+'Stk CF '!HX125</f>
        <v>0</v>
      </c>
      <c r="JZ125" s="46"/>
      <c r="KA125" s="46"/>
      <c r="KB125" s="46"/>
      <c r="KC125" s="46"/>
      <c r="KD125" s="46"/>
      <c r="KE125" s="46"/>
      <c r="KF125" s="46"/>
      <c r="KG125" s="88">
        <f>+JX125+JY125+JZ125-KA125+KB125-KC125-KD125-KE125-KF125</f>
        <v>0</v>
      </c>
      <c r="KI125" s="80">
        <f>+'Stk CF '!IF125</f>
        <v>0</v>
      </c>
      <c r="KJ125" s="46">
        <f t="shared" si="379"/>
        <v>0</v>
      </c>
      <c r="KK125" s="46">
        <f t="shared" si="379"/>
        <v>0</v>
      </c>
      <c r="KL125" s="46">
        <f t="shared" si="379"/>
        <v>0</v>
      </c>
      <c r="KM125" s="46">
        <f t="shared" si="379"/>
        <v>0</v>
      </c>
      <c r="KN125" s="81">
        <f t="shared" si="379"/>
        <v>0</v>
      </c>
      <c r="KO125" s="81">
        <f t="shared" si="379"/>
        <v>0</v>
      </c>
      <c r="KP125" s="46">
        <f t="shared" si="379"/>
        <v>0</v>
      </c>
      <c r="KQ125" s="76">
        <f t="shared" si="375"/>
        <v>0</v>
      </c>
      <c r="KR125" s="66"/>
      <c r="KS125" s="65"/>
    </row>
    <row r="126" spans="1:305" ht="15">
      <c r="B126" s="387" t="s">
        <v>603</v>
      </c>
      <c r="C126" s="168" t="s">
        <v>235</v>
      </c>
      <c r="D126" s="174" t="s">
        <v>140</v>
      </c>
      <c r="E126" s="183" t="s">
        <v>243</v>
      </c>
      <c r="F126" s="369" t="s">
        <v>248</v>
      </c>
      <c r="G126" s="380" t="s">
        <v>99</v>
      </c>
      <c r="H126" s="380" t="s">
        <v>99</v>
      </c>
      <c r="I126" s="361" t="s">
        <v>95</v>
      </c>
      <c r="J126" s="356" t="s">
        <v>253</v>
      </c>
      <c r="K126" s="139">
        <v>5</v>
      </c>
      <c r="L126" s="140">
        <v>6</v>
      </c>
      <c r="M126" s="137" t="s">
        <v>4</v>
      </c>
      <c r="N126" s="87">
        <v>0</v>
      </c>
      <c r="O126" s="74">
        <f>+'Stk CF '!V126</f>
        <v>0</v>
      </c>
      <c r="P126" s="46"/>
      <c r="Q126" s="46"/>
      <c r="R126" s="46"/>
      <c r="S126" s="46"/>
      <c r="T126" s="46"/>
      <c r="U126" s="46"/>
      <c r="V126" s="46"/>
      <c r="W126" s="75">
        <f t="shared" si="355"/>
        <v>0</v>
      </c>
      <c r="X126" s="74">
        <f>+'Stk CF '!AC126</f>
        <v>0</v>
      </c>
      <c r="Y126" s="46"/>
      <c r="Z126" s="46"/>
      <c r="AA126" s="46"/>
      <c r="AB126" s="46"/>
      <c r="AC126" s="46"/>
      <c r="AD126" s="46"/>
      <c r="AE126" s="46"/>
      <c r="AF126" s="75">
        <f t="shared" si="356"/>
        <v>0</v>
      </c>
      <c r="AG126" s="74">
        <f>+'Stk CF '!AJ126</f>
        <v>0</v>
      </c>
      <c r="AH126" s="46"/>
      <c r="AI126" s="46"/>
      <c r="AJ126" s="46"/>
      <c r="AK126" s="46"/>
      <c r="AL126" s="46"/>
      <c r="AM126" s="46"/>
      <c r="AN126" s="46"/>
      <c r="AO126" s="75">
        <f t="shared" si="376"/>
        <v>0</v>
      </c>
      <c r="AP126" s="74">
        <f>+'Stk CF '!AQ126</f>
        <v>0</v>
      </c>
      <c r="AQ126" s="46"/>
      <c r="AR126" s="46"/>
      <c r="AS126" s="46"/>
      <c r="AT126" s="46"/>
      <c r="AU126" s="46"/>
      <c r="AV126" s="46"/>
      <c r="AW126" s="46"/>
      <c r="AX126" s="75">
        <f t="shared" si="357"/>
        <v>0</v>
      </c>
      <c r="AY126" s="74">
        <f>+'Stk CF '!AX126</f>
        <v>0</v>
      </c>
      <c r="AZ126" s="46"/>
      <c r="BA126" s="46"/>
      <c r="BB126" s="46"/>
      <c r="BC126" s="46"/>
      <c r="BD126" s="46"/>
      <c r="BE126" s="46"/>
      <c r="BF126" s="46"/>
      <c r="BG126" s="75">
        <f t="shared" si="358"/>
        <v>0</v>
      </c>
      <c r="BH126" s="74">
        <f>+'Stk CF '!BE126</f>
        <v>0</v>
      </c>
      <c r="BI126" s="46"/>
      <c r="BJ126" s="46"/>
      <c r="BK126" s="46"/>
      <c r="BL126" s="46"/>
      <c r="BM126" s="46"/>
      <c r="BN126" s="46"/>
      <c r="BO126" s="46"/>
      <c r="BP126" s="126">
        <f t="shared" si="371"/>
        <v>0</v>
      </c>
      <c r="BQ126" s="74">
        <f>+'Stk CF '!BL126</f>
        <v>0</v>
      </c>
      <c r="BR126" s="46"/>
      <c r="BS126" s="46"/>
      <c r="BT126" s="46"/>
      <c r="BU126" s="46"/>
      <c r="BV126" s="46"/>
      <c r="BW126" s="46"/>
      <c r="BX126" s="46"/>
      <c r="BY126" s="75">
        <f t="shared" si="309"/>
        <v>0</v>
      </c>
      <c r="BZ126" s="74">
        <f>+'Stk CF '!BS126</f>
        <v>0</v>
      </c>
      <c r="CA126" s="46"/>
      <c r="CB126" s="46"/>
      <c r="CC126" s="46"/>
      <c r="CD126" s="46"/>
      <c r="CE126" s="46"/>
      <c r="CF126" s="46"/>
      <c r="CG126" s="46"/>
      <c r="CH126" s="75">
        <f t="shared" si="377"/>
        <v>0</v>
      </c>
      <c r="CI126" s="74">
        <f>+'Stk CF '!BZ126</f>
        <v>0</v>
      </c>
      <c r="CJ126" s="46"/>
      <c r="CK126" s="46"/>
      <c r="CL126" s="46"/>
      <c r="CM126" s="46"/>
      <c r="CN126" s="46"/>
      <c r="CO126" s="46"/>
      <c r="CP126" s="46"/>
      <c r="CQ126" s="75">
        <f t="shared" si="325"/>
        <v>0</v>
      </c>
      <c r="CR126" s="74">
        <f>+'Stk CF '!CG126</f>
        <v>0</v>
      </c>
      <c r="CS126" s="46"/>
      <c r="CT126" s="46"/>
      <c r="CU126" s="46"/>
      <c r="CV126" s="46"/>
      <c r="CW126" s="46"/>
      <c r="CX126" s="46"/>
      <c r="CY126" s="46"/>
      <c r="CZ126" s="75">
        <f t="shared" si="233"/>
        <v>0</v>
      </c>
      <c r="DA126" s="74">
        <f>+'Stk CF '!CN126</f>
        <v>0</v>
      </c>
      <c r="DB126" s="46"/>
      <c r="DC126" s="46"/>
      <c r="DD126" s="46"/>
      <c r="DE126" s="46"/>
      <c r="DF126" s="46"/>
      <c r="DG126" s="46"/>
      <c r="DH126" s="46"/>
      <c r="DI126" s="75">
        <f t="shared" si="320"/>
        <v>0</v>
      </c>
      <c r="DJ126" s="74">
        <f>+'Stk CF '!CU126</f>
        <v>0</v>
      </c>
      <c r="DK126" s="46"/>
      <c r="DL126" s="46"/>
      <c r="DM126" s="46"/>
      <c r="DN126" s="46"/>
      <c r="DO126" s="46"/>
      <c r="DP126" s="46"/>
      <c r="DQ126" s="46"/>
      <c r="DR126" s="75">
        <f t="shared" si="359"/>
        <v>0</v>
      </c>
      <c r="DS126" s="74">
        <f>+'Stk CF '!DB126</f>
        <v>0</v>
      </c>
      <c r="DT126" s="46"/>
      <c r="DU126" s="46"/>
      <c r="DV126" s="46"/>
      <c r="DW126" s="46"/>
      <c r="DX126" s="46"/>
      <c r="DY126" s="46"/>
      <c r="DZ126" s="46"/>
      <c r="EA126" s="75">
        <f t="shared" si="360"/>
        <v>0</v>
      </c>
      <c r="EB126" s="74">
        <f>+'Stk CF '!DI126</f>
        <v>0</v>
      </c>
      <c r="EC126" s="46"/>
      <c r="ED126" s="46"/>
      <c r="EE126" s="46"/>
      <c r="EF126" s="46"/>
      <c r="EG126" s="46"/>
      <c r="EH126" s="46"/>
      <c r="EI126" s="46"/>
      <c r="EJ126" s="75">
        <f t="shared" si="361"/>
        <v>0</v>
      </c>
      <c r="EK126" s="74">
        <f>+'Stk CF '!DP126</f>
        <v>0</v>
      </c>
      <c r="EL126" s="46"/>
      <c r="EM126" s="46"/>
      <c r="EN126" s="46"/>
      <c r="EO126" s="46"/>
      <c r="EP126" s="46"/>
      <c r="EQ126" s="46"/>
      <c r="ER126" s="46"/>
      <c r="ES126" s="75">
        <f t="shared" si="362"/>
        <v>0</v>
      </c>
      <c r="ET126" s="74">
        <f>+'Stk CF '!DW126</f>
        <v>0</v>
      </c>
      <c r="EU126" s="46"/>
      <c r="EV126" s="46"/>
      <c r="EW126" s="46"/>
      <c r="EX126" s="46"/>
      <c r="EY126" s="46"/>
      <c r="EZ126" s="46"/>
      <c r="FA126" s="46"/>
      <c r="FB126" s="79">
        <f t="shared" si="373"/>
        <v>0</v>
      </c>
      <c r="FC126" s="74">
        <f>+'Stk CF '!ED126</f>
        <v>0</v>
      </c>
      <c r="FD126" s="46"/>
      <c r="FE126" s="46"/>
      <c r="FF126" s="46"/>
      <c r="FG126" s="46"/>
      <c r="FH126" s="46"/>
      <c r="FI126" s="46"/>
      <c r="FJ126" s="46"/>
      <c r="FK126" s="75">
        <f t="shared" si="240"/>
        <v>0</v>
      </c>
      <c r="FL126" s="74">
        <f>+'Stk CF '!EK126</f>
        <v>0</v>
      </c>
      <c r="FM126" s="46"/>
      <c r="FN126" s="46"/>
      <c r="FO126" s="46"/>
      <c r="FP126" s="46"/>
      <c r="FQ126" s="46"/>
      <c r="FR126" s="46"/>
      <c r="FS126" s="46"/>
      <c r="FT126" s="75">
        <f t="shared" si="363"/>
        <v>0</v>
      </c>
      <c r="FU126" s="74">
        <f>+'Stk CF '!ER126</f>
        <v>0</v>
      </c>
      <c r="FV126" s="46"/>
      <c r="FW126" s="46"/>
      <c r="FX126" s="46"/>
      <c r="FY126" s="46"/>
      <c r="FZ126" s="46"/>
      <c r="GA126" s="46"/>
      <c r="GB126" s="46"/>
      <c r="GC126" s="75">
        <f t="shared" ref="GC126:GC143" si="380">+FT126+FU126+FV126-FW126+FX126-FY126-FZ126-GA126-GB126</f>
        <v>0</v>
      </c>
      <c r="GD126" s="74">
        <f>+'Stk CF '!EY126</f>
        <v>0</v>
      </c>
      <c r="GE126" s="46"/>
      <c r="GF126" s="46"/>
      <c r="GG126" s="46"/>
      <c r="GH126" s="46"/>
      <c r="GI126" s="46"/>
      <c r="GJ126" s="46"/>
      <c r="GK126" s="46"/>
      <c r="GL126" s="75">
        <f t="shared" ref="GL126:GL144" si="381">+GC126+GD126+GE126-GF126+GG126-GH126-GI126-GJ126-GK126</f>
        <v>0</v>
      </c>
      <c r="GM126" s="74">
        <f>+'Stk CF '!FF126</f>
        <v>0</v>
      </c>
      <c r="GN126" s="46"/>
      <c r="GO126" s="46"/>
      <c r="GP126" s="46"/>
      <c r="GQ126" s="46"/>
      <c r="GR126" s="46"/>
      <c r="GS126" s="46"/>
      <c r="GT126" s="46"/>
      <c r="GU126" s="75">
        <f t="shared" ref="GU126:GU131" si="382">+GL126+GM126+GN126-GO126+GP126-GQ126-GR126-GS126-GT126</f>
        <v>0</v>
      </c>
      <c r="GV126" s="74">
        <f>+'Stk CF '!FM126</f>
        <v>0</v>
      </c>
      <c r="GW126" s="46"/>
      <c r="GX126" s="46"/>
      <c r="GY126" s="46"/>
      <c r="GZ126" s="46"/>
      <c r="HA126" s="46"/>
      <c r="HB126" s="46"/>
      <c r="HC126" s="46"/>
      <c r="HD126" s="75">
        <f t="shared" si="364"/>
        <v>0</v>
      </c>
      <c r="HE126" s="74">
        <f>+'Stk CF '!FT126</f>
        <v>0</v>
      </c>
      <c r="HF126" s="46"/>
      <c r="HG126" s="46"/>
      <c r="HH126" s="46"/>
      <c r="HI126" s="46"/>
      <c r="HJ126" s="46"/>
      <c r="HK126" s="46"/>
      <c r="HL126" s="46"/>
      <c r="HM126" s="75">
        <f t="shared" si="365"/>
        <v>0</v>
      </c>
      <c r="HN126" s="74">
        <f>+'Stk CF '!GA126</f>
        <v>0</v>
      </c>
      <c r="HO126" s="46"/>
      <c r="HP126" s="46"/>
      <c r="HQ126" s="46"/>
      <c r="HR126" s="46"/>
      <c r="HS126" s="46"/>
      <c r="HT126" s="46"/>
      <c r="HU126" s="46"/>
      <c r="HV126" s="75">
        <f t="shared" si="323"/>
        <v>0</v>
      </c>
      <c r="HW126" s="74">
        <f>+'Stk CF '!GH126</f>
        <v>0</v>
      </c>
      <c r="HX126" s="46"/>
      <c r="HY126" s="46"/>
      <c r="HZ126" s="46"/>
      <c r="IA126" s="46"/>
      <c r="IB126" s="46"/>
      <c r="IC126" s="46"/>
      <c r="ID126" s="46"/>
      <c r="IE126" s="75">
        <f t="shared" si="349"/>
        <v>0</v>
      </c>
      <c r="IF126" s="74">
        <f>+'Stk CF '!GO126</f>
        <v>0</v>
      </c>
      <c r="IG126" s="46"/>
      <c r="IH126" s="46"/>
      <c r="II126" s="46"/>
      <c r="IJ126" s="46"/>
      <c r="IK126" s="46"/>
      <c r="IL126" s="46"/>
      <c r="IM126" s="46"/>
      <c r="IN126" s="75">
        <f t="shared" si="366"/>
        <v>0</v>
      </c>
      <c r="IO126" s="74">
        <f>+'Stk CF '!GV126</f>
        <v>0</v>
      </c>
      <c r="IP126" s="46"/>
      <c r="IQ126" s="46"/>
      <c r="IR126" s="46"/>
      <c r="IS126" s="46"/>
      <c r="IT126" s="46"/>
      <c r="IU126" s="46"/>
      <c r="IV126" s="46"/>
      <c r="IW126" s="75">
        <f t="shared" si="367"/>
        <v>0</v>
      </c>
      <c r="IX126" s="74">
        <f>+'Stk CF '!HC126</f>
        <v>0</v>
      </c>
      <c r="IY126" s="46"/>
      <c r="IZ126" s="46"/>
      <c r="JA126" s="46"/>
      <c r="JB126" s="46"/>
      <c r="JC126" s="46"/>
      <c r="JD126" s="46"/>
      <c r="JE126" s="46"/>
      <c r="JF126" s="75">
        <f t="shared" ref="JF126:JF138" si="383">+IW126+IX126+IY126-IZ126+JA126-JB126-JC126-JD126-JE126</f>
        <v>0</v>
      </c>
      <c r="JG126" s="74">
        <f>+'Stk CF '!HJ126</f>
        <v>0</v>
      </c>
      <c r="JH126" s="46"/>
      <c r="JI126" s="46"/>
      <c r="JJ126" s="46"/>
      <c r="JK126" s="46"/>
      <c r="JL126" s="46"/>
      <c r="JM126" s="46"/>
      <c r="JN126" s="46"/>
      <c r="JO126" s="75">
        <f t="shared" si="369"/>
        <v>0</v>
      </c>
      <c r="JP126" s="74">
        <f>+'Stk CF '!HQ126</f>
        <v>0</v>
      </c>
      <c r="JQ126" s="46"/>
      <c r="JR126" s="46"/>
      <c r="JS126" s="46"/>
      <c r="JT126" s="46"/>
      <c r="JU126" s="46"/>
      <c r="JV126" s="46"/>
      <c r="JW126" s="46"/>
      <c r="JX126" s="75">
        <f t="shared" si="378"/>
        <v>0</v>
      </c>
      <c r="JY126" s="106">
        <f>+'Stk CF '!HX126</f>
        <v>0</v>
      </c>
      <c r="JZ126" s="46"/>
      <c r="KA126" s="46"/>
      <c r="KB126" s="46"/>
      <c r="KC126" s="46"/>
      <c r="KD126" s="46"/>
      <c r="KE126" s="46"/>
      <c r="KF126" s="46"/>
      <c r="KG126" s="88">
        <f t="shared" ref="KG126:KG140" si="384">+JX126+JY126+JZ126-KA126+KB126-KC126-KD126-KE126-KF126</f>
        <v>0</v>
      </c>
      <c r="KI126" s="80">
        <f>+'Stk CF '!IF126</f>
        <v>0</v>
      </c>
      <c r="KJ126" s="46">
        <f t="shared" ref="KJ126:KP131" si="385">+P126+Y126+AH126+AQ126+AZ126+BI126+BR126+CA126+CJ126+CS126+DB126+DK126+DT126+EC126+EL126+EU126+FD126+FM126+FV126+GE126+GN126+GW126+HF126+HO126+HX126+IG126+IP126+IY126+JH126+JQ126+JZ126</f>
        <v>0</v>
      </c>
      <c r="KK126" s="46">
        <f t="shared" si="385"/>
        <v>0</v>
      </c>
      <c r="KL126" s="46">
        <f t="shared" si="385"/>
        <v>0</v>
      </c>
      <c r="KM126" s="46">
        <f t="shared" si="385"/>
        <v>0</v>
      </c>
      <c r="KN126" s="81">
        <f t="shared" si="385"/>
        <v>0</v>
      </c>
      <c r="KO126" s="81">
        <f t="shared" si="385"/>
        <v>0</v>
      </c>
      <c r="KP126" s="46">
        <f t="shared" si="385"/>
        <v>0</v>
      </c>
      <c r="KQ126" s="76">
        <f t="shared" si="375"/>
        <v>0</v>
      </c>
      <c r="KR126" s="66"/>
      <c r="KS126" s="65"/>
    </row>
    <row r="127" spans="1:305" ht="15">
      <c r="B127" s="387" t="s">
        <v>603</v>
      </c>
      <c r="C127" s="182" t="s">
        <v>236</v>
      </c>
      <c r="D127" s="178" t="s">
        <v>139</v>
      </c>
      <c r="E127" s="182" t="s">
        <v>244</v>
      </c>
      <c r="F127" s="370" t="s">
        <v>248</v>
      </c>
      <c r="G127" s="380" t="s">
        <v>99</v>
      </c>
      <c r="H127" s="380" t="s">
        <v>99</v>
      </c>
      <c r="I127" s="166" t="s">
        <v>94</v>
      </c>
      <c r="J127" s="373" t="s">
        <v>253</v>
      </c>
      <c r="K127" s="139">
        <v>5</v>
      </c>
      <c r="L127" s="140">
        <v>6</v>
      </c>
      <c r="M127" s="137" t="s">
        <v>4</v>
      </c>
      <c r="N127" s="87">
        <v>0</v>
      </c>
      <c r="O127" s="74">
        <f>+'Stk CF '!V127</f>
        <v>0</v>
      </c>
      <c r="P127" s="46"/>
      <c r="Q127" s="46"/>
      <c r="R127" s="46"/>
      <c r="S127" s="46"/>
      <c r="T127" s="46"/>
      <c r="U127" s="46"/>
      <c r="V127" s="46"/>
      <c r="W127" s="75">
        <f t="shared" si="355"/>
        <v>0</v>
      </c>
      <c r="X127" s="74">
        <f>+'Stk CF '!AC127</f>
        <v>0</v>
      </c>
      <c r="Y127" s="46"/>
      <c r="Z127" s="46"/>
      <c r="AA127" s="46"/>
      <c r="AB127" s="46"/>
      <c r="AC127" s="46"/>
      <c r="AD127" s="46"/>
      <c r="AE127" s="46"/>
      <c r="AF127" s="75">
        <f t="shared" si="356"/>
        <v>0</v>
      </c>
      <c r="AG127" s="74">
        <f>+'Stk CF '!AJ127</f>
        <v>0</v>
      </c>
      <c r="AH127" s="46"/>
      <c r="AI127" s="46"/>
      <c r="AJ127" s="46"/>
      <c r="AK127" s="46"/>
      <c r="AL127" s="46"/>
      <c r="AM127" s="46"/>
      <c r="AN127" s="46"/>
      <c r="AO127" s="75">
        <f t="shared" si="376"/>
        <v>0</v>
      </c>
      <c r="AP127" s="74">
        <f>+'Stk CF '!AQ127</f>
        <v>0</v>
      </c>
      <c r="AQ127" s="46"/>
      <c r="AR127" s="46"/>
      <c r="AS127" s="46"/>
      <c r="AT127" s="46"/>
      <c r="AU127" s="46"/>
      <c r="AV127" s="46"/>
      <c r="AW127" s="46"/>
      <c r="AX127" s="75">
        <f t="shared" si="357"/>
        <v>0</v>
      </c>
      <c r="AY127" s="74">
        <f>+'Stk CF '!AX127</f>
        <v>0</v>
      </c>
      <c r="AZ127" s="46"/>
      <c r="BA127" s="46"/>
      <c r="BB127" s="46"/>
      <c r="BC127" s="46"/>
      <c r="BD127" s="46"/>
      <c r="BE127" s="46"/>
      <c r="BF127" s="46"/>
      <c r="BG127" s="75">
        <f t="shared" si="358"/>
        <v>0</v>
      </c>
      <c r="BH127" s="74">
        <f>+'Stk CF '!BE127</f>
        <v>0</v>
      </c>
      <c r="BI127" s="46"/>
      <c r="BJ127" s="46"/>
      <c r="BK127" s="46"/>
      <c r="BL127" s="46"/>
      <c r="BM127" s="46"/>
      <c r="BN127" s="46"/>
      <c r="BO127" s="46"/>
      <c r="BP127" s="126">
        <f t="shared" si="371"/>
        <v>0</v>
      </c>
      <c r="BQ127" s="74">
        <f>+'Stk CF '!BL127</f>
        <v>0</v>
      </c>
      <c r="BR127" s="46"/>
      <c r="BS127" s="46"/>
      <c r="BT127" s="46"/>
      <c r="BU127" s="46"/>
      <c r="BV127" s="46"/>
      <c r="BW127" s="46"/>
      <c r="BX127" s="46"/>
      <c r="BY127" s="75">
        <f t="shared" si="309"/>
        <v>0</v>
      </c>
      <c r="BZ127" s="74">
        <f>+'Stk CF '!BS127</f>
        <v>0</v>
      </c>
      <c r="CA127" s="46"/>
      <c r="CB127" s="46"/>
      <c r="CC127" s="46"/>
      <c r="CD127" s="46"/>
      <c r="CE127" s="46"/>
      <c r="CF127" s="46"/>
      <c r="CG127" s="46"/>
      <c r="CH127" s="75">
        <f t="shared" si="377"/>
        <v>0</v>
      </c>
      <c r="CI127" s="74">
        <f>+'Stk CF '!BZ127</f>
        <v>0</v>
      </c>
      <c r="CJ127" s="46"/>
      <c r="CK127" s="46"/>
      <c r="CL127" s="46"/>
      <c r="CM127" s="46"/>
      <c r="CN127" s="46"/>
      <c r="CO127" s="46"/>
      <c r="CP127" s="46"/>
      <c r="CQ127" s="75">
        <f t="shared" si="325"/>
        <v>0</v>
      </c>
      <c r="CR127" s="74">
        <f>+'Stk CF '!CG127</f>
        <v>0</v>
      </c>
      <c r="CS127" s="46"/>
      <c r="CT127" s="46"/>
      <c r="CU127" s="46"/>
      <c r="CV127" s="46"/>
      <c r="CW127" s="46"/>
      <c r="CX127" s="46"/>
      <c r="CY127" s="46"/>
      <c r="CZ127" s="75">
        <f t="shared" si="233"/>
        <v>0</v>
      </c>
      <c r="DA127" s="74">
        <f>+'Stk CF '!CN127</f>
        <v>0</v>
      </c>
      <c r="DB127" s="46"/>
      <c r="DC127" s="46"/>
      <c r="DD127" s="46"/>
      <c r="DE127" s="46"/>
      <c r="DF127" s="46"/>
      <c r="DG127" s="46"/>
      <c r="DH127" s="46"/>
      <c r="DI127" s="75">
        <f t="shared" si="320"/>
        <v>0</v>
      </c>
      <c r="DJ127" s="74">
        <f>+'Stk CF '!CU127</f>
        <v>0</v>
      </c>
      <c r="DK127" s="46"/>
      <c r="DL127" s="46"/>
      <c r="DM127" s="46"/>
      <c r="DN127" s="46"/>
      <c r="DO127" s="46"/>
      <c r="DP127" s="46"/>
      <c r="DQ127" s="46"/>
      <c r="DR127" s="75">
        <f t="shared" si="359"/>
        <v>0</v>
      </c>
      <c r="DS127" s="74">
        <f>+'Stk CF '!DB127</f>
        <v>0</v>
      </c>
      <c r="DT127" s="46"/>
      <c r="DU127" s="46"/>
      <c r="DV127" s="46"/>
      <c r="DW127" s="46"/>
      <c r="DX127" s="46"/>
      <c r="DY127" s="46"/>
      <c r="DZ127" s="46"/>
      <c r="EA127" s="75">
        <f t="shared" si="360"/>
        <v>0</v>
      </c>
      <c r="EB127" s="74">
        <f>+'Stk CF '!DI127</f>
        <v>0</v>
      </c>
      <c r="EC127" s="46"/>
      <c r="ED127" s="46"/>
      <c r="EE127" s="46"/>
      <c r="EF127" s="46"/>
      <c r="EG127" s="46"/>
      <c r="EH127" s="46"/>
      <c r="EI127" s="46"/>
      <c r="EJ127" s="75">
        <f t="shared" si="361"/>
        <v>0</v>
      </c>
      <c r="EK127" s="74">
        <f>+'Stk CF '!DP127</f>
        <v>0</v>
      </c>
      <c r="EL127" s="46"/>
      <c r="EM127" s="46"/>
      <c r="EN127" s="46"/>
      <c r="EO127" s="46"/>
      <c r="EP127" s="46"/>
      <c r="EQ127" s="46"/>
      <c r="ER127" s="46"/>
      <c r="ES127" s="75">
        <f t="shared" si="362"/>
        <v>0</v>
      </c>
      <c r="ET127" s="74">
        <f>+'Stk CF '!DW127</f>
        <v>0</v>
      </c>
      <c r="EU127" s="46"/>
      <c r="EV127" s="46"/>
      <c r="EW127" s="46"/>
      <c r="EX127" s="46"/>
      <c r="EY127" s="46"/>
      <c r="EZ127" s="46"/>
      <c r="FA127" s="46"/>
      <c r="FB127" s="79">
        <f t="shared" si="373"/>
        <v>0</v>
      </c>
      <c r="FC127" s="74">
        <f>+'Stk CF '!ED127</f>
        <v>0</v>
      </c>
      <c r="FD127" s="46"/>
      <c r="FE127" s="46"/>
      <c r="FF127" s="46"/>
      <c r="FG127" s="46"/>
      <c r="FH127" s="46"/>
      <c r="FI127" s="46"/>
      <c r="FJ127" s="46"/>
      <c r="FK127" s="75">
        <f t="shared" si="240"/>
        <v>0</v>
      </c>
      <c r="FL127" s="74">
        <f>+'Stk CF '!EK127</f>
        <v>0</v>
      </c>
      <c r="FM127" s="46"/>
      <c r="FN127" s="46"/>
      <c r="FO127" s="46"/>
      <c r="FP127" s="46"/>
      <c r="FQ127" s="46"/>
      <c r="FR127" s="46"/>
      <c r="FS127" s="46"/>
      <c r="FT127" s="75">
        <f t="shared" si="363"/>
        <v>0</v>
      </c>
      <c r="FU127" s="74">
        <f>+'Stk CF '!ER127</f>
        <v>0</v>
      </c>
      <c r="FV127" s="46"/>
      <c r="FW127" s="46"/>
      <c r="FX127" s="46"/>
      <c r="FY127" s="46"/>
      <c r="FZ127" s="46"/>
      <c r="GA127" s="46"/>
      <c r="GB127" s="46"/>
      <c r="GC127" s="75">
        <f t="shared" si="380"/>
        <v>0</v>
      </c>
      <c r="GD127" s="74">
        <f>+'Stk CF '!EY127</f>
        <v>0</v>
      </c>
      <c r="GE127" s="46"/>
      <c r="GF127" s="46"/>
      <c r="GG127" s="46"/>
      <c r="GH127" s="46"/>
      <c r="GI127" s="46"/>
      <c r="GJ127" s="46"/>
      <c r="GK127" s="46"/>
      <c r="GL127" s="75">
        <f t="shared" si="381"/>
        <v>0</v>
      </c>
      <c r="GM127" s="74">
        <f>+'Stk CF '!FF127</f>
        <v>0</v>
      </c>
      <c r="GN127" s="46"/>
      <c r="GO127" s="46"/>
      <c r="GP127" s="46"/>
      <c r="GQ127" s="46"/>
      <c r="GR127" s="46"/>
      <c r="GS127" s="46"/>
      <c r="GT127" s="46"/>
      <c r="GU127" s="75">
        <f t="shared" si="382"/>
        <v>0</v>
      </c>
      <c r="GV127" s="74">
        <f>+'Stk CF '!FM127</f>
        <v>0</v>
      </c>
      <c r="GW127" s="46"/>
      <c r="GX127" s="46"/>
      <c r="GY127" s="46"/>
      <c r="GZ127" s="46"/>
      <c r="HA127" s="46"/>
      <c r="HB127" s="46"/>
      <c r="HC127" s="46"/>
      <c r="HD127" s="75">
        <f t="shared" si="364"/>
        <v>0</v>
      </c>
      <c r="HE127" s="74">
        <f>+'Stk CF '!FT127</f>
        <v>0</v>
      </c>
      <c r="HF127" s="46"/>
      <c r="HG127" s="46"/>
      <c r="HH127" s="46"/>
      <c r="HI127" s="46"/>
      <c r="HJ127" s="46"/>
      <c r="HK127" s="46"/>
      <c r="HL127" s="46"/>
      <c r="HM127" s="75">
        <f t="shared" si="365"/>
        <v>0</v>
      </c>
      <c r="HN127" s="74">
        <f>+'Stk CF '!GA127</f>
        <v>0</v>
      </c>
      <c r="HO127" s="46"/>
      <c r="HP127" s="46"/>
      <c r="HQ127" s="46"/>
      <c r="HR127" s="46"/>
      <c r="HS127" s="46"/>
      <c r="HT127" s="46"/>
      <c r="HU127" s="46"/>
      <c r="HV127" s="75">
        <f t="shared" si="323"/>
        <v>0</v>
      </c>
      <c r="HW127" s="74">
        <f>+'Stk CF '!GH127</f>
        <v>0</v>
      </c>
      <c r="HX127" s="46"/>
      <c r="HY127" s="46"/>
      <c r="HZ127" s="46"/>
      <c r="IA127" s="46"/>
      <c r="IB127" s="46"/>
      <c r="IC127" s="46"/>
      <c r="ID127" s="46"/>
      <c r="IE127" s="75">
        <f t="shared" si="349"/>
        <v>0</v>
      </c>
      <c r="IF127" s="74">
        <f>+'Stk CF '!GO127</f>
        <v>0</v>
      </c>
      <c r="IG127" s="46"/>
      <c r="IH127" s="46"/>
      <c r="II127" s="46"/>
      <c r="IJ127" s="46"/>
      <c r="IK127" s="46"/>
      <c r="IL127" s="46"/>
      <c r="IM127" s="46"/>
      <c r="IN127" s="75">
        <f t="shared" si="366"/>
        <v>0</v>
      </c>
      <c r="IO127" s="74">
        <f>+'Stk CF '!GV127</f>
        <v>0</v>
      </c>
      <c r="IP127" s="46"/>
      <c r="IQ127" s="46"/>
      <c r="IR127" s="46"/>
      <c r="IS127" s="46"/>
      <c r="IT127" s="46"/>
      <c r="IU127" s="46"/>
      <c r="IV127" s="46"/>
      <c r="IW127" s="75">
        <f t="shared" si="367"/>
        <v>0</v>
      </c>
      <c r="IX127" s="74">
        <f>+'Stk CF '!HC127</f>
        <v>0</v>
      </c>
      <c r="IY127" s="46"/>
      <c r="IZ127" s="46"/>
      <c r="JA127" s="46"/>
      <c r="JB127" s="46"/>
      <c r="JC127" s="46"/>
      <c r="JD127" s="46"/>
      <c r="JE127" s="46"/>
      <c r="JF127" s="75">
        <f t="shared" si="383"/>
        <v>0</v>
      </c>
      <c r="JG127" s="74">
        <f>+'Stk CF '!HJ127</f>
        <v>0</v>
      </c>
      <c r="JH127" s="46"/>
      <c r="JI127" s="46"/>
      <c r="JJ127" s="46"/>
      <c r="JK127" s="46"/>
      <c r="JL127" s="46"/>
      <c r="JM127" s="46"/>
      <c r="JN127" s="46"/>
      <c r="JO127" s="75">
        <f t="shared" si="369"/>
        <v>0</v>
      </c>
      <c r="JP127" s="74">
        <f>+'Stk CF '!HQ127</f>
        <v>0</v>
      </c>
      <c r="JQ127" s="46"/>
      <c r="JR127" s="46"/>
      <c r="JS127" s="46"/>
      <c r="JT127" s="46"/>
      <c r="JU127" s="46"/>
      <c r="JV127" s="46"/>
      <c r="JW127" s="46"/>
      <c r="JX127" s="75">
        <f t="shared" si="378"/>
        <v>0</v>
      </c>
      <c r="JY127" s="106">
        <f>+'Stk CF '!HX127</f>
        <v>0</v>
      </c>
      <c r="JZ127" s="46"/>
      <c r="KA127" s="46"/>
      <c r="KB127" s="46"/>
      <c r="KC127" s="46"/>
      <c r="KD127" s="46"/>
      <c r="KE127" s="46"/>
      <c r="KF127" s="46"/>
      <c r="KG127" s="88">
        <f t="shared" si="384"/>
        <v>0</v>
      </c>
      <c r="KI127" s="80">
        <f>+'Stk CF '!IF127</f>
        <v>0</v>
      </c>
      <c r="KJ127" s="46">
        <f t="shared" si="385"/>
        <v>0</v>
      </c>
      <c r="KK127" s="46">
        <f t="shared" si="385"/>
        <v>0</v>
      </c>
      <c r="KL127" s="46">
        <f t="shared" si="385"/>
        <v>0</v>
      </c>
      <c r="KM127" s="46">
        <f t="shared" si="385"/>
        <v>0</v>
      </c>
      <c r="KN127" s="81">
        <f t="shared" si="385"/>
        <v>0</v>
      </c>
      <c r="KO127" s="81">
        <f t="shared" si="385"/>
        <v>0</v>
      </c>
      <c r="KP127" s="46">
        <f t="shared" si="385"/>
        <v>0</v>
      </c>
      <c r="KQ127" s="76">
        <f t="shared" si="375"/>
        <v>0</v>
      </c>
      <c r="KR127" s="66"/>
      <c r="KS127" s="65"/>
    </row>
    <row r="128" spans="1:305" ht="15">
      <c r="A128" s="1">
        <v>3</v>
      </c>
      <c r="B128" s="387" t="s">
        <v>603</v>
      </c>
      <c r="C128" s="183" t="s">
        <v>237</v>
      </c>
      <c r="D128" s="174" t="s">
        <v>142</v>
      </c>
      <c r="E128" s="183" t="s">
        <v>245</v>
      </c>
      <c r="F128" s="369" t="s">
        <v>180</v>
      </c>
      <c r="G128" s="380" t="s">
        <v>99</v>
      </c>
      <c r="H128" s="380" t="s">
        <v>99</v>
      </c>
      <c r="I128" s="361" t="s">
        <v>95</v>
      </c>
      <c r="J128" s="356" t="s">
        <v>254</v>
      </c>
      <c r="K128" s="143">
        <v>7</v>
      </c>
      <c r="L128" s="144">
        <v>8</v>
      </c>
      <c r="M128" s="137" t="s">
        <v>4</v>
      </c>
      <c r="N128" s="87">
        <v>0</v>
      </c>
      <c r="O128" s="74">
        <f>+'Stk CF '!V128</f>
        <v>0</v>
      </c>
      <c r="P128" s="46"/>
      <c r="Q128" s="46"/>
      <c r="R128" s="46"/>
      <c r="S128" s="46"/>
      <c r="T128" s="46"/>
      <c r="U128" s="46"/>
      <c r="V128" s="46"/>
      <c r="W128" s="75">
        <f t="shared" si="355"/>
        <v>0</v>
      </c>
      <c r="X128" s="74">
        <f>+'Stk CF '!AC128</f>
        <v>0</v>
      </c>
      <c r="Y128" s="46"/>
      <c r="Z128" s="46"/>
      <c r="AA128" s="46"/>
      <c r="AB128" s="46"/>
      <c r="AC128" s="46"/>
      <c r="AD128" s="46"/>
      <c r="AE128" s="46"/>
      <c r="AF128" s="75">
        <f t="shared" si="356"/>
        <v>0</v>
      </c>
      <c r="AG128" s="74">
        <f>+'Stk CF '!AJ128</f>
        <v>0</v>
      </c>
      <c r="AH128" s="46"/>
      <c r="AI128" s="46"/>
      <c r="AJ128" s="46"/>
      <c r="AK128" s="46"/>
      <c r="AL128" s="46"/>
      <c r="AM128" s="46"/>
      <c r="AN128" s="46"/>
      <c r="AO128" s="75">
        <f t="shared" si="376"/>
        <v>0</v>
      </c>
      <c r="AP128" s="74">
        <f>+'Stk CF '!AQ128</f>
        <v>0</v>
      </c>
      <c r="AQ128" s="46"/>
      <c r="AR128" s="46"/>
      <c r="AS128" s="46"/>
      <c r="AT128" s="46"/>
      <c r="AU128" s="46"/>
      <c r="AV128" s="46"/>
      <c r="AW128" s="46"/>
      <c r="AX128" s="75">
        <f t="shared" si="357"/>
        <v>0</v>
      </c>
      <c r="AY128" s="74">
        <f>+'Stk CF '!AX128</f>
        <v>0</v>
      </c>
      <c r="AZ128" s="46"/>
      <c r="BA128" s="46"/>
      <c r="BB128" s="46"/>
      <c r="BC128" s="46"/>
      <c r="BD128" s="46"/>
      <c r="BE128" s="46"/>
      <c r="BF128" s="46"/>
      <c r="BG128" s="75">
        <f t="shared" si="358"/>
        <v>0</v>
      </c>
      <c r="BH128" s="74">
        <f>+'Stk CF '!BE128</f>
        <v>0</v>
      </c>
      <c r="BI128" s="46"/>
      <c r="BJ128" s="46"/>
      <c r="BK128" s="46"/>
      <c r="BL128" s="46"/>
      <c r="BM128" s="46"/>
      <c r="BN128" s="46"/>
      <c r="BO128" s="46"/>
      <c r="BP128" s="126">
        <f t="shared" si="371"/>
        <v>0</v>
      </c>
      <c r="BQ128" s="74">
        <f>+'Stk CF '!BL128</f>
        <v>0</v>
      </c>
      <c r="BR128" s="46"/>
      <c r="BS128" s="46"/>
      <c r="BT128" s="46"/>
      <c r="BU128" s="46"/>
      <c r="BV128" s="46"/>
      <c r="BW128" s="46"/>
      <c r="BX128" s="46"/>
      <c r="BY128" s="75">
        <f t="shared" si="309"/>
        <v>0</v>
      </c>
      <c r="BZ128" s="74">
        <f>+'Stk CF '!BS128</f>
        <v>0</v>
      </c>
      <c r="CA128" s="46"/>
      <c r="CB128" s="46"/>
      <c r="CC128" s="46"/>
      <c r="CD128" s="46"/>
      <c r="CE128" s="46"/>
      <c r="CF128" s="46"/>
      <c r="CG128" s="46"/>
      <c r="CH128" s="75">
        <f t="shared" si="377"/>
        <v>0</v>
      </c>
      <c r="CI128" s="74">
        <f>+'Stk CF '!BZ128</f>
        <v>0</v>
      </c>
      <c r="CJ128" s="46"/>
      <c r="CK128" s="46"/>
      <c r="CL128" s="46"/>
      <c r="CM128" s="46"/>
      <c r="CN128" s="46"/>
      <c r="CO128" s="46"/>
      <c r="CP128" s="46"/>
      <c r="CQ128" s="75">
        <f t="shared" si="325"/>
        <v>0</v>
      </c>
      <c r="CR128" s="74">
        <f>+'Stk CF '!CG128</f>
        <v>0</v>
      </c>
      <c r="CS128" s="46"/>
      <c r="CT128" s="46"/>
      <c r="CU128" s="46"/>
      <c r="CV128" s="46"/>
      <c r="CW128" s="46"/>
      <c r="CX128" s="46"/>
      <c r="CY128" s="46"/>
      <c r="CZ128" s="75">
        <f t="shared" si="233"/>
        <v>0</v>
      </c>
      <c r="DA128" s="74">
        <f>+'Stk CF '!CN128</f>
        <v>0</v>
      </c>
      <c r="DB128" s="46"/>
      <c r="DC128" s="46"/>
      <c r="DD128" s="46"/>
      <c r="DE128" s="46"/>
      <c r="DF128" s="46"/>
      <c r="DG128" s="46"/>
      <c r="DH128" s="46"/>
      <c r="DI128" s="75">
        <f t="shared" si="320"/>
        <v>0</v>
      </c>
      <c r="DJ128" s="74">
        <f>+'Stk CF '!CU128</f>
        <v>0</v>
      </c>
      <c r="DK128" s="46"/>
      <c r="DL128" s="46"/>
      <c r="DM128" s="46"/>
      <c r="DN128" s="46"/>
      <c r="DO128" s="46"/>
      <c r="DP128" s="46"/>
      <c r="DQ128" s="46"/>
      <c r="DR128" s="75">
        <f t="shared" si="359"/>
        <v>0</v>
      </c>
      <c r="DS128" s="74">
        <f>+'Stk CF '!DB128</f>
        <v>0</v>
      </c>
      <c r="DT128" s="46"/>
      <c r="DU128" s="46"/>
      <c r="DV128" s="46"/>
      <c r="DW128" s="46"/>
      <c r="DX128" s="46"/>
      <c r="DY128" s="46"/>
      <c r="DZ128" s="46"/>
      <c r="EA128" s="75">
        <f t="shared" si="360"/>
        <v>0</v>
      </c>
      <c r="EB128" s="74">
        <f>+'Stk CF '!DI128</f>
        <v>0</v>
      </c>
      <c r="EC128" s="46"/>
      <c r="ED128" s="46"/>
      <c r="EE128" s="46"/>
      <c r="EF128" s="46"/>
      <c r="EG128" s="46"/>
      <c r="EH128" s="46"/>
      <c r="EI128" s="46"/>
      <c r="EJ128" s="75">
        <f t="shared" si="361"/>
        <v>0</v>
      </c>
      <c r="EK128" s="74">
        <f>+'Stk CF '!DP128</f>
        <v>0</v>
      </c>
      <c r="EL128" s="46"/>
      <c r="EM128" s="46"/>
      <c r="EN128" s="46"/>
      <c r="EO128" s="46"/>
      <c r="EP128" s="46"/>
      <c r="EQ128" s="46"/>
      <c r="ER128" s="46"/>
      <c r="ES128" s="75">
        <f t="shared" si="362"/>
        <v>0</v>
      </c>
      <c r="ET128" s="74">
        <f>+'Stk CF '!DW128</f>
        <v>0</v>
      </c>
      <c r="EU128" s="46"/>
      <c r="EV128" s="46"/>
      <c r="EW128" s="46"/>
      <c r="EX128" s="46"/>
      <c r="EY128" s="46"/>
      <c r="EZ128" s="46"/>
      <c r="FA128" s="46"/>
      <c r="FB128" s="79">
        <f t="shared" si="373"/>
        <v>0</v>
      </c>
      <c r="FC128" s="74">
        <f>+'Stk CF '!ED128</f>
        <v>0</v>
      </c>
      <c r="FD128" s="46"/>
      <c r="FE128" s="46"/>
      <c r="FF128" s="46"/>
      <c r="FG128" s="46"/>
      <c r="FH128" s="46"/>
      <c r="FI128" s="46"/>
      <c r="FJ128" s="46"/>
      <c r="FK128" s="75">
        <f t="shared" si="240"/>
        <v>0</v>
      </c>
      <c r="FL128" s="74">
        <f>+'Stk CF '!EK128</f>
        <v>0</v>
      </c>
      <c r="FM128" s="46"/>
      <c r="FN128" s="46"/>
      <c r="FO128" s="46"/>
      <c r="FP128" s="46"/>
      <c r="FQ128" s="46"/>
      <c r="FR128" s="46"/>
      <c r="FS128" s="46"/>
      <c r="FT128" s="75">
        <f t="shared" si="363"/>
        <v>0</v>
      </c>
      <c r="FU128" s="74">
        <f>+'Stk CF '!ER128</f>
        <v>0</v>
      </c>
      <c r="FV128" s="46"/>
      <c r="FW128" s="46"/>
      <c r="FX128" s="46"/>
      <c r="FY128" s="46"/>
      <c r="FZ128" s="46"/>
      <c r="GA128" s="46"/>
      <c r="GB128" s="46"/>
      <c r="GC128" s="75">
        <f t="shared" si="380"/>
        <v>0</v>
      </c>
      <c r="GD128" s="74">
        <f>+'Stk CF '!EY128</f>
        <v>0</v>
      </c>
      <c r="GE128" s="46"/>
      <c r="GF128" s="46"/>
      <c r="GG128" s="46"/>
      <c r="GH128" s="46"/>
      <c r="GI128" s="46"/>
      <c r="GJ128" s="46"/>
      <c r="GK128" s="46"/>
      <c r="GL128" s="75">
        <f t="shared" si="381"/>
        <v>0</v>
      </c>
      <c r="GM128" s="74">
        <f>+'Stk CF '!FF128</f>
        <v>0</v>
      </c>
      <c r="GN128" s="46"/>
      <c r="GO128" s="46"/>
      <c r="GP128" s="46"/>
      <c r="GQ128" s="46"/>
      <c r="GR128" s="46"/>
      <c r="GS128" s="46"/>
      <c r="GT128" s="46"/>
      <c r="GU128" s="75">
        <f t="shared" si="382"/>
        <v>0</v>
      </c>
      <c r="GV128" s="74">
        <f>+'Stk CF '!FM128</f>
        <v>0</v>
      </c>
      <c r="GW128" s="46"/>
      <c r="GX128" s="46"/>
      <c r="GY128" s="46"/>
      <c r="GZ128" s="46"/>
      <c r="HA128" s="46"/>
      <c r="HB128" s="46"/>
      <c r="HC128" s="46"/>
      <c r="HD128" s="75">
        <f t="shared" si="364"/>
        <v>0</v>
      </c>
      <c r="HE128" s="74">
        <f>+'Stk CF '!FT128</f>
        <v>0</v>
      </c>
      <c r="HF128" s="46"/>
      <c r="HG128" s="46"/>
      <c r="HH128" s="46"/>
      <c r="HI128" s="46"/>
      <c r="HJ128" s="46"/>
      <c r="HK128" s="46"/>
      <c r="HL128" s="46"/>
      <c r="HM128" s="75">
        <f t="shared" si="365"/>
        <v>0</v>
      </c>
      <c r="HN128" s="74">
        <f>+'Stk CF '!GA128</f>
        <v>0</v>
      </c>
      <c r="HO128" s="46"/>
      <c r="HP128" s="46"/>
      <c r="HQ128" s="46"/>
      <c r="HR128" s="46"/>
      <c r="HS128" s="46"/>
      <c r="HT128" s="46"/>
      <c r="HU128" s="46"/>
      <c r="HV128" s="75">
        <f t="shared" si="323"/>
        <v>0</v>
      </c>
      <c r="HW128" s="74">
        <f>+'Stk CF '!GH128</f>
        <v>0</v>
      </c>
      <c r="HX128" s="46"/>
      <c r="HY128" s="46"/>
      <c r="HZ128" s="46"/>
      <c r="IA128" s="46"/>
      <c r="IB128" s="46"/>
      <c r="IC128" s="46"/>
      <c r="ID128" s="46"/>
      <c r="IE128" s="75">
        <f t="shared" si="349"/>
        <v>0</v>
      </c>
      <c r="IF128" s="74">
        <f>+'Stk CF '!GO128</f>
        <v>0</v>
      </c>
      <c r="IG128" s="46"/>
      <c r="IH128" s="46"/>
      <c r="II128" s="46"/>
      <c r="IJ128" s="46"/>
      <c r="IK128" s="46"/>
      <c r="IL128" s="46"/>
      <c r="IM128" s="46"/>
      <c r="IN128" s="75">
        <f t="shared" si="366"/>
        <v>0</v>
      </c>
      <c r="IO128" s="74">
        <f>+'Stk CF '!GV128</f>
        <v>0</v>
      </c>
      <c r="IP128" s="46"/>
      <c r="IQ128" s="46"/>
      <c r="IR128" s="46"/>
      <c r="IS128" s="46"/>
      <c r="IT128" s="46"/>
      <c r="IU128" s="46"/>
      <c r="IV128" s="46"/>
      <c r="IW128" s="75">
        <f t="shared" si="367"/>
        <v>0</v>
      </c>
      <c r="IX128" s="74">
        <f>+'Stk CF '!HC128</f>
        <v>0</v>
      </c>
      <c r="IY128" s="46"/>
      <c r="IZ128" s="46"/>
      <c r="JA128" s="46"/>
      <c r="JB128" s="46"/>
      <c r="JC128" s="46"/>
      <c r="JD128" s="46"/>
      <c r="JE128" s="46"/>
      <c r="JF128" s="75">
        <f t="shared" si="383"/>
        <v>0</v>
      </c>
      <c r="JG128" s="74">
        <f>+'Stk CF '!HJ128</f>
        <v>0</v>
      </c>
      <c r="JH128" s="46"/>
      <c r="JI128" s="46"/>
      <c r="JJ128" s="46"/>
      <c r="JK128" s="46"/>
      <c r="JL128" s="46"/>
      <c r="JM128" s="46"/>
      <c r="JN128" s="46"/>
      <c r="JO128" s="75">
        <f t="shared" si="369"/>
        <v>0</v>
      </c>
      <c r="JP128" s="74">
        <f>+'Stk CF '!HQ128</f>
        <v>0</v>
      </c>
      <c r="JQ128" s="46"/>
      <c r="JR128" s="46"/>
      <c r="JS128" s="46"/>
      <c r="JT128" s="46"/>
      <c r="JU128" s="46"/>
      <c r="JV128" s="46"/>
      <c r="JW128" s="46"/>
      <c r="JX128" s="75">
        <f t="shared" si="378"/>
        <v>0</v>
      </c>
      <c r="JY128" s="106">
        <f>+'Stk CF '!HX128</f>
        <v>0</v>
      </c>
      <c r="JZ128" s="46"/>
      <c r="KA128" s="46"/>
      <c r="KB128" s="46"/>
      <c r="KC128" s="46"/>
      <c r="KD128" s="46"/>
      <c r="KE128" s="46"/>
      <c r="KF128" s="46"/>
      <c r="KG128" s="88">
        <f t="shared" si="384"/>
        <v>0</v>
      </c>
      <c r="KI128" s="80">
        <f>+'Stk CF '!IF128</f>
        <v>0</v>
      </c>
      <c r="KJ128" s="46">
        <f t="shared" si="385"/>
        <v>0</v>
      </c>
      <c r="KK128" s="46">
        <f t="shared" si="385"/>
        <v>0</v>
      </c>
      <c r="KL128" s="46">
        <f t="shared" si="385"/>
        <v>0</v>
      </c>
      <c r="KM128" s="46">
        <f t="shared" si="385"/>
        <v>0</v>
      </c>
      <c r="KN128" s="81">
        <f t="shared" si="385"/>
        <v>0</v>
      </c>
      <c r="KO128" s="81">
        <f t="shared" si="385"/>
        <v>0</v>
      </c>
      <c r="KP128" s="46">
        <f t="shared" si="385"/>
        <v>0</v>
      </c>
      <c r="KQ128" s="76">
        <f t="shared" si="375"/>
        <v>0</v>
      </c>
      <c r="KR128" s="66"/>
      <c r="KS128" s="65"/>
    </row>
    <row r="129" spans="2:305" ht="15">
      <c r="B129" s="387" t="s">
        <v>603</v>
      </c>
      <c r="C129" s="184" t="s">
        <v>238</v>
      </c>
      <c r="D129" s="176" t="s">
        <v>141</v>
      </c>
      <c r="E129" s="182" t="s">
        <v>246</v>
      </c>
      <c r="F129" s="370" t="s">
        <v>180</v>
      </c>
      <c r="G129" s="380" t="s">
        <v>99</v>
      </c>
      <c r="H129" s="380" t="s">
        <v>99</v>
      </c>
      <c r="I129" s="166" t="s">
        <v>94</v>
      </c>
      <c r="J129" s="374" t="s">
        <v>254</v>
      </c>
      <c r="K129" s="143">
        <v>7</v>
      </c>
      <c r="L129" s="144">
        <v>8</v>
      </c>
      <c r="M129" s="137" t="s">
        <v>4</v>
      </c>
      <c r="N129" s="87">
        <v>0</v>
      </c>
      <c r="O129" s="74">
        <f>+'Stk CF '!V129</f>
        <v>0</v>
      </c>
      <c r="P129" s="46"/>
      <c r="Q129" s="46"/>
      <c r="R129" s="46"/>
      <c r="S129" s="46"/>
      <c r="T129" s="46"/>
      <c r="U129" s="46"/>
      <c r="V129" s="46"/>
      <c r="W129" s="75">
        <f t="shared" si="355"/>
        <v>0</v>
      </c>
      <c r="X129" s="74">
        <f>+'Stk CF '!AC129</f>
        <v>0</v>
      </c>
      <c r="Y129" s="46"/>
      <c r="Z129" s="46"/>
      <c r="AA129" s="46"/>
      <c r="AB129" s="46"/>
      <c r="AC129" s="46"/>
      <c r="AD129" s="46"/>
      <c r="AE129" s="46"/>
      <c r="AF129" s="75">
        <f t="shared" si="356"/>
        <v>0</v>
      </c>
      <c r="AG129" s="74">
        <f>+'Stk CF '!AJ129</f>
        <v>0</v>
      </c>
      <c r="AH129" s="46"/>
      <c r="AI129" s="46"/>
      <c r="AJ129" s="46"/>
      <c r="AK129" s="46"/>
      <c r="AL129" s="46"/>
      <c r="AM129" s="46"/>
      <c r="AN129" s="46"/>
      <c r="AO129" s="75">
        <f t="shared" si="376"/>
        <v>0</v>
      </c>
      <c r="AP129" s="74">
        <f>+'Stk CF '!AQ129</f>
        <v>0</v>
      </c>
      <c r="AQ129" s="46"/>
      <c r="AR129" s="46"/>
      <c r="AS129" s="46"/>
      <c r="AT129" s="46"/>
      <c r="AU129" s="46"/>
      <c r="AV129" s="46"/>
      <c r="AW129" s="46"/>
      <c r="AX129" s="75">
        <f t="shared" si="357"/>
        <v>0</v>
      </c>
      <c r="AY129" s="74">
        <f>+'Stk CF '!AX129</f>
        <v>0</v>
      </c>
      <c r="AZ129" s="46"/>
      <c r="BA129" s="46"/>
      <c r="BB129" s="46"/>
      <c r="BC129" s="46"/>
      <c r="BD129" s="46"/>
      <c r="BE129" s="46"/>
      <c r="BF129" s="46"/>
      <c r="BG129" s="75">
        <f t="shared" si="358"/>
        <v>0</v>
      </c>
      <c r="BH129" s="74">
        <f>+'Stk CF '!BE129</f>
        <v>0</v>
      </c>
      <c r="BI129" s="46"/>
      <c r="BJ129" s="46"/>
      <c r="BK129" s="46"/>
      <c r="BL129" s="46"/>
      <c r="BM129" s="46"/>
      <c r="BN129" s="46"/>
      <c r="BO129" s="46"/>
      <c r="BP129" s="126">
        <f t="shared" si="371"/>
        <v>0</v>
      </c>
      <c r="BQ129" s="74">
        <f>+'Stk CF '!BL129</f>
        <v>0</v>
      </c>
      <c r="BR129" s="46"/>
      <c r="BS129" s="46"/>
      <c r="BT129" s="46"/>
      <c r="BU129" s="46"/>
      <c r="BV129" s="46"/>
      <c r="BW129" s="46"/>
      <c r="BX129" s="46"/>
      <c r="BY129" s="75">
        <f t="shared" si="309"/>
        <v>0</v>
      </c>
      <c r="BZ129" s="74">
        <f>+'Stk CF '!BS129</f>
        <v>0</v>
      </c>
      <c r="CA129" s="46"/>
      <c r="CB129" s="46"/>
      <c r="CC129" s="46"/>
      <c r="CD129" s="46"/>
      <c r="CE129" s="46"/>
      <c r="CF129" s="46"/>
      <c r="CG129" s="46"/>
      <c r="CH129" s="75">
        <f t="shared" si="377"/>
        <v>0</v>
      </c>
      <c r="CI129" s="74">
        <f>+'Stk CF '!BZ129</f>
        <v>0</v>
      </c>
      <c r="CJ129" s="46"/>
      <c r="CK129" s="46"/>
      <c r="CL129" s="46"/>
      <c r="CM129" s="46"/>
      <c r="CN129" s="46"/>
      <c r="CO129" s="46"/>
      <c r="CP129" s="46"/>
      <c r="CQ129" s="75">
        <f t="shared" si="325"/>
        <v>0</v>
      </c>
      <c r="CR129" s="74">
        <f>+'Stk CF '!CG129</f>
        <v>0</v>
      </c>
      <c r="CS129" s="46"/>
      <c r="CT129" s="46"/>
      <c r="CU129" s="46"/>
      <c r="CV129" s="46"/>
      <c r="CW129" s="46"/>
      <c r="CX129" s="46"/>
      <c r="CY129" s="46"/>
      <c r="CZ129" s="75">
        <f>+CQ129+CR129+CS129-CT129+CU129-CV129-CW129-CX129-CY129</f>
        <v>0</v>
      </c>
      <c r="DA129" s="74">
        <f>+'Stk CF '!CN129</f>
        <v>0</v>
      </c>
      <c r="DB129" s="46"/>
      <c r="DC129" s="46"/>
      <c r="DD129" s="46"/>
      <c r="DE129" s="46"/>
      <c r="DF129" s="46"/>
      <c r="DG129" s="46"/>
      <c r="DH129" s="46"/>
      <c r="DI129" s="75">
        <f t="shared" si="320"/>
        <v>0</v>
      </c>
      <c r="DJ129" s="74">
        <f>+'Stk CF '!CU129</f>
        <v>0</v>
      </c>
      <c r="DK129" s="46"/>
      <c r="DL129" s="46"/>
      <c r="DM129" s="46"/>
      <c r="DN129" s="46"/>
      <c r="DO129" s="46"/>
      <c r="DP129" s="46"/>
      <c r="DQ129" s="46"/>
      <c r="DR129" s="75">
        <f t="shared" si="359"/>
        <v>0</v>
      </c>
      <c r="DS129" s="74">
        <f>+'Stk CF '!DB129</f>
        <v>0</v>
      </c>
      <c r="DT129" s="46"/>
      <c r="DU129" s="46"/>
      <c r="DV129" s="46"/>
      <c r="DW129" s="46"/>
      <c r="DX129" s="46"/>
      <c r="DY129" s="46"/>
      <c r="DZ129" s="46"/>
      <c r="EA129" s="75">
        <f t="shared" si="360"/>
        <v>0</v>
      </c>
      <c r="EB129" s="74">
        <f>+'Stk CF '!DI129</f>
        <v>0</v>
      </c>
      <c r="EC129" s="46"/>
      <c r="ED129" s="46"/>
      <c r="EE129" s="46"/>
      <c r="EF129" s="46"/>
      <c r="EG129" s="46"/>
      <c r="EH129" s="46"/>
      <c r="EI129" s="46"/>
      <c r="EJ129" s="75">
        <f t="shared" si="361"/>
        <v>0</v>
      </c>
      <c r="EK129" s="74">
        <f>+'Stk CF '!DP129</f>
        <v>0</v>
      </c>
      <c r="EL129" s="46"/>
      <c r="EM129" s="46"/>
      <c r="EN129" s="46"/>
      <c r="EO129" s="46"/>
      <c r="EP129" s="46"/>
      <c r="EQ129" s="46"/>
      <c r="ER129" s="46"/>
      <c r="ES129" s="75">
        <f t="shared" si="362"/>
        <v>0</v>
      </c>
      <c r="ET129" s="74">
        <f>+'Stk CF '!DW129</f>
        <v>0</v>
      </c>
      <c r="EU129" s="46"/>
      <c r="EV129" s="46"/>
      <c r="EW129" s="46"/>
      <c r="EX129" s="46"/>
      <c r="EY129" s="46"/>
      <c r="EZ129" s="46"/>
      <c r="FA129" s="46"/>
      <c r="FB129" s="79">
        <f t="shared" si="373"/>
        <v>0</v>
      </c>
      <c r="FC129" s="74">
        <f>+'Stk CF '!ED129</f>
        <v>0</v>
      </c>
      <c r="FD129" s="46"/>
      <c r="FE129" s="46"/>
      <c r="FF129" s="46"/>
      <c r="FG129" s="46"/>
      <c r="FH129" s="46"/>
      <c r="FI129" s="46"/>
      <c r="FJ129" s="46"/>
      <c r="FK129" s="75">
        <f t="shared" si="240"/>
        <v>0</v>
      </c>
      <c r="FL129" s="74">
        <f>+'Stk CF '!EK129</f>
        <v>0</v>
      </c>
      <c r="FM129" s="46"/>
      <c r="FN129" s="46"/>
      <c r="FO129" s="46"/>
      <c r="FP129" s="46"/>
      <c r="FQ129" s="46"/>
      <c r="FR129" s="46"/>
      <c r="FS129" s="46"/>
      <c r="FT129" s="75">
        <f t="shared" si="363"/>
        <v>0</v>
      </c>
      <c r="FU129" s="74">
        <f>+'Stk CF '!ER129</f>
        <v>0</v>
      </c>
      <c r="FV129" s="46"/>
      <c r="FW129" s="46"/>
      <c r="FX129" s="46"/>
      <c r="FY129" s="46"/>
      <c r="FZ129" s="46"/>
      <c r="GA129" s="46"/>
      <c r="GB129" s="46"/>
      <c r="GC129" s="75">
        <f t="shared" si="380"/>
        <v>0</v>
      </c>
      <c r="GD129" s="74">
        <f>+'Stk CF '!EY129</f>
        <v>0</v>
      </c>
      <c r="GE129" s="46"/>
      <c r="GF129" s="46"/>
      <c r="GG129" s="46"/>
      <c r="GH129" s="46"/>
      <c r="GI129" s="46"/>
      <c r="GJ129" s="46"/>
      <c r="GK129" s="46"/>
      <c r="GL129" s="75">
        <f t="shared" si="381"/>
        <v>0</v>
      </c>
      <c r="GM129" s="74">
        <f>+'Stk CF '!FF129</f>
        <v>0</v>
      </c>
      <c r="GN129" s="46"/>
      <c r="GO129" s="46"/>
      <c r="GP129" s="46"/>
      <c r="GQ129" s="46"/>
      <c r="GR129" s="46"/>
      <c r="GS129" s="46"/>
      <c r="GT129" s="46"/>
      <c r="GU129" s="75">
        <f t="shared" si="382"/>
        <v>0</v>
      </c>
      <c r="GV129" s="74">
        <f>+'Stk CF '!FM129</f>
        <v>0</v>
      </c>
      <c r="GW129" s="46"/>
      <c r="GX129" s="46"/>
      <c r="GY129" s="46"/>
      <c r="GZ129" s="46"/>
      <c r="HA129" s="46"/>
      <c r="HB129" s="46"/>
      <c r="HC129" s="46"/>
      <c r="HD129" s="75">
        <f t="shared" si="364"/>
        <v>0</v>
      </c>
      <c r="HE129" s="74">
        <f>+'Stk CF '!FT129</f>
        <v>0</v>
      </c>
      <c r="HF129" s="46"/>
      <c r="HG129" s="46"/>
      <c r="HH129" s="46"/>
      <c r="HI129" s="46"/>
      <c r="HJ129" s="46"/>
      <c r="HK129" s="46"/>
      <c r="HL129" s="46"/>
      <c r="HM129" s="75">
        <f t="shared" si="365"/>
        <v>0</v>
      </c>
      <c r="HN129" s="74">
        <f>+'Stk CF '!GA129</f>
        <v>0</v>
      </c>
      <c r="HO129" s="46"/>
      <c r="HP129" s="46"/>
      <c r="HQ129" s="46"/>
      <c r="HR129" s="46"/>
      <c r="HS129" s="46"/>
      <c r="HT129" s="46"/>
      <c r="HU129" s="46"/>
      <c r="HV129" s="75">
        <f t="shared" si="323"/>
        <v>0</v>
      </c>
      <c r="HW129" s="74">
        <f>+'Stk CF '!GH129</f>
        <v>0</v>
      </c>
      <c r="HX129" s="46"/>
      <c r="HY129" s="46"/>
      <c r="HZ129" s="46"/>
      <c r="IA129" s="46"/>
      <c r="IB129" s="46"/>
      <c r="IC129" s="46"/>
      <c r="ID129" s="46"/>
      <c r="IE129" s="75">
        <f t="shared" si="349"/>
        <v>0</v>
      </c>
      <c r="IF129" s="74">
        <f>+'Stk CF '!GO129</f>
        <v>0</v>
      </c>
      <c r="IG129" s="46"/>
      <c r="IH129" s="46"/>
      <c r="II129" s="46"/>
      <c r="IJ129" s="46"/>
      <c r="IK129" s="46"/>
      <c r="IL129" s="46"/>
      <c r="IM129" s="46"/>
      <c r="IN129" s="75">
        <f t="shared" si="366"/>
        <v>0</v>
      </c>
      <c r="IO129" s="74">
        <f>+'Stk CF '!GV129</f>
        <v>0</v>
      </c>
      <c r="IP129" s="46"/>
      <c r="IQ129" s="46"/>
      <c r="IR129" s="46"/>
      <c r="IS129" s="46"/>
      <c r="IT129" s="46"/>
      <c r="IU129" s="46"/>
      <c r="IV129" s="46"/>
      <c r="IW129" s="75">
        <f t="shared" si="367"/>
        <v>0</v>
      </c>
      <c r="IX129" s="74">
        <f>+'Stk CF '!HC129</f>
        <v>0</v>
      </c>
      <c r="IY129" s="46"/>
      <c r="IZ129" s="46"/>
      <c r="JA129" s="46"/>
      <c r="JB129" s="46"/>
      <c r="JC129" s="46"/>
      <c r="JD129" s="46"/>
      <c r="JE129" s="46"/>
      <c r="JF129" s="75">
        <f t="shared" si="383"/>
        <v>0</v>
      </c>
      <c r="JG129" s="74">
        <f>+'Stk CF '!HJ129</f>
        <v>0</v>
      </c>
      <c r="JH129" s="46"/>
      <c r="JI129" s="46"/>
      <c r="JJ129" s="46"/>
      <c r="JK129" s="46"/>
      <c r="JL129" s="46"/>
      <c r="JM129" s="46"/>
      <c r="JN129" s="46"/>
      <c r="JO129" s="75">
        <f t="shared" si="369"/>
        <v>0</v>
      </c>
      <c r="JP129" s="74">
        <f>+'Stk CF '!HQ129</f>
        <v>0</v>
      </c>
      <c r="JQ129" s="46"/>
      <c r="JR129" s="46"/>
      <c r="JS129" s="46"/>
      <c r="JT129" s="46"/>
      <c r="JU129" s="46"/>
      <c r="JV129" s="46"/>
      <c r="JW129" s="46"/>
      <c r="JX129" s="75">
        <f t="shared" si="378"/>
        <v>0</v>
      </c>
      <c r="JY129" s="106">
        <f>+'Stk CF '!HX129</f>
        <v>0</v>
      </c>
      <c r="JZ129" s="46"/>
      <c r="KA129" s="46"/>
      <c r="KB129" s="46"/>
      <c r="KC129" s="46"/>
      <c r="KD129" s="46"/>
      <c r="KE129" s="46"/>
      <c r="KF129" s="46"/>
      <c r="KG129" s="88">
        <f t="shared" si="384"/>
        <v>0</v>
      </c>
      <c r="KI129" s="80">
        <f>+'Stk CF '!IF129</f>
        <v>0</v>
      </c>
      <c r="KJ129" s="46">
        <f t="shared" si="385"/>
        <v>0</v>
      </c>
      <c r="KK129" s="46">
        <f t="shared" si="385"/>
        <v>0</v>
      </c>
      <c r="KL129" s="46">
        <f t="shared" si="385"/>
        <v>0</v>
      </c>
      <c r="KM129" s="46">
        <f t="shared" si="385"/>
        <v>0</v>
      </c>
      <c r="KN129" s="81">
        <f t="shared" si="385"/>
        <v>0</v>
      </c>
      <c r="KO129" s="81">
        <f t="shared" si="385"/>
        <v>0</v>
      </c>
      <c r="KP129" s="46">
        <f t="shared" si="385"/>
        <v>0</v>
      </c>
      <c r="KQ129" s="76">
        <f t="shared" si="375"/>
        <v>0</v>
      </c>
      <c r="KR129" s="66"/>
      <c r="KS129" s="65"/>
    </row>
    <row r="130" spans="2:305" ht="15">
      <c r="B130" s="387" t="s">
        <v>603</v>
      </c>
      <c r="C130" s="389" t="s">
        <v>663</v>
      </c>
      <c r="D130" s="176" t="s">
        <v>608</v>
      </c>
      <c r="E130" s="182"/>
      <c r="F130" s="370" t="s">
        <v>181</v>
      </c>
      <c r="G130" s="380" t="s">
        <v>99</v>
      </c>
      <c r="H130" s="380" t="s">
        <v>99</v>
      </c>
      <c r="I130" s="166" t="s">
        <v>94</v>
      </c>
      <c r="J130" s="375"/>
      <c r="K130" s="143">
        <v>4</v>
      </c>
      <c r="L130" s="144">
        <v>5</v>
      </c>
      <c r="M130" s="137" t="s">
        <v>4</v>
      </c>
      <c r="N130" s="87">
        <v>0</v>
      </c>
      <c r="O130" s="74">
        <f>+'Stk CF '!V130</f>
        <v>0</v>
      </c>
      <c r="P130" s="46"/>
      <c r="Q130" s="46"/>
      <c r="R130" s="46"/>
      <c r="S130" s="46"/>
      <c r="T130" s="46"/>
      <c r="U130" s="46"/>
      <c r="V130" s="46"/>
      <c r="W130" s="75">
        <f t="shared" si="355"/>
        <v>0</v>
      </c>
      <c r="X130" s="74">
        <f>+'Stk CF '!AC130</f>
        <v>0</v>
      </c>
      <c r="Y130" s="46"/>
      <c r="Z130" s="46"/>
      <c r="AA130" s="46"/>
      <c r="AB130" s="46"/>
      <c r="AC130" s="46"/>
      <c r="AD130" s="46"/>
      <c r="AE130" s="46"/>
      <c r="AF130" s="75">
        <f t="shared" si="356"/>
        <v>0</v>
      </c>
      <c r="AG130" s="74">
        <f>+'Stk CF '!AJ130</f>
        <v>0</v>
      </c>
      <c r="AH130" s="46"/>
      <c r="AI130" s="46"/>
      <c r="AJ130" s="46"/>
      <c r="AK130" s="46"/>
      <c r="AL130" s="46"/>
      <c r="AM130" s="46"/>
      <c r="AN130" s="46"/>
      <c r="AO130" s="75">
        <f t="shared" si="376"/>
        <v>0</v>
      </c>
      <c r="AP130" s="74">
        <f>+'Stk CF '!AQ130</f>
        <v>0</v>
      </c>
      <c r="AQ130" s="46"/>
      <c r="AR130" s="46"/>
      <c r="AS130" s="46"/>
      <c r="AT130" s="46"/>
      <c r="AU130" s="46"/>
      <c r="AV130" s="46"/>
      <c r="AW130" s="46"/>
      <c r="AX130" s="75">
        <f t="shared" si="357"/>
        <v>0</v>
      </c>
      <c r="AY130" s="74">
        <f>+'Stk CF '!AX130</f>
        <v>0</v>
      </c>
      <c r="AZ130" s="46"/>
      <c r="BA130" s="46"/>
      <c r="BB130" s="46"/>
      <c r="BC130" s="46"/>
      <c r="BD130" s="46"/>
      <c r="BE130" s="46"/>
      <c r="BF130" s="46"/>
      <c r="BG130" s="75">
        <f t="shared" si="358"/>
        <v>0</v>
      </c>
      <c r="BH130" s="74">
        <f>+'Stk CF '!BE130</f>
        <v>0</v>
      </c>
      <c r="BI130" s="46"/>
      <c r="BJ130" s="46"/>
      <c r="BK130" s="46"/>
      <c r="BL130" s="46"/>
      <c r="BM130" s="46"/>
      <c r="BN130" s="46"/>
      <c r="BO130" s="46"/>
      <c r="BP130" s="126">
        <f t="shared" si="371"/>
        <v>0</v>
      </c>
      <c r="BQ130" s="74">
        <f>+'Stk CF '!BL130</f>
        <v>0</v>
      </c>
      <c r="BR130" s="46"/>
      <c r="BS130" s="46"/>
      <c r="BT130" s="46"/>
      <c r="BU130" s="46"/>
      <c r="BV130" s="46"/>
      <c r="BW130" s="46"/>
      <c r="BX130" s="46"/>
      <c r="BY130" s="75">
        <f t="shared" si="309"/>
        <v>0</v>
      </c>
      <c r="BZ130" s="74">
        <f>+'Stk CF '!BS130</f>
        <v>0</v>
      </c>
      <c r="CA130" s="46"/>
      <c r="CB130" s="46"/>
      <c r="CC130" s="46"/>
      <c r="CD130" s="46"/>
      <c r="CE130" s="46"/>
      <c r="CF130" s="46"/>
      <c r="CG130" s="46"/>
      <c r="CH130" s="75">
        <f t="shared" si="377"/>
        <v>0</v>
      </c>
      <c r="CI130" s="74">
        <f>+'Stk CF '!BZ130</f>
        <v>0</v>
      </c>
      <c r="CJ130" s="46"/>
      <c r="CK130" s="46"/>
      <c r="CL130" s="46"/>
      <c r="CM130" s="46"/>
      <c r="CN130" s="46"/>
      <c r="CO130" s="46"/>
      <c r="CP130" s="46"/>
      <c r="CQ130" s="75">
        <f t="shared" si="325"/>
        <v>0</v>
      </c>
      <c r="CR130" s="74">
        <f>+'Stk CF '!CG130</f>
        <v>0</v>
      </c>
      <c r="CS130" s="46"/>
      <c r="CT130" s="46"/>
      <c r="CU130" s="46"/>
      <c r="CV130" s="46"/>
      <c r="CW130" s="46"/>
      <c r="CX130" s="46"/>
      <c r="CY130" s="46"/>
      <c r="CZ130" s="75">
        <f>+CQ130+CR130+CS130-CT130+CU130-CV130-CW130-CX130-CY130</f>
        <v>0</v>
      </c>
      <c r="DA130" s="74">
        <f>+'Stk CF '!CN130</f>
        <v>0</v>
      </c>
      <c r="DB130" s="46"/>
      <c r="DC130" s="46"/>
      <c r="DD130" s="46"/>
      <c r="DE130" s="46"/>
      <c r="DF130" s="46"/>
      <c r="DG130" s="46"/>
      <c r="DH130" s="46"/>
      <c r="DI130" s="75">
        <f t="shared" si="320"/>
        <v>0</v>
      </c>
      <c r="DJ130" s="74">
        <f>+'Stk CF '!CU130</f>
        <v>0</v>
      </c>
      <c r="DK130" s="46"/>
      <c r="DL130" s="46"/>
      <c r="DM130" s="46"/>
      <c r="DN130" s="46"/>
      <c r="DO130" s="46"/>
      <c r="DP130" s="46"/>
      <c r="DQ130" s="46"/>
      <c r="DR130" s="75">
        <f t="shared" si="359"/>
        <v>0</v>
      </c>
      <c r="DS130" s="74">
        <f>+'Stk CF '!DB130</f>
        <v>0</v>
      </c>
      <c r="DT130" s="46"/>
      <c r="DU130" s="46"/>
      <c r="DV130" s="46"/>
      <c r="DW130" s="46"/>
      <c r="DX130" s="46"/>
      <c r="DY130" s="46"/>
      <c r="DZ130" s="46"/>
      <c r="EA130" s="75">
        <f t="shared" si="360"/>
        <v>0</v>
      </c>
      <c r="EB130" s="74">
        <f>+'Stk CF '!DI130</f>
        <v>0</v>
      </c>
      <c r="EC130" s="46"/>
      <c r="ED130" s="46"/>
      <c r="EE130" s="46"/>
      <c r="EF130" s="46"/>
      <c r="EG130" s="46"/>
      <c r="EH130" s="46"/>
      <c r="EI130" s="46"/>
      <c r="EJ130" s="75">
        <f t="shared" si="361"/>
        <v>0</v>
      </c>
      <c r="EK130" s="74">
        <f>+'Stk CF '!DP130</f>
        <v>0</v>
      </c>
      <c r="EL130" s="46"/>
      <c r="EM130" s="46"/>
      <c r="EN130" s="46"/>
      <c r="EO130" s="46"/>
      <c r="EP130" s="46"/>
      <c r="EQ130" s="46"/>
      <c r="ER130" s="46"/>
      <c r="ES130" s="75">
        <f t="shared" si="362"/>
        <v>0</v>
      </c>
      <c r="ET130" s="74">
        <f>+'Stk CF '!DW130</f>
        <v>0</v>
      </c>
      <c r="EU130" s="46"/>
      <c r="EV130" s="46"/>
      <c r="EW130" s="46"/>
      <c r="EX130" s="46"/>
      <c r="EY130" s="46"/>
      <c r="EZ130" s="46"/>
      <c r="FA130" s="46"/>
      <c r="FB130" s="79">
        <f>+ES130+ET130+EU130-EV130+EW130-EX130-EY130-EZ130-FA130</f>
        <v>0</v>
      </c>
      <c r="FC130" s="74">
        <f>+'Stk CF '!ED130</f>
        <v>0</v>
      </c>
      <c r="FD130" s="46"/>
      <c r="FE130" s="46"/>
      <c r="FF130" s="46"/>
      <c r="FG130" s="46"/>
      <c r="FH130" s="46"/>
      <c r="FI130" s="46"/>
      <c r="FJ130" s="46"/>
      <c r="FK130" s="75">
        <f t="shared" si="240"/>
        <v>0</v>
      </c>
      <c r="FL130" s="74">
        <f>+'Stk CF '!EK130</f>
        <v>0</v>
      </c>
      <c r="FM130" s="46"/>
      <c r="FN130" s="46"/>
      <c r="FO130" s="46"/>
      <c r="FP130" s="46"/>
      <c r="FQ130" s="46"/>
      <c r="FR130" s="46"/>
      <c r="FS130" s="46"/>
      <c r="FT130" s="75">
        <f t="shared" si="363"/>
        <v>0</v>
      </c>
      <c r="FU130" s="74">
        <f>+'Stk CF '!ER130</f>
        <v>0</v>
      </c>
      <c r="FV130" s="46"/>
      <c r="FW130" s="46"/>
      <c r="FX130" s="46"/>
      <c r="FY130" s="46"/>
      <c r="FZ130" s="46"/>
      <c r="GA130" s="46"/>
      <c r="GB130" s="46"/>
      <c r="GC130" s="75">
        <f t="shared" si="380"/>
        <v>0</v>
      </c>
      <c r="GD130" s="74">
        <f>+'Stk CF '!EY130</f>
        <v>0</v>
      </c>
      <c r="GE130" s="46"/>
      <c r="GF130" s="46"/>
      <c r="GG130" s="46"/>
      <c r="GH130" s="46"/>
      <c r="GI130" s="46"/>
      <c r="GJ130" s="46"/>
      <c r="GK130" s="46"/>
      <c r="GL130" s="75">
        <f t="shared" si="381"/>
        <v>0</v>
      </c>
      <c r="GM130" s="74">
        <f>+'Stk CF '!FF130</f>
        <v>0</v>
      </c>
      <c r="GN130" s="46"/>
      <c r="GO130" s="46"/>
      <c r="GP130" s="46"/>
      <c r="GQ130" s="46"/>
      <c r="GR130" s="46"/>
      <c r="GS130" s="46"/>
      <c r="GT130" s="46"/>
      <c r="GU130" s="75">
        <f t="shared" si="382"/>
        <v>0</v>
      </c>
      <c r="GV130" s="74">
        <f>+'Stk CF '!FM130</f>
        <v>0</v>
      </c>
      <c r="GW130" s="46"/>
      <c r="GX130" s="46"/>
      <c r="GY130" s="46"/>
      <c r="GZ130" s="46"/>
      <c r="HA130" s="46"/>
      <c r="HB130" s="46"/>
      <c r="HC130" s="46"/>
      <c r="HD130" s="75">
        <f t="shared" si="364"/>
        <v>0</v>
      </c>
      <c r="HE130" s="74">
        <f>+'Stk CF '!FT130</f>
        <v>0</v>
      </c>
      <c r="HF130" s="46"/>
      <c r="HG130" s="46"/>
      <c r="HH130" s="46"/>
      <c r="HI130" s="46"/>
      <c r="HJ130" s="46"/>
      <c r="HK130" s="46"/>
      <c r="HL130" s="46"/>
      <c r="HM130" s="75">
        <f t="shared" si="365"/>
        <v>0</v>
      </c>
      <c r="HN130" s="74">
        <f>+'Stk CF '!GA130</f>
        <v>0</v>
      </c>
      <c r="HO130" s="46"/>
      <c r="HP130" s="46"/>
      <c r="HQ130" s="46"/>
      <c r="HR130" s="46"/>
      <c r="HS130" s="46"/>
      <c r="HT130" s="46"/>
      <c r="HU130" s="46"/>
      <c r="HV130" s="75">
        <f t="shared" si="323"/>
        <v>0</v>
      </c>
      <c r="HW130" s="74">
        <f>+'Stk CF '!GH130</f>
        <v>0</v>
      </c>
      <c r="HX130" s="46"/>
      <c r="HY130" s="46"/>
      <c r="HZ130" s="46"/>
      <c r="IA130" s="46"/>
      <c r="IB130" s="46"/>
      <c r="IC130" s="46"/>
      <c r="ID130" s="46"/>
      <c r="IE130" s="75">
        <f t="shared" si="349"/>
        <v>0</v>
      </c>
      <c r="IF130" s="74">
        <f>+'Stk CF '!GO130</f>
        <v>0</v>
      </c>
      <c r="IG130" s="46"/>
      <c r="IH130" s="46"/>
      <c r="II130" s="46"/>
      <c r="IJ130" s="46"/>
      <c r="IK130" s="46"/>
      <c r="IL130" s="46"/>
      <c r="IM130" s="46"/>
      <c r="IN130" s="75">
        <f t="shared" si="366"/>
        <v>0</v>
      </c>
      <c r="IO130" s="74">
        <f>+'Stk CF '!GV130</f>
        <v>0</v>
      </c>
      <c r="IP130" s="46"/>
      <c r="IQ130" s="46"/>
      <c r="IR130" s="46"/>
      <c r="IS130" s="46"/>
      <c r="IT130" s="46"/>
      <c r="IU130" s="46"/>
      <c r="IV130" s="46"/>
      <c r="IW130" s="75">
        <f t="shared" si="367"/>
        <v>0</v>
      </c>
      <c r="IX130" s="74">
        <f>+'Stk CF '!HC130</f>
        <v>0</v>
      </c>
      <c r="IY130" s="46"/>
      <c r="IZ130" s="46"/>
      <c r="JA130" s="46"/>
      <c r="JB130" s="46"/>
      <c r="JC130" s="46"/>
      <c r="JD130" s="46"/>
      <c r="JE130" s="46"/>
      <c r="JF130" s="75">
        <f t="shared" si="383"/>
        <v>0</v>
      </c>
      <c r="JG130" s="74">
        <f>+'Stk CF '!HJ130</f>
        <v>0</v>
      </c>
      <c r="JH130" s="46"/>
      <c r="JI130" s="46"/>
      <c r="JJ130" s="46"/>
      <c r="JK130" s="46"/>
      <c r="JL130" s="46"/>
      <c r="JM130" s="46"/>
      <c r="JN130" s="46"/>
      <c r="JO130" s="75">
        <f t="shared" si="369"/>
        <v>0</v>
      </c>
      <c r="JP130" s="74">
        <f>+'Stk CF '!HQ130</f>
        <v>0</v>
      </c>
      <c r="JQ130" s="46"/>
      <c r="JR130" s="46"/>
      <c r="JS130" s="46"/>
      <c r="JT130" s="46"/>
      <c r="JU130" s="46"/>
      <c r="JV130" s="46"/>
      <c r="JW130" s="46"/>
      <c r="JX130" s="75">
        <f t="shared" si="378"/>
        <v>0</v>
      </c>
      <c r="JY130" s="106">
        <f>+'Stk CF '!HX130</f>
        <v>0</v>
      </c>
      <c r="JZ130" s="46"/>
      <c r="KA130" s="46"/>
      <c r="KB130" s="46"/>
      <c r="KC130" s="46"/>
      <c r="KD130" s="46"/>
      <c r="KE130" s="46"/>
      <c r="KF130" s="46"/>
      <c r="KG130" s="88">
        <f t="shared" si="384"/>
        <v>0</v>
      </c>
      <c r="KI130" s="80">
        <f>+'Stk CF '!IF130</f>
        <v>0</v>
      </c>
      <c r="KJ130" s="46">
        <f t="shared" si="385"/>
        <v>0</v>
      </c>
      <c r="KK130" s="46">
        <f t="shared" si="385"/>
        <v>0</v>
      </c>
      <c r="KL130" s="46">
        <f t="shared" si="385"/>
        <v>0</v>
      </c>
      <c r="KM130" s="46">
        <f t="shared" si="385"/>
        <v>0</v>
      </c>
      <c r="KN130" s="81">
        <f t="shared" si="385"/>
        <v>0</v>
      </c>
      <c r="KO130" s="81">
        <f t="shared" si="385"/>
        <v>0</v>
      </c>
      <c r="KP130" s="46">
        <f t="shared" si="385"/>
        <v>0</v>
      </c>
      <c r="KQ130" s="76">
        <f t="shared" si="375"/>
        <v>0</v>
      </c>
      <c r="KR130" s="66"/>
      <c r="KS130" s="65"/>
    </row>
    <row r="131" spans="2:305" ht="15">
      <c r="B131" s="387" t="s">
        <v>603</v>
      </c>
      <c r="C131" s="389" t="s">
        <v>662</v>
      </c>
      <c r="D131" s="176" t="s">
        <v>609</v>
      </c>
      <c r="E131" s="170"/>
      <c r="F131" s="370" t="s">
        <v>181</v>
      </c>
      <c r="G131" s="380" t="s">
        <v>99</v>
      </c>
      <c r="H131" s="380" t="s">
        <v>99</v>
      </c>
      <c r="I131" s="166" t="s">
        <v>94</v>
      </c>
      <c r="J131" s="375"/>
      <c r="K131" s="143">
        <v>4</v>
      </c>
      <c r="L131" s="144" t="s">
        <v>604</v>
      </c>
      <c r="M131" s="137" t="s">
        <v>4</v>
      </c>
      <c r="N131" s="87">
        <v>6</v>
      </c>
      <c r="O131" s="74">
        <f>+'Stk CF '!V131</f>
        <v>0</v>
      </c>
      <c r="P131" s="46"/>
      <c r="Q131" s="46"/>
      <c r="R131" s="46"/>
      <c r="S131" s="46"/>
      <c r="T131" s="46"/>
      <c r="U131" s="46"/>
      <c r="V131" s="46"/>
      <c r="W131" s="75">
        <f t="shared" si="355"/>
        <v>6</v>
      </c>
      <c r="X131" s="74">
        <f>+'Stk CF '!AC131</f>
        <v>0</v>
      </c>
      <c r="Y131" s="46"/>
      <c r="Z131" s="46"/>
      <c r="AA131" s="46"/>
      <c r="AB131" s="46"/>
      <c r="AC131" s="46"/>
      <c r="AD131" s="46"/>
      <c r="AE131" s="46"/>
      <c r="AF131" s="75">
        <f t="shared" si="356"/>
        <v>6</v>
      </c>
      <c r="AG131" s="74">
        <f>+'Stk CF '!AJ131</f>
        <v>0</v>
      </c>
      <c r="AH131" s="46"/>
      <c r="AI131" s="46"/>
      <c r="AJ131" s="46"/>
      <c r="AK131" s="46"/>
      <c r="AL131" s="46"/>
      <c r="AM131" s="46"/>
      <c r="AN131" s="46"/>
      <c r="AO131" s="75">
        <f t="shared" si="376"/>
        <v>6</v>
      </c>
      <c r="AP131" s="74">
        <f>+'Stk CF '!AQ131</f>
        <v>0</v>
      </c>
      <c r="AQ131" s="46"/>
      <c r="AR131" s="46"/>
      <c r="AS131" s="46"/>
      <c r="AT131" s="46"/>
      <c r="AU131" s="46"/>
      <c r="AV131" s="46"/>
      <c r="AW131" s="46"/>
      <c r="AX131" s="75">
        <f t="shared" si="357"/>
        <v>6</v>
      </c>
      <c r="AY131" s="74">
        <f>+'Stk CF '!AX131</f>
        <v>0</v>
      </c>
      <c r="AZ131" s="46"/>
      <c r="BA131" s="46"/>
      <c r="BB131" s="46"/>
      <c r="BC131" s="46"/>
      <c r="BD131" s="46"/>
      <c r="BE131" s="46"/>
      <c r="BF131" s="46"/>
      <c r="BG131" s="75">
        <f t="shared" si="358"/>
        <v>6</v>
      </c>
      <c r="BH131" s="74">
        <f>+'Stk CF '!BE131</f>
        <v>0</v>
      </c>
      <c r="BI131" s="46"/>
      <c r="BJ131" s="46"/>
      <c r="BK131" s="46"/>
      <c r="BL131" s="46"/>
      <c r="BM131" s="46"/>
      <c r="BN131" s="46"/>
      <c r="BO131" s="46"/>
      <c r="BP131" s="126">
        <f t="shared" si="371"/>
        <v>6</v>
      </c>
      <c r="BQ131" s="74">
        <f>+'Stk CF '!BL131</f>
        <v>0</v>
      </c>
      <c r="BR131" s="46"/>
      <c r="BS131" s="46"/>
      <c r="BT131" s="46"/>
      <c r="BU131" s="46"/>
      <c r="BV131" s="46"/>
      <c r="BW131" s="46"/>
      <c r="BX131" s="46"/>
      <c r="BY131" s="75">
        <f t="shared" si="309"/>
        <v>6</v>
      </c>
      <c r="BZ131" s="74">
        <f>+'Stk CF '!BS131</f>
        <v>0</v>
      </c>
      <c r="CA131" s="46"/>
      <c r="CB131" s="46"/>
      <c r="CC131" s="46"/>
      <c r="CD131" s="46"/>
      <c r="CE131" s="46"/>
      <c r="CF131" s="46"/>
      <c r="CG131" s="46"/>
      <c r="CH131" s="75">
        <f t="shared" si="377"/>
        <v>6</v>
      </c>
      <c r="CI131" s="74">
        <f>+'Stk CF '!BZ131</f>
        <v>0</v>
      </c>
      <c r="CJ131" s="46"/>
      <c r="CK131" s="46"/>
      <c r="CL131" s="46"/>
      <c r="CM131" s="46"/>
      <c r="CN131" s="46"/>
      <c r="CO131" s="46"/>
      <c r="CP131" s="46"/>
      <c r="CQ131" s="75">
        <f t="shared" si="325"/>
        <v>6</v>
      </c>
      <c r="CR131" s="74">
        <f>+'Stk CF '!CG131</f>
        <v>0</v>
      </c>
      <c r="CS131" s="46"/>
      <c r="CT131" s="46"/>
      <c r="CU131" s="46"/>
      <c r="CV131" s="46"/>
      <c r="CW131" s="46"/>
      <c r="CX131" s="46"/>
      <c r="CY131" s="46"/>
      <c r="CZ131" s="75">
        <f>+CQ131+CR131+CS131-CT131+CU131-CV131-CW131-CX131-CY131</f>
        <v>6</v>
      </c>
      <c r="DA131" s="74">
        <f>+'Stk CF '!CN131</f>
        <v>0</v>
      </c>
      <c r="DB131" s="46"/>
      <c r="DC131" s="46"/>
      <c r="DD131" s="46"/>
      <c r="DE131" s="46"/>
      <c r="DF131" s="46"/>
      <c r="DG131" s="46"/>
      <c r="DH131" s="46"/>
      <c r="DI131" s="75">
        <f t="shared" si="320"/>
        <v>6</v>
      </c>
      <c r="DJ131" s="74">
        <f>+'Stk CF '!CU131</f>
        <v>0</v>
      </c>
      <c r="DK131" s="46"/>
      <c r="DL131" s="46"/>
      <c r="DM131" s="46"/>
      <c r="DN131" s="46"/>
      <c r="DO131" s="46"/>
      <c r="DP131" s="46"/>
      <c r="DQ131" s="46"/>
      <c r="DR131" s="75">
        <f t="shared" si="359"/>
        <v>6</v>
      </c>
      <c r="DS131" s="74">
        <f>+'Stk CF '!DB131</f>
        <v>0</v>
      </c>
      <c r="DT131" s="46"/>
      <c r="DU131" s="46"/>
      <c r="DV131" s="46"/>
      <c r="DW131" s="46"/>
      <c r="DX131" s="46"/>
      <c r="DY131" s="46"/>
      <c r="DZ131" s="46"/>
      <c r="EA131" s="75">
        <f t="shared" si="360"/>
        <v>6</v>
      </c>
      <c r="EB131" s="74">
        <f>+'Stk CF '!DI131</f>
        <v>0</v>
      </c>
      <c r="EC131" s="46"/>
      <c r="ED131" s="46"/>
      <c r="EE131" s="46"/>
      <c r="EF131" s="46"/>
      <c r="EG131" s="46"/>
      <c r="EH131" s="46"/>
      <c r="EI131" s="46"/>
      <c r="EJ131" s="75">
        <f t="shared" si="361"/>
        <v>6</v>
      </c>
      <c r="EK131" s="74">
        <f>+'Stk CF '!DP131</f>
        <v>0</v>
      </c>
      <c r="EL131" s="46"/>
      <c r="EM131" s="46"/>
      <c r="EN131" s="46"/>
      <c r="EO131" s="46"/>
      <c r="EP131" s="46"/>
      <c r="EQ131" s="46"/>
      <c r="ER131" s="46"/>
      <c r="ES131" s="75">
        <f t="shared" si="362"/>
        <v>6</v>
      </c>
      <c r="ET131" s="74">
        <f>+'Stk CF '!DW131</f>
        <v>0</v>
      </c>
      <c r="EU131" s="46"/>
      <c r="EV131" s="46"/>
      <c r="EW131" s="46"/>
      <c r="EX131" s="46"/>
      <c r="EY131" s="46"/>
      <c r="EZ131" s="46"/>
      <c r="FA131" s="46"/>
      <c r="FB131" s="79">
        <f>+ES131+ET131+EU131-EV131+EW131-EX131-EY131-EZ131-FA131</f>
        <v>6</v>
      </c>
      <c r="FC131" s="74">
        <f>+'Stk CF '!ED131</f>
        <v>0</v>
      </c>
      <c r="FD131" s="46"/>
      <c r="FE131" s="46"/>
      <c r="FF131" s="46"/>
      <c r="FG131" s="46"/>
      <c r="FH131" s="46"/>
      <c r="FI131" s="46"/>
      <c r="FJ131" s="46"/>
      <c r="FK131" s="75">
        <f t="shared" si="240"/>
        <v>6</v>
      </c>
      <c r="FL131" s="74">
        <f>+'Stk CF '!EK131</f>
        <v>0</v>
      </c>
      <c r="FM131" s="46"/>
      <c r="FN131" s="46"/>
      <c r="FO131" s="46"/>
      <c r="FP131" s="46"/>
      <c r="FQ131" s="46"/>
      <c r="FR131" s="46"/>
      <c r="FS131" s="46"/>
      <c r="FT131" s="75">
        <f t="shared" si="363"/>
        <v>6</v>
      </c>
      <c r="FU131" s="74">
        <f>+'Stk CF '!ER131</f>
        <v>0</v>
      </c>
      <c r="FV131" s="46"/>
      <c r="FW131" s="46"/>
      <c r="FX131" s="46"/>
      <c r="FY131" s="46"/>
      <c r="FZ131" s="46"/>
      <c r="GA131" s="46"/>
      <c r="GB131" s="46"/>
      <c r="GC131" s="75">
        <f t="shared" si="380"/>
        <v>6</v>
      </c>
      <c r="GD131" s="74">
        <f>+'Stk CF '!EY131</f>
        <v>0</v>
      </c>
      <c r="GE131" s="46"/>
      <c r="GF131" s="46"/>
      <c r="GG131" s="46"/>
      <c r="GH131" s="46"/>
      <c r="GI131" s="46"/>
      <c r="GJ131" s="46"/>
      <c r="GK131" s="46"/>
      <c r="GL131" s="75">
        <f t="shared" ref="GL131:GL138" si="386">+GC131+GD131+GE131-GF131+GG131-GH131-GI131-GJ131-GK131</f>
        <v>6</v>
      </c>
      <c r="GM131" s="74">
        <f>+'Stk CF '!FF131</f>
        <v>0</v>
      </c>
      <c r="GN131" s="46"/>
      <c r="GO131" s="46"/>
      <c r="GP131" s="46"/>
      <c r="GQ131" s="46"/>
      <c r="GR131" s="46"/>
      <c r="GS131" s="46"/>
      <c r="GT131" s="46"/>
      <c r="GU131" s="75">
        <f t="shared" si="382"/>
        <v>6</v>
      </c>
      <c r="GV131" s="74">
        <f>+'Stk CF '!FM131</f>
        <v>0</v>
      </c>
      <c r="GW131" s="46"/>
      <c r="GX131" s="46"/>
      <c r="GY131" s="46"/>
      <c r="GZ131" s="46"/>
      <c r="HA131" s="46"/>
      <c r="HB131" s="46"/>
      <c r="HC131" s="46"/>
      <c r="HD131" s="75">
        <f t="shared" si="364"/>
        <v>6</v>
      </c>
      <c r="HE131" s="74">
        <f>+'Stk CF '!FT131</f>
        <v>0</v>
      </c>
      <c r="HF131" s="46"/>
      <c r="HG131" s="46"/>
      <c r="HH131" s="46"/>
      <c r="HI131" s="46"/>
      <c r="HJ131" s="46"/>
      <c r="HK131" s="46"/>
      <c r="HL131" s="46"/>
      <c r="HM131" s="75">
        <f t="shared" si="365"/>
        <v>6</v>
      </c>
      <c r="HN131" s="74">
        <f>+'Stk CF '!GA131</f>
        <v>0</v>
      </c>
      <c r="HO131" s="46"/>
      <c r="HP131" s="46"/>
      <c r="HQ131" s="46"/>
      <c r="HR131" s="46"/>
      <c r="HS131" s="46"/>
      <c r="HT131" s="46"/>
      <c r="HU131" s="46"/>
      <c r="HV131" s="75">
        <f t="shared" ref="HV131:HV138" si="387">+HM131+HN131+HO131-HP131+HQ131-HR131-HS131-HT131-HU131</f>
        <v>6</v>
      </c>
      <c r="HW131" s="74">
        <f>+'Stk CF '!GH131</f>
        <v>0</v>
      </c>
      <c r="HX131" s="46"/>
      <c r="HY131" s="46"/>
      <c r="HZ131" s="46"/>
      <c r="IA131" s="46"/>
      <c r="IB131" s="46"/>
      <c r="IC131" s="46"/>
      <c r="ID131" s="46"/>
      <c r="IE131" s="75">
        <f t="shared" si="349"/>
        <v>6</v>
      </c>
      <c r="IF131" s="74">
        <f>+'Stk CF '!GO131</f>
        <v>0</v>
      </c>
      <c r="IG131" s="46"/>
      <c r="IH131" s="46"/>
      <c r="II131" s="46"/>
      <c r="IJ131" s="46"/>
      <c r="IK131" s="46"/>
      <c r="IL131" s="46"/>
      <c r="IM131" s="46"/>
      <c r="IN131" s="75">
        <f t="shared" si="366"/>
        <v>6</v>
      </c>
      <c r="IO131" s="74">
        <f>+'Stk CF '!GV131</f>
        <v>0</v>
      </c>
      <c r="IP131" s="46"/>
      <c r="IQ131" s="46"/>
      <c r="IR131" s="46"/>
      <c r="IS131" s="46"/>
      <c r="IT131" s="46"/>
      <c r="IU131" s="46"/>
      <c r="IV131" s="46"/>
      <c r="IW131" s="75">
        <f t="shared" si="367"/>
        <v>6</v>
      </c>
      <c r="IX131" s="74">
        <f>+'Stk CF '!HC131</f>
        <v>0</v>
      </c>
      <c r="IY131" s="46"/>
      <c r="IZ131" s="46"/>
      <c r="JA131" s="46"/>
      <c r="JB131" s="46"/>
      <c r="JC131" s="46"/>
      <c r="JD131" s="46"/>
      <c r="JE131" s="46"/>
      <c r="JF131" s="75">
        <f t="shared" si="383"/>
        <v>6</v>
      </c>
      <c r="JG131" s="74">
        <f>+'Stk CF '!HJ131</f>
        <v>0</v>
      </c>
      <c r="JH131" s="46"/>
      <c r="JI131" s="46"/>
      <c r="JJ131" s="46"/>
      <c r="JK131" s="46"/>
      <c r="JL131" s="46"/>
      <c r="JM131" s="46"/>
      <c r="JN131" s="46"/>
      <c r="JO131" s="75">
        <f t="shared" si="369"/>
        <v>6</v>
      </c>
      <c r="JP131" s="74">
        <f>+'Stk CF '!HQ131</f>
        <v>0</v>
      </c>
      <c r="JQ131" s="46"/>
      <c r="JR131" s="46"/>
      <c r="JS131" s="46"/>
      <c r="JT131" s="46"/>
      <c r="JU131" s="46"/>
      <c r="JV131" s="46"/>
      <c r="JW131" s="46"/>
      <c r="JX131" s="75">
        <f t="shared" si="378"/>
        <v>6</v>
      </c>
      <c r="JY131" s="106">
        <f>+'Stk CF '!HX131</f>
        <v>0</v>
      </c>
      <c r="JZ131" s="46"/>
      <c r="KA131" s="46"/>
      <c r="KB131" s="46"/>
      <c r="KC131" s="46"/>
      <c r="KD131" s="46"/>
      <c r="KE131" s="46"/>
      <c r="KF131" s="46"/>
      <c r="KG131" s="88">
        <f t="shared" si="384"/>
        <v>6</v>
      </c>
      <c r="KI131" s="80">
        <f>+'Stk CF '!IF131</f>
        <v>0</v>
      </c>
      <c r="KJ131" s="46">
        <f t="shared" si="385"/>
        <v>0</v>
      </c>
      <c r="KK131" s="46">
        <f t="shared" si="385"/>
        <v>0</v>
      </c>
      <c r="KL131" s="46">
        <f t="shared" si="385"/>
        <v>0</v>
      </c>
      <c r="KM131" s="46">
        <f t="shared" si="385"/>
        <v>0</v>
      </c>
      <c r="KN131" s="81">
        <f t="shared" si="385"/>
        <v>0</v>
      </c>
      <c r="KO131" s="81">
        <f t="shared" si="385"/>
        <v>0</v>
      </c>
      <c r="KP131" s="46">
        <f t="shared" si="385"/>
        <v>0</v>
      </c>
      <c r="KQ131" s="76">
        <f t="shared" si="375"/>
        <v>6</v>
      </c>
      <c r="KR131" s="66"/>
      <c r="KS131" s="65"/>
    </row>
    <row r="132" spans="2:305" ht="15">
      <c r="B132" s="387" t="s">
        <v>603</v>
      </c>
      <c r="C132" s="389" t="s">
        <v>661</v>
      </c>
      <c r="D132" s="176" t="s">
        <v>610</v>
      </c>
      <c r="E132" s="170"/>
      <c r="F132" s="370" t="s">
        <v>181</v>
      </c>
      <c r="G132" s="380" t="s">
        <v>99</v>
      </c>
      <c r="H132" s="380" t="s">
        <v>99</v>
      </c>
      <c r="I132" s="166" t="s">
        <v>94</v>
      </c>
      <c r="J132" s="375"/>
      <c r="K132" s="139" t="s">
        <v>605</v>
      </c>
      <c r="L132" s="140" t="s">
        <v>604</v>
      </c>
      <c r="M132" s="137" t="s">
        <v>4</v>
      </c>
      <c r="N132" s="87">
        <v>0</v>
      </c>
      <c r="O132" s="74">
        <f>+'Stk CF '!V132</f>
        <v>0</v>
      </c>
      <c r="P132" s="46"/>
      <c r="Q132" s="46"/>
      <c r="R132" s="46"/>
      <c r="S132" s="46"/>
      <c r="T132" s="46"/>
      <c r="U132" s="46"/>
      <c r="V132" s="46"/>
      <c r="W132" s="75">
        <f t="shared" ref="W132:W143" si="388">+N132+O132+P132-Q132+R132-S132-T132-U132-V132</f>
        <v>0</v>
      </c>
      <c r="X132" s="74">
        <f>+'Stk CF '!AC132</f>
        <v>0</v>
      </c>
      <c r="Y132" s="46"/>
      <c r="Z132" s="46"/>
      <c r="AA132" s="46"/>
      <c r="AB132" s="46"/>
      <c r="AC132" s="46"/>
      <c r="AD132" s="46"/>
      <c r="AE132" s="46"/>
      <c r="AF132" s="75">
        <f t="shared" si="356"/>
        <v>0</v>
      </c>
      <c r="AG132" s="74">
        <f>+'Stk CF '!AJ132</f>
        <v>0</v>
      </c>
      <c r="AH132" s="46"/>
      <c r="AI132" s="46"/>
      <c r="AJ132" s="46"/>
      <c r="AK132" s="46"/>
      <c r="AL132" s="46"/>
      <c r="AM132" s="46"/>
      <c r="AN132" s="46"/>
      <c r="AO132" s="75">
        <f t="shared" si="376"/>
        <v>0</v>
      </c>
      <c r="AP132" s="74">
        <f>+'Stk CF '!AQ132</f>
        <v>0</v>
      </c>
      <c r="AQ132" s="46"/>
      <c r="AR132" s="46"/>
      <c r="AS132" s="46"/>
      <c r="AT132" s="46"/>
      <c r="AU132" s="46"/>
      <c r="AV132" s="46"/>
      <c r="AW132" s="46"/>
      <c r="AX132" s="75">
        <f t="shared" si="357"/>
        <v>0</v>
      </c>
      <c r="AY132" s="74">
        <f>+'Stk CF '!AX132</f>
        <v>0</v>
      </c>
      <c r="AZ132" s="46"/>
      <c r="BA132" s="46"/>
      <c r="BB132" s="46"/>
      <c r="BC132" s="46"/>
      <c r="BD132" s="46"/>
      <c r="BE132" s="46"/>
      <c r="BF132" s="46"/>
      <c r="BG132" s="75">
        <f t="shared" si="358"/>
        <v>0</v>
      </c>
      <c r="BH132" s="74">
        <f>+'Stk CF '!BE132</f>
        <v>0</v>
      </c>
      <c r="BI132" s="46"/>
      <c r="BJ132" s="46"/>
      <c r="BK132" s="46"/>
      <c r="BL132" s="46"/>
      <c r="BM132" s="46"/>
      <c r="BN132" s="46"/>
      <c r="BO132" s="46"/>
      <c r="BP132" s="126">
        <f>+BG132+BH132+BI132-BJ132+BK132-BL132-BM132-BN132-BO132</f>
        <v>0</v>
      </c>
      <c r="BQ132" s="74">
        <f>+'Stk CF '!BL132</f>
        <v>0</v>
      </c>
      <c r="BR132" s="46"/>
      <c r="BS132" s="46"/>
      <c r="BT132" s="46"/>
      <c r="BU132" s="46"/>
      <c r="BV132" s="46"/>
      <c r="BW132" s="46"/>
      <c r="BX132" s="46"/>
      <c r="BY132" s="75">
        <f t="shared" si="309"/>
        <v>0</v>
      </c>
      <c r="BZ132" s="74">
        <f>+'Stk CF '!BS132</f>
        <v>0</v>
      </c>
      <c r="CA132" s="46"/>
      <c r="CB132" s="46"/>
      <c r="CC132" s="46"/>
      <c r="CD132" s="46"/>
      <c r="CE132" s="46"/>
      <c r="CF132" s="46"/>
      <c r="CG132" s="46"/>
      <c r="CH132" s="75">
        <f>+BY132+BZ132+CA132-CB132+CC132-CD132-CE132-CF132-CG132</f>
        <v>0</v>
      </c>
      <c r="CI132" s="74">
        <f>+'Stk CF '!BZ132</f>
        <v>0</v>
      </c>
      <c r="CJ132" s="46"/>
      <c r="CK132" s="46"/>
      <c r="CL132" s="46"/>
      <c r="CM132" s="46"/>
      <c r="CN132" s="46"/>
      <c r="CO132" s="46"/>
      <c r="CP132" s="46"/>
      <c r="CQ132" s="75">
        <f t="shared" si="325"/>
        <v>0</v>
      </c>
      <c r="CR132" s="74">
        <f>+'Stk CF '!CG132</f>
        <v>0</v>
      </c>
      <c r="CS132" s="46"/>
      <c r="CT132" s="46"/>
      <c r="CU132" s="46"/>
      <c r="CV132" s="46"/>
      <c r="CW132" s="46"/>
      <c r="CX132" s="46"/>
      <c r="CY132" s="46"/>
      <c r="CZ132" s="75">
        <f>+CQ132+CR132+CS132-CT132+CU132-CV132-CW132-CX132-CY132</f>
        <v>0</v>
      </c>
      <c r="DA132" s="74">
        <f>+'Stk CF '!CN132</f>
        <v>0</v>
      </c>
      <c r="DB132" s="46"/>
      <c r="DC132" s="46"/>
      <c r="DD132" s="46"/>
      <c r="DE132" s="46"/>
      <c r="DF132" s="46"/>
      <c r="DG132" s="46"/>
      <c r="DH132" s="46"/>
      <c r="DI132" s="75">
        <f t="shared" si="320"/>
        <v>0</v>
      </c>
      <c r="DJ132" s="74">
        <f>+'Stk CF '!CU132</f>
        <v>0</v>
      </c>
      <c r="DK132" s="46"/>
      <c r="DL132" s="46"/>
      <c r="DM132" s="46"/>
      <c r="DN132" s="46"/>
      <c r="DO132" s="46"/>
      <c r="DP132" s="46"/>
      <c r="DQ132" s="46"/>
      <c r="DR132" s="75">
        <f t="shared" si="359"/>
        <v>0</v>
      </c>
      <c r="DS132" s="74">
        <f>+'Stk CF '!DB132</f>
        <v>0</v>
      </c>
      <c r="DT132" s="46"/>
      <c r="DU132" s="46"/>
      <c r="DV132" s="46"/>
      <c r="DW132" s="46"/>
      <c r="DX132" s="46"/>
      <c r="DY132" s="46"/>
      <c r="DZ132" s="46"/>
      <c r="EA132" s="75">
        <f t="shared" si="360"/>
        <v>0</v>
      </c>
      <c r="EB132" s="74">
        <f>+'Stk CF '!DI132</f>
        <v>0</v>
      </c>
      <c r="EC132" s="46"/>
      <c r="ED132" s="46"/>
      <c r="EE132" s="46"/>
      <c r="EF132" s="46"/>
      <c r="EG132" s="46"/>
      <c r="EH132" s="46"/>
      <c r="EI132" s="46"/>
      <c r="EJ132" s="75">
        <f>+EA132+EB132+EC132-ED132+EE132-EF132-EG132-EH132-EI132</f>
        <v>0</v>
      </c>
      <c r="EK132" s="74">
        <f>+'Stk CF '!DP132</f>
        <v>0</v>
      </c>
      <c r="EL132" s="46"/>
      <c r="EM132" s="46"/>
      <c r="EN132" s="46"/>
      <c r="EO132" s="46"/>
      <c r="EP132" s="46"/>
      <c r="EQ132" s="46"/>
      <c r="ER132" s="46"/>
      <c r="ES132" s="75">
        <f>+EJ132+EK132+EL132-EM132+EN132-EO132-EP132-EQ132-ER132</f>
        <v>0</v>
      </c>
      <c r="ET132" s="74">
        <f>+'Stk CF '!DW132</f>
        <v>0</v>
      </c>
      <c r="EU132" s="46"/>
      <c r="EV132" s="46"/>
      <c r="EW132" s="46"/>
      <c r="EX132" s="46"/>
      <c r="EY132" s="46"/>
      <c r="EZ132" s="46"/>
      <c r="FA132" s="46"/>
      <c r="FB132" s="79">
        <f>+ES132+ET132+EU132-EV132+EW132-EX132-EY132-EZ132-FA132</f>
        <v>0</v>
      </c>
      <c r="FC132" s="74">
        <f>+'Stk CF '!ED132</f>
        <v>0</v>
      </c>
      <c r="FD132" s="46"/>
      <c r="FE132" s="46"/>
      <c r="FF132" s="46"/>
      <c r="FG132" s="46"/>
      <c r="FH132" s="46"/>
      <c r="FI132" s="46"/>
      <c r="FJ132" s="46"/>
      <c r="FK132" s="75">
        <f t="shared" si="240"/>
        <v>0</v>
      </c>
      <c r="FL132" s="74">
        <f>+'Stk CF '!EK132</f>
        <v>0</v>
      </c>
      <c r="FM132" s="46"/>
      <c r="FN132" s="46"/>
      <c r="FO132" s="46"/>
      <c r="FP132" s="46"/>
      <c r="FQ132" s="46"/>
      <c r="FR132" s="46"/>
      <c r="FS132" s="46"/>
      <c r="FT132" s="75">
        <f>+FK132+FL132+FM132-FN132+FO132-FP132-FQ132-FR132-FS132</f>
        <v>0</v>
      </c>
      <c r="FU132" s="74">
        <f>+'Stk CF '!ER132</f>
        <v>0</v>
      </c>
      <c r="FV132" s="46"/>
      <c r="FW132" s="46"/>
      <c r="FX132" s="46"/>
      <c r="FY132" s="46"/>
      <c r="FZ132" s="46"/>
      <c r="GA132" s="46"/>
      <c r="GB132" s="46"/>
      <c r="GC132" s="75">
        <f t="shared" si="380"/>
        <v>0</v>
      </c>
      <c r="GD132" s="74">
        <f>+'Stk CF '!EY132</f>
        <v>0</v>
      </c>
      <c r="GE132" s="46"/>
      <c r="GF132" s="46"/>
      <c r="GG132" s="46"/>
      <c r="GH132" s="46"/>
      <c r="GI132" s="46"/>
      <c r="GJ132" s="46"/>
      <c r="GK132" s="46"/>
      <c r="GL132" s="75">
        <f t="shared" si="386"/>
        <v>0</v>
      </c>
      <c r="GM132" s="74">
        <f>+'Stk CF '!FF132</f>
        <v>0</v>
      </c>
      <c r="GN132" s="46"/>
      <c r="GO132" s="46"/>
      <c r="GP132" s="46"/>
      <c r="GQ132" s="46"/>
      <c r="GR132" s="46"/>
      <c r="GS132" s="46"/>
      <c r="GT132" s="46"/>
      <c r="GU132" s="75">
        <f t="shared" ref="GU132:GU144" si="389">+GL132+GM132+GN132-GO132+GP132-GQ132-GR132-GS132-GT132</f>
        <v>0</v>
      </c>
      <c r="GV132" s="74">
        <f>+'Stk CF '!FM132</f>
        <v>0</v>
      </c>
      <c r="GW132" s="46"/>
      <c r="GX132" s="46"/>
      <c r="GY132" s="46"/>
      <c r="GZ132" s="46"/>
      <c r="HA132" s="46"/>
      <c r="HB132" s="46"/>
      <c r="HC132" s="46"/>
      <c r="HD132" s="75">
        <f>+GU132+GV132+GW132-GX132+GY132-GZ132-HA132-HB132-HC132</f>
        <v>0</v>
      </c>
      <c r="HE132" s="74">
        <f>+'Stk CF '!FT132</f>
        <v>0</v>
      </c>
      <c r="HF132" s="46"/>
      <c r="HG132" s="46"/>
      <c r="HH132" s="46"/>
      <c r="HI132" s="46"/>
      <c r="HJ132" s="46"/>
      <c r="HK132" s="46"/>
      <c r="HL132" s="46"/>
      <c r="HM132" s="75">
        <f>+HD132+HE132+HF132-HG132+HH132-HI132-HJ132-HK132-HL132</f>
        <v>0</v>
      </c>
      <c r="HN132" s="74">
        <f>+'Stk CF '!GA132</f>
        <v>0</v>
      </c>
      <c r="HO132" s="46"/>
      <c r="HP132" s="46"/>
      <c r="HQ132" s="46"/>
      <c r="HR132" s="46"/>
      <c r="HS132" s="46"/>
      <c r="HT132" s="46"/>
      <c r="HU132" s="46"/>
      <c r="HV132" s="75">
        <f t="shared" si="387"/>
        <v>0</v>
      </c>
      <c r="HW132" s="74">
        <f>+'Stk CF '!GH132</f>
        <v>0</v>
      </c>
      <c r="HX132" s="46"/>
      <c r="HY132" s="46"/>
      <c r="HZ132" s="46"/>
      <c r="IA132" s="46"/>
      <c r="IB132" s="46"/>
      <c r="IC132" s="46"/>
      <c r="ID132" s="46"/>
      <c r="IE132" s="75">
        <f t="shared" si="349"/>
        <v>0</v>
      </c>
      <c r="IF132" s="74">
        <f>+'Stk CF '!GO132</f>
        <v>0</v>
      </c>
      <c r="IG132" s="46"/>
      <c r="IH132" s="46"/>
      <c r="II132" s="46"/>
      <c r="IJ132" s="46"/>
      <c r="IK132" s="46"/>
      <c r="IL132" s="46"/>
      <c r="IM132" s="46"/>
      <c r="IN132" s="75">
        <f t="shared" si="366"/>
        <v>0</v>
      </c>
      <c r="IO132" s="74">
        <f>+'Stk CF '!GV132</f>
        <v>0</v>
      </c>
      <c r="IP132" s="46"/>
      <c r="IQ132" s="46"/>
      <c r="IR132" s="46"/>
      <c r="IS132" s="46"/>
      <c r="IT132" s="46"/>
      <c r="IU132" s="46"/>
      <c r="IV132" s="46"/>
      <c r="IW132" s="75">
        <f>+IN132+IO132+IP132-IQ132+IR132-IS132-IT132-IU132-IV132</f>
        <v>0</v>
      </c>
      <c r="IX132" s="74">
        <f>+'Stk CF '!HC132</f>
        <v>0</v>
      </c>
      <c r="IY132" s="46"/>
      <c r="IZ132" s="46"/>
      <c r="JA132" s="46"/>
      <c r="JB132" s="46"/>
      <c r="JC132" s="46"/>
      <c r="JD132" s="46"/>
      <c r="JE132" s="46"/>
      <c r="JF132" s="75">
        <f t="shared" si="383"/>
        <v>0</v>
      </c>
      <c r="JG132" s="74">
        <f>+'Stk CF '!HJ132</f>
        <v>0</v>
      </c>
      <c r="JH132" s="46"/>
      <c r="JI132" s="46"/>
      <c r="JJ132" s="46"/>
      <c r="JK132" s="46"/>
      <c r="JL132" s="46"/>
      <c r="JM132" s="46"/>
      <c r="JN132" s="46"/>
      <c r="JO132" s="75">
        <f t="shared" si="369"/>
        <v>0</v>
      </c>
      <c r="JP132" s="74">
        <f>+'Stk CF '!HQ132</f>
        <v>0</v>
      </c>
      <c r="JQ132" s="46"/>
      <c r="JR132" s="46"/>
      <c r="JS132" s="46"/>
      <c r="JT132" s="46"/>
      <c r="JU132" s="46"/>
      <c r="JV132" s="46"/>
      <c r="JW132" s="46"/>
      <c r="JX132" s="75">
        <f>+JO132+JP132+JQ132-JR132+JS132-JT132-JU132-JV132-JW132</f>
        <v>0</v>
      </c>
      <c r="JY132" s="106">
        <f>+'Stk CF '!HX132</f>
        <v>0</v>
      </c>
      <c r="JZ132" s="46"/>
      <c r="KA132" s="46"/>
      <c r="KB132" s="46"/>
      <c r="KC132" s="46"/>
      <c r="KD132" s="46"/>
      <c r="KE132" s="46"/>
      <c r="KF132" s="46"/>
      <c r="KG132" s="88">
        <f t="shared" si="384"/>
        <v>0</v>
      </c>
      <c r="KI132" s="80">
        <f>+'Stk CF '!IF132</f>
        <v>0</v>
      </c>
      <c r="KJ132" s="46">
        <f t="shared" ref="KJ132:KP132" si="390">+P132+Y132+AH132+AQ132+AZ132+BI132+BR132+CA132+CJ132+CS132+DB132+DK132+DT132+EC132+EL132+EU132+FD132+FM132+FV132+GE132+GN132+GW132+HF132+HO132+HX132+IG132+IP132+IY132+JH132+JQ132+JZ132</f>
        <v>0</v>
      </c>
      <c r="KK132" s="46">
        <f t="shared" si="390"/>
        <v>0</v>
      </c>
      <c r="KL132" s="46">
        <f t="shared" si="390"/>
        <v>0</v>
      </c>
      <c r="KM132" s="46">
        <f t="shared" si="390"/>
        <v>0</v>
      </c>
      <c r="KN132" s="81">
        <f t="shared" si="390"/>
        <v>0</v>
      </c>
      <c r="KO132" s="81">
        <f t="shared" si="390"/>
        <v>0</v>
      </c>
      <c r="KP132" s="46">
        <f t="shared" si="390"/>
        <v>0</v>
      </c>
      <c r="KQ132" s="76">
        <f>+N132+KI132+KJ132-KK132-KN132-KO132-KP132</f>
        <v>0</v>
      </c>
      <c r="KR132" s="66"/>
      <c r="KS132" s="65"/>
    </row>
    <row r="133" spans="2:305" ht="15">
      <c r="B133" s="387" t="s">
        <v>603</v>
      </c>
      <c r="C133" s="389" t="s">
        <v>261</v>
      </c>
      <c r="D133" s="176" t="s">
        <v>611</v>
      </c>
      <c r="E133" s="170"/>
      <c r="F133" s="370" t="s">
        <v>181</v>
      </c>
      <c r="G133" s="380" t="s">
        <v>99</v>
      </c>
      <c r="H133" s="380" t="s">
        <v>99</v>
      </c>
      <c r="I133" s="166" t="s">
        <v>94</v>
      </c>
      <c r="J133" s="375"/>
      <c r="K133" s="143">
        <v>4</v>
      </c>
      <c r="L133" s="144" t="s">
        <v>604</v>
      </c>
      <c r="M133" s="137" t="s">
        <v>4</v>
      </c>
      <c r="N133" s="87">
        <v>0</v>
      </c>
      <c r="O133" s="74">
        <f>+'Stk CF '!V133</f>
        <v>0</v>
      </c>
      <c r="P133" s="46"/>
      <c r="Q133" s="46"/>
      <c r="R133" s="46"/>
      <c r="S133" s="46"/>
      <c r="T133" s="46"/>
      <c r="U133" s="46"/>
      <c r="V133" s="46"/>
      <c r="W133" s="75">
        <f t="shared" si="388"/>
        <v>0</v>
      </c>
      <c r="X133" s="74">
        <f>+'Stk CF '!AC133</f>
        <v>0</v>
      </c>
      <c r="Y133" s="46"/>
      <c r="Z133" s="46"/>
      <c r="AA133" s="46"/>
      <c r="AB133" s="46"/>
      <c r="AC133" s="46"/>
      <c r="AD133" s="46"/>
      <c r="AE133" s="46"/>
      <c r="AF133" s="75">
        <f t="shared" si="356"/>
        <v>0</v>
      </c>
      <c r="AG133" s="74">
        <f>+'Stk CF '!AJ133</f>
        <v>0</v>
      </c>
      <c r="AH133" s="46"/>
      <c r="AI133" s="46"/>
      <c r="AJ133" s="46"/>
      <c r="AK133" s="46"/>
      <c r="AL133" s="46"/>
      <c r="AM133" s="46"/>
      <c r="AN133" s="46"/>
      <c r="AO133" s="75">
        <f t="shared" si="376"/>
        <v>0</v>
      </c>
      <c r="AP133" s="74">
        <f>+'Stk CF '!AQ133</f>
        <v>0</v>
      </c>
      <c r="AQ133" s="46"/>
      <c r="AR133" s="46"/>
      <c r="AS133" s="46"/>
      <c r="AT133" s="46"/>
      <c r="AU133" s="46"/>
      <c r="AV133" s="46"/>
      <c r="AW133" s="46"/>
      <c r="AX133" s="75">
        <f t="shared" si="357"/>
        <v>0</v>
      </c>
      <c r="AY133" s="74">
        <f>+'Stk CF '!AX133</f>
        <v>0</v>
      </c>
      <c r="AZ133" s="46"/>
      <c r="BA133" s="46"/>
      <c r="BB133" s="46"/>
      <c r="BC133" s="46"/>
      <c r="BD133" s="46"/>
      <c r="BE133" s="46"/>
      <c r="BF133" s="46"/>
      <c r="BG133" s="75">
        <f t="shared" si="358"/>
        <v>0</v>
      </c>
      <c r="BH133" s="74">
        <f>+'Stk CF '!BE133</f>
        <v>0</v>
      </c>
      <c r="BI133" s="46"/>
      <c r="BJ133" s="46"/>
      <c r="BK133" s="46"/>
      <c r="BL133" s="46"/>
      <c r="BM133" s="46"/>
      <c r="BN133" s="46"/>
      <c r="BO133" s="46"/>
      <c r="BP133" s="126">
        <f t="shared" ref="BP133:BP138" si="391">+BG133+BH133+BI133-BJ133+BK133-BL133-BM133-BN133-BO133</f>
        <v>0</v>
      </c>
      <c r="BQ133" s="74">
        <f>+'Stk CF '!BL133</f>
        <v>0</v>
      </c>
      <c r="BR133" s="46"/>
      <c r="BS133" s="46"/>
      <c r="BT133" s="46"/>
      <c r="BU133" s="46"/>
      <c r="BV133" s="46"/>
      <c r="BW133" s="46"/>
      <c r="BX133" s="46"/>
      <c r="BY133" s="75">
        <f t="shared" ref="BY133:BY143" si="392">+BP133+BQ133+BR133-BS133+BT133-BU133-BV133-BW133-BX133</f>
        <v>0</v>
      </c>
      <c r="BZ133" s="74">
        <f>+'Stk CF '!BS133</f>
        <v>0</v>
      </c>
      <c r="CA133" s="46"/>
      <c r="CB133" s="46"/>
      <c r="CC133" s="46"/>
      <c r="CD133" s="46"/>
      <c r="CE133" s="46"/>
      <c r="CF133" s="46"/>
      <c r="CG133" s="46"/>
      <c r="CH133" s="75">
        <f t="shared" ref="CH133:CH143" si="393">+BY133+BZ133+CA133-CB133+CC133-CD133-CE133-CF133-CG133</f>
        <v>0</v>
      </c>
      <c r="CI133" s="74">
        <f>+'Stk CF '!BZ133</f>
        <v>0</v>
      </c>
      <c r="CJ133" s="46"/>
      <c r="CK133" s="46"/>
      <c r="CL133" s="46"/>
      <c r="CM133" s="46"/>
      <c r="CN133" s="46"/>
      <c r="CO133" s="46"/>
      <c r="CP133" s="46"/>
      <c r="CQ133" s="75">
        <f t="shared" ref="CQ133:CQ143" si="394">+CH133+CI133+CJ133-CK133+CL133-CM133-CN133-CO133-CP133</f>
        <v>0</v>
      </c>
      <c r="CR133" s="74">
        <f>+'Stk CF '!CG133</f>
        <v>0</v>
      </c>
      <c r="CS133" s="46"/>
      <c r="CT133" s="46"/>
      <c r="CU133" s="46"/>
      <c r="CV133" s="46"/>
      <c r="CW133" s="46"/>
      <c r="CX133" s="46"/>
      <c r="CY133" s="46"/>
      <c r="CZ133" s="75">
        <f t="shared" ref="CZ133:CZ143" si="395">+CQ133+CR133+CS133-CT133+CU133-CV133-CW133-CX133-CY133</f>
        <v>0</v>
      </c>
      <c r="DA133" s="74">
        <f>+'Stk CF '!CN133</f>
        <v>0</v>
      </c>
      <c r="DB133" s="46"/>
      <c r="DC133" s="46"/>
      <c r="DD133" s="46"/>
      <c r="DE133" s="46"/>
      <c r="DF133" s="46"/>
      <c r="DG133" s="46"/>
      <c r="DH133" s="46"/>
      <c r="DI133" s="75">
        <f t="shared" ref="DI133:DI143" si="396">+CZ133+DA133+DB133-DC133+DD133-DE133-DF133-DG133-DH133</f>
        <v>0</v>
      </c>
      <c r="DJ133" s="74">
        <f>+'Stk CF '!CU133</f>
        <v>0</v>
      </c>
      <c r="DK133" s="46"/>
      <c r="DL133" s="46"/>
      <c r="DM133" s="46"/>
      <c r="DN133" s="46"/>
      <c r="DO133" s="46"/>
      <c r="DP133" s="46"/>
      <c r="DQ133" s="46"/>
      <c r="DR133" s="75">
        <f t="shared" si="359"/>
        <v>0</v>
      </c>
      <c r="DS133" s="74">
        <f>+'Stk CF '!DB133</f>
        <v>0</v>
      </c>
      <c r="DT133" s="46"/>
      <c r="DU133" s="46"/>
      <c r="DV133" s="46"/>
      <c r="DW133" s="46"/>
      <c r="DX133" s="46"/>
      <c r="DY133" s="46"/>
      <c r="DZ133" s="46"/>
      <c r="EA133" s="75">
        <f t="shared" si="360"/>
        <v>0</v>
      </c>
      <c r="EB133" s="74">
        <f>+'Stk CF '!DI133</f>
        <v>0</v>
      </c>
      <c r="EC133" s="46"/>
      <c r="ED133" s="46"/>
      <c r="EE133" s="46"/>
      <c r="EF133" s="46"/>
      <c r="EG133" s="46"/>
      <c r="EH133" s="46"/>
      <c r="EI133" s="46"/>
      <c r="EJ133" s="75">
        <f t="shared" ref="EJ133:EJ138" si="397">+EA133+EB133+EC133-ED133+EE133-EF133-EG133-EH133-EI133</f>
        <v>0</v>
      </c>
      <c r="EK133" s="74">
        <f>+'Stk CF '!DP133</f>
        <v>0</v>
      </c>
      <c r="EL133" s="46"/>
      <c r="EM133" s="46"/>
      <c r="EN133" s="46"/>
      <c r="EO133" s="46"/>
      <c r="EP133" s="46"/>
      <c r="EQ133" s="46"/>
      <c r="ER133" s="46"/>
      <c r="ES133" s="75">
        <f t="shared" ref="ES133:ES138" si="398">+EJ133+EK133+EL133-EM133+EN133-EO133-EP133-EQ133-ER133</f>
        <v>0</v>
      </c>
      <c r="ET133" s="74">
        <f>+'Stk CF '!DW133</f>
        <v>0</v>
      </c>
      <c r="EU133" s="46"/>
      <c r="EV133" s="46"/>
      <c r="EW133" s="46"/>
      <c r="EX133" s="46"/>
      <c r="EY133" s="46"/>
      <c r="EZ133" s="46"/>
      <c r="FA133" s="46"/>
      <c r="FB133" s="79">
        <f t="shared" ref="FB133:FB143" si="399">+ES133+ET133+EU133-EV133+EW133-EX133-EY133-EZ133-FA133</f>
        <v>0</v>
      </c>
      <c r="FC133" s="74">
        <f>+'Stk CF '!ED133</f>
        <v>0</v>
      </c>
      <c r="FD133" s="46"/>
      <c r="FE133" s="46"/>
      <c r="FF133" s="46"/>
      <c r="FG133" s="46"/>
      <c r="FH133" s="46"/>
      <c r="FI133" s="46"/>
      <c r="FJ133" s="46"/>
      <c r="FK133" s="75">
        <f t="shared" si="240"/>
        <v>0</v>
      </c>
      <c r="FL133" s="74">
        <f>+'Stk CF '!EK133</f>
        <v>0</v>
      </c>
      <c r="FM133" s="46"/>
      <c r="FN133" s="46"/>
      <c r="FO133" s="46"/>
      <c r="FP133" s="46"/>
      <c r="FQ133" s="46"/>
      <c r="FR133" s="46"/>
      <c r="FS133" s="46"/>
      <c r="FT133" s="75">
        <f t="shared" ref="FT133:FT138" si="400">+FK133+FL133+FM133-FN133+FO133-FP133-FQ133-FR133-FS133</f>
        <v>0</v>
      </c>
      <c r="FU133" s="74">
        <f>+'Stk CF '!ER133</f>
        <v>0</v>
      </c>
      <c r="FV133" s="46"/>
      <c r="FW133" s="46"/>
      <c r="FX133" s="46"/>
      <c r="FY133" s="46"/>
      <c r="FZ133" s="46"/>
      <c r="GA133" s="46"/>
      <c r="GB133" s="46"/>
      <c r="GC133" s="75">
        <f t="shared" si="380"/>
        <v>0</v>
      </c>
      <c r="GD133" s="74">
        <f>+'Stk CF '!EY133</f>
        <v>0</v>
      </c>
      <c r="GE133" s="46"/>
      <c r="GF133" s="46"/>
      <c r="GG133" s="46"/>
      <c r="GH133" s="46"/>
      <c r="GI133" s="46"/>
      <c r="GJ133" s="46"/>
      <c r="GK133" s="46"/>
      <c r="GL133" s="75">
        <f t="shared" si="386"/>
        <v>0</v>
      </c>
      <c r="GM133" s="74">
        <f>+'Stk CF '!FF133</f>
        <v>0</v>
      </c>
      <c r="GN133" s="46"/>
      <c r="GO133" s="46"/>
      <c r="GP133" s="46"/>
      <c r="GQ133" s="46"/>
      <c r="GR133" s="46"/>
      <c r="GS133" s="46"/>
      <c r="GT133" s="46"/>
      <c r="GU133" s="75">
        <f t="shared" si="389"/>
        <v>0</v>
      </c>
      <c r="GV133" s="74">
        <f>+'Stk CF '!FM133</f>
        <v>0</v>
      </c>
      <c r="GW133" s="46"/>
      <c r="GX133" s="46"/>
      <c r="GY133" s="46"/>
      <c r="GZ133" s="46"/>
      <c r="HA133" s="46"/>
      <c r="HB133" s="46"/>
      <c r="HC133" s="46"/>
      <c r="HD133" s="75">
        <f t="shared" ref="HD133:HD138" si="401">+GU133+GV133+GW133-GX133+GY133-GZ133-HA133-HB133-HC133</f>
        <v>0</v>
      </c>
      <c r="HE133" s="74">
        <f>+'Stk CF '!FT133</f>
        <v>0</v>
      </c>
      <c r="HF133" s="46"/>
      <c r="HG133" s="46"/>
      <c r="HH133" s="46"/>
      <c r="HI133" s="46"/>
      <c r="HJ133" s="46"/>
      <c r="HK133" s="46"/>
      <c r="HL133" s="46"/>
      <c r="HM133" s="75">
        <f t="shared" ref="HM133:HM144" si="402">+HD133+HE133+HF133-HG133+HH133-HI133-HJ133-HK133-HL133</f>
        <v>0</v>
      </c>
      <c r="HN133" s="74">
        <f>+'Stk CF '!GA133</f>
        <v>0</v>
      </c>
      <c r="HO133" s="46"/>
      <c r="HP133" s="46"/>
      <c r="HQ133" s="46"/>
      <c r="HR133" s="46"/>
      <c r="HS133" s="46"/>
      <c r="HT133" s="46"/>
      <c r="HU133" s="46"/>
      <c r="HV133" s="75">
        <f t="shared" si="387"/>
        <v>0</v>
      </c>
      <c r="HW133" s="74">
        <f>+'Stk CF '!GH133</f>
        <v>0</v>
      </c>
      <c r="HX133" s="46"/>
      <c r="HY133" s="46"/>
      <c r="HZ133" s="46"/>
      <c r="IA133" s="46"/>
      <c r="IB133" s="46"/>
      <c r="IC133" s="46"/>
      <c r="ID133" s="46"/>
      <c r="IE133" s="75">
        <f t="shared" si="349"/>
        <v>0</v>
      </c>
      <c r="IF133" s="74">
        <f>+'Stk CF '!GO133</f>
        <v>0</v>
      </c>
      <c r="IG133" s="46"/>
      <c r="IH133" s="46"/>
      <c r="II133" s="46"/>
      <c r="IJ133" s="46"/>
      <c r="IK133" s="46"/>
      <c r="IL133" s="46"/>
      <c r="IM133" s="46"/>
      <c r="IN133" s="75">
        <f t="shared" si="366"/>
        <v>0</v>
      </c>
      <c r="IO133" s="74">
        <f>+'Stk CF '!GV133</f>
        <v>0</v>
      </c>
      <c r="IP133" s="46"/>
      <c r="IQ133" s="46"/>
      <c r="IR133" s="46"/>
      <c r="IS133" s="46"/>
      <c r="IT133" s="46"/>
      <c r="IU133" s="46"/>
      <c r="IV133" s="46"/>
      <c r="IW133" s="75">
        <f t="shared" ref="IW133:IW138" si="403">+IN133+IO133+IP133-IQ133+IR133-IS133-IT133-IU133-IV133</f>
        <v>0</v>
      </c>
      <c r="IX133" s="74">
        <f>+'Stk CF '!HC133</f>
        <v>0</v>
      </c>
      <c r="IY133" s="46"/>
      <c r="IZ133" s="46"/>
      <c r="JA133" s="46"/>
      <c r="JB133" s="46"/>
      <c r="JC133" s="46"/>
      <c r="JD133" s="46"/>
      <c r="JE133" s="46"/>
      <c r="JF133" s="75">
        <f t="shared" si="383"/>
        <v>0</v>
      </c>
      <c r="JG133" s="74">
        <f>+'Stk CF '!HJ133</f>
        <v>0</v>
      </c>
      <c r="JH133" s="46"/>
      <c r="JI133" s="46"/>
      <c r="JJ133" s="46"/>
      <c r="JK133" s="46"/>
      <c r="JL133" s="46"/>
      <c r="JM133" s="46"/>
      <c r="JN133" s="46"/>
      <c r="JO133" s="75">
        <f t="shared" si="369"/>
        <v>0</v>
      </c>
      <c r="JP133" s="74">
        <f>+'Stk CF '!HQ133</f>
        <v>0</v>
      </c>
      <c r="JQ133" s="46"/>
      <c r="JR133" s="46"/>
      <c r="JS133" s="46"/>
      <c r="JT133" s="46"/>
      <c r="JU133" s="46"/>
      <c r="JV133" s="46"/>
      <c r="JW133" s="46"/>
      <c r="JX133" s="75">
        <f t="shared" ref="JX133:JX138" si="404">+JO133+JP133+JQ133-JR133+JS133-JT133-JU133-JV133-JW133</f>
        <v>0</v>
      </c>
      <c r="JY133" s="106">
        <f>+'Stk CF '!HX133</f>
        <v>0</v>
      </c>
      <c r="JZ133" s="46"/>
      <c r="KA133" s="46"/>
      <c r="KB133" s="46"/>
      <c r="KC133" s="46"/>
      <c r="KD133" s="46"/>
      <c r="KE133" s="46"/>
      <c r="KF133" s="46"/>
      <c r="KG133" s="88">
        <f t="shared" si="384"/>
        <v>0</v>
      </c>
      <c r="KI133" s="80">
        <f>+'Stk CF '!IF133</f>
        <v>0</v>
      </c>
      <c r="KJ133" s="46">
        <f t="shared" ref="KJ133:KJ143" si="405">+P133+Y133+AH133+AQ133+AZ133+BI133+BR133+CA133+CJ133+CS133+DB133+DK133+DT133+EC133+EL133+EU133+FD133+FM133+FV133+GE133+GN133+GW133+HF133+HO133+HX133+IG133+IP133+IY133+JH133+JQ133+JZ133</f>
        <v>0</v>
      </c>
      <c r="KK133" s="46">
        <f t="shared" ref="KK133:KK143" si="406">+Q133+Z133+AI133+AR133+BA133+BJ133+BS133+CB133+CK133+CT133+DC133+DL133+DU133+ED133+EM133+EV133+FE133+FN133+FW133+GF133+GO133+GX133+HG133+HP133+HY133+IH133+IQ133+IZ133+JI133+JR133+KA133</f>
        <v>0</v>
      </c>
      <c r="KL133" s="46">
        <f t="shared" ref="KL133:KL143" si="407">+R133+AA133+AJ133+AS133+BB133+BK133+BT133+CC133+CL133+CU133+DD133+DM133+DV133+EE133+EN133+EW133+FF133+FO133+FX133+GG133+GP133+GY133+HH133+HQ133+HZ133+II133+IR133+JA133+JJ133+JS133+KB133</f>
        <v>0</v>
      </c>
      <c r="KM133" s="46">
        <f t="shared" ref="KM133:KM143" si="408">+S133+AB133+AK133+AT133+BC133+BL133+BU133+CD133+CM133+CV133+DE133+DN133+DW133+EF133+EO133+EX133+FG133+FP133+FY133+GH133+GQ133+GZ133+HI133+HR133+IA133+IJ133+IS133+JB133+JK133+JT133+KC133</f>
        <v>0</v>
      </c>
      <c r="KN133" s="81">
        <f t="shared" ref="KN133:KN143" si="409">+T133+AC133+AL133+AU133+BD133+BM133+BV133+CE133+CN133+CW133+DF133+DO133+DX133+EG133+EP133+EY133+FH133+FQ133+FZ133+GI133+GR133+HA133+HJ133+HS133+IB133+IK133+IT133+JC133+JL133+JU133+KD133</f>
        <v>0</v>
      </c>
      <c r="KO133" s="81">
        <f t="shared" ref="KO133:KO143" si="410">+U133+AD133+AM133+AV133+BE133+BN133+BW133+CF133+CO133+CX133+DG133+DP133+DY133+EH133+EQ133+EZ133+FI133+FR133+GA133+GJ133+GS133+HB133+HK133+HT133+IC133+IL133+IU133+JD133+JM133+JV133+KE133</f>
        <v>0</v>
      </c>
      <c r="KP133" s="46">
        <f t="shared" ref="KP133:KP143" si="411">+V133+AE133+AN133+AW133+BF133+BO133+BX133+CG133+CP133+CY133+DH133+DQ133+DZ133+EI133+ER133+FA133+FJ133+FS133+GB133+GK133+GT133+HC133+HL133+HU133+ID133+IM133+IV133+JE133+JN133+JW133+KF133</f>
        <v>0</v>
      </c>
      <c r="KQ133" s="76">
        <f t="shared" ref="KQ133:KQ143" si="412">+N133+KI133+KJ133-KK133-KN133-KO133-KP133</f>
        <v>0</v>
      </c>
      <c r="KR133" s="66"/>
      <c r="KS133" s="65"/>
    </row>
    <row r="134" spans="2:305" ht="15">
      <c r="B134" s="387" t="s">
        <v>603</v>
      </c>
      <c r="C134" s="389" t="s">
        <v>664</v>
      </c>
      <c r="D134" s="176" t="s">
        <v>612</v>
      </c>
      <c r="E134" s="170"/>
      <c r="F134" s="370" t="s">
        <v>181</v>
      </c>
      <c r="G134" s="380" t="s">
        <v>99</v>
      </c>
      <c r="H134" s="380" t="s">
        <v>99</v>
      </c>
      <c r="I134" s="166" t="s">
        <v>94</v>
      </c>
      <c r="J134" s="375"/>
      <c r="K134" s="143">
        <v>4</v>
      </c>
      <c r="L134" s="144">
        <v>5</v>
      </c>
      <c r="M134" s="137" t="s">
        <v>4</v>
      </c>
      <c r="N134" s="87">
        <v>0</v>
      </c>
      <c r="O134" s="74">
        <f>+'Stk CF '!V134</f>
        <v>0</v>
      </c>
      <c r="P134" s="46"/>
      <c r="Q134" s="46"/>
      <c r="R134" s="46"/>
      <c r="S134" s="46"/>
      <c r="T134" s="46"/>
      <c r="U134" s="46"/>
      <c r="V134" s="46"/>
      <c r="W134" s="75">
        <f t="shared" si="388"/>
        <v>0</v>
      </c>
      <c r="X134" s="74">
        <f>+'Stk CF '!AC134</f>
        <v>0</v>
      </c>
      <c r="Y134" s="46"/>
      <c r="Z134" s="46"/>
      <c r="AA134" s="46"/>
      <c r="AB134" s="46"/>
      <c r="AC134" s="46"/>
      <c r="AD134" s="46"/>
      <c r="AE134" s="46"/>
      <c r="AF134" s="75">
        <f t="shared" si="356"/>
        <v>0</v>
      </c>
      <c r="AG134" s="74">
        <f>+'Stk CF '!AJ134</f>
        <v>0</v>
      </c>
      <c r="AH134" s="46"/>
      <c r="AI134" s="46"/>
      <c r="AJ134" s="46"/>
      <c r="AK134" s="46"/>
      <c r="AL134" s="46"/>
      <c r="AM134" s="46"/>
      <c r="AN134" s="46"/>
      <c r="AO134" s="75">
        <f t="shared" si="376"/>
        <v>0</v>
      </c>
      <c r="AP134" s="74">
        <f>+'Stk CF '!AQ134</f>
        <v>0</v>
      </c>
      <c r="AQ134" s="46"/>
      <c r="AR134" s="46"/>
      <c r="AS134" s="46"/>
      <c r="AT134" s="46"/>
      <c r="AU134" s="46"/>
      <c r="AV134" s="46"/>
      <c r="AW134" s="46"/>
      <c r="AX134" s="75">
        <f t="shared" si="357"/>
        <v>0</v>
      </c>
      <c r="AY134" s="74">
        <f>+'Stk CF '!AX134</f>
        <v>0</v>
      </c>
      <c r="AZ134" s="46"/>
      <c r="BA134" s="46"/>
      <c r="BB134" s="46"/>
      <c r="BC134" s="46"/>
      <c r="BD134" s="46"/>
      <c r="BE134" s="46"/>
      <c r="BF134" s="46"/>
      <c r="BG134" s="75">
        <f t="shared" si="358"/>
        <v>0</v>
      </c>
      <c r="BH134" s="74">
        <f>+'Stk CF '!BE134</f>
        <v>0</v>
      </c>
      <c r="BI134" s="46"/>
      <c r="BJ134" s="46"/>
      <c r="BK134" s="46"/>
      <c r="BL134" s="46"/>
      <c r="BM134" s="46"/>
      <c r="BN134" s="46"/>
      <c r="BO134" s="46"/>
      <c r="BP134" s="126">
        <f t="shared" si="391"/>
        <v>0</v>
      </c>
      <c r="BQ134" s="74">
        <f>+'Stk CF '!BL134</f>
        <v>0</v>
      </c>
      <c r="BR134" s="46"/>
      <c r="BS134" s="46"/>
      <c r="BT134" s="46"/>
      <c r="BU134" s="46"/>
      <c r="BV134" s="46"/>
      <c r="BW134" s="46"/>
      <c r="BX134" s="46"/>
      <c r="BY134" s="75">
        <f t="shared" si="392"/>
        <v>0</v>
      </c>
      <c r="BZ134" s="74">
        <f>+'Stk CF '!BS134</f>
        <v>0</v>
      </c>
      <c r="CA134" s="46"/>
      <c r="CB134" s="46"/>
      <c r="CC134" s="46"/>
      <c r="CD134" s="46"/>
      <c r="CE134" s="46"/>
      <c r="CF134" s="46"/>
      <c r="CG134" s="46"/>
      <c r="CH134" s="75">
        <f t="shared" si="393"/>
        <v>0</v>
      </c>
      <c r="CI134" s="74">
        <f>+'Stk CF '!BZ134</f>
        <v>0</v>
      </c>
      <c r="CJ134" s="46"/>
      <c r="CK134" s="46"/>
      <c r="CL134" s="46"/>
      <c r="CM134" s="46"/>
      <c r="CN134" s="46"/>
      <c r="CO134" s="46"/>
      <c r="CP134" s="46"/>
      <c r="CQ134" s="75">
        <f t="shared" si="394"/>
        <v>0</v>
      </c>
      <c r="CR134" s="74">
        <f>+'Stk CF '!CG134</f>
        <v>0</v>
      </c>
      <c r="CS134" s="46"/>
      <c r="CT134" s="46"/>
      <c r="CU134" s="46"/>
      <c r="CV134" s="46"/>
      <c r="CW134" s="46"/>
      <c r="CX134" s="46"/>
      <c r="CY134" s="46"/>
      <c r="CZ134" s="75">
        <f t="shared" si="395"/>
        <v>0</v>
      </c>
      <c r="DA134" s="74">
        <f>+'Stk CF '!CN134</f>
        <v>0</v>
      </c>
      <c r="DB134" s="46"/>
      <c r="DC134" s="46"/>
      <c r="DD134" s="46"/>
      <c r="DE134" s="46"/>
      <c r="DF134" s="46"/>
      <c r="DG134" s="46"/>
      <c r="DH134" s="46"/>
      <c r="DI134" s="75">
        <f t="shared" si="396"/>
        <v>0</v>
      </c>
      <c r="DJ134" s="74">
        <f>+'Stk CF '!CU134</f>
        <v>0</v>
      </c>
      <c r="DK134" s="46"/>
      <c r="DL134" s="46"/>
      <c r="DM134" s="46"/>
      <c r="DN134" s="46"/>
      <c r="DO134" s="46"/>
      <c r="DP134" s="46"/>
      <c r="DQ134" s="46"/>
      <c r="DR134" s="75">
        <f t="shared" si="359"/>
        <v>0</v>
      </c>
      <c r="DS134" s="74">
        <f>+'Stk CF '!DB134</f>
        <v>0</v>
      </c>
      <c r="DT134" s="46"/>
      <c r="DU134" s="46"/>
      <c r="DV134" s="46"/>
      <c r="DW134" s="46"/>
      <c r="DX134" s="46"/>
      <c r="DY134" s="46"/>
      <c r="DZ134" s="46"/>
      <c r="EA134" s="75">
        <f t="shared" si="360"/>
        <v>0</v>
      </c>
      <c r="EB134" s="74">
        <f>+'Stk CF '!DI134</f>
        <v>0</v>
      </c>
      <c r="EC134" s="46"/>
      <c r="ED134" s="46"/>
      <c r="EE134" s="46"/>
      <c r="EF134" s="46"/>
      <c r="EG134" s="46"/>
      <c r="EH134" s="46"/>
      <c r="EI134" s="46"/>
      <c r="EJ134" s="75">
        <f t="shared" si="397"/>
        <v>0</v>
      </c>
      <c r="EK134" s="74">
        <f>+'Stk CF '!DP134</f>
        <v>0</v>
      </c>
      <c r="EL134" s="46"/>
      <c r="EM134" s="46"/>
      <c r="EN134" s="46"/>
      <c r="EO134" s="46"/>
      <c r="EP134" s="46"/>
      <c r="EQ134" s="46"/>
      <c r="ER134" s="46"/>
      <c r="ES134" s="75">
        <f t="shared" si="398"/>
        <v>0</v>
      </c>
      <c r="ET134" s="74">
        <f>+'Stk CF '!DW134</f>
        <v>0</v>
      </c>
      <c r="EU134" s="46"/>
      <c r="EV134" s="46"/>
      <c r="EW134" s="46"/>
      <c r="EX134" s="46"/>
      <c r="EY134" s="46"/>
      <c r="EZ134" s="46"/>
      <c r="FA134" s="46"/>
      <c r="FB134" s="79">
        <f t="shared" si="399"/>
        <v>0</v>
      </c>
      <c r="FC134" s="74">
        <f>+'Stk CF '!ED134</f>
        <v>0</v>
      </c>
      <c r="FD134" s="46"/>
      <c r="FE134" s="46"/>
      <c r="FF134" s="46"/>
      <c r="FG134" s="46"/>
      <c r="FH134" s="46"/>
      <c r="FI134" s="46"/>
      <c r="FJ134" s="46"/>
      <c r="FK134" s="75">
        <f t="shared" si="240"/>
        <v>0</v>
      </c>
      <c r="FL134" s="74">
        <f>+'Stk CF '!EK134</f>
        <v>0</v>
      </c>
      <c r="FM134" s="46"/>
      <c r="FN134" s="46"/>
      <c r="FO134" s="46"/>
      <c r="FP134" s="46"/>
      <c r="FQ134" s="46"/>
      <c r="FR134" s="46"/>
      <c r="FS134" s="46"/>
      <c r="FT134" s="75">
        <f t="shared" si="400"/>
        <v>0</v>
      </c>
      <c r="FU134" s="74">
        <f>+'Stk CF '!ER134</f>
        <v>0</v>
      </c>
      <c r="FV134" s="46"/>
      <c r="FW134" s="46"/>
      <c r="FX134" s="46"/>
      <c r="FY134" s="46"/>
      <c r="FZ134" s="46"/>
      <c r="GA134" s="46"/>
      <c r="GB134" s="46"/>
      <c r="GC134" s="75">
        <f t="shared" si="380"/>
        <v>0</v>
      </c>
      <c r="GD134" s="74">
        <f>+'Stk CF '!EY134</f>
        <v>0</v>
      </c>
      <c r="GE134" s="46"/>
      <c r="GF134" s="46"/>
      <c r="GG134" s="46"/>
      <c r="GH134" s="46"/>
      <c r="GI134" s="46"/>
      <c r="GJ134" s="46"/>
      <c r="GK134" s="46"/>
      <c r="GL134" s="75">
        <f t="shared" si="386"/>
        <v>0</v>
      </c>
      <c r="GM134" s="74">
        <f>+'Stk CF '!FF134</f>
        <v>0</v>
      </c>
      <c r="GN134" s="46"/>
      <c r="GO134" s="46"/>
      <c r="GP134" s="46"/>
      <c r="GQ134" s="46"/>
      <c r="GR134" s="46"/>
      <c r="GS134" s="46"/>
      <c r="GT134" s="46"/>
      <c r="GU134" s="75">
        <f t="shared" si="389"/>
        <v>0</v>
      </c>
      <c r="GV134" s="74">
        <f>+'Stk CF '!FM134</f>
        <v>0</v>
      </c>
      <c r="GW134" s="46"/>
      <c r="GX134" s="46"/>
      <c r="GY134" s="46"/>
      <c r="GZ134" s="46"/>
      <c r="HA134" s="46"/>
      <c r="HB134" s="46"/>
      <c r="HC134" s="46"/>
      <c r="HD134" s="75">
        <f t="shared" si="401"/>
        <v>0</v>
      </c>
      <c r="HE134" s="74">
        <f>+'Stk CF '!FT134</f>
        <v>0</v>
      </c>
      <c r="HF134" s="46"/>
      <c r="HG134" s="46"/>
      <c r="HH134" s="46"/>
      <c r="HI134" s="46"/>
      <c r="HJ134" s="46"/>
      <c r="HK134" s="46"/>
      <c r="HL134" s="46"/>
      <c r="HM134" s="75">
        <f t="shared" si="402"/>
        <v>0</v>
      </c>
      <c r="HN134" s="74">
        <f>+'Stk CF '!GA134</f>
        <v>0</v>
      </c>
      <c r="HO134" s="46"/>
      <c r="HP134" s="46"/>
      <c r="HQ134" s="46"/>
      <c r="HR134" s="46"/>
      <c r="HS134" s="46"/>
      <c r="HT134" s="46"/>
      <c r="HU134" s="46"/>
      <c r="HV134" s="75">
        <f t="shared" si="387"/>
        <v>0</v>
      </c>
      <c r="HW134" s="74">
        <f>+'Stk CF '!GH134</f>
        <v>0</v>
      </c>
      <c r="HX134" s="46"/>
      <c r="HY134" s="46"/>
      <c r="HZ134" s="46"/>
      <c r="IA134" s="46"/>
      <c r="IB134" s="46"/>
      <c r="IC134" s="46"/>
      <c r="ID134" s="46"/>
      <c r="IE134" s="75">
        <f t="shared" si="349"/>
        <v>0</v>
      </c>
      <c r="IF134" s="74">
        <f>+'Stk CF '!GO134</f>
        <v>0</v>
      </c>
      <c r="IG134" s="46"/>
      <c r="IH134" s="46"/>
      <c r="II134" s="46"/>
      <c r="IJ134" s="46"/>
      <c r="IK134" s="46"/>
      <c r="IL134" s="46"/>
      <c r="IM134" s="46"/>
      <c r="IN134" s="75">
        <f t="shared" si="366"/>
        <v>0</v>
      </c>
      <c r="IO134" s="74">
        <f>+'Stk CF '!GV134</f>
        <v>0</v>
      </c>
      <c r="IP134" s="46"/>
      <c r="IQ134" s="46"/>
      <c r="IR134" s="46"/>
      <c r="IS134" s="46"/>
      <c r="IT134" s="46"/>
      <c r="IU134" s="46"/>
      <c r="IV134" s="46"/>
      <c r="IW134" s="75">
        <f t="shared" si="403"/>
        <v>0</v>
      </c>
      <c r="IX134" s="74">
        <f>+'Stk CF '!HC134</f>
        <v>0</v>
      </c>
      <c r="IY134" s="46"/>
      <c r="IZ134" s="46"/>
      <c r="JA134" s="46"/>
      <c r="JB134" s="46"/>
      <c r="JC134" s="46"/>
      <c r="JD134" s="46"/>
      <c r="JE134" s="46"/>
      <c r="JF134" s="75">
        <f t="shared" si="383"/>
        <v>0</v>
      </c>
      <c r="JG134" s="74">
        <f>+'Stk CF '!HJ134</f>
        <v>0</v>
      </c>
      <c r="JH134" s="46"/>
      <c r="JI134" s="46"/>
      <c r="JJ134" s="46"/>
      <c r="JK134" s="46"/>
      <c r="JL134" s="46"/>
      <c r="JM134" s="46"/>
      <c r="JN134" s="46"/>
      <c r="JO134" s="75">
        <f t="shared" si="369"/>
        <v>0</v>
      </c>
      <c r="JP134" s="74">
        <f>+'Stk CF '!HQ134</f>
        <v>0</v>
      </c>
      <c r="JQ134" s="46"/>
      <c r="JR134" s="46"/>
      <c r="JS134" s="46"/>
      <c r="JT134" s="46"/>
      <c r="JU134" s="46"/>
      <c r="JV134" s="46"/>
      <c r="JW134" s="46"/>
      <c r="JX134" s="75">
        <f t="shared" si="404"/>
        <v>0</v>
      </c>
      <c r="JY134" s="106">
        <f>+'Stk CF '!HX134</f>
        <v>0</v>
      </c>
      <c r="JZ134" s="46"/>
      <c r="KA134" s="46"/>
      <c r="KB134" s="46"/>
      <c r="KC134" s="46"/>
      <c r="KD134" s="46"/>
      <c r="KE134" s="46"/>
      <c r="KF134" s="46"/>
      <c r="KG134" s="88">
        <f t="shared" si="384"/>
        <v>0</v>
      </c>
      <c r="KI134" s="80">
        <f>+'Stk CF '!IF134</f>
        <v>0</v>
      </c>
      <c r="KJ134" s="46">
        <f t="shared" si="405"/>
        <v>0</v>
      </c>
      <c r="KK134" s="46">
        <f t="shared" si="406"/>
        <v>0</v>
      </c>
      <c r="KL134" s="46">
        <f t="shared" si="407"/>
        <v>0</v>
      </c>
      <c r="KM134" s="46">
        <f t="shared" si="408"/>
        <v>0</v>
      </c>
      <c r="KN134" s="81">
        <f t="shared" si="409"/>
        <v>0</v>
      </c>
      <c r="KO134" s="81">
        <f t="shared" si="410"/>
        <v>0</v>
      </c>
      <c r="KP134" s="46">
        <f t="shared" si="411"/>
        <v>0</v>
      </c>
      <c r="KQ134" s="76">
        <f t="shared" si="412"/>
        <v>0</v>
      </c>
      <c r="KR134" s="66"/>
      <c r="KS134" s="65"/>
    </row>
    <row r="135" spans="2:305" ht="15">
      <c r="B135" s="387" t="s">
        <v>603</v>
      </c>
      <c r="C135" s="389" t="s">
        <v>665</v>
      </c>
      <c r="D135" s="176" t="s">
        <v>613</v>
      </c>
      <c r="E135" s="170"/>
      <c r="F135" s="370" t="s">
        <v>181</v>
      </c>
      <c r="G135" s="380" t="s">
        <v>99</v>
      </c>
      <c r="H135" s="380" t="s">
        <v>99</v>
      </c>
      <c r="I135" s="166" t="s">
        <v>94</v>
      </c>
      <c r="J135" s="375"/>
      <c r="K135" s="143">
        <v>5</v>
      </c>
      <c r="L135" s="144">
        <v>5</v>
      </c>
      <c r="M135" s="137" t="s">
        <v>4</v>
      </c>
      <c r="N135" s="87">
        <v>0</v>
      </c>
      <c r="O135" s="74">
        <f>+'Stk CF '!V135</f>
        <v>0</v>
      </c>
      <c r="P135" s="46"/>
      <c r="Q135" s="46"/>
      <c r="R135" s="46"/>
      <c r="S135" s="46"/>
      <c r="T135" s="46"/>
      <c r="U135" s="46"/>
      <c r="V135" s="46"/>
      <c r="W135" s="75">
        <f t="shared" si="388"/>
        <v>0</v>
      </c>
      <c r="X135" s="74">
        <f>+'Stk CF '!AC135</f>
        <v>0</v>
      </c>
      <c r="Y135" s="46"/>
      <c r="Z135" s="46"/>
      <c r="AA135" s="46"/>
      <c r="AB135" s="46"/>
      <c r="AC135" s="46"/>
      <c r="AD135" s="46"/>
      <c r="AE135" s="46"/>
      <c r="AF135" s="75">
        <f t="shared" si="356"/>
        <v>0</v>
      </c>
      <c r="AG135" s="74">
        <f>+'Stk CF '!AJ135</f>
        <v>0</v>
      </c>
      <c r="AH135" s="46"/>
      <c r="AI135" s="46"/>
      <c r="AJ135" s="46"/>
      <c r="AK135" s="46"/>
      <c r="AL135" s="46"/>
      <c r="AM135" s="46"/>
      <c r="AN135" s="46"/>
      <c r="AO135" s="75">
        <f t="shared" si="376"/>
        <v>0</v>
      </c>
      <c r="AP135" s="74">
        <f>+'Stk CF '!AQ135</f>
        <v>0</v>
      </c>
      <c r="AQ135" s="46"/>
      <c r="AR135" s="46"/>
      <c r="AS135" s="46"/>
      <c r="AT135" s="46"/>
      <c r="AU135" s="46"/>
      <c r="AV135" s="46"/>
      <c r="AW135" s="46"/>
      <c r="AX135" s="75">
        <f t="shared" si="357"/>
        <v>0</v>
      </c>
      <c r="AY135" s="74">
        <f>+'Stk CF '!AX135</f>
        <v>0</v>
      </c>
      <c r="AZ135" s="46"/>
      <c r="BA135" s="46"/>
      <c r="BB135" s="46"/>
      <c r="BC135" s="46"/>
      <c r="BD135" s="46"/>
      <c r="BE135" s="46"/>
      <c r="BF135" s="46"/>
      <c r="BG135" s="75">
        <f t="shared" si="358"/>
        <v>0</v>
      </c>
      <c r="BH135" s="74">
        <f>+'Stk CF '!BE135</f>
        <v>0</v>
      </c>
      <c r="BI135" s="46"/>
      <c r="BJ135" s="46"/>
      <c r="BK135" s="46"/>
      <c r="BL135" s="46"/>
      <c r="BM135" s="46"/>
      <c r="BN135" s="46"/>
      <c r="BO135" s="46"/>
      <c r="BP135" s="126">
        <f t="shared" si="391"/>
        <v>0</v>
      </c>
      <c r="BQ135" s="74">
        <f>+'Stk CF '!BL135</f>
        <v>0</v>
      </c>
      <c r="BR135" s="46"/>
      <c r="BS135" s="46"/>
      <c r="BT135" s="46"/>
      <c r="BU135" s="46"/>
      <c r="BV135" s="46"/>
      <c r="BW135" s="46"/>
      <c r="BX135" s="46"/>
      <c r="BY135" s="75">
        <f t="shared" si="392"/>
        <v>0</v>
      </c>
      <c r="BZ135" s="74">
        <f>+'Stk CF '!BS135</f>
        <v>0</v>
      </c>
      <c r="CA135" s="46"/>
      <c r="CB135" s="46"/>
      <c r="CC135" s="46"/>
      <c r="CD135" s="46"/>
      <c r="CE135" s="46"/>
      <c r="CF135" s="46"/>
      <c r="CG135" s="46"/>
      <c r="CH135" s="75">
        <f t="shared" si="393"/>
        <v>0</v>
      </c>
      <c r="CI135" s="74">
        <f>+'Stk CF '!BZ135</f>
        <v>0</v>
      </c>
      <c r="CJ135" s="46"/>
      <c r="CK135" s="46"/>
      <c r="CL135" s="46"/>
      <c r="CM135" s="46"/>
      <c r="CN135" s="46"/>
      <c r="CO135" s="46"/>
      <c r="CP135" s="46"/>
      <c r="CQ135" s="75">
        <f t="shared" si="394"/>
        <v>0</v>
      </c>
      <c r="CR135" s="74">
        <f>+'Stk CF '!CG135</f>
        <v>0</v>
      </c>
      <c r="CS135" s="46"/>
      <c r="CT135" s="46"/>
      <c r="CU135" s="46"/>
      <c r="CV135" s="46"/>
      <c r="CW135" s="46"/>
      <c r="CX135" s="46"/>
      <c r="CY135" s="46"/>
      <c r="CZ135" s="75">
        <f t="shared" si="395"/>
        <v>0</v>
      </c>
      <c r="DA135" s="74">
        <f>+'Stk CF '!CN135</f>
        <v>0</v>
      </c>
      <c r="DB135" s="46"/>
      <c r="DC135" s="46"/>
      <c r="DD135" s="46"/>
      <c r="DE135" s="46"/>
      <c r="DF135" s="46"/>
      <c r="DG135" s="46"/>
      <c r="DH135" s="46"/>
      <c r="DI135" s="75">
        <f t="shared" si="396"/>
        <v>0</v>
      </c>
      <c r="DJ135" s="74">
        <f>+'Stk CF '!CU135</f>
        <v>0</v>
      </c>
      <c r="DK135" s="46"/>
      <c r="DL135" s="46"/>
      <c r="DM135" s="46"/>
      <c r="DN135" s="46"/>
      <c r="DO135" s="46"/>
      <c r="DP135" s="46"/>
      <c r="DQ135" s="46"/>
      <c r="DR135" s="75">
        <f t="shared" si="359"/>
        <v>0</v>
      </c>
      <c r="DS135" s="74">
        <f>+'Stk CF '!DB135</f>
        <v>0</v>
      </c>
      <c r="DT135" s="46"/>
      <c r="DU135" s="46"/>
      <c r="DV135" s="46"/>
      <c r="DW135" s="46"/>
      <c r="DX135" s="46"/>
      <c r="DY135" s="46"/>
      <c r="DZ135" s="46"/>
      <c r="EA135" s="75">
        <f t="shared" si="360"/>
        <v>0</v>
      </c>
      <c r="EB135" s="74">
        <f>+'Stk CF '!DI135</f>
        <v>0</v>
      </c>
      <c r="EC135" s="46"/>
      <c r="ED135" s="46"/>
      <c r="EE135" s="46"/>
      <c r="EF135" s="46"/>
      <c r="EG135" s="46"/>
      <c r="EH135" s="46"/>
      <c r="EI135" s="46"/>
      <c r="EJ135" s="75">
        <f t="shared" si="397"/>
        <v>0</v>
      </c>
      <c r="EK135" s="74">
        <f>+'Stk CF '!DP135</f>
        <v>0</v>
      </c>
      <c r="EL135" s="46"/>
      <c r="EM135" s="46"/>
      <c r="EN135" s="46"/>
      <c r="EO135" s="46"/>
      <c r="EP135" s="46"/>
      <c r="EQ135" s="46"/>
      <c r="ER135" s="46"/>
      <c r="ES135" s="75">
        <f t="shared" si="398"/>
        <v>0</v>
      </c>
      <c r="ET135" s="74">
        <f>+'Stk CF '!DW135</f>
        <v>0</v>
      </c>
      <c r="EU135" s="46"/>
      <c r="EV135" s="46"/>
      <c r="EW135" s="46"/>
      <c r="EX135" s="46"/>
      <c r="EY135" s="46"/>
      <c r="EZ135" s="46"/>
      <c r="FA135" s="46"/>
      <c r="FB135" s="79">
        <f t="shared" si="399"/>
        <v>0</v>
      </c>
      <c r="FC135" s="74">
        <f>+'Stk CF '!ED135</f>
        <v>0</v>
      </c>
      <c r="FD135" s="46"/>
      <c r="FE135" s="46"/>
      <c r="FF135" s="46"/>
      <c r="FG135" s="46"/>
      <c r="FH135" s="46"/>
      <c r="FI135" s="46"/>
      <c r="FJ135" s="46"/>
      <c r="FK135" s="75">
        <f t="shared" si="240"/>
        <v>0</v>
      </c>
      <c r="FL135" s="74">
        <f>+'Stk CF '!EK135</f>
        <v>0</v>
      </c>
      <c r="FM135" s="46"/>
      <c r="FN135" s="46"/>
      <c r="FO135" s="46"/>
      <c r="FP135" s="46"/>
      <c r="FQ135" s="46"/>
      <c r="FR135" s="46"/>
      <c r="FS135" s="46"/>
      <c r="FT135" s="75">
        <f t="shared" si="400"/>
        <v>0</v>
      </c>
      <c r="FU135" s="74">
        <f>+'Stk CF '!ER135</f>
        <v>0</v>
      </c>
      <c r="FV135" s="46"/>
      <c r="FW135" s="46"/>
      <c r="FX135" s="46"/>
      <c r="FY135" s="46"/>
      <c r="FZ135" s="46"/>
      <c r="GA135" s="46"/>
      <c r="GB135" s="46"/>
      <c r="GC135" s="75">
        <f t="shared" si="380"/>
        <v>0</v>
      </c>
      <c r="GD135" s="74">
        <f>+'Stk CF '!EY135</f>
        <v>0</v>
      </c>
      <c r="GE135" s="46"/>
      <c r="GF135" s="46"/>
      <c r="GG135" s="46"/>
      <c r="GH135" s="46"/>
      <c r="GI135" s="46"/>
      <c r="GJ135" s="46"/>
      <c r="GK135" s="46"/>
      <c r="GL135" s="75">
        <f t="shared" si="386"/>
        <v>0</v>
      </c>
      <c r="GM135" s="74">
        <f>+'Stk CF '!FF135</f>
        <v>0</v>
      </c>
      <c r="GN135" s="46"/>
      <c r="GO135" s="46"/>
      <c r="GP135" s="46"/>
      <c r="GQ135" s="46"/>
      <c r="GR135" s="46"/>
      <c r="GS135" s="46"/>
      <c r="GT135" s="46"/>
      <c r="GU135" s="75">
        <f t="shared" si="389"/>
        <v>0</v>
      </c>
      <c r="GV135" s="74">
        <f>+'Stk CF '!FM135</f>
        <v>0</v>
      </c>
      <c r="GW135" s="46"/>
      <c r="GX135" s="46"/>
      <c r="GY135" s="46"/>
      <c r="GZ135" s="46"/>
      <c r="HA135" s="46"/>
      <c r="HB135" s="46"/>
      <c r="HC135" s="46"/>
      <c r="HD135" s="75">
        <f t="shared" si="401"/>
        <v>0</v>
      </c>
      <c r="HE135" s="74">
        <f>+'Stk CF '!FT135</f>
        <v>0</v>
      </c>
      <c r="HF135" s="46"/>
      <c r="HG135" s="46"/>
      <c r="HH135" s="46"/>
      <c r="HI135" s="46"/>
      <c r="HJ135" s="46"/>
      <c r="HK135" s="46"/>
      <c r="HL135" s="46"/>
      <c r="HM135" s="75">
        <f t="shared" si="402"/>
        <v>0</v>
      </c>
      <c r="HN135" s="74">
        <f>+'Stk CF '!GA135</f>
        <v>0</v>
      </c>
      <c r="HO135" s="46"/>
      <c r="HP135" s="46"/>
      <c r="HQ135" s="46"/>
      <c r="HR135" s="46"/>
      <c r="HS135" s="46"/>
      <c r="HT135" s="46"/>
      <c r="HU135" s="46"/>
      <c r="HV135" s="75">
        <f t="shared" si="387"/>
        <v>0</v>
      </c>
      <c r="HW135" s="74">
        <f>+'Stk CF '!GH135</f>
        <v>0</v>
      </c>
      <c r="HX135" s="46"/>
      <c r="HY135" s="46"/>
      <c r="HZ135" s="46"/>
      <c r="IA135" s="46"/>
      <c r="IB135" s="46"/>
      <c r="IC135" s="46"/>
      <c r="ID135" s="46"/>
      <c r="IE135" s="75">
        <f t="shared" si="349"/>
        <v>0</v>
      </c>
      <c r="IF135" s="74">
        <f>+'Stk CF '!GO135</f>
        <v>0</v>
      </c>
      <c r="IG135" s="46"/>
      <c r="IH135" s="46"/>
      <c r="II135" s="46"/>
      <c r="IJ135" s="46"/>
      <c r="IK135" s="46"/>
      <c r="IL135" s="46"/>
      <c r="IM135" s="46"/>
      <c r="IN135" s="75">
        <f t="shared" si="366"/>
        <v>0</v>
      </c>
      <c r="IO135" s="74">
        <f>+'Stk CF '!GV135</f>
        <v>0</v>
      </c>
      <c r="IP135" s="46"/>
      <c r="IQ135" s="46"/>
      <c r="IR135" s="46"/>
      <c r="IS135" s="46"/>
      <c r="IT135" s="46"/>
      <c r="IU135" s="46"/>
      <c r="IV135" s="46"/>
      <c r="IW135" s="75">
        <f t="shared" si="403"/>
        <v>0</v>
      </c>
      <c r="IX135" s="74">
        <f>+'Stk CF '!HC135</f>
        <v>0</v>
      </c>
      <c r="IY135" s="46"/>
      <c r="IZ135" s="46"/>
      <c r="JA135" s="46"/>
      <c r="JB135" s="46"/>
      <c r="JC135" s="46"/>
      <c r="JD135" s="46"/>
      <c r="JE135" s="46"/>
      <c r="JF135" s="75">
        <f t="shared" si="383"/>
        <v>0</v>
      </c>
      <c r="JG135" s="74">
        <f>+'Stk CF '!HJ135</f>
        <v>0</v>
      </c>
      <c r="JH135" s="46"/>
      <c r="JI135" s="46"/>
      <c r="JJ135" s="46"/>
      <c r="JK135" s="46"/>
      <c r="JL135" s="46"/>
      <c r="JM135" s="46"/>
      <c r="JN135" s="46"/>
      <c r="JO135" s="75">
        <f t="shared" si="369"/>
        <v>0</v>
      </c>
      <c r="JP135" s="74">
        <f>+'Stk CF '!HQ135</f>
        <v>0</v>
      </c>
      <c r="JQ135" s="46"/>
      <c r="JR135" s="46"/>
      <c r="JS135" s="46"/>
      <c r="JT135" s="46"/>
      <c r="JU135" s="46"/>
      <c r="JV135" s="46"/>
      <c r="JW135" s="46"/>
      <c r="JX135" s="75">
        <f t="shared" si="404"/>
        <v>0</v>
      </c>
      <c r="JY135" s="106">
        <f>+'Stk CF '!HX135</f>
        <v>0</v>
      </c>
      <c r="JZ135" s="46"/>
      <c r="KA135" s="46"/>
      <c r="KB135" s="46"/>
      <c r="KC135" s="46"/>
      <c r="KD135" s="46"/>
      <c r="KE135" s="46"/>
      <c r="KF135" s="46"/>
      <c r="KG135" s="88">
        <f t="shared" si="384"/>
        <v>0</v>
      </c>
      <c r="KI135" s="80">
        <f>+'Stk CF '!IF135</f>
        <v>0</v>
      </c>
      <c r="KJ135" s="46">
        <f t="shared" si="405"/>
        <v>0</v>
      </c>
      <c r="KK135" s="46">
        <f t="shared" si="406"/>
        <v>0</v>
      </c>
      <c r="KL135" s="46">
        <f t="shared" si="407"/>
        <v>0</v>
      </c>
      <c r="KM135" s="46">
        <f t="shared" si="408"/>
        <v>0</v>
      </c>
      <c r="KN135" s="81">
        <f t="shared" si="409"/>
        <v>0</v>
      </c>
      <c r="KO135" s="81">
        <f t="shared" si="410"/>
        <v>0</v>
      </c>
      <c r="KP135" s="46">
        <f t="shared" si="411"/>
        <v>0</v>
      </c>
      <c r="KQ135" s="76">
        <f t="shared" si="412"/>
        <v>0</v>
      </c>
      <c r="KR135" s="66"/>
      <c r="KS135" s="65"/>
    </row>
    <row r="136" spans="2:305" ht="15">
      <c r="B136" s="387" t="s">
        <v>603</v>
      </c>
      <c r="C136" s="389" t="s">
        <v>666</v>
      </c>
      <c r="D136" s="176" t="s">
        <v>614</v>
      </c>
      <c r="E136" s="170"/>
      <c r="F136" s="370" t="s">
        <v>198</v>
      </c>
      <c r="G136" s="380" t="s">
        <v>99</v>
      </c>
      <c r="H136" s="380" t="s">
        <v>99</v>
      </c>
      <c r="I136" s="166" t="s">
        <v>94</v>
      </c>
      <c r="J136" s="375"/>
      <c r="K136" s="143">
        <v>5</v>
      </c>
      <c r="L136" s="144">
        <v>5</v>
      </c>
      <c r="M136" s="137" t="s">
        <v>4</v>
      </c>
      <c r="N136" s="87">
        <v>0</v>
      </c>
      <c r="O136" s="74">
        <f>+'Stk CF '!V136</f>
        <v>0</v>
      </c>
      <c r="P136" s="46"/>
      <c r="Q136" s="46"/>
      <c r="R136" s="46"/>
      <c r="S136" s="46"/>
      <c r="T136" s="46"/>
      <c r="U136" s="46"/>
      <c r="V136" s="46"/>
      <c r="W136" s="75">
        <f t="shared" si="388"/>
        <v>0</v>
      </c>
      <c r="X136" s="74">
        <f>+'Stk CF '!AC136</f>
        <v>0</v>
      </c>
      <c r="Y136" s="46"/>
      <c r="Z136" s="46"/>
      <c r="AA136" s="46"/>
      <c r="AB136" s="46"/>
      <c r="AC136" s="46"/>
      <c r="AD136" s="46"/>
      <c r="AE136" s="46"/>
      <c r="AF136" s="75">
        <f t="shared" si="356"/>
        <v>0</v>
      </c>
      <c r="AG136" s="74">
        <f>+'Stk CF '!AJ136</f>
        <v>0</v>
      </c>
      <c r="AH136" s="46"/>
      <c r="AI136" s="46"/>
      <c r="AJ136" s="46"/>
      <c r="AK136" s="46"/>
      <c r="AL136" s="46"/>
      <c r="AM136" s="46"/>
      <c r="AN136" s="46"/>
      <c r="AO136" s="75">
        <f t="shared" si="376"/>
        <v>0</v>
      </c>
      <c r="AP136" s="74">
        <f>+'Stk CF '!AQ136</f>
        <v>0</v>
      </c>
      <c r="AQ136" s="46"/>
      <c r="AR136" s="46"/>
      <c r="AS136" s="46"/>
      <c r="AT136" s="46"/>
      <c r="AU136" s="46"/>
      <c r="AV136" s="46"/>
      <c r="AW136" s="46"/>
      <c r="AX136" s="75">
        <f t="shared" si="357"/>
        <v>0</v>
      </c>
      <c r="AY136" s="74">
        <f>+'Stk CF '!AX136</f>
        <v>0</v>
      </c>
      <c r="AZ136" s="46"/>
      <c r="BA136" s="46"/>
      <c r="BB136" s="46"/>
      <c r="BC136" s="46"/>
      <c r="BD136" s="46"/>
      <c r="BE136" s="46"/>
      <c r="BF136" s="46"/>
      <c r="BG136" s="75">
        <f t="shared" si="358"/>
        <v>0</v>
      </c>
      <c r="BH136" s="74">
        <f>+'Stk CF '!BE136</f>
        <v>0</v>
      </c>
      <c r="BI136" s="46"/>
      <c r="BJ136" s="46"/>
      <c r="BK136" s="46"/>
      <c r="BL136" s="46"/>
      <c r="BM136" s="46"/>
      <c r="BN136" s="46"/>
      <c r="BO136" s="46"/>
      <c r="BP136" s="126">
        <f t="shared" si="391"/>
        <v>0</v>
      </c>
      <c r="BQ136" s="74">
        <f>+'Stk CF '!BL136</f>
        <v>0</v>
      </c>
      <c r="BR136" s="46"/>
      <c r="BS136" s="46"/>
      <c r="BT136" s="46"/>
      <c r="BU136" s="46"/>
      <c r="BV136" s="46"/>
      <c r="BW136" s="46"/>
      <c r="BX136" s="46"/>
      <c r="BY136" s="75">
        <f t="shared" si="392"/>
        <v>0</v>
      </c>
      <c r="BZ136" s="74">
        <f>+'Stk CF '!BS136</f>
        <v>0</v>
      </c>
      <c r="CA136" s="46"/>
      <c r="CB136" s="46"/>
      <c r="CC136" s="46"/>
      <c r="CD136" s="46"/>
      <c r="CE136" s="46"/>
      <c r="CF136" s="46"/>
      <c r="CG136" s="46"/>
      <c r="CH136" s="75">
        <f t="shared" si="393"/>
        <v>0</v>
      </c>
      <c r="CI136" s="74">
        <f>+'Stk CF '!BZ136</f>
        <v>0</v>
      </c>
      <c r="CJ136" s="46"/>
      <c r="CK136" s="46"/>
      <c r="CL136" s="46"/>
      <c r="CM136" s="46"/>
      <c r="CN136" s="46"/>
      <c r="CO136" s="46"/>
      <c r="CP136" s="46"/>
      <c r="CQ136" s="75">
        <f t="shared" si="394"/>
        <v>0</v>
      </c>
      <c r="CR136" s="74">
        <f>+'Stk CF '!CG136</f>
        <v>0</v>
      </c>
      <c r="CS136" s="46"/>
      <c r="CT136" s="46"/>
      <c r="CU136" s="46"/>
      <c r="CV136" s="46"/>
      <c r="CW136" s="46"/>
      <c r="CX136" s="46"/>
      <c r="CY136" s="46"/>
      <c r="CZ136" s="75">
        <f t="shared" si="395"/>
        <v>0</v>
      </c>
      <c r="DA136" s="74">
        <f>+'Stk CF '!CN136</f>
        <v>0</v>
      </c>
      <c r="DB136" s="46"/>
      <c r="DC136" s="46"/>
      <c r="DD136" s="46"/>
      <c r="DE136" s="46"/>
      <c r="DF136" s="46"/>
      <c r="DG136" s="46"/>
      <c r="DH136" s="46"/>
      <c r="DI136" s="75">
        <f t="shared" si="396"/>
        <v>0</v>
      </c>
      <c r="DJ136" s="74">
        <f>+'Stk CF '!CU136</f>
        <v>0</v>
      </c>
      <c r="DK136" s="46"/>
      <c r="DL136" s="46"/>
      <c r="DM136" s="46"/>
      <c r="DN136" s="46"/>
      <c r="DO136" s="46"/>
      <c r="DP136" s="46"/>
      <c r="DQ136" s="46"/>
      <c r="DR136" s="75">
        <f t="shared" si="359"/>
        <v>0</v>
      </c>
      <c r="DS136" s="74">
        <f>+'Stk CF '!DB136</f>
        <v>0</v>
      </c>
      <c r="DT136" s="46"/>
      <c r="DU136" s="46"/>
      <c r="DV136" s="46"/>
      <c r="DW136" s="46"/>
      <c r="DX136" s="46"/>
      <c r="DY136" s="46"/>
      <c r="DZ136" s="46"/>
      <c r="EA136" s="75">
        <f t="shared" si="360"/>
        <v>0</v>
      </c>
      <c r="EB136" s="74">
        <f>+'Stk CF '!DI136</f>
        <v>0</v>
      </c>
      <c r="EC136" s="46"/>
      <c r="ED136" s="46"/>
      <c r="EE136" s="46"/>
      <c r="EF136" s="46"/>
      <c r="EG136" s="46"/>
      <c r="EH136" s="46"/>
      <c r="EI136" s="46"/>
      <c r="EJ136" s="75">
        <f t="shared" si="397"/>
        <v>0</v>
      </c>
      <c r="EK136" s="74">
        <f>+'Stk CF '!DP136</f>
        <v>0</v>
      </c>
      <c r="EL136" s="46"/>
      <c r="EM136" s="46"/>
      <c r="EN136" s="46"/>
      <c r="EO136" s="46"/>
      <c r="EP136" s="46"/>
      <c r="EQ136" s="46"/>
      <c r="ER136" s="46"/>
      <c r="ES136" s="75">
        <f t="shared" si="398"/>
        <v>0</v>
      </c>
      <c r="ET136" s="74">
        <f>+'Stk CF '!DW136</f>
        <v>0</v>
      </c>
      <c r="EU136" s="46"/>
      <c r="EV136" s="46"/>
      <c r="EW136" s="46"/>
      <c r="EX136" s="46"/>
      <c r="EY136" s="46"/>
      <c r="EZ136" s="46"/>
      <c r="FA136" s="46"/>
      <c r="FB136" s="79">
        <f t="shared" si="399"/>
        <v>0</v>
      </c>
      <c r="FC136" s="74">
        <f>+'Stk CF '!ED136</f>
        <v>0</v>
      </c>
      <c r="FD136" s="46"/>
      <c r="FE136" s="46"/>
      <c r="FF136" s="46"/>
      <c r="FG136" s="46"/>
      <c r="FH136" s="46"/>
      <c r="FI136" s="46"/>
      <c r="FJ136" s="46"/>
      <c r="FK136" s="75">
        <f t="shared" si="240"/>
        <v>0</v>
      </c>
      <c r="FL136" s="74">
        <f>+'Stk CF '!EK136</f>
        <v>0</v>
      </c>
      <c r="FM136" s="46"/>
      <c r="FN136" s="46"/>
      <c r="FO136" s="46"/>
      <c r="FP136" s="46"/>
      <c r="FQ136" s="46"/>
      <c r="FR136" s="46"/>
      <c r="FS136" s="46"/>
      <c r="FT136" s="75">
        <f t="shared" si="400"/>
        <v>0</v>
      </c>
      <c r="FU136" s="74">
        <f>+'Stk CF '!ER136</f>
        <v>0</v>
      </c>
      <c r="FV136" s="46"/>
      <c r="FW136" s="46"/>
      <c r="FX136" s="46"/>
      <c r="FY136" s="46"/>
      <c r="FZ136" s="46"/>
      <c r="GA136" s="46"/>
      <c r="GB136" s="46"/>
      <c r="GC136" s="75">
        <f t="shared" si="380"/>
        <v>0</v>
      </c>
      <c r="GD136" s="74">
        <f>+'Stk CF '!EY136</f>
        <v>0</v>
      </c>
      <c r="GE136" s="46"/>
      <c r="GF136" s="46"/>
      <c r="GG136" s="46"/>
      <c r="GH136" s="46"/>
      <c r="GI136" s="46"/>
      <c r="GJ136" s="46"/>
      <c r="GK136" s="46"/>
      <c r="GL136" s="75">
        <f t="shared" si="386"/>
        <v>0</v>
      </c>
      <c r="GM136" s="74">
        <f>+'Stk CF '!FF136</f>
        <v>0</v>
      </c>
      <c r="GN136" s="46"/>
      <c r="GO136" s="46"/>
      <c r="GP136" s="46"/>
      <c r="GQ136" s="46"/>
      <c r="GR136" s="46"/>
      <c r="GS136" s="46"/>
      <c r="GT136" s="46"/>
      <c r="GU136" s="75">
        <f t="shared" si="389"/>
        <v>0</v>
      </c>
      <c r="GV136" s="74">
        <f>+'Stk CF '!FM136</f>
        <v>0</v>
      </c>
      <c r="GW136" s="46"/>
      <c r="GX136" s="46"/>
      <c r="GY136" s="46"/>
      <c r="GZ136" s="46"/>
      <c r="HA136" s="46"/>
      <c r="HB136" s="46"/>
      <c r="HC136" s="46"/>
      <c r="HD136" s="75">
        <f t="shared" si="401"/>
        <v>0</v>
      </c>
      <c r="HE136" s="74">
        <f>+'Stk CF '!FT136</f>
        <v>0</v>
      </c>
      <c r="HF136" s="46"/>
      <c r="HG136" s="46"/>
      <c r="HH136" s="46"/>
      <c r="HI136" s="46"/>
      <c r="HJ136" s="46"/>
      <c r="HK136" s="46"/>
      <c r="HL136" s="46"/>
      <c r="HM136" s="75">
        <f t="shared" si="402"/>
        <v>0</v>
      </c>
      <c r="HN136" s="74">
        <f>+'Stk CF '!GA136</f>
        <v>0</v>
      </c>
      <c r="HO136" s="46"/>
      <c r="HP136" s="46"/>
      <c r="HQ136" s="46"/>
      <c r="HR136" s="46"/>
      <c r="HS136" s="46"/>
      <c r="HT136" s="46"/>
      <c r="HU136" s="46"/>
      <c r="HV136" s="75">
        <f t="shared" si="387"/>
        <v>0</v>
      </c>
      <c r="HW136" s="74">
        <f>+'Stk CF '!GH136</f>
        <v>0</v>
      </c>
      <c r="HX136" s="46"/>
      <c r="HY136" s="46"/>
      <c r="HZ136" s="46"/>
      <c r="IA136" s="46"/>
      <c r="IB136" s="46"/>
      <c r="IC136" s="46"/>
      <c r="ID136" s="46"/>
      <c r="IE136" s="75">
        <f t="shared" si="349"/>
        <v>0</v>
      </c>
      <c r="IF136" s="74">
        <f>+'Stk CF '!GO136</f>
        <v>0</v>
      </c>
      <c r="IG136" s="46"/>
      <c r="IH136" s="46"/>
      <c r="II136" s="46"/>
      <c r="IJ136" s="46"/>
      <c r="IK136" s="46"/>
      <c r="IL136" s="46"/>
      <c r="IM136" s="46"/>
      <c r="IN136" s="75">
        <f t="shared" si="366"/>
        <v>0</v>
      </c>
      <c r="IO136" s="74">
        <f>+'Stk CF '!GV136</f>
        <v>0</v>
      </c>
      <c r="IP136" s="46"/>
      <c r="IQ136" s="46"/>
      <c r="IR136" s="46"/>
      <c r="IS136" s="46"/>
      <c r="IT136" s="46"/>
      <c r="IU136" s="46"/>
      <c r="IV136" s="46"/>
      <c r="IW136" s="75">
        <f t="shared" si="403"/>
        <v>0</v>
      </c>
      <c r="IX136" s="74">
        <f>+'Stk CF '!HC136</f>
        <v>0</v>
      </c>
      <c r="IY136" s="46"/>
      <c r="IZ136" s="46"/>
      <c r="JA136" s="46"/>
      <c r="JB136" s="46"/>
      <c r="JC136" s="46"/>
      <c r="JD136" s="46"/>
      <c r="JE136" s="46"/>
      <c r="JF136" s="75">
        <f t="shared" si="383"/>
        <v>0</v>
      </c>
      <c r="JG136" s="74">
        <f>+'Stk CF '!HJ136</f>
        <v>0</v>
      </c>
      <c r="JH136" s="46"/>
      <c r="JI136" s="46"/>
      <c r="JJ136" s="46"/>
      <c r="JK136" s="46"/>
      <c r="JL136" s="46"/>
      <c r="JM136" s="46"/>
      <c r="JN136" s="46"/>
      <c r="JO136" s="75">
        <f t="shared" si="369"/>
        <v>0</v>
      </c>
      <c r="JP136" s="74">
        <f>+'Stk CF '!HQ136</f>
        <v>0</v>
      </c>
      <c r="JQ136" s="46"/>
      <c r="JR136" s="46"/>
      <c r="JS136" s="46"/>
      <c r="JT136" s="46"/>
      <c r="JU136" s="46"/>
      <c r="JV136" s="46"/>
      <c r="JW136" s="46"/>
      <c r="JX136" s="75">
        <f t="shared" si="404"/>
        <v>0</v>
      </c>
      <c r="JY136" s="106">
        <f>+'Stk CF '!HX136</f>
        <v>0</v>
      </c>
      <c r="JZ136" s="46"/>
      <c r="KA136" s="46"/>
      <c r="KB136" s="46"/>
      <c r="KC136" s="46"/>
      <c r="KD136" s="46"/>
      <c r="KE136" s="46"/>
      <c r="KF136" s="46"/>
      <c r="KG136" s="88">
        <f t="shared" si="384"/>
        <v>0</v>
      </c>
      <c r="KI136" s="80">
        <f>+'Stk CF '!IF136</f>
        <v>0</v>
      </c>
      <c r="KJ136" s="46">
        <f t="shared" si="405"/>
        <v>0</v>
      </c>
      <c r="KK136" s="46">
        <f t="shared" si="406"/>
        <v>0</v>
      </c>
      <c r="KL136" s="46">
        <f t="shared" si="407"/>
        <v>0</v>
      </c>
      <c r="KM136" s="46">
        <f t="shared" si="408"/>
        <v>0</v>
      </c>
      <c r="KN136" s="81">
        <f t="shared" si="409"/>
        <v>0</v>
      </c>
      <c r="KO136" s="81">
        <f t="shared" si="410"/>
        <v>0</v>
      </c>
      <c r="KP136" s="46">
        <f t="shared" si="411"/>
        <v>0</v>
      </c>
      <c r="KQ136" s="76">
        <f t="shared" si="412"/>
        <v>0</v>
      </c>
      <c r="KR136" s="66"/>
      <c r="KS136" s="65"/>
    </row>
    <row r="137" spans="2:305" ht="15">
      <c r="B137" s="387" t="s">
        <v>603</v>
      </c>
      <c r="C137" s="389" t="s">
        <v>667</v>
      </c>
      <c r="D137" s="176" t="s">
        <v>615</v>
      </c>
      <c r="E137" s="170"/>
      <c r="F137" s="370" t="s">
        <v>198</v>
      </c>
      <c r="G137" s="380" t="s">
        <v>99</v>
      </c>
      <c r="H137" s="380" t="s">
        <v>99</v>
      </c>
      <c r="I137" s="166" t="s">
        <v>94</v>
      </c>
      <c r="J137" s="375"/>
      <c r="K137" s="143">
        <v>5</v>
      </c>
      <c r="L137" s="144">
        <v>6</v>
      </c>
      <c r="M137" s="137" t="s">
        <v>4</v>
      </c>
      <c r="N137" s="87">
        <v>0</v>
      </c>
      <c r="O137" s="74">
        <f>+'Stk CF '!V137</f>
        <v>0</v>
      </c>
      <c r="P137" s="46"/>
      <c r="Q137" s="46"/>
      <c r="R137" s="46"/>
      <c r="S137" s="46"/>
      <c r="T137" s="46"/>
      <c r="U137" s="46"/>
      <c r="V137" s="46"/>
      <c r="W137" s="75">
        <f>+N137+O137+P137-Q137+R137-S137-T137-U137-V137</f>
        <v>0</v>
      </c>
      <c r="X137" s="74">
        <f>+'Stk CF '!AC137</f>
        <v>0</v>
      </c>
      <c r="Y137" s="46"/>
      <c r="Z137" s="46"/>
      <c r="AA137" s="46"/>
      <c r="AB137" s="46"/>
      <c r="AC137" s="46"/>
      <c r="AD137" s="46"/>
      <c r="AE137" s="46"/>
      <c r="AF137" s="75">
        <f t="shared" si="356"/>
        <v>0</v>
      </c>
      <c r="AG137" s="74">
        <f>+'Stk CF '!AJ137</f>
        <v>0</v>
      </c>
      <c r="AH137" s="46"/>
      <c r="AI137" s="46"/>
      <c r="AJ137" s="46"/>
      <c r="AK137" s="46"/>
      <c r="AL137" s="46"/>
      <c r="AM137" s="46"/>
      <c r="AN137" s="46"/>
      <c r="AO137" s="75">
        <f t="shared" si="376"/>
        <v>0</v>
      </c>
      <c r="AP137" s="74">
        <f>+'Stk CF '!AQ137</f>
        <v>0</v>
      </c>
      <c r="AQ137" s="46"/>
      <c r="AR137" s="46"/>
      <c r="AS137" s="46"/>
      <c r="AT137" s="46"/>
      <c r="AU137" s="46"/>
      <c r="AV137" s="46"/>
      <c r="AW137" s="46"/>
      <c r="AX137" s="75">
        <f t="shared" si="357"/>
        <v>0</v>
      </c>
      <c r="AY137" s="74">
        <f>+'Stk CF '!AX137</f>
        <v>0</v>
      </c>
      <c r="AZ137" s="46"/>
      <c r="BA137" s="46"/>
      <c r="BB137" s="46"/>
      <c r="BC137" s="46"/>
      <c r="BD137" s="46"/>
      <c r="BE137" s="46"/>
      <c r="BF137" s="46"/>
      <c r="BG137" s="75">
        <f t="shared" si="358"/>
        <v>0</v>
      </c>
      <c r="BH137" s="74">
        <f>+'Stk CF '!BE137</f>
        <v>0</v>
      </c>
      <c r="BI137" s="46"/>
      <c r="BJ137" s="46"/>
      <c r="BK137" s="46"/>
      <c r="BL137" s="46"/>
      <c r="BM137" s="46"/>
      <c r="BN137" s="46"/>
      <c r="BO137" s="46"/>
      <c r="BP137" s="126">
        <f t="shared" si="391"/>
        <v>0</v>
      </c>
      <c r="BQ137" s="74">
        <f>+'Stk CF '!BL137</f>
        <v>0</v>
      </c>
      <c r="BR137" s="46"/>
      <c r="BS137" s="46"/>
      <c r="BT137" s="46"/>
      <c r="BU137" s="46"/>
      <c r="BV137" s="46"/>
      <c r="BW137" s="46"/>
      <c r="BX137" s="46"/>
      <c r="BY137" s="75">
        <f t="shared" si="392"/>
        <v>0</v>
      </c>
      <c r="BZ137" s="74">
        <f>+'Stk CF '!BS137</f>
        <v>0</v>
      </c>
      <c r="CA137" s="46"/>
      <c r="CB137" s="46"/>
      <c r="CC137" s="46"/>
      <c r="CD137" s="46"/>
      <c r="CE137" s="46"/>
      <c r="CF137" s="46"/>
      <c r="CG137" s="46"/>
      <c r="CH137" s="75">
        <f t="shared" si="393"/>
        <v>0</v>
      </c>
      <c r="CI137" s="74">
        <f>+'Stk CF '!BZ137</f>
        <v>0</v>
      </c>
      <c r="CJ137" s="46"/>
      <c r="CK137" s="46"/>
      <c r="CL137" s="46"/>
      <c r="CM137" s="46"/>
      <c r="CN137" s="46"/>
      <c r="CO137" s="46"/>
      <c r="CP137" s="46"/>
      <c r="CQ137" s="75">
        <f t="shared" si="394"/>
        <v>0</v>
      </c>
      <c r="CR137" s="74">
        <f>+'Stk CF '!CG137</f>
        <v>0</v>
      </c>
      <c r="CS137" s="46"/>
      <c r="CT137" s="46"/>
      <c r="CU137" s="46"/>
      <c r="CV137" s="46"/>
      <c r="CW137" s="46"/>
      <c r="CX137" s="46"/>
      <c r="CY137" s="46"/>
      <c r="CZ137" s="75">
        <f t="shared" si="395"/>
        <v>0</v>
      </c>
      <c r="DA137" s="74">
        <f>+'Stk CF '!CN137</f>
        <v>0</v>
      </c>
      <c r="DB137" s="46"/>
      <c r="DC137" s="46"/>
      <c r="DD137" s="46"/>
      <c r="DE137" s="46"/>
      <c r="DF137" s="46"/>
      <c r="DG137" s="46"/>
      <c r="DH137" s="46"/>
      <c r="DI137" s="75">
        <f t="shared" si="396"/>
        <v>0</v>
      </c>
      <c r="DJ137" s="74">
        <f>+'Stk CF '!CU137</f>
        <v>0</v>
      </c>
      <c r="DK137" s="46"/>
      <c r="DL137" s="46"/>
      <c r="DM137" s="46"/>
      <c r="DN137" s="46"/>
      <c r="DO137" s="46"/>
      <c r="DP137" s="46"/>
      <c r="DQ137" s="46"/>
      <c r="DR137" s="75">
        <f t="shared" si="359"/>
        <v>0</v>
      </c>
      <c r="DS137" s="74">
        <f>+'Stk CF '!DB137</f>
        <v>0</v>
      </c>
      <c r="DT137" s="46"/>
      <c r="DU137" s="46"/>
      <c r="DV137" s="46"/>
      <c r="DW137" s="46"/>
      <c r="DX137" s="46"/>
      <c r="DY137" s="46"/>
      <c r="DZ137" s="46"/>
      <c r="EA137" s="75">
        <f t="shared" si="360"/>
        <v>0</v>
      </c>
      <c r="EB137" s="74">
        <f>+'Stk CF '!DI137</f>
        <v>0</v>
      </c>
      <c r="EC137" s="46"/>
      <c r="ED137" s="46"/>
      <c r="EE137" s="46"/>
      <c r="EF137" s="46"/>
      <c r="EG137" s="46"/>
      <c r="EH137" s="46"/>
      <c r="EI137" s="46"/>
      <c r="EJ137" s="75">
        <f t="shared" si="397"/>
        <v>0</v>
      </c>
      <c r="EK137" s="74">
        <f>+'Stk CF '!DP137</f>
        <v>0</v>
      </c>
      <c r="EL137" s="46"/>
      <c r="EM137" s="46"/>
      <c r="EN137" s="46"/>
      <c r="EO137" s="46"/>
      <c r="EP137" s="46"/>
      <c r="EQ137" s="46"/>
      <c r="ER137" s="46"/>
      <c r="ES137" s="75">
        <f t="shared" si="398"/>
        <v>0</v>
      </c>
      <c r="ET137" s="74">
        <f>+'Stk CF '!DW137</f>
        <v>0</v>
      </c>
      <c r="EU137" s="46"/>
      <c r="EV137" s="46"/>
      <c r="EW137" s="46"/>
      <c r="EX137" s="46"/>
      <c r="EY137" s="46"/>
      <c r="EZ137" s="46"/>
      <c r="FA137" s="46"/>
      <c r="FB137" s="79">
        <f t="shared" si="399"/>
        <v>0</v>
      </c>
      <c r="FC137" s="74">
        <f>+'Stk CF '!ED137</f>
        <v>0</v>
      </c>
      <c r="FD137" s="46"/>
      <c r="FE137" s="46"/>
      <c r="FF137" s="46"/>
      <c r="FG137" s="46"/>
      <c r="FH137" s="46"/>
      <c r="FI137" s="46"/>
      <c r="FJ137" s="46"/>
      <c r="FK137" s="75">
        <f t="shared" si="240"/>
        <v>0</v>
      </c>
      <c r="FL137" s="74">
        <f>+'Stk CF '!EK137</f>
        <v>0</v>
      </c>
      <c r="FM137" s="46"/>
      <c r="FN137" s="46"/>
      <c r="FO137" s="46"/>
      <c r="FP137" s="46"/>
      <c r="FQ137" s="46"/>
      <c r="FR137" s="46"/>
      <c r="FS137" s="46"/>
      <c r="FT137" s="75">
        <f t="shared" si="400"/>
        <v>0</v>
      </c>
      <c r="FU137" s="74">
        <f>+'Stk CF '!ER137</f>
        <v>0</v>
      </c>
      <c r="FV137" s="46"/>
      <c r="FW137" s="46"/>
      <c r="FX137" s="46"/>
      <c r="FY137" s="46"/>
      <c r="FZ137" s="46"/>
      <c r="GA137" s="46"/>
      <c r="GB137" s="46"/>
      <c r="GC137" s="75">
        <f t="shared" si="380"/>
        <v>0</v>
      </c>
      <c r="GD137" s="74">
        <f>+'Stk CF '!EY137</f>
        <v>0</v>
      </c>
      <c r="GE137" s="46"/>
      <c r="GF137" s="46"/>
      <c r="GG137" s="46"/>
      <c r="GH137" s="46"/>
      <c r="GI137" s="46"/>
      <c r="GJ137" s="46"/>
      <c r="GK137" s="46"/>
      <c r="GL137" s="75">
        <f t="shared" si="386"/>
        <v>0</v>
      </c>
      <c r="GM137" s="74">
        <f>+'Stk CF '!FF137</f>
        <v>0</v>
      </c>
      <c r="GN137" s="46"/>
      <c r="GO137" s="46"/>
      <c r="GP137" s="46"/>
      <c r="GQ137" s="46"/>
      <c r="GR137" s="46"/>
      <c r="GS137" s="46"/>
      <c r="GT137" s="46"/>
      <c r="GU137" s="75">
        <f t="shared" si="389"/>
        <v>0</v>
      </c>
      <c r="GV137" s="74">
        <f>+'Stk CF '!FM137</f>
        <v>0</v>
      </c>
      <c r="GW137" s="46"/>
      <c r="GX137" s="46"/>
      <c r="GY137" s="46"/>
      <c r="GZ137" s="46"/>
      <c r="HA137" s="46"/>
      <c r="HB137" s="46"/>
      <c r="HC137" s="46"/>
      <c r="HD137" s="75">
        <f t="shared" si="401"/>
        <v>0</v>
      </c>
      <c r="HE137" s="74">
        <f>+'Stk CF '!FT137</f>
        <v>0</v>
      </c>
      <c r="HF137" s="46"/>
      <c r="HG137" s="46"/>
      <c r="HH137" s="46"/>
      <c r="HI137" s="46"/>
      <c r="HJ137" s="46"/>
      <c r="HK137" s="46"/>
      <c r="HL137" s="46"/>
      <c r="HM137" s="75">
        <f t="shared" si="402"/>
        <v>0</v>
      </c>
      <c r="HN137" s="74">
        <f>+'Stk CF '!GA137</f>
        <v>0</v>
      </c>
      <c r="HO137" s="46"/>
      <c r="HP137" s="46"/>
      <c r="HQ137" s="46"/>
      <c r="HR137" s="46"/>
      <c r="HS137" s="46"/>
      <c r="HT137" s="46"/>
      <c r="HU137" s="46"/>
      <c r="HV137" s="75">
        <f t="shared" si="387"/>
        <v>0</v>
      </c>
      <c r="HW137" s="74">
        <f>+'Stk CF '!GH137</f>
        <v>0</v>
      </c>
      <c r="HX137" s="46"/>
      <c r="HY137" s="46"/>
      <c r="HZ137" s="46"/>
      <c r="IA137" s="46"/>
      <c r="IB137" s="46"/>
      <c r="IC137" s="46"/>
      <c r="ID137" s="46"/>
      <c r="IE137" s="75">
        <f t="shared" si="349"/>
        <v>0</v>
      </c>
      <c r="IF137" s="74">
        <f>+'Stk CF '!GO137</f>
        <v>0</v>
      </c>
      <c r="IG137" s="46"/>
      <c r="IH137" s="46"/>
      <c r="II137" s="46"/>
      <c r="IJ137" s="46"/>
      <c r="IK137" s="46"/>
      <c r="IL137" s="46"/>
      <c r="IM137" s="46"/>
      <c r="IN137" s="75">
        <f t="shared" si="366"/>
        <v>0</v>
      </c>
      <c r="IO137" s="74">
        <f>+'Stk CF '!GV137</f>
        <v>0</v>
      </c>
      <c r="IP137" s="46"/>
      <c r="IQ137" s="46"/>
      <c r="IR137" s="46"/>
      <c r="IS137" s="46"/>
      <c r="IT137" s="46"/>
      <c r="IU137" s="46"/>
      <c r="IV137" s="46"/>
      <c r="IW137" s="75">
        <f t="shared" si="403"/>
        <v>0</v>
      </c>
      <c r="IX137" s="74">
        <f>+'Stk CF '!HC137</f>
        <v>0</v>
      </c>
      <c r="IY137" s="46"/>
      <c r="IZ137" s="46"/>
      <c r="JA137" s="46"/>
      <c r="JB137" s="46"/>
      <c r="JC137" s="46"/>
      <c r="JD137" s="46"/>
      <c r="JE137" s="46"/>
      <c r="JF137" s="75">
        <f t="shared" si="383"/>
        <v>0</v>
      </c>
      <c r="JG137" s="74">
        <f>+'Stk CF '!HJ137</f>
        <v>0</v>
      </c>
      <c r="JH137" s="46"/>
      <c r="JI137" s="46"/>
      <c r="JJ137" s="46"/>
      <c r="JK137" s="46"/>
      <c r="JL137" s="46"/>
      <c r="JM137" s="46"/>
      <c r="JN137" s="46"/>
      <c r="JO137" s="75">
        <f t="shared" si="369"/>
        <v>0</v>
      </c>
      <c r="JP137" s="74">
        <f>+'Stk CF '!HQ137</f>
        <v>0</v>
      </c>
      <c r="JQ137" s="46"/>
      <c r="JR137" s="46"/>
      <c r="JS137" s="46"/>
      <c r="JT137" s="46"/>
      <c r="JU137" s="46"/>
      <c r="JV137" s="46"/>
      <c r="JW137" s="46"/>
      <c r="JX137" s="75">
        <f t="shared" si="404"/>
        <v>0</v>
      </c>
      <c r="JY137" s="106">
        <f>+'Stk CF '!HX137</f>
        <v>0</v>
      </c>
      <c r="JZ137" s="46"/>
      <c r="KA137" s="46"/>
      <c r="KB137" s="46"/>
      <c r="KC137" s="46"/>
      <c r="KD137" s="46"/>
      <c r="KE137" s="46"/>
      <c r="KF137" s="46"/>
      <c r="KG137" s="88">
        <f t="shared" si="384"/>
        <v>0</v>
      </c>
      <c r="KI137" s="80">
        <f>+'Stk CF '!IF137</f>
        <v>0</v>
      </c>
      <c r="KJ137" s="46">
        <f t="shared" si="405"/>
        <v>0</v>
      </c>
      <c r="KK137" s="46">
        <f t="shared" si="406"/>
        <v>0</v>
      </c>
      <c r="KL137" s="46">
        <f t="shared" si="407"/>
        <v>0</v>
      </c>
      <c r="KM137" s="46">
        <f t="shared" si="408"/>
        <v>0</v>
      </c>
      <c r="KN137" s="81">
        <f t="shared" si="409"/>
        <v>0</v>
      </c>
      <c r="KO137" s="81">
        <f t="shared" si="410"/>
        <v>0</v>
      </c>
      <c r="KP137" s="46">
        <f t="shared" si="411"/>
        <v>0</v>
      </c>
      <c r="KQ137" s="76">
        <f t="shared" si="412"/>
        <v>0</v>
      </c>
      <c r="KR137" s="66"/>
      <c r="KS137" s="65"/>
    </row>
    <row r="138" spans="2:305" ht="15">
      <c r="B138" s="387" t="s">
        <v>603</v>
      </c>
      <c r="C138" s="389" t="s">
        <v>262</v>
      </c>
      <c r="D138" s="176" t="s">
        <v>616</v>
      </c>
      <c r="E138" s="170"/>
      <c r="F138" s="370" t="s">
        <v>198</v>
      </c>
      <c r="G138" s="380" t="s">
        <v>99</v>
      </c>
      <c r="H138" s="380" t="s">
        <v>99</v>
      </c>
      <c r="I138" s="166" t="s">
        <v>94</v>
      </c>
      <c r="J138" s="375"/>
      <c r="K138" s="143">
        <v>5</v>
      </c>
      <c r="L138" s="144">
        <v>5</v>
      </c>
      <c r="M138" s="137" t="s">
        <v>4</v>
      </c>
      <c r="N138" s="87">
        <v>0</v>
      </c>
      <c r="O138" s="74">
        <f>+'Stk CF '!V138</f>
        <v>0</v>
      </c>
      <c r="P138" s="46"/>
      <c r="Q138" s="46"/>
      <c r="R138" s="46"/>
      <c r="S138" s="46"/>
      <c r="T138" s="46"/>
      <c r="U138" s="46"/>
      <c r="V138" s="46"/>
      <c r="W138" s="75">
        <f t="shared" si="388"/>
        <v>0</v>
      </c>
      <c r="X138" s="74">
        <f>+'Stk CF '!AC138</f>
        <v>0</v>
      </c>
      <c r="Y138" s="46"/>
      <c r="Z138" s="46"/>
      <c r="AA138" s="46"/>
      <c r="AB138" s="46"/>
      <c r="AC138" s="46"/>
      <c r="AD138" s="46"/>
      <c r="AE138" s="46"/>
      <c r="AF138" s="75">
        <f t="shared" si="356"/>
        <v>0</v>
      </c>
      <c r="AG138" s="74">
        <f>+'Stk CF '!AJ138</f>
        <v>0</v>
      </c>
      <c r="AH138" s="46"/>
      <c r="AI138" s="46"/>
      <c r="AJ138" s="46"/>
      <c r="AK138" s="46"/>
      <c r="AL138" s="46"/>
      <c r="AM138" s="46"/>
      <c r="AN138" s="46"/>
      <c r="AO138" s="75">
        <f t="shared" si="376"/>
        <v>0</v>
      </c>
      <c r="AP138" s="74">
        <f>+'Stk CF '!AQ138</f>
        <v>0</v>
      </c>
      <c r="AQ138" s="46"/>
      <c r="AR138" s="46"/>
      <c r="AS138" s="46"/>
      <c r="AT138" s="46"/>
      <c r="AU138" s="46"/>
      <c r="AV138" s="46"/>
      <c r="AW138" s="46"/>
      <c r="AX138" s="75">
        <f t="shared" si="357"/>
        <v>0</v>
      </c>
      <c r="AY138" s="74">
        <f>+'Stk CF '!AX138</f>
        <v>0</v>
      </c>
      <c r="AZ138" s="46"/>
      <c r="BA138" s="46"/>
      <c r="BB138" s="46"/>
      <c r="BC138" s="46"/>
      <c r="BD138" s="46"/>
      <c r="BE138" s="46"/>
      <c r="BF138" s="46"/>
      <c r="BG138" s="75">
        <f t="shared" si="358"/>
        <v>0</v>
      </c>
      <c r="BH138" s="74">
        <f>+'Stk CF '!BE138</f>
        <v>0</v>
      </c>
      <c r="BI138" s="46"/>
      <c r="BJ138" s="46"/>
      <c r="BK138" s="46"/>
      <c r="BL138" s="46"/>
      <c r="BM138" s="46"/>
      <c r="BN138" s="46"/>
      <c r="BO138" s="46"/>
      <c r="BP138" s="126">
        <f t="shared" si="391"/>
        <v>0</v>
      </c>
      <c r="BQ138" s="74">
        <f>+'Stk CF '!BL138</f>
        <v>0</v>
      </c>
      <c r="BR138" s="46"/>
      <c r="BS138" s="46"/>
      <c r="BT138" s="46"/>
      <c r="BU138" s="46"/>
      <c r="BV138" s="46"/>
      <c r="BW138" s="46"/>
      <c r="BX138" s="46"/>
      <c r="BY138" s="75">
        <f t="shared" si="392"/>
        <v>0</v>
      </c>
      <c r="BZ138" s="74">
        <f>+'Stk CF '!BS138</f>
        <v>0</v>
      </c>
      <c r="CA138" s="46"/>
      <c r="CB138" s="46"/>
      <c r="CC138" s="46"/>
      <c r="CD138" s="46"/>
      <c r="CE138" s="46"/>
      <c r="CF138" s="46"/>
      <c r="CG138" s="46"/>
      <c r="CH138" s="75">
        <f t="shared" si="393"/>
        <v>0</v>
      </c>
      <c r="CI138" s="74">
        <f>+'Stk CF '!BZ138</f>
        <v>0</v>
      </c>
      <c r="CJ138" s="46"/>
      <c r="CK138" s="46"/>
      <c r="CL138" s="46"/>
      <c r="CM138" s="46"/>
      <c r="CN138" s="46"/>
      <c r="CO138" s="46"/>
      <c r="CP138" s="46"/>
      <c r="CQ138" s="75">
        <f t="shared" si="394"/>
        <v>0</v>
      </c>
      <c r="CR138" s="74">
        <f>+'Stk CF '!CG138</f>
        <v>0</v>
      </c>
      <c r="CS138" s="46"/>
      <c r="CT138" s="46"/>
      <c r="CU138" s="46"/>
      <c r="CV138" s="46"/>
      <c r="CW138" s="46"/>
      <c r="CX138" s="46"/>
      <c r="CY138" s="46"/>
      <c r="CZ138" s="75">
        <f t="shared" si="395"/>
        <v>0</v>
      </c>
      <c r="DA138" s="74">
        <f>+'Stk CF '!CN138</f>
        <v>0</v>
      </c>
      <c r="DB138" s="46"/>
      <c r="DC138" s="46"/>
      <c r="DD138" s="46"/>
      <c r="DE138" s="46"/>
      <c r="DF138" s="46"/>
      <c r="DG138" s="46"/>
      <c r="DH138" s="46"/>
      <c r="DI138" s="75">
        <f t="shared" si="396"/>
        <v>0</v>
      </c>
      <c r="DJ138" s="74">
        <f>+'Stk CF '!CU138</f>
        <v>0</v>
      </c>
      <c r="DK138" s="46"/>
      <c r="DL138" s="46"/>
      <c r="DM138" s="46"/>
      <c r="DN138" s="46"/>
      <c r="DO138" s="46"/>
      <c r="DP138" s="46"/>
      <c r="DQ138" s="46"/>
      <c r="DR138" s="75">
        <f t="shared" si="359"/>
        <v>0</v>
      </c>
      <c r="DS138" s="74">
        <f>+'Stk CF '!DB138</f>
        <v>0</v>
      </c>
      <c r="DT138" s="46"/>
      <c r="DU138" s="46"/>
      <c r="DV138" s="46"/>
      <c r="DW138" s="46"/>
      <c r="DX138" s="46"/>
      <c r="DY138" s="46"/>
      <c r="DZ138" s="46"/>
      <c r="EA138" s="75">
        <f t="shared" si="360"/>
        <v>0</v>
      </c>
      <c r="EB138" s="74">
        <f>+'Stk CF '!DI138</f>
        <v>0</v>
      </c>
      <c r="EC138" s="46"/>
      <c r="ED138" s="46"/>
      <c r="EE138" s="46"/>
      <c r="EF138" s="46"/>
      <c r="EG138" s="46"/>
      <c r="EH138" s="46"/>
      <c r="EI138" s="46"/>
      <c r="EJ138" s="75">
        <f t="shared" si="397"/>
        <v>0</v>
      </c>
      <c r="EK138" s="74">
        <f>+'Stk CF '!DP138</f>
        <v>0</v>
      </c>
      <c r="EL138" s="46"/>
      <c r="EM138" s="46"/>
      <c r="EN138" s="46"/>
      <c r="EO138" s="46"/>
      <c r="EP138" s="46"/>
      <c r="EQ138" s="46"/>
      <c r="ER138" s="46"/>
      <c r="ES138" s="75">
        <f t="shared" si="398"/>
        <v>0</v>
      </c>
      <c r="ET138" s="74">
        <f>+'Stk CF '!DW138</f>
        <v>0</v>
      </c>
      <c r="EU138" s="46"/>
      <c r="EV138" s="46"/>
      <c r="EW138" s="46"/>
      <c r="EX138" s="46"/>
      <c r="EY138" s="46"/>
      <c r="EZ138" s="46"/>
      <c r="FA138" s="46"/>
      <c r="FB138" s="79">
        <f t="shared" si="399"/>
        <v>0</v>
      </c>
      <c r="FC138" s="74">
        <f>+'Stk CF '!ED138</f>
        <v>0</v>
      </c>
      <c r="FD138" s="46"/>
      <c r="FE138" s="46"/>
      <c r="FF138" s="46"/>
      <c r="FG138" s="46"/>
      <c r="FH138" s="46"/>
      <c r="FI138" s="46"/>
      <c r="FJ138" s="46"/>
      <c r="FK138" s="75">
        <f t="shared" si="240"/>
        <v>0</v>
      </c>
      <c r="FL138" s="74">
        <f>+'Stk CF '!EK138</f>
        <v>0</v>
      </c>
      <c r="FM138" s="46"/>
      <c r="FN138" s="46"/>
      <c r="FO138" s="46"/>
      <c r="FP138" s="46"/>
      <c r="FQ138" s="46"/>
      <c r="FR138" s="46"/>
      <c r="FS138" s="46"/>
      <c r="FT138" s="75">
        <f t="shared" si="400"/>
        <v>0</v>
      </c>
      <c r="FU138" s="74">
        <f>+'Stk CF '!ER138</f>
        <v>0</v>
      </c>
      <c r="FV138" s="46"/>
      <c r="FW138" s="46"/>
      <c r="FX138" s="46"/>
      <c r="FY138" s="46"/>
      <c r="FZ138" s="46"/>
      <c r="GA138" s="46"/>
      <c r="GB138" s="46"/>
      <c r="GC138" s="75">
        <f t="shared" si="380"/>
        <v>0</v>
      </c>
      <c r="GD138" s="74">
        <f>+'Stk CF '!EY138</f>
        <v>0</v>
      </c>
      <c r="GE138" s="46"/>
      <c r="GF138" s="46"/>
      <c r="GG138" s="46"/>
      <c r="GH138" s="46"/>
      <c r="GI138" s="46"/>
      <c r="GJ138" s="46"/>
      <c r="GK138" s="46"/>
      <c r="GL138" s="75">
        <f t="shared" si="386"/>
        <v>0</v>
      </c>
      <c r="GM138" s="74">
        <f>+'Stk CF '!FF138</f>
        <v>0</v>
      </c>
      <c r="GN138" s="46"/>
      <c r="GO138" s="46"/>
      <c r="GP138" s="46"/>
      <c r="GQ138" s="46"/>
      <c r="GR138" s="46"/>
      <c r="GS138" s="46"/>
      <c r="GT138" s="46"/>
      <c r="GU138" s="75">
        <f t="shared" si="389"/>
        <v>0</v>
      </c>
      <c r="GV138" s="74">
        <f>+'Stk CF '!FM138</f>
        <v>0</v>
      </c>
      <c r="GW138" s="46"/>
      <c r="GX138" s="46"/>
      <c r="GY138" s="46"/>
      <c r="GZ138" s="46"/>
      <c r="HA138" s="46"/>
      <c r="HB138" s="46"/>
      <c r="HC138" s="46"/>
      <c r="HD138" s="75">
        <f t="shared" si="401"/>
        <v>0</v>
      </c>
      <c r="HE138" s="74">
        <f>+'Stk CF '!FT138</f>
        <v>0</v>
      </c>
      <c r="HF138" s="46"/>
      <c r="HG138" s="46"/>
      <c r="HH138" s="46"/>
      <c r="HI138" s="46"/>
      <c r="HJ138" s="46"/>
      <c r="HK138" s="46"/>
      <c r="HL138" s="46"/>
      <c r="HM138" s="75">
        <f t="shared" si="402"/>
        <v>0</v>
      </c>
      <c r="HN138" s="74">
        <f>+'Stk CF '!GA138</f>
        <v>0</v>
      </c>
      <c r="HO138" s="46"/>
      <c r="HP138" s="46"/>
      <c r="HQ138" s="46"/>
      <c r="HR138" s="46"/>
      <c r="HS138" s="46"/>
      <c r="HT138" s="46"/>
      <c r="HU138" s="46"/>
      <c r="HV138" s="75">
        <f t="shared" si="387"/>
        <v>0</v>
      </c>
      <c r="HW138" s="74">
        <f>+'Stk CF '!GH138</f>
        <v>0</v>
      </c>
      <c r="HX138" s="46"/>
      <c r="HY138" s="46"/>
      <c r="HZ138" s="46"/>
      <c r="IA138" s="46"/>
      <c r="IB138" s="46"/>
      <c r="IC138" s="46"/>
      <c r="ID138" s="46"/>
      <c r="IE138" s="75">
        <f t="shared" si="349"/>
        <v>0</v>
      </c>
      <c r="IF138" s="74">
        <f>+'Stk CF '!GO138</f>
        <v>0</v>
      </c>
      <c r="IG138" s="46"/>
      <c r="IH138" s="46"/>
      <c r="II138" s="46"/>
      <c r="IJ138" s="46"/>
      <c r="IK138" s="46"/>
      <c r="IL138" s="46"/>
      <c r="IM138" s="46"/>
      <c r="IN138" s="75">
        <f t="shared" si="366"/>
        <v>0</v>
      </c>
      <c r="IO138" s="74">
        <f>+'Stk CF '!GV138</f>
        <v>0</v>
      </c>
      <c r="IP138" s="46"/>
      <c r="IQ138" s="46"/>
      <c r="IR138" s="46"/>
      <c r="IS138" s="46"/>
      <c r="IT138" s="46"/>
      <c r="IU138" s="46"/>
      <c r="IV138" s="46"/>
      <c r="IW138" s="75">
        <f t="shared" si="403"/>
        <v>0</v>
      </c>
      <c r="IX138" s="74">
        <f>+'Stk CF '!HC138</f>
        <v>0</v>
      </c>
      <c r="IY138" s="46"/>
      <c r="IZ138" s="46"/>
      <c r="JA138" s="46"/>
      <c r="JB138" s="46"/>
      <c r="JC138" s="46"/>
      <c r="JD138" s="46"/>
      <c r="JE138" s="46"/>
      <c r="JF138" s="75">
        <f t="shared" si="383"/>
        <v>0</v>
      </c>
      <c r="JG138" s="74">
        <f>+'Stk CF '!HJ138</f>
        <v>0</v>
      </c>
      <c r="JH138" s="46"/>
      <c r="JI138" s="46"/>
      <c r="JJ138" s="46"/>
      <c r="JK138" s="46"/>
      <c r="JL138" s="46"/>
      <c r="JM138" s="46"/>
      <c r="JN138" s="46"/>
      <c r="JO138" s="75">
        <f t="shared" si="369"/>
        <v>0</v>
      </c>
      <c r="JP138" s="74">
        <f>+'Stk CF '!HQ138</f>
        <v>0</v>
      </c>
      <c r="JQ138" s="46"/>
      <c r="JR138" s="46"/>
      <c r="JS138" s="46"/>
      <c r="JT138" s="46"/>
      <c r="JU138" s="46"/>
      <c r="JV138" s="46"/>
      <c r="JW138" s="46"/>
      <c r="JX138" s="75">
        <f t="shared" si="404"/>
        <v>0</v>
      </c>
      <c r="JY138" s="106">
        <f>+'Stk CF '!HX138</f>
        <v>0</v>
      </c>
      <c r="JZ138" s="46"/>
      <c r="KA138" s="46"/>
      <c r="KB138" s="46"/>
      <c r="KC138" s="46"/>
      <c r="KD138" s="46"/>
      <c r="KE138" s="46"/>
      <c r="KF138" s="46"/>
      <c r="KG138" s="88">
        <f t="shared" si="384"/>
        <v>0</v>
      </c>
      <c r="KI138" s="80">
        <f>+'Stk CF '!IF138</f>
        <v>0</v>
      </c>
      <c r="KJ138" s="46">
        <f t="shared" si="405"/>
        <v>0</v>
      </c>
      <c r="KK138" s="46">
        <f t="shared" si="406"/>
        <v>0</v>
      </c>
      <c r="KL138" s="46">
        <f t="shared" si="407"/>
        <v>0</v>
      </c>
      <c r="KM138" s="46">
        <f>+S138+AB138+AK138+AT138+BC138+BL138+BU138+CD138+CM138+CV138+DE138+DN138+DW138+EF138+EO138+EX138+FG138+FP138+FY138+GH138+GQ138+GZ138+HI138+HR138+IB138+IJ138+IS138+JB138+JK138+JT138+KC138</f>
        <v>0</v>
      </c>
      <c r="KN138" s="81">
        <f t="shared" si="409"/>
        <v>0</v>
      </c>
      <c r="KO138" s="81">
        <f t="shared" si="410"/>
        <v>0</v>
      </c>
      <c r="KP138" s="46">
        <f t="shared" si="411"/>
        <v>0</v>
      </c>
      <c r="KQ138" s="76">
        <f t="shared" si="412"/>
        <v>0</v>
      </c>
      <c r="KR138" s="66"/>
      <c r="KS138" s="65"/>
    </row>
    <row r="139" spans="2:305" ht="15">
      <c r="B139" s="387" t="s">
        <v>603</v>
      </c>
      <c r="C139" s="389" t="s">
        <v>668</v>
      </c>
      <c r="D139" s="176" t="s">
        <v>617</v>
      </c>
      <c r="E139" s="170"/>
      <c r="F139" s="370" t="s">
        <v>198</v>
      </c>
      <c r="G139" s="380" t="s">
        <v>99</v>
      </c>
      <c r="H139" s="380" t="s">
        <v>99</v>
      </c>
      <c r="I139" s="166" t="s">
        <v>94</v>
      </c>
      <c r="J139" s="375"/>
      <c r="K139" s="143">
        <v>5</v>
      </c>
      <c r="L139" s="144">
        <v>6</v>
      </c>
      <c r="M139" s="137" t="s">
        <v>4</v>
      </c>
      <c r="N139" s="87">
        <v>0</v>
      </c>
      <c r="O139" s="74">
        <f>+'Stk CF '!V139</f>
        <v>0</v>
      </c>
      <c r="P139" s="46"/>
      <c r="Q139" s="46"/>
      <c r="R139" s="46"/>
      <c r="S139" s="46"/>
      <c r="T139" s="46"/>
      <c r="U139" s="46"/>
      <c r="V139" s="46"/>
      <c r="W139" s="75">
        <f t="shared" ref="W139:W140" si="413">+N139+O139+P139-Q139+R139-S139-T139-U139-V139</f>
        <v>0</v>
      </c>
      <c r="X139" s="74">
        <f>+'Stk CF '!AC139</f>
        <v>0</v>
      </c>
      <c r="Y139" s="46"/>
      <c r="Z139" s="46"/>
      <c r="AA139" s="46"/>
      <c r="AB139" s="46"/>
      <c r="AC139" s="46"/>
      <c r="AD139" s="46"/>
      <c r="AE139" s="46"/>
      <c r="AF139" s="75">
        <f t="shared" ref="AF139:AF140" si="414">+W139+X139+Y139-Z139+AA139-AB139-AC139-AD139-AE139</f>
        <v>0</v>
      </c>
      <c r="AG139" s="74">
        <f>+'Stk CF '!AJ139</f>
        <v>0</v>
      </c>
      <c r="AH139" s="46"/>
      <c r="AI139" s="46"/>
      <c r="AJ139" s="46"/>
      <c r="AK139" s="46"/>
      <c r="AL139" s="46"/>
      <c r="AM139" s="46"/>
      <c r="AN139" s="46"/>
      <c r="AO139" s="75">
        <f t="shared" ref="AO139:AO140" si="415">+AF139+AG139+AH139-AI139+AJ139-AK139-AL139-AM139-AN139</f>
        <v>0</v>
      </c>
      <c r="AP139" s="74">
        <f>+'Stk CF '!AQ139</f>
        <v>0</v>
      </c>
      <c r="AQ139" s="46"/>
      <c r="AR139" s="46"/>
      <c r="AS139" s="46"/>
      <c r="AT139" s="46"/>
      <c r="AU139" s="46"/>
      <c r="AV139" s="46"/>
      <c r="AW139" s="46"/>
      <c r="AX139" s="75">
        <f t="shared" ref="AX139:AX140" si="416">+AO139+AP139+AQ139-AR139+AS139-AT139-AU139-AV139-AW139</f>
        <v>0</v>
      </c>
      <c r="AY139" s="74">
        <f>+'Stk CF '!AX139</f>
        <v>0</v>
      </c>
      <c r="AZ139" s="46"/>
      <c r="BA139" s="46"/>
      <c r="BB139" s="46"/>
      <c r="BC139" s="46"/>
      <c r="BD139" s="46"/>
      <c r="BE139" s="46"/>
      <c r="BF139" s="46"/>
      <c r="BG139" s="75">
        <f t="shared" ref="BG139:BG140" si="417">+AX139+AY139+AZ139-BA139+BB139-BC139-BD139-BE139-BF139</f>
        <v>0</v>
      </c>
      <c r="BH139" s="74">
        <f>+'Stk CF '!BE139</f>
        <v>0</v>
      </c>
      <c r="BI139" s="46"/>
      <c r="BJ139" s="46"/>
      <c r="BK139" s="46"/>
      <c r="BL139" s="46"/>
      <c r="BM139" s="46"/>
      <c r="BN139" s="46"/>
      <c r="BO139" s="46"/>
      <c r="BP139" s="126">
        <f t="shared" ref="BP139:BP140" si="418">+BG139+BH139+BI139-BJ139+BK139-BL139-BM139-BN139-BO139</f>
        <v>0</v>
      </c>
      <c r="BQ139" s="74">
        <f>+'Stk CF '!BL139</f>
        <v>0</v>
      </c>
      <c r="BR139" s="46"/>
      <c r="BS139" s="46"/>
      <c r="BT139" s="46"/>
      <c r="BU139" s="46"/>
      <c r="BV139" s="46"/>
      <c r="BW139" s="46"/>
      <c r="BX139" s="46"/>
      <c r="BY139" s="75">
        <f t="shared" ref="BY139:BY140" si="419">+BP139+BQ139+BR139-BS139+BT139-BU139-BV139-BW139-BX139</f>
        <v>0</v>
      </c>
      <c r="BZ139" s="74">
        <f>+'Stk CF '!BS139</f>
        <v>0</v>
      </c>
      <c r="CA139" s="46"/>
      <c r="CB139" s="46"/>
      <c r="CC139" s="46"/>
      <c r="CD139" s="46"/>
      <c r="CE139" s="46"/>
      <c r="CF139" s="46"/>
      <c r="CG139" s="46"/>
      <c r="CH139" s="75">
        <f t="shared" ref="CH139:CH140" si="420">+BY139+BZ139+CA139-CB139+CC139-CD139-CE139-CF139-CG139</f>
        <v>0</v>
      </c>
      <c r="CI139" s="74">
        <f>+'Stk CF '!BZ139</f>
        <v>0</v>
      </c>
      <c r="CJ139" s="46"/>
      <c r="CK139" s="46"/>
      <c r="CL139" s="46"/>
      <c r="CM139" s="46"/>
      <c r="CN139" s="46"/>
      <c r="CO139" s="46"/>
      <c r="CP139" s="46"/>
      <c r="CQ139" s="75">
        <f t="shared" ref="CQ139:CQ140" si="421">+CH139+CI139+CJ139-CK139+CL139-CM139-CN139-CO139-CP139</f>
        <v>0</v>
      </c>
      <c r="CR139" s="74">
        <f>+'Stk CF '!CG139</f>
        <v>0</v>
      </c>
      <c r="CS139" s="46"/>
      <c r="CT139" s="46"/>
      <c r="CU139" s="46"/>
      <c r="CV139" s="46"/>
      <c r="CW139" s="46"/>
      <c r="CX139" s="46"/>
      <c r="CY139" s="46"/>
      <c r="CZ139" s="75">
        <f t="shared" ref="CZ139:CZ140" si="422">+CQ139+CR139+CS139-CT139+CU139-CV139-CW139-CX139-CY139</f>
        <v>0</v>
      </c>
      <c r="DA139" s="74">
        <f>+'Stk CF '!CN139</f>
        <v>0</v>
      </c>
      <c r="DB139" s="46"/>
      <c r="DC139" s="46"/>
      <c r="DD139" s="46"/>
      <c r="DE139" s="46"/>
      <c r="DF139" s="46"/>
      <c r="DG139" s="46"/>
      <c r="DH139" s="46"/>
      <c r="DI139" s="75">
        <f t="shared" ref="DI139:DI140" si="423">+CZ139+DA139+DB139-DC139+DD139-DE139-DF139-DG139-DH139</f>
        <v>0</v>
      </c>
      <c r="DJ139" s="74">
        <f>+'Stk CF '!CU139</f>
        <v>0</v>
      </c>
      <c r="DK139" s="46"/>
      <c r="DL139" s="46"/>
      <c r="DM139" s="46"/>
      <c r="DN139" s="46"/>
      <c r="DO139" s="46"/>
      <c r="DP139" s="46"/>
      <c r="DQ139" s="46"/>
      <c r="DR139" s="75">
        <f t="shared" ref="DR139:DR140" si="424">+DI139+DJ139+DK139-DL139+DM139-DN139-DO139-DP139-DQ139</f>
        <v>0</v>
      </c>
      <c r="DS139" s="74">
        <f>+'Stk CF '!DB139</f>
        <v>0</v>
      </c>
      <c r="DT139" s="46"/>
      <c r="DU139" s="46"/>
      <c r="DV139" s="46"/>
      <c r="DW139" s="46"/>
      <c r="DX139" s="46"/>
      <c r="DY139" s="46"/>
      <c r="DZ139" s="46"/>
      <c r="EA139" s="75">
        <f t="shared" ref="EA139:EA140" si="425">+DR139+DS139+DT139-DU139+DV139-DW139-DX139-DY139-DZ139</f>
        <v>0</v>
      </c>
      <c r="EB139" s="74">
        <f>+'Stk CF '!DI139</f>
        <v>0</v>
      </c>
      <c r="EC139" s="46"/>
      <c r="ED139" s="46"/>
      <c r="EE139" s="46"/>
      <c r="EF139" s="46"/>
      <c r="EG139" s="46"/>
      <c r="EH139" s="46"/>
      <c r="EI139" s="46"/>
      <c r="EJ139" s="75">
        <f t="shared" ref="EJ139:EJ140" si="426">+EA139+EB139+EC139-ED139+EE139-EF139-EG139-EH139-EI139</f>
        <v>0</v>
      </c>
      <c r="EK139" s="74">
        <f>+'Stk CF '!DP139</f>
        <v>0</v>
      </c>
      <c r="EL139" s="46"/>
      <c r="EM139" s="46"/>
      <c r="EN139" s="46"/>
      <c r="EO139" s="46"/>
      <c r="EP139" s="46"/>
      <c r="EQ139" s="46"/>
      <c r="ER139" s="46"/>
      <c r="ES139" s="75">
        <f t="shared" ref="ES139:ES140" si="427">+EJ139+EK139+EL139-EM139+EN139-EO139-EP139-EQ139-ER139</f>
        <v>0</v>
      </c>
      <c r="ET139" s="74">
        <f>+'Stk CF '!DW139</f>
        <v>0</v>
      </c>
      <c r="EU139" s="46"/>
      <c r="EV139" s="46"/>
      <c r="EW139" s="46"/>
      <c r="EX139" s="46"/>
      <c r="EY139" s="46"/>
      <c r="EZ139" s="46"/>
      <c r="FA139" s="46"/>
      <c r="FB139" s="79">
        <f t="shared" ref="FB139:FB140" si="428">+ES139+ET139+EU139-EV139+EW139-EX139-EY139-EZ139-FA139</f>
        <v>0</v>
      </c>
      <c r="FC139" s="74">
        <f>+'Stk CF '!ED139</f>
        <v>0</v>
      </c>
      <c r="FD139" s="46"/>
      <c r="FE139" s="46"/>
      <c r="FF139" s="46"/>
      <c r="FG139" s="46"/>
      <c r="FH139" s="46"/>
      <c r="FI139" s="46"/>
      <c r="FJ139" s="46"/>
      <c r="FK139" s="75">
        <f t="shared" ref="FK139:FK140" si="429">+FB139+FC139+FD139-FE139+FF139-FG139-FH139-FI139-FJ139</f>
        <v>0</v>
      </c>
      <c r="FL139" s="74">
        <f>+'Stk CF '!EK139</f>
        <v>0</v>
      </c>
      <c r="FM139" s="46"/>
      <c r="FN139" s="46"/>
      <c r="FO139" s="46"/>
      <c r="FP139" s="46"/>
      <c r="FQ139" s="46"/>
      <c r="FR139" s="46"/>
      <c r="FS139" s="46"/>
      <c r="FT139" s="75">
        <f t="shared" ref="FT139:FT140" si="430">+FK139+FL139+FM139-FN139+FO139-FP139-FQ139-FR139-FS139</f>
        <v>0</v>
      </c>
      <c r="FU139" s="74">
        <f>+'Stk CF '!ER139</f>
        <v>0</v>
      </c>
      <c r="FV139" s="46"/>
      <c r="FW139" s="46"/>
      <c r="FX139" s="46"/>
      <c r="FY139" s="46"/>
      <c r="FZ139" s="46"/>
      <c r="GA139" s="46"/>
      <c r="GB139" s="46"/>
      <c r="GC139" s="75">
        <f t="shared" ref="GC139:GC140" si="431">+FT139+FU139+FV139-FW139+FX139-FY139-FZ139-GA139-GB139</f>
        <v>0</v>
      </c>
      <c r="GD139" s="74">
        <f>+'Stk CF '!EY139</f>
        <v>0</v>
      </c>
      <c r="GE139" s="46"/>
      <c r="GF139" s="46"/>
      <c r="GG139" s="46"/>
      <c r="GH139" s="46"/>
      <c r="GI139" s="46"/>
      <c r="GJ139" s="46"/>
      <c r="GK139" s="46"/>
      <c r="GL139" s="75">
        <f t="shared" ref="GL139:GL140" si="432">+GC139+GD139+GE139-GF139+GG139-GH139-GI139-GJ139-GK139</f>
        <v>0</v>
      </c>
      <c r="GM139" s="74">
        <f>+'Stk CF '!FF139</f>
        <v>0</v>
      </c>
      <c r="GN139" s="46"/>
      <c r="GO139" s="46"/>
      <c r="GP139" s="46"/>
      <c r="GQ139" s="46"/>
      <c r="GR139" s="46"/>
      <c r="GS139" s="46"/>
      <c r="GT139" s="46"/>
      <c r="GU139" s="75">
        <f t="shared" ref="GU139:GU140" si="433">+GL139+GM139+GN139-GO139+GP139-GQ139-GR139-GS139-GT139</f>
        <v>0</v>
      </c>
      <c r="GV139" s="74">
        <f>+'Stk CF '!FM139</f>
        <v>0</v>
      </c>
      <c r="GW139" s="46"/>
      <c r="GX139" s="46"/>
      <c r="GY139" s="46"/>
      <c r="GZ139" s="46"/>
      <c r="HA139" s="46"/>
      <c r="HB139" s="46"/>
      <c r="HC139" s="46"/>
      <c r="HD139" s="75">
        <f t="shared" ref="HD139:HD140" si="434">+GU139+GV139+GW139-GX139+GY139-GZ139-HA139-HB139-HC139</f>
        <v>0</v>
      </c>
      <c r="HE139" s="74">
        <f>+'Stk CF '!FT139</f>
        <v>0</v>
      </c>
      <c r="HF139" s="46"/>
      <c r="HG139" s="46"/>
      <c r="HH139" s="46"/>
      <c r="HI139" s="46"/>
      <c r="HJ139" s="46"/>
      <c r="HK139" s="46"/>
      <c r="HL139" s="46"/>
      <c r="HM139" s="75">
        <f t="shared" ref="HM139:HM140" si="435">+HD139+HE139+HF139-HG139+HH139-HI139-HJ139-HK139-HL139</f>
        <v>0</v>
      </c>
      <c r="HN139" s="74">
        <f>+'Stk CF '!GA139</f>
        <v>0</v>
      </c>
      <c r="HO139" s="46"/>
      <c r="HP139" s="46"/>
      <c r="HQ139" s="46"/>
      <c r="HR139" s="46"/>
      <c r="HS139" s="46"/>
      <c r="HT139" s="46"/>
      <c r="HU139" s="46"/>
      <c r="HV139" s="75">
        <f t="shared" ref="HV139:HV140" si="436">+HM139+HN139+HO139-HP139+HQ139-HR139-HS139-HT139-HU139</f>
        <v>0</v>
      </c>
      <c r="HW139" s="74">
        <f>+'Stk CF '!GH139</f>
        <v>0</v>
      </c>
      <c r="HX139" s="46"/>
      <c r="HY139" s="46"/>
      <c r="HZ139" s="46"/>
      <c r="IA139" s="46"/>
      <c r="IB139" s="46"/>
      <c r="IC139" s="46"/>
      <c r="ID139" s="46"/>
      <c r="IE139" s="75">
        <f t="shared" ref="IE139:IE140" si="437">+HV139+HW139+HX139-HY139+HZ139-IA139-IB139-IC139-ID139</f>
        <v>0</v>
      </c>
      <c r="IF139" s="74">
        <f>+'Stk CF '!GO139</f>
        <v>0</v>
      </c>
      <c r="IG139" s="46"/>
      <c r="IH139" s="46"/>
      <c r="II139" s="46"/>
      <c r="IJ139" s="46"/>
      <c r="IK139" s="46"/>
      <c r="IL139" s="46"/>
      <c r="IM139" s="46"/>
      <c r="IN139" s="75">
        <f t="shared" ref="IN139:IN140" si="438">+IE139+IF139+IG139-IH139+II139-IJ139-IK139-IL139-IM139</f>
        <v>0</v>
      </c>
      <c r="IO139" s="74">
        <f>+'Stk CF '!GV139</f>
        <v>0</v>
      </c>
      <c r="IP139" s="46"/>
      <c r="IQ139" s="46"/>
      <c r="IR139" s="46"/>
      <c r="IS139" s="46"/>
      <c r="IT139" s="46"/>
      <c r="IU139" s="46"/>
      <c r="IV139" s="46"/>
      <c r="IW139" s="75">
        <f t="shared" ref="IW139:IW140" si="439">+IN139+IO139+IP139-IQ139+IR139-IS139-IT139-IU139-IV139</f>
        <v>0</v>
      </c>
      <c r="IX139" s="74">
        <f>+'Stk CF '!HC139</f>
        <v>0</v>
      </c>
      <c r="IY139" s="46"/>
      <c r="IZ139" s="46"/>
      <c r="JA139" s="46"/>
      <c r="JB139" s="46"/>
      <c r="JC139" s="46"/>
      <c r="JD139" s="46"/>
      <c r="JE139" s="46"/>
      <c r="JF139" s="75">
        <f t="shared" ref="JF139:JF140" si="440">+IW139+IX139+IY139-IZ139+JA139-JB139-JC139-JD139-JE139</f>
        <v>0</v>
      </c>
      <c r="JG139" s="74">
        <f>+'Stk CF '!HJ139</f>
        <v>0</v>
      </c>
      <c r="JH139" s="46"/>
      <c r="JI139" s="46"/>
      <c r="JJ139" s="46"/>
      <c r="JK139" s="46"/>
      <c r="JL139" s="46"/>
      <c r="JM139" s="46"/>
      <c r="JN139" s="46"/>
      <c r="JO139" s="75">
        <f t="shared" ref="JO139:JO140" si="441">+JF139+JG139+JH139-JI139+JJ139-JK139-JL139-JM139-JN139</f>
        <v>0</v>
      </c>
      <c r="JP139" s="74">
        <f>+'Stk CF '!HQ139</f>
        <v>0</v>
      </c>
      <c r="JQ139" s="46"/>
      <c r="JR139" s="46"/>
      <c r="JS139" s="46"/>
      <c r="JT139" s="46"/>
      <c r="JU139" s="46"/>
      <c r="JV139" s="46"/>
      <c r="JW139" s="46"/>
      <c r="JX139" s="75">
        <f t="shared" ref="JX139:JX140" si="442">+JO139+JP139+JQ139-JR139+JS139-JT139-JU139-JV139-JW139</f>
        <v>0</v>
      </c>
      <c r="JY139" s="106">
        <f>+'Stk CF '!HX139</f>
        <v>0</v>
      </c>
      <c r="JZ139" s="46"/>
      <c r="KA139" s="46"/>
      <c r="KB139" s="46"/>
      <c r="KC139" s="46"/>
      <c r="KD139" s="46"/>
      <c r="KE139" s="46"/>
      <c r="KF139" s="46"/>
      <c r="KG139" s="88">
        <f t="shared" si="384"/>
        <v>0</v>
      </c>
      <c r="KI139" s="80">
        <f>+'Stk CF '!IF139</f>
        <v>0</v>
      </c>
      <c r="KJ139" s="46">
        <f t="shared" ref="KJ139:KJ140" si="443">+P139+Y139+AH139+AQ139+AZ139+BI139+BR139+CA139+CJ139+CS139+DB139+DK139+DT139+EC139+EL139+EU139+FD139+FM139+FV139+GE139+GN139+GW139+HF139+HO139+HX139+IG139+IP139+IY139+JH139+JQ139+JZ139</f>
        <v>0</v>
      </c>
      <c r="KK139" s="46">
        <f t="shared" ref="KK139:KK140" si="444">+Q139+Z139+AI139+AR139+BA139+BJ139+BS139+CB139+CK139+CT139+DC139+DL139+DU139+ED139+EM139+EV139+FE139+FN139+FW139+GF139+GO139+GX139+HG139+HP139+HY139+IH139+IQ139+IZ139+JI139+JR139+KA139</f>
        <v>0</v>
      </c>
      <c r="KL139" s="46">
        <f t="shared" ref="KL139:KL140" si="445">+R139+AA139+AJ139+AS139+BB139+BK139+BT139+CC139+CL139+CU139+DD139+DM139+DV139+EE139+EN139+EW139+FF139+FO139+FX139+GG139+GP139+GY139+HH139+HQ139+HZ139+II139+IR139+JA139+JJ139+JS139+KB139</f>
        <v>0</v>
      </c>
      <c r="KM139" s="46">
        <f t="shared" ref="KM139:KM140" si="446">+S139+AB139+AK139+AT139+BC139+BL139+BU139+CD139+CM139+CV139+DE139+DN139+DW139+EF139+EO139+EX139+FG139+FP139+FY139+GH139+GQ139+GZ139+HI139+HR139+IB139+IJ139+IS139+JB139+JK139+JT139+KC139</f>
        <v>0</v>
      </c>
      <c r="KN139" s="81">
        <f t="shared" ref="KN139:KN140" si="447">+T139+AC139+AL139+AU139+BD139+BM139+BV139+CE139+CN139+CW139+DF139+DO139+DX139+EG139+EP139+EY139+FH139+FQ139+FZ139+GI139+GR139+HA139+HJ139+HS139+IB139+IK139+IT139+JC139+JL139+JU139+KD139</f>
        <v>0</v>
      </c>
      <c r="KO139" s="81">
        <f t="shared" ref="KO139:KO140" si="448">+U139+AD139+AM139+AV139+BE139+BN139+BW139+CF139+CO139+CX139+DG139+DP139+DY139+EH139+EQ139+EZ139+FI139+FR139+GA139+GJ139+GS139+HB139+HK139+HT139+IC139+IL139+IU139+JD139+JM139+JV139+KE139</f>
        <v>0</v>
      </c>
      <c r="KP139" s="46">
        <f t="shared" ref="KP139:KP140" si="449">+V139+AE139+AN139+AW139+BF139+BO139+BX139+CG139+CP139+CY139+DH139+DQ139+DZ139+EI139+ER139+FA139+FJ139+FS139+GB139+GK139+GT139+HC139+HL139+HU139+ID139+IM139+IV139+JE139+JN139+JW139+KF139</f>
        <v>0</v>
      </c>
      <c r="KQ139" s="76">
        <f t="shared" ref="KQ139:KQ140" si="450">+N139+KI139+KJ139-KK139-KN139-KO139-KP139</f>
        <v>0</v>
      </c>
      <c r="KR139" s="66"/>
      <c r="KS139" s="65"/>
    </row>
    <row r="140" spans="2:305" ht="15">
      <c r="B140" s="387" t="s">
        <v>603</v>
      </c>
      <c r="C140" s="389" t="s">
        <v>669</v>
      </c>
      <c r="D140" s="176" t="s">
        <v>618</v>
      </c>
      <c r="E140" s="170"/>
      <c r="F140" s="370" t="s">
        <v>198</v>
      </c>
      <c r="G140" s="380" t="s">
        <v>99</v>
      </c>
      <c r="H140" s="380" t="s">
        <v>99</v>
      </c>
      <c r="I140" s="166" t="s">
        <v>94</v>
      </c>
      <c r="J140" s="375"/>
      <c r="K140" s="143">
        <v>6</v>
      </c>
      <c r="L140" s="144">
        <v>6</v>
      </c>
      <c r="M140" s="137" t="s">
        <v>4</v>
      </c>
      <c r="N140" s="87">
        <v>0</v>
      </c>
      <c r="O140" s="74">
        <f>+'Stk CF '!V140</f>
        <v>0</v>
      </c>
      <c r="P140" s="46"/>
      <c r="Q140" s="46"/>
      <c r="R140" s="46"/>
      <c r="S140" s="46"/>
      <c r="T140" s="46"/>
      <c r="U140" s="46"/>
      <c r="V140" s="46"/>
      <c r="W140" s="75">
        <f t="shared" si="413"/>
        <v>0</v>
      </c>
      <c r="X140" s="74">
        <f>+'Stk CF '!AC140</f>
        <v>0</v>
      </c>
      <c r="Y140" s="46"/>
      <c r="Z140" s="46"/>
      <c r="AA140" s="46"/>
      <c r="AB140" s="46"/>
      <c r="AC140" s="46"/>
      <c r="AD140" s="46"/>
      <c r="AE140" s="46"/>
      <c r="AF140" s="75">
        <f t="shared" si="414"/>
        <v>0</v>
      </c>
      <c r="AG140" s="74">
        <f>+'Stk CF '!AJ140</f>
        <v>0</v>
      </c>
      <c r="AH140" s="46"/>
      <c r="AI140" s="46"/>
      <c r="AJ140" s="46"/>
      <c r="AK140" s="46"/>
      <c r="AL140" s="46"/>
      <c r="AM140" s="46"/>
      <c r="AN140" s="46"/>
      <c r="AO140" s="75">
        <f t="shared" si="415"/>
        <v>0</v>
      </c>
      <c r="AP140" s="74">
        <f>+'Stk CF '!AQ140</f>
        <v>0</v>
      </c>
      <c r="AQ140" s="46"/>
      <c r="AR140" s="46"/>
      <c r="AS140" s="46"/>
      <c r="AT140" s="46"/>
      <c r="AU140" s="46"/>
      <c r="AV140" s="46"/>
      <c r="AW140" s="46"/>
      <c r="AX140" s="75">
        <f t="shared" si="416"/>
        <v>0</v>
      </c>
      <c r="AY140" s="74">
        <f>+'Stk CF '!AX140</f>
        <v>0</v>
      </c>
      <c r="AZ140" s="46"/>
      <c r="BA140" s="46"/>
      <c r="BB140" s="46"/>
      <c r="BC140" s="46"/>
      <c r="BD140" s="46"/>
      <c r="BE140" s="46"/>
      <c r="BF140" s="46"/>
      <c r="BG140" s="75">
        <f t="shared" si="417"/>
        <v>0</v>
      </c>
      <c r="BH140" s="74">
        <f>+'Stk CF '!BE140</f>
        <v>0</v>
      </c>
      <c r="BI140" s="46"/>
      <c r="BJ140" s="46"/>
      <c r="BK140" s="46"/>
      <c r="BL140" s="46"/>
      <c r="BM140" s="46"/>
      <c r="BN140" s="46"/>
      <c r="BO140" s="46"/>
      <c r="BP140" s="126">
        <f t="shared" si="418"/>
        <v>0</v>
      </c>
      <c r="BQ140" s="74">
        <f>+'Stk CF '!BL140</f>
        <v>0</v>
      </c>
      <c r="BR140" s="46"/>
      <c r="BS140" s="46"/>
      <c r="BT140" s="46"/>
      <c r="BU140" s="46"/>
      <c r="BV140" s="46"/>
      <c r="BW140" s="46"/>
      <c r="BX140" s="46"/>
      <c r="BY140" s="75">
        <f t="shared" si="419"/>
        <v>0</v>
      </c>
      <c r="BZ140" s="74">
        <f>+'Stk CF '!BS140</f>
        <v>0</v>
      </c>
      <c r="CA140" s="46"/>
      <c r="CB140" s="46"/>
      <c r="CC140" s="46"/>
      <c r="CD140" s="46"/>
      <c r="CE140" s="46"/>
      <c r="CF140" s="46"/>
      <c r="CG140" s="46"/>
      <c r="CH140" s="75">
        <f t="shared" si="420"/>
        <v>0</v>
      </c>
      <c r="CI140" s="74">
        <f>+'Stk CF '!BZ140</f>
        <v>0</v>
      </c>
      <c r="CJ140" s="46"/>
      <c r="CK140" s="46"/>
      <c r="CL140" s="46"/>
      <c r="CM140" s="46"/>
      <c r="CN140" s="46"/>
      <c r="CO140" s="46"/>
      <c r="CP140" s="46"/>
      <c r="CQ140" s="75">
        <f t="shared" si="421"/>
        <v>0</v>
      </c>
      <c r="CR140" s="74">
        <f>+'Stk CF '!CG140</f>
        <v>0</v>
      </c>
      <c r="CS140" s="46"/>
      <c r="CT140" s="46"/>
      <c r="CU140" s="46"/>
      <c r="CV140" s="46"/>
      <c r="CW140" s="46"/>
      <c r="CX140" s="46"/>
      <c r="CY140" s="46"/>
      <c r="CZ140" s="75">
        <f t="shared" si="422"/>
        <v>0</v>
      </c>
      <c r="DA140" s="74">
        <f>+'Stk CF '!CN140</f>
        <v>0</v>
      </c>
      <c r="DB140" s="46"/>
      <c r="DC140" s="46"/>
      <c r="DD140" s="46"/>
      <c r="DE140" s="46"/>
      <c r="DF140" s="46"/>
      <c r="DG140" s="46"/>
      <c r="DH140" s="46"/>
      <c r="DI140" s="75">
        <f t="shared" si="423"/>
        <v>0</v>
      </c>
      <c r="DJ140" s="74">
        <f>+'Stk CF '!CU140</f>
        <v>0</v>
      </c>
      <c r="DK140" s="46"/>
      <c r="DL140" s="46"/>
      <c r="DM140" s="46"/>
      <c r="DN140" s="46"/>
      <c r="DO140" s="46"/>
      <c r="DP140" s="46"/>
      <c r="DQ140" s="46"/>
      <c r="DR140" s="75">
        <f t="shared" si="424"/>
        <v>0</v>
      </c>
      <c r="DS140" s="74">
        <f>+'Stk CF '!DB140</f>
        <v>0</v>
      </c>
      <c r="DT140" s="46"/>
      <c r="DU140" s="46"/>
      <c r="DV140" s="46"/>
      <c r="DW140" s="46"/>
      <c r="DX140" s="46"/>
      <c r="DY140" s="46"/>
      <c r="DZ140" s="46"/>
      <c r="EA140" s="75">
        <f t="shared" si="425"/>
        <v>0</v>
      </c>
      <c r="EB140" s="74">
        <f>+'Stk CF '!DI140</f>
        <v>0</v>
      </c>
      <c r="EC140" s="46"/>
      <c r="ED140" s="46"/>
      <c r="EE140" s="46"/>
      <c r="EF140" s="46"/>
      <c r="EG140" s="46"/>
      <c r="EH140" s="46"/>
      <c r="EI140" s="46"/>
      <c r="EJ140" s="75">
        <f t="shared" si="426"/>
        <v>0</v>
      </c>
      <c r="EK140" s="74">
        <f>+'Stk CF '!DP140</f>
        <v>0</v>
      </c>
      <c r="EL140" s="46"/>
      <c r="EM140" s="46"/>
      <c r="EN140" s="46"/>
      <c r="EO140" s="46"/>
      <c r="EP140" s="46"/>
      <c r="EQ140" s="46"/>
      <c r="ER140" s="46"/>
      <c r="ES140" s="75">
        <f t="shared" si="427"/>
        <v>0</v>
      </c>
      <c r="ET140" s="74">
        <f>+'Stk CF '!DW140</f>
        <v>0</v>
      </c>
      <c r="EU140" s="46"/>
      <c r="EV140" s="46"/>
      <c r="EW140" s="46"/>
      <c r="EX140" s="46"/>
      <c r="EY140" s="46"/>
      <c r="EZ140" s="46"/>
      <c r="FA140" s="46"/>
      <c r="FB140" s="79">
        <f t="shared" si="428"/>
        <v>0</v>
      </c>
      <c r="FC140" s="74">
        <f>+'Stk CF '!ED140</f>
        <v>0</v>
      </c>
      <c r="FD140" s="46"/>
      <c r="FE140" s="46"/>
      <c r="FF140" s="46"/>
      <c r="FG140" s="46"/>
      <c r="FH140" s="46"/>
      <c r="FI140" s="46"/>
      <c r="FJ140" s="46"/>
      <c r="FK140" s="75">
        <f t="shared" si="429"/>
        <v>0</v>
      </c>
      <c r="FL140" s="74">
        <f>+'Stk CF '!EK140</f>
        <v>0</v>
      </c>
      <c r="FM140" s="46"/>
      <c r="FN140" s="46"/>
      <c r="FO140" s="46"/>
      <c r="FP140" s="46"/>
      <c r="FQ140" s="46"/>
      <c r="FR140" s="46"/>
      <c r="FS140" s="46"/>
      <c r="FT140" s="75">
        <f t="shared" si="430"/>
        <v>0</v>
      </c>
      <c r="FU140" s="74">
        <f>+'Stk CF '!ER140</f>
        <v>0</v>
      </c>
      <c r="FV140" s="46"/>
      <c r="FW140" s="46"/>
      <c r="FX140" s="46"/>
      <c r="FY140" s="46"/>
      <c r="FZ140" s="46"/>
      <c r="GA140" s="46"/>
      <c r="GB140" s="46"/>
      <c r="GC140" s="75">
        <f t="shared" si="431"/>
        <v>0</v>
      </c>
      <c r="GD140" s="74">
        <f>+'Stk CF '!EY140</f>
        <v>0</v>
      </c>
      <c r="GE140" s="46"/>
      <c r="GF140" s="46"/>
      <c r="GG140" s="46"/>
      <c r="GH140" s="46"/>
      <c r="GI140" s="46"/>
      <c r="GJ140" s="46"/>
      <c r="GK140" s="46"/>
      <c r="GL140" s="75">
        <f t="shared" si="432"/>
        <v>0</v>
      </c>
      <c r="GM140" s="74">
        <f>+'Stk CF '!FF140</f>
        <v>0</v>
      </c>
      <c r="GN140" s="46"/>
      <c r="GO140" s="46"/>
      <c r="GP140" s="46"/>
      <c r="GQ140" s="46"/>
      <c r="GR140" s="46"/>
      <c r="GS140" s="46"/>
      <c r="GT140" s="46"/>
      <c r="GU140" s="75">
        <f t="shared" si="433"/>
        <v>0</v>
      </c>
      <c r="GV140" s="74">
        <f>+'Stk CF '!FM140</f>
        <v>0</v>
      </c>
      <c r="GW140" s="46"/>
      <c r="GX140" s="46"/>
      <c r="GY140" s="46"/>
      <c r="GZ140" s="46"/>
      <c r="HA140" s="46"/>
      <c r="HB140" s="46"/>
      <c r="HC140" s="46"/>
      <c r="HD140" s="75">
        <f t="shared" si="434"/>
        <v>0</v>
      </c>
      <c r="HE140" s="74">
        <f>+'Stk CF '!FT140</f>
        <v>0</v>
      </c>
      <c r="HF140" s="46"/>
      <c r="HG140" s="46"/>
      <c r="HH140" s="46"/>
      <c r="HI140" s="46"/>
      <c r="HJ140" s="46"/>
      <c r="HK140" s="46"/>
      <c r="HL140" s="46"/>
      <c r="HM140" s="75">
        <f t="shared" si="435"/>
        <v>0</v>
      </c>
      <c r="HN140" s="74">
        <f>+'Stk CF '!GA140</f>
        <v>0</v>
      </c>
      <c r="HO140" s="46"/>
      <c r="HP140" s="46"/>
      <c r="HQ140" s="46"/>
      <c r="HR140" s="46"/>
      <c r="HS140" s="46"/>
      <c r="HT140" s="46"/>
      <c r="HU140" s="46"/>
      <c r="HV140" s="75">
        <f t="shared" si="436"/>
        <v>0</v>
      </c>
      <c r="HW140" s="74">
        <f>+'Stk CF '!GH140</f>
        <v>0</v>
      </c>
      <c r="HX140" s="46"/>
      <c r="HY140" s="46"/>
      <c r="HZ140" s="46"/>
      <c r="IA140" s="46"/>
      <c r="IB140" s="46"/>
      <c r="IC140" s="46"/>
      <c r="ID140" s="46"/>
      <c r="IE140" s="75">
        <f t="shared" si="437"/>
        <v>0</v>
      </c>
      <c r="IF140" s="74">
        <f>+'Stk CF '!GO140</f>
        <v>0</v>
      </c>
      <c r="IG140" s="46"/>
      <c r="IH140" s="46"/>
      <c r="II140" s="46"/>
      <c r="IJ140" s="46"/>
      <c r="IK140" s="46"/>
      <c r="IL140" s="46"/>
      <c r="IM140" s="46"/>
      <c r="IN140" s="75">
        <f t="shared" si="438"/>
        <v>0</v>
      </c>
      <c r="IO140" s="74">
        <f>+'Stk CF '!GV140</f>
        <v>0</v>
      </c>
      <c r="IP140" s="46"/>
      <c r="IQ140" s="46"/>
      <c r="IR140" s="46"/>
      <c r="IS140" s="46"/>
      <c r="IT140" s="46"/>
      <c r="IU140" s="46"/>
      <c r="IV140" s="46"/>
      <c r="IW140" s="75">
        <f t="shared" si="439"/>
        <v>0</v>
      </c>
      <c r="IX140" s="74">
        <f>+'Stk CF '!HC140</f>
        <v>0</v>
      </c>
      <c r="IY140" s="46"/>
      <c r="IZ140" s="46"/>
      <c r="JA140" s="46"/>
      <c r="JB140" s="46"/>
      <c r="JC140" s="46"/>
      <c r="JD140" s="46"/>
      <c r="JE140" s="46"/>
      <c r="JF140" s="75">
        <f t="shared" si="440"/>
        <v>0</v>
      </c>
      <c r="JG140" s="74">
        <f>+'Stk CF '!HJ140</f>
        <v>0</v>
      </c>
      <c r="JH140" s="46"/>
      <c r="JI140" s="46"/>
      <c r="JJ140" s="46"/>
      <c r="JK140" s="46"/>
      <c r="JL140" s="46"/>
      <c r="JM140" s="46"/>
      <c r="JN140" s="46"/>
      <c r="JO140" s="75">
        <f t="shared" si="441"/>
        <v>0</v>
      </c>
      <c r="JP140" s="74">
        <f>+'Stk CF '!HQ140</f>
        <v>0</v>
      </c>
      <c r="JQ140" s="46"/>
      <c r="JR140" s="46"/>
      <c r="JS140" s="46"/>
      <c r="JT140" s="46"/>
      <c r="JU140" s="46"/>
      <c r="JV140" s="46"/>
      <c r="JW140" s="46"/>
      <c r="JX140" s="75">
        <f t="shared" si="442"/>
        <v>0</v>
      </c>
      <c r="JY140" s="106">
        <f>+'Stk CF '!HX140</f>
        <v>0</v>
      </c>
      <c r="JZ140" s="46"/>
      <c r="KA140" s="46"/>
      <c r="KB140" s="46"/>
      <c r="KC140" s="46"/>
      <c r="KD140" s="46"/>
      <c r="KE140" s="46"/>
      <c r="KF140" s="46"/>
      <c r="KG140" s="88">
        <f t="shared" si="384"/>
        <v>0</v>
      </c>
      <c r="KI140" s="80">
        <f>+'Stk CF '!IF140</f>
        <v>0</v>
      </c>
      <c r="KJ140" s="46">
        <f t="shared" si="443"/>
        <v>0</v>
      </c>
      <c r="KK140" s="46">
        <f t="shared" si="444"/>
        <v>0</v>
      </c>
      <c r="KL140" s="46">
        <f t="shared" si="445"/>
        <v>0</v>
      </c>
      <c r="KM140" s="46">
        <f t="shared" si="446"/>
        <v>0</v>
      </c>
      <c r="KN140" s="81">
        <f t="shared" si="447"/>
        <v>0</v>
      </c>
      <c r="KO140" s="81">
        <f t="shared" si="448"/>
        <v>0</v>
      </c>
      <c r="KP140" s="46">
        <f t="shared" si="449"/>
        <v>0</v>
      </c>
      <c r="KQ140" s="76">
        <f t="shared" si="450"/>
        <v>0</v>
      </c>
      <c r="KR140" s="66"/>
      <c r="KS140" s="65"/>
    </row>
    <row r="141" spans="2:305" ht="15">
      <c r="B141" s="387" t="s">
        <v>603</v>
      </c>
      <c r="C141" s="389" t="s">
        <v>264</v>
      </c>
      <c r="D141" s="176" t="s">
        <v>619</v>
      </c>
      <c r="E141" s="170"/>
      <c r="F141" s="370" t="s">
        <v>182</v>
      </c>
      <c r="G141" s="380" t="s">
        <v>99</v>
      </c>
      <c r="H141" s="380" t="s">
        <v>99</v>
      </c>
      <c r="I141" s="166" t="s">
        <v>94</v>
      </c>
      <c r="J141" s="375"/>
      <c r="K141" s="143">
        <v>6</v>
      </c>
      <c r="L141" s="144">
        <v>6</v>
      </c>
      <c r="M141" s="137" t="s">
        <v>4</v>
      </c>
      <c r="N141" s="87">
        <v>0</v>
      </c>
      <c r="O141" s="74">
        <f>+'Stk CF '!V141</f>
        <v>0</v>
      </c>
      <c r="P141" s="46"/>
      <c r="Q141" s="46"/>
      <c r="R141" s="46"/>
      <c r="S141" s="46"/>
      <c r="T141" s="46"/>
      <c r="U141" s="46"/>
      <c r="V141" s="46"/>
      <c r="W141" s="75">
        <f t="shared" ref="W141:W142" si="451">+N141+O141+P141-Q141+R141-S141-T141-U141-V141</f>
        <v>0</v>
      </c>
      <c r="X141" s="74">
        <f>+'Stk CF '!AC141</f>
        <v>0</v>
      </c>
      <c r="Y141" s="46"/>
      <c r="Z141" s="46"/>
      <c r="AA141" s="46"/>
      <c r="AB141" s="46"/>
      <c r="AC141" s="46"/>
      <c r="AD141" s="46"/>
      <c r="AE141" s="46"/>
      <c r="AF141" s="75">
        <f t="shared" ref="AF141:AF142" si="452">+W141+X141+Y141-Z141+AA141-AB141-AC141-AD141-AE141</f>
        <v>0</v>
      </c>
      <c r="AG141" s="74">
        <f>+'Stk CF '!AJ141</f>
        <v>0</v>
      </c>
      <c r="AH141" s="46"/>
      <c r="AI141" s="46"/>
      <c r="AJ141" s="46"/>
      <c r="AK141" s="46"/>
      <c r="AL141" s="46"/>
      <c r="AM141" s="46"/>
      <c r="AN141" s="46"/>
      <c r="AO141" s="75">
        <f t="shared" ref="AO141:AO142" si="453">+AF141+AG141+AH141-AI141+AJ141-AK141-AL141-AM141-AN141</f>
        <v>0</v>
      </c>
      <c r="AP141" s="74">
        <f>+'Stk CF '!AQ141</f>
        <v>0</v>
      </c>
      <c r="AQ141" s="46"/>
      <c r="AR141" s="46"/>
      <c r="AS141" s="46"/>
      <c r="AT141" s="46"/>
      <c r="AU141" s="46"/>
      <c r="AV141" s="46"/>
      <c r="AW141" s="46"/>
      <c r="AX141" s="75">
        <f t="shared" ref="AX141:AX142" si="454">+AO141+AP141+AQ141-AR141+AS141-AT141-AU141-AV141-AW141</f>
        <v>0</v>
      </c>
      <c r="AY141" s="74">
        <f>+'Stk CF '!AX141</f>
        <v>0</v>
      </c>
      <c r="AZ141" s="46"/>
      <c r="BA141" s="46"/>
      <c r="BB141" s="46"/>
      <c r="BC141" s="46"/>
      <c r="BD141" s="46"/>
      <c r="BE141" s="46"/>
      <c r="BF141" s="46"/>
      <c r="BG141" s="75">
        <f t="shared" ref="BG141:BG142" si="455">+AX141+AY141+AZ141-BA141+BB141-BC141-BD141-BE141-BF141</f>
        <v>0</v>
      </c>
      <c r="BH141" s="74">
        <f>+'Stk CF '!BE141</f>
        <v>0</v>
      </c>
      <c r="BI141" s="46"/>
      <c r="BJ141" s="46"/>
      <c r="BK141" s="46"/>
      <c r="BL141" s="46"/>
      <c r="BM141" s="46"/>
      <c r="BN141" s="46"/>
      <c r="BO141" s="46"/>
      <c r="BP141" s="126">
        <f t="shared" ref="BP141:BP142" si="456">+BG141+BH141+BI141-BJ141+BK141-BL141-BM141-BN141-BO141</f>
        <v>0</v>
      </c>
      <c r="BQ141" s="74">
        <f>+'Stk CF '!BL141</f>
        <v>0</v>
      </c>
      <c r="BR141" s="46"/>
      <c r="BS141" s="46"/>
      <c r="BT141" s="46"/>
      <c r="BU141" s="46"/>
      <c r="BV141" s="46"/>
      <c r="BW141" s="46"/>
      <c r="BX141" s="46"/>
      <c r="BY141" s="75">
        <f t="shared" ref="BY141:BY142" si="457">+BP141+BQ141+BR141-BS141+BT141-BU141-BV141-BW141-BX141</f>
        <v>0</v>
      </c>
      <c r="BZ141" s="74">
        <f>+'Stk CF '!BS141</f>
        <v>0</v>
      </c>
      <c r="CA141" s="46"/>
      <c r="CB141" s="46"/>
      <c r="CC141" s="46"/>
      <c r="CD141" s="46"/>
      <c r="CE141" s="46"/>
      <c r="CF141" s="46"/>
      <c r="CG141" s="46"/>
      <c r="CH141" s="75">
        <f t="shared" ref="CH141:CH142" si="458">+BY141+BZ141+CA141-CB141+CC141-CD141-CE141-CF141-CG141</f>
        <v>0</v>
      </c>
      <c r="CI141" s="74">
        <f>+'Stk CF '!BZ141</f>
        <v>0</v>
      </c>
      <c r="CJ141" s="46"/>
      <c r="CK141" s="46"/>
      <c r="CL141" s="46"/>
      <c r="CM141" s="46"/>
      <c r="CN141" s="46"/>
      <c r="CO141" s="46"/>
      <c r="CP141" s="46"/>
      <c r="CQ141" s="75">
        <f t="shared" ref="CQ141:CQ142" si="459">+CH141+CI141+CJ141-CK141+CL141-CM141-CN141-CO141-CP141</f>
        <v>0</v>
      </c>
      <c r="CR141" s="74">
        <f>+'Stk CF '!CG141</f>
        <v>0</v>
      </c>
      <c r="CS141" s="46"/>
      <c r="CT141" s="46"/>
      <c r="CU141" s="46"/>
      <c r="CV141" s="46"/>
      <c r="CW141" s="46"/>
      <c r="CX141" s="46"/>
      <c r="CY141" s="46"/>
      <c r="CZ141" s="75">
        <f t="shared" ref="CZ141:CZ142" si="460">+CQ141+CR141+CS141-CT141+CU141-CV141-CW141-CX141-CY141</f>
        <v>0</v>
      </c>
      <c r="DA141" s="74">
        <f>+'Stk CF '!CN141</f>
        <v>0</v>
      </c>
      <c r="DB141" s="46"/>
      <c r="DC141" s="46"/>
      <c r="DD141" s="46"/>
      <c r="DE141" s="46"/>
      <c r="DF141" s="46"/>
      <c r="DG141" s="46"/>
      <c r="DH141" s="46"/>
      <c r="DI141" s="75">
        <f t="shared" ref="DI141:DI142" si="461">+CZ141+DA141+DB141-DC141+DD141-DE141-DF141-DG141-DH141</f>
        <v>0</v>
      </c>
      <c r="DJ141" s="74">
        <f>+'Stk CF '!CU141</f>
        <v>0</v>
      </c>
      <c r="DK141" s="46"/>
      <c r="DL141" s="46"/>
      <c r="DM141" s="46"/>
      <c r="DN141" s="46"/>
      <c r="DO141" s="46"/>
      <c r="DP141" s="46"/>
      <c r="DQ141" s="46"/>
      <c r="DR141" s="75">
        <f t="shared" ref="DR141:DR142" si="462">+DI141+DJ141+DK141-DL141+DM141-DN141-DO141-DP141-DQ141</f>
        <v>0</v>
      </c>
      <c r="DS141" s="74">
        <f>+'Stk CF '!DB141</f>
        <v>0</v>
      </c>
      <c r="DT141" s="46"/>
      <c r="DU141" s="46"/>
      <c r="DV141" s="46"/>
      <c r="DW141" s="46"/>
      <c r="DX141" s="46"/>
      <c r="DY141" s="46"/>
      <c r="DZ141" s="46"/>
      <c r="EA141" s="75">
        <f t="shared" ref="EA141:EA142" si="463">+DR141+DS141+DT141-DU141+DV141-DW141-DX141-DY141-DZ141</f>
        <v>0</v>
      </c>
      <c r="EB141" s="74">
        <f>+'Stk CF '!DI141</f>
        <v>0</v>
      </c>
      <c r="EC141" s="46"/>
      <c r="ED141" s="46"/>
      <c r="EE141" s="46"/>
      <c r="EF141" s="46"/>
      <c r="EG141" s="46"/>
      <c r="EH141" s="46"/>
      <c r="EI141" s="46"/>
      <c r="EJ141" s="75">
        <f t="shared" ref="EJ141:EJ142" si="464">+EA141+EB141+EC141-ED141+EE141-EF141-EG141-EH141-EI141</f>
        <v>0</v>
      </c>
      <c r="EK141" s="74">
        <f>+'Stk CF '!DP141</f>
        <v>0</v>
      </c>
      <c r="EL141" s="46"/>
      <c r="EM141" s="46"/>
      <c r="EN141" s="46"/>
      <c r="EO141" s="46"/>
      <c r="EP141" s="46"/>
      <c r="EQ141" s="46"/>
      <c r="ER141" s="46"/>
      <c r="ES141" s="75">
        <f t="shared" ref="ES141:ES142" si="465">+EJ141+EK141+EL141-EM141+EN141-EO141-EP141-EQ141-ER141</f>
        <v>0</v>
      </c>
      <c r="ET141" s="74">
        <f>+'Stk CF '!DW141</f>
        <v>0</v>
      </c>
      <c r="EU141" s="46"/>
      <c r="EV141" s="46"/>
      <c r="EW141" s="46"/>
      <c r="EX141" s="46"/>
      <c r="EY141" s="46"/>
      <c r="EZ141" s="46"/>
      <c r="FA141" s="46"/>
      <c r="FB141" s="79">
        <f t="shared" ref="FB141:FB142" si="466">+ES141+ET141+EU141-EV141+EW141-EX141-EY141-EZ141-FA141</f>
        <v>0</v>
      </c>
      <c r="FC141" s="74">
        <f>+'Stk CF '!ED141</f>
        <v>0</v>
      </c>
      <c r="FD141" s="46"/>
      <c r="FE141" s="46"/>
      <c r="FF141" s="46"/>
      <c r="FG141" s="46"/>
      <c r="FH141" s="46"/>
      <c r="FI141" s="46"/>
      <c r="FJ141" s="46"/>
      <c r="FK141" s="75">
        <f t="shared" ref="FK141:FK142" si="467">+FB141+FC141+FD141-FE141+FF141-FG141-FH141-FI141-FJ141</f>
        <v>0</v>
      </c>
      <c r="FL141" s="74">
        <f>+'Stk CF '!EK141</f>
        <v>0</v>
      </c>
      <c r="FM141" s="46"/>
      <c r="FN141" s="46"/>
      <c r="FO141" s="46"/>
      <c r="FP141" s="46"/>
      <c r="FQ141" s="46"/>
      <c r="FR141" s="46"/>
      <c r="FS141" s="46"/>
      <c r="FT141" s="75">
        <f t="shared" ref="FT141:FT142" si="468">+FK141+FL141+FM141-FN141+FO141-FP141-FQ141-FR141-FS141</f>
        <v>0</v>
      </c>
      <c r="FU141" s="74">
        <f>+'Stk CF '!ER141</f>
        <v>0</v>
      </c>
      <c r="FV141" s="46"/>
      <c r="FW141" s="46"/>
      <c r="FX141" s="46"/>
      <c r="FY141" s="46"/>
      <c r="FZ141" s="46"/>
      <c r="GA141" s="46"/>
      <c r="GB141" s="46"/>
      <c r="GC141" s="75">
        <f t="shared" ref="GC141:GC142" si="469">+FT141+FU141+FV141-FW141+FX141-FY141-FZ141-GA141-GB141</f>
        <v>0</v>
      </c>
      <c r="GD141" s="74">
        <f>+'Stk CF '!EY141</f>
        <v>0</v>
      </c>
      <c r="GE141" s="46"/>
      <c r="GF141" s="46"/>
      <c r="GG141" s="46"/>
      <c r="GH141" s="46"/>
      <c r="GI141" s="46"/>
      <c r="GJ141" s="46"/>
      <c r="GK141" s="46"/>
      <c r="GL141" s="75">
        <f t="shared" ref="GL141:GL142" si="470">+GC141+GD141+GE141-GF141+GG141-GH141-GI141-GJ141-GK141</f>
        <v>0</v>
      </c>
      <c r="GM141" s="74">
        <f>+'Stk CF '!FF141</f>
        <v>0</v>
      </c>
      <c r="GN141" s="46"/>
      <c r="GO141" s="46"/>
      <c r="GP141" s="46"/>
      <c r="GQ141" s="46"/>
      <c r="GR141" s="46"/>
      <c r="GS141" s="46"/>
      <c r="GT141" s="46"/>
      <c r="GU141" s="75">
        <f t="shared" ref="GU141:GU142" si="471">+GL141+GM141+GN141-GO141+GP141-GQ141-GR141-GS141-GT141</f>
        <v>0</v>
      </c>
      <c r="GV141" s="74">
        <f>+'Stk CF '!FM141</f>
        <v>0</v>
      </c>
      <c r="GW141" s="46"/>
      <c r="GX141" s="46"/>
      <c r="GY141" s="46"/>
      <c r="GZ141" s="46"/>
      <c r="HA141" s="46"/>
      <c r="HB141" s="46"/>
      <c r="HC141" s="46"/>
      <c r="HD141" s="75">
        <f t="shared" ref="HD141:HD142" si="472">+GU141+GV141+GW141-GX141+GY141-GZ141-HA141-HB141-HC141</f>
        <v>0</v>
      </c>
      <c r="HE141" s="74">
        <f>+'Stk CF '!FT141</f>
        <v>0</v>
      </c>
      <c r="HF141" s="46"/>
      <c r="HG141" s="46"/>
      <c r="HH141" s="46"/>
      <c r="HI141" s="46"/>
      <c r="HJ141" s="46"/>
      <c r="HK141" s="46"/>
      <c r="HL141" s="46"/>
      <c r="HM141" s="75">
        <f t="shared" ref="HM141:HM142" si="473">+HD141+HE141+HF141-HG141+HH141-HI141-HJ141-HK141-HL141</f>
        <v>0</v>
      </c>
      <c r="HN141" s="74">
        <f>+'Stk CF '!GA141</f>
        <v>0</v>
      </c>
      <c r="HO141" s="46"/>
      <c r="HP141" s="46"/>
      <c r="HQ141" s="46"/>
      <c r="HR141" s="46"/>
      <c r="HS141" s="46"/>
      <c r="HT141" s="46"/>
      <c r="HU141" s="46"/>
      <c r="HV141" s="75">
        <f t="shared" ref="HV141:HV142" si="474">+HM141+HN141+HO141-HP141+HQ141-HR141-HS141-HT141-HU141</f>
        <v>0</v>
      </c>
      <c r="HW141" s="74">
        <f>+'Stk CF '!GH141</f>
        <v>0</v>
      </c>
      <c r="HX141" s="46"/>
      <c r="HY141" s="46"/>
      <c r="HZ141" s="46"/>
      <c r="IA141" s="46"/>
      <c r="IB141" s="46"/>
      <c r="IC141" s="46"/>
      <c r="ID141" s="46"/>
      <c r="IE141" s="75">
        <f t="shared" ref="IE141:IE142" si="475">+HV141+HW141+HX141-HY141+HZ141-IA141-IB141-IC141-ID141</f>
        <v>0</v>
      </c>
      <c r="IF141" s="74">
        <f>+'Stk CF '!GO141</f>
        <v>0</v>
      </c>
      <c r="IG141" s="46"/>
      <c r="IH141" s="46"/>
      <c r="II141" s="46"/>
      <c r="IJ141" s="46"/>
      <c r="IK141" s="46"/>
      <c r="IL141" s="46"/>
      <c r="IM141" s="46"/>
      <c r="IN141" s="75">
        <f t="shared" ref="IN141:IN142" si="476">+IE141+IF141+IG141-IH141+II141-IJ141-IK141-IL141-IM141</f>
        <v>0</v>
      </c>
      <c r="IO141" s="74">
        <f>+'Stk CF '!GV141</f>
        <v>0</v>
      </c>
      <c r="IP141" s="46"/>
      <c r="IQ141" s="46"/>
      <c r="IR141" s="46"/>
      <c r="IS141" s="46"/>
      <c r="IT141" s="46"/>
      <c r="IU141" s="46"/>
      <c r="IV141" s="46"/>
      <c r="IW141" s="75">
        <f t="shared" ref="IW141:IW142" si="477">+IN141+IO141+IP141-IQ141+IR141-IS141-IT141-IU141-IV141</f>
        <v>0</v>
      </c>
      <c r="IX141" s="74">
        <f>+'Stk CF '!HC141</f>
        <v>0</v>
      </c>
      <c r="IY141" s="46"/>
      <c r="IZ141" s="46"/>
      <c r="JA141" s="46"/>
      <c r="JB141" s="46"/>
      <c r="JC141" s="46"/>
      <c r="JD141" s="46"/>
      <c r="JE141" s="46"/>
      <c r="JF141" s="75">
        <f t="shared" ref="JF141:JF142" si="478">+IW141+IX141+IY141-IZ141+JA141-JB141-JC141-JD141-JE141</f>
        <v>0</v>
      </c>
      <c r="JG141" s="74">
        <f>+'Stk CF '!HJ141</f>
        <v>0</v>
      </c>
      <c r="JH141" s="46"/>
      <c r="JI141" s="46"/>
      <c r="JJ141" s="46"/>
      <c r="JK141" s="46"/>
      <c r="JL141" s="46"/>
      <c r="JM141" s="46"/>
      <c r="JN141" s="46"/>
      <c r="JO141" s="75">
        <f t="shared" ref="JO141:JO142" si="479">+JF141+JG141+JH141-JI141+JJ141-JK141-JL141-JM141-JN141</f>
        <v>0</v>
      </c>
      <c r="JP141" s="74">
        <f>+'Stk CF '!HQ141</f>
        <v>0</v>
      </c>
      <c r="JQ141" s="46"/>
      <c r="JR141" s="46"/>
      <c r="JS141" s="46"/>
      <c r="JT141" s="46"/>
      <c r="JU141" s="46"/>
      <c r="JV141" s="46"/>
      <c r="JW141" s="46"/>
      <c r="JX141" s="75">
        <f t="shared" ref="JX141:JX142" si="480">+JO141+JP141+JQ141-JR141+JS141-JT141-JU141-JV141-JW141</f>
        <v>0</v>
      </c>
      <c r="JY141" s="106">
        <f>+'Stk CF '!HX141</f>
        <v>0</v>
      </c>
      <c r="JZ141" s="46"/>
      <c r="KA141" s="46"/>
      <c r="KB141" s="46"/>
      <c r="KC141" s="46"/>
      <c r="KD141" s="46"/>
      <c r="KE141" s="46"/>
      <c r="KF141" s="46"/>
      <c r="KG141" s="88">
        <f t="shared" ref="KG141:KG142" si="481">+JX141+JY141+JZ141-KA141+KB141-KC141-KD141-KE141-KF141</f>
        <v>0</v>
      </c>
      <c r="KI141" s="80">
        <f>+'Stk CF '!IF141</f>
        <v>0</v>
      </c>
      <c r="KJ141" s="46">
        <f t="shared" ref="KJ141:KJ142" si="482">+P141+Y141+AH141+AQ141+AZ141+BI141+BR141+CA141+CJ141+CS141+DB141+DK141+DT141+EC141+EL141+EU141+FD141+FM141+FV141+GE141+GN141+GW141+HF141+HO141+HX141+IG141+IP141+IY141+JH141+JQ141+JZ141</f>
        <v>0</v>
      </c>
      <c r="KK141" s="46">
        <f t="shared" ref="KK141:KK142" si="483">+Q141+Z141+AI141+AR141+BA141+BJ141+BS141+CB141+CK141+CT141+DC141+DL141+DU141+ED141+EM141+EV141+FE141+FN141+FW141+GF141+GO141+GX141+HG141+HP141+HY141+IH141+IQ141+IZ141+JI141+JR141+KA141</f>
        <v>0</v>
      </c>
      <c r="KL141" s="46">
        <f t="shared" ref="KL141:KL142" si="484">+R141+AA141+AJ141+AS141+BB141+BK141+BT141+CC141+CL141+CU141+DD141+DM141+DV141+EE141+EN141+EW141+FF141+FO141+FX141+GG141+GP141+GY141+HH141+HQ141+HZ141+II141+IR141+JA141+JJ141+JS141+KB141</f>
        <v>0</v>
      </c>
      <c r="KM141" s="46">
        <f t="shared" ref="KM141:KM142" si="485">+S141+AB141+AK141+AT141+BC141+BL141+BU141+CD141+CM141+CV141+DE141+DN141+DW141+EF141+EO141+EX141+FG141+FP141+FY141+GH141+GQ141+GZ141+HI141+HR141+IB141+IJ141+IS141+JB141+JK141+JT141+KC141</f>
        <v>0</v>
      </c>
      <c r="KN141" s="81">
        <f t="shared" ref="KN141:KN142" si="486">+T141+AC141+AL141+AU141+BD141+BM141+BV141+CE141+CN141+CW141+DF141+DO141+DX141+EG141+EP141+EY141+FH141+FQ141+FZ141+GI141+GR141+HA141+HJ141+HS141+IB141+IK141+IT141+JC141+JL141+JU141+KD141</f>
        <v>0</v>
      </c>
      <c r="KO141" s="81">
        <f t="shared" ref="KO141:KO142" si="487">+U141+AD141+AM141+AV141+BE141+BN141+BW141+CF141+CO141+CX141+DG141+DP141+DY141+EH141+EQ141+EZ141+FI141+FR141+GA141+GJ141+GS141+HB141+HK141+HT141+IC141+IL141+IU141+JD141+JM141+JV141+KE141</f>
        <v>0</v>
      </c>
      <c r="KP141" s="46">
        <f t="shared" ref="KP141:KP142" si="488">+V141+AE141+AN141+AW141+BF141+BO141+BX141+CG141+CP141+CY141+DH141+DQ141+DZ141+EI141+ER141+FA141+FJ141+FS141+GB141+GK141+GT141+HC141+HL141+HU141+ID141+IM141+IV141+JE141+JN141+JW141+KF141</f>
        <v>0</v>
      </c>
      <c r="KQ141" s="76">
        <f t="shared" ref="KQ141:KQ142" si="489">+N141+KI141+KJ141-KK141-KN141-KO141-KP141</f>
        <v>0</v>
      </c>
      <c r="KR141" s="66"/>
      <c r="KS141" s="65"/>
    </row>
    <row r="142" spans="2:305" ht="15">
      <c r="B142" s="387" t="s">
        <v>603</v>
      </c>
      <c r="C142" s="389" t="s">
        <v>670</v>
      </c>
      <c r="D142" s="176" t="s">
        <v>620</v>
      </c>
      <c r="E142" s="170"/>
      <c r="F142" s="370" t="s">
        <v>182</v>
      </c>
      <c r="G142" s="380" t="s">
        <v>99</v>
      </c>
      <c r="H142" s="380" t="s">
        <v>99</v>
      </c>
      <c r="I142" s="166" t="s">
        <v>94</v>
      </c>
      <c r="J142" s="375"/>
      <c r="K142" s="143">
        <v>6</v>
      </c>
      <c r="L142" s="144">
        <v>7</v>
      </c>
      <c r="M142" s="137" t="s">
        <v>4</v>
      </c>
      <c r="N142" s="87">
        <v>0</v>
      </c>
      <c r="O142" s="74">
        <f>+'Stk CF '!V142</f>
        <v>0</v>
      </c>
      <c r="P142" s="46"/>
      <c r="Q142" s="46"/>
      <c r="R142" s="46"/>
      <c r="S142" s="46"/>
      <c r="T142" s="46"/>
      <c r="U142" s="46"/>
      <c r="V142" s="46"/>
      <c r="W142" s="75">
        <f t="shared" si="451"/>
        <v>0</v>
      </c>
      <c r="X142" s="74">
        <f>+'Stk CF '!AC142</f>
        <v>0</v>
      </c>
      <c r="Y142" s="46"/>
      <c r="Z142" s="46"/>
      <c r="AA142" s="46"/>
      <c r="AB142" s="46"/>
      <c r="AC142" s="46"/>
      <c r="AD142" s="46"/>
      <c r="AE142" s="46"/>
      <c r="AF142" s="75">
        <f t="shared" si="452"/>
        <v>0</v>
      </c>
      <c r="AG142" s="74">
        <f>+'Stk CF '!AJ142</f>
        <v>0</v>
      </c>
      <c r="AH142" s="46"/>
      <c r="AI142" s="46"/>
      <c r="AJ142" s="46"/>
      <c r="AK142" s="46"/>
      <c r="AL142" s="46"/>
      <c r="AM142" s="46"/>
      <c r="AN142" s="46"/>
      <c r="AO142" s="75">
        <f t="shared" si="453"/>
        <v>0</v>
      </c>
      <c r="AP142" s="74">
        <f>+'Stk CF '!AQ142</f>
        <v>0</v>
      </c>
      <c r="AQ142" s="46"/>
      <c r="AR142" s="46"/>
      <c r="AS142" s="46"/>
      <c r="AT142" s="46"/>
      <c r="AU142" s="46"/>
      <c r="AV142" s="46"/>
      <c r="AW142" s="46"/>
      <c r="AX142" s="75">
        <f t="shared" si="454"/>
        <v>0</v>
      </c>
      <c r="AY142" s="74">
        <f>+'Stk CF '!AX142</f>
        <v>0</v>
      </c>
      <c r="AZ142" s="46"/>
      <c r="BA142" s="46"/>
      <c r="BB142" s="46"/>
      <c r="BC142" s="46"/>
      <c r="BD142" s="46"/>
      <c r="BE142" s="46"/>
      <c r="BF142" s="46"/>
      <c r="BG142" s="75">
        <f t="shared" si="455"/>
        <v>0</v>
      </c>
      <c r="BH142" s="74">
        <f>+'Stk CF '!BE142</f>
        <v>0</v>
      </c>
      <c r="BI142" s="46"/>
      <c r="BJ142" s="46"/>
      <c r="BK142" s="46"/>
      <c r="BL142" s="46"/>
      <c r="BM142" s="46"/>
      <c r="BN142" s="46"/>
      <c r="BO142" s="46"/>
      <c r="BP142" s="126">
        <f t="shared" si="456"/>
        <v>0</v>
      </c>
      <c r="BQ142" s="74">
        <f>+'Stk CF '!BL142</f>
        <v>0</v>
      </c>
      <c r="BR142" s="46"/>
      <c r="BS142" s="46"/>
      <c r="BT142" s="46"/>
      <c r="BU142" s="46"/>
      <c r="BV142" s="46"/>
      <c r="BW142" s="46"/>
      <c r="BX142" s="46"/>
      <c r="BY142" s="75">
        <f t="shared" si="457"/>
        <v>0</v>
      </c>
      <c r="BZ142" s="74">
        <f>+'Stk CF '!BS142</f>
        <v>0</v>
      </c>
      <c r="CA142" s="46"/>
      <c r="CB142" s="46"/>
      <c r="CC142" s="46"/>
      <c r="CD142" s="46"/>
      <c r="CE142" s="46"/>
      <c r="CF142" s="46"/>
      <c r="CG142" s="46"/>
      <c r="CH142" s="75">
        <f t="shared" si="458"/>
        <v>0</v>
      </c>
      <c r="CI142" s="74">
        <f>+'Stk CF '!BZ142</f>
        <v>0</v>
      </c>
      <c r="CJ142" s="46"/>
      <c r="CK142" s="46"/>
      <c r="CL142" s="46"/>
      <c r="CM142" s="46"/>
      <c r="CN142" s="46"/>
      <c r="CO142" s="46"/>
      <c r="CP142" s="46"/>
      <c r="CQ142" s="75">
        <f t="shared" si="459"/>
        <v>0</v>
      </c>
      <c r="CR142" s="74">
        <f>+'Stk CF '!CG142</f>
        <v>0</v>
      </c>
      <c r="CS142" s="46"/>
      <c r="CT142" s="46"/>
      <c r="CU142" s="46"/>
      <c r="CV142" s="46"/>
      <c r="CW142" s="46"/>
      <c r="CX142" s="46"/>
      <c r="CY142" s="46"/>
      <c r="CZ142" s="75">
        <f t="shared" si="460"/>
        <v>0</v>
      </c>
      <c r="DA142" s="74">
        <f>+'Stk CF '!CN142</f>
        <v>0</v>
      </c>
      <c r="DB142" s="46"/>
      <c r="DC142" s="46"/>
      <c r="DD142" s="46"/>
      <c r="DE142" s="46"/>
      <c r="DF142" s="46"/>
      <c r="DG142" s="46"/>
      <c r="DH142" s="46"/>
      <c r="DI142" s="75">
        <f t="shared" si="461"/>
        <v>0</v>
      </c>
      <c r="DJ142" s="74">
        <f>+'Stk CF '!CU142</f>
        <v>0</v>
      </c>
      <c r="DK142" s="46"/>
      <c r="DL142" s="46"/>
      <c r="DM142" s="46"/>
      <c r="DN142" s="46"/>
      <c r="DO142" s="46"/>
      <c r="DP142" s="46"/>
      <c r="DQ142" s="46"/>
      <c r="DR142" s="75">
        <f t="shared" si="462"/>
        <v>0</v>
      </c>
      <c r="DS142" s="74">
        <f>+'Stk CF '!DB142</f>
        <v>0</v>
      </c>
      <c r="DT142" s="46"/>
      <c r="DU142" s="46"/>
      <c r="DV142" s="46"/>
      <c r="DW142" s="46"/>
      <c r="DX142" s="46"/>
      <c r="DY142" s="46"/>
      <c r="DZ142" s="46"/>
      <c r="EA142" s="75">
        <f t="shared" si="463"/>
        <v>0</v>
      </c>
      <c r="EB142" s="74">
        <f>+'Stk CF '!DI142</f>
        <v>0</v>
      </c>
      <c r="EC142" s="46"/>
      <c r="ED142" s="46"/>
      <c r="EE142" s="46"/>
      <c r="EF142" s="46"/>
      <c r="EG142" s="46"/>
      <c r="EH142" s="46"/>
      <c r="EI142" s="46"/>
      <c r="EJ142" s="75">
        <f t="shared" si="464"/>
        <v>0</v>
      </c>
      <c r="EK142" s="74">
        <f>+'Stk CF '!DP142</f>
        <v>0</v>
      </c>
      <c r="EL142" s="46"/>
      <c r="EM142" s="46"/>
      <c r="EN142" s="46"/>
      <c r="EO142" s="46"/>
      <c r="EP142" s="46"/>
      <c r="EQ142" s="46"/>
      <c r="ER142" s="46"/>
      <c r="ES142" s="75">
        <f t="shared" si="465"/>
        <v>0</v>
      </c>
      <c r="ET142" s="74">
        <f>+'Stk CF '!DW142</f>
        <v>0</v>
      </c>
      <c r="EU142" s="46"/>
      <c r="EV142" s="46"/>
      <c r="EW142" s="46"/>
      <c r="EX142" s="46"/>
      <c r="EY142" s="46"/>
      <c r="EZ142" s="46"/>
      <c r="FA142" s="46"/>
      <c r="FB142" s="79">
        <f t="shared" si="466"/>
        <v>0</v>
      </c>
      <c r="FC142" s="74">
        <f>+'Stk CF '!ED142</f>
        <v>0</v>
      </c>
      <c r="FD142" s="46"/>
      <c r="FE142" s="46"/>
      <c r="FF142" s="46"/>
      <c r="FG142" s="46"/>
      <c r="FH142" s="46"/>
      <c r="FI142" s="46"/>
      <c r="FJ142" s="46"/>
      <c r="FK142" s="75">
        <f t="shared" si="467"/>
        <v>0</v>
      </c>
      <c r="FL142" s="74">
        <f>+'Stk CF '!EK142</f>
        <v>0</v>
      </c>
      <c r="FM142" s="46"/>
      <c r="FN142" s="46"/>
      <c r="FO142" s="46"/>
      <c r="FP142" s="46"/>
      <c r="FQ142" s="46"/>
      <c r="FR142" s="46"/>
      <c r="FS142" s="46"/>
      <c r="FT142" s="75">
        <f t="shared" si="468"/>
        <v>0</v>
      </c>
      <c r="FU142" s="74">
        <f>+'Stk CF '!ER142</f>
        <v>0</v>
      </c>
      <c r="FV142" s="46"/>
      <c r="FW142" s="46"/>
      <c r="FX142" s="46"/>
      <c r="FY142" s="46"/>
      <c r="FZ142" s="46"/>
      <c r="GA142" s="46"/>
      <c r="GB142" s="46"/>
      <c r="GC142" s="75">
        <f t="shared" si="469"/>
        <v>0</v>
      </c>
      <c r="GD142" s="74">
        <f>+'Stk CF '!EY142</f>
        <v>0</v>
      </c>
      <c r="GE142" s="46"/>
      <c r="GF142" s="46"/>
      <c r="GG142" s="46"/>
      <c r="GH142" s="46"/>
      <c r="GI142" s="46"/>
      <c r="GJ142" s="46"/>
      <c r="GK142" s="46"/>
      <c r="GL142" s="75">
        <f t="shared" si="470"/>
        <v>0</v>
      </c>
      <c r="GM142" s="74">
        <f>+'Stk CF '!FF142</f>
        <v>0</v>
      </c>
      <c r="GN142" s="46"/>
      <c r="GO142" s="46"/>
      <c r="GP142" s="46"/>
      <c r="GQ142" s="46"/>
      <c r="GR142" s="46"/>
      <c r="GS142" s="46"/>
      <c r="GT142" s="46"/>
      <c r="GU142" s="75">
        <f t="shared" si="471"/>
        <v>0</v>
      </c>
      <c r="GV142" s="74">
        <f>+'Stk CF '!FM142</f>
        <v>0</v>
      </c>
      <c r="GW142" s="46"/>
      <c r="GX142" s="46"/>
      <c r="GY142" s="46"/>
      <c r="GZ142" s="46"/>
      <c r="HA142" s="46"/>
      <c r="HB142" s="46"/>
      <c r="HC142" s="46"/>
      <c r="HD142" s="75">
        <f t="shared" si="472"/>
        <v>0</v>
      </c>
      <c r="HE142" s="74">
        <f>+'Stk CF '!FT142</f>
        <v>0</v>
      </c>
      <c r="HF142" s="46"/>
      <c r="HG142" s="46"/>
      <c r="HH142" s="46"/>
      <c r="HI142" s="46"/>
      <c r="HJ142" s="46"/>
      <c r="HK142" s="46"/>
      <c r="HL142" s="46"/>
      <c r="HM142" s="75">
        <f t="shared" si="473"/>
        <v>0</v>
      </c>
      <c r="HN142" s="74">
        <f>+'Stk CF '!GA142</f>
        <v>0</v>
      </c>
      <c r="HO142" s="46"/>
      <c r="HP142" s="46"/>
      <c r="HQ142" s="46"/>
      <c r="HR142" s="46"/>
      <c r="HS142" s="46"/>
      <c r="HT142" s="46"/>
      <c r="HU142" s="46"/>
      <c r="HV142" s="75">
        <f t="shared" si="474"/>
        <v>0</v>
      </c>
      <c r="HW142" s="74">
        <f>+'Stk CF '!GH142</f>
        <v>0</v>
      </c>
      <c r="HX142" s="46"/>
      <c r="HY142" s="46"/>
      <c r="HZ142" s="46"/>
      <c r="IA142" s="46"/>
      <c r="IB142" s="46"/>
      <c r="IC142" s="46"/>
      <c r="ID142" s="46"/>
      <c r="IE142" s="75">
        <f t="shared" si="475"/>
        <v>0</v>
      </c>
      <c r="IF142" s="74">
        <f>+'Stk CF '!GO142</f>
        <v>0</v>
      </c>
      <c r="IG142" s="46"/>
      <c r="IH142" s="46"/>
      <c r="II142" s="46"/>
      <c r="IJ142" s="46"/>
      <c r="IK142" s="46"/>
      <c r="IL142" s="46"/>
      <c r="IM142" s="46"/>
      <c r="IN142" s="75">
        <f t="shared" si="476"/>
        <v>0</v>
      </c>
      <c r="IO142" s="74">
        <f>+'Stk CF '!GV142</f>
        <v>0</v>
      </c>
      <c r="IP142" s="46"/>
      <c r="IQ142" s="46"/>
      <c r="IR142" s="46"/>
      <c r="IS142" s="46"/>
      <c r="IT142" s="46"/>
      <c r="IU142" s="46"/>
      <c r="IV142" s="46"/>
      <c r="IW142" s="75">
        <f t="shared" si="477"/>
        <v>0</v>
      </c>
      <c r="IX142" s="74">
        <f>+'Stk CF '!HC142</f>
        <v>0</v>
      </c>
      <c r="IY142" s="46"/>
      <c r="IZ142" s="46"/>
      <c r="JA142" s="46"/>
      <c r="JB142" s="46"/>
      <c r="JC142" s="46"/>
      <c r="JD142" s="46"/>
      <c r="JE142" s="46"/>
      <c r="JF142" s="75">
        <f t="shared" si="478"/>
        <v>0</v>
      </c>
      <c r="JG142" s="74">
        <f>+'Stk CF '!HJ142</f>
        <v>0</v>
      </c>
      <c r="JH142" s="46"/>
      <c r="JI142" s="46"/>
      <c r="JJ142" s="46"/>
      <c r="JK142" s="46"/>
      <c r="JL142" s="46"/>
      <c r="JM142" s="46"/>
      <c r="JN142" s="46"/>
      <c r="JO142" s="75">
        <f t="shared" si="479"/>
        <v>0</v>
      </c>
      <c r="JP142" s="74">
        <f>+'Stk CF '!HQ142</f>
        <v>0</v>
      </c>
      <c r="JQ142" s="46"/>
      <c r="JR142" s="46"/>
      <c r="JS142" s="46"/>
      <c r="JT142" s="46"/>
      <c r="JU142" s="46"/>
      <c r="JV142" s="46"/>
      <c r="JW142" s="46"/>
      <c r="JX142" s="75">
        <f t="shared" si="480"/>
        <v>0</v>
      </c>
      <c r="JY142" s="106">
        <f>+'Stk CF '!HX142</f>
        <v>0</v>
      </c>
      <c r="JZ142" s="46"/>
      <c r="KA142" s="46"/>
      <c r="KB142" s="46"/>
      <c r="KC142" s="46"/>
      <c r="KD142" s="46"/>
      <c r="KE142" s="46"/>
      <c r="KF142" s="46"/>
      <c r="KG142" s="88">
        <f t="shared" si="481"/>
        <v>0</v>
      </c>
      <c r="KI142" s="80">
        <f>+'Stk CF '!IF142</f>
        <v>0</v>
      </c>
      <c r="KJ142" s="46">
        <f t="shared" si="482"/>
        <v>0</v>
      </c>
      <c r="KK142" s="46">
        <f t="shared" si="483"/>
        <v>0</v>
      </c>
      <c r="KL142" s="46">
        <f t="shared" si="484"/>
        <v>0</v>
      </c>
      <c r="KM142" s="46">
        <f t="shared" si="485"/>
        <v>0</v>
      </c>
      <c r="KN142" s="81">
        <f t="shared" si="486"/>
        <v>0</v>
      </c>
      <c r="KO142" s="81">
        <f t="shared" si="487"/>
        <v>0</v>
      </c>
      <c r="KP142" s="46">
        <f t="shared" si="488"/>
        <v>0</v>
      </c>
      <c r="KQ142" s="76">
        <f t="shared" si="489"/>
        <v>0</v>
      </c>
      <c r="KR142" s="66"/>
      <c r="KS142" s="65"/>
    </row>
    <row r="143" spans="2:305" ht="15">
      <c r="B143" s="387" t="s">
        <v>603</v>
      </c>
      <c r="C143" s="389" t="s">
        <v>671</v>
      </c>
      <c r="D143" s="176" t="s">
        <v>621</v>
      </c>
      <c r="E143" s="170"/>
      <c r="F143" s="370" t="s">
        <v>182</v>
      </c>
      <c r="G143" s="380" t="s">
        <v>99</v>
      </c>
      <c r="H143" s="380" t="s">
        <v>99</v>
      </c>
      <c r="I143" s="166" t="s">
        <v>94</v>
      </c>
      <c r="J143" s="375"/>
      <c r="K143" s="143">
        <v>7</v>
      </c>
      <c r="L143" s="144">
        <v>7</v>
      </c>
      <c r="M143" s="137" t="s">
        <v>4</v>
      </c>
      <c r="N143" s="87">
        <v>0</v>
      </c>
      <c r="O143" s="74">
        <f>+'Stk CF '!V143</f>
        <v>0</v>
      </c>
      <c r="P143" s="46"/>
      <c r="Q143" s="46"/>
      <c r="R143" s="46"/>
      <c r="S143" s="46"/>
      <c r="T143" s="46"/>
      <c r="U143" s="46"/>
      <c r="V143" s="46"/>
      <c r="W143" s="75">
        <f t="shared" si="388"/>
        <v>0</v>
      </c>
      <c r="X143" s="74">
        <f>+'Stk CF '!AC143</f>
        <v>0</v>
      </c>
      <c r="Y143" s="46"/>
      <c r="Z143" s="46"/>
      <c r="AA143" s="46"/>
      <c r="AB143" s="46"/>
      <c r="AC143" s="46"/>
      <c r="AD143" s="46"/>
      <c r="AE143" s="46"/>
      <c r="AF143" s="75">
        <f t="shared" si="356"/>
        <v>0</v>
      </c>
      <c r="AG143" s="74">
        <f>+'Stk CF '!AJ143</f>
        <v>0</v>
      </c>
      <c r="AH143" s="46"/>
      <c r="AI143" s="46"/>
      <c r="AJ143" s="46"/>
      <c r="AK143" s="46"/>
      <c r="AL143" s="46"/>
      <c r="AM143" s="46"/>
      <c r="AN143" s="46"/>
      <c r="AO143" s="75">
        <f t="shared" si="376"/>
        <v>0</v>
      </c>
      <c r="AP143" s="74">
        <f>+'Stk CF '!AQ143</f>
        <v>0</v>
      </c>
      <c r="AQ143" s="46"/>
      <c r="AR143" s="46"/>
      <c r="AS143" s="46"/>
      <c r="AT143" s="46"/>
      <c r="AU143" s="46"/>
      <c r="AV143" s="46"/>
      <c r="AW143" s="46"/>
      <c r="AX143" s="75">
        <f t="shared" si="357"/>
        <v>0</v>
      </c>
      <c r="AY143" s="74">
        <f>+'Stk CF '!AX143</f>
        <v>0</v>
      </c>
      <c r="AZ143" s="46"/>
      <c r="BA143" s="46"/>
      <c r="BB143" s="46"/>
      <c r="BC143" s="46"/>
      <c r="BD143" s="46"/>
      <c r="BE143" s="46"/>
      <c r="BF143" s="46"/>
      <c r="BG143" s="75">
        <f t="shared" si="358"/>
        <v>0</v>
      </c>
      <c r="BH143" s="74">
        <f>+'Stk CF '!BE143</f>
        <v>0</v>
      </c>
      <c r="BI143" s="46"/>
      <c r="BJ143" s="46"/>
      <c r="BK143" s="46"/>
      <c r="BL143" s="46"/>
      <c r="BM143" s="46"/>
      <c r="BN143" s="46"/>
      <c r="BO143" s="46"/>
      <c r="BP143" s="126">
        <f t="shared" si="371"/>
        <v>0</v>
      </c>
      <c r="BQ143" s="74">
        <f>+'Stk CF '!BL143</f>
        <v>0</v>
      </c>
      <c r="BR143" s="46"/>
      <c r="BS143" s="46"/>
      <c r="BT143" s="46"/>
      <c r="BU143" s="46"/>
      <c r="BV143" s="46"/>
      <c r="BW143" s="46"/>
      <c r="BX143" s="46"/>
      <c r="BY143" s="75">
        <f t="shared" si="392"/>
        <v>0</v>
      </c>
      <c r="BZ143" s="74">
        <f>+'Stk CF '!BS143</f>
        <v>0</v>
      </c>
      <c r="CA143" s="46"/>
      <c r="CB143" s="46"/>
      <c r="CC143" s="46"/>
      <c r="CD143" s="46"/>
      <c r="CE143" s="46"/>
      <c r="CF143" s="46"/>
      <c r="CG143" s="46"/>
      <c r="CH143" s="75">
        <f t="shared" si="393"/>
        <v>0</v>
      </c>
      <c r="CI143" s="74">
        <f>+'Stk CF '!BZ143</f>
        <v>0</v>
      </c>
      <c r="CJ143" s="46"/>
      <c r="CK143" s="46"/>
      <c r="CL143" s="46"/>
      <c r="CM143" s="46"/>
      <c r="CN143" s="46"/>
      <c r="CO143" s="46"/>
      <c r="CP143" s="46"/>
      <c r="CQ143" s="75">
        <f t="shared" si="394"/>
        <v>0</v>
      </c>
      <c r="CR143" s="74">
        <f>+'Stk CF '!CG143</f>
        <v>0</v>
      </c>
      <c r="CS143" s="46"/>
      <c r="CT143" s="46"/>
      <c r="CU143" s="46"/>
      <c r="CV143" s="46"/>
      <c r="CW143" s="46"/>
      <c r="CX143" s="46"/>
      <c r="CY143" s="46"/>
      <c r="CZ143" s="75">
        <f t="shared" si="395"/>
        <v>0</v>
      </c>
      <c r="DA143" s="74">
        <f>+'Stk CF '!CN143</f>
        <v>0</v>
      </c>
      <c r="DB143" s="46"/>
      <c r="DC143" s="46"/>
      <c r="DD143" s="46"/>
      <c r="DE143" s="46"/>
      <c r="DF143" s="46"/>
      <c r="DG143" s="46"/>
      <c r="DH143" s="46"/>
      <c r="DI143" s="75">
        <f t="shared" si="396"/>
        <v>0</v>
      </c>
      <c r="DJ143" s="74">
        <f>+'Stk CF '!CU143</f>
        <v>0</v>
      </c>
      <c r="DK143" s="46"/>
      <c r="DL143" s="46"/>
      <c r="DM143" s="46"/>
      <c r="DN143" s="46"/>
      <c r="DO143" s="46"/>
      <c r="DP143" s="46"/>
      <c r="DQ143" s="46"/>
      <c r="DR143" s="75">
        <f t="shared" si="359"/>
        <v>0</v>
      </c>
      <c r="DS143" s="74">
        <f>+'Stk CF '!DB143</f>
        <v>0</v>
      </c>
      <c r="DT143" s="46"/>
      <c r="DU143" s="46"/>
      <c r="DV143" s="46"/>
      <c r="DW143" s="46"/>
      <c r="DX143" s="46"/>
      <c r="DY143" s="46"/>
      <c r="DZ143" s="46"/>
      <c r="EA143" s="75">
        <f t="shared" si="360"/>
        <v>0</v>
      </c>
      <c r="EB143" s="74">
        <f>+'Stk CF '!DI143</f>
        <v>0</v>
      </c>
      <c r="EC143" s="46"/>
      <c r="ED143" s="46"/>
      <c r="EE143" s="46"/>
      <c r="EF143" s="46"/>
      <c r="EG143" s="46"/>
      <c r="EH143" s="46"/>
      <c r="EI143" s="46"/>
      <c r="EJ143" s="75">
        <f>+EA143+EB143+EC143-ED143+EE143-EF143-EG143-EH143-EI143</f>
        <v>0</v>
      </c>
      <c r="EK143" s="74">
        <f>+'Stk CF '!DP143</f>
        <v>0</v>
      </c>
      <c r="EL143" s="46"/>
      <c r="EM143" s="46"/>
      <c r="EN143" s="46"/>
      <c r="EO143" s="46"/>
      <c r="EP143" s="46"/>
      <c r="EQ143" s="46"/>
      <c r="ER143" s="46"/>
      <c r="ES143" s="75">
        <f t="shared" si="362"/>
        <v>0</v>
      </c>
      <c r="ET143" s="74">
        <f>+'Stk CF '!DW143</f>
        <v>0</v>
      </c>
      <c r="EU143" s="46"/>
      <c r="EV143" s="46"/>
      <c r="EW143" s="46"/>
      <c r="EX143" s="46"/>
      <c r="EY143" s="46"/>
      <c r="EZ143" s="46"/>
      <c r="FA143" s="46"/>
      <c r="FB143" s="79">
        <f t="shared" si="399"/>
        <v>0</v>
      </c>
      <c r="FC143" s="74">
        <f>+'Stk CF '!ED143</f>
        <v>0</v>
      </c>
      <c r="FD143" s="46"/>
      <c r="FE143" s="46"/>
      <c r="FF143" s="46"/>
      <c r="FG143" s="46"/>
      <c r="FH143" s="46"/>
      <c r="FI143" s="46"/>
      <c r="FJ143" s="46"/>
      <c r="FK143" s="75">
        <f>+FB143+FC143+FD143-FE143+FF143-FG143-FH143-FI143-FJ143</f>
        <v>0</v>
      </c>
      <c r="FL143" s="74">
        <f>+'Stk CF '!EK143</f>
        <v>0</v>
      </c>
      <c r="FM143" s="46"/>
      <c r="FN143" s="46"/>
      <c r="FO143" s="46"/>
      <c r="FP143" s="46"/>
      <c r="FQ143" s="46"/>
      <c r="FR143" s="46"/>
      <c r="FS143" s="46"/>
      <c r="FT143" s="75">
        <f t="shared" si="363"/>
        <v>0</v>
      </c>
      <c r="FU143" s="74">
        <f>+'Stk CF '!ER143</f>
        <v>0</v>
      </c>
      <c r="FV143" s="46"/>
      <c r="FW143" s="46"/>
      <c r="FX143" s="46"/>
      <c r="FY143" s="46"/>
      <c r="FZ143" s="46"/>
      <c r="GA143" s="46"/>
      <c r="GB143" s="46"/>
      <c r="GC143" s="75">
        <f t="shared" si="380"/>
        <v>0</v>
      </c>
      <c r="GD143" s="74">
        <f>+'Stk CF '!EY143</f>
        <v>0</v>
      </c>
      <c r="GE143" s="46"/>
      <c r="GF143" s="46"/>
      <c r="GG143" s="46"/>
      <c r="GH143" s="46"/>
      <c r="GI143" s="46"/>
      <c r="GJ143" s="46"/>
      <c r="GK143" s="46"/>
      <c r="GL143" s="75">
        <f t="shared" si="381"/>
        <v>0</v>
      </c>
      <c r="GM143" s="74">
        <f>+'Stk CF '!FF143</f>
        <v>0</v>
      </c>
      <c r="GN143" s="46"/>
      <c r="GO143" s="46"/>
      <c r="GP143" s="46"/>
      <c r="GQ143" s="46"/>
      <c r="GR143" s="46"/>
      <c r="GS143" s="46"/>
      <c r="GT143" s="46"/>
      <c r="GU143" s="75">
        <f t="shared" si="389"/>
        <v>0</v>
      </c>
      <c r="GV143" s="74">
        <f>+'Stk CF '!FM143</f>
        <v>0</v>
      </c>
      <c r="GW143" s="46"/>
      <c r="GX143" s="46"/>
      <c r="GY143" s="46"/>
      <c r="GZ143" s="46"/>
      <c r="HA143" s="46"/>
      <c r="HB143" s="46"/>
      <c r="HC143" s="46"/>
      <c r="HD143" s="75">
        <f t="shared" si="364"/>
        <v>0</v>
      </c>
      <c r="HE143" s="74">
        <f>+'Stk CF '!FT143</f>
        <v>0</v>
      </c>
      <c r="HF143" s="46"/>
      <c r="HG143" s="46"/>
      <c r="HH143" s="46"/>
      <c r="HI143" s="46"/>
      <c r="HJ143" s="46"/>
      <c r="HK143" s="46"/>
      <c r="HL143" s="46"/>
      <c r="HM143" s="75">
        <f t="shared" si="402"/>
        <v>0</v>
      </c>
      <c r="HN143" s="74">
        <f>+'Stk CF '!GA143</f>
        <v>0</v>
      </c>
      <c r="HO143" s="46"/>
      <c r="HP143" s="46"/>
      <c r="HQ143" s="46"/>
      <c r="HR143" s="46"/>
      <c r="HS143" s="46"/>
      <c r="HT143" s="46"/>
      <c r="HU143" s="46"/>
      <c r="HV143" s="75">
        <f>+HM143+HN143+HO143-HP143+HQ143-HR143-HS143-HT143-HU143</f>
        <v>0</v>
      </c>
      <c r="HW143" s="74">
        <f>+'Stk CF '!GH143</f>
        <v>0</v>
      </c>
      <c r="HX143" s="46"/>
      <c r="HY143" s="46"/>
      <c r="HZ143" s="46"/>
      <c r="IA143" s="46"/>
      <c r="IB143" s="46"/>
      <c r="IC143" s="46"/>
      <c r="ID143" s="46"/>
      <c r="IE143" s="75">
        <f>+HV143+HW143+HX143-HY143+HZ143-IA143-IB143-IC143-ID143</f>
        <v>0</v>
      </c>
      <c r="IF143" s="74">
        <f>+'Stk CF '!GO143</f>
        <v>0</v>
      </c>
      <c r="IG143" s="46"/>
      <c r="IH143" s="46"/>
      <c r="II143" s="46"/>
      <c r="IJ143" s="46"/>
      <c r="IK143" s="46"/>
      <c r="IL143" s="46"/>
      <c r="IM143" s="46"/>
      <c r="IN143" s="75">
        <f t="shared" si="366"/>
        <v>0</v>
      </c>
      <c r="IO143" s="74">
        <f>+'Stk CF '!GV143</f>
        <v>0</v>
      </c>
      <c r="IP143" s="46"/>
      <c r="IQ143" s="46"/>
      <c r="IR143" s="46"/>
      <c r="IS143" s="46"/>
      <c r="IT143" s="46"/>
      <c r="IU143" s="46"/>
      <c r="IV143" s="46"/>
      <c r="IW143" s="75">
        <f t="shared" si="367"/>
        <v>0</v>
      </c>
      <c r="IX143" s="74">
        <f>+'Stk CF '!HC143</f>
        <v>0</v>
      </c>
      <c r="IY143" s="46"/>
      <c r="IZ143" s="46"/>
      <c r="JA143" s="46"/>
      <c r="JB143" s="46"/>
      <c r="JC143" s="46"/>
      <c r="JD143" s="46"/>
      <c r="JE143" s="46"/>
      <c r="JF143" s="75">
        <f>+IW143+IX143+IY143-IZ143+JA143-JB143-JC143-JD143-JE143</f>
        <v>0</v>
      </c>
      <c r="JG143" s="74">
        <f>+'Stk CF '!HJ143</f>
        <v>0</v>
      </c>
      <c r="JH143" s="46"/>
      <c r="JI143" s="46"/>
      <c r="JJ143" s="46"/>
      <c r="JK143" s="46"/>
      <c r="JL143" s="46"/>
      <c r="JM143" s="46"/>
      <c r="JN143" s="46"/>
      <c r="JO143" s="75">
        <f>+JF143+JG143+JH143-JI143+JJ143-JK143-JL143-JM143-JN143</f>
        <v>0</v>
      </c>
      <c r="JP143" s="74">
        <f>+'Stk CF '!HQ143</f>
        <v>0</v>
      </c>
      <c r="JQ143" s="46"/>
      <c r="JR143" s="46"/>
      <c r="JS143" s="46"/>
      <c r="JT143" s="46"/>
      <c r="JU143" s="46"/>
      <c r="JV143" s="46"/>
      <c r="JW143" s="46"/>
      <c r="JX143" s="75">
        <f t="shared" si="378"/>
        <v>0</v>
      </c>
      <c r="JY143" s="106">
        <f>+'Stk CF '!HX143</f>
        <v>0</v>
      </c>
      <c r="JZ143" s="46"/>
      <c r="KA143" s="46"/>
      <c r="KB143" s="46"/>
      <c r="KC143" s="46"/>
      <c r="KD143" s="46"/>
      <c r="KE143" s="46"/>
      <c r="KF143" s="46"/>
      <c r="KG143" s="88">
        <f t="shared" si="370"/>
        <v>0</v>
      </c>
      <c r="KI143" s="80">
        <f>+'Stk CF '!IF143</f>
        <v>0</v>
      </c>
      <c r="KJ143" s="46">
        <f t="shared" si="405"/>
        <v>0</v>
      </c>
      <c r="KK143" s="46">
        <f t="shared" si="406"/>
        <v>0</v>
      </c>
      <c r="KL143" s="46">
        <f t="shared" si="407"/>
        <v>0</v>
      </c>
      <c r="KM143" s="46">
        <f t="shared" si="408"/>
        <v>0</v>
      </c>
      <c r="KN143" s="81">
        <f t="shared" si="409"/>
        <v>0</v>
      </c>
      <c r="KO143" s="81">
        <f t="shared" si="410"/>
        <v>0</v>
      </c>
      <c r="KP143" s="46">
        <f t="shared" si="411"/>
        <v>0</v>
      </c>
      <c r="KQ143" s="76">
        <f t="shared" si="412"/>
        <v>0</v>
      </c>
      <c r="KR143" s="66"/>
      <c r="KS143" s="65"/>
    </row>
    <row r="144" spans="2:305" ht="15">
      <c r="B144" s="387" t="s">
        <v>603</v>
      </c>
      <c r="C144" s="389" t="s">
        <v>263</v>
      </c>
      <c r="D144" s="176" t="s">
        <v>622</v>
      </c>
      <c r="E144" s="170"/>
      <c r="F144" s="370" t="s">
        <v>182</v>
      </c>
      <c r="G144" s="380" t="s">
        <v>99</v>
      </c>
      <c r="H144" s="380" t="s">
        <v>99</v>
      </c>
      <c r="I144" s="166" t="s">
        <v>94</v>
      </c>
      <c r="J144" s="375"/>
      <c r="K144" s="143">
        <v>6</v>
      </c>
      <c r="L144" s="144" t="s">
        <v>606</v>
      </c>
      <c r="M144" s="137" t="s">
        <v>4</v>
      </c>
      <c r="N144" s="87">
        <v>0</v>
      </c>
      <c r="O144" s="74">
        <f>+'Stk CF '!V144</f>
        <v>0</v>
      </c>
      <c r="P144" s="46"/>
      <c r="Q144" s="46"/>
      <c r="R144" s="46"/>
      <c r="S144" s="46"/>
      <c r="T144" s="46"/>
      <c r="U144" s="46"/>
      <c r="V144" s="46"/>
      <c r="W144" s="75">
        <f>+N144+O144+P144-Q144+R144-S144-T144-U144-V144</f>
        <v>0</v>
      </c>
      <c r="X144" s="74">
        <f>+'Stk CF '!AC144</f>
        <v>0</v>
      </c>
      <c r="Y144" s="46"/>
      <c r="Z144" s="46"/>
      <c r="AA144" s="46"/>
      <c r="AB144" s="46"/>
      <c r="AC144" s="46"/>
      <c r="AD144" s="46"/>
      <c r="AE144" s="46"/>
      <c r="AF144" s="75">
        <f t="shared" si="356"/>
        <v>0</v>
      </c>
      <c r="AG144" s="74">
        <f>+'Stk CF '!AJ144</f>
        <v>0</v>
      </c>
      <c r="AH144" s="46"/>
      <c r="AI144" s="46"/>
      <c r="AJ144" s="46"/>
      <c r="AK144" s="46"/>
      <c r="AL144" s="46"/>
      <c r="AM144" s="46"/>
      <c r="AN144" s="46"/>
      <c r="AO144" s="75">
        <f t="shared" si="376"/>
        <v>0</v>
      </c>
      <c r="AP144" s="74">
        <f>+'Stk CF '!AQ144</f>
        <v>0</v>
      </c>
      <c r="AQ144" s="46"/>
      <c r="AR144" s="46"/>
      <c r="AS144" s="46"/>
      <c r="AT144" s="46"/>
      <c r="AU144" s="46"/>
      <c r="AV144" s="46"/>
      <c r="AW144" s="46"/>
      <c r="AX144" s="75">
        <f t="shared" si="357"/>
        <v>0</v>
      </c>
      <c r="AY144" s="74">
        <f>+'Stk CF '!AX144</f>
        <v>0</v>
      </c>
      <c r="AZ144" s="46"/>
      <c r="BA144" s="46"/>
      <c r="BB144" s="46"/>
      <c r="BC144" s="46"/>
      <c r="BD144" s="46"/>
      <c r="BE144" s="46"/>
      <c r="BF144" s="46"/>
      <c r="BG144" s="75">
        <f t="shared" si="358"/>
        <v>0</v>
      </c>
      <c r="BH144" s="74">
        <f>+'Stk CF '!BE144</f>
        <v>0</v>
      </c>
      <c r="BI144" s="46"/>
      <c r="BJ144" s="46"/>
      <c r="BK144" s="46"/>
      <c r="BL144" s="46"/>
      <c r="BM144" s="46"/>
      <c r="BN144" s="46"/>
      <c r="BO144" s="46"/>
      <c r="BP144" s="126">
        <f t="shared" si="371"/>
        <v>0</v>
      </c>
      <c r="BQ144" s="74">
        <f>+'Stk CF '!BL144</f>
        <v>0</v>
      </c>
      <c r="BR144" s="46"/>
      <c r="BS144" s="46"/>
      <c r="BT144" s="46"/>
      <c r="BU144" s="46"/>
      <c r="BV144" s="46"/>
      <c r="BW144" s="46"/>
      <c r="BX144" s="46"/>
      <c r="BY144" s="75">
        <f>+BP144+BQ144+BR144-BS144+BT144-BU144-BV144-BW144-BX144</f>
        <v>0</v>
      </c>
      <c r="BZ144" s="74">
        <f>+'Stk CF '!BS144</f>
        <v>0</v>
      </c>
      <c r="CA144" s="46"/>
      <c r="CB144" s="46"/>
      <c r="CC144" s="46"/>
      <c r="CD144" s="46"/>
      <c r="CE144" s="46"/>
      <c r="CF144" s="46"/>
      <c r="CG144" s="46"/>
      <c r="CH144" s="75">
        <f t="shared" si="377"/>
        <v>0</v>
      </c>
      <c r="CI144" s="74">
        <f>+'Stk CF '!BZ144</f>
        <v>0</v>
      </c>
      <c r="CJ144" s="46"/>
      <c r="CK144" s="46"/>
      <c r="CL144" s="46"/>
      <c r="CM144" s="46"/>
      <c r="CN144" s="46"/>
      <c r="CO144" s="46"/>
      <c r="CP144" s="46"/>
      <c r="CQ144" s="75">
        <f>+CH144+CI144+CJ144-CK144+CL144-CM144-CN144-CO144-CP144</f>
        <v>0</v>
      </c>
      <c r="CR144" s="74">
        <f>+'Stk CF '!CG144</f>
        <v>0</v>
      </c>
      <c r="CS144" s="46"/>
      <c r="CT144" s="46"/>
      <c r="CU144" s="46"/>
      <c r="CV144" s="46"/>
      <c r="CW144" s="46"/>
      <c r="CX144" s="46"/>
      <c r="CY144" s="46"/>
      <c r="CZ144" s="75">
        <f>+CQ144+CR144+CS144-CT144+CU144-CV144-CW144-CX144-CY144</f>
        <v>0</v>
      </c>
      <c r="DA144" s="74">
        <f>+'Stk CF '!CN144</f>
        <v>0</v>
      </c>
      <c r="DB144" s="46"/>
      <c r="DC144" s="46"/>
      <c r="DD144" s="46"/>
      <c r="DE144" s="46"/>
      <c r="DF144" s="46"/>
      <c r="DG144" s="46"/>
      <c r="DH144" s="46"/>
      <c r="DI144" s="75">
        <f>+CZ144+DA144+DB144-DC144+DD144-DE144-DF144-DG144-DH144</f>
        <v>0</v>
      </c>
      <c r="DJ144" s="74">
        <f>+'Stk CF '!CU144</f>
        <v>0</v>
      </c>
      <c r="DK144" s="46"/>
      <c r="DL144" s="46"/>
      <c r="DM144" s="46"/>
      <c r="DN144" s="46"/>
      <c r="DO144" s="46"/>
      <c r="DP144" s="46"/>
      <c r="DQ144" s="46"/>
      <c r="DR144" s="75">
        <f t="shared" si="359"/>
        <v>0</v>
      </c>
      <c r="DS144" s="74">
        <f>+'Stk CF '!DB144</f>
        <v>0</v>
      </c>
      <c r="DT144" s="46"/>
      <c r="DU144" s="46"/>
      <c r="DV144" s="46"/>
      <c r="DW144" s="46"/>
      <c r="DX144" s="46"/>
      <c r="DY144" s="46"/>
      <c r="DZ144" s="46"/>
      <c r="EA144" s="75">
        <f>+DR144+DS144+DT144-DU144+DV144-DW144-DX144-DY144-DZ144</f>
        <v>0</v>
      </c>
      <c r="EB144" s="74">
        <f>+'Stk CF '!DI144</f>
        <v>0</v>
      </c>
      <c r="EC144" s="46"/>
      <c r="ED144" s="46"/>
      <c r="EE144" s="46"/>
      <c r="EF144" s="46"/>
      <c r="EG144" s="46"/>
      <c r="EH144" s="46"/>
      <c r="EI144" s="46"/>
      <c r="EJ144" s="75">
        <f>+EA144+EB144+EC144-ED144+EE144-EF144-EG144-EH144-EI144</f>
        <v>0</v>
      </c>
      <c r="EK144" s="74">
        <f>+'Stk CF '!DP144</f>
        <v>0</v>
      </c>
      <c r="EL144" s="46"/>
      <c r="EM144" s="46"/>
      <c r="EN144" s="46"/>
      <c r="EO144" s="46"/>
      <c r="EP144" s="46"/>
      <c r="EQ144" s="46"/>
      <c r="ER144" s="46"/>
      <c r="ES144" s="75">
        <f t="shared" si="362"/>
        <v>0</v>
      </c>
      <c r="ET144" s="74">
        <f>+'Stk CF '!DW144</f>
        <v>0</v>
      </c>
      <c r="EU144" s="46"/>
      <c r="EV144" s="46"/>
      <c r="EW144" s="46"/>
      <c r="EX144" s="46"/>
      <c r="EY144" s="46"/>
      <c r="EZ144" s="46"/>
      <c r="FA144" s="46"/>
      <c r="FB144" s="79">
        <f>+ES144+ET144+EU144-EV144+EW144-EX144-EY144-EZ144-FA144</f>
        <v>0</v>
      </c>
      <c r="FC144" s="74">
        <f>+'Stk CF '!ED144</f>
        <v>0</v>
      </c>
      <c r="FD144" s="46"/>
      <c r="FE144" s="46"/>
      <c r="FF144" s="46"/>
      <c r="FG144" s="46"/>
      <c r="FH144" s="46"/>
      <c r="FI144" s="46"/>
      <c r="FJ144" s="46"/>
      <c r="FK144" s="75">
        <f>+FB144+FC144+FD144-FE144+FF144-FG144-FH144-FI144-FJ144</f>
        <v>0</v>
      </c>
      <c r="FL144" s="74">
        <f>+'Stk CF '!EK144</f>
        <v>0</v>
      </c>
      <c r="FM144" s="46"/>
      <c r="FN144" s="46"/>
      <c r="FO144" s="46"/>
      <c r="FP144" s="46"/>
      <c r="FQ144" s="46"/>
      <c r="FR144" s="46"/>
      <c r="FS144" s="46"/>
      <c r="FT144" s="75">
        <f>+FK144+FL144+FM144-FN144+FO144-FP144-FQ144-FR144-FS144</f>
        <v>0</v>
      </c>
      <c r="FU144" s="74">
        <f>+'Stk CF '!ER144</f>
        <v>0</v>
      </c>
      <c r="FV144" s="46"/>
      <c r="FW144" s="46"/>
      <c r="FX144" s="46"/>
      <c r="FY144" s="46"/>
      <c r="FZ144" s="46"/>
      <c r="GA144" s="46"/>
      <c r="GB144" s="46"/>
      <c r="GC144" s="75">
        <f>+FT144+FU144+FV144-FW144+FX144-FY144-FZ144-GA144-GB144</f>
        <v>0</v>
      </c>
      <c r="GD144" s="74">
        <f>+'Stk CF '!EY144</f>
        <v>0</v>
      </c>
      <c r="GE144" s="46"/>
      <c r="GF144" s="46"/>
      <c r="GG144" s="46"/>
      <c r="GH144" s="46"/>
      <c r="GI144" s="46"/>
      <c r="GJ144" s="46"/>
      <c r="GK144" s="46"/>
      <c r="GL144" s="75">
        <f t="shared" si="381"/>
        <v>0</v>
      </c>
      <c r="GM144" s="74">
        <f>+'Stk CF '!FF144</f>
        <v>0</v>
      </c>
      <c r="GN144" s="46"/>
      <c r="GO144" s="46"/>
      <c r="GP144" s="46"/>
      <c r="GQ144" s="46"/>
      <c r="GR144" s="46"/>
      <c r="GS144" s="46"/>
      <c r="GT144" s="46"/>
      <c r="GU144" s="75">
        <f t="shared" si="389"/>
        <v>0</v>
      </c>
      <c r="GV144" s="74">
        <f>+'Stk CF '!FM144</f>
        <v>0</v>
      </c>
      <c r="GW144" s="46"/>
      <c r="GX144" s="46"/>
      <c r="GY144" s="46"/>
      <c r="GZ144" s="46"/>
      <c r="HA144" s="46"/>
      <c r="HB144" s="46"/>
      <c r="HC144" s="46"/>
      <c r="HD144" s="75">
        <f t="shared" si="364"/>
        <v>0</v>
      </c>
      <c r="HE144" s="74">
        <f>+'Stk CF '!FT144</f>
        <v>0</v>
      </c>
      <c r="HF144" s="46"/>
      <c r="HG144" s="46"/>
      <c r="HH144" s="46"/>
      <c r="HI144" s="46"/>
      <c r="HJ144" s="46"/>
      <c r="HK144" s="46"/>
      <c r="HL144" s="46"/>
      <c r="HM144" s="75">
        <f t="shared" si="402"/>
        <v>0</v>
      </c>
      <c r="HN144" s="74">
        <f>+'Stk CF '!GA144</f>
        <v>0</v>
      </c>
      <c r="HO144" s="46"/>
      <c r="HP144" s="46"/>
      <c r="HQ144" s="46"/>
      <c r="HR144" s="46"/>
      <c r="HS144" s="46"/>
      <c r="HT144" s="46"/>
      <c r="HU144" s="46"/>
      <c r="HV144" s="75">
        <f>+HM144+HN144+HO144-HP144+HQ144-HR144-HS144-HT144-HU144</f>
        <v>0</v>
      </c>
      <c r="HW144" s="74">
        <f>+'Stk CF '!GH144</f>
        <v>0</v>
      </c>
      <c r="HX144" s="46"/>
      <c r="HY144" s="46"/>
      <c r="HZ144" s="46"/>
      <c r="IA144" s="46"/>
      <c r="IB144" s="46"/>
      <c r="IC144" s="46"/>
      <c r="ID144" s="46"/>
      <c r="IE144" s="75">
        <f>+HV144+HW144+HX144-HY144+HZ144-IA144-IB144-IC144-ID144</f>
        <v>0</v>
      </c>
      <c r="IF144" s="74">
        <f>+'Stk CF '!GO144</f>
        <v>0</v>
      </c>
      <c r="IG144" s="46"/>
      <c r="IH144" s="46"/>
      <c r="II144" s="46"/>
      <c r="IJ144" s="46"/>
      <c r="IK144" s="46"/>
      <c r="IL144" s="46"/>
      <c r="IM144" s="46"/>
      <c r="IN144" s="75">
        <f t="shared" si="366"/>
        <v>0</v>
      </c>
      <c r="IO144" s="74">
        <f>+'Stk CF '!GV144</f>
        <v>0</v>
      </c>
      <c r="IP144" s="46"/>
      <c r="IQ144" s="46"/>
      <c r="IR144" s="46"/>
      <c r="IS144" s="46"/>
      <c r="IT144" s="46"/>
      <c r="IU144" s="46"/>
      <c r="IV144" s="46"/>
      <c r="IW144" s="75">
        <f t="shared" si="367"/>
        <v>0</v>
      </c>
      <c r="IX144" s="74">
        <f>+'Stk CF '!HC144</f>
        <v>0</v>
      </c>
      <c r="IY144" s="46"/>
      <c r="IZ144" s="46"/>
      <c r="JA144" s="46"/>
      <c r="JB144" s="46"/>
      <c r="JC144" s="46"/>
      <c r="JD144" s="46"/>
      <c r="JE144" s="46"/>
      <c r="JF144" s="75">
        <f>+IW144+IX144+IY144-IZ144+JA144-JB144-JC144-JD144-JE144</f>
        <v>0</v>
      </c>
      <c r="JG144" s="74">
        <f>+'Stk CF '!HJ144</f>
        <v>0</v>
      </c>
      <c r="JH144" s="46"/>
      <c r="JI144" s="46"/>
      <c r="JJ144" s="46"/>
      <c r="JK144" s="46"/>
      <c r="JL144" s="46"/>
      <c r="JM144" s="46"/>
      <c r="JN144" s="46"/>
      <c r="JO144" s="75">
        <f>+JF144+JG144+JH144-JI144+JJ144-JK144-JL144-JM144-JN144</f>
        <v>0</v>
      </c>
      <c r="JP144" s="74">
        <f>+'Stk CF '!HQ144</f>
        <v>0</v>
      </c>
      <c r="JQ144" s="46"/>
      <c r="JR144" s="46"/>
      <c r="JS144" s="46"/>
      <c r="JT144" s="46"/>
      <c r="JU144" s="46"/>
      <c r="JV144" s="46"/>
      <c r="JW144" s="46"/>
      <c r="JX144" s="75">
        <f t="shared" si="378"/>
        <v>0</v>
      </c>
      <c r="JY144" s="106">
        <f>+'Stk CF '!HX144</f>
        <v>0</v>
      </c>
      <c r="JZ144" s="46"/>
      <c r="KA144" s="46"/>
      <c r="KB144" s="46"/>
      <c r="KC144" s="46"/>
      <c r="KD144" s="46"/>
      <c r="KE144" s="46"/>
      <c r="KF144" s="46"/>
      <c r="KG144" s="88">
        <f>+JX144+JY144+JZ144-KA144+KB144-KC144-KD144-KE144-KF144</f>
        <v>0</v>
      </c>
      <c r="KI144" s="80">
        <f>+'Stk CF '!IF144</f>
        <v>0</v>
      </c>
      <c r="KJ144" s="46">
        <f t="shared" ref="KJ144:KP144" si="490">+P144+Y144+AH144+AQ144+AZ144+BI144+BR144+CA144+CJ144+CS144+DB144+DK144+DT144+EC144+EL144+EU144+FD144+FM144+FV144+GE144+GN144+GW144+HF144+HO144+HX144+IG144+IP144+IY144+JH144+JQ144+JZ144</f>
        <v>0</v>
      </c>
      <c r="KK144" s="46">
        <f t="shared" si="490"/>
        <v>0</v>
      </c>
      <c r="KL144" s="46">
        <f t="shared" si="490"/>
        <v>0</v>
      </c>
      <c r="KM144" s="46">
        <f t="shared" si="490"/>
        <v>0</v>
      </c>
      <c r="KN144" s="81">
        <f t="shared" si="490"/>
        <v>0</v>
      </c>
      <c r="KO144" s="81">
        <f t="shared" si="490"/>
        <v>0</v>
      </c>
      <c r="KP144" s="46">
        <f t="shared" si="490"/>
        <v>0</v>
      </c>
      <c r="KQ144" s="76">
        <f t="shared" si="375"/>
        <v>0</v>
      </c>
      <c r="KR144" s="66"/>
      <c r="KS144" s="65"/>
    </row>
    <row r="145" spans="2:305" ht="15">
      <c r="B145" s="387" t="s">
        <v>603</v>
      </c>
      <c r="C145" s="389" t="s">
        <v>672</v>
      </c>
      <c r="D145" s="176" t="s">
        <v>623</v>
      </c>
      <c r="E145" s="170"/>
      <c r="F145" s="370" t="s">
        <v>182</v>
      </c>
      <c r="G145" s="380" t="s">
        <v>99</v>
      </c>
      <c r="H145" s="380" t="s">
        <v>99</v>
      </c>
      <c r="I145" s="166" t="s">
        <v>94</v>
      </c>
      <c r="J145" s="375"/>
      <c r="K145" s="143">
        <v>6</v>
      </c>
      <c r="L145" s="144">
        <v>7</v>
      </c>
      <c r="M145" s="137" t="s">
        <v>4</v>
      </c>
      <c r="N145" s="87">
        <v>0</v>
      </c>
      <c r="O145" s="74">
        <f>+'Stk CF '!V145</f>
        <v>0</v>
      </c>
      <c r="P145" s="46"/>
      <c r="Q145" s="46"/>
      <c r="R145" s="46"/>
      <c r="S145" s="46"/>
      <c r="T145" s="46"/>
      <c r="U145" s="46"/>
      <c r="V145" s="46"/>
      <c r="W145" s="75">
        <f t="shared" ref="W145:W165" si="491">+N145+O145+P145-Q145+R145-S145-T145-U145-V145</f>
        <v>0</v>
      </c>
      <c r="X145" s="74">
        <f>+'Stk CF '!AC145</f>
        <v>0</v>
      </c>
      <c r="Y145" s="46"/>
      <c r="Z145" s="46"/>
      <c r="AA145" s="46"/>
      <c r="AB145" s="46"/>
      <c r="AC145" s="46"/>
      <c r="AD145" s="46"/>
      <c r="AE145" s="46"/>
      <c r="AF145" s="75">
        <f t="shared" ref="AF145:AF165" si="492">+W145+X145+Y145-Z145+AA145-AB145-AC145-AD145-AE145</f>
        <v>0</v>
      </c>
      <c r="AG145" s="74">
        <f>+'Stk CF '!AJ145</f>
        <v>0</v>
      </c>
      <c r="AH145" s="46"/>
      <c r="AI145" s="46"/>
      <c r="AJ145" s="46"/>
      <c r="AK145" s="46"/>
      <c r="AL145" s="46"/>
      <c r="AM145" s="46"/>
      <c r="AN145" s="46"/>
      <c r="AO145" s="75">
        <f t="shared" ref="AO145:AO165" si="493">+AF145+AG145+AH145-AI145+AJ145-AK145-AL145-AM145-AN145</f>
        <v>0</v>
      </c>
      <c r="AP145" s="74">
        <f>+'Stk CF '!AQ145</f>
        <v>0</v>
      </c>
      <c r="AQ145" s="46"/>
      <c r="AR145" s="46"/>
      <c r="AS145" s="46"/>
      <c r="AT145" s="46"/>
      <c r="AU145" s="46"/>
      <c r="AV145" s="46"/>
      <c r="AW145" s="46"/>
      <c r="AX145" s="75">
        <f t="shared" ref="AX145:AX165" si="494">+AO145+AP145+AQ145-AR145+AS145-AT145-AU145-AV145-AW145</f>
        <v>0</v>
      </c>
      <c r="AY145" s="74">
        <f>+'Stk CF '!AX145</f>
        <v>0</v>
      </c>
      <c r="AZ145" s="46"/>
      <c r="BA145" s="46"/>
      <c r="BB145" s="46"/>
      <c r="BC145" s="46"/>
      <c r="BD145" s="46"/>
      <c r="BE145" s="46"/>
      <c r="BF145" s="46"/>
      <c r="BG145" s="75">
        <f t="shared" ref="BG145:BG165" si="495">+AX145+AY145+AZ145-BA145+BB145-BC145-BD145-BE145-BF145</f>
        <v>0</v>
      </c>
      <c r="BH145" s="74">
        <f>+'Stk CF '!BE145</f>
        <v>0</v>
      </c>
      <c r="BI145" s="46"/>
      <c r="BJ145" s="46"/>
      <c r="BK145" s="46"/>
      <c r="BL145" s="46"/>
      <c r="BM145" s="46"/>
      <c r="BN145" s="46"/>
      <c r="BO145" s="46"/>
      <c r="BP145" s="126">
        <f t="shared" ref="BP145:BP165" si="496">+BG145+BH145+BI145-BJ145+BK145-BL145-BM145-BN145-BO145</f>
        <v>0</v>
      </c>
      <c r="BQ145" s="74">
        <f>+'Stk CF '!BL145</f>
        <v>0</v>
      </c>
      <c r="BR145" s="46"/>
      <c r="BS145" s="46"/>
      <c r="BT145" s="46"/>
      <c r="BU145" s="46"/>
      <c r="BV145" s="46"/>
      <c r="BW145" s="46"/>
      <c r="BX145" s="46"/>
      <c r="BY145" s="75">
        <f t="shared" ref="BY145:BY165" si="497">+BP145+BQ145+BR145-BS145+BT145-BU145-BV145-BW145-BX145</f>
        <v>0</v>
      </c>
      <c r="BZ145" s="74">
        <f>+'Stk CF '!BS145</f>
        <v>0</v>
      </c>
      <c r="CA145" s="46"/>
      <c r="CB145" s="46"/>
      <c r="CC145" s="46"/>
      <c r="CD145" s="46"/>
      <c r="CE145" s="46"/>
      <c r="CF145" s="46"/>
      <c r="CG145" s="46"/>
      <c r="CH145" s="75">
        <f t="shared" ref="CH145:CH165" si="498">+BY145+BZ145+CA145-CB145+CC145-CD145-CE145-CF145-CG145</f>
        <v>0</v>
      </c>
      <c r="CI145" s="74">
        <f>+'Stk CF '!BZ145</f>
        <v>0</v>
      </c>
      <c r="CJ145" s="46"/>
      <c r="CK145" s="46"/>
      <c r="CL145" s="46"/>
      <c r="CM145" s="46"/>
      <c r="CN145" s="46"/>
      <c r="CO145" s="46"/>
      <c r="CP145" s="46"/>
      <c r="CQ145" s="75">
        <f t="shared" ref="CQ145:CQ165" si="499">+CH145+CI145+CJ145-CK145+CL145-CM145-CN145-CO145-CP145</f>
        <v>0</v>
      </c>
      <c r="CR145" s="74">
        <f>+'Stk CF '!CG145</f>
        <v>0</v>
      </c>
      <c r="CS145" s="46"/>
      <c r="CT145" s="46"/>
      <c r="CU145" s="46"/>
      <c r="CV145" s="46"/>
      <c r="CW145" s="46"/>
      <c r="CX145" s="46"/>
      <c r="CY145" s="46"/>
      <c r="CZ145" s="75">
        <f t="shared" ref="CZ145:CZ165" si="500">+CQ145+CR145+CS145-CT145+CU145-CV145-CW145-CX145-CY145</f>
        <v>0</v>
      </c>
      <c r="DA145" s="74">
        <f>+'Stk CF '!CN145</f>
        <v>0</v>
      </c>
      <c r="DB145" s="46"/>
      <c r="DC145" s="46"/>
      <c r="DD145" s="46"/>
      <c r="DE145" s="46"/>
      <c r="DF145" s="46"/>
      <c r="DG145" s="46"/>
      <c r="DH145" s="46"/>
      <c r="DI145" s="75">
        <f t="shared" ref="DI145:DI165" si="501">+CZ145+DA145+DB145-DC145+DD145-DE145-DF145-DG145-DH145</f>
        <v>0</v>
      </c>
      <c r="DJ145" s="74">
        <f>+'Stk CF '!CU145</f>
        <v>0</v>
      </c>
      <c r="DK145" s="46"/>
      <c r="DL145" s="46"/>
      <c r="DM145" s="46"/>
      <c r="DN145" s="46"/>
      <c r="DO145" s="46"/>
      <c r="DP145" s="46"/>
      <c r="DQ145" s="46"/>
      <c r="DR145" s="75">
        <f t="shared" ref="DR145:DR165" si="502">+DI145+DJ145+DK145-DL145+DM145-DN145-DO145-DP145-DQ145</f>
        <v>0</v>
      </c>
      <c r="DS145" s="74">
        <f>+'Stk CF '!DB145</f>
        <v>0</v>
      </c>
      <c r="DT145" s="46"/>
      <c r="DU145" s="46"/>
      <c r="DV145" s="46"/>
      <c r="DW145" s="46"/>
      <c r="DX145" s="46"/>
      <c r="DY145" s="46"/>
      <c r="DZ145" s="46"/>
      <c r="EA145" s="75">
        <f t="shared" ref="EA145:EA165" si="503">+DR145+DS145+DT145-DU145+DV145-DW145-DX145-DY145-DZ145</f>
        <v>0</v>
      </c>
      <c r="EB145" s="74">
        <f>+'Stk CF '!DI145</f>
        <v>0</v>
      </c>
      <c r="EC145" s="46"/>
      <c r="ED145" s="46"/>
      <c r="EE145" s="46"/>
      <c r="EF145" s="46"/>
      <c r="EG145" s="46"/>
      <c r="EH145" s="46"/>
      <c r="EI145" s="46"/>
      <c r="EJ145" s="75">
        <f t="shared" ref="EJ145:EJ165" si="504">+EA145+EB145+EC145-ED145+EE145-EF145-EG145-EH145-EI145</f>
        <v>0</v>
      </c>
      <c r="EK145" s="74">
        <f>+'Stk CF '!DP145</f>
        <v>0</v>
      </c>
      <c r="EL145" s="46"/>
      <c r="EM145" s="46"/>
      <c r="EN145" s="46"/>
      <c r="EO145" s="46"/>
      <c r="EP145" s="46"/>
      <c r="EQ145" s="46"/>
      <c r="ER145" s="46"/>
      <c r="ES145" s="75">
        <f t="shared" ref="ES145:ES165" si="505">+EJ145+EK145+EL145-EM145+EN145-EO145-EP145-EQ145-ER145</f>
        <v>0</v>
      </c>
      <c r="ET145" s="74">
        <f>+'Stk CF '!DW145</f>
        <v>0</v>
      </c>
      <c r="EU145" s="46"/>
      <c r="EV145" s="46"/>
      <c r="EW145" s="46"/>
      <c r="EX145" s="46"/>
      <c r="EY145" s="46"/>
      <c r="EZ145" s="46"/>
      <c r="FA145" s="46"/>
      <c r="FB145" s="79">
        <f t="shared" ref="FB145:FB165" si="506">+ES145+ET145+EU145-EV145+EW145-EX145-EY145-EZ145-FA145</f>
        <v>0</v>
      </c>
      <c r="FC145" s="74">
        <f>+'Stk CF '!ED145</f>
        <v>0</v>
      </c>
      <c r="FD145" s="46"/>
      <c r="FE145" s="46"/>
      <c r="FF145" s="46"/>
      <c r="FG145" s="46"/>
      <c r="FH145" s="46"/>
      <c r="FI145" s="46"/>
      <c r="FJ145" s="46"/>
      <c r="FK145" s="75">
        <f t="shared" ref="FK145:FK165" si="507">+FB145+FC145+FD145-FE145+FF145-FG145-FH145-FI145-FJ145</f>
        <v>0</v>
      </c>
      <c r="FL145" s="74">
        <f>+'Stk CF '!EK145</f>
        <v>0</v>
      </c>
      <c r="FM145" s="46"/>
      <c r="FN145" s="46"/>
      <c r="FO145" s="46"/>
      <c r="FP145" s="46"/>
      <c r="FQ145" s="46"/>
      <c r="FR145" s="46"/>
      <c r="FS145" s="46"/>
      <c r="FT145" s="75">
        <f t="shared" ref="FT145:FT165" si="508">+FK145+FL145+FM145-FN145+FO145-FP145-FQ145-FR145-FS145</f>
        <v>0</v>
      </c>
      <c r="FU145" s="74">
        <f>+'Stk CF '!ER145</f>
        <v>0</v>
      </c>
      <c r="FV145" s="46"/>
      <c r="FW145" s="46"/>
      <c r="FX145" s="46"/>
      <c r="FY145" s="46"/>
      <c r="FZ145" s="46"/>
      <c r="GA145" s="46"/>
      <c r="GB145" s="46"/>
      <c r="GC145" s="75">
        <f t="shared" ref="GC145:GC165" si="509">+FT145+FU145+FV145-FW145+FX145-FY145-FZ145-GA145-GB145</f>
        <v>0</v>
      </c>
      <c r="GD145" s="74">
        <f>+'Stk CF '!EY145</f>
        <v>0</v>
      </c>
      <c r="GE145" s="46"/>
      <c r="GF145" s="46"/>
      <c r="GG145" s="46"/>
      <c r="GH145" s="46"/>
      <c r="GI145" s="46"/>
      <c r="GJ145" s="46"/>
      <c r="GK145" s="46"/>
      <c r="GL145" s="75">
        <f t="shared" ref="GL145:GL165" si="510">+GC145+GD145+GE145-GF145+GG145-GH145-GI145-GJ145-GK145</f>
        <v>0</v>
      </c>
      <c r="GM145" s="74">
        <f>+'Stk CF '!FF145</f>
        <v>0</v>
      </c>
      <c r="GN145" s="46"/>
      <c r="GO145" s="46"/>
      <c r="GP145" s="46"/>
      <c r="GQ145" s="46"/>
      <c r="GR145" s="46"/>
      <c r="GS145" s="46"/>
      <c r="GT145" s="46"/>
      <c r="GU145" s="75">
        <f t="shared" ref="GU145:GU165" si="511">+GL145+GM145+GN145-GO145+GP145-GQ145-GR145-GS145-GT145</f>
        <v>0</v>
      </c>
      <c r="GV145" s="74">
        <f>+'Stk CF '!FM145</f>
        <v>0</v>
      </c>
      <c r="GW145" s="46"/>
      <c r="GX145" s="46"/>
      <c r="GY145" s="46"/>
      <c r="GZ145" s="46"/>
      <c r="HA145" s="46"/>
      <c r="HB145" s="46"/>
      <c r="HC145" s="46"/>
      <c r="HD145" s="75">
        <f t="shared" ref="HD145:HD165" si="512">+GU145+GV145+GW145-GX145+GY145-GZ145-HA145-HB145-HC145</f>
        <v>0</v>
      </c>
      <c r="HE145" s="74">
        <f>+'Stk CF '!FT145</f>
        <v>0</v>
      </c>
      <c r="HF145" s="46"/>
      <c r="HG145" s="46"/>
      <c r="HH145" s="46"/>
      <c r="HI145" s="46"/>
      <c r="HJ145" s="46"/>
      <c r="HK145" s="46"/>
      <c r="HL145" s="46"/>
      <c r="HM145" s="75">
        <f t="shared" ref="HM145:HM165" si="513">+HD145+HE145+HF145-HG145+HH145-HI145-HJ145-HK145-HL145</f>
        <v>0</v>
      </c>
      <c r="HN145" s="74">
        <f>+'Stk CF '!GA145</f>
        <v>0</v>
      </c>
      <c r="HO145" s="46"/>
      <c r="HP145" s="46"/>
      <c r="HQ145" s="46"/>
      <c r="HR145" s="46"/>
      <c r="HS145" s="46"/>
      <c r="HT145" s="46"/>
      <c r="HU145" s="46"/>
      <c r="HV145" s="75">
        <f t="shared" ref="HV145:HV165" si="514">+HM145+HN145+HO145-HP145+HQ145-HR145-HS145-HT145-HU145</f>
        <v>0</v>
      </c>
      <c r="HW145" s="74">
        <f>+'Stk CF '!GH145</f>
        <v>0</v>
      </c>
      <c r="HX145" s="46"/>
      <c r="HY145" s="46"/>
      <c r="HZ145" s="46"/>
      <c r="IA145" s="46"/>
      <c r="IB145" s="46"/>
      <c r="IC145" s="46"/>
      <c r="ID145" s="46"/>
      <c r="IE145" s="75">
        <f t="shared" ref="IE145:IE165" si="515">+HV145+HW145+HX145-HY145+HZ145-IA145-IB145-IC145-ID145</f>
        <v>0</v>
      </c>
      <c r="IF145" s="74">
        <f>+'Stk CF '!GO145</f>
        <v>0</v>
      </c>
      <c r="IG145" s="46"/>
      <c r="IH145" s="46"/>
      <c r="II145" s="46"/>
      <c r="IJ145" s="46"/>
      <c r="IK145" s="46"/>
      <c r="IL145" s="46"/>
      <c r="IM145" s="46"/>
      <c r="IN145" s="75">
        <f t="shared" ref="IN145:IN165" si="516">+IE145+IF145+IG145-IH145+II145-IJ145-IK145-IL145-IM145</f>
        <v>0</v>
      </c>
      <c r="IO145" s="74">
        <f>+'Stk CF '!GV145</f>
        <v>0</v>
      </c>
      <c r="IP145" s="46"/>
      <c r="IQ145" s="46"/>
      <c r="IR145" s="46"/>
      <c r="IS145" s="46"/>
      <c r="IT145" s="46"/>
      <c r="IU145" s="46"/>
      <c r="IV145" s="46"/>
      <c r="IW145" s="75">
        <f t="shared" ref="IW145:IW165" si="517">+IN145+IO145+IP145-IQ145+IR145-IS145-IT145-IU145-IV145</f>
        <v>0</v>
      </c>
      <c r="IX145" s="74">
        <f>+'Stk CF '!HC145</f>
        <v>0</v>
      </c>
      <c r="IY145" s="46"/>
      <c r="IZ145" s="46"/>
      <c r="JA145" s="46"/>
      <c r="JB145" s="46"/>
      <c r="JC145" s="46"/>
      <c r="JD145" s="46"/>
      <c r="JE145" s="46"/>
      <c r="JF145" s="75">
        <f t="shared" ref="JF145:JF165" si="518">+IW145+IX145+IY145-IZ145+JA145-JB145-JC145-JD145-JE145</f>
        <v>0</v>
      </c>
      <c r="JG145" s="74">
        <f>+'Stk CF '!HJ145</f>
        <v>0</v>
      </c>
      <c r="JH145" s="46"/>
      <c r="JI145" s="46"/>
      <c r="JJ145" s="46"/>
      <c r="JK145" s="46"/>
      <c r="JL145" s="46"/>
      <c r="JM145" s="46"/>
      <c r="JN145" s="46"/>
      <c r="JO145" s="75">
        <f t="shared" ref="JO145:JO165" si="519">+JF145+JG145+JH145-JI145+JJ145-JK145-JL145-JM145-JN145</f>
        <v>0</v>
      </c>
      <c r="JP145" s="74">
        <f>+'Stk CF '!HQ145</f>
        <v>0</v>
      </c>
      <c r="JQ145" s="46"/>
      <c r="JR145" s="46"/>
      <c r="JS145" s="46"/>
      <c r="JT145" s="46"/>
      <c r="JU145" s="46"/>
      <c r="JV145" s="46"/>
      <c r="JW145" s="46"/>
      <c r="JX145" s="75">
        <f t="shared" ref="JX145:JX165" si="520">+JO145+JP145+JQ145-JR145+JS145-JT145-JU145-JV145-JW145</f>
        <v>0</v>
      </c>
      <c r="JY145" s="106">
        <f>+'Stk CF '!HX145</f>
        <v>0</v>
      </c>
      <c r="JZ145" s="46"/>
      <c r="KA145" s="46"/>
      <c r="KB145" s="46"/>
      <c r="KC145" s="46"/>
      <c r="KD145" s="46"/>
      <c r="KE145" s="46"/>
      <c r="KF145" s="46"/>
      <c r="KG145" s="88">
        <f t="shared" ref="KG145:KG165" si="521">+JX145+JY145+JZ145-KA145+KB145-KC145-KD145-KE145-KF145</f>
        <v>0</v>
      </c>
      <c r="KI145" s="80">
        <f>+'Stk CF '!IF145</f>
        <v>0</v>
      </c>
      <c r="KJ145" s="46">
        <f t="shared" ref="KJ145:KJ165" si="522">+P145+Y145+AH145+AQ145+AZ145+BI145+BR145+CA145+CJ145+CS145+DB145+DK145+DT145+EC145+EL145+EU145+FD145+FM145+FV145+GE145+GN145+GW145+HF145+HO145+HX145+IG145+IP145+IY145+JH145+JQ145+JZ145</f>
        <v>0</v>
      </c>
      <c r="KK145" s="46">
        <f t="shared" ref="KK145:KK165" si="523">+Q145+Z145+AI145+AR145+BA145+BJ145+BS145+CB145+CK145+CT145+DC145+DL145+DU145+ED145+EM145+EV145+FE145+FN145+FW145+GF145+GO145+GX145+HG145+HP145+HY145+IH145+IQ145+IZ145+JI145+JR145+KA145</f>
        <v>0</v>
      </c>
      <c r="KL145" s="46">
        <f t="shared" ref="KL145:KL165" si="524">+R145+AA145+AJ145+AS145+BB145+BK145+BT145+CC145+CL145+CU145+DD145+DM145+DV145+EE145+EN145+EW145+FF145+FO145+FX145+GG145+GP145+GY145+HH145+HQ145+HZ145+II145+IR145+JA145+JJ145+JS145+KB145</f>
        <v>0</v>
      </c>
      <c r="KM145" s="46">
        <f t="shared" ref="KM145:KM165" si="525">+S145+AB145+AK145+AT145+BC145+BL145+BU145+CD145+CM145+CV145+DE145+DN145+DW145+EF145+EO145+EX145+FG145+FP145+FY145+GH145+GQ145+GZ145+HI145+HR145+IA145+IJ145+IS145+JB145+JK145+JT145+KC145</f>
        <v>0</v>
      </c>
      <c r="KN145" s="81">
        <f t="shared" ref="KN145:KN165" si="526">+T145+AC145+AL145+AU145+BD145+BM145+BV145+CE145+CN145+CW145+DF145+DO145+DX145+EG145+EP145+EY145+FH145+FQ145+FZ145+GI145+GR145+HA145+HJ145+HS145+IB145+IK145+IT145+JC145+JL145+JU145+KD145</f>
        <v>0</v>
      </c>
      <c r="KO145" s="81">
        <f t="shared" ref="KO145:KO165" si="527">+U145+AD145+AM145+AV145+BE145+BN145+BW145+CF145+CO145+CX145+DG145+DP145+DY145+EH145+EQ145+EZ145+FI145+FR145+GA145+GJ145+GS145+HB145+HK145+HT145+IC145+IL145+IU145+JD145+JM145+JV145+KE145</f>
        <v>0</v>
      </c>
      <c r="KP145" s="46">
        <f t="shared" ref="KP145:KP165" si="528">+V145+AE145+AN145+AW145+BF145+BO145+BX145+CG145+CP145+CY145+DH145+DQ145+DZ145+EI145+ER145+FA145+FJ145+FS145+GB145+GK145+GT145+HC145+HL145+HU145+ID145+IM145+IV145+JE145+JN145+JW145+KF145</f>
        <v>0</v>
      </c>
      <c r="KQ145" s="76">
        <f t="shared" ref="KQ145:KQ165" si="529">+N145+KI145+KJ145-KK145-KN145-KO145-KP145</f>
        <v>0</v>
      </c>
      <c r="KR145" s="66"/>
      <c r="KS145" s="65"/>
    </row>
    <row r="146" spans="2:305" ht="15">
      <c r="B146" s="387" t="s">
        <v>603</v>
      </c>
      <c r="C146" s="389" t="s">
        <v>673</v>
      </c>
      <c r="D146" s="176" t="s">
        <v>624</v>
      </c>
      <c r="E146" s="170"/>
      <c r="F146" s="370" t="s">
        <v>182</v>
      </c>
      <c r="G146" s="380" t="s">
        <v>99</v>
      </c>
      <c r="H146" s="380" t="s">
        <v>99</v>
      </c>
      <c r="I146" s="166" t="s">
        <v>94</v>
      </c>
      <c r="J146" s="375"/>
      <c r="K146" s="143">
        <v>7</v>
      </c>
      <c r="L146" s="144">
        <v>7</v>
      </c>
      <c r="M146" s="137" t="s">
        <v>4</v>
      </c>
      <c r="N146" s="87">
        <v>0</v>
      </c>
      <c r="O146" s="74">
        <f>+'Stk CF '!V146</f>
        <v>0</v>
      </c>
      <c r="P146" s="46"/>
      <c r="Q146" s="46"/>
      <c r="R146" s="46"/>
      <c r="S146" s="46"/>
      <c r="T146" s="46"/>
      <c r="U146" s="46"/>
      <c r="V146" s="46"/>
      <c r="W146" s="75">
        <f t="shared" si="491"/>
        <v>0</v>
      </c>
      <c r="X146" s="74">
        <f>+'Stk CF '!AC146</f>
        <v>0</v>
      </c>
      <c r="Y146" s="46"/>
      <c r="Z146" s="46"/>
      <c r="AA146" s="46"/>
      <c r="AB146" s="46"/>
      <c r="AC146" s="46"/>
      <c r="AD146" s="46"/>
      <c r="AE146" s="46"/>
      <c r="AF146" s="75">
        <f t="shared" si="492"/>
        <v>0</v>
      </c>
      <c r="AG146" s="74">
        <f>+'Stk CF '!AJ146</f>
        <v>0</v>
      </c>
      <c r="AH146" s="46"/>
      <c r="AI146" s="46"/>
      <c r="AJ146" s="46"/>
      <c r="AK146" s="46"/>
      <c r="AL146" s="46"/>
      <c r="AM146" s="46"/>
      <c r="AN146" s="46"/>
      <c r="AO146" s="75">
        <f t="shared" si="493"/>
        <v>0</v>
      </c>
      <c r="AP146" s="74">
        <f>+'Stk CF '!AQ146</f>
        <v>0</v>
      </c>
      <c r="AQ146" s="46"/>
      <c r="AR146" s="46"/>
      <c r="AS146" s="46"/>
      <c r="AT146" s="46"/>
      <c r="AU146" s="46"/>
      <c r="AV146" s="46"/>
      <c r="AW146" s="46"/>
      <c r="AX146" s="75">
        <f t="shared" si="494"/>
        <v>0</v>
      </c>
      <c r="AY146" s="74">
        <f>+'Stk CF '!AX146</f>
        <v>0</v>
      </c>
      <c r="AZ146" s="46"/>
      <c r="BA146" s="46"/>
      <c r="BB146" s="46"/>
      <c r="BC146" s="46"/>
      <c r="BD146" s="46"/>
      <c r="BE146" s="46"/>
      <c r="BF146" s="46"/>
      <c r="BG146" s="75">
        <f t="shared" si="495"/>
        <v>0</v>
      </c>
      <c r="BH146" s="74">
        <f>+'Stk CF '!BE146</f>
        <v>0</v>
      </c>
      <c r="BI146" s="46"/>
      <c r="BJ146" s="46"/>
      <c r="BK146" s="46"/>
      <c r="BL146" s="46"/>
      <c r="BM146" s="46"/>
      <c r="BN146" s="46"/>
      <c r="BO146" s="46"/>
      <c r="BP146" s="126">
        <f t="shared" si="496"/>
        <v>0</v>
      </c>
      <c r="BQ146" s="74">
        <f>+'Stk CF '!BL146</f>
        <v>0</v>
      </c>
      <c r="BR146" s="46"/>
      <c r="BS146" s="46"/>
      <c r="BT146" s="46"/>
      <c r="BU146" s="46"/>
      <c r="BV146" s="46"/>
      <c r="BW146" s="46"/>
      <c r="BX146" s="46"/>
      <c r="BY146" s="75">
        <f t="shared" si="497"/>
        <v>0</v>
      </c>
      <c r="BZ146" s="74">
        <f>+'Stk CF '!BS146</f>
        <v>0</v>
      </c>
      <c r="CA146" s="46"/>
      <c r="CB146" s="46"/>
      <c r="CC146" s="46"/>
      <c r="CD146" s="46"/>
      <c r="CE146" s="46"/>
      <c r="CF146" s="46"/>
      <c r="CG146" s="46"/>
      <c r="CH146" s="75">
        <f t="shared" si="498"/>
        <v>0</v>
      </c>
      <c r="CI146" s="74">
        <f>+'Stk CF '!BZ146</f>
        <v>0</v>
      </c>
      <c r="CJ146" s="46"/>
      <c r="CK146" s="46"/>
      <c r="CL146" s="46"/>
      <c r="CM146" s="46"/>
      <c r="CN146" s="46"/>
      <c r="CO146" s="46"/>
      <c r="CP146" s="46"/>
      <c r="CQ146" s="75">
        <f t="shared" si="499"/>
        <v>0</v>
      </c>
      <c r="CR146" s="74">
        <f>+'Stk CF '!CG146</f>
        <v>0</v>
      </c>
      <c r="CS146" s="46"/>
      <c r="CT146" s="46"/>
      <c r="CU146" s="46"/>
      <c r="CV146" s="46"/>
      <c r="CW146" s="46"/>
      <c r="CX146" s="46"/>
      <c r="CY146" s="46"/>
      <c r="CZ146" s="75">
        <f t="shared" si="500"/>
        <v>0</v>
      </c>
      <c r="DA146" s="74">
        <f>+'Stk CF '!CN146</f>
        <v>0</v>
      </c>
      <c r="DB146" s="46"/>
      <c r="DC146" s="46"/>
      <c r="DD146" s="46"/>
      <c r="DE146" s="46"/>
      <c r="DF146" s="46"/>
      <c r="DG146" s="46"/>
      <c r="DH146" s="46"/>
      <c r="DI146" s="75">
        <f t="shared" si="501"/>
        <v>0</v>
      </c>
      <c r="DJ146" s="74">
        <f>+'Stk CF '!CU146</f>
        <v>0</v>
      </c>
      <c r="DK146" s="46"/>
      <c r="DL146" s="46"/>
      <c r="DM146" s="46"/>
      <c r="DN146" s="46"/>
      <c r="DO146" s="46"/>
      <c r="DP146" s="46"/>
      <c r="DQ146" s="46"/>
      <c r="DR146" s="75">
        <f t="shared" si="502"/>
        <v>0</v>
      </c>
      <c r="DS146" s="74">
        <f>+'Stk CF '!DB146</f>
        <v>0</v>
      </c>
      <c r="DT146" s="46"/>
      <c r="DU146" s="46"/>
      <c r="DV146" s="46"/>
      <c r="DW146" s="46"/>
      <c r="DX146" s="46"/>
      <c r="DY146" s="46"/>
      <c r="DZ146" s="46"/>
      <c r="EA146" s="75">
        <f t="shared" si="503"/>
        <v>0</v>
      </c>
      <c r="EB146" s="74">
        <f>+'Stk CF '!DI146</f>
        <v>0</v>
      </c>
      <c r="EC146" s="46"/>
      <c r="ED146" s="46"/>
      <c r="EE146" s="46"/>
      <c r="EF146" s="46"/>
      <c r="EG146" s="46"/>
      <c r="EH146" s="46"/>
      <c r="EI146" s="46"/>
      <c r="EJ146" s="75">
        <f t="shared" si="504"/>
        <v>0</v>
      </c>
      <c r="EK146" s="74">
        <f>+'Stk CF '!DP146</f>
        <v>0</v>
      </c>
      <c r="EL146" s="46"/>
      <c r="EM146" s="46"/>
      <c r="EN146" s="46"/>
      <c r="EO146" s="46"/>
      <c r="EP146" s="46"/>
      <c r="EQ146" s="46"/>
      <c r="ER146" s="46"/>
      <c r="ES146" s="75">
        <f t="shared" si="505"/>
        <v>0</v>
      </c>
      <c r="ET146" s="74">
        <f>+'Stk CF '!DW146</f>
        <v>0</v>
      </c>
      <c r="EU146" s="46"/>
      <c r="EV146" s="46"/>
      <c r="EW146" s="46"/>
      <c r="EX146" s="46"/>
      <c r="EY146" s="46"/>
      <c r="EZ146" s="46"/>
      <c r="FA146" s="46"/>
      <c r="FB146" s="79">
        <f t="shared" si="506"/>
        <v>0</v>
      </c>
      <c r="FC146" s="74">
        <f>+'Stk CF '!ED146</f>
        <v>0</v>
      </c>
      <c r="FD146" s="46"/>
      <c r="FE146" s="46"/>
      <c r="FF146" s="46"/>
      <c r="FG146" s="46"/>
      <c r="FH146" s="46"/>
      <c r="FI146" s="46"/>
      <c r="FJ146" s="46"/>
      <c r="FK146" s="75">
        <f t="shared" si="507"/>
        <v>0</v>
      </c>
      <c r="FL146" s="74">
        <f>+'Stk CF '!EK146</f>
        <v>0</v>
      </c>
      <c r="FM146" s="46"/>
      <c r="FN146" s="46"/>
      <c r="FO146" s="46"/>
      <c r="FP146" s="46"/>
      <c r="FQ146" s="46"/>
      <c r="FR146" s="46"/>
      <c r="FS146" s="46"/>
      <c r="FT146" s="75">
        <f t="shared" si="508"/>
        <v>0</v>
      </c>
      <c r="FU146" s="74">
        <f>+'Stk CF '!ER146</f>
        <v>0</v>
      </c>
      <c r="FV146" s="46"/>
      <c r="FW146" s="46"/>
      <c r="FX146" s="46"/>
      <c r="FY146" s="46"/>
      <c r="FZ146" s="46"/>
      <c r="GA146" s="46"/>
      <c r="GB146" s="46"/>
      <c r="GC146" s="75">
        <f t="shared" si="509"/>
        <v>0</v>
      </c>
      <c r="GD146" s="74">
        <f>+'Stk CF '!EY146</f>
        <v>0</v>
      </c>
      <c r="GE146" s="46"/>
      <c r="GF146" s="46"/>
      <c r="GG146" s="46"/>
      <c r="GH146" s="46"/>
      <c r="GI146" s="46"/>
      <c r="GJ146" s="46"/>
      <c r="GK146" s="46"/>
      <c r="GL146" s="75">
        <f t="shared" si="510"/>
        <v>0</v>
      </c>
      <c r="GM146" s="74">
        <f>+'Stk CF '!FF146</f>
        <v>0</v>
      </c>
      <c r="GN146" s="46"/>
      <c r="GO146" s="46"/>
      <c r="GP146" s="46"/>
      <c r="GQ146" s="46"/>
      <c r="GR146" s="46"/>
      <c r="GS146" s="46"/>
      <c r="GT146" s="46"/>
      <c r="GU146" s="75">
        <f t="shared" si="511"/>
        <v>0</v>
      </c>
      <c r="GV146" s="74">
        <f>+'Stk CF '!FM146</f>
        <v>0</v>
      </c>
      <c r="GW146" s="46"/>
      <c r="GX146" s="46"/>
      <c r="GY146" s="46"/>
      <c r="GZ146" s="46"/>
      <c r="HA146" s="46"/>
      <c r="HB146" s="46"/>
      <c r="HC146" s="46"/>
      <c r="HD146" s="75">
        <f t="shared" si="512"/>
        <v>0</v>
      </c>
      <c r="HE146" s="74">
        <f>+'Stk CF '!FT146</f>
        <v>0</v>
      </c>
      <c r="HF146" s="46"/>
      <c r="HG146" s="46"/>
      <c r="HH146" s="46"/>
      <c r="HI146" s="46"/>
      <c r="HJ146" s="46"/>
      <c r="HK146" s="46"/>
      <c r="HL146" s="46"/>
      <c r="HM146" s="75">
        <f t="shared" si="513"/>
        <v>0</v>
      </c>
      <c r="HN146" s="74">
        <f>+'Stk CF '!GA146</f>
        <v>0</v>
      </c>
      <c r="HO146" s="46"/>
      <c r="HP146" s="46"/>
      <c r="HQ146" s="46"/>
      <c r="HR146" s="46"/>
      <c r="HS146" s="46"/>
      <c r="HT146" s="46"/>
      <c r="HU146" s="46"/>
      <c r="HV146" s="75">
        <f t="shared" si="514"/>
        <v>0</v>
      </c>
      <c r="HW146" s="74">
        <f>+'Stk CF '!GH146</f>
        <v>0</v>
      </c>
      <c r="HX146" s="46"/>
      <c r="HY146" s="46"/>
      <c r="HZ146" s="46"/>
      <c r="IA146" s="46"/>
      <c r="IB146" s="46"/>
      <c r="IC146" s="46"/>
      <c r="ID146" s="46"/>
      <c r="IE146" s="75">
        <f t="shared" si="515"/>
        <v>0</v>
      </c>
      <c r="IF146" s="74">
        <f>+'Stk CF '!GO146</f>
        <v>0</v>
      </c>
      <c r="IG146" s="46"/>
      <c r="IH146" s="46"/>
      <c r="II146" s="46"/>
      <c r="IJ146" s="46"/>
      <c r="IK146" s="46"/>
      <c r="IL146" s="46"/>
      <c r="IM146" s="46"/>
      <c r="IN146" s="75">
        <f t="shared" si="516"/>
        <v>0</v>
      </c>
      <c r="IO146" s="74">
        <f>+'Stk CF '!GV146</f>
        <v>0</v>
      </c>
      <c r="IP146" s="46"/>
      <c r="IQ146" s="46"/>
      <c r="IR146" s="46"/>
      <c r="IS146" s="46"/>
      <c r="IT146" s="46"/>
      <c r="IU146" s="46"/>
      <c r="IV146" s="46"/>
      <c r="IW146" s="75">
        <f t="shared" si="517"/>
        <v>0</v>
      </c>
      <c r="IX146" s="74">
        <f>+'Stk CF '!HC146</f>
        <v>0</v>
      </c>
      <c r="IY146" s="46"/>
      <c r="IZ146" s="46"/>
      <c r="JA146" s="46"/>
      <c r="JB146" s="46"/>
      <c r="JC146" s="46"/>
      <c r="JD146" s="46"/>
      <c r="JE146" s="46"/>
      <c r="JF146" s="75">
        <f t="shared" si="518"/>
        <v>0</v>
      </c>
      <c r="JG146" s="74">
        <f>+'Stk CF '!HJ146</f>
        <v>0</v>
      </c>
      <c r="JH146" s="46"/>
      <c r="JI146" s="46"/>
      <c r="JJ146" s="46"/>
      <c r="JK146" s="46"/>
      <c r="JL146" s="46"/>
      <c r="JM146" s="46"/>
      <c r="JN146" s="46"/>
      <c r="JO146" s="75">
        <f t="shared" si="519"/>
        <v>0</v>
      </c>
      <c r="JP146" s="74">
        <f>+'Stk CF '!HQ146</f>
        <v>0</v>
      </c>
      <c r="JQ146" s="46"/>
      <c r="JR146" s="46"/>
      <c r="JS146" s="46"/>
      <c r="JT146" s="46"/>
      <c r="JU146" s="46"/>
      <c r="JV146" s="46"/>
      <c r="JW146" s="46"/>
      <c r="JX146" s="75">
        <f t="shared" si="520"/>
        <v>0</v>
      </c>
      <c r="JY146" s="106">
        <f>+'Stk CF '!HX146</f>
        <v>0</v>
      </c>
      <c r="JZ146" s="46"/>
      <c r="KA146" s="46"/>
      <c r="KB146" s="46"/>
      <c r="KC146" s="46"/>
      <c r="KD146" s="46"/>
      <c r="KE146" s="46"/>
      <c r="KF146" s="46"/>
      <c r="KG146" s="88">
        <f t="shared" si="521"/>
        <v>0</v>
      </c>
      <c r="KI146" s="80">
        <f>+'Stk CF '!IF146</f>
        <v>0</v>
      </c>
      <c r="KJ146" s="46">
        <f t="shared" si="522"/>
        <v>0</v>
      </c>
      <c r="KK146" s="46">
        <f t="shared" si="523"/>
        <v>0</v>
      </c>
      <c r="KL146" s="46">
        <f t="shared" si="524"/>
        <v>0</v>
      </c>
      <c r="KM146" s="46">
        <f t="shared" si="525"/>
        <v>0</v>
      </c>
      <c r="KN146" s="81">
        <f t="shared" si="526"/>
        <v>0</v>
      </c>
      <c r="KO146" s="81">
        <f t="shared" si="527"/>
        <v>0</v>
      </c>
      <c r="KP146" s="46">
        <f t="shared" si="528"/>
        <v>0</v>
      </c>
      <c r="KQ146" s="76">
        <f t="shared" si="529"/>
        <v>0</v>
      </c>
      <c r="KR146" s="66"/>
      <c r="KS146" s="65"/>
    </row>
    <row r="147" spans="2:305" ht="15">
      <c r="B147" s="387" t="s">
        <v>603</v>
      </c>
      <c r="C147" s="389" t="s">
        <v>674</v>
      </c>
      <c r="D147" s="176" t="s">
        <v>625</v>
      </c>
      <c r="E147" s="170"/>
      <c r="F147" s="370" t="s">
        <v>182</v>
      </c>
      <c r="G147" s="380" t="s">
        <v>99</v>
      </c>
      <c r="H147" s="380" t="s">
        <v>99</v>
      </c>
      <c r="I147" s="166" t="s">
        <v>94</v>
      </c>
      <c r="J147" s="375"/>
      <c r="K147" s="143">
        <v>7</v>
      </c>
      <c r="L147" s="144">
        <v>8</v>
      </c>
      <c r="M147" s="137" t="s">
        <v>4</v>
      </c>
      <c r="N147" s="87">
        <v>0</v>
      </c>
      <c r="O147" s="74">
        <f>+'Stk CF '!V147</f>
        <v>0</v>
      </c>
      <c r="P147" s="46"/>
      <c r="Q147" s="46"/>
      <c r="R147" s="46"/>
      <c r="S147" s="46"/>
      <c r="T147" s="46"/>
      <c r="U147" s="46"/>
      <c r="V147" s="46"/>
      <c r="W147" s="75">
        <f t="shared" si="491"/>
        <v>0</v>
      </c>
      <c r="X147" s="74">
        <f>+'Stk CF '!AC147</f>
        <v>0</v>
      </c>
      <c r="Y147" s="46"/>
      <c r="Z147" s="46"/>
      <c r="AA147" s="46"/>
      <c r="AB147" s="46"/>
      <c r="AC147" s="46"/>
      <c r="AD147" s="46"/>
      <c r="AE147" s="46"/>
      <c r="AF147" s="75">
        <f t="shared" si="492"/>
        <v>0</v>
      </c>
      <c r="AG147" s="74">
        <f>+'Stk CF '!AJ147</f>
        <v>0</v>
      </c>
      <c r="AH147" s="46"/>
      <c r="AI147" s="46"/>
      <c r="AJ147" s="46"/>
      <c r="AK147" s="46"/>
      <c r="AL147" s="46"/>
      <c r="AM147" s="46"/>
      <c r="AN147" s="46"/>
      <c r="AO147" s="75">
        <f t="shared" si="493"/>
        <v>0</v>
      </c>
      <c r="AP147" s="74">
        <f>+'Stk CF '!AQ147</f>
        <v>0</v>
      </c>
      <c r="AQ147" s="46"/>
      <c r="AR147" s="46"/>
      <c r="AS147" s="46"/>
      <c r="AT147" s="46"/>
      <c r="AU147" s="46"/>
      <c r="AV147" s="46"/>
      <c r="AW147" s="46"/>
      <c r="AX147" s="75">
        <f t="shared" si="494"/>
        <v>0</v>
      </c>
      <c r="AY147" s="74">
        <f>+'Stk CF '!AX147</f>
        <v>0</v>
      </c>
      <c r="AZ147" s="46"/>
      <c r="BA147" s="46"/>
      <c r="BB147" s="46"/>
      <c r="BC147" s="46"/>
      <c r="BD147" s="46"/>
      <c r="BE147" s="46"/>
      <c r="BF147" s="46"/>
      <c r="BG147" s="75">
        <f t="shared" si="495"/>
        <v>0</v>
      </c>
      <c r="BH147" s="74">
        <f>+'Stk CF '!BE147</f>
        <v>0</v>
      </c>
      <c r="BI147" s="46"/>
      <c r="BJ147" s="46"/>
      <c r="BK147" s="46"/>
      <c r="BL147" s="46"/>
      <c r="BM147" s="46"/>
      <c r="BN147" s="46"/>
      <c r="BO147" s="46"/>
      <c r="BP147" s="126">
        <f t="shared" si="496"/>
        <v>0</v>
      </c>
      <c r="BQ147" s="74">
        <f>+'Stk CF '!BL147</f>
        <v>0</v>
      </c>
      <c r="BR147" s="46"/>
      <c r="BS147" s="46"/>
      <c r="BT147" s="46"/>
      <c r="BU147" s="46"/>
      <c r="BV147" s="46"/>
      <c r="BW147" s="46"/>
      <c r="BX147" s="46"/>
      <c r="BY147" s="75">
        <f t="shared" si="497"/>
        <v>0</v>
      </c>
      <c r="BZ147" s="74">
        <f>+'Stk CF '!BS147</f>
        <v>0</v>
      </c>
      <c r="CA147" s="46"/>
      <c r="CB147" s="46"/>
      <c r="CC147" s="46"/>
      <c r="CD147" s="46"/>
      <c r="CE147" s="46"/>
      <c r="CF147" s="46"/>
      <c r="CG147" s="46"/>
      <c r="CH147" s="75">
        <f t="shared" si="498"/>
        <v>0</v>
      </c>
      <c r="CI147" s="74">
        <f>+'Stk CF '!BZ147</f>
        <v>0</v>
      </c>
      <c r="CJ147" s="46"/>
      <c r="CK147" s="46"/>
      <c r="CL147" s="46"/>
      <c r="CM147" s="46"/>
      <c r="CN147" s="46"/>
      <c r="CO147" s="46"/>
      <c r="CP147" s="46"/>
      <c r="CQ147" s="75">
        <f t="shared" si="499"/>
        <v>0</v>
      </c>
      <c r="CR147" s="74">
        <f>+'Stk CF '!CG147</f>
        <v>0</v>
      </c>
      <c r="CS147" s="46"/>
      <c r="CT147" s="46"/>
      <c r="CU147" s="46"/>
      <c r="CV147" s="46"/>
      <c r="CW147" s="46"/>
      <c r="CX147" s="46"/>
      <c r="CY147" s="46"/>
      <c r="CZ147" s="75">
        <f t="shared" si="500"/>
        <v>0</v>
      </c>
      <c r="DA147" s="74">
        <f>+'Stk CF '!CN147</f>
        <v>0</v>
      </c>
      <c r="DB147" s="46"/>
      <c r="DC147" s="46"/>
      <c r="DD147" s="46"/>
      <c r="DE147" s="46"/>
      <c r="DF147" s="46"/>
      <c r="DG147" s="46"/>
      <c r="DH147" s="46"/>
      <c r="DI147" s="75">
        <f t="shared" si="501"/>
        <v>0</v>
      </c>
      <c r="DJ147" s="74">
        <f>+'Stk CF '!CU147</f>
        <v>0</v>
      </c>
      <c r="DK147" s="46"/>
      <c r="DL147" s="46"/>
      <c r="DM147" s="46"/>
      <c r="DN147" s="46"/>
      <c r="DO147" s="46"/>
      <c r="DP147" s="46"/>
      <c r="DQ147" s="46"/>
      <c r="DR147" s="75">
        <f t="shared" si="502"/>
        <v>0</v>
      </c>
      <c r="DS147" s="74">
        <f>+'Stk CF '!DB147</f>
        <v>0</v>
      </c>
      <c r="DT147" s="46"/>
      <c r="DU147" s="46"/>
      <c r="DV147" s="46"/>
      <c r="DW147" s="46"/>
      <c r="DX147" s="46"/>
      <c r="DY147" s="46"/>
      <c r="DZ147" s="46"/>
      <c r="EA147" s="75">
        <f t="shared" si="503"/>
        <v>0</v>
      </c>
      <c r="EB147" s="74">
        <f>+'Stk CF '!DI147</f>
        <v>0</v>
      </c>
      <c r="EC147" s="46"/>
      <c r="ED147" s="46"/>
      <c r="EE147" s="46"/>
      <c r="EF147" s="46"/>
      <c r="EG147" s="46"/>
      <c r="EH147" s="46"/>
      <c r="EI147" s="46"/>
      <c r="EJ147" s="75">
        <f t="shared" si="504"/>
        <v>0</v>
      </c>
      <c r="EK147" s="74">
        <f>+'Stk CF '!DP147</f>
        <v>0</v>
      </c>
      <c r="EL147" s="46"/>
      <c r="EM147" s="46"/>
      <c r="EN147" s="46"/>
      <c r="EO147" s="46"/>
      <c r="EP147" s="46"/>
      <c r="EQ147" s="46"/>
      <c r="ER147" s="46"/>
      <c r="ES147" s="75">
        <f t="shared" si="505"/>
        <v>0</v>
      </c>
      <c r="ET147" s="74">
        <f>+'Stk CF '!DW147</f>
        <v>0</v>
      </c>
      <c r="EU147" s="46"/>
      <c r="EV147" s="46"/>
      <c r="EW147" s="46"/>
      <c r="EX147" s="46"/>
      <c r="EY147" s="46"/>
      <c r="EZ147" s="46"/>
      <c r="FA147" s="46"/>
      <c r="FB147" s="79">
        <f t="shared" si="506"/>
        <v>0</v>
      </c>
      <c r="FC147" s="74">
        <f>+'Stk CF '!ED147</f>
        <v>0</v>
      </c>
      <c r="FD147" s="46"/>
      <c r="FE147" s="46"/>
      <c r="FF147" s="46"/>
      <c r="FG147" s="46"/>
      <c r="FH147" s="46"/>
      <c r="FI147" s="46"/>
      <c r="FJ147" s="46"/>
      <c r="FK147" s="75">
        <f t="shared" si="507"/>
        <v>0</v>
      </c>
      <c r="FL147" s="74">
        <f>+'Stk CF '!EK147</f>
        <v>0</v>
      </c>
      <c r="FM147" s="46"/>
      <c r="FN147" s="46"/>
      <c r="FO147" s="46"/>
      <c r="FP147" s="46"/>
      <c r="FQ147" s="46"/>
      <c r="FR147" s="46"/>
      <c r="FS147" s="46"/>
      <c r="FT147" s="75">
        <f t="shared" si="508"/>
        <v>0</v>
      </c>
      <c r="FU147" s="74">
        <f>+'Stk CF '!ER147</f>
        <v>0</v>
      </c>
      <c r="FV147" s="46"/>
      <c r="FW147" s="46"/>
      <c r="FX147" s="46"/>
      <c r="FY147" s="46"/>
      <c r="FZ147" s="46"/>
      <c r="GA147" s="46"/>
      <c r="GB147" s="46"/>
      <c r="GC147" s="75">
        <f t="shared" si="509"/>
        <v>0</v>
      </c>
      <c r="GD147" s="74">
        <f>+'Stk CF '!EY147</f>
        <v>0</v>
      </c>
      <c r="GE147" s="46"/>
      <c r="GF147" s="46"/>
      <c r="GG147" s="46"/>
      <c r="GH147" s="46"/>
      <c r="GI147" s="46"/>
      <c r="GJ147" s="46"/>
      <c r="GK147" s="46"/>
      <c r="GL147" s="75">
        <f t="shared" si="510"/>
        <v>0</v>
      </c>
      <c r="GM147" s="74">
        <f>+'Stk CF '!FF147</f>
        <v>0</v>
      </c>
      <c r="GN147" s="46"/>
      <c r="GO147" s="46"/>
      <c r="GP147" s="46"/>
      <c r="GQ147" s="46"/>
      <c r="GR147" s="46"/>
      <c r="GS147" s="46"/>
      <c r="GT147" s="46"/>
      <c r="GU147" s="75">
        <f t="shared" si="511"/>
        <v>0</v>
      </c>
      <c r="GV147" s="74">
        <f>+'Stk CF '!FM147</f>
        <v>0</v>
      </c>
      <c r="GW147" s="46"/>
      <c r="GX147" s="46"/>
      <c r="GY147" s="46"/>
      <c r="GZ147" s="46"/>
      <c r="HA147" s="46"/>
      <c r="HB147" s="46"/>
      <c r="HC147" s="46"/>
      <c r="HD147" s="75">
        <f t="shared" si="512"/>
        <v>0</v>
      </c>
      <c r="HE147" s="74">
        <f>+'Stk CF '!FT147</f>
        <v>0</v>
      </c>
      <c r="HF147" s="46"/>
      <c r="HG147" s="46"/>
      <c r="HH147" s="46"/>
      <c r="HI147" s="46"/>
      <c r="HJ147" s="46"/>
      <c r="HK147" s="46"/>
      <c r="HL147" s="46"/>
      <c r="HM147" s="75">
        <f t="shared" si="513"/>
        <v>0</v>
      </c>
      <c r="HN147" s="74">
        <f>+'Stk CF '!GA147</f>
        <v>0</v>
      </c>
      <c r="HO147" s="46"/>
      <c r="HP147" s="46"/>
      <c r="HQ147" s="46"/>
      <c r="HR147" s="46"/>
      <c r="HS147" s="46"/>
      <c r="HT147" s="46"/>
      <c r="HU147" s="46"/>
      <c r="HV147" s="75">
        <f t="shared" si="514"/>
        <v>0</v>
      </c>
      <c r="HW147" s="74">
        <f>+'Stk CF '!GH147</f>
        <v>0</v>
      </c>
      <c r="HX147" s="46"/>
      <c r="HY147" s="46"/>
      <c r="HZ147" s="46"/>
      <c r="IA147" s="46"/>
      <c r="IB147" s="46"/>
      <c r="IC147" s="46"/>
      <c r="ID147" s="46"/>
      <c r="IE147" s="75">
        <f t="shared" si="515"/>
        <v>0</v>
      </c>
      <c r="IF147" s="74">
        <f>+'Stk CF '!GO147</f>
        <v>0</v>
      </c>
      <c r="IG147" s="46"/>
      <c r="IH147" s="46"/>
      <c r="II147" s="46"/>
      <c r="IJ147" s="46"/>
      <c r="IK147" s="46"/>
      <c r="IL147" s="46"/>
      <c r="IM147" s="46"/>
      <c r="IN147" s="75">
        <f t="shared" si="516"/>
        <v>0</v>
      </c>
      <c r="IO147" s="74">
        <f>+'Stk CF '!GV147</f>
        <v>0</v>
      </c>
      <c r="IP147" s="46"/>
      <c r="IQ147" s="46"/>
      <c r="IR147" s="46"/>
      <c r="IS147" s="46"/>
      <c r="IT147" s="46"/>
      <c r="IU147" s="46"/>
      <c r="IV147" s="46"/>
      <c r="IW147" s="75">
        <f t="shared" si="517"/>
        <v>0</v>
      </c>
      <c r="IX147" s="74">
        <f>+'Stk CF '!HC147</f>
        <v>0</v>
      </c>
      <c r="IY147" s="46"/>
      <c r="IZ147" s="46"/>
      <c r="JA147" s="46"/>
      <c r="JB147" s="46"/>
      <c r="JC147" s="46"/>
      <c r="JD147" s="46"/>
      <c r="JE147" s="46"/>
      <c r="JF147" s="75">
        <f t="shared" si="518"/>
        <v>0</v>
      </c>
      <c r="JG147" s="74">
        <f>+'Stk CF '!HJ147</f>
        <v>0</v>
      </c>
      <c r="JH147" s="46"/>
      <c r="JI147" s="46"/>
      <c r="JJ147" s="46"/>
      <c r="JK147" s="46"/>
      <c r="JL147" s="46"/>
      <c r="JM147" s="46"/>
      <c r="JN147" s="46"/>
      <c r="JO147" s="75">
        <f t="shared" si="519"/>
        <v>0</v>
      </c>
      <c r="JP147" s="74">
        <f>+'Stk CF '!HQ147</f>
        <v>0</v>
      </c>
      <c r="JQ147" s="46"/>
      <c r="JR147" s="46"/>
      <c r="JS147" s="46"/>
      <c r="JT147" s="46"/>
      <c r="JU147" s="46"/>
      <c r="JV147" s="46"/>
      <c r="JW147" s="46"/>
      <c r="JX147" s="75">
        <f t="shared" si="520"/>
        <v>0</v>
      </c>
      <c r="JY147" s="106">
        <f>+'Stk CF '!HX147</f>
        <v>0</v>
      </c>
      <c r="JZ147" s="46"/>
      <c r="KA147" s="46"/>
      <c r="KB147" s="46"/>
      <c r="KC147" s="46"/>
      <c r="KD147" s="46"/>
      <c r="KE147" s="46"/>
      <c r="KF147" s="46"/>
      <c r="KG147" s="88">
        <f t="shared" si="521"/>
        <v>0</v>
      </c>
      <c r="KI147" s="80">
        <f>+'Stk CF '!IF147</f>
        <v>0</v>
      </c>
      <c r="KJ147" s="46">
        <f t="shared" si="522"/>
        <v>0</v>
      </c>
      <c r="KK147" s="46">
        <f t="shared" si="523"/>
        <v>0</v>
      </c>
      <c r="KL147" s="46">
        <f t="shared" si="524"/>
        <v>0</v>
      </c>
      <c r="KM147" s="46">
        <f t="shared" si="525"/>
        <v>0</v>
      </c>
      <c r="KN147" s="81">
        <f t="shared" si="526"/>
        <v>0</v>
      </c>
      <c r="KO147" s="81">
        <f t="shared" si="527"/>
        <v>0</v>
      </c>
      <c r="KP147" s="46">
        <f t="shared" si="528"/>
        <v>0</v>
      </c>
      <c r="KQ147" s="76">
        <f t="shared" si="529"/>
        <v>0</v>
      </c>
      <c r="KR147" s="66"/>
      <c r="KS147" s="65"/>
    </row>
    <row r="148" spans="2:305" ht="15">
      <c r="B148" s="387" t="s">
        <v>603</v>
      </c>
      <c r="C148" s="389" t="s">
        <v>265</v>
      </c>
      <c r="D148" s="176" t="s">
        <v>626</v>
      </c>
      <c r="E148" s="170"/>
      <c r="F148" s="370" t="s">
        <v>199</v>
      </c>
      <c r="G148" s="380" t="s">
        <v>99</v>
      </c>
      <c r="H148" s="380" t="s">
        <v>99</v>
      </c>
      <c r="I148" s="166" t="s">
        <v>94</v>
      </c>
      <c r="J148" s="375"/>
      <c r="K148" s="143">
        <v>8</v>
      </c>
      <c r="L148" s="144">
        <v>8</v>
      </c>
      <c r="M148" s="137" t="s">
        <v>4</v>
      </c>
      <c r="N148" s="87">
        <v>0</v>
      </c>
      <c r="O148" s="74">
        <f>+'Stk CF '!V148</f>
        <v>0</v>
      </c>
      <c r="P148" s="46"/>
      <c r="Q148" s="46"/>
      <c r="R148" s="46"/>
      <c r="S148" s="46"/>
      <c r="T148" s="46"/>
      <c r="U148" s="46"/>
      <c r="V148" s="46"/>
      <c r="W148" s="75">
        <f t="shared" si="491"/>
        <v>0</v>
      </c>
      <c r="X148" s="74">
        <f>+'Stk CF '!AC148</f>
        <v>0</v>
      </c>
      <c r="Y148" s="46"/>
      <c r="Z148" s="46"/>
      <c r="AA148" s="46"/>
      <c r="AB148" s="46"/>
      <c r="AC148" s="46"/>
      <c r="AD148" s="46"/>
      <c r="AE148" s="46"/>
      <c r="AF148" s="75">
        <f t="shared" si="492"/>
        <v>0</v>
      </c>
      <c r="AG148" s="74">
        <f>+'Stk CF '!AJ148</f>
        <v>0</v>
      </c>
      <c r="AH148" s="46"/>
      <c r="AI148" s="46"/>
      <c r="AJ148" s="46"/>
      <c r="AK148" s="46"/>
      <c r="AL148" s="46"/>
      <c r="AM148" s="46"/>
      <c r="AN148" s="46"/>
      <c r="AO148" s="75">
        <f t="shared" si="493"/>
        <v>0</v>
      </c>
      <c r="AP148" s="74">
        <f>+'Stk CF '!AQ148</f>
        <v>0</v>
      </c>
      <c r="AQ148" s="46"/>
      <c r="AR148" s="46"/>
      <c r="AS148" s="46"/>
      <c r="AT148" s="46"/>
      <c r="AU148" s="46"/>
      <c r="AV148" s="46"/>
      <c r="AW148" s="46"/>
      <c r="AX148" s="75">
        <f t="shared" si="494"/>
        <v>0</v>
      </c>
      <c r="AY148" s="74">
        <f>+'Stk CF '!AX148</f>
        <v>0</v>
      </c>
      <c r="AZ148" s="46"/>
      <c r="BA148" s="46"/>
      <c r="BB148" s="46"/>
      <c r="BC148" s="46"/>
      <c r="BD148" s="46"/>
      <c r="BE148" s="46"/>
      <c r="BF148" s="46"/>
      <c r="BG148" s="75">
        <f t="shared" si="495"/>
        <v>0</v>
      </c>
      <c r="BH148" s="74">
        <f>+'Stk CF '!BE148</f>
        <v>0</v>
      </c>
      <c r="BI148" s="46"/>
      <c r="BJ148" s="46"/>
      <c r="BK148" s="46"/>
      <c r="BL148" s="46"/>
      <c r="BM148" s="46"/>
      <c r="BN148" s="46"/>
      <c r="BO148" s="46"/>
      <c r="BP148" s="126">
        <f t="shared" si="496"/>
        <v>0</v>
      </c>
      <c r="BQ148" s="74">
        <f>+'Stk CF '!BL148</f>
        <v>0</v>
      </c>
      <c r="BR148" s="46"/>
      <c r="BS148" s="46"/>
      <c r="BT148" s="46"/>
      <c r="BU148" s="46"/>
      <c r="BV148" s="46"/>
      <c r="BW148" s="46"/>
      <c r="BX148" s="46"/>
      <c r="BY148" s="75">
        <f t="shared" si="497"/>
        <v>0</v>
      </c>
      <c r="BZ148" s="74">
        <f>+'Stk CF '!BS148</f>
        <v>0</v>
      </c>
      <c r="CA148" s="46"/>
      <c r="CB148" s="46"/>
      <c r="CC148" s="46"/>
      <c r="CD148" s="46"/>
      <c r="CE148" s="46"/>
      <c r="CF148" s="46"/>
      <c r="CG148" s="46"/>
      <c r="CH148" s="75">
        <f t="shared" si="498"/>
        <v>0</v>
      </c>
      <c r="CI148" s="74">
        <f>+'Stk CF '!BZ148</f>
        <v>0</v>
      </c>
      <c r="CJ148" s="46"/>
      <c r="CK148" s="46"/>
      <c r="CL148" s="46"/>
      <c r="CM148" s="46"/>
      <c r="CN148" s="46"/>
      <c r="CO148" s="46"/>
      <c r="CP148" s="46"/>
      <c r="CQ148" s="75">
        <f t="shared" si="499"/>
        <v>0</v>
      </c>
      <c r="CR148" s="74">
        <f>+'Stk CF '!CG148</f>
        <v>0</v>
      </c>
      <c r="CS148" s="46"/>
      <c r="CT148" s="46"/>
      <c r="CU148" s="46"/>
      <c r="CV148" s="46"/>
      <c r="CW148" s="46"/>
      <c r="CX148" s="46"/>
      <c r="CY148" s="46"/>
      <c r="CZ148" s="75">
        <f t="shared" si="500"/>
        <v>0</v>
      </c>
      <c r="DA148" s="74">
        <f>+'Stk CF '!CN148</f>
        <v>0</v>
      </c>
      <c r="DB148" s="46"/>
      <c r="DC148" s="46"/>
      <c r="DD148" s="46"/>
      <c r="DE148" s="46"/>
      <c r="DF148" s="46"/>
      <c r="DG148" s="46"/>
      <c r="DH148" s="46"/>
      <c r="DI148" s="75">
        <f t="shared" si="501"/>
        <v>0</v>
      </c>
      <c r="DJ148" s="74">
        <f>+'Stk CF '!CU148</f>
        <v>0</v>
      </c>
      <c r="DK148" s="46"/>
      <c r="DL148" s="46"/>
      <c r="DM148" s="46"/>
      <c r="DN148" s="46"/>
      <c r="DO148" s="46"/>
      <c r="DP148" s="46"/>
      <c r="DQ148" s="46"/>
      <c r="DR148" s="75">
        <f t="shared" si="502"/>
        <v>0</v>
      </c>
      <c r="DS148" s="74">
        <f>+'Stk CF '!DB148</f>
        <v>0</v>
      </c>
      <c r="DT148" s="46"/>
      <c r="DU148" s="46"/>
      <c r="DV148" s="46"/>
      <c r="DW148" s="46"/>
      <c r="DX148" s="46"/>
      <c r="DY148" s="46"/>
      <c r="DZ148" s="46"/>
      <c r="EA148" s="75">
        <f t="shared" si="503"/>
        <v>0</v>
      </c>
      <c r="EB148" s="74">
        <f>+'Stk CF '!DI148</f>
        <v>0</v>
      </c>
      <c r="EC148" s="46"/>
      <c r="ED148" s="46"/>
      <c r="EE148" s="46"/>
      <c r="EF148" s="46"/>
      <c r="EG148" s="46"/>
      <c r="EH148" s="46"/>
      <c r="EI148" s="46"/>
      <c r="EJ148" s="75">
        <f t="shared" si="504"/>
        <v>0</v>
      </c>
      <c r="EK148" s="74">
        <f>+'Stk CF '!DP148</f>
        <v>0</v>
      </c>
      <c r="EL148" s="46"/>
      <c r="EM148" s="46"/>
      <c r="EN148" s="46"/>
      <c r="EO148" s="46"/>
      <c r="EP148" s="46"/>
      <c r="EQ148" s="46"/>
      <c r="ER148" s="46"/>
      <c r="ES148" s="75">
        <f t="shared" si="505"/>
        <v>0</v>
      </c>
      <c r="ET148" s="74">
        <f>+'Stk CF '!DW148</f>
        <v>0</v>
      </c>
      <c r="EU148" s="46"/>
      <c r="EV148" s="46"/>
      <c r="EW148" s="46"/>
      <c r="EX148" s="46"/>
      <c r="EY148" s="46"/>
      <c r="EZ148" s="46"/>
      <c r="FA148" s="46"/>
      <c r="FB148" s="79">
        <f t="shared" si="506"/>
        <v>0</v>
      </c>
      <c r="FC148" s="74">
        <f>+'Stk CF '!ED148</f>
        <v>0</v>
      </c>
      <c r="FD148" s="46"/>
      <c r="FE148" s="46"/>
      <c r="FF148" s="46"/>
      <c r="FG148" s="46"/>
      <c r="FH148" s="46"/>
      <c r="FI148" s="46"/>
      <c r="FJ148" s="46"/>
      <c r="FK148" s="75">
        <f t="shared" si="507"/>
        <v>0</v>
      </c>
      <c r="FL148" s="74">
        <f>+'Stk CF '!EK148</f>
        <v>0</v>
      </c>
      <c r="FM148" s="46"/>
      <c r="FN148" s="46"/>
      <c r="FO148" s="46"/>
      <c r="FP148" s="46"/>
      <c r="FQ148" s="46"/>
      <c r="FR148" s="46"/>
      <c r="FS148" s="46"/>
      <c r="FT148" s="75">
        <f t="shared" si="508"/>
        <v>0</v>
      </c>
      <c r="FU148" s="74">
        <f>+'Stk CF '!ER148</f>
        <v>0</v>
      </c>
      <c r="FV148" s="46"/>
      <c r="FW148" s="46"/>
      <c r="FX148" s="46"/>
      <c r="FY148" s="46"/>
      <c r="FZ148" s="46"/>
      <c r="GA148" s="46"/>
      <c r="GB148" s="46"/>
      <c r="GC148" s="75">
        <f t="shared" si="509"/>
        <v>0</v>
      </c>
      <c r="GD148" s="74">
        <f>+'Stk CF '!EY148</f>
        <v>0</v>
      </c>
      <c r="GE148" s="46"/>
      <c r="GF148" s="46"/>
      <c r="GG148" s="46"/>
      <c r="GH148" s="46"/>
      <c r="GI148" s="46"/>
      <c r="GJ148" s="46"/>
      <c r="GK148" s="46"/>
      <c r="GL148" s="75">
        <f t="shared" si="510"/>
        <v>0</v>
      </c>
      <c r="GM148" s="74">
        <f>+'Stk CF '!FF148</f>
        <v>0</v>
      </c>
      <c r="GN148" s="46"/>
      <c r="GO148" s="46"/>
      <c r="GP148" s="46"/>
      <c r="GQ148" s="46"/>
      <c r="GR148" s="46"/>
      <c r="GS148" s="46"/>
      <c r="GT148" s="46"/>
      <c r="GU148" s="75">
        <f t="shared" si="511"/>
        <v>0</v>
      </c>
      <c r="GV148" s="74">
        <f>+'Stk CF '!FM148</f>
        <v>0</v>
      </c>
      <c r="GW148" s="46"/>
      <c r="GX148" s="46"/>
      <c r="GY148" s="46"/>
      <c r="GZ148" s="46"/>
      <c r="HA148" s="46"/>
      <c r="HB148" s="46"/>
      <c r="HC148" s="46"/>
      <c r="HD148" s="75">
        <f t="shared" si="512"/>
        <v>0</v>
      </c>
      <c r="HE148" s="74">
        <f>+'Stk CF '!FT148</f>
        <v>0</v>
      </c>
      <c r="HF148" s="46"/>
      <c r="HG148" s="46"/>
      <c r="HH148" s="46"/>
      <c r="HI148" s="46"/>
      <c r="HJ148" s="46"/>
      <c r="HK148" s="46"/>
      <c r="HL148" s="46"/>
      <c r="HM148" s="75">
        <f t="shared" si="513"/>
        <v>0</v>
      </c>
      <c r="HN148" s="74">
        <f>+'Stk CF '!GA148</f>
        <v>0</v>
      </c>
      <c r="HO148" s="46"/>
      <c r="HP148" s="46"/>
      <c r="HQ148" s="46"/>
      <c r="HR148" s="46"/>
      <c r="HS148" s="46"/>
      <c r="HT148" s="46"/>
      <c r="HU148" s="46"/>
      <c r="HV148" s="75">
        <f t="shared" si="514"/>
        <v>0</v>
      </c>
      <c r="HW148" s="74">
        <f>+'Stk CF '!GH148</f>
        <v>0</v>
      </c>
      <c r="HX148" s="46"/>
      <c r="HY148" s="46"/>
      <c r="HZ148" s="46"/>
      <c r="IA148" s="46"/>
      <c r="IB148" s="46"/>
      <c r="IC148" s="46"/>
      <c r="ID148" s="46"/>
      <c r="IE148" s="75">
        <f t="shared" si="515"/>
        <v>0</v>
      </c>
      <c r="IF148" s="74">
        <f>+'Stk CF '!GO148</f>
        <v>0</v>
      </c>
      <c r="IG148" s="46"/>
      <c r="IH148" s="46"/>
      <c r="II148" s="46"/>
      <c r="IJ148" s="46"/>
      <c r="IK148" s="46"/>
      <c r="IL148" s="46"/>
      <c r="IM148" s="46"/>
      <c r="IN148" s="75">
        <f t="shared" si="516"/>
        <v>0</v>
      </c>
      <c r="IO148" s="74">
        <f>+'Stk CF '!GV148</f>
        <v>0</v>
      </c>
      <c r="IP148" s="46"/>
      <c r="IQ148" s="46"/>
      <c r="IR148" s="46"/>
      <c r="IS148" s="46"/>
      <c r="IT148" s="46"/>
      <c r="IU148" s="46"/>
      <c r="IV148" s="46"/>
      <c r="IW148" s="75">
        <f t="shared" si="517"/>
        <v>0</v>
      </c>
      <c r="IX148" s="74">
        <f>+'Stk CF '!HC148</f>
        <v>0</v>
      </c>
      <c r="IY148" s="46"/>
      <c r="IZ148" s="46"/>
      <c r="JA148" s="46"/>
      <c r="JB148" s="46"/>
      <c r="JC148" s="46"/>
      <c r="JD148" s="46"/>
      <c r="JE148" s="46"/>
      <c r="JF148" s="75">
        <f t="shared" si="518"/>
        <v>0</v>
      </c>
      <c r="JG148" s="74">
        <f>+'Stk CF '!HJ148</f>
        <v>0</v>
      </c>
      <c r="JH148" s="46"/>
      <c r="JI148" s="46"/>
      <c r="JJ148" s="46"/>
      <c r="JK148" s="46"/>
      <c r="JL148" s="46"/>
      <c r="JM148" s="46"/>
      <c r="JN148" s="46"/>
      <c r="JO148" s="75">
        <f t="shared" si="519"/>
        <v>0</v>
      </c>
      <c r="JP148" s="74">
        <f>+'Stk CF '!HQ148</f>
        <v>0</v>
      </c>
      <c r="JQ148" s="46"/>
      <c r="JR148" s="46"/>
      <c r="JS148" s="46"/>
      <c r="JT148" s="46"/>
      <c r="JU148" s="46"/>
      <c r="JV148" s="46"/>
      <c r="JW148" s="46"/>
      <c r="JX148" s="75">
        <f t="shared" si="520"/>
        <v>0</v>
      </c>
      <c r="JY148" s="106">
        <f>+'Stk CF '!HX148</f>
        <v>0</v>
      </c>
      <c r="JZ148" s="46"/>
      <c r="KA148" s="46"/>
      <c r="KB148" s="46"/>
      <c r="KC148" s="46"/>
      <c r="KD148" s="46"/>
      <c r="KE148" s="46"/>
      <c r="KF148" s="46"/>
      <c r="KG148" s="88">
        <f t="shared" si="521"/>
        <v>0</v>
      </c>
      <c r="KI148" s="80">
        <f>+'Stk CF '!IF148</f>
        <v>0</v>
      </c>
      <c r="KJ148" s="46">
        <f t="shared" si="522"/>
        <v>0</v>
      </c>
      <c r="KK148" s="46">
        <f t="shared" si="523"/>
        <v>0</v>
      </c>
      <c r="KL148" s="46">
        <f t="shared" si="524"/>
        <v>0</v>
      </c>
      <c r="KM148" s="46">
        <f t="shared" si="525"/>
        <v>0</v>
      </c>
      <c r="KN148" s="81">
        <f t="shared" si="526"/>
        <v>0</v>
      </c>
      <c r="KO148" s="81">
        <f t="shared" si="527"/>
        <v>0</v>
      </c>
      <c r="KP148" s="46">
        <f t="shared" si="528"/>
        <v>0</v>
      </c>
      <c r="KQ148" s="76">
        <f t="shared" si="529"/>
        <v>0</v>
      </c>
      <c r="KR148" s="66"/>
      <c r="KS148" s="65"/>
    </row>
    <row r="149" spans="2:305" ht="15">
      <c r="B149" s="387" t="s">
        <v>603</v>
      </c>
      <c r="C149" s="389" t="s">
        <v>675</v>
      </c>
      <c r="D149" s="176" t="s">
        <v>627</v>
      </c>
      <c r="E149" s="170"/>
      <c r="F149" s="370" t="s">
        <v>199</v>
      </c>
      <c r="G149" s="380" t="s">
        <v>99</v>
      </c>
      <c r="H149" s="380" t="s">
        <v>99</v>
      </c>
      <c r="I149" s="166" t="s">
        <v>94</v>
      </c>
      <c r="J149" s="375"/>
      <c r="K149" s="143">
        <v>8</v>
      </c>
      <c r="L149" s="144">
        <v>8</v>
      </c>
      <c r="M149" s="137" t="s">
        <v>4</v>
      </c>
      <c r="N149" s="87">
        <v>0</v>
      </c>
      <c r="O149" s="74">
        <f>+'Stk CF '!V149</f>
        <v>0</v>
      </c>
      <c r="P149" s="46"/>
      <c r="Q149" s="46"/>
      <c r="R149" s="46"/>
      <c r="S149" s="46"/>
      <c r="T149" s="46"/>
      <c r="U149" s="46"/>
      <c r="V149" s="46"/>
      <c r="W149" s="75">
        <f t="shared" si="491"/>
        <v>0</v>
      </c>
      <c r="X149" s="74">
        <f>+'Stk CF '!AC149</f>
        <v>0</v>
      </c>
      <c r="Y149" s="46"/>
      <c r="Z149" s="46"/>
      <c r="AA149" s="46"/>
      <c r="AB149" s="46"/>
      <c r="AC149" s="46"/>
      <c r="AD149" s="46"/>
      <c r="AE149" s="46"/>
      <c r="AF149" s="75">
        <f t="shared" si="492"/>
        <v>0</v>
      </c>
      <c r="AG149" s="74">
        <f>+'Stk CF '!AJ149</f>
        <v>0</v>
      </c>
      <c r="AH149" s="46"/>
      <c r="AI149" s="46"/>
      <c r="AJ149" s="46"/>
      <c r="AK149" s="46"/>
      <c r="AL149" s="46"/>
      <c r="AM149" s="46"/>
      <c r="AN149" s="46"/>
      <c r="AO149" s="75">
        <f t="shared" si="493"/>
        <v>0</v>
      </c>
      <c r="AP149" s="74">
        <f>+'Stk CF '!AQ149</f>
        <v>0</v>
      </c>
      <c r="AQ149" s="46"/>
      <c r="AR149" s="46"/>
      <c r="AS149" s="46"/>
      <c r="AT149" s="46"/>
      <c r="AU149" s="46"/>
      <c r="AV149" s="46"/>
      <c r="AW149" s="46"/>
      <c r="AX149" s="75">
        <f t="shared" si="494"/>
        <v>0</v>
      </c>
      <c r="AY149" s="74">
        <f>+'Stk CF '!AX149</f>
        <v>0</v>
      </c>
      <c r="AZ149" s="46"/>
      <c r="BA149" s="46"/>
      <c r="BB149" s="46"/>
      <c r="BC149" s="46"/>
      <c r="BD149" s="46"/>
      <c r="BE149" s="46"/>
      <c r="BF149" s="46"/>
      <c r="BG149" s="75">
        <f t="shared" si="495"/>
        <v>0</v>
      </c>
      <c r="BH149" s="74">
        <f>+'Stk CF '!BE149</f>
        <v>0</v>
      </c>
      <c r="BI149" s="46"/>
      <c r="BJ149" s="46"/>
      <c r="BK149" s="46"/>
      <c r="BL149" s="46"/>
      <c r="BM149" s="46"/>
      <c r="BN149" s="46"/>
      <c r="BO149" s="46"/>
      <c r="BP149" s="126">
        <f t="shared" si="496"/>
        <v>0</v>
      </c>
      <c r="BQ149" s="74">
        <f>+'Stk CF '!BL149</f>
        <v>0</v>
      </c>
      <c r="BR149" s="46"/>
      <c r="BS149" s="46"/>
      <c r="BT149" s="46"/>
      <c r="BU149" s="46"/>
      <c r="BV149" s="46"/>
      <c r="BW149" s="46"/>
      <c r="BX149" s="46"/>
      <c r="BY149" s="75">
        <f t="shared" si="497"/>
        <v>0</v>
      </c>
      <c r="BZ149" s="74">
        <f>+'Stk CF '!BS149</f>
        <v>0</v>
      </c>
      <c r="CA149" s="46"/>
      <c r="CB149" s="46"/>
      <c r="CC149" s="46"/>
      <c r="CD149" s="46"/>
      <c r="CE149" s="46"/>
      <c r="CF149" s="46"/>
      <c r="CG149" s="46"/>
      <c r="CH149" s="75">
        <f t="shared" si="498"/>
        <v>0</v>
      </c>
      <c r="CI149" s="74">
        <f>+'Stk CF '!BZ149</f>
        <v>0</v>
      </c>
      <c r="CJ149" s="46"/>
      <c r="CK149" s="46"/>
      <c r="CL149" s="46"/>
      <c r="CM149" s="46"/>
      <c r="CN149" s="46"/>
      <c r="CO149" s="46"/>
      <c r="CP149" s="46"/>
      <c r="CQ149" s="75">
        <f t="shared" si="499"/>
        <v>0</v>
      </c>
      <c r="CR149" s="74">
        <f>+'Stk CF '!CG149</f>
        <v>0</v>
      </c>
      <c r="CS149" s="46"/>
      <c r="CT149" s="46"/>
      <c r="CU149" s="46"/>
      <c r="CV149" s="46"/>
      <c r="CW149" s="46"/>
      <c r="CX149" s="46"/>
      <c r="CY149" s="46"/>
      <c r="CZ149" s="75">
        <f t="shared" si="500"/>
        <v>0</v>
      </c>
      <c r="DA149" s="74">
        <f>+'Stk CF '!CN149</f>
        <v>0</v>
      </c>
      <c r="DB149" s="46"/>
      <c r="DC149" s="46"/>
      <c r="DD149" s="46"/>
      <c r="DE149" s="46"/>
      <c r="DF149" s="46"/>
      <c r="DG149" s="46"/>
      <c r="DH149" s="46"/>
      <c r="DI149" s="75">
        <f t="shared" si="501"/>
        <v>0</v>
      </c>
      <c r="DJ149" s="74">
        <f>+'Stk CF '!CU149</f>
        <v>0</v>
      </c>
      <c r="DK149" s="46"/>
      <c r="DL149" s="46"/>
      <c r="DM149" s="46"/>
      <c r="DN149" s="46"/>
      <c r="DO149" s="46"/>
      <c r="DP149" s="46"/>
      <c r="DQ149" s="46"/>
      <c r="DR149" s="75">
        <f t="shared" si="502"/>
        <v>0</v>
      </c>
      <c r="DS149" s="74">
        <f>+'Stk CF '!DB149</f>
        <v>0</v>
      </c>
      <c r="DT149" s="46"/>
      <c r="DU149" s="46"/>
      <c r="DV149" s="46"/>
      <c r="DW149" s="46"/>
      <c r="DX149" s="46"/>
      <c r="DY149" s="46"/>
      <c r="DZ149" s="46"/>
      <c r="EA149" s="75">
        <f t="shared" si="503"/>
        <v>0</v>
      </c>
      <c r="EB149" s="74">
        <f>+'Stk CF '!DI149</f>
        <v>0</v>
      </c>
      <c r="EC149" s="46"/>
      <c r="ED149" s="46"/>
      <c r="EE149" s="46"/>
      <c r="EF149" s="46"/>
      <c r="EG149" s="46"/>
      <c r="EH149" s="46"/>
      <c r="EI149" s="46"/>
      <c r="EJ149" s="75">
        <f t="shared" si="504"/>
        <v>0</v>
      </c>
      <c r="EK149" s="74">
        <f>+'Stk CF '!DP149</f>
        <v>0</v>
      </c>
      <c r="EL149" s="46"/>
      <c r="EM149" s="46"/>
      <c r="EN149" s="46"/>
      <c r="EO149" s="46"/>
      <c r="EP149" s="46"/>
      <c r="EQ149" s="46"/>
      <c r="ER149" s="46"/>
      <c r="ES149" s="75">
        <f t="shared" si="505"/>
        <v>0</v>
      </c>
      <c r="ET149" s="74">
        <f>+'Stk CF '!DW149</f>
        <v>0</v>
      </c>
      <c r="EU149" s="46"/>
      <c r="EV149" s="46"/>
      <c r="EW149" s="46"/>
      <c r="EX149" s="46"/>
      <c r="EY149" s="46"/>
      <c r="EZ149" s="46"/>
      <c r="FA149" s="46"/>
      <c r="FB149" s="79">
        <f t="shared" si="506"/>
        <v>0</v>
      </c>
      <c r="FC149" s="74">
        <f>+'Stk CF '!ED149</f>
        <v>0</v>
      </c>
      <c r="FD149" s="46"/>
      <c r="FE149" s="46"/>
      <c r="FF149" s="46"/>
      <c r="FG149" s="46"/>
      <c r="FH149" s="46"/>
      <c r="FI149" s="46"/>
      <c r="FJ149" s="46"/>
      <c r="FK149" s="75">
        <f t="shared" si="507"/>
        <v>0</v>
      </c>
      <c r="FL149" s="74">
        <f>+'Stk CF '!EK149</f>
        <v>0</v>
      </c>
      <c r="FM149" s="46"/>
      <c r="FN149" s="46"/>
      <c r="FO149" s="46"/>
      <c r="FP149" s="46"/>
      <c r="FQ149" s="46"/>
      <c r="FR149" s="46"/>
      <c r="FS149" s="46"/>
      <c r="FT149" s="75">
        <f t="shared" si="508"/>
        <v>0</v>
      </c>
      <c r="FU149" s="74">
        <f>+'Stk CF '!ER149</f>
        <v>0</v>
      </c>
      <c r="FV149" s="46"/>
      <c r="FW149" s="46"/>
      <c r="FX149" s="46"/>
      <c r="FY149" s="46"/>
      <c r="FZ149" s="46"/>
      <c r="GA149" s="46"/>
      <c r="GB149" s="46"/>
      <c r="GC149" s="75">
        <f t="shared" si="509"/>
        <v>0</v>
      </c>
      <c r="GD149" s="74">
        <f>+'Stk CF '!EY149</f>
        <v>0</v>
      </c>
      <c r="GE149" s="46"/>
      <c r="GF149" s="46"/>
      <c r="GG149" s="46"/>
      <c r="GH149" s="46"/>
      <c r="GI149" s="46"/>
      <c r="GJ149" s="46"/>
      <c r="GK149" s="46"/>
      <c r="GL149" s="75">
        <f t="shared" si="510"/>
        <v>0</v>
      </c>
      <c r="GM149" s="74">
        <f>+'Stk CF '!FF149</f>
        <v>0</v>
      </c>
      <c r="GN149" s="46"/>
      <c r="GO149" s="46"/>
      <c r="GP149" s="46"/>
      <c r="GQ149" s="46"/>
      <c r="GR149" s="46"/>
      <c r="GS149" s="46"/>
      <c r="GT149" s="46"/>
      <c r="GU149" s="75">
        <f t="shared" si="511"/>
        <v>0</v>
      </c>
      <c r="GV149" s="74">
        <f>+'Stk CF '!FM149</f>
        <v>0</v>
      </c>
      <c r="GW149" s="46"/>
      <c r="GX149" s="46"/>
      <c r="GY149" s="46"/>
      <c r="GZ149" s="46"/>
      <c r="HA149" s="46"/>
      <c r="HB149" s="46"/>
      <c r="HC149" s="46"/>
      <c r="HD149" s="75">
        <f t="shared" si="512"/>
        <v>0</v>
      </c>
      <c r="HE149" s="74">
        <f>+'Stk CF '!FT149</f>
        <v>0</v>
      </c>
      <c r="HF149" s="46"/>
      <c r="HG149" s="46"/>
      <c r="HH149" s="46"/>
      <c r="HI149" s="46"/>
      <c r="HJ149" s="46"/>
      <c r="HK149" s="46"/>
      <c r="HL149" s="46"/>
      <c r="HM149" s="75">
        <f t="shared" si="513"/>
        <v>0</v>
      </c>
      <c r="HN149" s="74">
        <f>+'Stk CF '!GA149</f>
        <v>0</v>
      </c>
      <c r="HO149" s="46"/>
      <c r="HP149" s="46"/>
      <c r="HQ149" s="46"/>
      <c r="HR149" s="46"/>
      <c r="HS149" s="46"/>
      <c r="HT149" s="46"/>
      <c r="HU149" s="46"/>
      <c r="HV149" s="75">
        <f t="shared" si="514"/>
        <v>0</v>
      </c>
      <c r="HW149" s="74">
        <f>+'Stk CF '!GH149</f>
        <v>0</v>
      </c>
      <c r="HX149" s="46"/>
      <c r="HY149" s="46"/>
      <c r="HZ149" s="46"/>
      <c r="IA149" s="46"/>
      <c r="IB149" s="46"/>
      <c r="IC149" s="46"/>
      <c r="ID149" s="46"/>
      <c r="IE149" s="75">
        <f t="shared" si="515"/>
        <v>0</v>
      </c>
      <c r="IF149" s="74">
        <f>+'Stk CF '!GO149</f>
        <v>0</v>
      </c>
      <c r="IG149" s="46"/>
      <c r="IH149" s="46"/>
      <c r="II149" s="46"/>
      <c r="IJ149" s="46"/>
      <c r="IK149" s="46"/>
      <c r="IL149" s="46"/>
      <c r="IM149" s="46"/>
      <c r="IN149" s="75">
        <f t="shared" si="516"/>
        <v>0</v>
      </c>
      <c r="IO149" s="74">
        <f>+'Stk CF '!GV149</f>
        <v>0</v>
      </c>
      <c r="IP149" s="46"/>
      <c r="IQ149" s="46"/>
      <c r="IR149" s="46"/>
      <c r="IS149" s="46"/>
      <c r="IT149" s="46"/>
      <c r="IU149" s="46"/>
      <c r="IV149" s="46"/>
      <c r="IW149" s="75">
        <f t="shared" si="517"/>
        <v>0</v>
      </c>
      <c r="IX149" s="74">
        <f>+'Stk CF '!HC149</f>
        <v>0</v>
      </c>
      <c r="IY149" s="46"/>
      <c r="IZ149" s="46"/>
      <c r="JA149" s="46"/>
      <c r="JB149" s="46"/>
      <c r="JC149" s="46"/>
      <c r="JD149" s="46"/>
      <c r="JE149" s="46"/>
      <c r="JF149" s="75">
        <f t="shared" si="518"/>
        <v>0</v>
      </c>
      <c r="JG149" s="74">
        <f>+'Stk CF '!HJ149</f>
        <v>0</v>
      </c>
      <c r="JH149" s="46"/>
      <c r="JI149" s="46"/>
      <c r="JJ149" s="46"/>
      <c r="JK149" s="46"/>
      <c r="JL149" s="46"/>
      <c r="JM149" s="46"/>
      <c r="JN149" s="46"/>
      <c r="JO149" s="75">
        <f t="shared" si="519"/>
        <v>0</v>
      </c>
      <c r="JP149" s="74">
        <f>+'Stk CF '!HQ149</f>
        <v>0</v>
      </c>
      <c r="JQ149" s="46"/>
      <c r="JR149" s="46"/>
      <c r="JS149" s="46"/>
      <c r="JT149" s="46"/>
      <c r="JU149" s="46"/>
      <c r="JV149" s="46"/>
      <c r="JW149" s="46"/>
      <c r="JX149" s="75">
        <f t="shared" si="520"/>
        <v>0</v>
      </c>
      <c r="JY149" s="106">
        <f>+'Stk CF '!HX149</f>
        <v>0</v>
      </c>
      <c r="JZ149" s="46"/>
      <c r="KA149" s="46"/>
      <c r="KB149" s="46"/>
      <c r="KC149" s="46"/>
      <c r="KD149" s="46"/>
      <c r="KE149" s="46"/>
      <c r="KF149" s="46"/>
      <c r="KG149" s="88">
        <f t="shared" si="521"/>
        <v>0</v>
      </c>
      <c r="KI149" s="80">
        <f>+'Stk CF '!IF149</f>
        <v>0</v>
      </c>
      <c r="KJ149" s="46">
        <f t="shared" si="522"/>
        <v>0</v>
      </c>
      <c r="KK149" s="46">
        <f t="shared" si="523"/>
        <v>0</v>
      </c>
      <c r="KL149" s="46">
        <f t="shared" si="524"/>
        <v>0</v>
      </c>
      <c r="KM149" s="46">
        <f t="shared" si="525"/>
        <v>0</v>
      </c>
      <c r="KN149" s="81">
        <f t="shared" si="526"/>
        <v>0</v>
      </c>
      <c r="KO149" s="81">
        <f t="shared" si="527"/>
        <v>0</v>
      </c>
      <c r="KP149" s="46">
        <f t="shared" si="528"/>
        <v>0</v>
      </c>
      <c r="KQ149" s="76">
        <f t="shared" si="529"/>
        <v>0</v>
      </c>
      <c r="KR149" s="66"/>
      <c r="KS149" s="65"/>
    </row>
    <row r="150" spans="2:305" ht="15">
      <c r="B150" s="387" t="s">
        <v>603</v>
      </c>
      <c r="C150" s="389" t="s">
        <v>676</v>
      </c>
      <c r="D150" s="176" t="s">
        <v>628</v>
      </c>
      <c r="E150" s="170"/>
      <c r="F150" s="370" t="s">
        <v>199</v>
      </c>
      <c r="G150" s="380" t="s">
        <v>99</v>
      </c>
      <c r="H150" s="380" t="s">
        <v>99</v>
      </c>
      <c r="I150" s="166" t="s">
        <v>94</v>
      </c>
      <c r="J150" s="375"/>
      <c r="K150" s="143">
        <v>8</v>
      </c>
      <c r="L150" s="144" t="s">
        <v>607</v>
      </c>
      <c r="M150" s="137" t="s">
        <v>4</v>
      </c>
      <c r="N150" s="87">
        <v>0</v>
      </c>
      <c r="O150" s="74">
        <f>+'Stk CF '!V150</f>
        <v>0</v>
      </c>
      <c r="P150" s="46"/>
      <c r="Q150" s="46"/>
      <c r="R150" s="46"/>
      <c r="S150" s="46"/>
      <c r="T150" s="46"/>
      <c r="U150" s="46"/>
      <c r="V150" s="46"/>
      <c r="W150" s="75">
        <f t="shared" si="491"/>
        <v>0</v>
      </c>
      <c r="X150" s="74">
        <f>+'Stk CF '!AC150</f>
        <v>0</v>
      </c>
      <c r="Y150" s="46"/>
      <c r="Z150" s="46"/>
      <c r="AA150" s="46"/>
      <c r="AB150" s="46"/>
      <c r="AC150" s="46"/>
      <c r="AD150" s="46"/>
      <c r="AE150" s="46"/>
      <c r="AF150" s="75">
        <f t="shared" si="492"/>
        <v>0</v>
      </c>
      <c r="AG150" s="74">
        <f>+'Stk CF '!AJ150</f>
        <v>0</v>
      </c>
      <c r="AH150" s="46"/>
      <c r="AI150" s="46"/>
      <c r="AJ150" s="46"/>
      <c r="AK150" s="46"/>
      <c r="AL150" s="46"/>
      <c r="AM150" s="46"/>
      <c r="AN150" s="46"/>
      <c r="AO150" s="75">
        <f t="shared" si="493"/>
        <v>0</v>
      </c>
      <c r="AP150" s="74">
        <f>+'Stk CF '!AQ150</f>
        <v>0</v>
      </c>
      <c r="AQ150" s="46"/>
      <c r="AR150" s="46"/>
      <c r="AS150" s="46"/>
      <c r="AT150" s="46"/>
      <c r="AU150" s="46"/>
      <c r="AV150" s="46"/>
      <c r="AW150" s="46"/>
      <c r="AX150" s="75">
        <f t="shared" si="494"/>
        <v>0</v>
      </c>
      <c r="AY150" s="74">
        <f>+'Stk CF '!AX150</f>
        <v>0</v>
      </c>
      <c r="AZ150" s="46"/>
      <c r="BA150" s="46"/>
      <c r="BB150" s="46"/>
      <c r="BC150" s="46"/>
      <c r="BD150" s="46"/>
      <c r="BE150" s="46"/>
      <c r="BF150" s="46"/>
      <c r="BG150" s="75">
        <f t="shared" si="495"/>
        <v>0</v>
      </c>
      <c r="BH150" s="74">
        <f>+'Stk CF '!BE150</f>
        <v>0</v>
      </c>
      <c r="BI150" s="46"/>
      <c r="BJ150" s="46"/>
      <c r="BK150" s="46"/>
      <c r="BL150" s="46"/>
      <c r="BM150" s="46"/>
      <c r="BN150" s="46"/>
      <c r="BO150" s="46"/>
      <c r="BP150" s="126">
        <f t="shared" si="496"/>
        <v>0</v>
      </c>
      <c r="BQ150" s="74">
        <f>+'Stk CF '!BL150</f>
        <v>0</v>
      </c>
      <c r="BR150" s="46"/>
      <c r="BS150" s="46"/>
      <c r="BT150" s="46"/>
      <c r="BU150" s="46"/>
      <c r="BV150" s="46"/>
      <c r="BW150" s="46"/>
      <c r="BX150" s="46"/>
      <c r="BY150" s="75">
        <f t="shared" si="497"/>
        <v>0</v>
      </c>
      <c r="BZ150" s="74">
        <f>+'Stk CF '!BS150</f>
        <v>0</v>
      </c>
      <c r="CA150" s="46"/>
      <c r="CB150" s="46"/>
      <c r="CC150" s="46"/>
      <c r="CD150" s="46"/>
      <c r="CE150" s="46"/>
      <c r="CF150" s="46"/>
      <c r="CG150" s="46"/>
      <c r="CH150" s="75">
        <f t="shared" si="498"/>
        <v>0</v>
      </c>
      <c r="CI150" s="74">
        <f>+'Stk CF '!BZ150</f>
        <v>0</v>
      </c>
      <c r="CJ150" s="46"/>
      <c r="CK150" s="46"/>
      <c r="CL150" s="46"/>
      <c r="CM150" s="46"/>
      <c r="CN150" s="46"/>
      <c r="CO150" s="46"/>
      <c r="CP150" s="46"/>
      <c r="CQ150" s="75">
        <f t="shared" si="499"/>
        <v>0</v>
      </c>
      <c r="CR150" s="74">
        <f>+'Stk CF '!CG150</f>
        <v>0</v>
      </c>
      <c r="CS150" s="46"/>
      <c r="CT150" s="46"/>
      <c r="CU150" s="46"/>
      <c r="CV150" s="46"/>
      <c r="CW150" s="46"/>
      <c r="CX150" s="46"/>
      <c r="CY150" s="46"/>
      <c r="CZ150" s="75">
        <f t="shared" si="500"/>
        <v>0</v>
      </c>
      <c r="DA150" s="74">
        <f>+'Stk CF '!CN150</f>
        <v>0</v>
      </c>
      <c r="DB150" s="46"/>
      <c r="DC150" s="46"/>
      <c r="DD150" s="46"/>
      <c r="DE150" s="46"/>
      <c r="DF150" s="46"/>
      <c r="DG150" s="46"/>
      <c r="DH150" s="46"/>
      <c r="DI150" s="75">
        <f t="shared" si="501"/>
        <v>0</v>
      </c>
      <c r="DJ150" s="74">
        <f>+'Stk CF '!CU150</f>
        <v>0</v>
      </c>
      <c r="DK150" s="46"/>
      <c r="DL150" s="46"/>
      <c r="DM150" s="46"/>
      <c r="DN150" s="46"/>
      <c r="DO150" s="46"/>
      <c r="DP150" s="46"/>
      <c r="DQ150" s="46"/>
      <c r="DR150" s="75">
        <f t="shared" si="502"/>
        <v>0</v>
      </c>
      <c r="DS150" s="74">
        <f>+'Stk CF '!DB150</f>
        <v>0</v>
      </c>
      <c r="DT150" s="46"/>
      <c r="DU150" s="46"/>
      <c r="DV150" s="46"/>
      <c r="DW150" s="46"/>
      <c r="DX150" s="46"/>
      <c r="DY150" s="46"/>
      <c r="DZ150" s="46"/>
      <c r="EA150" s="75">
        <f t="shared" si="503"/>
        <v>0</v>
      </c>
      <c r="EB150" s="74">
        <f>+'Stk CF '!DI150</f>
        <v>0</v>
      </c>
      <c r="EC150" s="46"/>
      <c r="ED150" s="46"/>
      <c r="EE150" s="46"/>
      <c r="EF150" s="46"/>
      <c r="EG150" s="46"/>
      <c r="EH150" s="46"/>
      <c r="EI150" s="46"/>
      <c r="EJ150" s="75">
        <f t="shared" si="504"/>
        <v>0</v>
      </c>
      <c r="EK150" s="74">
        <f>+'Stk CF '!DP150</f>
        <v>0</v>
      </c>
      <c r="EL150" s="46"/>
      <c r="EM150" s="46"/>
      <c r="EN150" s="46"/>
      <c r="EO150" s="46"/>
      <c r="EP150" s="46"/>
      <c r="EQ150" s="46"/>
      <c r="ER150" s="46"/>
      <c r="ES150" s="75">
        <f t="shared" si="505"/>
        <v>0</v>
      </c>
      <c r="ET150" s="74">
        <f>+'Stk CF '!DW150</f>
        <v>0</v>
      </c>
      <c r="EU150" s="46"/>
      <c r="EV150" s="46"/>
      <c r="EW150" s="46"/>
      <c r="EX150" s="46"/>
      <c r="EY150" s="46"/>
      <c r="EZ150" s="46"/>
      <c r="FA150" s="46"/>
      <c r="FB150" s="79">
        <f t="shared" si="506"/>
        <v>0</v>
      </c>
      <c r="FC150" s="74">
        <f>+'Stk CF '!ED150</f>
        <v>0</v>
      </c>
      <c r="FD150" s="46"/>
      <c r="FE150" s="46"/>
      <c r="FF150" s="46"/>
      <c r="FG150" s="46"/>
      <c r="FH150" s="46"/>
      <c r="FI150" s="46"/>
      <c r="FJ150" s="46"/>
      <c r="FK150" s="75">
        <f t="shared" si="507"/>
        <v>0</v>
      </c>
      <c r="FL150" s="74">
        <f>+'Stk CF '!EK150</f>
        <v>0</v>
      </c>
      <c r="FM150" s="46"/>
      <c r="FN150" s="46"/>
      <c r="FO150" s="46"/>
      <c r="FP150" s="46"/>
      <c r="FQ150" s="46"/>
      <c r="FR150" s="46"/>
      <c r="FS150" s="46"/>
      <c r="FT150" s="75">
        <f t="shared" si="508"/>
        <v>0</v>
      </c>
      <c r="FU150" s="74">
        <f>+'Stk CF '!ER150</f>
        <v>0</v>
      </c>
      <c r="FV150" s="46"/>
      <c r="FW150" s="46"/>
      <c r="FX150" s="46"/>
      <c r="FY150" s="46"/>
      <c r="FZ150" s="46"/>
      <c r="GA150" s="46"/>
      <c r="GB150" s="46"/>
      <c r="GC150" s="75">
        <f t="shared" si="509"/>
        <v>0</v>
      </c>
      <c r="GD150" s="74">
        <f>+'Stk CF '!EY150</f>
        <v>0</v>
      </c>
      <c r="GE150" s="46"/>
      <c r="GF150" s="46"/>
      <c r="GG150" s="46"/>
      <c r="GH150" s="46"/>
      <c r="GI150" s="46"/>
      <c r="GJ150" s="46"/>
      <c r="GK150" s="46"/>
      <c r="GL150" s="75">
        <f t="shared" si="510"/>
        <v>0</v>
      </c>
      <c r="GM150" s="74">
        <f>+'Stk CF '!FF150</f>
        <v>0</v>
      </c>
      <c r="GN150" s="46"/>
      <c r="GO150" s="46"/>
      <c r="GP150" s="46"/>
      <c r="GQ150" s="46"/>
      <c r="GR150" s="46"/>
      <c r="GS150" s="46"/>
      <c r="GT150" s="46"/>
      <c r="GU150" s="75">
        <f t="shared" si="511"/>
        <v>0</v>
      </c>
      <c r="GV150" s="74">
        <f>+'Stk CF '!FM150</f>
        <v>0</v>
      </c>
      <c r="GW150" s="46"/>
      <c r="GX150" s="46"/>
      <c r="GY150" s="46"/>
      <c r="GZ150" s="46"/>
      <c r="HA150" s="46"/>
      <c r="HB150" s="46"/>
      <c r="HC150" s="46"/>
      <c r="HD150" s="75">
        <f t="shared" si="512"/>
        <v>0</v>
      </c>
      <c r="HE150" s="74">
        <f>+'Stk CF '!FT150</f>
        <v>0</v>
      </c>
      <c r="HF150" s="46"/>
      <c r="HG150" s="46"/>
      <c r="HH150" s="46"/>
      <c r="HI150" s="46"/>
      <c r="HJ150" s="46"/>
      <c r="HK150" s="46"/>
      <c r="HL150" s="46"/>
      <c r="HM150" s="75">
        <f t="shared" si="513"/>
        <v>0</v>
      </c>
      <c r="HN150" s="74">
        <f>+'Stk CF '!GA150</f>
        <v>0</v>
      </c>
      <c r="HO150" s="46"/>
      <c r="HP150" s="46"/>
      <c r="HQ150" s="46"/>
      <c r="HR150" s="46"/>
      <c r="HS150" s="46"/>
      <c r="HT150" s="46"/>
      <c r="HU150" s="46"/>
      <c r="HV150" s="75">
        <f t="shared" si="514"/>
        <v>0</v>
      </c>
      <c r="HW150" s="74">
        <f>+'Stk CF '!GH150</f>
        <v>0</v>
      </c>
      <c r="HX150" s="46"/>
      <c r="HY150" s="46"/>
      <c r="HZ150" s="46"/>
      <c r="IA150" s="46"/>
      <c r="IB150" s="46"/>
      <c r="IC150" s="46"/>
      <c r="ID150" s="46"/>
      <c r="IE150" s="75">
        <f t="shared" si="515"/>
        <v>0</v>
      </c>
      <c r="IF150" s="74">
        <f>+'Stk CF '!GO150</f>
        <v>0</v>
      </c>
      <c r="IG150" s="46"/>
      <c r="IH150" s="46"/>
      <c r="II150" s="46"/>
      <c r="IJ150" s="46"/>
      <c r="IK150" s="46"/>
      <c r="IL150" s="46"/>
      <c r="IM150" s="46"/>
      <c r="IN150" s="75">
        <f t="shared" si="516"/>
        <v>0</v>
      </c>
      <c r="IO150" s="74">
        <f>+'Stk CF '!GV150</f>
        <v>0</v>
      </c>
      <c r="IP150" s="46"/>
      <c r="IQ150" s="46"/>
      <c r="IR150" s="46"/>
      <c r="IS150" s="46"/>
      <c r="IT150" s="46"/>
      <c r="IU150" s="46"/>
      <c r="IV150" s="46"/>
      <c r="IW150" s="75">
        <f t="shared" si="517"/>
        <v>0</v>
      </c>
      <c r="IX150" s="74">
        <f>+'Stk CF '!HC150</f>
        <v>0</v>
      </c>
      <c r="IY150" s="46"/>
      <c r="IZ150" s="46"/>
      <c r="JA150" s="46"/>
      <c r="JB150" s="46"/>
      <c r="JC150" s="46"/>
      <c r="JD150" s="46"/>
      <c r="JE150" s="46"/>
      <c r="JF150" s="75">
        <f t="shared" si="518"/>
        <v>0</v>
      </c>
      <c r="JG150" s="74">
        <f>+'Stk CF '!HJ150</f>
        <v>0</v>
      </c>
      <c r="JH150" s="46"/>
      <c r="JI150" s="46"/>
      <c r="JJ150" s="46"/>
      <c r="JK150" s="46"/>
      <c r="JL150" s="46"/>
      <c r="JM150" s="46"/>
      <c r="JN150" s="46"/>
      <c r="JO150" s="75">
        <f t="shared" si="519"/>
        <v>0</v>
      </c>
      <c r="JP150" s="74">
        <f>+'Stk CF '!HQ150</f>
        <v>0</v>
      </c>
      <c r="JQ150" s="46"/>
      <c r="JR150" s="46"/>
      <c r="JS150" s="46"/>
      <c r="JT150" s="46"/>
      <c r="JU150" s="46"/>
      <c r="JV150" s="46"/>
      <c r="JW150" s="46"/>
      <c r="JX150" s="75">
        <f t="shared" si="520"/>
        <v>0</v>
      </c>
      <c r="JY150" s="106">
        <f>+'Stk CF '!HX150</f>
        <v>0</v>
      </c>
      <c r="JZ150" s="46"/>
      <c r="KA150" s="46"/>
      <c r="KB150" s="46"/>
      <c r="KC150" s="46"/>
      <c r="KD150" s="46"/>
      <c r="KE150" s="46"/>
      <c r="KF150" s="46"/>
      <c r="KG150" s="88">
        <f t="shared" si="521"/>
        <v>0</v>
      </c>
      <c r="KI150" s="80">
        <f>+'Stk CF '!IF150</f>
        <v>0</v>
      </c>
      <c r="KJ150" s="46">
        <f t="shared" si="522"/>
        <v>0</v>
      </c>
      <c r="KK150" s="46">
        <f t="shared" si="523"/>
        <v>0</v>
      </c>
      <c r="KL150" s="46">
        <f t="shared" si="524"/>
        <v>0</v>
      </c>
      <c r="KM150" s="46">
        <f t="shared" si="525"/>
        <v>0</v>
      </c>
      <c r="KN150" s="81">
        <f t="shared" si="526"/>
        <v>0</v>
      </c>
      <c r="KO150" s="81">
        <f t="shared" si="527"/>
        <v>0</v>
      </c>
      <c r="KP150" s="46">
        <f t="shared" si="528"/>
        <v>0</v>
      </c>
      <c r="KQ150" s="76">
        <f t="shared" si="529"/>
        <v>0</v>
      </c>
      <c r="KR150" s="66"/>
      <c r="KS150" s="65"/>
    </row>
    <row r="151" spans="2:305" ht="15">
      <c r="B151" s="387" t="s">
        <v>603</v>
      </c>
      <c r="C151" s="389" t="s">
        <v>677</v>
      </c>
      <c r="D151" s="176" t="s">
        <v>629</v>
      </c>
      <c r="E151" s="170"/>
      <c r="F151" s="370" t="s">
        <v>199</v>
      </c>
      <c r="G151" s="380" t="s">
        <v>99</v>
      </c>
      <c r="H151" s="380" t="s">
        <v>99</v>
      </c>
      <c r="I151" s="166" t="s">
        <v>94</v>
      </c>
      <c r="J151" s="375"/>
      <c r="K151" s="143">
        <v>8</v>
      </c>
      <c r="L151" s="144">
        <v>9</v>
      </c>
      <c r="M151" s="137" t="s">
        <v>4</v>
      </c>
      <c r="N151" s="87">
        <v>0</v>
      </c>
      <c r="O151" s="74">
        <f>+'Stk CF '!V151</f>
        <v>0</v>
      </c>
      <c r="P151" s="46"/>
      <c r="Q151" s="46"/>
      <c r="R151" s="46"/>
      <c r="S151" s="46"/>
      <c r="T151" s="46"/>
      <c r="U151" s="46"/>
      <c r="V151" s="46"/>
      <c r="W151" s="75">
        <f t="shared" si="491"/>
        <v>0</v>
      </c>
      <c r="X151" s="74">
        <f>+'Stk CF '!AC151</f>
        <v>0</v>
      </c>
      <c r="Y151" s="46"/>
      <c r="Z151" s="46"/>
      <c r="AA151" s="46"/>
      <c r="AB151" s="46"/>
      <c r="AC151" s="46"/>
      <c r="AD151" s="46"/>
      <c r="AE151" s="46"/>
      <c r="AF151" s="75">
        <f t="shared" si="492"/>
        <v>0</v>
      </c>
      <c r="AG151" s="74">
        <f>+'Stk CF '!AJ151</f>
        <v>0</v>
      </c>
      <c r="AH151" s="46"/>
      <c r="AI151" s="46"/>
      <c r="AJ151" s="46"/>
      <c r="AK151" s="46"/>
      <c r="AL151" s="46"/>
      <c r="AM151" s="46"/>
      <c r="AN151" s="46"/>
      <c r="AO151" s="75">
        <f t="shared" si="493"/>
        <v>0</v>
      </c>
      <c r="AP151" s="74">
        <f>+'Stk CF '!AQ151</f>
        <v>0</v>
      </c>
      <c r="AQ151" s="46"/>
      <c r="AR151" s="46"/>
      <c r="AS151" s="46"/>
      <c r="AT151" s="46"/>
      <c r="AU151" s="46"/>
      <c r="AV151" s="46"/>
      <c r="AW151" s="46"/>
      <c r="AX151" s="75">
        <f t="shared" si="494"/>
        <v>0</v>
      </c>
      <c r="AY151" s="74">
        <f>+'Stk CF '!AX151</f>
        <v>0</v>
      </c>
      <c r="AZ151" s="46"/>
      <c r="BA151" s="46"/>
      <c r="BB151" s="46"/>
      <c r="BC151" s="46"/>
      <c r="BD151" s="46"/>
      <c r="BE151" s="46"/>
      <c r="BF151" s="46"/>
      <c r="BG151" s="75">
        <f t="shared" si="495"/>
        <v>0</v>
      </c>
      <c r="BH151" s="74">
        <f>+'Stk CF '!BE151</f>
        <v>0</v>
      </c>
      <c r="BI151" s="46"/>
      <c r="BJ151" s="46"/>
      <c r="BK151" s="46"/>
      <c r="BL151" s="46"/>
      <c r="BM151" s="46"/>
      <c r="BN151" s="46"/>
      <c r="BO151" s="46"/>
      <c r="BP151" s="126">
        <f t="shared" si="496"/>
        <v>0</v>
      </c>
      <c r="BQ151" s="74">
        <f>+'Stk CF '!BL151</f>
        <v>0</v>
      </c>
      <c r="BR151" s="46"/>
      <c r="BS151" s="46"/>
      <c r="BT151" s="46"/>
      <c r="BU151" s="46"/>
      <c r="BV151" s="46"/>
      <c r="BW151" s="46"/>
      <c r="BX151" s="46"/>
      <c r="BY151" s="75">
        <f t="shared" si="497"/>
        <v>0</v>
      </c>
      <c r="BZ151" s="74">
        <f>+'Stk CF '!BS151</f>
        <v>0</v>
      </c>
      <c r="CA151" s="46"/>
      <c r="CB151" s="46"/>
      <c r="CC151" s="46"/>
      <c r="CD151" s="46"/>
      <c r="CE151" s="46"/>
      <c r="CF151" s="46"/>
      <c r="CG151" s="46"/>
      <c r="CH151" s="75">
        <f t="shared" si="498"/>
        <v>0</v>
      </c>
      <c r="CI151" s="74">
        <f>+'Stk CF '!BZ151</f>
        <v>0</v>
      </c>
      <c r="CJ151" s="46"/>
      <c r="CK151" s="46"/>
      <c r="CL151" s="46"/>
      <c r="CM151" s="46"/>
      <c r="CN151" s="46"/>
      <c r="CO151" s="46"/>
      <c r="CP151" s="46"/>
      <c r="CQ151" s="75">
        <f t="shared" si="499"/>
        <v>0</v>
      </c>
      <c r="CR151" s="74">
        <f>+'Stk CF '!CG151</f>
        <v>0</v>
      </c>
      <c r="CS151" s="46"/>
      <c r="CT151" s="46"/>
      <c r="CU151" s="46"/>
      <c r="CV151" s="46"/>
      <c r="CW151" s="46"/>
      <c r="CX151" s="46"/>
      <c r="CY151" s="46"/>
      <c r="CZ151" s="75">
        <f t="shared" si="500"/>
        <v>0</v>
      </c>
      <c r="DA151" s="74">
        <f>+'Stk CF '!CN151</f>
        <v>0</v>
      </c>
      <c r="DB151" s="46"/>
      <c r="DC151" s="46"/>
      <c r="DD151" s="46"/>
      <c r="DE151" s="46"/>
      <c r="DF151" s="46"/>
      <c r="DG151" s="46"/>
      <c r="DH151" s="46"/>
      <c r="DI151" s="75">
        <f t="shared" si="501"/>
        <v>0</v>
      </c>
      <c r="DJ151" s="74">
        <f>+'Stk CF '!CU151</f>
        <v>0</v>
      </c>
      <c r="DK151" s="46"/>
      <c r="DL151" s="46"/>
      <c r="DM151" s="46"/>
      <c r="DN151" s="46"/>
      <c r="DO151" s="46"/>
      <c r="DP151" s="46"/>
      <c r="DQ151" s="46"/>
      <c r="DR151" s="75">
        <f t="shared" si="502"/>
        <v>0</v>
      </c>
      <c r="DS151" s="74">
        <f>+'Stk CF '!DB151</f>
        <v>0</v>
      </c>
      <c r="DT151" s="46"/>
      <c r="DU151" s="46"/>
      <c r="DV151" s="46"/>
      <c r="DW151" s="46"/>
      <c r="DX151" s="46"/>
      <c r="DY151" s="46"/>
      <c r="DZ151" s="46"/>
      <c r="EA151" s="75">
        <f t="shared" si="503"/>
        <v>0</v>
      </c>
      <c r="EB151" s="74">
        <f>+'Stk CF '!DI151</f>
        <v>0</v>
      </c>
      <c r="EC151" s="46"/>
      <c r="ED151" s="46"/>
      <c r="EE151" s="46"/>
      <c r="EF151" s="46"/>
      <c r="EG151" s="46"/>
      <c r="EH151" s="46"/>
      <c r="EI151" s="46"/>
      <c r="EJ151" s="75">
        <f t="shared" si="504"/>
        <v>0</v>
      </c>
      <c r="EK151" s="74">
        <f>+'Stk CF '!DP151</f>
        <v>0</v>
      </c>
      <c r="EL151" s="46"/>
      <c r="EM151" s="46"/>
      <c r="EN151" s="46"/>
      <c r="EO151" s="46"/>
      <c r="EP151" s="46"/>
      <c r="EQ151" s="46"/>
      <c r="ER151" s="46"/>
      <c r="ES151" s="75">
        <f t="shared" si="505"/>
        <v>0</v>
      </c>
      <c r="ET151" s="74">
        <f>+'Stk CF '!DW151</f>
        <v>0</v>
      </c>
      <c r="EU151" s="46"/>
      <c r="EV151" s="46"/>
      <c r="EW151" s="46"/>
      <c r="EX151" s="46"/>
      <c r="EY151" s="46"/>
      <c r="EZ151" s="46"/>
      <c r="FA151" s="46"/>
      <c r="FB151" s="79">
        <f t="shared" si="506"/>
        <v>0</v>
      </c>
      <c r="FC151" s="74">
        <f>+'Stk CF '!ED151</f>
        <v>0</v>
      </c>
      <c r="FD151" s="46"/>
      <c r="FE151" s="46"/>
      <c r="FF151" s="46"/>
      <c r="FG151" s="46"/>
      <c r="FH151" s="46"/>
      <c r="FI151" s="46"/>
      <c r="FJ151" s="46"/>
      <c r="FK151" s="75">
        <f t="shared" si="507"/>
        <v>0</v>
      </c>
      <c r="FL151" s="74">
        <f>+'Stk CF '!EK151</f>
        <v>0</v>
      </c>
      <c r="FM151" s="46"/>
      <c r="FN151" s="46"/>
      <c r="FO151" s="46"/>
      <c r="FP151" s="46"/>
      <c r="FQ151" s="46"/>
      <c r="FR151" s="46"/>
      <c r="FS151" s="46"/>
      <c r="FT151" s="75">
        <f t="shared" si="508"/>
        <v>0</v>
      </c>
      <c r="FU151" s="74">
        <f>+'Stk CF '!ER151</f>
        <v>0</v>
      </c>
      <c r="FV151" s="46"/>
      <c r="FW151" s="46"/>
      <c r="FX151" s="46"/>
      <c r="FY151" s="46"/>
      <c r="FZ151" s="46"/>
      <c r="GA151" s="46"/>
      <c r="GB151" s="46"/>
      <c r="GC151" s="75">
        <f t="shared" si="509"/>
        <v>0</v>
      </c>
      <c r="GD151" s="74">
        <f>+'Stk CF '!EY151</f>
        <v>0</v>
      </c>
      <c r="GE151" s="46"/>
      <c r="GF151" s="46"/>
      <c r="GG151" s="46"/>
      <c r="GH151" s="46"/>
      <c r="GI151" s="46"/>
      <c r="GJ151" s="46"/>
      <c r="GK151" s="46"/>
      <c r="GL151" s="75">
        <f t="shared" si="510"/>
        <v>0</v>
      </c>
      <c r="GM151" s="74">
        <f>+'Stk CF '!FF151</f>
        <v>0</v>
      </c>
      <c r="GN151" s="46"/>
      <c r="GO151" s="46"/>
      <c r="GP151" s="46"/>
      <c r="GQ151" s="46"/>
      <c r="GR151" s="46"/>
      <c r="GS151" s="46"/>
      <c r="GT151" s="46"/>
      <c r="GU151" s="75">
        <f t="shared" si="511"/>
        <v>0</v>
      </c>
      <c r="GV151" s="74">
        <f>+'Stk CF '!FM151</f>
        <v>0</v>
      </c>
      <c r="GW151" s="46"/>
      <c r="GX151" s="46"/>
      <c r="GY151" s="46"/>
      <c r="GZ151" s="46"/>
      <c r="HA151" s="46"/>
      <c r="HB151" s="46"/>
      <c r="HC151" s="46"/>
      <c r="HD151" s="75">
        <f t="shared" si="512"/>
        <v>0</v>
      </c>
      <c r="HE151" s="74">
        <f>+'Stk CF '!FT151</f>
        <v>0</v>
      </c>
      <c r="HF151" s="46"/>
      <c r="HG151" s="46"/>
      <c r="HH151" s="46"/>
      <c r="HI151" s="46"/>
      <c r="HJ151" s="46"/>
      <c r="HK151" s="46"/>
      <c r="HL151" s="46"/>
      <c r="HM151" s="75">
        <f t="shared" si="513"/>
        <v>0</v>
      </c>
      <c r="HN151" s="74">
        <f>+'Stk CF '!GA151</f>
        <v>0</v>
      </c>
      <c r="HO151" s="46"/>
      <c r="HP151" s="46"/>
      <c r="HQ151" s="46"/>
      <c r="HR151" s="46"/>
      <c r="HS151" s="46"/>
      <c r="HT151" s="46"/>
      <c r="HU151" s="46"/>
      <c r="HV151" s="75">
        <f t="shared" si="514"/>
        <v>0</v>
      </c>
      <c r="HW151" s="74">
        <f>+'Stk CF '!GH151</f>
        <v>0</v>
      </c>
      <c r="HX151" s="46"/>
      <c r="HY151" s="46"/>
      <c r="HZ151" s="46"/>
      <c r="IA151" s="46"/>
      <c r="IB151" s="46"/>
      <c r="IC151" s="46"/>
      <c r="ID151" s="46"/>
      <c r="IE151" s="75">
        <f t="shared" si="515"/>
        <v>0</v>
      </c>
      <c r="IF151" s="74">
        <f>+'Stk CF '!GO151</f>
        <v>0</v>
      </c>
      <c r="IG151" s="46"/>
      <c r="IH151" s="46"/>
      <c r="II151" s="46"/>
      <c r="IJ151" s="46"/>
      <c r="IK151" s="46"/>
      <c r="IL151" s="46"/>
      <c r="IM151" s="46"/>
      <c r="IN151" s="75">
        <f t="shared" si="516"/>
        <v>0</v>
      </c>
      <c r="IO151" s="74">
        <f>+'Stk CF '!GV151</f>
        <v>0</v>
      </c>
      <c r="IP151" s="46"/>
      <c r="IQ151" s="46"/>
      <c r="IR151" s="46"/>
      <c r="IS151" s="46"/>
      <c r="IT151" s="46"/>
      <c r="IU151" s="46"/>
      <c r="IV151" s="46"/>
      <c r="IW151" s="75">
        <f t="shared" si="517"/>
        <v>0</v>
      </c>
      <c r="IX151" s="74">
        <f>+'Stk CF '!HC151</f>
        <v>0</v>
      </c>
      <c r="IY151" s="46"/>
      <c r="IZ151" s="46"/>
      <c r="JA151" s="46"/>
      <c r="JB151" s="46"/>
      <c r="JC151" s="46"/>
      <c r="JD151" s="46"/>
      <c r="JE151" s="46"/>
      <c r="JF151" s="75">
        <f t="shared" si="518"/>
        <v>0</v>
      </c>
      <c r="JG151" s="74">
        <f>+'Stk CF '!HJ151</f>
        <v>0</v>
      </c>
      <c r="JH151" s="46"/>
      <c r="JI151" s="46"/>
      <c r="JJ151" s="46"/>
      <c r="JK151" s="46"/>
      <c r="JL151" s="46"/>
      <c r="JM151" s="46"/>
      <c r="JN151" s="46"/>
      <c r="JO151" s="75">
        <f t="shared" si="519"/>
        <v>0</v>
      </c>
      <c r="JP151" s="74">
        <f>+'Stk CF '!HQ151</f>
        <v>0</v>
      </c>
      <c r="JQ151" s="46"/>
      <c r="JR151" s="46"/>
      <c r="JS151" s="46"/>
      <c r="JT151" s="46"/>
      <c r="JU151" s="46"/>
      <c r="JV151" s="46"/>
      <c r="JW151" s="46"/>
      <c r="JX151" s="75">
        <f t="shared" si="520"/>
        <v>0</v>
      </c>
      <c r="JY151" s="106">
        <f>+'Stk CF '!HX151</f>
        <v>0</v>
      </c>
      <c r="JZ151" s="46"/>
      <c r="KA151" s="46"/>
      <c r="KB151" s="46"/>
      <c r="KC151" s="46"/>
      <c r="KD151" s="46"/>
      <c r="KE151" s="46"/>
      <c r="KF151" s="46"/>
      <c r="KG151" s="88">
        <f t="shared" si="521"/>
        <v>0</v>
      </c>
      <c r="KI151" s="80">
        <f>+'Stk CF '!IF151</f>
        <v>0</v>
      </c>
      <c r="KJ151" s="46">
        <f t="shared" si="522"/>
        <v>0</v>
      </c>
      <c r="KK151" s="46">
        <f t="shared" si="523"/>
        <v>0</v>
      </c>
      <c r="KL151" s="46">
        <f t="shared" si="524"/>
        <v>0</v>
      </c>
      <c r="KM151" s="46">
        <f t="shared" si="525"/>
        <v>0</v>
      </c>
      <c r="KN151" s="81">
        <f t="shared" si="526"/>
        <v>0</v>
      </c>
      <c r="KO151" s="81">
        <f t="shared" si="527"/>
        <v>0</v>
      </c>
      <c r="KP151" s="46">
        <f t="shared" si="528"/>
        <v>0</v>
      </c>
      <c r="KQ151" s="76">
        <f t="shared" si="529"/>
        <v>0</v>
      </c>
      <c r="KR151" s="66"/>
      <c r="KS151" s="65"/>
    </row>
    <row r="152" spans="2:305" ht="15">
      <c r="B152" s="387" t="s">
        <v>603</v>
      </c>
      <c r="C152" s="389" t="s">
        <v>678</v>
      </c>
      <c r="D152" s="176" t="s">
        <v>630</v>
      </c>
      <c r="E152" s="170"/>
      <c r="F152" s="370" t="s">
        <v>199</v>
      </c>
      <c r="G152" s="380" t="s">
        <v>99</v>
      </c>
      <c r="H152" s="380" t="s">
        <v>99</v>
      </c>
      <c r="I152" s="166" t="s">
        <v>94</v>
      </c>
      <c r="J152" s="375"/>
      <c r="K152" s="143">
        <v>9</v>
      </c>
      <c r="L152" s="144">
        <v>10</v>
      </c>
      <c r="M152" s="137" t="s">
        <v>4</v>
      </c>
      <c r="N152" s="87">
        <v>0</v>
      </c>
      <c r="O152" s="74">
        <f>+'Stk CF '!V152</f>
        <v>0</v>
      </c>
      <c r="P152" s="46"/>
      <c r="Q152" s="46"/>
      <c r="R152" s="46"/>
      <c r="S152" s="46"/>
      <c r="T152" s="46"/>
      <c r="U152" s="46"/>
      <c r="V152" s="46"/>
      <c r="W152" s="75">
        <f t="shared" si="491"/>
        <v>0</v>
      </c>
      <c r="X152" s="74">
        <f>+'Stk CF '!AC152</f>
        <v>0</v>
      </c>
      <c r="Y152" s="46"/>
      <c r="Z152" s="46"/>
      <c r="AA152" s="46"/>
      <c r="AB152" s="46"/>
      <c r="AC152" s="46"/>
      <c r="AD152" s="46"/>
      <c r="AE152" s="46"/>
      <c r="AF152" s="75">
        <f t="shared" si="492"/>
        <v>0</v>
      </c>
      <c r="AG152" s="74">
        <f>+'Stk CF '!AJ152</f>
        <v>0</v>
      </c>
      <c r="AH152" s="46"/>
      <c r="AI152" s="46"/>
      <c r="AJ152" s="46"/>
      <c r="AK152" s="46"/>
      <c r="AL152" s="46"/>
      <c r="AM152" s="46"/>
      <c r="AN152" s="46"/>
      <c r="AO152" s="75">
        <f t="shared" si="493"/>
        <v>0</v>
      </c>
      <c r="AP152" s="74">
        <f>+'Stk CF '!AQ152</f>
        <v>0</v>
      </c>
      <c r="AQ152" s="46"/>
      <c r="AR152" s="46"/>
      <c r="AS152" s="46"/>
      <c r="AT152" s="46"/>
      <c r="AU152" s="46"/>
      <c r="AV152" s="46"/>
      <c r="AW152" s="46"/>
      <c r="AX152" s="75">
        <f t="shared" si="494"/>
        <v>0</v>
      </c>
      <c r="AY152" s="74">
        <f>+'Stk CF '!AX152</f>
        <v>0</v>
      </c>
      <c r="AZ152" s="46"/>
      <c r="BA152" s="46"/>
      <c r="BB152" s="46"/>
      <c r="BC152" s="46"/>
      <c r="BD152" s="46"/>
      <c r="BE152" s="46"/>
      <c r="BF152" s="46"/>
      <c r="BG152" s="75">
        <f t="shared" si="495"/>
        <v>0</v>
      </c>
      <c r="BH152" s="74">
        <f>+'Stk CF '!BE152</f>
        <v>0</v>
      </c>
      <c r="BI152" s="46"/>
      <c r="BJ152" s="46"/>
      <c r="BK152" s="46"/>
      <c r="BL152" s="46"/>
      <c r="BM152" s="46"/>
      <c r="BN152" s="46"/>
      <c r="BO152" s="46"/>
      <c r="BP152" s="126">
        <f t="shared" si="496"/>
        <v>0</v>
      </c>
      <c r="BQ152" s="74">
        <f>+'Stk CF '!BL152</f>
        <v>0</v>
      </c>
      <c r="BR152" s="46"/>
      <c r="BS152" s="46"/>
      <c r="BT152" s="46"/>
      <c r="BU152" s="46"/>
      <c r="BV152" s="46"/>
      <c r="BW152" s="46"/>
      <c r="BX152" s="46"/>
      <c r="BY152" s="75">
        <f t="shared" si="497"/>
        <v>0</v>
      </c>
      <c r="BZ152" s="74">
        <f>+'Stk CF '!BS152</f>
        <v>0</v>
      </c>
      <c r="CA152" s="46"/>
      <c r="CB152" s="46"/>
      <c r="CC152" s="46"/>
      <c r="CD152" s="46"/>
      <c r="CE152" s="46"/>
      <c r="CF152" s="46"/>
      <c r="CG152" s="46"/>
      <c r="CH152" s="75">
        <f t="shared" si="498"/>
        <v>0</v>
      </c>
      <c r="CI152" s="74">
        <f>+'Stk CF '!BZ152</f>
        <v>0</v>
      </c>
      <c r="CJ152" s="46"/>
      <c r="CK152" s="46"/>
      <c r="CL152" s="46"/>
      <c r="CM152" s="46"/>
      <c r="CN152" s="46"/>
      <c r="CO152" s="46"/>
      <c r="CP152" s="46"/>
      <c r="CQ152" s="75">
        <f t="shared" si="499"/>
        <v>0</v>
      </c>
      <c r="CR152" s="74">
        <f>+'Stk CF '!CG152</f>
        <v>0</v>
      </c>
      <c r="CS152" s="46"/>
      <c r="CT152" s="46"/>
      <c r="CU152" s="46"/>
      <c r="CV152" s="46"/>
      <c r="CW152" s="46"/>
      <c r="CX152" s="46"/>
      <c r="CY152" s="46"/>
      <c r="CZ152" s="75">
        <f t="shared" si="500"/>
        <v>0</v>
      </c>
      <c r="DA152" s="74">
        <f>+'Stk CF '!CN152</f>
        <v>0</v>
      </c>
      <c r="DB152" s="46"/>
      <c r="DC152" s="46"/>
      <c r="DD152" s="46"/>
      <c r="DE152" s="46"/>
      <c r="DF152" s="46"/>
      <c r="DG152" s="46"/>
      <c r="DH152" s="46"/>
      <c r="DI152" s="75">
        <f t="shared" si="501"/>
        <v>0</v>
      </c>
      <c r="DJ152" s="74">
        <f>+'Stk CF '!CU152</f>
        <v>0</v>
      </c>
      <c r="DK152" s="46"/>
      <c r="DL152" s="46"/>
      <c r="DM152" s="46"/>
      <c r="DN152" s="46"/>
      <c r="DO152" s="46"/>
      <c r="DP152" s="46"/>
      <c r="DQ152" s="46"/>
      <c r="DR152" s="75">
        <f t="shared" si="502"/>
        <v>0</v>
      </c>
      <c r="DS152" s="74">
        <f>+'Stk CF '!DB152</f>
        <v>0</v>
      </c>
      <c r="DT152" s="46"/>
      <c r="DU152" s="46"/>
      <c r="DV152" s="46"/>
      <c r="DW152" s="46"/>
      <c r="DX152" s="46"/>
      <c r="DY152" s="46"/>
      <c r="DZ152" s="46"/>
      <c r="EA152" s="75">
        <f t="shared" si="503"/>
        <v>0</v>
      </c>
      <c r="EB152" s="74">
        <f>+'Stk CF '!DI152</f>
        <v>0</v>
      </c>
      <c r="EC152" s="46"/>
      <c r="ED152" s="46"/>
      <c r="EE152" s="46"/>
      <c r="EF152" s="46"/>
      <c r="EG152" s="46"/>
      <c r="EH152" s="46"/>
      <c r="EI152" s="46"/>
      <c r="EJ152" s="75">
        <f t="shared" si="504"/>
        <v>0</v>
      </c>
      <c r="EK152" s="74">
        <f>+'Stk CF '!DP152</f>
        <v>0</v>
      </c>
      <c r="EL152" s="46"/>
      <c r="EM152" s="46"/>
      <c r="EN152" s="46"/>
      <c r="EO152" s="46"/>
      <c r="EP152" s="46"/>
      <c r="EQ152" s="46"/>
      <c r="ER152" s="46"/>
      <c r="ES152" s="75">
        <f t="shared" si="505"/>
        <v>0</v>
      </c>
      <c r="ET152" s="74">
        <f>+'Stk CF '!DW152</f>
        <v>0</v>
      </c>
      <c r="EU152" s="46"/>
      <c r="EV152" s="46"/>
      <c r="EW152" s="46"/>
      <c r="EX152" s="46"/>
      <c r="EY152" s="46"/>
      <c r="EZ152" s="46"/>
      <c r="FA152" s="46"/>
      <c r="FB152" s="79">
        <f t="shared" si="506"/>
        <v>0</v>
      </c>
      <c r="FC152" s="74">
        <f>+'Stk CF '!ED152</f>
        <v>0</v>
      </c>
      <c r="FD152" s="46"/>
      <c r="FE152" s="46"/>
      <c r="FF152" s="46"/>
      <c r="FG152" s="46"/>
      <c r="FH152" s="46"/>
      <c r="FI152" s="46"/>
      <c r="FJ152" s="46"/>
      <c r="FK152" s="75">
        <f t="shared" si="507"/>
        <v>0</v>
      </c>
      <c r="FL152" s="74">
        <f>+'Stk CF '!EK152</f>
        <v>0</v>
      </c>
      <c r="FM152" s="46"/>
      <c r="FN152" s="46"/>
      <c r="FO152" s="46"/>
      <c r="FP152" s="46"/>
      <c r="FQ152" s="46"/>
      <c r="FR152" s="46"/>
      <c r="FS152" s="46"/>
      <c r="FT152" s="75">
        <f t="shared" si="508"/>
        <v>0</v>
      </c>
      <c r="FU152" s="74">
        <f>+'Stk CF '!ER152</f>
        <v>0</v>
      </c>
      <c r="FV152" s="46"/>
      <c r="FW152" s="46"/>
      <c r="FX152" s="46"/>
      <c r="FY152" s="46"/>
      <c r="FZ152" s="46"/>
      <c r="GA152" s="46"/>
      <c r="GB152" s="46"/>
      <c r="GC152" s="75">
        <f t="shared" si="509"/>
        <v>0</v>
      </c>
      <c r="GD152" s="74">
        <f>+'Stk CF '!EY152</f>
        <v>0</v>
      </c>
      <c r="GE152" s="46"/>
      <c r="GF152" s="46"/>
      <c r="GG152" s="46"/>
      <c r="GH152" s="46"/>
      <c r="GI152" s="46"/>
      <c r="GJ152" s="46"/>
      <c r="GK152" s="46"/>
      <c r="GL152" s="75">
        <f t="shared" si="510"/>
        <v>0</v>
      </c>
      <c r="GM152" s="74">
        <f>+'Stk CF '!FF152</f>
        <v>0</v>
      </c>
      <c r="GN152" s="46"/>
      <c r="GO152" s="46"/>
      <c r="GP152" s="46"/>
      <c r="GQ152" s="46"/>
      <c r="GR152" s="46"/>
      <c r="GS152" s="46"/>
      <c r="GT152" s="46"/>
      <c r="GU152" s="75">
        <f t="shared" si="511"/>
        <v>0</v>
      </c>
      <c r="GV152" s="74">
        <f>+'Stk CF '!FM152</f>
        <v>0</v>
      </c>
      <c r="GW152" s="46"/>
      <c r="GX152" s="46"/>
      <c r="GY152" s="46"/>
      <c r="GZ152" s="46"/>
      <c r="HA152" s="46"/>
      <c r="HB152" s="46"/>
      <c r="HC152" s="46"/>
      <c r="HD152" s="75">
        <f t="shared" si="512"/>
        <v>0</v>
      </c>
      <c r="HE152" s="74">
        <f>+'Stk CF '!FT152</f>
        <v>0</v>
      </c>
      <c r="HF152" s="46"/>
      <c r="HG152" s="46"/>
      <c r="HH152" s="46"/>
      <c r="HI152" s="46"/>
      <c r="HJ152" s="46"/>
      <c r="HK152" s="46"/>
      <c r="HL152" s="46"/>
      <c r="HM152" s="75">
        <f t="shared" si="513"/>
        <v>0</v>
      </c>
      <c r="HN152" s="74">
        <f>+'Stk CF '!GA152</f>
        <v>0</v>
      </c>
      <c r="HO152" s="46"/>
      <c r="HP152" s="46"/>
      <c r="HQ152" s="46"/>
      <c r="HR152" s="46"/>
      <c r="HS152" s="46"/>
      <c r="HT152" s="46"/>
      <c r="HU152" s="46"/>
      <c r="HV152" s="75">
        <f t="shared" si="514"/>
        <v>0</v>
      </c>
      <c r="HW152" s="74">
        <f>+'Stk CF '!GH152</f>
        <v>0</v>
      </c>
      <c r="HX152" s="46"/>
      <c r="HY152" s="46"/>
      <c r="HZ152" s="46"/>
      <c r="IA152" s="46"/>
      <c r="IB152" s="46"/>
      <c r="IC152" s="46"/>
      <c r="ID152" s="46"/>
      <c r="IE152" s="75">
        <f t="shared" si="515"/>
        <v>0</v>
      </c>
      <c r="IF152" s="74">
        <f>+'Stk CF '!GO152</f>
        <v>0</v>
      </c>
      <c r="IG152" s="46"/>
      <c r="IH152" s="46"/>
      <c r="II152" s="46"/>
      <c r="IJ152" s="46"/>
      <c r="IK152" s="46"/>
      <c r="IL152" s="46"/>
      <c r="IM152" s="46"/>
      <c r="IN152" s="75">
        <f t="shared" si="516"/>
        <v>0</v>
      </c>
      <c r="IO152" s="74">
        <f>+'Stk CF '!GV152</f>
        <v>0</v>
      </c>
      <c r="IP152" s="46"/>
      <c r="IQ152" s="46"/>
      <c r="IR152" s="46"/>
      <c r="IS152" s="46"/>
      <c r="IT152" s="46"/>
      <c r="IU152" s="46"/>
      <c r="IV152" s="46"/>
      <c r="IW152" s="75">
        <f t="shared" si="517"/>
        <v>0</v>
      </c>
      <c r="IX152" s="74">
        <f>+'Stk CF '!HC152</f>
        <v>0</v>
      </c>
      <c r="IY152" s="46"/>
      <c r="IZ152" s="46"/>
      <c r="JA152" s="46"/>
      <c r="JB152" s="46"/>
      <c r="JC152" s="46"/>
      <c r="JD152" s="46"/>
      <c r="JE152" s="46"/>
      <c r="JF152" s="75">
        <f t="shared" si="518"/>
        <v>0</v>
      </c>
      <c r="JG152" s="74">
        <f>+'Stk CF '!HJ152</f>
        <v>0</v>
      </c>
      <c r="JH152" s="46"/>
      <c r="JI152" s="46"/>
      <c r="JJ152" s="46"/>
      <c r="JK152" s="46"/>
      <c r="JL152" s="46"/>
      <c r="JM152" s="46"/>
      <c r="JN152" s="46"/>
      <c r="JO152" s="75">
        <f t="shared" si="519"/>
        <v>0</v>
      </c>
      <c r="JP152" s="74">
        <f>+'Stk CF '!HQ152</f>
        <v>0</v>
      </c>
      <c r="JQ152" s="46"/>
      <c r="JR152" s="46"/>
      <c r="JS152" s="46"/>
      <c r="JT152" s="46"/>
      <c r="JU152" s="46"/>
      <c r="JV152" s="46"/>
      <c r="JW152" s="46"/>
      <c r="JX152" s="75">
        <f t="shared" si="520"/>
        <v>0</v>
      </c>
      <c r="JY152" s="106">
        <f>+'Stk CF '!HX152</f>
        <v>0</v>
      </c>
      <c r="JZ152" s="46"/>
      <c r="KA152" s="46"/>
      <c r="KB152" s="46"/>
      <c r="KC152" s="46"/>
      <c r="KD152" s="46"/>
      <c r="KE152" s="46"/>
      <c r="KF152" s="46"/>
      <c r="KG152" s="88">
        <f t="shared" si="521"/>
        <v>0</v>
      </c>
      <c r="KI152" s="80">
        <f>+'Stk CF '!IF152</f>
        <v>0</v>
      </c>
      <c r="KJ152" s="46">
        <f t="shared" si="522"/>
        <v>0</v>
      </c>
      <c r="KK152" s="46">
        <f t="shared" si="523"/>
        <v>0</v>
      </c>
      <c r="KL152" s="46">
        <f t="shared" si="524"/>
        <v>0</v>
      </c>
      <c r="KM152" s="46">
        <f t="shared" si="525"/>
        <v>0</v>
      </c>
      <c r="KN152" s="81">
        <f t="shared" si="526"/>
        <v>0</v>
      </c>
      <c r="KO152" s="81">
        <f t="shared" si="527"/>
        <v>0</v>
      </c>
      <c r="KP152" s="46">
        <f t="shared" si="528"/>
        <v>0</v>
      </c>
      <c r="KQ152" s="76">
        <f t="shared" si="529"/>
        <v>0</v>
      </c>
      <c r="KR152" s="66"/>
      <c r="KS152" s="65"/>
    </row>
    <row r="153" spans="2:305" ht="15">
      <c r="B153" s="387" t="s">
        <v>603</v>
      </c>
      <c r="C153" s="389" t="s">
        <v>679</v>
      </c>
      <c r="D153" s="176" t="s">
        <v>631</v>
      </c>
      <c r="E153" s="170"/>
      <c r="F153" s="370" t="s">
        <v>199</v>
      </c>
      <c r="G153" s="380" t="s">
        <v>99</v>
      </c>
      <c r="H153" s="380" t="s">
        <v>99</v>
      </c>
      <c r="I153" s="166" t="s">
        <v>94</v>
      </c>
      <c r="J153" s="375"/>
      <c r="K153" s="143">
        <v>9</v>
      </c>
      <c r="L153" s="144">
        <v>9</v>
      </c>
      <c r="M153" s="137" t="s">
        <v>4</v>
      </c>
      <c r="N153" s="87">
        <v>0</v>
      </c>
      <c r="O153" s="74">
        <f>+'Stk CF '!V153</f>
        <v>0</v>
      </c>
      <c r="P153" s="46"/>
      <c r="Q153" s="46"/>
      <c r="R153" s="46"/>
      <c r="S153" s="46"/>
      <c r="T153" s="46"/>
      <c r="U153" s="46"/>
      <c r="V153" s="46"/>
      <c r="W153" s="75">
        <f t="shared" si="491"/>
        <v>0</v>
      </c>
      <c r="X153" s="74">
        <f>+'Stk CF '!AC153</f>
        <v>0</v>
      </c>
      <c r="Y153" s="46"/>
      <c r="Z153" s="46"/>
      <c r="AA153" s="46"/>
      <c r="AB153" s="46"/>
      <c r="AC153" s="46"/>
      <c r="AD153" s="46"/>
      <c r="AE153" s="46"/>
      <c r="AF153" s="75">
        <f t="shared" si="492"/>
        <v>0</v>
      </c>
      <c r="AG153" s="74">
        <f>+'Stk CF '!AJ153</f>
        <v>0</v>
      </c>
      <c r="AH153" s="46"/>
      <c r="AI153" s="46"/>
      <c r="AJ153" s="46"/>
      <c r="AK153" s="46"/>
      <c r="AL153" s="46"/>
      <c r="AM153" s="46"/>
      <c r="AN153" s="46"/>
      <c r="AO153" s="75">
        <f t="shared" si="493"/>
        <v>0</v>
      </c>
      <c r="AP153" s="74">
        <f>+'Stk CF '!AQ153</f>
        <v>0</v>
      </c>
      <c r="AQ153" s="46"/>
      <c r="AR153" s="46"/>
      <c r="AS153" s="46"/>
      <c r="AT153" s="46"/>
      <c r="AU153" s="46"/>
      <c r="AV153" s="46"/>
      <c r="AW153" s="46"/>
      <c r="AX153" s="75">
        <f t="shared" si="494"/>
        <v>0</v>
      </c>
      <c r="AY153" s="74">
        <f>+'Stk CF '!AX153</f>
        <v>0</v>
      </c>
      <c r="AZ153" s="46"/>
      <c r="BA153" s="46"/>
      <c r="BB153" s="46"/>
      <c r="BC153" s="46"/>
      <c r="BD153" s="46"/>
      <c r="BE153" s="46"/>
      <c r="BF153" s="46"/>
      <c r="BG153" s="75">
        <f t="shared" si="495"/>
        <v>0</v>
      </c>
      <c r="BH153" s="74">
        <f>+'Stk CF '!BE153</f>
        <v>0</v>
      </c>
      <c r="BI153" s="46"/>
      <c r="BJ153" s="46"/>
      <c r="BK153" s="46"/>
      <c r="BL153" s="46"/>
      <c r="BM153" s="46"/>
      <c r="BN153" s="46"/>
      <c r="BO153" s="46"/>
      <c r="BP153" s="126">
        <f t="shared" si="496"/>
        <v>0</v>
      </c>
      <c r="BQ153" s="74">
        <f>+'Stk CF '!BL153</f>
        <v>0</v>
      </c>
      <c r="BR153" s="46"/>
      <c r="BS153" s="46"/>
      <c r="BT153" s="46"/>
      <c r="BU153" s="46"/>
      <c r="BV153" s="46"/>
      <c r="BW153" s="46"/>
      <c r="BX153" s="46"/>
      <c r="BY153" s="75">
        <f t="shared" si="497"/>
        <v>0</v>
      </c>
      <c r="BZ153" s="74">
        <f>+'Stk CF '!BS153</f>
        <v>0</v>
      </c>
      <c r="CA153" s="46"/>
      <c r="CB153" s="46"/>
      <c r="CC153" s="46"/>
      <c r="CD153" s="46"/>
      <c r="CE153" s="46"/>
      <c r="CF153" s="46"/>
      <c r="CG153" s="46"/>
      <c r="CH153" s="75">
        <f t="shared" si="498"/>
        <v>0</v>
      </c>
      <c r="CI153" s="74">
        <f>+'Stk CF '!BZ153</f>
        <v>0</v>
      </c>
      <c r="CJ153" s="46"/>
      <c r="CK153" s="46"/>
      <c r="CL153" s="46"/>
      <c r="CM153" s="46"/>
      <c r="CN153" s="46"/>
      <c r="CO153" s="46"/>
      <c r="CP153" s="46"/>
      <c r="CQ153" s="75">
        <f t="shared" si="499"/>
        <v>0</v>
      </c>
      <c r="CR153" s="74">
        <f>+'Stk CF '!CG153</f>
        <v>0</v>
      </c>
      <c r="CS153" s="46"/>
      <c r="CT153" s="46"/>
      <c r="CU153" s="46"/>
      <c r="CV153" s="46"/>
      <c r="CW153" s="46"/>
      <c r="CX153" s="46"/>
      <c r="CY153" s="46"/>
      <c r="CZ153" s="75">
        <f t="shared" si="500"/>
        <v>0</v>
      </c>
      <c r="DA153" s="74">
        <f>+'Stk CF '!CN153</f>
        <v>0</v>
      </c>
      <c r="DB153" s="46"/>
      <c r="DC153" s="46"/>
      <c r="DD153" s="46"/>
      <c r="DE153" s="46"/>
      <c r="DF153" s="46"/>
      <c r="DG153" s="46"/>
      <c r="DH153" s="46"/>
      <c r="DI153" s="75">
        <f t="shared" si="501"/>
        <v>0</v>
      </c>
      <c r="DJ153" s="74">
        <f>+'Stk CF '!CU153</f>
        <v>0</v>
      </c>
      <c r="DK153" s="46"/>
      <c r="DL153" s="46"/>
      <c r="DM153" s="46"/>
      <c r="DN153" s="46"/>
      <c r="DO153" s="46"/>
      <c r="DP153" s="46"/>
      <c r="DQ153" s="46"/>
      <c r="DR153" s="75">
        <f t="shared" si="502"/>
        <v>0</v>
      </c>
      <c r="DS153" s="74">
        <f>+'Stk CF '!DB153</f>
        <v>0</v>
      </c>
      <c r="DT153" s="46"/>
      <c r="DU153" s="46"/>
      <c r="DV153" s="46"/>
      <c r="DW153" s="46"/>
      <c r="DX153" s="46"/>
      <c r="DY153" s="46"/>
      <c r="DZ153" s="46"/>
      <c r="EA153" s="75">
        <f t="shared" si="503"/>
        <v>0</v>
      </c>
      <c r="EB153" s="74">
        <f>+'Stk CF '!DI153</f>
        <v>0</v>
      </c>
      <c r="EC153" s="46"/>
      <c r="ED153" s="46"/>
      <c r="EE153" s="46"/>
      <c r="EF153" s="46"/>
      <c r="EG153" s="46"/>
      <c r="EH153" s="46"/>
      <c r="EI153" s="46"/>
      <c r="EJ153" s="75">
        <f t="shared" si="504"/>
        <v>0</v>
      </c>
      <c r="EK153" s="74">
        <f>+'Stk CF '!DP153</f>
        <v>0</v>
      </c>
      <c r="EL153" s="46"/>
      <c r="EM153" s="46"/>
      <c r="EN153" s="46"/>
      <c r="EO153" s="46"/>
      <c r="EP153" s="46"/>
      <c r="EQ153" s="46"/>
      <c r="ER153" s="46"/>
      <c r="ES153" s="75">
        <f t="shared" si="505"/>
        <v>0</v>
      </c>
      <c r="ET153" s="74">
        <f>+'Stk CF '!DW153</f>
        <v>0</v>
      </c>
      <c r="EU153" s="46"/>
      <c r="EV153" s="46"/>
      <c r="EW153" s="46"/>
      <c r="EX153" s="46"/>
      <c r="EY153" s="46"/>
      <c r="EZ153" s="46"/>
      <c r="FA153" s="46"/>
      <c r="FB153" s="79">
        <f t="shared" si="506"/>
        <v>0</v>
      </c>
      <c r="FC153" s="74">
        <f>+'Stk CF '!ED153</f>
        <v>0</v>
      </c>
      <c r="FD153" s="46"/>
      <c r="FE153" s="46"/>
      <c r="FF153" s="46"/>
      <c r="FG153" s="46"/>
      <c r="FH153" s="46"/>
      <c r="FI153" s="46"/>
      <c r="FJ153" s="46"/>
      <c r="FK153" s="75">
        <f t="shared" si="507"/>
        <v>0</v>
      </c>
      <c r="FL153" s="74">
        <f>+'Stk CF '!EK153</f>
        <v>0</v>
      </c>
      <c r="FM153" s="46"/>
      <c r="FN153" s="46"/>
      <c r="FO153" s="46"/>
      <c r="FP153" s="46"/>
      <c r="FQ153" s="46"/>
      <c r="FR153" s="46"/>
      <c r="FS153" s="46"/>
      <c r="FT153" s="75">
        <f t="shared" si="508"/>
        <v>0</v>
      </c>
      <c r="FU153" s="74">
        <f>+'Stk CF '!ER153</f>
        <v>0</v>
      </c>
      <c r="FV153" s="46"/>
      <c r="FW153" s="46"/>
      <c r="FX153" s="46"/>
      <c r="FY153" s="46"/>
      <c r="FZ153" s="46"/>
      <c r="GA153" s="46"/>
      <c r="GB153" s="46"/>
      <c r="GC153" s="75">
        <f t="shared" si="509"/>
        <v>0</v>
      </c>
      <c r="GD153" s="74">
        <f>+'Stk CF '!EY153</f>
        <v>0</v>
      </c>
      <c r="GE153" s="46"/>
      <c r="GF153" s="46"/>
      <c r="GG153" s="46"/>
      <c r="GH153" s="46"/>
      <c r="GI153" s="46"/>
      <c r="GJ153" s="46"/>
      <c r="GK153" s="46"/>
      <c r="GL153" s="75">
        <f t="shared" si="510"/>
        <v>0</v>
      </c>
      <c r="GM153" s="74">
        <f>+'Stk CF '!FF153</f>
        <v>0</v>
      </c>
      <c r="GN153" s="46"/>
      <c r="GO153" s="46"/>
      <c r="GP153" s="46"/>
      <c r="GQ153" s="46"/>
      <c r="GR153" s="46"/>
      <c r="GS153" s="46"/>
      <c r="GT153" s="46"/>
      <c r="GU153" s="75">
        <f t="shared" si="511"/>
        <v>0</v>
      </c>
      <c r="GV153" s="74">
        <f>+'Stk CF '!FM153</f>
        <v>0</v>
      </c>
      <c r="GW153" s="46"/>
      <c r="GX153" s="46"/>
      <c r="GY153" s="46"/>
      <c r="GZ153" s="46"/>
      <c r="HA153" s="46"/>
      <c r="HB153" s="46"/>
      <c r="HC153" s="46"/>
      <c r="HD153" s="75">
        <f t="shared" si="512"/>
        <v>0</v>
      </c>
      <c r="HE153" s="74">
        <f>+'Stk CF '!FT153</f>
        <v>0</v>
      </c>
      <c r="HF153" s="46"/>
      <c r="HG153" s="46"/>
      <c r="HH153" s="46"/>
      <c r="HI153" s="46"/>
      <c r="HJ153" s="46"/>
      <c r="HK153" s="46"/>
      <c r="HL153" s="46"/>
      <c r="HM153" s="75">
        <f t="shared" si="513"/>
        <v>0</v>
      </c>
      <c r="HN153" s="74">
        <f>+'Stk CF '!GA153</f>
        <v>0</v>
      </c>
      <c r="HO153" s="46"/>
      <c r="HP153" s="46"/>
      <c r="HQ153" s="46"/>
      <c r="HR153" s="46"/>
      <c r="HS153" s="46"/>
      <c r="HT153" s="46"/>
      <c r="HU153" s="46"/>
      <c r="HV153" s="75">
        <f t="shared" si="514"/>
        <v>0</v>
      </c>
      <c r="HW153" s="74">
        <f>+'Stk CF '!GH153</f>
        <v>0</v>
      </c>
      <c r="HX153" s="46"/>
      <c r="HY153" s="46"/>
      <c r="HZ153" s="46"/>
      <c r="IA153" s="46"/>
      <c r="IB153" s="46"/>
      <c r="IC153" s="46"/>
      <c r="ID153" s="46"/>
      <c r="IE153" s="75">
        <f t="shared" si="515"/>
        <v>0</v>
      </c>
      <c r="IF153" s="74">
        <f>+'Stk CF '!GO153</f>
        <v>0</v>
      </c>
      <c r="IG153" s="46"/>
      <c r="IH153" s="46"/>
      <c r="II153" s="46"/>
      <c r="IJ153" s="46"/>
      <c r="IK153" s="46"/>
      <c r="IL153" s="46"/>
      <c r="IM153" s="46"/>
      <c r="IN153" s="75">
        <f t="shared" si="516"/>
        <v>0</v>
      </c>
      <c r="IO153" s="74">
        <f>+'Stk CF '!GV153</f>
        <v>0</v>
      </c>
      <c r="IP153" s="46"/>
      <c r="IQ153" s="46"/>
      <c r="IR153" s="46"/>
      <c r="IS153" s="46"/>
      <c r="IT153" s="46"/>
      <c r="IU153" s="46"/>
      <c r="IV153" s="46"/>
      <c r="IW153" s="75">
        <f t="shared" si="517"/>
        <v>0</v>
      </c>
      <c r="IX153" s="74">
        <f>+'Stk CF '!HC153</f>
        <v>0</v>
      </c>
      <c r="IY153" s="46"/>
      <c r="IZ153" s="46"/>
      <c r="JA153" s="46"/>
      <c r="JB153" s="46"/>
      <c r="JC153" s="46"/>
      <c r="JD153" s="46"/>
      <c r="JE153" s="46"/>
      <c r="JF153" s="75">
        <f t="shared" si="518"/>
        <v>0</v>
      </c>
      <c r="JG153" s="74">
        <f>+'Stk CF '!HJ153</f>
        <v>0</v>
      </c>
      <c r="JH153" s="46"/>
      <c r="JI153" s="46"/>
      <c r="JJ153" s="46"/>
      <c r="JK153" s="46"/>
      <c r="JL153" s="46"/>
      <c r="JM153" s="46"/>
      <c r="JN153" s="46"/>
      <c r="JO153" s="75">
        <f t="shared" si="519"/>
        <v>0</v>
      </c>
      <c r="JP153" s="74">
        <f>+'Stk CF '!HQ153</f>
        <v>0</v>
      </c>
      <c r="JQ153" s="46"/>
      <c r="JR153" s="46"/>
      <c r="JS153" s="46"/>
      <c r="JT153" s="46"/>
      <c r="JU153" s="46"/>
      <c r="JV153" s="46"/>
      <c r="JW153" s="46"/>
      <c r="JX153" s="75">
        <f t="shared" si="520"/>
        <v>0</v>
      </c>
      <c r="JY153" s="106">
        <f>+'Stk CF '!HX153</f>
        <v>0</v>
      </c>
      <c r="JZ153" s="46"/>
      <c r="KA153" s="46"/>
      <c r="KB153" s="46"/>
      <c r="KC153" s="46"/>
      <c r="KD153" s="46"/>
      <c r="KE153" s="46"/>
      <c r="KF153" s="46"/>
      <c r="KG153" s="88">
        <f t="shared" si="521"/>
        <v>0</v>
      </c>
      <c r="KI153" s="80">
        <f>+'Stk CF '!IF153</f>
        <v>0</v>
      </c>
      <c r="KJ153" s="46">
        <f t="shared" si="522"/>
        <v>0</v>
      </c>
      <c r="KK153" s="46">
        <f t="shared" si="523"/>
        <v>0</v>
      </c>
      <c r="KL153" s="46">
        <f t="shared" si="524"/>
        <v>0</v>
      </c>
      <c r="KM153" s="46">
        <f t="shared" si="525"/>
        <v>0</v>
      </c>
      <c r="KN153" s="81">
        <f t="shared" si="526"/>
        <v>0</v>
      </c>
      <c r="KO153" s="81">
        <f t="shared" si="527"/>
        <v>0</v>
      </c>
      <c r="KP153" s="46">
        <f t="shared" si="528"/>
        <v>0</v>
      </c>
      <c r="KQ153" s="76">
        <f t="shared" si="529"/>
        <v>0</v>
      </c>
      <c r="KR153" s="66"/>
      <c r="KS153" s="65"/>
    </row>
    <row r="154" spans="2:305" ht="15">
      <c r="B154" s="388" t="s">
        <v>650</v>
      </c>
      <c r="C154" s="150"/>
      <c r="D154" s="176" t="s">
        <v>649</v>
      </c>
      <c r="E154" s="170"/>
      <c r="F154" s="370" t="s">
        <v>57</v>
      </c>
      <c r="G154" s="380" t="s">
        <v>99</v>
      </c>
      <c r="H154" s="380" t="s">
        <v>99</v>
      </c>
      <c r="I154" s="166" t="s">
        <v>94</v>
      </c>
      <c r="J154" s="375"/>
      <c r="K154" s="143">
        <v>5</v>
      </c>
      <c r="L154" s="144">
        <v>5</v>
      </c>
      <c r="M154" s="137" t="s">
        <v>4</v>
      </c>
      <c r="N154" s="87">
        <v>0</v>
      </c>
      <c r="O154" s="74">
        <f>+'Stk CF '!V154</f>
        <v>0</v>
      </c>
      <c r="P154" s="46"/>
      <c r="Q154" s="46"/>
      <c r="R154" s="46"/>
      <c r="S154" s="46"/>
      <c r="T154" s="46"/>
      <c r="U154" s="46"/>
      <c r="V154" s="46"/>
      <c r="W154" s="75">
        <f t="shared" si="491"/>
        <v>0</v>
      </c>
      <c r="X154" s="74">
        <f>+'Stk CF '!AC154</f>
        <v>0</v>
      </c>
      <c r="Y154" s="46"/>
      <c r="Z154" s="46"/>
      <c r="AA154" s="46"/>
      <c r="AB154" s="46"/>
      <c r="AC154" s="46"/>
      <c r="AD154" s="46"/>
      <c r="AE154" s="46"/>
      <c r="AF154" s="75">
        <f t="shared" si="492"/>
        <v>0</v>
      </c>
      <c r="AG154" s="74">
        <f>+'Stk CF '!AJ154</f>
        <v>0</v>
      </c>
      <c r="AH154" s="46"/>
      <c r="AI154" s="46"/>
      <c r="AJ154" s="46"/>
      <c r="AK154" s="46"/>
      <c r="AL154" s="46"/>
      <c r="AM154" s="46"/>
      <c r="AN154" s="46"/>
      <c r="AO154" s="75">
        <f t="shared" si="493"/>
        <v>0</v>
      </c>
      <c r="AP154" s="74">
        <f>+'Stk CF '!AQ154</f>
        <v>0</v>
      </c>
      <c r="AQ154" s="46"/>
      <c r="AR154" s="46"/>
      <c r="AS154" s="46"/>
      <c r="AT154" s="46"/>
      <c r="AU154" s="46"/>
      <c r="AV154" s="46"/>
      <c r="AW154" s="46"/>
      <c r="AX154" s="75">
        <f t="shared" si="494"/>
        <v>0</v>
      </c>
      <c r="AY154" s="74">
        <f>+'Stk CF '!AX154</f>
        <v>0</v>
      </c>
      <c r="AZ154" s="46"/>
      <c r="BA154" s="46"/>
      <c r="BB154" s="46"/>
      <c r="BC154" s="46"/>
      <c r="BD154" s="46"/>
      <c r="BE154" s="46"/>
      <c r="BF154" s="46"/>
      <c r="BG154" s="75">
        <f t="shared" si="495"/>
        <v>0</v>
      </c>
      <c r="BH154" s="74">
        <f>+'Stk CF '!BE154</f>
        <v>0</v>
      </c>
      <c r="BI154" s="46"/>
      <c r="BJ154" s="46"/>
      <c r="BK154" s="46"/>
      <c r="BL154" s="46"/>
      <c r="BM154" s="46"/>
      <c r="BN154" s="46"/>
      <c r="BO154" s="46"/>
      <c r="BP154" s="126">
        <f t="shared" si="496"/>
        <v>0</v>
      </c>
      <c r="BQ154" s="74">
        <f>+'Stk CF '!BL154</f>
        <v>0</v>
      </c>
      <c r="BR154" s="46"/>
      <c r="BS154" s="46"/>
      <c r="BT154" s="46"/>
      <c r="BU154" s="46"/>
      <c r="BV154" s="46"/>
      <c r="BW154" s="46"/>
      <c r="BX154" s="46"/>
      <c r="BY154" s="75">
        <f t="shared" si="497"/>
        <v>0</v>
      </c>
      <c r="BZ154" s="74">
        <f>+'Stk CF '!BS154</f>
        <v>0</v>
      </c>
      <c r="CA154" s="46"/>
      <c r="CB154" s="46"/>
      <c r="CC154" s="46"/>
      <c r="CD154" s="46"/>
      <c r="CE154" s="46"/>
      <c r="CF154" s="46"/>
      <c r="CG154" s="46"/>
      <c r="CH154" s="75">
        <f t="shared" si="498"/>
        <v>0</v>
      </c>
      <c r="CI154" s="74">
        <f>+'Stk CF '!BZ154</f>
        <v>0</v>
      </c>
      <c r="CJ154" s="46"/>
      <c r="CK154" s="46"/>
      <c r="CL154" s="46"/>
      <c r="CM154" s="46"/>
      <c r="CN154" s="46"/>
      <c r="CO154" s="46"/>
      <c r="CP154" s="46"/>
      <c r="CQ154" s="75">
        <f t="shared" si="499"/>
        <v>0</v>
      </c>
      <c r="CR154" s="74">
        <f>+'Stk CF '!CG154</f>
        <v>0</v>
      </c>
      <c r="CS154" s="46"/>
      <c r="CT154" s="46"/>
      <c r="CU154" s="46"/>
      <c r="CV154" s="46"/>
      <c r="CW154" s="46"/>
      <c r="CX154" s="46"/>
      <c r="CY154" s="46"/>
      <c r="CZ154" s="75">
        <f t="shared" si="500"/>
        <v>0</v>
      </c>
      <c r="DA154" s="74">
        <f>+'Stk CF '!CN154</f>
        <v>0</v>
      </c>
      <c r="DB154" s="46"/>
      <c r="DC154" s="46"/>
      <c r="DD154" s="46"/>
      <c r="DE154" s="46"/>
      <c r="DF154" s="46"/>
      <c r="DG154" s="46"/>
      <c r="DH154" s="46"/>
      <c r="DI154" s="75">
        <f t="shared" si="501"/>
        <v>0</v>
      </c>
      <c r="DJ154" s="74">
        <f>+'Stk CF '!CU154</f>
        <v>0</v>
      </c>
      <c r="DK154" s="46"/>
      <c r="DL154" s="46"/>
      <c r="DM154" s="46"/>
      <c r="DN154" s="46"/>
      <c r="DO154" s="46"/>
      <c r="DP154" s="46"/>
      <c r="DQ154" s="46"/>
      <c r="DR154" s="75">
        <f t="shared" si="502"/>
        <v>0</v>
      </c>
      <c r="DS154" s="74">
        <f>+'Stk CF '!DB154</f>
        <v>0</v>
      </c>
      <c r="DT154" s="46"/>
      <c r="DU154" s="46"/>
      <c r="DV154" s="46"/>
      <c r="DW154" s="46"/>
      <c r="DX154" s="46"/>
      <c r="DY154" s="46"/>
      <c r="DZ154" s="46"/>
      <c r="EA154" s="75">
        <f t="shared" si="503"/>
        <v>0</v>
      </c>
      <c r="EB154" s="74">
        <f>+'Stk CF '!DI154</f>
        <v>0</v>
      </c>
      <c r="EC154" s="46"/>
      <c r="ED154" s="46"/>
      <c r="EE154" s="46"/>
      <c r="EF154" s="46"/>
      <c r="EG154" s="46"/>
      <c r="EH154" s="46"/>
      <c r="EI154" s="46"/>
      <c r="EJ154" s="75">
        <f t="shared" si="504"/>
        <v>0</v>
      </c>
      <c r="EK154" s="74">
        <f>+'Stk CF '!DP154</f>
        <v>0</v>
      </c>
      <c r="EL154" s="46"/>
      <c r="EM154" s="46"/>
      <c r="EN154" s="46"/>
      <c r="EO154" s="46"/>
      <c r="EP154" s="46"/>
      <c r="EQ154" s="46"/>
      <c r="ER154" s="46"/>
      <c r="ES154" s="75">
        <f t="shared" si="505"/>
        <v>0</v>
      </c>
      <c r="ET154" s="74">
        <f>+'Stk CF '!DW154</f>
        <v>0</v>
      </c>
      <c r="EU154" s="46"/>
      <c r="EV154" s="46"/>
      <c r="EW154" s="46"/>
      <c r="EX154" s="46"/>
      <c r="EY154" s="46"/>
      <c r="EZ154" s="46"/>
      <c r="FA154" s="46"/>
      <c r="FB154" s="79">
        <f t="shared" si="506"/>
        <v>0</v>
      </c>
      <c r="FC154" s="74">
        <f>+'Stk CF '!ED154</f>
        <v>0</v>
      </c>
      <c r="FD154" s="46"/>
      <c r="FE154" s="46"/>
      <c r="FF154" s="46"/>
      <c r="FG154" s="46"/>
      <c r="FH154" s="46"/>
      <c r="FI154" s="46"/>
      <c r="FJ154" s="46"/>
      <c r="FK154" s="75">
        <f t="shared" si="507"/>
        <v>0</v>
      </c>
      <c r="FL154" s="74">
        <f>+'Stk CF '!EK154</f>
        <v>0</v>
      </c>
      <c r="FM154" s="46"/>
      <c r="FN154" s="46"/>
      <c r="FO154" s="46"/>
      <c r="FP154" s="46"/>
      <c r="FQ154" s="46"/>
      <c r="FR154" s="46"/>
      <c r="FS154" s="46"/>
      <c r="FT154" s="75">
        <f t="shared" si="508"/>
        <v>0</v>
      </c>
      <c r="FU154" s="74">
        <f>+'Stk CF '!ER154</f>
        <v>0</v>
      </c>
      <c r="FV154" s="46"/>
      <c r="FW154" s="46"/>
      <c r="FX154" s="46"/>
      <c r="FY154" s="46"/>
      <c r="FZ154" s="46"/>
      <c r="GA154" s="46"/>
      <c r="GB154" s="46"/>
      <c r="GC154" s="75">
        <f t="shared" si="509"/>
        <v>0</v>
      </c>
      <c r="GD154" s="74">
        <f>+'Stk CF '!EY154</f>
        <v>0</v>
      </c>
      <c r="GE154" s="46"/>
      <c r="GF154" s="46"/>
      <c r="GG154" s="46"/>
      <c r="GH154" s="46"/>
      <c r="GI154" s="46"/>
      <c r="GJ154" s="46"/>
      <c r="GK154" s="46"/>
      <c r="GL154" s="75">
        <f t="shared" si="510"/>
        <v>0</v>
      </c>
      <c r="GM154" s="74">
        <f>+'Stk CF '!FF154</f>
        <v>0</v>
      </c>
      <c r="GN154" s="46"/>
      <c r="GO154" s="46"/>
      <c r="GP154" s="46"/>
      <c r="GQ154" s="46"/>
      <c r="GR154" s="46"/>
      <c r="GS154" s="46"/>
      <c r="GT154" s="46"/>
      <c r="GU154" s="75">
        <f t="shared" si="511"/>
        <v>0</v>
      </c>
      <c r="GV154" s="74">
        <f>+'Stk CF '!FM154</f>
        <v>0</v>
      </c>
      <c r="GW154" s="46"/>
      <c r="GX154" s="46"/>
      <c r="GY154" s="46"/>
      <c r="GZ154" s="46"/>
      <c r="HA154" s="46"/>
      <c r="HB154" s="46"/>
      <c r="HC154" s="46"/>
      <c r="HD154" s="75">
        <f t="shared" si="512"/>
        <v>0</v>
      </c>
      <c r="HE154" s="74">
        <f>+'Stk CF '!FT154</f>
        <v>0</v>
      </c>
      <c r="HF154" s="46"/>
      <c r="HG154" s="46"/>
      <c r="HH154" s="46"/>
      <c r="HI154" s="46"/>
      <c r="HJ154" s="46"/>
      <c r="HK154" s="46"/>
      <c r="HL154" s="46"/>
      <c r="HM154" s="75">
        <f t="shared" si="513"/>
        <v>0</v>
      </c>
      <c r="HN154" s="74">
        <f>+'Stk CF '!GA154</f>
        <v>0</v>
      </c>
      <c r="HO154" s="46"/>
      <c r="HP154" s="46"/>
      <c r="HQ154" s="46"/>
      <c r="HR154" s="46"/>
      <c r="HS154" s="46"/>
      <c r="HT154" s="46"/>
      <c r="HU154" s="46"/>
      <c r="HV154" s="75">
        <f t="shared" si="514"/>
        <v>0</v>
      </c>
      <c r="HW154" s="74">
        <f>+'Stk CF '!GH154</f>
        <v>0</v>
      </c>
      <c r="HX154" s="46"/>
      <c r="HY154" s="46"/>
      <c r="HZ154" s="46"/>
      <c r="IA154" s="46"/>
      <c r="IB154" s="46"/>
      <c r="IC154" s="46"/>
      <c r="ID154" s="46"/>
      <c r="IE154" s="75">
        <f t="shared" si="515"/>
        <v>0</v>
      </c>
      <c r="IF154" s="74">
        <f>+'Stk CF '!GO154</f>
        <v>0</v>
      </c>
      <c r="IG154" s="46"/>
      <c r="IH154" s="46"/>
      <c r="II154" s="46"/>
      <c r="IJ154" s="46"/>
      <c r="IK154" s="46"/>
      <c r="IL154" s="46"/>
      <c r="IM154" s="46"/>
      <c r="IN154" s="75">
        <f t="shared" si="516"/>
        <v>0</v>
      </c>
      <c r="IO154" s="74">
        <f>+'Stk CF '!GV154</f>
        <v>0</v>
      </c>
      <c r="IP154" s="46"/>
      <c r="IQ154" s="46"/>
      <c r="IR154" s="46"/>
      <c r="IS154" s="46"/>
      <c r="IT154" s="46"/>
      <c r="IU154" s="46"/>
      <c r="IV154" s="46"/>
      <c r="IW154" s="75">
        <f t="shared" si="517"/>
        <v>0</v>
      </c>
      <c r="IX154" s="74">
        <f>+'Stk CF '!HC154</f>
        <v>0</v>
      </c>
      <c r="IY154" s="46"/>
      <c r="IZ154" s="46"/>
      <c r="JA154" s="46"/>
      <c r="JB154" s="46"/>
      <c r="JC154" s="46"/>
      <c r="JD154" s="46"/>
      <c r="JE154" s="46"/>
      <c r="JF154" s="75">
        <f t="shared" si="518"/>
        <v>0</v>
      </c>
      <c r="JG154" s="74">
        <f>+'Stk CF '!HJ154</f>
        <v>0</v>
      </c>
      <c r="JH154" s="46"/>
      <c r="JI154" s="46"/>
      <c r="JJ154" s="46"/>
      <c r="JK154" s="46"/>
      <c r="JL154" s="46"/>
      <c r="JM154" s="46"/>
      <c r="JN154" s="46"/>
      <c r="JO154" s="75">
        <f t="shared" si="519"/>
        <v>0</v>
      </c>
      <c r="JP154" s="74">
        <f>+'Stk CF '!HQ154</f>
        <v>0</v>
      </c>
      <c r="JQ154" s="46"/>
      <c r="JR154" s="46"/>
      <c r="JS154" s="46"/>
      <c r="JT154" s="46"/>
      <c r="JU154" s="46"/>
      <c r="JV154" s="46"/>
      <c r="JW154" s="46"/>
      <c r="JX154" s="75">
        <f t="shared" si="520"/>
        <v>0</v>
      </c>
      <c r="JY154" s="106">
        <f>+'Stk CF '!HX154</f>
        <v>0</v>
      </c>
      <c r="JZ154" s="46"/>
      <c r="KA154" s="46"/>
      <c r="KB154" s="46"/>
      <c r="KC154" s="46"/>
      <c r="KD154" s="46"/>
      <c r="KE154" s="46"/>
      <c r="KF154" s="46"/>
      <c r="KG154" s="88">
        <f t="shared" si="521"/>
        <v>0</v>
      </c>
      <c r="KI154" s="80">
        <f>+'Stk CF '!IF154</f>
        <v>0</v>
      </c>
      <c r="KJ154" s="46">
        <f t="shared" si="522"/>
        <v>0</v>
      </c>
      <c r="KK154" s="46">
        <f t="shared" si="523"/>
        <v>0</v>
      </c>
      <c r="KL154" s="46">
        <f t="shared" si="524"/>
        <v>0</v>
      </c>
      <c r="KM154" s="46">
        <f t="shared" si="525"/>
        <v>0</v>
      </c>
      <c r="KN154" s="81">
        <f t="shared" si="526"/>
        <v>0</v>
      </c>
      <c r="KO154" s="81">
        <f t="shared" si="527"/>
        <v>0</v>
      </c>
      <c r="KP154" s="46">
        <f t="shared" si="528"/>
        <v>0</v>
      </c>
      <c r="KQ154" s="76">
        <f t="shared" si="529"/>
        <v>0</v>
      </c>
      <c r="KR154" s="66"/>
      <c r="KS154" s="65"/>
    </row>
    <row r="155" spans="2:305" ht="15">
      <c r="B155" s="388" t="s">
        <v>650</v>
      </c>
      <c r="C155" s="150"/>
      <c r="D155" s="176" t="s">
        <v>651</v>
      </c>
      <c r="E155" s="170"/>
      <c r="F155" s="370" t="s">
        <v>175</v>
      </c>
      <c r="G155" s="380" t="s">
        <v>99</v>
      </c>
      <c r="H155" s="380" t="s">
        <v>99</v>
      </c>
      <c r="I155" s="166" t="s">
        <v>94</v>
      </c>
      <c r="J155" s="375"/>
      <c r="K155" s="143">
        <v>4</v>
      </c>
      <c r="L155" s="144">
        <v>5</v>
      </c>
      <c r="M155" s="137" t="s">
        <v>4</v>
      </c>
      <c r="N155" s="87">
        <v>0</v>
      </c>
      <c r="O155" s="74">
        <f>+'Stk CF '!V155</f>
        <v>0</v>
      </c>
      <c r="P155" s="46"/>
      <c r="Q155" s="46"/>
      <c r="R155" s="46"/>
      <c r="S155" s="46"/>
      <c r="T155" s="46"/>
      <c r="U155" s="46"/>
      <c r="V155" s="46"/>
      <c r="W155" s="75">
        <f t="shared" si="491"/>
        <v>0</v>
      </c>
      <c r="X155" s="74">
        <f>+'Stk CF '!AC155</f>
        <v>0</v>
      </c>
      <c r="Y155" s="46"/>
      <c r="Z155" s="46"/>
      <c r="AA155" s="46"/>
      <c r="AB155" s="46"/>
      <c r="AC155" s="46"/>
      <c r="AD155" s="46"/>
      <c r="AE155" s="46"/>
      <c r="AF155" s="75">
        <f t="shared" si="492"/>
        <v>0</v>
      </c>
      <c r="AG155" s="74">
        <f>+'Stk CF '!AJ155</f>
        <v>0</v>
      </c>
      <c r="AH155" s="46"/>
      <c r="AI155" s="46"/>
      <c r="AJ155" s="46"/>
      <c r="AK155" s="46"/>
      <c r="AL155" s="46"/>
      <c r="AM155" s="46"/>
      <c r="AN155" s="46"/>
      <c r="AO155" s="75">
        <f t="shared" si="493"/>
        <v>0</v>
      </c>
      <c r="AP155" s="74">
        <f>+'Stk CF '!AQ155</f>
        <v>0</v>
      </c>
      <c r="AQ155" s="46"/>
      <c r="AR155" s="46"/>
      <c r="AS155" s="46"/>
      <c r="AT155" s="46"/>
      <c r="AU155" s="46"/>
      <c r="AV155" s="46"/>
      <c r="AW155" s="46"/>
      <c r="AX155" s="75">
        <f t="shared" si="494"/>
        <v>0</v>
      </c>
      <c r="AY155" s="74">
        <f>+'Stk CF '!AX155</f>
        <v>0</v>
      </c>
      <c r="AZ155" s="46"/>
      <c r="BA155" s="46"/>
      <c r="BB155" s="46"/>
      <c r="BC155" s="46"/>
      <c r="BD155" s="46"/>
      <c r="BE155" s="46"/>
      <c r="BF155" s="46"/>
      <c r="BG155" s="75">
        <f t="shared" si="495"/>
        <v>0</v>
      </c>
      <c r="BH155" s="74">
        <f>+'Stk CF '!BE155</f>
        <v>0</v>
      </c>
      <c r="BI155" s="46"/>
      <c r="BJ155" s="46"/>
      <c r="BK155" s="46"/>
      <c r="BL155" s="46"/>
      <c r="BM155" s="46"/>
      <c r="BN155" s="46"/>
      <c r="BO155" s="46"/>
      <c r="BP155" s="126">
        <f t="shared" si="496"/>
        <v>0</v>
      </c>
      <c r="BQ155" s="74">
        <f>+'Stk CF '!BL155</f>
        <v>0</v>
      </c>
      <c r="BR155" s="46"/>
      <c r="BS155" s="46"/>
      <c r="BT155" s="46"/>
      <c r="BU155" s="46"/>
      <c r="BV155" s="46"/>
      <c r="BW155" s="46"/>
      <c r="BX155" s="46"/>
      <c r="BY155" s="75">
        <f t="shared" si="497"/>
        <v>0</v>
      </c>
      <c r="BZ155" s="74">
        <f>+'Stk CF '!BS155</f>
        <v>0</v>
      </c>
      <c r="CA155" s="46"/>
      <c r="CB155" s="46"/>
      <c r="CC155" s="46"/>
      <c r="CD155" s="46"/>
      <c r="CE155" s="46"/>
      <c r="CF155" s="46"/>
      <c r="CG155" s="46"/>
      <c r="CH155" s="75">
        <f t="shared" si="498"/>
        <v>0</v>
      </c>
      <c r="CI155" s="74">
        <f>+'Stk CF '!BZ155</f>
        <v>0</v>
      </c>
      <c r="CJ155" s="46"/>
      <c r="CK155" s="46"/>
      <c r="CL155" s="46"/>
      <c r="CM155" s="46"/>
      <c r="CN155" s="46"/>
      <c r="CO155" s="46"/>
      <c r="CP155" s="46"/>
      <c r="CQ155" s="75">
        <f t="shared" si="499"/>
        <v>0</v>
      </c>
      <c r="CR155" s="74">
        <f>+'Stk CF '!CG155</f>
        <v>0</v>
      </c>
      <c r="CS155" s="46"/>
      <c r="CT155" s="46"/>
      <c r="CU155" s="46"/>
      <c r="CV155" s="46"/>
      <c r="CW155" s="46"/>
      <c r="CX155" s="46"/>
      <c r="CY155" s="46"/>
      <c r="CZ155" s="75">
        <f t="shared" si="500"/>
        <v>0</v>
      </c>
      <c r="DA155" s="74">
        <f>+'Stk CF '!CN155</f>
        <v>0</v>
      </c>
      <c r="DB155" s="46"/>
      <c r="DC155" s="46"/>
      <c r="DD155" s="46"/>
      <c r="DE155" s="46"/>
      <c r="DF155" s="46"/>
      <c r="DG155" s="46"/>
      <c r="DH155" s="46"/>
      <c r="DI155" s="75">
        <f t="shared" si="501"/>
        <v>0</v>
      </c>
      <c r="DJ155" s="74">
        <f>+'Stk CF '!CU155</f>
        <v>0</v>
      </c>
      <c r="DK155" s="46"/>
      <c r="DL155" s="46"/>
      <c r="DM155" s="46"/>
      <c r="DN155" s="46"/>
      <c r="DO155" s="46"/>
      <c r="DP155" s="46"/>
      <c r="DQ155" s="46"/>
      <c r="DR155" s="75">
        <f t="shared" si="502"/>
        <v>0</v>
      </c>
      <c r="DS155" s="74">
        <f>+'Stk CF '!DB155</f>
        <v>0</v>
      </c>
      <c r="DT155" s="46"/>
      <c r="DU155" s="46"/>
      <c r="DV155" s="46"/>
      <c r="DW155" s="46"/>
      <c r="DX155" s="46"/>
      <c r="DY155" s="46"/>
      <c r="DZ155" s="46"/>
      <c r="EA155" s="75">
        <f t="shared" si="503"/>
        <v>0</v>
      </c>
      <c r="EB155" s="74">
        <f>+'Stk CF '!DI155</f>
        <v>0</v>
      </c>
      <c r="EC155" s="46"/>
      <c r="ED155" s="46"/>
      <c r="EE155" s="46"/>
      <c r="EF155" s="46"/>
      <c r="EG155" s="46"/>
      <c r="EH155" s="46"/>
      <c r="EI155" s="46"/>
      <c r="EJ155" s="75">
        <f t="shared" si="504"/>
        <v>0</v>
      </c>
      <c r="EK155" s="74">
        <f>+'Stk CF '!DP155</f>
        <v>0</v>
      </c>
      <c r="EL155" s="46"/>
      <c r="EM155" s="46"/>
      <c r="EN155" s="46"/>
      <c r="EO155" s="46"/>
      <c r="EP155" s="46"/>
      <c r="EQ155" s="46"/>
      <c r="ER155" s="46"/>
      <c r="ES155" s="75">
        <f t="shared" si="505"/>
        <v>0</v>
      </c>
      <c r="ET155" s="74">
        <f>+'Stk CF '!DW155</f>
        <v>0</v>
      </c>
      <c r="EU155" s="46"/>
      <c r="EV155" s="46"/>
      <c r="EW155" s="46"/>
      <c r="EX155" s="46"/>
      <c r="EY155" s="46"/>
      <c r="EZ155" s="46"/>
      <c r="FA155" s="46"/>
      <c r="FB155" s="79">
        <f t="shared" si="506"/>
        <v>0</v>
      </c>
      <c r="FC155" s="74">
        <f>+'Stk CF '!ED155</f>
        <v>0</v>
      </c>
      <c r="FD155" s="46"/>
      <c r="FE155" s="46"/>
      <c r="FF155" s="46"/>
      <c r="FG155" s="46"/>
      <c r="FH155" s="46"/>
      <c r="FI155" s="46"/>
      <c r="FJ155" s="46"/>
      <c r="FK155" s="75">
        <f t="shared" si="507"/>
        <v>0</v>
      </c>
      <c r="FL155" s="74">
        <f>+'Stk CF '!EK155</f>
        <v>0</v>
      </c>
      <c r="FM155" s="46"/>
      <c r="FN155" s="46"/>
      <c r="FO155" s="46"/>
      <c r="FP155" s="46"/>
      <c r="FQ155" s="46"/>
      <c r="FR155" s="46"/>
      <c r="FS155" s="46"/>
      <c r="FT155" s="75">
        <f t="shared" si="508"/>
        <v>0</v>
      </c>
      <c r="FU155" s="74">
        <f>+'Stk CF '!ER155</f>
        <v>0</v>
      </c>
      <c r="FV155" s="46"/>
      <c r="FW155" s="46"/>
      <c r="FX155" s="46"/>
      <c r="FY155" s="46"/>
      <c r="FZ155" s="46"/>
      <c r="GA155" s="46"/>
      <c r="GB155" s="46"/>
      <c r="GC155" s="75">
        <f t="shared" si="509"/>
        <v>0</v>
      </c>
      <c r="GD155" s="74">
        <f>+'Stk CF '!EY155</f>
        <v>0</v>
      </c>
      <c r="GE155" s="46"/>
      <c r="GF155" s="46"/>
      <c r="GG155" s="46"/>
      <c r="GH155" s="46"/>
      <c r="GI155" s="46"/>
      <c r="GJ155" s="46"/>
      <c r="GK155" s="46"/>
      <c r="GL155" s="75">
        <f t="shared" si="510"/>
        <v>0</v>
      </c>
      <c r="GM155" s="74">
        <f>+'Stk CF '!FF155</f>
        <v>0</v>
      </c>
      <c r="GN155" s="46"/>
      <c r="GO155" s="46"/>
      <c r="GP155" s="46"/>
      <c r="GQ155" s="46"/>
      <c r="GR155" s="46"/>
      <c r="GS155" s="46"/>
      <c r="GT155" s="46"/>
      <c r="GU155" s="75">
        <f t="shared" si="511"/>
        <v>0</v>
      </c>
      <c r="GV155" s="74">
        <f>+'Stk CF '!FM155</f>
        <v>0</v>
      </c>
      <c r="GW155" s="46"/>
      <c r="GX155" s="46"/>
      <c r="GY155" s="46"/>
      <c r="GZ155" s="46"/>
      <c r="HA155" s="46"/>
      <c r="HB155" s="46"/>
      <c r="HC155" s="46"/>
      <c r="HD155" s="75">
        <f t="shared" si="512"/>
        <v>0</v>
      </c>
      <c r="HE155" s="74">
        <f>+'Stk CF '!FT155</f>
        <v>0</v>
      </c>
      <c r="HF155" s="46"/>
      <c r="HG155" s="46"/>
      <c r="HH155" s="46"/>
      <c r="HI155" s="46"/>
      <c r="HJ155" s="46"/>
      <c r="HK155" s="46"/>
      <c r="HL155" s="46"/>
      <c r="HM155" s="75">
        <f t="shared" si="513"/>
        <v>0</v>
      </c>
      <c r="HN155" s="74">
        <f>+'Stk CF '!GA155</f>
        <v>0</v>
      </c>
      <c r="HO155" s="46"/>
      <c r="HP155" s="46"/>
      <c r="HQ155" s="46"/>
      <c r="HR155" s="46"/>
      <c r="HS155" s="46"/>
      <c r="HT155" s="46"/>
      <c r="HU155" s="46"/>
      <c r="HV155" s="75">
        <f t="shared" si="514"/>
        <v>0</v>
      </c>
      <c r="HW155" s="74">
        <f>+'Stk CF '!GH155</f>
        <v>0</v>
      </c>
      <c r="HX155" s="46"/>
      <c r="HY155" s="46"/>
      <c r="HZ155" s="46"/>
      <c r="IA155" s="46"/>
      <c r="IB155" s="46"/>
      <c r="IC155" s="46"/>
      <c r="ID155" s="46"/>
      <c r="IE155" s="75">
        <f t="shared" si="515"/>
        <v>0</v>
      </c>
      <c r="IF155" s="74">
        <f>+'Stk CF '!GO155</f>
        <v>0</v>
      </c>
      <c r="IG155" s="46"/>
      <c r="IH155" s="46"/>
      <c r="II155" s="46"/>
      <c r="IJ155" s="46"/>
      <c r="IK155" s="46"/>
      <c r="IL155" s="46"/>
      <c r="IM155" s="46"/>
      <c r="IN155" s="75">
        <f t="shared" si="516"/>
        <v>0</v>
      </c>
      <c r="IO155" s="74">
        <f>+'Stk CF '!GV155</f>
        <v>0</v>
      </c>
      <c r="IP155" s="46"/>
      <c r="IQ155" s="46"/>
      <c r="IR155" s="46"/>
      <c r="IS155" s="46"/>
      <c r="IT155" s="46"/>
      <c r="IU155" s="46"/>
      <c r="IV155" s="46"/>
      <c r="IW155" s="75">
        <f t="shared" si="517"/>
        <v>0</v>
      </c>
      <c r="IX155" s="74">
        <f>+'Stk CF '!HC155</f>
        <v>0</v>
      </c>
      <c r="IY155" s="46"/>
      <c r="IZ155" s="46"/>
      <c r="JA155" s="46"/>
      <c r="JB155" s="46"/>
      <c r="JC155" s="46"/>
      <c r="JD155" s="46"/>
      <c r="JE155" s="46"/>
      <c r="JF155" s="75">
        <f t="shared" si="518"/>
        <v>0</v>
      </c>
      <c r="JG155" s="74">
        <f>+'Stk CF '!HJ155</f>
        <v>0</v>
      </c>
      <c r="JH155" s="46"/>
      <c r="JI155" s="46"/>
      <c r="JJ155" s="46"/>
      <c r="JK155" s="46"/>
      <c r="JL155" s="46"/>
      <c r="JM155" s="46"/>
      <c r="JN155" s="46"/>
      <c r="JO155" s="75">
        <f t="shared" si="519"/>
        <v>0</v>
      </c>
      <c r="JP155" s="74">
        <f>+'Stk CF '!HQ155</f>
        <v>0</v>
      </c>
      <c r="JQ155" s="46"/>
      <c r="JR155" s="46"/>
      <c r="JS155" s="46"/>
      <c r="JT155" s="46"/>
      <c r="JU155" s="46"/>
      <c r="JV155" s="46"/>
      <c r="JW155" s="46"/>
      <c r="JX155" s="75">
        <f t="shared" si="520"/>
        <v>0</v>
      </c>
      <c r="JY155" s="106">
        <f>+'Stk CF '!HX155</f>
        <v>0</v>
      </c>
      <c r="JZ155" s="46"/>
      <c r="KA155" s="46"/>
      <c r="KB155" s="46"/>
      <c r="KC155" s="46"/>
      <c r="KD155" s="46"/>
      <c r="KE155" s="46"/>
      <c r="KF155" s="46"/>
      <c r="KG155" s="88">
        <f t="shared" si="521"/>
        <v>0</v>
      </c>
      <c r="KI155" s="80">
        <f>+'Stk CF '!IF155</f>
        <v>0</v>
      </c>
      <c r="KJ155" s="46">
        <f t="shared" si="522"/>
        <v>0</v>
      </c>
      <c r="KK155" s="46">
        <f t="shared" si="523"/>
        <v>0</v>
      </c>
      <c r="KL155" s="46">
        <f t="shared" si="524"/>
        <v>0</v>
      </c>
      <c r="KM155" s="46">
        <f t="shared" si="525"/>
        <v>0</v>
      </c>
      <c r="KN155" s="81">
        <f t="shared" si="526"/>
        <v>0</v>
      </c>
      <c r="KO155" s="81">
        <f t="shared" si="527"/>
        <v>0</v>
      </c>
      <c r="KP155" s="46">
        <f t="shared" si="528"/>
        <v>0</v>
      </c>
      <c r="KQ155" s="76">
        <f t="shared" si="529"/>
        <v>0</v>
      </c>
      <c r="KR155" s="66"/>
      <c r="KS155" s="65"/>
    </row>
    <row r="156" spans="2:305" ht="15">
      <c r="B156" s="388" t="s">
        <v>650</v>
      </c>
      <c r="C156" s="150"/>
      <c r="D156" s="176" t="s">
        <v>652</v>
      </c>
      <c r="E156" s="170"/>
      <c r="F156" s="370" t="s">
        <v>175</v>
      </c>
      <c r="G156" s="380" t="s">
        <v>99</v>
      </c>
      <c r="H156" s="380" t="s">
        <v>99</v>
      </c>
      <c r="I156" s="361" t="s">
        <v>95</v>
      </c>
      <c r="J156" s="375"/>
      <c r="K156" s="143">
        <v>4</v>
      </c>
      <c r="L156" s="144">
        <v>5</v>
      </c>
      <c r="M156" s="137" t="s">
        <v>4</v>
      </c>
      <c r="N156" s="87">
        <v>0</v>
      </c>
      <c r="O156" s="74">
        <f>+'Stk CF '!V156</f>
        <v>0</v>
      </c>
      <c r="P156" s="46"/>
      <c r="Q156" s="46"/>
      <c r="R156" s="46"/>
      <c r="S156" s="46"/>
      <c r="T156" s="46"/>
      <c r="U156" s="46"/>
      <c r="V156" s="46"/>
      <c r="W156" s="75">
        <f t="shared" si="491"/>
        <v>0</v>
      </c>
      <c r="X156" s="74">
        <f>+'Stk CF '!AC156</f>
        <v>0</v>
      </c>
      <c r="Y156" s="46"/>
      <c r="Z156" s="46"/>
      <c r="AA156" s="46"/>
      <c r="AB156" s="46"/>
      <c r="AC156" s="46"/>
      <c r="AD156" s="46"/>
      <c r="AE156" s="46"/>
      <c r="AF156" s="75">
        <f t="shared" si="492"/>
        <v>0</v>
      </c>
      <c r="AG156" s="74">
        <f>+'Stk CF '!AJ156</f>
        <v>0</v>
      </c>
      <c r="AH156" s="46"/>
      <c r="AI156" s="46"/>
      <c r="AJ156" s="46"/>
      <c r="AK156" s="46"/>
      <c r="AL156" s="46"/>
      <c r="AM156" s="46"/>
      <c r="AN156" s="46"/>
      <c r="AO156" s="75">
        <f t="shared" si="493"/>
        <v>0</v>
      </c>
      <c r="AP156" s="74">
        <f>+'Stk CF '!AQ156</f>
        <v>0</v>
      </c>
      <c r="AQ156" s="46"/>
      <c r="AR156" s="46"/>
      <c r="AS156" s="46"/>
      <c r="AT156" s="46"/>
      <c r="AU156" s="46"/>
      <c r="AV156" s="46"/>
      <c r="AW156" s="46"/>
      <c r="AX156" s="75">
        <f t="shared" si="494"/>
        <v>0</v>
      </c>
      <c r="AY156" s="74">
        <f>+'Stk CF '!AX156</f>
        <v>0</v>
      </c>
      <c r="AZ156" s="46"/>
      <c r="BA156" s="46"/>
      <c r="BB156" s="46"/>
      <c r="BC156" s="46"/>
      <c r="BD156" s="46"/>
      <c r="BE156" s="46"/>
      <c r="BF156" s="46"/>
      <c r="BG156" s="75">
        <f t="shared" si="495"/>
        <v>0</v>
      </c>
      <c r="BH156" s="74">
        <f>+'Stk CF '!BE156</f>
        <v>0</v>
      </c>
      <c r="BI156" s="46"/>
      <c r="BJ156" s="46"/>
      <c r="BK156" s="46"/>
      <c r="BL156" s="46"/>
      <c r="BM156" s="46"/>
      <c r="BN156" s="46"/>
      <c r="BO156" s="46"/>
      <c r="BP156" s="126">
        <f t="shared" si="496"/>
        <v>0</v>
      </c>
      <c r="BQ156" s="74">
        <f>+'Stk CF '!BL156</f>
        <v>0</v>
      </c>
      <c r="BR156" s="46"/>
      <c r="BS156" s="46"/>
      <c r="BT156" s="46"/>
      <c r="BU156" s="46"/>
      <c r="BV156" s="46"/>
      <c r="BW156" s="46"/>
      <c r="BX156" s="46"/>
      <c r="BY156" s="75">
        <f t="shared" si="497"/>
        <v>0</v>
      </c>
      <c r="BZ156" s="74">
        <f>+'Stk CF '!BS156</f>
        <v>0</v>
      </c>
      <c r="CA156" s="46"/>
      <c r="CB156" s="46"/>
      <c r="CC156" s="46"/>
      <c r="CD156" s="46"/>
      <c r="CE156" s="46"/>
      <c r="CF156" s="46"/>
      <c r="CG156" s="46"/>
      <c r="CH156" s="75">
        <f t="shared" si="498"/>
        <v>0</v>
      </c>
      <c r="CI156" s="74">
        <f>+'Stk CF '!BZ156</f>
        <v>0</v>
      </c>
      <c r="CJ156" s="46"/>
      <c r="CK156" s="46"/>
      <c r="CL156" s="46"/>
      <c r="CM156" s="46"/>
      <c r="CN156" s="46"/>
      <c r="CO156" s="46"/>
      <c r="CP156" s="46"/>
      <c r="CQ156" s="75">
        <f t="shared" si="499"/>
        <v>0</v>
      </c>
      <c r="CR156" s="74">
        <f>+'Stk CF '!CG156</f>
        <v>0</v>
      </c>
      <c r="CS156" s="46"/>
      <c r="CT156" s="46"/>
      <c r="CU156" s="46"/>
      <c r="CV156" s="46"/>
      <c r="CW156" s="46"/>
      <c r="CX156" s="46"/>
      <c r="CY156" s="46"/>
      <c r="CZ156" s="75">
        <f t="shared" si="500"/>
        <v>0</v>
      </c>
      <c r="DA156" s="74">
        <f>+'Stk CF '!CN156</f>
        <v>0</v>
      </c>
      <c r="DB156" s="46"/>
      <c r="DC156" s="46"/>
      <c r="DD156" s="46"/>
      <c r="DE156" s="46"/>
      <c r="DF156" s="46"/>
      <c r="DG156" s="46"/>
      <c r="DH156" s="46"/>
      <c r="DI156" s="75">
        <f t="shared" si="501"/>
        <v>0</v>
      </c>
      <c r="DJ156" s="74">
        <f>+'Stk CF '!CU156</f>
        <v>0</v>
      </c>
      <c r="DK156" s="46"/>
      <c r="DL156" s="46"/>
      <c r="DM156" s="46"/>
      <c r="DN156" s="46"/>
      <c r="DO156" s="46"/>
      <c r="DP156" s="46"/>
      <c r="DQ156" s="46"/>
      <c r="DR156" s="75">
        <f t="shared" si="502"/>
        <v>0</v>
      </c>
      <c r="DS156" s="74">
        <f>+'Stk CF '!DB156</f>
        <v>0</v>
      </c>
      <c r="DT156" s="46"/>
      <c r="DU156" s="46"/>
      <c r="DV156" s="46"/>
      <c r="DW156" s="46"/>
      <c r="DX156" s="46"/>
      <c r="DY156" s="46"/>
      <c r="DZ156" s="46"/>
      <c r="EA156" s="75">
        <f t="shared" si="503"/>
        <v>0</v>
      </c>
      <c r="EB156" s="74">
        <f>+'Stk CF '!DI156</f>
        <v>0</v>
      </c>
      <c r="EC156" s="46"/>
      <c r="ED156" s="46"/>
      <c r="EE156" s="46"/>
      <c r="EF156" s="46"/>
      <c r="EG156" s="46"/>
      <c r="EH156" s="46"/>
      <c r="EI156" s="46"/>
      <c r="EJ156" s="75">
        <f t="shared" si="504"/>
        <v>0</v>
      </c>
      <c r="EK156" s="74">
        <f>+'Stk CF '!DP156</f>
        <v>0</v>
      </c>
      <c r="EL156" s="46"/>
      <c r="EM156" s="46"/>
      <c r="EN156" s="46"/>
      <c r="EO156" s="46"/>
      <c r="EP156" s="46"/>
      <c r="EQ156" s="46"/>
      <c r="ER156" s="46"/>
      <c r="ES156" s="75">
        <f t="shared" si="505"/>
        <v>0</v>
      </c>
      <c r="ET156" s="74">
        <f>+'Stk CF '!DW156</f>
        <v>0</v>
      </c>
      <c r="EU156" s="46"/>
      <c r="EV156" s="46"/>
      <c r="EW156" s="46"/>
      <c r="EX156" s="46"/>
      <c r="EY156" s="46"/>
      <c r="EZ156" s="46"/>
      <c r="FA156" s="46"/>
      <c r="FB156" s="79">
        <f t="shared" si="506"/>
        <v>0</v>
      </c>
      <c r="FC156" s="74">
        <f>+'Stk CF '!ED156</f>
        <v>0</v>
      </c>
      <c r="FD156" s="46"/>
      <c r="FE156" s="46"/>
      <c r="FF156" s="46"/>
      <c r="FG156" s="46"/>
      <c r="FH156" s="46"/>
      <c r="FI156" s="46"/>
      <c r="FJ156" s="46"/>
      <c r="FK156" s="75">
        <f t="shared" si="507"/>
        <v>0</v>
      </c>
      <c r="FL156" s="74">
        <f>+'Stk CF '!EK156</f>
        <v>0</v>
      </c>
      <c r="FM156" s="46"/>
      <c r="FN156" s="46"/>
      <c r="FO156" s="46"/>
      <c r="FP156" s="46"/>
      <c r="FQ156" s="46"/>
      <c r="FR156" s="46"/>
      <c r="FS156" s="46"/>
      <c r="FT156" s="75">
        <f t="shared" si="508"/>
        <v>0</v>
      </c>
      <c r="FU156" s="74">
        <f>+'Stk CF '!ER156</f>
        <v>0</v>
      </c>
      <c r="FV156" s="46"/>
      <c r="FW156" s="46"/>
      <c r="FX156" s="46"/>
      <c r="FY156" s="46"/>
      <c r="FZ156" s="46"/>
      <c r="GA156" s="46"/>
      <c r="GB156" s="46"/>
      <c r="GC156" s="75">
        <f t="shared" si="509"/>
        <v>0</v>
      </c>
      <c r="GD156" s="74">
        <f>+'Stk CF '!EY156</f>
        <v>0</v>
      </c>
      <c r="GE156" s="46"/>
      <c r="GF156" s="46"/>
      <c r="GG156" s="46"/>
      <c r="GH156" s="46"/>
      <c r="GI156" s="46"/>
      <c r="GJ156" s="46"/>
      <c r="GK156" s="46"/>
      <c r="GL156" s="75">
        <f t="shared" si="510"/>
        <v>0</v>
      </c>
      <c r="GM156" s="74">
        <f>+'Stk CF '!FF156</f>
        <v>0</v>
      </c>
      <c r="GN156" s="46"/>
      <c r="GO156" s="46"/>
      <c r="GP156" s="46"/>
      <c r="GQ156" s="46"/>
      <c r="GR156" s="46"/>
      <c r="GS156" s="46"/>
      <c r="GT156" s="46"/>
      <c r="GU156" s="75">
        <f t="shared" si="511"/>
        <v>0</v>
      </c>
      <c r="GV156" s="74">
        <f>+'Stk CF '!FM156</f>
        <v>0</v>
      </c>
      <c r="GW156" s="46"/>
      <c r="GX156" s="46"/>
      <c r="GY156" s="46"/>
      <c r="GZ156" s="46"/>
      <c r="HA156" s="46"/>
      <c r="HB156" s="46"/>
      <c r="HC156" s="46"/>
      <c r="HD156" s="75">
        <f t="shared" si="512"/>
        <v>0</v>
      </c>
      <c r="HE156" s="74">
        <f>+'Stk CF '!FT156</f>
        <v>0</v>
      </c>
      <c r="HF156" s="46"/>
      <c r="HG156" s="46"/>
      <c r="HH156" s="46"/>
      <c r="HI156" s="46"/>
      <c r="HJ156" s="46"/>
      <c r="HK156" s="46"/>
      <c r="HL156" s="46"/>
      <c r="HM156" s="75">
        <f t="shared" si="513"/>
        <v>0</v>
      </c>
      <c r="HN156" s="74">
        <f>+'Stk CF '!GA156</f>
        <v>0</v>
      </c>
      <c r="HO156" s="46"/>
      <c r="HP156" s="46"/>
      <c r="HQ156" s="46"/>
      <c r="HR156" s="46"/>
      <c r="HS156" s="46"/>
      <c r="HT156" s="46"/>
      <c r="HU156" s="46"/>
      <c r="HV156" s="75">
        <f t="shared" si="514"/>
        <v>0</v>
      </c>
      <c r="HW156" s="74">
        <f>+'Stk CF '!GH156</f>
        <v>0</v>
      </c>
      <c r="HX156" s="46"/>
      <c r="HY156" s="46"/>
      <c r="HZ156" s="46"/>
      <c r="IA156" s="46"/>
      <c r="IB156" s="46"/>
      <c r="IC156" s="46"/>
      <c r="ID156" s="46"/>
      <c r="IE156" s="75">
        <f t="shared" si="515"/>
        <v>0</v>
      </c>
      <c r="IF156" s="74">
        <f>+'Stk CF '!GO156</f>
        <v>0</v>
      </c>
      <c r="IG156" s="46"/>
      <c r="IH156" s="46"/>
      <c r="II156" s="46"/>
      <c r="IJ156" s="46"/>
      <c r="IK156" s="46"/>
      <c r="IL156" s="46"/>
      <c r="IM156" s="46"/>
      <c r="IN156" s="75">
        <f t="shared" si="516"/>
        <v>0</v>
      </c>
      <c r="IO156" s="74">
        <f>+'Stk CF '!GV156</f>
        <v>0</v>
      </c>
      <c r="IP156" s="46"/>
      <c r="IQ156" s="46"/>
      <c r="IR156" s="46"/>
      <c r="IS156" s="46"/>
      <c r="IT156" s="46"/>
      <c r="IU156" s="46"/>
      <c r="IV156" s="46"/>
      <c r="IW156" s="75">
        <f t="shared" si="517"/>
        <v>0</v>
      </c>
      <c r="IX156" s="74">
        <f>+'Stk CF '!HC156</f>
        <v>0</v>
      </c>
      <c r="IY156" s="46"/>
      <c r="IZ156" s="46"/>
      <c r="JA156" s="46"/>
      <c r="JB156" s="46"/>
      <c r="JC156" s="46"/>
      <c r="JD156" s="46"/>
      <c r="JE156" s="46"/>
      <c r="JF156" s="75">
        <f t="shared" si="518"/>
        <v>0</v>
      </c>
      <c r="JG156" s="74">
        <f>+'Stk CF '!HJ156</f>
        <v>0</v>
      </c>
      <c r="JH156" s="46"/>
      <c r="JI156" s="46"/>
      <c r="JJ156" s="46"/>
      <c r="JK156" s="46"/>
      <c r="JL156" s="46"/>
      <c r="JM156" s="46"/>
      <c r="JN156" s="46"/>
      <c r="JO156" s="75">
        <f t="shared" si="519"/>
        <v>0</v>
      </c>
      <c r="JP156" s="74">
        <f>+'Stk CF '!HQ156</f>
        <v>0</v>
      </c>
      <c r="JQ156" s="46"/>
      <c r="JR156" s="46"/>
      <c r="JS156" s="46"/>
      <c r="JT156" s="46"/>
      <c r="JU156" s="46"/>
      <c r="JV156" s="46"/>
      <c r="JW156" s="46"/>
      <c r="JX156" s="75">
        <f t="shared" si="520"/>
        <v>0</v>
      </c>
      <c r="JY156" s="106">
        <f>+'Stk CF '!HX156</f>
        <v>0</v>
      </c>
      <c r="JZ156" s="46"/>
      <c r="KA156" s="46"/>
      <c r="KB156" s="46"/>
      <c r="KC156" s="46"/>
      <c r="KD156" s="46"/>
      <c r="KE156" s="46"/>
      <c r="KF156" s="46"/>
      <c r="KG156" s="88">
        <f t="shared" si="521"/>
        <v>0</v>
      </c>
      <c r="KI156" s="80">
        <f>+'Stk CF '!IF156</f>
        <v>0</v>
      </c>
      <c r="KJ156" s="46">
        <f t="shared" si="522"/>
        <v>0</v>
      </c>
      <c r="KK156" s="46">
        <f t="shared" si="523"/>
        <v>0</v>
      </c>
      <c r="KL156" s="46">
        <f t="shared" si="524"/>
        <v>0</v>
      </c>
      <c r="KM156" s="46">
        <f t="shared" si="525"/>
        <v>0</v>
      </c>
      <c r="KN156" s="81">
        <f t="shared" si="526"/>
        <v>0</v>
      </c>
      <c r="KO156" s="81">
        <f t="shared" si="527"/>
        <v>0</v>
      </c>
      <c r="KP156" s="46">
        <f t="shared" si="528"/>
        <v>0</v>
      </c>
      <c r="KQ156" s="76">
        <f t="shared" si="529"/>
        <v>0</v>
      </c>
      <c r="KR156" s="66"/>
      <c r="KS156" s="65"/>
    </row>
    <row r="157" spans="2:305" ht="15">
      <c r="B157" s="388" t="s">
        <v>650</v>
      </c>
      <c r="C157" s="150"/>
      <c r="D157" s="176" t="s">
        <v>655</v>
      </c>
      <c r="E157" s="170"/>
      <c r="F157" s="370" t="s">
        <v>248</v>
      </c>
      <c r="G157" s="380" t="s">
        <v>99</v>
      </c>
      <c r="H157" s="380" t="s">
        <v>99</v>
      </c>
      <c r="I157" s="361" t="s">
        <v>95</v>
      </c>
      <c r="J157" s="375"/>
      <c r="K157" s="143">
        <v>4</v>
      </c>
      <c r="L157" s="144">
        <v>5</v>
      </c>
      <c r="M157" s="137" t="s">
        <v>4</v>
      </c>
      <c r="N157" s="87">
        <v>544</v>
      </c>
      <c r="O157" s="74">
        <f>+'Stk CF '!V157</f>
        <v>0</v>
      </c>
      <c r="P157" s="46"/>
      <c r="Q157" s="46"/>
      <c r="R157" s="46"/>
      <c r="S157" s="46"/>
      <c r="T157" s="46"/>
      <c r="U157" s="46"/>
      <c r="V157" s="46"/>
      <c r="W157" s="75">
        <f t="shared" si="491"/>
        <v>544</v>
      </c>
      <c r="X157" s="74">
        <f>+'Stk CF '!AC157</f>
        <v>0</v>
      </c>
      <c r="Y157" s="46"/>
      <c r="Z157" s="46"/>
      <c r="AA157" s="46"/>
      <c r="AB157" s="46"/>
      <c r="AC157" s="46"/>
      <c r="AD157" s="46"/>
      <c r="AE157" s="46"/>
      <c r="AF157" s="75">
        <f t="shared" si="492"/>
        <v>544</v>
      </c>
      <c r="AG157" s="74">
        <f>+'Stk CF '!AJ157</f>
        <v>0</v>
      </c>
      <c r="AH157" s="46"/>
      <c r="AI157" s="46"/>
      <c r="AJ157" s="46"/>
      <c r="AK157" s="46"/>
      <c r="AL157" s="46"/>
      <c r="AM157" s="46"/>
      <c r="AN157" s="46"/>
      <c r="AO157" s="75">
        <f t="shared" si="493"/>
        <v>544</v>
      </c>
      <c r="AP157" s="74">
        <f>+'Stk CF '!AQ157</f>
        <v>0</v>
      </c>
      <c r="AQ157" s="46"/>
      <c r="AR157" s="46"/>
      <c r="AS157" s="46"/>
      <c r="AT157" s="46"/>
      <c r="AU157" s="46"/>
      <c r="AV157" s="46"/>
      <c r="AW157" s="46"/>
      <c r="AX157" s="75">
        <f t="shared" si="494"/>
        <v>544</v>
      </c>
      <c r="AY157" s="74">
        <f>+'Stk CF '!AX157</f>
        <v>382</v>
      </c>
      <c r="AZ157" s="46"/>
      <c r="BA157" s="46"/>
      <c r="BB157" s="46"/>
      <c r="BC157" s="46"/>
      <c r="BD157" s="46"/>
      <c r="BE157" s="46"/>
      <c r="BF157" s="46"/>
      <c r="BG157" s="75">
        <f t="shared" si="495"/>
        <v>926</v>
      </c>
      <c r="BH157" s="74">
        <f>+'Stk CF '!BE157</f>
        <v>0</v>
      </c>
      <c r="BI157" s="46"/>
      <c r="BJ157" s="46"/>
      <c r="BK157" s="46"/>
      <c r="BL157" s="46"/>
      <c r="BM157" s="46"/>
      <c r="BN157" s="46"/>
      <c r="BO157" s="46"/>
      <c r="BP157" s="126">
        <f t="shared" si="496"/>
        <v>926</v>
      </c>
      <c r="BQ157" s="74">
        <f>+'Stk CF '!BL157</f>
        <v>0</v>
      </c>
      <c r="BR157" s="46"/>
      <c r="BS157" s="46"/>
      <c r="BT157" s="46"/>
      <c r="BU157" s="46"/>
      <c r="BV157" s="46"/>
      <c r="BW157" s="46"/>
      <c r="BX157" s="46"/>
      <c r="BY157" s="75">
        <f t="shared" si="497"/>
        <v>926</v>
      </c>
      <c r="BZ157" s="74">
        <f>+'Stk CF '!BS157</f>
        <v>0</v>
      </c>
      <c r="CA157" s="46"/>
      <c r="CB157" s="46"/>
      <c r="CC157" s="46"/>
      <c r="CD157" s="46"/>
      <c r="CE157" s="46"/>
      <c r="CF157" s="46"/>
      <c r="CG157" s="46"/>
      <c r="CH157" s="75">
        <f t="shared" si="498"/>
        <v>926</v>
      </c>
      <c r="CI157" s="74">
        <f>+'Stk CF '!BZ157</f>
        <v>0</v>
      </c>
      <c r="CJ157" s="46"/>
      <c r="CK157" s="46"/>
      <c r="CL157" s="46"/>
      <c r="CM157" s="46"/>
      <c r="CN157" s="46"/>
      <c r="CO157" s="46"/>
      <c r="CP157" s="46"/>
      <c r="CQ157" s="75">
        <f t="shared" si="499"/>
        <v>926</v>
      </c>
      <c r="CR157" s="74">
        <f>+'Stk CF '!CG157</f>
        <v>0</v>
      </c>
      <c r="CS157" s="46"/>
      <c r="CT157" s="46"/>
      <c r="CU157" s="46"/>
      <c r="CV157" s="46"/>
      <c r="CW157" s="46"/>
      <c r="CX157" s="46"/>
      <c r="CY157" s="46"/>
      <c r="CZ157" s="75">
        <f t="shared" si="500"/>
        <v>926</v>
      </c>
      <c r="DA157" s="74">
        <f>+'Stk CF '!CN157</f>
        <v>0</v>
      </c>
      <c r="DB157" s="46"/>
      <c r="DC157" s="46"/>
      <c r="DD157" s="46"/>
      <c r="DE157" s="46"/>
      <c r="DF157" s="46"/>
      <c r="DG157" s="46"/>
      <c r="DH157" s="46"/>
      <c r="DI157" s="75">
        <f t="shared" si="501"/>
        <v>926</v>
      </c>
      <c r="DJ157" s="74">
        <f>+'Stk CF '!CU157</f>
        <v>0</v>
      </c>
      <c r="DK157" s="46"/>
      <c r="DL157" s="46"/>
      <c r="DM157" s="46"/>
      <c r="DN157" s="46"/>
      <c r="DO157" s="46"/>
      <c r="DP157" s="46">
        <v>884</v>
      </c>
      <c r="DQ157" s="46"/>
      <c r="DR157" s="75">
        <f t="shared" si="502"/>
        <v>42</v>
      </c>
      <c r="DS157" s="74">
        <f>+'Stk CF '!DB157</f>
        <v>0</v>
      </c>
      <c r="DT157" s="46"/>
      <c r="DU157" s="46"/>
      <c r="DV157" s="46"/>
      <c r="DW157" s="46"/>
      <c r="DX157" s="46"/>
      <c r="DY157" s="46"/>
      <c r="DZ157" s="46"/>
      <c r="EA157" s="75">
        <f t="shared" si="503"/>
        <v>42</v>
      </c>
      <c r="EB157" s="74">
        <f>+'Stk CF '!DI157</f>
        <v>0</v>
      </c>
      <c r="EC157" s="46"/>
      <c r="ED157" s="46"/>
      <c r="EE157" s="46"/>
      <c r="EF157" s="46"/>
      <c r="EG157" s="46"/>
      <c r="EH157" s="46"/>
      <c r="EI157" s="46"/>
      <c r="EJ157" s="75">
        <f t="shared" si="504"/>
        <v>42</v>
      </c>
      <c r="EK157" s="74">
        <f>+'Stk CF '!DP157</f>
        <v>0</v>
      </c>
      <c r="EL157" s="46"/>
      <c r="EM157" s="46"/>
      <c r="EN157" s="46"/>
      <c r="EO157" s="46"/>
      <c r="EP157" s="46"/>
      <c r="EQ157" s="46"/>
      <c r="ER157" s="46"/>
      <c r="ES157" s="75">
        <f t="shared" si="505"/>
        <v>42</v>
      </c>
      <c r="ET157" s="74">
        <f>+'Stk CF '!DW157</f>
        <v>0</v>
      </c>
      <c r="EU157" s="46"/>
      <c r="EV157" s="46"/>
      <c r="EW157" s="46"/>
      <c r="EX157" s="46"/>
      <c r="EY157" s="46"/>
      <c r="EZ157" s="46"/>
      <c r="FA157" s="46"/>
      <c r="FB157" s="79">
        <f t="shared" si="506"/>
        <v>42</v>
      </c>
      <c r="FC157" s="74">
        <f>+'Stk CF '!ED157</f>
        <v>0</v>
      </c>
      <c r="FD157" s="46"/>
      <c r="FE157" s="46"/>
      <c r="FF157" s="46"/>
      <c r="FG157" s="46"/>
      <c r="FH157" s="46"/>
      <c r="FI157" s="46"/>
      <c r="FJ157" s="46"/>
      <c r="FK157" s="75">
        <f t="shared" si="507"/>
        <v>42</v>
      </c>
      <c r="FL157" s="74">
        <f>+'Stk CF '!EK157</f>
        <v>0</v>
      </c>
      <c r="FM157" s="46"/>
      <c r="FN157" s="46"/>
      <c r="FO157" s="46"/>
      <c r="FP157" s="46"/>
      <c r="FQ157" s="46"/>
      <c r="FR157" s="46"/>
      <c r="FS157" s="46"/>
      <c r="FT157" s="75">
        <f t="shared" si="508"/>
        <v>42</v>
      </c>
      <c r="FU157" s="74">
        <f>+'Stk CF '!ER157</f>
        <v>0</v>
      </c>
      <c r="FV157" s="46"/>
      <c r="FW157" s="46"/>
      <c r="FX157" s="46"/>
      <c r="FY157" s="46"/>
      <c r="FZ157" s="46"/>
      <c r="GA157" s="46"/>
      <c r="GB157" s="46"/>
      <c r="GC157" s="75">
        <f t="shared" si="509"/>
        <v>42</v>
      </c>
      <c r="GD157" s="74">
        <f>+'Stk CF '!EY157</f>
        <v>0</v>
      </c>
      <c r="GE157" s="46"/>
      <c r="GF157" s="46"/>
      <c r="GG157" s="46"/>
      <c r="GH157" s="46"/>
      <c r="GI157" s="46"/>
      <c r="GJ157" s="46"/>
      <c r="GK157" s="46"/>
      <c r="GL157" s="75">
        <f t="shared" si="510"/>
        <v>42</v>
      </c>
      <c r="GM157" s="74">
        <f>+'Stk CF '!FF157</f>
        <v>0</v>
      </c>
      <c r="GN157" s="46"/>
      <c r="GO157" s="46"/>
      <c r="GP157" s="46"/>
      <c r="GQ157" s="46"/>
      <c r="GR157" s="46"/>
      <c r="GS157" s="46"/>
      <c r="GT157" s="46"/>
      <c r="GU157" s="75">
        <f t="shared" si="511"/>
        <v>42</v>
      </c>
      <c r="GV157" s="74">
        <f>+'Stk CF '!FM157</f>
        <v>0</v>
      </c>
      <c r="GW157" s="46"/>
      <c r="GX157" s="46"/>
      <c r="GY157" s="46"/>
      <c r="GZ157" s="46"/>
      <c r="HA157" s="46"/>
      <c r="HB157" s="46"/>
      <c r="HC157" s="46"/>
      <c r="HD157" s="75">
        <f t="shared" si="512"/>
        <v>42</v>
      </c>
      <c r="HE157" s="74">
        <f>+'Stk CF '!FT157</f>
        <v>0</v>
      </c>
      <c r="HF157" s="46"/>
      <c r="HG157" s="46"/>
      <c r="HH157" s="46"/>
      <c r="HI157" s="46"/>
      <c r="HJ157" s="46"/>
      <c r="HK157" s="46"/>
      <c r="HL157" s="46"/>
      <c r="HM157" s="75">
        <f t="shared" si="513"/>
        <v>42</v>
      </c>
      <c r="HN157" s="74">
        <f>+'Stk CF '!GA157</f>
        <v>0</v>
      </c>
      <c r="HO157" s="46"/>
      <c r="HP157" s="46"/>
      <c r="HQ157" s="46"/>
      <c r="HR157" s="46"/>
      <c r="HS157" s="46"/>
      <c r="HT157" s="46"/>
      <c r="HU157" s="46"/>
      <c r="HV157" s="75">
        <f t="shared" si="514"/>
        <v>42</v>
      </c>
      <c r="HW157" s="74">
        <f>+'Stk CF '!GH157</f>
        <v>0</v>
      </c>
      <c r="HX157" s="46"/>
      <c r="HY157" s="46"/>
      <c r="HZ157" s="46"/>
      <c r="IA157" s="46"/>
      <c r="IB157" s="46"/>
      <c r="IC157" s="46"/>
      <c r="ID157" s="46"/>
      <c r="IE157" s="75">
        <f t="shared" si="515"/>
        <v>42</v>
      </c>
      <c r="IF157" s="74">
        <f>+'Stk CF '!GO157</f>
        <v>0</v>
      </c>
      <c r="IG157" s="46"/>
      <c r="IH157" s="46"/>
      <c r="II157" s="46"/>
      <c r="IJ157" s="46"/>
      <c r="IK157" s="46"/>
      <c r="IL157" s="46"/>
      <c r="IM157" s="46"/>
      <c r="IN157" s="75">
        <f t="shared" si="516"/>
        <v>42</v>
      </c>
      <c r="IO157" s="74">
        <f>+'Stk CF '!GV157</f>
        <v>0</v>
      </c>
      <c r="IP157" s="46"/>
      <c r="IQ157" s="46"/>
      <c r="IR157" s="46"/>
      <c r="IS157" s="46"/>
      <c r="IT157" s="46"/>
      <c r="IU157" s="46"/>
      <c r="IV157" s="46"/>
      <c r="IW157" s="75">
        <f t="shared" si="517"/>
        <v>42</v>
      </c>
      <c r="IX157" s="74">
        <f>+'Stk CF '!HC157</f>
        <v>0</v>
      </c>
      <c r="IY157" s="46"/>
      <c r="IZ157" s="46"/>
      <c r="JA157" s="46"/>
      <c r="JB157" s="46"/>
      <c r="JC157" s="46"/>
      <c r="JD157" s="46"/>
      <c r="JE157" s="46"/>
      <c r="JF157" s="75">
        <f t="shared" si="518"/>
        <v>42</v>
      </c>
      <c r="JG157" s="74">
        <f>+'Stk CF '!HJ157</f>
        <v>0</v>
      </c>
      <c r="JH157" s="46"/>
      <c r="JI157" s="46"/>
      <c r="JJ157" s="46"/>
      <c r="JK157" s="46"/>
      <c r="JL157" s="46"/>
      <c r="JM157" s="46"/>
      <c r="JN157" s="46"/>
      <c r="JO157" s="75">
        <f t="shared" si="519"/>
        <v>42</v>
      </c>
      <c r="JP157" s="74">
        <f>+'Stk CF '!HQ157</f>
        <v>0</v>
      </c>
      <c r="JQ157" s="46"/>
      <c r="JR157" s="46"/>
      <c r="JS157" s="46"/>
      <c r="JT157" s="46"/>
      <c r="JU157" s="46"/>
      <c r="JV157" s="46"/>
      <c r="JW157" s="46"/>
      <c r="JX157" s="75">
        <f t="shared" si="520"/>
        <v>42</v>
      </c>
      <c r="JY157" s="106">
        <f>+'Stk CF '!HX157</f>
        <v>0</v>
      </c>
      <c r="JZ157" s="46"/>
      <c r="KA157" s="46"/>
      <c r="KB157" s="46"/>
      <c r="KC157" s="46"/>
      <c r="KD157" s="46"/>
      <c r="KE157" s="46"/>
      <c r="KF157" s="46"/>
      <c r="KG157" s="88">
        <f t="shared" si="521"/>
        <v>42</v>
      </c>
      <c r="KI157" s="80">
        <f>+'Stk CF '!IF157</f>
        <v>382</v>
      </c>
      <c r="KJ157" s="46">
        <f t="shared" si="522"/>
        <v>0</v>
      </c>
      <c r="KK157" s="46">
        <f t="shared" si="523"/>
        <v>0</v>
      </c>
      <c r="KL157" s="46">
        <f t="shared" si="524"/>
        <v>0</v>
      </c>
      <c r="KM157" s="46">
        <f t="shared" si="525"/>
        <v>0</v>
      </c>
      <c r="KN157" s="81">
        <f t="shared" si="526"/>
        <v>0</v>
      </c>
      <c r="KO157" s="81">
        <f t="shared" si="527"/>
        <v>884</v>
      </c>
      <c r="KP157" s="46">
        <f t="shared" si="528"/>
        <v>0</v>
      </c>
      <c r="KQ157" s="76">
        <f t="shared" si="529"/>
        <v>42</v>
      </c>
      <c r="KR157" s="66"/>
      <c r="KS157" s="65"/>
    </row>
    <row r="158" spans="2:305" ht="15">
      <c r="B158" s="388" t="s">
        <v>650</v>
      </c>
      <c r="C158" s="150"/>
      <c r="D158" s="176" t="s">
        <v>656</v>
      </c>
      <c r="E158" s="170"/>
      <c r="F158" s="370" t="s">
        <v>248</v>
      </c>
      <c r="G158" s="380" t="s">
        <v>99</v>
      </c>
      <c r="H158" s="380" t="s">
        <v>99</v>
      </c>
      <c r="I158" s="361" t="s">
        <v>95</v>
      </c>
      <c r="J158" s="375"/>
      <c r="K158" s="143">
        <v>6</v>
      </c>
      <c r="L158" s="144">
        <v>6</v>
      </c>
      <c r="M158" s="137" t="s">
        <v>4</v>
      </c>
      <c r="N158" s="87">
        <v>1</v>
      </c>
      <c r="O158" s="74">
        <f>+'Stk CF '!V158</f>
        <v>0</v>
      </c>
      <c r="P158" s="46"/>
      <c r="Q158" s="46"/>
      <c r="R158" s="46"/>
      <c r="S158" s="46"/>
      <c r="T158" s="46"/>
      <c r="U158" s="46"/>
      <c r="V158" s="46"/>
      <c r="W158" s="75">
        <f t="shared" si="491"/>
        <v>1</v>
      </c>
      <c r="X158" s="74">
        <f>+'Stk CF '!AC158</f>
        <v>0</v>
      </c>
      <c r="Y158" s="46"/>
      <c r="Z158" s="46"/>
      <c r="AA158" s="46"/>
      <c r="AB158" s="46"/>
      <c r="AC158" s="46"/>
      <c r="AD158" s="46"/>
      <c r="AE158" s="46"/>
      <c r="AF158" s="75">
        <f t="shared" si="492"/>
        <v>1</v>
      </c>
      <c r="AG158" s="74">
        <f>+'Stk CF '!AJ158</f>
        <v>0</v>
      </c>
      <c r="AH158" s="46"/>
      <c r="AI158" s="46"/>
      <c r="AJ158" s="46"/>
      <c r="AK158" s="46"/>
      <c r="AL158" s="46"/>
      <c r="AM158" s="46"/>
      <c r="AN158" s="46"/>
      <c r="AO158" s="75">
        <f t="shared" si="493"/>
        <v>1</v>
      </c>
      <c r="AP158" s="74">
        <f>+'Stk CF '!AQ158</f>
        <v>0</v>
      </c>
      <c r="AQ158" s="46"/>
      <c r="AR158" s="46"/>
      <c r="AS158" s="46"/>
      <c r="AT158" s="46"/>
      <c r="AU158" s="46"/>
      <c r="AV158" s="46"/>
      <c r="AW158" s="46"/>
      <c r="AX158" s="75">
        <f t="shared" si="494"/>
        <v>1</v>
      </c>
      <c r="AY158" s="74">
        <f>+'Stk CF '!AX158</f>
        <v>204</v>
      </c>
      <c r="AZ158" s="46"/>
      <c r="BA158" s="46"/>
      <c r="BB158" s="46"/>
      <c r="BC158" s="46"/>
      <c r="BD158" s="46"/>
      <c r="BE158" s="46"/>
      <c r="BF158" s="46"/>
      <c r="BG158" s="75">
        <f t="shared" si="495"/>
        <v>205</v>
      </c>
      <c r="BH158" s="74">
        <f>+'Stk CF '!BE158</f>
        <v>0</v>
      </c>
      <c r="BI158" s="46"/>
      <c r="BJ158" s="46"/>
      <c r="BK158" s="46"/>
      <c r="BL158" s="46"/>
      <c r="BM158" s="46"/>
      <c r="BN158" s="46"/>
      <c r="BO158" s="46"/>
      <c r="BP158" s="126">
        <f t="shared" si="496"/>
        <v>205</v>
      </c>
      <c r="BQ158" s="74">
        <f>+'Stk CF '!BL158</f>
        <v>0</v>
      </c>
      <c r="BR158" s="46"/>
      <c r="BS158" s="46"/>
      <c r="BT158" s="46"/>
      <c r="BU158" s="46"/>
      <c r="BV158" s="46"/>
      <c r="BW158" s="46"/>
      <c r="BX158" s="46"/>
      <c r="BY158" s="75">
        <f t="shared" si="497"/>
        <v>205</v>
      </c>
      <c r="BZ158" s="74">
        <f>+'Stk CF '!BS158</f>
        <v>0</v>
      </c>
      <c r="CA158" s="46"/>
      <c r="CB158" s="46"/>
      <c r="CC158" s="46"/>
      <c r="CD158" s="46"/>
      <c r="CE158" s="46"/>
      <c r="CF158" s="46"/>
      <c r="CG158" s="46"/>
      <c r="CH158" s="75">
        <f t="shared" si="498"/>
        <v>205</v>
      </c>
      <c r="CI158" s="74">
        <f>+'Stk CF '!BZ158</f>
        <v>0</v>
      </c>
      <c r="CJ158" s="46"/>
      <c r="CK158" s="46"/>
      <c r="CL158" s="46"/>
      <c r="CM158" s="46"/>
      <c r="CN158" s="46"/>
      <c r="CO158" s="46"/>
      <c r="CP158" s="46"/>
      <c r="CQ158" s="75">
        <f t="shared" si="499"/>
        <v>205</v>
      </c>
      <c r="CR158" s="74">
        <f>+'Stk CF '!CG158</f>
        <v>0</v>
      </c>
      <c r="CS158" s="46"/>
      <c r="CT158" s="46"/>
      <c r="CU158" s="46"/>
      <c r="CV158" s="46"/>
      <c r="CW158" s="46"/>
      <c r="CX158" s="46"/>
      <c r="CY158" s="46"/>
      <c r="CZ158" s="75">
        <f t="shared" si="500"/>
        <v>205</v>
      </c>
      <c r="DA158" s="74">
        <f>+'Stk CF '!CN158</f>
        <v>0</v>
      </c>
      <c r="DB158" s="46"/>
      <c r="DC158" s="46"/>
      <c r="DD158" s="46"/>
      <c r="DE158" s="46"/>
      <c r="DF158" s="46"/>
      <c r="DG158" s="46"/>
      <c r="DH158" s="46"/>
      <c r="DI158" s="75">
        <f t="shared" si="501"/>
        <v>205</v>
      </c>
      <c r="DJ158" s="74">
        <f>+'Stk CF '!CU158</f>
        <v>0</v>
      </c>
      <c r="DK158" s="46"/>
      <c r="DL158" s="46"/>
      <c r="DM158" s="46"/>
      <c r="DN158" s="46"/>
      <c r="DO158" s="46"/>
      <c r="DP158" s="46">
        <v>204</v>
      </c>
      <c r="DQ158" s="46"/>
      <c r="DR158" s="75">
        <f t="shared" si="502"/>
        <v>1</v>
      </c>
      <c r="DS158" s="74">
        <f>+'Stk CF '!DB158</f>
        <v>0</v>
      </c>
      <c r="DT158" s="46"/>
      <c r="DU158" s="46"/>
      <c r="DV158" s="46"/>
      <c r="DW158" s="46"/>
      <c r="DX158" s="46"/>
      <c r="DY158" s="46"/>
      <c r="DZ158" s="46"/>
      <c r="EA158" s="75">
        <f t="shared" si="503"/>
        <v>1</v>
      </c>
      <c r="EB158" s="74">
        <f>+'Stk CF '!DI158</f>
        <v>0</v>
      </c>
      <c r="EC158" s="46"/>
      <c r="ED158" s="46"/>
      <c r="EE158" s="46"/>
      <c r="EF158" s="46"/>
      <c r="EG158" s="46"/>
      <c r="EH158" s="46"/>
      <c r="EI158" s="46"/>
      <c r="EJ158" s="75">
        <f t="shared" si="504"/>
        <v>1</v>
      </c>
      <c r="EK158" s="74">
        <f>+'Stk CF '!DP158</f>
        <v>0</v>
      </c>
      <c r="EL158" s="46"/>
      <c r="EM158" s="46"/>
      <c r="EN158" s="46"/>
      <c r="EO158" s="46"/>
      <c r="EP158" s="46"/>
      <c r="EQ158" s="46"/>
      <c r="ER158" s="46"/>
      <c r="ES158" s="75">
        <f t="shared" si="505"/>
        <v>1</v>
      </c>
      <c r="ET158" s="74">
        <f>+'Stk CF '!DW158</f>
        <v>0</v>
      </c>
      <c r="EU158" s="46"/>
      <c r="EV158" s="46"/>
      <c r="EW158" s="46"/>
      <c r="EX158" s="46"/>
      <c r="EY158" s="46"/>
      <c r="EZ158" s="46"/>
      <c r="FA158" s="46"/>
      <c r="FB158" s="79">
        <f t="shared" si="506"/>
        <v>1</v>
      </c>
      <c r="FC158" s="74">
        <f>+'Stk CF '!ED158</f>
        <v>0</v>
      </c>
      <c r="FD158" s="46"/>
      <c r="FE158" s="46"/>
      <c r="FF158" s="46"/>
      <c r="FG158" s="46"/>
      <c r="FH158" s="46"/>
      <c r="FI158" s="46"/>
      <c r="FJ158" s="46"/>
      <c r="FK158" s="75">
        <f t="shared" si="507"/>
        <v>1</v>
      </c>
      <c r="FL158" s="74">
        <f>+'Stk CF '!EK158</f>
        <v>0</v>
      </c>
      <c r="FM158" s="46"/>
      <c r="FN158" s="46"/>
      <c r="FO158" s="46"/>
      <c r="FP158" s="46"/>
      <c r="FQ158" s="46"/>
      <c r="FR158" s="46"/>
      <c r="FS158" s="46"/>
      <c r="FT158" s="75">
        <f t="shared" si="508"/>
        <v>1</v>
      </c>
      <c r="FU158" s="74">
        <f>+'Stk CF '!ER158</f>
        <v>0</v>
      </c>
      <c r="FV158" s="46"/>
      <c r="FW158" s="46"/>
      <c r="FX158" s="46"/>
      <c r="FY158" s="46"/>
      <c r="FZ158" s="46"/>
      <c r="GA158" s="46"/>
      <c r="GB158" s="46"/>
      <c r="GC158" s="75">
        <f t="shared" si="509"/>
        <v>1</v>
      </c>
      <c r="GD158" s="74">
        <f>+'Stk CF '!EY158</f>
        <v>0</v>
      </c>
      <c r="GE158" s="46"/>
      <c r="GF158" s="46"/>
      <c r="GG158" s="46"/>
      <c r="GH158" s="46"/>
      <c r="GI158" s="46"/>
      <c r="GJ158" s="46"/>
      <c r="GK158" s="46"/>
      <c r="GL158" s="75">
        <f t="shared" si="510"/>
        <v>1</v>
      </c>
      <c r="GM158" s="74">
        <f>+'Stk CF '!FF158</f>
        <v>0</v>
      </c>
      <c r="GN158" s="46"/>
      <c r="GO158" s="46"/>
      <c r="GP158" s="46"/>
      <c r="GQ158" s="46"/>
      <c r="GR158" s="46"/>
      <c r="GS158" s="46"/>
      <c r="GT158" s="46"/>
      <c r="GU158" s="75">
        <f t="shared" si="511"/>
        <v>1</v>
      </c>
      <c r="GV158" s="74">
        <f>+'Stk CF '!FM158</f>
        <v>0</v>
      </c>
      <c r="GW158" s="46"/>
      <c r="GX158" s="46"/>
      <c r="GY158" s="46"/>
      <c r="GZ158" s="46"/>
      <c r="HA158" s="46"/>
      <c r="HB158" s="46"/>
      <c r="HC158" s="46"/>
      <c r="HD158" s="75">
        <f t="shared" si="512"/>
        <v>1</v>
      </c>
      <c r="HE158" s="74">
        <f>+'Stk CF '!FT158</f>
        <v>0</v>
      </c>
      <c r="HF158" s="46"/>
      <c r="HG158" s="46"/>
      <c r="HH158" s="46"/>
      <c r="HI158" s="46"/>
      <c r="HJ158" s="46"/>
      <c r="HK158" s="46"/>
      <c r="HL158" s="46"/>
      <c r="HM158" s="75">
        <f t="shared" si="513"/>
        <v>1</v>
      </c>
      <c r="HN158" s="74">
        <f>+'Stk CF '!GA158</f>
        <v>0</v>
      </c>
      <c r="HO158" s="46"/>
      <c r="HP158" s="46"/>
      <c r="HQ158" s="46"/>
      <c r="HR158" s="46"/>
      <c r="HS158" s="46"/>
      <c r="HT158" s="46"/>
      <c r="HU158" s="46"/>
      <c r="HV158" s="75">
        <f t="shared" si="514"/>
        <v>1</v>
      </c>
      <c r="HW158" s="74">
        <f>+'Stk CF '!GH158</f>
        <v>0</v>
      </c>
      <c r="HX158" s="46"/>
      <c r="HY158" s="46"/>
      <c r="HZ158" s="46"/>
      <c r="IA158" s="46"/>
      <c r="IB158" s="46"/>
      <c r="IC158" s="46"/>
      <c r="ID158" s="46"/>
      <c r="IE158" s="75">
        <f t="shared" si="515"/>
        <v>1</v>
      </c>
      <c r="IF158" s="74">
        <f>+'Stk CF '!GO158</f>
        <v>0</v>
      </c>
      <c r="IG158" s="46"/>
      <c r="IH158" s="46"/>
      <c r="II158" s="46"/>
      <c r="IJ158" s="46"/>
      <c r="IK158" s="46"/>
      <c r="IL158" s="46"/>
      <c r="IM158" s="46"/>
      <c r="IN158" s="75">
        <f t="shared" si="516"/>
        <v>1</v>
      </c>
      <c r="IO158" s="74">
        <f>+'Stk CF '!GV158</f>
        <v>0</v>
      </c>
      <c r="IP158" s="46"/>
      <c r="IQ158" s="46"/>
      <c r="IR158" s="46"/>
      <c r="IS158" s="46"/>
      <c r="IT158" s="46"/>
      <c r="IU158" s="46"/>
      <c r="IV158" s="46"/>
      <c r="IW158" s="75">
        <f t="shared" si="517"/>
        <v>1</v>
      </c>
      <c r="IX158" s="74">
        <f>+'Stk CF '!HC158</f>
        <v>0</v>
      </c>
      <c r="IY158" s="46"/>
      <c r="IZ158" s="46"/>
      <c r="JA158" s="46"/>
      <c r="JB158" s="46"/>
      <c r="JC158" s="46"/>
      <c r="JD158" s="46"/>
      <c r="JE158" s="46"/>
      <c r="JF158" s="75">
        <f t="shared" si="518"/>
        <v>1</v>
      </c>
      <c r="JG158" s="74">
        <f>+'Stk CF '!HJ158</f>
        <v>0</v>
      </c>
      <c r="JH158" s="46"/>
      <c r="JI158" s="46"/>
      <c r="JJ158" s="46"/>
      <c r="JK158" s="46"/>
      <c r="JL158" s="46"/>
      <c r="JM158" s="46"/>
      <c r="JN158" s="46"/>
      <c r="JO158" s="75">
        <f t="shared" si="519"/>
        <v>1</v>
      </c>
      <c r="JP158" s="74">
        <f>+'Stk CF '!HQ158</f>
        <v>0</v>
      </c>
      <c r="JQ158" s="46"/>
      <c r="JR158" s="46"/>
      <c r="JS158" s="46"/>
      <c r="JT158" s="46"/>
      <c r="JU158" s="46"/>
      <c r="JV158" s="46"/>
      <c r="JW158" s="46"/>
      <c r="JX158" s="75">
        <f t="shared" si="520"/>
        <v>1</v>
      </c>
      <c r="JY158" s="106">
        <f>+'Stk CF '!HX158</f>
        <v>0</v>
      </c>
      <c r="JZ158" s="46"/>
      <c r="KA158" s="46"/>
      <c r="KB158" s="46"/>
      <c r="KC158" s="46"/>
      <c r="KD158" s="46"/>
      <c r="KE158" s="46"/>
      <c r="KF158" s="46"/>
      <c r="KG158" s="88">
        <f t="shared" si="521"/>
        <v>1</v>
      </c>
      <c r="KI158" s="80">
        <f>+'Stk CF '!IF158</f>
        <v>204</v>
      </c>
      <c r="KJ158" s="46">
        <f t="shared" si="522"/>
        <v>0</v>
      </c>
      <c r="KK158" s="46">
        <f t="shared" si="523"/>
        <v>0</v>
      </c>
      <c r="KL158" s="46">
        <f t="shared" si="524"/>
        <v>0</v>
      </c>
      <c r="KM158" s="46">
        <f t="shared" si="525"/>
        <v>0</v>
      </c>
      <c r="KN158" s="81">
        <f t="shared" si="526"/>
        <v>0</v>
      </c>
      <c r="KO158" s="81">
        <f t="shared" si="527"/>
        <v>204</v>
      </c>
      <c r="KP158" s="46">
        <f t="shared" si="528"/>
        <v>0</v>
      </c>
      <c r="KQ158" s="76">
        <f t="shared" si="529"/>
        <v>1</v>
      </c>
      <c r="KR158" s="66"/>
      <c r="KS158" s="65"/>
    </row>
    <row r="159" spans="2:305" ht="15">
      <c r="B159" s="388" t="s">
        <v>650</v>
      </c>
      <c r="C159" s="150"/>
      <c r="D159" s="176" t="s">
        <v>657</v>
      </c>
      <c r="E159" s="170"/>
      <c r="F159" s="370" t="s">
        <v>248</v>
      </c>
      <c r="G159" s="380" t="s">
        <v>99</v>
      </c>
      <c r="H159" s="380" t="s">
        <v>99</v>
      </c>
      <c r="I159" s="166" t="s">
        <v>94</v>
      </c>
      <c r="J159" s="375"/>
      <c r="K159" s="143">
        <v>4</v>
      </c>
      <c r="L159" s="144">
        <v>5</v>
      </c>
      <c r="M159" s="137" t="s">
        <v>4</v>
      </c>
      <c r="N159" s="87">
        <v>1633</v>
      </c>
      <c r="O159" s="74">
        <f>+'Stk CF '!V159</f>
        <v>0</v>
      </c>
      <c r="P159" s="46"/>
      <c r="Q159" s="46"/>
      <c r="R159" s="46"/>
      <c r="S159" s="46"/>
      <c r="T159" s="46"/>
      <c r="U159" s="46"/>
      <c r="V159" s="46"/>
      <c r="W159" s="75">
        <f t="shared" si="491"/>
        <v>1633</v>
      </c>
      <c r="X159" s="74">
        <f>+'Stk CF '!AC159</f>
        <v>0</v>
      </c>
      <c r="Y159" s="46"/>
      <c r="Z159" s="46"/>
      <c r="AA159" s="46"/>
      <c r="AB159" s="46"/>
      <c r="AC159" s="46"/>
      <c r="AD159" s="46"/>
      <c r="AE159" s="46"/>
      <c r="AF159" s="75">
        <f t="shared" si="492"/>
        <v>1633</v>
      </c>
      <c r="AG159" s="74">
        <f>+'Stk CF '!AJ159</f>
        <v>0</v>
      </c>
      <c r="AH159" s="46"/>
      <c r="AI159" s="46"/>
      <c r="AJ159" s="46"/>
      <c r="AK159" s="46"/>
      <c r="AL159" s="46"/>
      <c r="AM159" s="46"/>
      <c r="AN159" s="46"/>
      <c r="AO159" s="75">
        <f t="shared" si="493"/>
        <v>1633</v>
      </c>
      <c r="AP159" s="74">
        <f>+'Stk CF '!AQ159</f>
        <v>0</v>
      </c>
      <c r="AQ159" s="46"/>
      <c r="AR159" s="46"/>
      <c r="AS159" s="46"/>
      <c r="AT159" s="46"/>
      <c r="AU159" s="46"/>
      <c r="AV159" s="46"/>
      <c r="AW159" s="46"/>
      <c r="AX159" s="75">
        <f t="shared" si="494"/>
        <v>1633</v>
      </c>
      <c r="AY159" s="74">
        <f>+'Stk CF '!AX159</f>
        <v>0</v>
      </c>
      <c r="AZ159" s="46"/>
      <c r="BA159" s="46"/>
      <c r="BB159" s="46"/>
      <c r="BC159" s="46"/>
      <c r="BD159" s="46"/>
      <c r="BE159" s="46"/>
      <c r="BF159" s="46"/>
      <c r="BG159" s="75">
        <f t="shared" si="495"/>
        <v>1633</v>
      </c>
      <c r="BH159" s="74">
        <f>+'Stk CF '!BE159</f>
        <v>0</v>
      </c>
      <c r="BI159" s="46"/>
      <c r="BJ159" s="46"/>
      <c r="BK159" s="46"/>
      <c r="BL159" s="46"/>
      <c r="BM159" s="46"/>
      <c r="BN159" s="46"/>
      <c r="BO159" s="46"/>
      <c r="BP159" s="126">
        <f t="shared" si="496"/>
        <v>1633</v>
      </c>
      <c r="BQ159" s="74">
        <f>+'Stk CF '!BL159</f>
        <v>0</v>
      </c>
      <c r="BR159" s="46"/>
      <c r="BS159" s="46"/>
      <c r="BT159" s="46"/>
      <c r="BU159" s="46"/>
      <c r="BV159" s="46"/>
      <c r="BW159" s="46"/>
      <c r="BX159" s="46"/>
      <c r="BY159" s="75">
        <f t="shared" si="497"/>
        <v>1633</v>
      </c>
      <c r="BZ159" s="74">
        <f>+'Stk CF '!BS159</f>
        <v>0</v>
      </c>
      <c r="CA159" s="46"/>
      <c r="CB159" s="46"/>
      <c r="CC159" s="46"/>
      <c r="CD159" s="46"/>
      <c r="CE159" s="46"/>
      <c r="CF159" s="46"/>
      <c r="CG159" s="46"/>
      <c r="CH159" s="75">
        <f t="shared" si="498"/>
        <v>1633</v>
      </c>
      <c r="CI159" s="74">
        <f>+'Stk CF '!BZ159</f>
        <v>0</v>
      </c>
      <c r="CJ159" s="46"/>
      <c r="CK159" s="46"/>
      <c r="CL159" s="46"/>
      <c r="CM159" s="46"/>
      <c r="CN159" s="46"/>
      <c r="CO159" s="46"/>
      <c r="CP159" s="46"/>
      <c r="CQ159" s="75">
        <f t="shared" si="499"/>
        <v>1633</v>
      </c>
      <c r="CR159" s="74">
        <f>+'Stk CF '!CG159</f>
        <v>0</v>
      </c>
      <c r="CS159" s="46"/>
      <c r="CT159" s="46"/>
      <c r="CU159" s="46"/>
      <c r="CV159" s="46"/>
      <c r="CW159" s="46"/>
      <c r="CX159" s="46"/>
      <c r="CY159" s="46"/>
      <c r="CZ159" s="75">
        <f t="shared" si="500"/>
        <v>1633</v>
      </c>
      <c r="DA159" s="74">
        <f>+'Stk CF '!CN159</f>
        <v>0</v>
      </c>
      <c r="DB159" s="46"/>
      <c r="DC159" s="46"/>
      <c r="DD159" s="46"/>
      <c r="DE159" s="46"/>
      <c r="DF159" s="46"/>
      <c r="DG159" s="46"/>
      <c r="DH159" s="46"/>
      <c r="DI159" s="75">
        <f t="shared" si="501"/>
        <v>1633</v>
      </c>
      <c r="DJ159" s="74">
        <f>+'Stk CF '!CU159</f>
        <v>0</v>
      </c>
      <c r="DK159" s="46"/>
      <c r="DL159" s="46"/>
      <c r="DM159" s="46"/>
      <c r="DN159" s="46"/>
      <c r="DO159" s="46"/>
      <c r="DP159" s="46">
        <v>1632</v>
      </c>
      <c r="DQ159" s="46"/>
      <c r="DR159" s="75">
        <f t="shared" si="502"/>
        <v>1</v>
      </c>
      <c r="DS159" s="74">
        <f>+'Stk CF '!DB159</f>
        <v>0</v>
      </c>
      <c r="DT159" s="46"/>
      <c r="DU159" s="46"/>
      <c r="DV159" s="46"/>
      <c r="DW159" s="46"/>
      <c r="DX159" s="46"/>
      <c r="DY159" s="46"/>
      <c r="DZ159" s="46"/>
      <c r="EA159" s="75">
        <f t="shared" si="503"/>
        <v>1</v>
      </c>
      <c r="EB159" s="74">
        <f>+'Stk CF '!DI159</f>
        <v>0</v>
      </c>
      <c r="EC159" s="46"/>
      <c r="ED159" s="46"/>
      <c r="EE159" s="46"/>
      <c r="EF159" s="46"/>
      <c r="EG159" s="46"/>
      <c r="EH159" s="46"/>
      <c r="EI159" s="46"/>
      <c r="EJ159" s="75">
        <f t="shared" si="504"/>
        <v>1</v>
      </c>
      <c r="EK159" s="74">
        <f>+'Stk CF '!DP159</f>
        <v>0</v>
      </c>
      <c r="EL159" s="46"/>
      <c r="EM159" s="46"/>
      <c r="EN159" s="46"/>
      <c r="EO159" s="46"/>
      <c r="EP159" s="46"/>
      <c r="EQ159" s="46"/>
      <c r="ER159" s="46"/>
      <c r="ES159" s="75">
        <f t="shared" si="505"/>
        <v>1</v>
      </c>
      <c r="ET159" s="74">
        <f>+'Stk CF '!DW159</f>
        <v>0</v>
      </c>
      <c r="EU159" s="46"/>
      <c r="EV159" s="46"/>
      <c r="EW159" s="46"/>
      <c r="EX159" s="46"/>
      <c r="EY159" s="46"/>
      <c r="EZ159" s="46"/>
      <c r="FA159" s="46"/>
      <c r="FB159" s="79">
        <f t="shared" si="506"/>
        <v>1</v>
      </c>
      <c r="FC159" s="74">
        <f>+'Stk CF '!ED159</f>
        <v>0</v>
      </c>
      <c r="FD159" s="46"/>
      <c r="FE159" s="46"/>
      <c r="FF159" s="46"/>
      <c r="FG159" s="46"/>
      <c r="FH159" s="46"/>
      <c r="FI159" s="46"/>
      <c r="FJ159" s="46"/>
      <c r="FK159" s="75">
        <f t="shared" si="507"/>
        <v>1</v>
      </c>
      <c r="FL159" s="74">
        <f>+'Stk CF '!EK159</f>
        <v>0</v>
      </c>
      <c r="FM159" s="46"/>
      <c r="FN159" s="46"/>
      <c r="FO159" s="46"/>
      <c r="FP159" s="46"/>
      <c r="FQ159" s="46"/>
      <c r="FR159" s="46"/>
      <c r="FS159" s="46"/>
      <c r="FT159" s="75">
        <f t="shared" si="508"/>
        <v>1</v>
      </c>
      <c r="FU159" s="74">
        <f>+'Stk CF '!ER159</f>
        <v>0</v>
      </c>
      <c r="FV159" s="46"/>
      <c r="FW159" s="46"/>
      <c r="FX159" s="46"/>
      <c r="FY159" s="46"/>
      <c r="FZ159" s="46"/>
      <c r="GA159" s="46"/>
      <c r="GB159" s="46"/>
      <c r="GC159" s="75">
        <f t="shared" si="509"/>
        <v>1</v>
      </c>
      <c r="GD159" s="74">
        <f>+'Stk CF '!EY159</f>
        <v>0</v>
      </c>
      <c r="GE159" s="46"/>
      <c r="GF159" s="46"/>
      <c r="GG159" s="46"/>
      <c r="GH159" s="46"/>
      <c r="GI159" s="46"/>
      <c r="GJ159" s="46"/>
      <c r="GK159" s="46"/>
      <c r="GL159" s="75">
        <f t="shared" si="510"/>
        <v>1</v>
      </c>
      <c r="GM159" s="74">
        <f>+'Stk CF '!FF159</f>
        <v>0</v>
      </c>
      <c r="GN159" s="46"/>
      <c r="GO159" s="46"/>
      <c r="GP159" s="46"/>
      <c r="GQ159" s="46"/>
      <c r="GR159" s="46"/>
      <c r="GS159" s="46"/>
      <c r="GT159" s="46"/>
      <c r="GU159" s="75">
        <f t="shared" si="511"/>
        <v>1</v>
      </c>
      <c r="GV159" s="74">
        <f>+'Stk CF '!FM159</f>
        <v>0</v>
      </c>
      <c r="GW159" s="46"/>
      <c r="GX159" s="46"/>
      <c r="GY159" s="46"/>
      <c r="GZ159" s="46"/>
      <c r="HA159" s="46"/>
      <c r="HB159" s="46"/>
      <c r="HC159" s="46"/>
      <c r="HD159" s="75">
        <f t="shared" si="512"/>
        <v>1</v>
      </c>
      <c r="HE159" s="74">
        <f>+'Stk CF '!FT159</f>
        <v>0</v>
      </c>
      <c r="HF159" s="46"/>
      <c r="HG159" s="46"/>
      <c r="HH159" s="46"/>
      <c r="HI159" s="46"/>
      <c r="HJ159" s="46"/>
      <c r="HK159" s="46"/>
      <c r="HL159" s="46"/>
      <c r="HM159" s="75">
        <f t="shared" si="513"/>
        <v>1</v>
      </c>
      <c r="HN159" s="74">
        <f>+'Stk CF '!GA159</f>
        <v>0</v>
      </c>
      <c r="HO159" s="46"/>
      <c r="HP159" s="46"/>
      <c r="HQ159" s="46"/>
      <c r="HR159" s="46"/>
      <c r="HS159" s="46"/>
      <c r="HT159" s="46"/>
      <c r="HU159" s="46"/>
      <c r="HV159" s="75">
        <f t="shared" si="514"/>
        <v>1</v>
      </c>
      <c r="HW159" s="74">
        <f>+'Stk CF '!GH159</f>
        <v>0</v>
      </c>
      <c r="HX159" s="46"/>
      <c r="HY159" s="46"/>
      <c r="HZ159" s="46"/>
      <c r="IA159" s="46"/>
      <c r="IB159" s="46"/>
      <c r="IC159" s="46"/>
      <c r="ID159" s="46"/>
      <c r="IE159" s="75">
        <f t="shared" si="515"/>
        <v>1</v>
      </c>
      <c r="IF159" s="74">
        <f>+'Stk CF '!GO159</f>
        <v>0</v>
      </c>
      <c r="IG159" s="46"/>
      <c r="IH159" s="46"/>
      <c r="II159" s="46"/>
      <c r="IJ159" s="46"/>
      <c r="IK159" s="46"/>
      <c r="IL159" s="46"/>
      <c r="IM159" s="46"/>
      <c r="IN159" s="75">
        <f t="shared" si="516"/>
        <v>1</v>
      </c>
      <c r="IO159" s="74">
        <f>+'Stk CF '!GV159</f>
        <v>0</v>
      </c>
      <c r="IP159" s="46"/>
      <c r="IQ159" s="46"/>
      <c r="IR159" s="46"/>
      <c r="IS159" s="46"/>
      <c r="IT159" s="46"/>
      <c r="IU159" s="46"/>
      <c r="IV159" s="46"/>
      <c r="IW159" s="75">
        <f t="shared" si="517"/>
        <v>1</v>
      </c>
      <c r="IX159" s="74">
        <f>+'Stk CF '!HC159</f>
        <v>0</v>
      </c>
      <c r="IY159" s="46"/>
      <c r="IZ159" s="46"/>
      <c r="JA159" s="46"/>
      <c r="JB159" s="46"/>
      <c r="JC159" s="46"/>
      <c r="JD159" s="46"/>
      <c r="JE159" s="46"/>
      <c r="JF159" s="75">
        <f t="shared" si="518"/>
        <v>1</v>
      </c>
      <c r="JG159" s="74">
        <f>+'Stk CF '!HJ159</f>
        <v>0</v>
      </c>
      <c r="JH159" s="46"/>
      <c r="JI159" s="46"/>
      <c r="JJ159" s="46"/>
      <c r="JK159" s="46"/>
      <c r="JL159" s="46"/>
      <c r="JM159" s="46"/>
      <c r="JN159" s="46"/>
      <c r="JO159" s="75">
        <f t="shared" si="519"/>
        <v>1</v>
      </c>
      <c r="JP159" s="74">
        <f>+'Stk CF '!HQ159</f>
        <v>0</v>
      </c>
      <c r="JQ159" s="46"/>
      <c r="JR159" s="46"/>
      <c r="JS159" s="46"/>
      <c r="JT159" s="46"/>
      <c r="JU159" s="46"/>
      <c r="JV159" s="46"/>
      <c r="JW159" s="46"/>
      <c r="JX159" s="75">
        <f t="shared" si="520"/>
        <v>1</v>
      </c>
      <c r="JY159" s="106">
        <f>+'Stk CF '!HX159</f>
        <v>0</v>
      </c>
      <c r="JZ159" s="46"/>
      <c r="KA159" s="46"/>
      <c r="KB159" s="46"/>
      <c r="KC159" s="46"/>
      <c r="KD159" s="46"/>
      <c r="KE159" s="46"/>
      <c r="KF159" s="46"/>
      <c r="KG159" s="88">
        <f t="shared" si="521"/>
        <v>1</v>
      </c>
      <c r="KI159" s="80">
        <f>+'Stk CF '!IF159</f>
        <v>0</v>
      </c>
      <c r="KJ159" s="46">
        <f t="shared" si="522"/>
        <v>0</v>
      </c>
      <c r="KK159" s="46">
        <f t="shared" si="523"/>
        <v>0</v>
      </c>
      <c r="KL159" s="46">
        <f t="shared" si="524"/>
        <v>0</v>
      </c>
      <c r="KM159" s="46">
        <f t="shared" si="525"/>
        <v>0</v>
      </c>
      <c r="KN159" s="81">
        <f t="shared" si="526"/>
        <v>0</v>
      </c>
      <c r="KO159" s="81">
        <f t="shared" si="527"/>
        <v>1632</v>
      </c>
      <c r="KP159" s="46">
        <f t="shared" si="528"/>
        <v>0</v>
      </c>
      <c r="KQ159" s="76">
        <f t="shared" si="529"/>
        <v>1</v>
      </c>
      <c r="KR159" s="66"/>
      <c r="KS159" s="65"/>
    </row>
    <row r="160" spans="2:305" ht="15">
      <c r="B160" s="388" t="s">
        <v>650</v>
      </c>
      <c r="C160" s="150"/>
      <c r="D160" s="176" t="s">
        <v>658</v>
      </c>
      <c r="E160" s="170"/>
      <c r="F160" s="370" t="s">
        <v>180</v>
      </c>
      <c r="G160" s="380" t="s">
        <v>99</v>
      </c>
      <c r="H160" s="380" t="s">
        <v>99</v>
      </c>
      <c r="I160" s="361" t="s">
        <v>95</v>
      </c>
      <c r="J160" s="375"/>
      <c r="K160" s="143">
        <v>5</v>
      </c>
      <c r="L160" s="144">
        <v>5</v>
      </c>
      <c r="M160" s="137" t="s">
        <v>4</v>
      </c>
      <c r="N160" s="87">
        <v>0</v>
      </c>
      <c r="O160" s="74">
        <f>+'Stk CF '!V160</f>
        <v>0</v>
      </c>
      <c r="P160" s="46"/>
      <c r="Q160" s="46"/>
      <c r="R160" s="46"/>
      <c r="S160" s="46"/>
      <c r="T160" s="46"/>
      <c r="U160" s="46"/>
      <c r="V160" s="46"/>
      <c r="W160" s="75">
        <f t="shared" si="491"/>
        <v>0</v>
      </c>
      <c r="X160" s="74">
        <f>+'Stk CF '!AC160</f>
        <v>0</v>
      </c>
      <c r="Y160" s="46"/>
      <c r="Z160" s="46"/>
      <c r="AA160" s="46"/>
      <c r="AB160" s="46"/>
      <c r="AC160" s="46"/>
      <c r="AD160" s="46"/>
      <c r="AE160" s="46"/>
      <c r="AF160" s="75">
        <f t="shared" si="492"/>
        <v>0</v>
      </c>
      <c r="AG160" s="74">
        <f>+'Stk CF '!AJ160</f>
        <v>0</v>
      </c>
      <c r="AH160" s="46"/>
      <c r="AI160" s="46"/>
      <c r="AJ160" s="46"/>
      <c r="AK160" s="46"/>
      <c r="AL160" s="46"/>
      <c r="AM160" s="46"/>
      <c r="AN160" s="46"/>
      <c r="AO160" s="75">
        <f t="shared" si="493"/>
        <v>0</v>
      </c>
      <c r="AP160" s="74">
        <f>+'Stk CF '!AQ160</f>
        <v>0</v>
      </c>
      <c r="AQ160" s="46"/>
      <c r="AR160" s="46"/>
      <c r="AS160" s="46"/>
      <c r="AT160" s="46"/>
      <c r="AU160" s="46"/>
      <c r="AV160" s="46"/>
      <c r="AW160" s="46"/>
      <c r="AX160" s="75">
        <f t="shared" si="494"/>
        <v>0</v>
      </c>
      <c r="AY160" s="74">
        <f>+'Stk CF '!AX160</f>
        <v>0</v>
      </c>
      <c r="AZ160" s="46"/>
      <c r="BA160" s="46"/>
      <c r="BB160" s="46"/>
      <c r="BC160" s="46"/>
      <c r="BD160" s="46"/>
      <c r="BE160" s="46"/>
      <c r="BF160" s="46"/>
      <c r="BG160" s="75">
        <f t="shared" si="495"/>
        <v>0</v>
      </c>
      <c r="BH160" s="74">
        <f>+'Stk CF '!BE160</f>
        <v>0</v>
      </c>
      <c r="BI160" s="46"/>
      <c r="BJ160" s="46"/>
      <c r="BK160" s="46"/>
      <c r="BL160" s="46"/>
      <c r="BM160" s="46"/>
      <c r="BN160" s="46"/>
      <c r="BO160" s="46"/>
      <c r="BP160" s="126">
        <f t="shared" si="496"/>
        <v>0</v>
      </c>
      <c r="BQ160" s="74">
        <f>+'Stk CF '!BL160</f>
        <v>0</v>
      </c>
      <c r="BR160" s="46"/>
      <c r="BS160" s="46"/>
      <c r="BT160" s="46"/>
      <c r="BU160" s="46"/>
      <c r="BV160" s="46"/>
      <c r="BW160" s="46"/>
      <c r="BX160" s="46"/>
      <c r="BY160" s="75">
        <f t="shared" si="497"/>
        <v>0</v>
      </c>
      <c r="BZ160" s="74">
        <f>+'Stk CF '!BS160</f>
        <v>0</v>
      </c>
      <c r="CA160" s="46"/>
      <c r="CB160" s="46"/>
      <c r="CC160" s="46"/>
      <c r="CD160" s="46"/>
      <c r="CE160" s="46"/>
      <c r="CF160" s="46"/>
      <c r="CG160" s="46"/>
      <c r="CH160" s="75">
        <f t="shared" si="498"/>
        <v>0</v>
      </c>
      <c r="CI160" s="74">
        <f>+'Stk CF '!BZ160</f>
        <v>0</v>
      </c>
      <c r="CJ160" s="46"/>
      <c r="CK160" s="46"/>
      <c r="CL160" s="46"/>
      <c r="CM160" s="46"/>
      <c r="CN160" s="46"/>
      <c r="CO160" s="46"/>
      <c r="CP160" s="46"/>
      <c r="CQ160" s="75">
        <f t="shared" si="499"/>
        <v>0</v>
      </c>
      <c r="CR160" s="74">
        <f>+'Stk CF '!CG160</f>
        <v>0</v>
      </c>
      <c r="CS160" s="46"/>
      <c r="CT160" s="46"/>
      <c r="CU160" s="46"/>
      <c r="CV160" s="46"/>
      <c r="CW160" s="46"/>
      <c r="CX160" s="46"/>
      <c r="CY160" s="46"/>
      <c r="CZ160" s="75">
        <f t="shared" si="500"/>
        <v>0</v>
      </c>
      <c r="DA160" s="74">
        <f>+'Stk CF '!CN160</f>
        <v>0</v>
      </c>
      <c r="DB160" s="46"/>
      <c r="DC160" s="46"/>
      <c r="DD160" s="46"/>
      <c r="DE160" s="46"/>
      <c r="DF160" s="46"/>
      <c r="DG160" s="46"/>
      <c r="DH160" s="46"/>
      <c r="DI160" s="75">
        <f t="shared" si="501"/>
        <v>0</v>
      </c>
      <c r="DJ160" s="74">
        <f>+'Stk CF '!CU160</f>
        <v>0</v>
      </c>
      <c r="DK160" s="46"/>
      <c r="DL160" s="46"/>
      <c r="DM160" s="46"/>
      <c r="DN160" s="46"/>
      <c r="DO160" s="46"/>
      <c r="DP160" s="46"/>
      <c r="DQ160" s="46"/>
      <c r="DR160" s="75">
        <f t="shared" si="502"/>
        <v>0</v>
      </c>
      <c r="DS160" s="74">
        <f>+'Stk CF '!DB160</f>
        <v>0</v>
      </c>
      <c r="DT160" s="46"/>
      <c r="DU160" s="46"/>
      <c r="DV160" s="46"/>
      <c r="DW160" s="46"/>
      <c r="DX160" s="46"/>
      <c r="DY160" s="46"/>
      <c r="DZ160" s="46"/>
      <c r="EA160" s="75">
        <f t="shared" si="503"/>
        <v>0</v>
      </c>
      <c r="EB160" s="74">
        <f>+'Stk CF '!DI160</f>
        <v>0</v>
      </c>
      <c r="EC160" s="46"/>
      <c r="ED160" s="46"/>
      <c r="EE160" s="46"/>
      <c r="EF160" s="46"/>
      <c r="EG160" s="46"/>
      <c r="EH160" s="46"/>
      <c r="EI160" s="46"/>
      <c r="EJ160" s="75">
        <f t="shared" si="504"/>
        <v>0</v>
      </c>
      <c r="EK160" s="74">
        <f>+'Stk CF '!DP160</f>
        <v>0</v>
      </c>
      <c r="EL160" s="46"/>
      <c r="EM160" s="46"/>
      <c r="EN160" s="46"/>
      <c r="EO160" s="46"/>
      <c r="EP160" s="46"/>
      <c r="EQ160" s="46"/>
      <c r="ER160" s="46"/>
      <c r="ES160" s="75">
        <f t="shared" si="505"/>
        <v>0</v>
      </c>
      <c r="ET160" s="74">
        <f>+'Stk CF '!DW160</f>
        <v>0</v>
      </c>
      <c r="EU160" s="46"/>
      <c r="EV160" s="46"/>
      <c r="EW160" s="46"/>
      <c r="EX160" s="46"/>
      <c r="EY160" s="46"/>
      <c r="EZ160" s="46"/>
      <c r="FA160" s="46"/>
      <c r="FB160" s="79">
        <f t="shared" si="506"/>
        <v>0</v>
      </c>
      <c r="FC160" s="74">
        <f>+'Stk CF '!ED160</f>
        <v>0</v>
      </c>
      <c r="FD160" s="46"/>
      <c r="FE160" s="46"/>
      <c r="FF160" s="46"/>
      <c r="FG160" s="46"/>
      <c r="FH160" s="46"/>
      <c r="FI160" s="46"/>
      <c r="FJ160" s="46"/>
      <c r="FK160" s="75">
        <f t="shared" si="507"/>
        <v>0</v>
      </c>
      <c r="FL160" s="74">
        <f>+'Stk CF '!EK160</f>
        <v>0</v>
      </c>
      <c r="FM160" s="46"/>
      <c r="FN160" s="46"/>
      <c r="FO160" s="46"/>
      <c r="FP160" s="46"/>
      <c r="FQ160" s="46"/>
      <c r="FR160" s="46"/>
      <c r="FS160" s="46"/>
      <c r="FT160" s="75">
        <f t="shared" si="508"/>
        <v>0</v>
      </c>
      <c r="FU160" s="74">
        <f>+'Stk CF '!ER160</f>
        <v>0</v>
      </c>
      <c r="FV160" s="46"/>
      <c r="FW160" s="46"/>
      <c r="FX160" s="46"/>
      <c r="FY160" s="46"/>
      <c r="FZ160" s="46"/>
      <c r="GA160" s="46"/>
      <c r="GB160" s="46"/>
      <c r="GC160" s="75">
        <f t="shared" si="509"/>
        <v>0</v>
      </c>
      <c r="GD160" s="74">
        <f>+'Stk CF '!EY160</f>
        <v>0</v>
      </c>
      <c r="GE160" s="46"/>
      <c r="GF160" s="46"/>
      <c r="GG160" s="46"/>
      <c r="GH160" s="46"/>
      <c r="GI160" s="46"/>
      <c r="GJ160" s="46"/>
      <c r="GK160" s="46"/>
      <c r="GL160" s="75">
        <f t="shared" si="510"/>
        <v>0</v>
      </c>
      <c r="GM160" s="74">
        <f>+'Stk CF '!FF160</f>
        <v>0</v>
      </c>
      <c r="GN160" s="46"/>
      <c r="GO160" s="46"/>
      <c r="GP160" s="46"/>
      <c r="GQ160" s="46"/>
      <c r="GR160" s="46"/>
      <c r="GS160" s="46"/>
      <c r="GT160" s="46"/>
      <c r="GU160" s="75">
        <f t="shared" si="511"/>
        <v>0</v>
      </c>
      <c r="GV160" s="74">
        <f>+'Stk CF '!FM160</f>
        <v>0</v>
      </c>
      <c r="GW160" s="46"/>
      <c r="GX160" s="46"/>
      <c r="GY160" s="46"/>
      <c r="GZ160" s="46"/>
      <c r="HA160" s="46"/>
      <c r="HB160" s="46"/>
      <c r="HC160" s="46"/>
      <c r="HD160" s="75">
        <f t="shared" si="512"/>
        <v>0</v>
      </c>
      <c r="HE160" s="74">
        <f>+'Stk CF '!FT160</f>
        <v>0</v>
      </c>
      <c r="HF160" s="46"/>
      <c r="HG160" s="46"/>
      <c r="HH160" s="46"/>
      <c r="HI160" s="46"/>
      <c r="HJ160" s="46"/>
      <c r="HK160" s="46"/>
      <c r="HL160" s="46"/>
      <c r="HM160" s="75">
        <f t="shared" si="513"/>
        <v>0</v>
      </c>
      <c r="HN160" s="74">
        <f>+'Stk CF '!GA160</f>
        <v>0</v>
      </c>
      <c r="HO160" s="46"/>
      <c r="HP160" s="46"/>
      <c r="HQ160" s="46"/>
      <c r="HR160" s="46"/>
      <c r="HS160" s="46"/>
      <c r="HT160" s="46"/>
      <c r="HU160" s="46"/>
      <c r="HV160" s="75">
        <f t="shared" si="514"/>
        <v>0</v>
      </c>
      <c r="HW160" s="74">
        <f>+'Stk CF '!GH160</f>
        <v>0</v>
      </c>
      <c r="HX160" s="46"/>
      <c r="HY160" s="46"/>
      <c r="HZ160" s="46"/>
      <c r="IA160" s="46"/>
      <c r="IB160" s="46"/>
      <c r="IC160" s="46"/>
      <c r="ID160" s="46"/>
      <c r="IE160" s="75">
        <f t="shared" si="515"/>
        <v>0</v>
      </c>
      <c r="IF160" s="74">
        <f>+'Stk CF '!GO160</f>
        <v>0</v>
      </c>
      <c r="IG160" s="46"/>
      <c r="IH160" s="46"/>
      <c r="II160" s="46"/>
      <c r="IJ160" s="46"/>
      <c r="IK160" s="46"/>
      <c r="IL160" s="46"/>
      <c r="IM160" s="46"/>
      <c r="IN160" s="75">
        <f t="shared" si="516"/>
        <v>0</v>
      </c>
      <c r="IO160" s="74">
        <f>+'Stk CF '!GV160</f>
        <v>0</v>
      </c>
      <c r="IP160" s="46"/>
      <c r="IQ160" s="46"/>
      <c r="IR160" s="46"/>
      <c r="IS160" s="46"/>
      <c r="IT160" s="46"/>
      <c r="IU160" s="46"/>
      <c r="IV160" s="46"/>
      <c r="IW160" s="75">
        <f t="shared" si="517"/>
        <v>0</v>
      </c>
      <c r="IX160" s="74">
        <f>+'Stk CF '!HC160</f>
        <v>0</v>
      </c>
      <c r="IY160" s="46"/>
      <c r="IZ160" s="46"/>
      <c r="JA160" s="46"/>
      <c r="JB160" s="46"/>
      <c r="JC160" s="46"/>
      <c r="JD160" s="46"/>
      <c r="JE160" s="46"/>
      <c r="JF160" s="75">
        <f t="shared" si="518"/>
        <v>0</v>
      </c>
      <c r="JG160" s="74">
        <f>+'Stk CF '!HJ160</f>
        <v>0</v>
      </c>
      <c r="JH160" s="46"/>
      <c r="JI160" s="46"/>
      <c r="JJ160" s="46"/>
      <c r="JK160" s="46"/>
      <c r="JL160" s="46"/>
      <c r="JM160" s="46"/>
      <c r="JN160" s="46"/>
      <c r="JO160" s="75">
        <f t="shared" si="519"/>
        <v>0</v>
      </c>
      <c r="JP160" s="74">
        <f>+'Stk CF '!HQ160</f>
        <v>0</v>
      </c>
      <c r="JQ160" s="46"/>
      <c r="JR160" s="46"/>
      <c r="JS160" s="46"/>
      <c r="JT160" s="46"/>
      <c r="JU160" s="46"/>
      <c r="JV160" s="46"/>
      <c r="JW160" s="46"/>
      <c r="JX160" s="75">
        <f t="shared" si="520"/>
        <v>0</v>
      </c>
      <c r="JY160" s="106">
        <f>+'Stk CF '!HX160</f>
        <v>0</v>
      </c>
      <c r="JZ160" s="46"/>
      <c r="KA160" s="46"/>
      <c r="KB160" s="46"/>
      <c r="KC160" s="46"/>
      <c r="KD160" s="46"/>
      <c r="KE160" s="46"/>
      <c r="KF160" s="46"/>
      <c r="KG160" s="88">
        <f t="shared" si="521"/>
        <v>0</v>
      </c>
      <c r="KI160" s="80">
        <f>+'Stk CF '!IF160</f>
        <v>0</v>
      </c>
      <c r="KJ160" s="46">
        <f t="shared" si="522"/>
        <v>0</v>
      </c>
      <c r="KK160" s="46">
        <f t="shared" si="523"/>
        <v>0</v>
      </c>
      <c r="KL160" s="46">
        <f t="shared" si="524"/>
        <v>0</v>
      </c>
      <c r="KM160" s="46">
        <f t="shared" si="525"/>
        <v>0</v>
      </c>
      <c r="KN160" s="81">
        <f t="shared" si="526"/>
        <v>0</v>
      </c>
      <c r="KO160" s="81">
        <f t="shared" si="527"/>
        <v>0</v>
      </c>
      <c r="KP160" s="46">
        <f t="shared" si="528"/>
        <v>0</v>
      </c>
      <c r="KQ160" s="76">
        <f t="shared" si="529"/>
        <v>0</v>
      </c>
      <c r="KR160" s="66"/>
      <c r="KS160" s="65"/>
    </row>
    <row r="161" spans="2:305" ht="15">
      <c r="B161" s="388" t="s">
        <v>650</v>
      </c>
      <c r="C161" s="150"/>
      <c r="D161" s="176" t="s">
        <v>659</v>
      </c>
      <c r="E161" s="170"/>
      <c r="F161" s="370" t="s">
        <v>180</v>
      </c>
      <c r="G161" s="380" t="s">
        <v>99</v>
      </c>
      <c r="H161" s="380" t="s">
        <v>99</v>
      </c>
      <c r="I161" s="166" t="s">
        <v>94</v>
      </c>
      <c r="J161" s="375"/>
      <c r="K161" s="143">
        <v>5</v>
      </c>
      <c r="L161" s="144">
        <v>5</v>
      </c>
      <c r="M161" s="137" t="s">
        <v>4</v>
      </c>
      <c r="N161" s="87">
        <v>0</v>
      </c>
      <c r="O161" s="74">
        <f>+'Stk CF '!V161</f>
        <v>0</v>
      </c>
      <c r="P161" s="46"/>
      <c r="Q161" s="46"/>
      <c r="R161" s="46"/>
      <c r="S161" s="46"/>
      <c r="T161" s="46"/>
      <c r="U161" s="46"/>
      <c r="V161" s="46"/>
      <c r="W161" s="75">
        <f t="shared" si="491"/>
        <v>0</v>
      </c>
      <c r="X161" s="74">
        <f>+'Stk CF '!AC161</f>
        <v>0</v>
      </c>
      <c r="Y161" s="46"/>
      <c r="Z161" s="46"/>
      <c r="AA161" s="46"/>
      <c r="AB161" s="46"/>
      <c r="AC161" s="46"/>
      <c r="AD161" s="46"/>
      <c r="AE161" s="46"/>
      <c r="AF161" s="75">
        <f t="shared" si="492"/>
        <v>0</v>
      </c>
      <c r="AG161" s="74">
        <f>+'Stk CF '!AJ161</f>
        <v>0</v>
      </c>
      <c r="AH161" s="46"/>
      <c r="AI161" s="46"/>
      <c r="AJ161" s="46"/>
      <c r="AK161" s="46"/>
      <c r="AL161" s="46"/>
      <c r="AM161" s="46"/>
      <c r="AN161" s="46"/>
      <c r="AO161" s="75">
        <f t="shared" si="493"/>
        <v>0</v>
      </c>
      <c r="AP161" s="74">
        <f>+'Stk CF '!AQ161</f>
        <v>0</v>
      </c>
      <c r="AQ161" s="46"/>
      <c r="AR161" s="46"/>
      <c r="AS161" s="46"/>
      <c r="AT161" s="46"/>
      <c r="AU161" s="46"/>
      <c r="AV161" s="46"/>
      <c r="AW161" s="46"/>
      <c r="AX161" s="75">
        <f t="shared" si="494"/>
        <v>0</v>
      </c>
      <c r="AY161" s="74">
        <f>+'Stk CF '!AX161</f>
        <v>0</v>
      </c>
      <c r="AZ161" s="46"/>
      <c r="BA161" s="46"/>
      <c r="BB161" s="46"/>
      <c r="BC161" s="46"/>
      <c r="BD161" s="46"/>
      <c r="BE161" s="46"/>
      <c r="BF161" s="46"/>
      <c r="BG161" s="75">
        <f t="shared" si="495"/>
        <v>0</v>
      </c>
      <c r="BH161" s="74">
        <f>+'Stk CF '!BE161</f>
        <v>0</v>
      </c>
      <c r="BI161" s="46"/>
      <c r="BJ161" s="46"/>
      <c r="BK161" s="46"/>
      <c r="BL161" s="46"/>
      <c r="BM161" s="46"/>
      <c r="BN161" s="46"/>
      <c r="BO161" s="46"/>
      <c r="BP161" s="126">
        <f t="shared" si="496"/>
        <v>0</v>
      </c>
      <c r="BQ161" s="74">
        <f>+'Stk CF '!BL161</f>
        <v>0</v>
      </c>
      <c r="BR161" s="46"/>
      <c r="BS161" s="46"/>
      <c r="BT161" s="46"/>
      <c r="BU161" s="46"/>
      <c r="BV161" s="46"/>
      <c r="BW161" s="46"/>
      <c r="BX161" s="46"/>
      <c r="BY161" s="75">
        <f t="shared" si="497"/>
        <v>0</v>
      </c>
      <c r="BZ161" s="74">
        <f>+'Stk CF '!BS161</f>
        <v>0</v>
      </c>
      <c r="CA161" s="46"/>
      <c r="CB161" s="46"/>
      <c r="CC161" s="46"/>
      <c r="CD161" s="46"/>
      <c r="CE161" s="46"/>
      <c r="CF161" s="46"/>
      <c r="CG161" s="46"/>
      <c r="CH161" s="75">
        <f t="shared" si="498"/>
        <v>0</v>
      </c>
      <c r="CI161" s="74">
        <f>+'Stk CF '!BZ161</f>
        <v>0</v>
      </c>
      <c r="CJ161" s="46"/>
      <c r="CK161" s="46"/>
      <c r="CL161" s="46"/>
      <c r="CM161" s="46"/>
      <c r="CN161" s="46"/>
      <c r="CO161" s="46"/>
      <c r="CP161" s="46"/>
      <c r="CQ161" s="75">
        <f t="shared" si="499"/>
        <v>0</v>
      </c>
      <c r="CR161" s="74">
        <f>+'Stk CF '!CG161</f>
        <v>0</v>
      </c>
      <c r="CS161" s="46"/>
      <c r="CT161" s="46"/>
      <c r="CU161" s="46"/>
      <c r="CV161" s="46"/>
      <c r="CW161" s="46"/>
      <c r="CX161" s="46"/>
      <c r="CY161" s="46"/>
      <c r="CZ161" s="75">
        <f t="shared" si="500"/>
        <v>0</v>
      </c>
      <c r="DA161" s="74">
        <f>+'Stk CF '!CN161</f>
        <v>0</v>
      </c>
      <c r="DB161" s="46"/>
      <c r="DC161" s="46"/>
      <c r="DD161" s="46"/>
      <c r="DE161" s="46"/>
      <c r="DF161" s="46"/>
      <c r="DG161" s="46"/>
      <c r="DH161" s="46"/>
      <c r="DI161" s="75">
        <f t="shared" si="501"/>
        <v>0</v>
      </c>
      <c r="DJ161" s="74">
        <f>+'Stk CF '!CU161</f>
        <v>0</v>
      </c>
      <c r="DK161" s="46"/>
      <c r="DL161" s="46"/>
      <c r="DM161" s="46"/>
      <c r="DN161" s="46"/>
      <c r="DO161" s="46"/>
      <c r="DP161" s="46"/>
      <c r="DQ161" s="46"/>
      <c r="DR161" s="75">
        <f t="shared" si="502"/>
        <v>0</v>
      </c>
      <c r="DS161" s="74">
        <f>+'Stk CF '!DB161</f>
        <v>0</v>
      </c>
      <c r="DT161" s="46"/>
      <c r="DU161" s="46"/>
      <c r="DV161" s="46"/>
      <c r="DW161" s="46"/>
      <c r="DX161" s="46"/>
      <c r="DY161" s="46"/>
      <c r="DZ161" s="46"/>
      <c r="EA161" s="75">
        <f t="shared" si="503"/>
        <v>0</v>
      </c>
      <c r="EB161" s="74">
        <f>+'Stk CF '!DI161</f>
        <v>0</v>
      </c>
      <c r="EC161" s="46"/>
      <c r="ED161" s="46"/>
      <c r="EE161" s="46"/>
      <c r="EF161" s="46"/>
      <c r="EG161" s="46"/>
      <c r="EH161" s="46"/>
      <c r="EI161" s="46"/>
      <c r="EJ161" s="75">
        <f t="shared" si="504"/>
        <v>0</v>
      </c>
      <c r="EK161" s="74">
        <f>+'Stk CF '!DP161</f>
        <v>0</v>
      </c>
      <c r="EL161" s="46"/>
      <c r="EM161" s="46"/>
      <c r="EN161" s="46"/>
      <c r="EO161" s="46"/>
      <c r="EP161" s="46"/>
      <c r="EQ161" s="46"/>
      <c r="ER161" s="46"/>
      <c r="ES161" s="75">
        <f t="shared" si="505"/>
        <v>0</v>
      </c>
      <c r="ET161" s="74">
        <f>+'Stk CF '!DW161</f>
        <v>0</v>
      </c>
      <c r="EU161" s="46"/>
      <c r="EV161" s="46"/>
      <c r="EW161" s="46"/>
      <c r="EX161" s="46"/>
      <c r="EY161" s="46"/>
      <c r="EZ161" s="46"/>
      <c r="FA161" s="46"/>
      <c r="FB161" s="79">
        <f t="shared" si="506"/>
        <v>0</v>
      </c>
      <c r="FC161" s="74">
        <f>+'Stk CF '!ED161</f>
        <v>0</v>
      </c>
      <c r="FD161" s="46"/>
      <c r="FE161" s="46"/>
      <c r="FF161" s="46"/>
      <c r="FG161" s="46"/>
      <c r="FH161" s="46"/>
      <c r="FI161" s="46"/>
      <c r="FJ161" s="46"/>
      <c r="FK161" s="75">
        <f t="shared" si="507"/>
        <v>0</v>
      </c>
      <c r="FL161" s="74">
        <f>+'Stk CF '!EK161</f>
        <v>0</v>
      </c>
      <c r="FM161" s="46"/>
      <c r="FN161" s="46"/>
      <c r="FO161" s="46"/>
      <c r="FP161" s="46"/>
      <c r="FQ161" s="46"/>
      <c r="FR161" s="46"/>
      <c r="FS161" s="46"/>
      <c r="FT161" s="75">
        <f t="shared" si="508"/>
        <v>0</v>
      </c>
      <c r="FU161" s="74">
        <f>+'Stk CF '!ER161</f>
        <v>0</v>
      </c>
      <c r="FV161" s="46"/>
      <c r="FW161" s="46"/>
      <c r="FX161" s="46"/>
      <c r="FY161" s="46"/>
      <c r="FZ161" s="46"/>
      <c r="GA161" s="46"/>
      <c r="GB161" s="46"/>
      <c r="GC161" s="75">
        <f t="shared" si="509"/>
        <v>0</v>
      </c>
      <c r="GD161" s="74">
        <f>+'Stk CF '!EY161</f>
        <v>0</v>
      </c>
      <c r="GE161" s="46"/>
      <c r="GF161" s="46"/>
      <c r="GG161" s="46"/>
      <c r="GH161" s="46"/>
      <c r="GI161" s="46"/>
      <c r="GJ161" s="46"/>
      <c r="GK161" s="46"/>
      <c r="GL161" s="75">
        <f t="shared" si="510"/>
        <v>0</v>
      </c>
      <c r="GM161" s="74">
        <f>+'Stk CF '!FF161</f>
        <v>0</v>
      </c>
      <c r="GN161" s="46"/>
      <c r="GO161" s="46"/>
      <c r="GP161" s="46"/>
      <c r="GQ161" s="46"/>
      <c r="GR161" s="46"/>
      <c r="GS161" s="46"/>
      <c r="GT161" s="46"/>
      <c r="GU161" s="75">
        <f t="shared" si="511"/>
        <v>0</v>
      </c>
      <c r="GV161" s="74">
        <f>+'Stk CF '!FM161</f>
        <v>0</v>
      </c>
      <c r="GW161" s="46"/>
      <c r="GX161" s="46"/>
      <c r="GY161" s="46"/>
      <c r="GZ161" s="46"/>
      <c r="HA161" s="46"/>
      <c r="HB161" s="46"/>
      <c r="HC161" s="46"/>
      <c r="HD161" s="75">
        <f t="shared" si="512"/>
        <v>0</v>
      </c>
      <c r="HE161" s="74">
        <f>+'Stk CF '!FT161</f>
        <v>0</v>
      </c>
      <c r="HF161" s="46"/>
      <c r="HG161" s="46"/>
      <c r="HH161" s="46"/>
      <c r="HI161" s="46"/>
      <c r="HJ161" s="46"/>
      <c r="HK161" s="46"/>
      <c r="HL161" s="46"/>
      <c r="HM161" s="75">
        <f t="shared" si="513"/>
        <v>0</v>
      </c>
      <c r="HN161" s="74">
        <f>+'Stk CF '!GA161</f>
        <v>0</v>
      </c>
      <c r="HO161" s="46"/>
      <c r="HP161" s="46"/>
      <c r="HQ161" s="46"/>
      <c r="HR161" s="46"/>
      <c r="HS161" s="46"/>
      <c r="HT161" s="46"/>
      <c r="HU161" s="46"/>
      <c r="HV161" s="75">
        <f t="shared" si="514"/>
        <v>0</v>
      </c>
      <c r="HW161" s="74">
        <f>+'Stk CF '!GH161</f>
        <v>0</v>
      </c>
      <c r="HX161" s="46"/>
      <c r="HY161" s="46"/>
      <c r="HZ161" s="46"/>
      <c r="IA161" s="46"/>
      <c r="IB161" s="46"/>
      <c r="IC161" s="46"/>
      <c r="ID161" s="46"/>
      <c r="IE161" s="75">
        <f t="shared" si="515"/>
        <v>0</v>
      </c>
      <c r="IF161" s="74">
        <f>+'Stk CF '!GO161</f>
        <v>0</v>
      </c>
      <c r="IG161" s="46"/>
      <c r="IH161" s="46"/>
      <c r="II161" s="46"/>
      <c r="IJ161" s="46"/>
      <c r="IK161" s="46"/>
      <c r="IL161" s="46"/>
      <c r="IM161" s="46"/>
      <c r="IN161" s="75">
        <f t="shared" si="516"/>
        <v>0</v>
      </c>
      <c r="IO161" s="74">
        <f>+'Stk CF '!GV161</f>
        <v>0</v>
      </c>
      <c r="IP161" s="46"/>
      <c r="IQ161" s="46"/>
      <c r="IR161" s="46"/>
      <c r="IS161" s="46"/>
      <c r="IT161" s="46"/>
      <c r="IU161" s="46"/>
      <c r="IV161" s="46"/>
      <c r="IW161" s="75">
        <f t="shared" si="517"/>
        <v>0</v>
      </c>
      <c r="IX161" s="74">
        <f>+'Stk CF '!HC161</f>
        <v>0</v>
      </c>
      <c r="IY161" s="46"/>
      <c r="IZ161" s="46"/>
      <c r="JA161" s="46"/>
      <c r="JB161" s="46"/>
      <c r="JC161" s="46"/>
      <c r="JD161" s="46"/>
      <c r="JE161" s="46"/>
      <c r="JF161" s="75">
        <f t="shared" si="518"/>
        <v>0</v>
      </c>
      <c r="JG161" s="74">
        <f>+'Stk CF '!HJ161</f>
        <v>0</v>
      </c>
      <c r="JH161" s="46"/>
      <c r="JI161" s="46"/>
      <c r="JJ161" s="46"/>
      <c r="JK161" s="46"/>
      <c r="JL161" s="46"/>
      <c r="JM161" s="46"/>
      <c r="JN161" s="46"/>
      <c r="JO161" s="75">
        <f t="shared" si="519"/>
        <v>0</v>
      </c>
      <c r="JP161" s="74">
        <f>+'Stk CF '!HQ161</f>
        <v>0</v>
      </c>
      <c r="JQ161" s="46"/>
      <c r="JR161" s="46"/>
      <c r="JS161" s="46"/>
      <c r="JT161" s="46"/>
      <c r="JU161" s="46"/>
      <c r="JV161" s="46"/>
      <c r="JW161" s="46"/>
      <c r="JX161" s="75">
        <f t="shared" si="520"/>
        <v>0</v>
      </c>
      <c r="JY161" s="106">
        <f>+'Stk CF '!HX161</f>
        <v>0</v>
      </c>
      <c r="JZ161" s="46"/>
      <c r="KA161" s="46"/>
      <c r="KB161" s="46"/>
      <c r="KC161" s="46"/>
      <c r="KD161" s="46"/>
      <c r="KE161" s="46"/>
      <c r="KF161" s="46"/>
      <c r="KG161" s="88">
        <f t="shared" si="521"/>
        <v>0</v>
      </c>
      <c r="KI161" s="80">
        <f>+'Stk CF '!IF161</f>
        <v>0</v>
      </c>
      <c r="KJ161" s="46">
        <f t="shared" si="522"/>
        <v>0</v>
      </c>
      <c r="KK161" s="46">
        <f t="shared" si="523"/>
        <v>0</v>
      </c>
      <c r="KL161" s="46">
        <f t="shared" si="524"/>
        <v>0</v>
      </c>
      <c r="KM161" s="46">
        <f t="shared" si="525"/>
        <v>0</v>
      </c>
      <c r="KN161" s="81">
        <f t="shared" si="526"/>
        <v>0</v>
      </c>
      <c r="KO161" s="81">
        <f t="shared" si="527"/>
        <v>0</v>
      </c>
      <c r="KP161" s="46">
        <f t="shared" si="528"/>
        <v>0</v>
      </c>
      <c r="KQ161" s="76">
        <f t="shared" si="529"/>
        <v>0</v>
      </c>
      <c r="KR161" s="66"/>
      <c r="KS161" s="65"/>
    </row>
    <row r="162" spans="2:305" ht="15">
      <c r="B162" s="388" t="s">
        <v>650</v>
      </c>
      <c r="C162" s="150"/>
      <c r="D162" s="176" t="s">
        <v>680</v>
      </c>
      <c r="E162" s="170"/>
      <c r="F162" s="370" t="s">
        <v>198</v>
      </c>
      <c r="G162" s="380" t="s">
        <v>99</v>
      </c>
      <c r="H162" s="380" t="s">
        <v>99</v>
      </c>
      <c r="I162" s="166" t="s">
        <v>94</v>
      </c>
      <c r="J162" s="375"/>
      <c r="K162" s="143">
        <v>6</v>
      </c>
      <c r="L162" s="144">
        <v>6</v>
      </c>
      <c r="M162" s="137" t="s">
        <v>4</v>
      </c>
      <c r="N162" s="87">
        <v>152</v>
      </c>
      <c r="O162" s="74">
        <f>+'Stk CF '!V162</f>
        <v>0</v>
      </c>
      <c r="P162" s="46"/>
      <c r="Q162" s="46"/>
      <c r="R162" s="46"/>
      <c r="S162" s="46"/>
      <c r="T162" s="46"/>
      <c r="U162" s="46"/>
      <c r="V162" s="46"/>
      <c r="W162" s="75">
        <f t="shared" si="491"/>
        <v>152</v>
      </c>
      <c r="X162" s="74">
        <f>+'Stk CF '!AC162</f>
        <v>0</v>
      </c>
      <c r="Y162" s="46"/>
      <c r="Z162" s="46"/>
      <c r="AA162" s="46"/>
      <c r="AB162" s="46"/>
      <c r="AC162" s="46"/>
      <c r="AD162" s="46"/>
      <c r="AE162" s="46"/>
      <c r="AF162" s="75">
        <f t="shared" si="492"/>
        <v>152</v>
      </c>
      <c r="AG162" s="74">
        <f>+'Stk CF '!AJ162</f>
        <v>0</v>
      </c>
      <c r="AH162" s="46"/>
      <c r="AI162" s="46"/>
      <c r="AJ162" s="46"/>
      <c r="AK162" s="46"/>
      <c r="AL162" s="46"/>
      <c r="AM162" s="46"/>
      <c r="AN162" s="46"/>
      <c r="AO162" s="75">
        <f t="shared" si="493"/>
        <v>152</v>
      </c>
      <c r="AP162" s="74">
        <f>+'Stk CF '!AQ162</f>
        <v>0</v>
      </c>
      <c r="AQ162" s="46"/>
      <c r="AR162" s="46"/>
      <c r="AS162" s="46"/>
      <c r="AT162" s="46"/>
      <c r="AU162" s="46"/>
      <c r="AV162" s="46"/>
      <c r="AW162" s="46"/>
      <c r="AX162" s="75">
        <f t="shared" si="494"/>
        <v>152</v>
      </c>
      <c r="AY162" s="74">
        <f>+'Stk CF '!AX162</f>
        <v>0</v>
      </c>
      <c r="AZ162" s="46"/>
      <c r="BA162" s="46">
        <v>30</v>
      </c>
      <c r="BB162" s="46"/>
      <c r="BC162" s="46"/>
      <c r="BD162" s="46"/>
      <c r="BE162" s="46"/>
      <c r="BF162" s="46"/>
      <c r="BG162" s="75">
        <f t="shared" si="495"/>
        <v>122</v>
      </c>
      <c r="BH162" s="74">
        <f>+'Stk CF '!BE162</f>
        <v>0</v>
      </c>
      <c r="BI162" s="46"/>
      <c r="BJ162" s="46"/>
      <c r="BK162" s="46"/>
      <c r="BL162" s="46"/>
      <c r="BM162" s="46"/>
      <c r="BN162" s="46"/>
      <c r="BO162" s="46"/>
      <c r="BP162" s="126">
        <f t="shared" si="496"/>
        <v>122</v>
      </c>
      <c r="BQ162" s="74">
        <f>+'Stk CF '!BL162</f>
        <v>30</v>
      </c>
      <c r="BR162" s="46"/>
      <c r="BS162" s="46"/>
      <c r="BT162" s="46"/>
      <c r="BU162" s="46"/>
      <c r="BV162" s="46"/>
      <c r="BW162" s="46"/>
      <c r="BX162" s="46"/>
      <c r="BY162" s="75">
        <f t="shared" si="497"/>
        <v>152</v>
      </c>
      <c r="BZ162" s="74">
        <f>+'Stk CF '!BS162</f>
        <v>0</v>
      </c>
      <c r="CA162" s="46"/>
      <c r="CB162" s="46"/>
      <c r="CC162" s="46"/>
      <c r="CD162" s="46"/>
      <c r="CE162" s="46"/>
      <c r="CF162" s="46"/>
      <c r="CG162" s="46"/>
      <c r="CH162" s="75">
        <f t="shared" si="498"/>
        <v>152</v>
      </c>
      <c r="CI162" s="74">
        <f>+'Stk CF '!BZ162</f>
        <v>0</v>
      </c>
      <c r="CJ162" s="46"/>
      <c r="CK162" s="46"/>
      <c r="CL162" s="46"/>
      <c r="CM162" s="46"/>
      <c r="CN162" s="46"/>
      <c r="CO162" s="46"/>
      <c r="CP162" s="46"/>
      <c r="CQ162" s="75">
        <f t="shared" si="499"/>
        <v>152</v>
      </c>
      <c r="CR162" s="74">
        <f>+'Stk CF '!CG162</f>
        <v>0</v>
      </c>
      <c r="CS162" s="46"/>
      <c r="CT162" s="46"/>
      <c r="CU162" s="46"/>
      <c r="CV162" s="46"/>
      <c r="CW162" s="46"/>
      <c r="CX162" s="46"/>
      <c r="CY162" s="46"/>
      <c r="CZ162" s="75">
        <f t="shared" si="500"/>
        <v>152</v>
      </c>
      <c r="DA162" s="74">
        <f>+'Stk CF '!CN162</f>
        <v>0</v>
      </c>
      <c r="DB162" s="46"/>
      <c r="DC162" s="46"/>
      <c r="DD162" s="46"/>
      <c r="DE162" s="46"/>
      <c r="DF162" s="46"/>
      <c r="DG162" s="46"/>
      <c r="DH162" s="46"/>
      <c r="DI162" s="75">
        <f t="shared" si="501"/>
        <v>152</v>
      </c>
      <c r="DJ162" s="74">
        <f>+'Stk CF '!CU162</f>
        <v>0</v>
      </c>
      <c r="DK162" s="46"/>
      <c r="DL162" s="46"/>
      <c r="DM162" s="46"/>
      <c r="DN162" s="46"/>
      <c r="DO162" s="46"/>
      <c r="DP162" s="46">
        <v>152</v>
      </c>
      <c r="DQ162" s="46"/>
      <c r="DR162" s="75">
        <f t="shared" si="502"/>
        <v>0</v>
      </c>
      <c r="DS162" s="74">
        <f>+'Stk CF '!DB162</f>
        <v>0</v>
      </c>
      <c r="DT162" s="46"/>
      <c r="DU162" s="46"/>
      <c r="DV162" s="46"/>
      <c r="DW162" s="46"/>
      <c r="DX162" s="46"/>
      <c r="DY162" s="46"/>
      <c r="DZ162" s="46"/>
      <c r="EA162" s="75">
        <f t="shared" si="503"/>
        <v>0</v>
      </c>
      <c r="EB162" s="74">
        <f>+'Stk CF '!DI162</f>
        <v>0</v>
      </c>
      <c r="EC162" s="46"/>
      <c r="ED162" s="46"/>
      <c r="EE162" s="46"/>
      <c r="EF162" s="46"/>
      <c r="EG162" s="46"/>
      <c r="EH162" s="46"/>
      <c r="EI162" s="46"/>
      <c r="EJ162" s="75">
        <f t="shared" si="504"/>
        <v>0</v>
      </c>
      <c r="EK162" s="74">
        <f>+'Stk CF '!DP162</f>
        <v>0</v>
      </c>
      <c r="EL162" s="46"/>
      <c r="EM162" s="46"/>
      <c r="EN162" s="46"/>
      <c r="EO162" s="46"/>
      <c r="EP162" s="46"/>
      <c r="EQ162" s="46"/>
      <c r="ER162" s="46"/>
      <c r="ES162" s="75">
        <f t="shared" si="505"/>
        <v>0</v>
      </c>
      <c r="ET162" s="74">
        <f>+'Stk CF '!DW162</f>
        <v>0</v>
      </c>
      <c r="EU162" s="46"/>
      <c r="EV162" s="46"/>
      <c r="EW162" s="46"/>
      <c r="EX162" s="46"/>
      <c r="EY162" s="46"/>
      <c r="EZ162" s="46"/>
      <c r="FA162" s="46"/>
      <c r="FB162" s="79">
        <f t="shared" si="506"/>
        <v>0</v>
      </c>
      <c r="FC162" s="74">
        <f>+'Stk CF '!ED162</f>
        <v>0</v>
      </c>
      <c r="FD162" s="46"/>
      <c r="FE162" s="46"/>
      <c r="FF162" s="46"/>
      <c r="FG162" s="46"/>
      <c r="FH162" s="46"/>
      <c r="FI162" s="46"/>
      <c r="FJ162" s="46"/>
      <c r="FK162" s="75">
        <f t="shared" si="507"/>
        <v>0</v>
      </c>
      <c r="FL162" s="74">
        <f>+'Stk CF '!EK162</f>
        <v>0</v>
      </c>
      <c r="FM162" s="46"/>
      <c r="FN162" s="46"/>
      <c r="FO162" s="46"/>
      <c r="FP162" s="46"/>
      <c r="FQ162" s="46"/>
      <c r="FR162" s="46"/>
      <c r="FS162" s="46"/>
      <c r="FT162" s="75">
        <f t="shared" si="508"/>
        <v>0</v>
      </c>
      <c r="FU162" s="74">
        <f>+'Stk CF '!ER162</f>
        <v>0</v>
      </c>
      <c r="FV162" s="46"/>
      <c r="FW162" s="46"/>
      <c r="FX162" s="46"/>
      <c r="FY162" s="46"/>
      <c r="FZ162" s="46"/>
      <c r="GA162" s="46"/>
      <c r="GB162" s="46"/>
      <c r="GC162" s="75">
        <f t="shared" si="509"/>
        <v>0</v>
      </c>
      <c r="GD162" s="74">
        <f>+'Stk CF '!EY162</f>
        <v>0</v>
      </c>
      <c r="GE162" s="46"/>
      <c r="GF162" s="46"/>
      <c r="GG162" s="46"/>
      <c r="GH162" s="46"/>
      <c r="GI162" s="46"/>
      <c r="GJ162" s="46"/>
      <c r="GK162" s="46"/>
      <c r="GL162" s="75">
        <f t="shared" si="510"/>
        <v>0</v>
      </c>
      <c r="GM162" s="74">
        <f>+'Stk CF '!FF162</f>
        <v>0</v>
      </c>
      <c r="GN162" s="46"/>
      <c r="GO162" s="46"/>
      <c r="GP162" s="46"/>
      <c r="GQ162" s="46"/>
      <c r="GR162" s="46"/>
      <c r="GS162" s="46"/>
      <c r="GT162" s="46"/>
      <c r="GU162" s="75">
        <f t="shared" si="511"/>
        <v>0</v>
      </c>
      <c r="GV162" s="74">
        <f>+'Stk CF '!FM162</f>
        <v>0</v>
      </c>
      <c r="GW162" s="46"/>
      <c r="GX162" s="46"/>
      <c r="GY162" s="46"/>
      <c r="GZ162" s="46"/>
      <c r="HA162" s="46"/>
      <c r="HB162" s="46"/>
      <c r="HC162" s="46"/>
      <c r="HD162" s="75">
        <f t="shared" si="512"/>
        <v>0</v>
      </c>
      <c r="HE162" s="74">
        <f>+'Stk CF '!FT162</f>
        <v>0</v>
      </c>
      <c r="HF162" s="46"/>
      <c r="HG162" s="46"/>
      <c r="HH162" s="46"/>
      <c r="HI162" s="46"/>
      <c r="HJ162" s="46"/>
      <c r="HK162" s="46"/>
      <c r="HL162" s="46"/>
      <c r="HM162" s="75">
        <f t="shared" si="513"/>
        <v>0</v>
      </c>
      <c r="HN162" s="74">
        <f>+'Stk CF '!GA162</f>
        <v>0</v>
      </c>
      <c r="HO162" s="46"/>
      <c r="HP162" s="46"/>
      <c r="HQ162" s="46"/>
      <c r="HR162" s="46"/>
      <c r="HS162" s="46"/>
      <c r="HT162" s="46"/>
      <c r="HU162" s="46"/>
      <c r="HV162" s="75">
        <f t="shared" si="514"/>
        <v>0</v>
      </c>
      <c r="HW162" s="74">
        <f>+'Stk CF '!GH162</f>
        <v>0</v>
      </c>
      <c r="HX162" s="46"/>
      <c r="HY162" s="46"/>
      <c r="HZ162" s="46"/>
      <c r="IA162" s="46"/>
      <c r="IB162" s="46"/>
      <c r="IC162" s="46"/>
      <c r="ID162" s="46"/>
      <c r="IE162" s="75">
        <f t="shared" si="515"/>
        <v>0</v>
      </c>
      <c r="IF162" s="74">
        <f>+'Stk CF '!GO162</f>
        <v>0</v>
      </c>
      <c r="IG162" s="46"/>
      <c r="IH162" s="46"/>
      <c r="II162" s="46"/>
      <c r="IJ162" s="46"/>
      <c r="IK162" s="46"/>
      <c r="IL162" s="46"/>
      <c r="IM162" s="46"/>
      <c r="IN162" s="75">
        <f t="shared" si="516"/>
        <v>0</v>
      </c>
      <c r="IO162" s="74">
        <f>+'Stk CF '!GV162</f>
        <v>0</v>
      </c>
      <c r="IP162" s="46"/>
      <c r="IQ162" s="46"/>
      <c r="IR162" s="46"/>
      <c r="IS162" s="46"/>
      <c r="IT162" s="46"/>
      <c r="IU162" s="46"/>
      <c r="IV162" s="46"/>
      <c r="IW162" s="75">
        <f t="shared" si="517"/>
        <v>0</v>
      </c>
      <c r="IX162" s="74">
        <f>+'Stk CF '!HC162</f>
        <v>0</v>
      </c>
      <c r="IY162" s="46"/>
      <c r="IZ162" s="46"/>
      <c r="JA162" s="46"/>
      <c r="JB162" s="46"/>
      <c r="JC162" s="46"/>
      <c r="JD162" s="46"/>
      <c r="JE162" s="46"/>
      <c r="JF162" s="75">
        <f t="shared" si="518"/>
        <v>0</v>
      </c>
      <c r="JG162" s="74">
        <f>+'Stk CF '!HJ162</f>
        <v>0</v>
      </c>
      <c r="JH162" s="46"/>
      <c r="JI162" s="46"/>
      <c r="JJ162" s="46"/>
      <c r="JK162" s="46"/>
      <c r="JL162" s="46"/>
      <c r="JM162" s="46"/>
      <c r="JN162" s="46"/>
      <c r="JO162" s="75">
        <f t="shared" si="519"/>
        <v>0</v>
      </c>
      <c r="JP162" s="74">
        <f>+'Stk CF '!HQ162</f>
        <v>0</v>
      </c>
      <c r="JQ162" s="46"/>
      <c r="JR162" s="46"/>
      <c r="JS162" s="46"/>
      <c r="JT162" s="46"/>
      <c r="JU162" s="46"/>
      <c r="JV162" s="46"/>
      <c r="JW162" s="46"/>
      <c r="JX162" s="75">
        <f t="shared" si="520"/>
        <v>0</v>
      </c>
      <c r="JY162" s="106">
        <f>+'Stk CF '!HX162</f>
        <v>0</v>
      </c>
      <c r="JZ162" s="46"/>
      <c r="KA162" s="46"/>
      <c r="KB162" s="46"/>
      <c r="KC162" s="46"/>
      <c r="KD162" s="46"/>
      <c r="KE162" s="46"/>
      <c r="KF162" s="46"/>
      <c r="KG162" s="88">
        <f t="shared" si="521"/>
        <v>0</v>
      </c>
      <c r="KI162" s="80">
        <f>+'Stk CF '!IF162</f>
        <v>30</v>
      </c>
      <c r="KJ162" s="46">
        <f t="shared" si="522"/>
        <v>0</v>
      </c>
      <c r="KK162" s="46">
        <f t="shared" si="523"/>
        <v>30</v>
      </c>
      <c r="KL162" s="46">
        <f t="shared" si="524"/>
        <v>0</v>
      </c>
      <c r="KM162" s="46">
        <f t="shared" si="525"/>
        <v>0</v>
      </c>
      <c r="KN162" s="81">
        <f t="shared" si="526"/>
        <v>0</v>
      </c>
      <c r="KO162" s="81">
        <f t="shared" si="527"/>
        <v>152</v>
      </c>
      <c r="KP162" s="46">
        <f t="shared" si="528"/>
        <v>0</v>
      </c>
      <c r="KQ162" s="76">
        <f t="shared" si="529"/>
        <v>0</v>
      </c>
      <c r="KR162" s="66"/>
      <c r="KS162" s="65"/>
    </row>
    <row r="163" spans="2:305" ht="15">
      <c r="B163" s="388" t="s">
        <v>650</v>
      </c>
      <c r="C163" s="150"/>
      <c r="D163" s="176" t="s">
        <v>681</v>
      </c>
      <c r="E163" s="170"/>
      <c r="F163" s="370" t="s">
        <v>199</v>
      </c>
      <c r="G163" s="380" t="s">
        <v>99</v>
      </c>
      <c r="H163" s="380" t="s">
        <v>99</v>
      </c>
      <c r="I163" s="166" t="s">
        <v>94</v>
      </c>
      <c r="J163" s="375"/>
      <c r="K163" s="143">
        <v>8</v>
      </c>
      <c r="L163" s="144">
        <v>9</v>
      </c>
      <c r="M163" s="137" t="s">
        <v>4</v>
      </c>
      <c r="N163" s="87">
        <v>48</v>
      </c>
      <c r="O163" s="74">
        <f>+'Stk CF '!V163</f>
        <v>0</v>
      </c>
      <c r="P163" s="46"/>
      <c r="Q163" s="46"/>
      <c r="R163" s="46"/>
      <c r="S163" s="46"/>
      <c r="T163" s="46"/>
      <c r="U163" s="46"/>
      <c r="V163" s="46"/>
      <c r="W163" s="75">
        <f t="shared" si="491"/>
        <v>48</v>
      </c>
      <c r="X163" s="74">
        <f>+'Stk CF '!AC163</f>
        <v>0</v>
      </c>
      <c r="Y163" s="46"/>
      <c r="Z163" s="46"/>
      <c r="AA163" s="46"/>
      <c r="AB163" s="46"/>
      <c r="AC163" s="46"/>
      <c r="AD163" s="46"/>
      <c r="AE163" s="46"/>
      <c r="AF163" s="75">
        <f t="shared" si="492"/>
        <v>48</v>
      </c>
      <c r="AG163" s="74">
        <f>+'Stk CF '!AJ163</f>
        <v>0</v>
      </c>
      <c r="AH163" s="46"/>
      <c r="AI163" s="46"/>
      <c r="AJ163" s="46"/>
      <c r="AK163" s="46"/>
      <c r="AL163" s="46"/>
      <c r="AM163" s="46"/>
      <c r="AN163" s="46"/>
      <c r="AO163" s="75">
        <f t="shared" si="493"/>
        <v>48</v>
      </c>
      <c r="AP163" s="74">
        <f>+'Stk CF '!AQ163</f>
        <v>0</v>
      </c>
      <c r="AQ163" s="46"/>
      <c r="AR163" s="46"/>
      <c r="AS163" s="46"/>
      <c r="AT163" s="46"/>
      <c r="AU163" s="46"/>
      <c r="AV163" s="46"/>
      <c r="AW163" s="46"/>
      <c r="AX163" s="75">
        <f t="shared" si="494"/>
        <v>48</v>
      </c>
      <c r="AY163" s="74">
        <f>+'Stk CF '!AX163</f>
        <v>0</v>
      </c>
      <c r="AZ163" s="46"/>
      <c r="BA163" s="46"/>
      <c r="BB163" s="46"/>
      <c r="BC163" s="46"/>
      <c r="BD163" s="46"/>
      <c r="BE163" s="46"/>
      <c r="BF163" s="46"/>
      <c r="BG163" s="75">
        <f t="shared" si="495"/>
        <v>48</v>
      </c>
      <c r="BH163" s="74">
        <f>+'Stk CF '!BE163</f>
        <v>0</v>
      </c>
      <c r="BI163" s="46"/>
      <c r="BJ163" s="46"/>
      <c r="BK163" s="46"/>
      <c r="BL163" s="46"/>
      <c r="BM163" s="46"/>
      <c r="BN163" s="46"/>
      <c r="BO163" s="46"/>
      <c r="BP163" s="126">
        <f t="shared" si="496"/>
        <v>48</v>
      </c>
      <c r="BQ163" s="74">
        <f>+'Stk CF '!BL163</f>
        <v>0</v>
      </c>
      <c r="BR163" s="46"/>
      <c r="BS163" s="46"/>
      <c r="BT163" s="46"/>
      <c r="BU163" s="46"/>
      <c r="BV163" s="46"/>
      <c r="BW163" s="46"/>
      <c r="BX163" s="46"/>
      <c r="BY163" s="75">
        <f t="shared" si="497"/>
        <v>48</v>
      </c>
      <c r="BZ163" s="74">
        <f>+'Stk CF '!BS163</f>
        <v>0</v>
      </c>
      <c r="CA163" s="46"/>
      <c r="CB163" s="46"/>
      <c r="CC163" s="46"/>
      <c r="CD163" s="46"/>
      <c r="CE163" s="46"/>
      <c r="CF163" s="46"/>
      <c r="CG163" s="46"/>
      <c r="CH163" s="75">
        <f t="shared" si="498"/>
        <v>48</v>
      </c>
      <c r="CI163" s="74">
        <f>+'Stk CF '!BZ163</f>
        <v>0</v>
      </c>
      <c r="CJ163" s="46"/>
      <c r="CK163" s="46"/>
      <c r="CL163" s="46"/>
      <c r="CM163" s="46"/>
      <c r="CN163" s="46"/>
      <c r="CO163" s="46"/>
      <c r="CP163" s="46"/>
      <c r="CQ163" s="75">
        <f t="shared" si="499"/>
        <v>48</v>
      </c>
      <c r="CR163" s="74">
        <f>+'Stk CF '!CG163</f>
        <v>0</v>
      </c>
      <c r="CS163" s="46"/>
      <c r="CT163" s="46"/>
      <c r="CU163" s="46"/>
      <c r="CV163" s="46"/>
      <c r="CW163" s="46"/>
      <c r="CX163" s="46"/>
      <c r="CY163" s="46"/>
      <c r="CZ163" s="75">
        <f t="shared" si="500"/>
        <v>48</v>
      </c>
      <c r="DA163" s="74">
        <f>+'Stk CF '!CN163</f>
        <v>0</v>
      </c>
      <c r="DB163" s="46"/>
      <c r="DC163" s="46"/>
      <c r="DD163" s="46"/>
      <c r="DE163" s="46"/>
      <c r="DF163" s="46"/>
      <c r="DG163" s="46"/>
      <c r="DH163" s="46"/>
      <c r="DI163" s="75">
        <f t="shared" si="501"/>
        <v>48</v>
      </c>
      <c r="DJ163" s="74">
        <f>+'Stk CF '!CU163</f>
        <v>0</v>
      </c>
      <c r="DK163" s="46"/>
      <c r="DL163" s="46"/>
      <c r="DM163" s="46"/>
      <c r="DN163" s="46"/>
      <c r="DO163" s="46"/>
      <c r="DP163" s="46">
        <v>48</v>
      </c>
      <c r="DQ163" s="46"/>
      <c r="DR163" s="75">
        <f t="shared" si="502"/>
        <v>0</v>
      </c>
      <c r="DS163" s="74">
        <f>+'Stk CF '!DB163</f>
        <v>0</v>
      </c>
      <c r="DT163" s="46"/>
      <c r="DU163" s="46"/>
      <c r="DV163" s="46"/>
      <c r="DW163" s="46"/>
      <c r="DX163" s="46"/>
      <c r="DY163" s="46"/>
      <c r="DZ163" s="46"/>
      <c r="EA163" s="75">
        <f t="shared" si="503"/>
        <v>0</v>
      </c>
      <c r="EB163" s="74">
        <f>+'Stk CF '!DI163</f>
        <v>0</v>
      </c>
      <c r="EC163" s="46"/>
      <c r="ED163" s="46"/>
      <c r="EE163" s="46"/>
      <c r="EF163" s="46"/>
      <c r="EG163" s="46"/>
      <c r="EH163" s="46"/>
      <c r="EI163" s="46"/>
      <c r="EJ163" s="75">
        <f t="shared" si="504"/>
        <v>0</v>
      </c>
      <c r="EK163" s="74">
        <f>+'Stk CF '!DP163</f>
        <v>0</v>
      </c>
      <c r="EL163" s="46"/>
      <c r="EM163" s="46"/>
      <c r="EN163" s="46"/>
      <c r="EO163" s="46"/>
      <c r="EP163" s="46"/>
      <c r="EQ163" s="46"/>
      <c r="ER163" s="46"/>
      <c r="ES163" s="75">
        <f t="shared" si="505"/>
        <v>0</v>
      </c>
      <c r="ET163" s="74">
        <f>+'Stk CF '!DW163</f>
        <v>0</v>
      </c>
      <c r="EU163" s="46"/>
      <c r="EV163" s="46"/>
      <c r="EW163" s="46"/>
      <c r="EX163" s="46"/>
      <c r="EY163" s="46"/>
      <c r="EZ163" s="46"/>
      <c r="FA163" s="46"/>
      <c r="FB163" s="79">
        <f t="shared" si="506"/>
        <v>0</v>
      </c>
      <c r="FC163" s="74">
        <f>+'Stk CF '!ED163</f>
        <v>0</v>
      </c>
      <c r="FD163" s="46"/>
      <c r="FE163" s="46"/>
      <c r="FF163" s="46"/>
      <c r="FG163" s="46"/>
      <c r="FH163" s="46"/>
      <c r="FI163" s="46"/>
      <c r="FJ163" s="46"/>
      <c r="FK163" s="75">
        <f t="shared" si="507"/>
        <v>0</v>
      </c>
      <c r="FL163" s="74">
        <f>+'Stk CF '!EK163</f>
        <v>0</v>
      </c>
      <c r="FM163" s="46"/>
      <c r="FN163" s="46"/>
      <c r="FO163" s="46"/>
      <c r="FP163" s="46"/>
      <c r="FQ163" s="46"/>
      <c r="FR163" s="46"/>
      <c r="FS163" s="46"/>
      <c r="FT163" s="75">
        <f t="shared" si="508"/>
        <v>0</v>
      </c>
      <c r="FU163" s="74">
        <f>+'Stk CF '!ER163</f>
        <v>0</v>
      </c>
      <c r="FV163" s="46"/>
      <c r="FW163" s="46"/>
      <c r="FX163" s="46"/>
      <c r="FY163" s="46"/>
      <c r="FZ163" s="46"/>
      <c r="GA163" s="46"/>
      <c r="GB163" s="46"/>
      <c r="GC163" s="75">
        <f t="shared" si="509"/>
        <v>0</v>
      </c>
      <c r="GD163" s="74">
        <f>+'Stk CF '!EY163</f>
        <v>0</v>
      </c>
      <c r="GE163" s="46"/>
      <c r="GF163" s="46"/>
      <c r="GG163" s="46"/>
      <c r="GH163" s="46"/>
      <c r="GI163" s="46"/>
      <c r="GJ163" s="46"/>
      <c r="GK163" s="46"/>
      <c r="GL163" s="75">
        <f t="shared" si="510"/>
        <v>0</v>
      </c>
      <c r="GM163" s="74">
        <f>+'Stk CF '!FF163</f>
        <v>0</v>
      </c>
      <c r="GN163" s="46"/>
      <c r="GO163" s="46"/>
      <c r="GP163" s="46"/>
      <c r="GQ163" s="46"/>
      <c r="GR163" s="46"/>
      <c r="GS163" s="46"/>
      <c r="GT163" s="46"/>
      <c r="GU163" s="75">
        <f t="shared" si="511"/>
        <v>0</v>
      </c>
      <c r="GV163" s="74">
        <f>+'Stk CF '!FM163</f>
        <v>0</v>
      </c>
      <c r="GW163" s="46"/>
      <c r="GX163" s="46"/>
      <c r="GY163" s="46"/>
      <c r="GZ163" s="46"/>
      <c r="HA163" s="46"/>
      <c r="HB163" s="46"/>
      <c r="HC163" s="46"/>
      <c r="HD163" s="75">
        <f t="shared" si="512"/>
        <v>0</v>
      </c>
      <c r="HE163" s="74">
        <f>+'Stk CF '!FT163</f>
        <v>0</v>
      </c>
      <c r="HF163" s="46"/>
      <c r="HG163" s="46"/>
      <c r="HH163" s="46"/>
      <c r="HI163" s="46"/>
      <c r="HJ163" s="46"/>
      <c r="HK163" s="46"/>
      <c r="HL163" s="46"/>
      <c r="HM163" s="75">
        <f t="shared" si="513"/>
        <v>0</v>
      </c>
      <c r="HN163" s="74">
        <f>+'Stk CF '!GA163</f>
        <v>0</v>
      </c>
      <c r="HO163" s="46"/>
      <c r="HP163" s="46"/>
      <c r="HQ163" s="46"/>
      <c r="HR163" s="46"/>
      <c r="HS163" s="46"/>
      <c r="HT163" s="46"/>
      <c r="HU163" s="46"/>
      <c r="HV163" s="75">
        <f t="shared" si="514"/>
        <v>0</v>
      </c>
      <c r="HW163" s="74">
        <f>+'Stk CF '!GH163</f>
        <v>0</v>
      </c>
      <c r="HX163" s="46"/>
      <c r="HY163" s="46"/>
      <c r="HZ163" s="46"/>
      <c r="IA163" s="46"/>
      <c r="IB163" s="46"/>
      <c r="IC163" s="46"/>
      <c r="ID163" s="46"/>
      <c r="IE163" s="75">
        <f t="shared" si="515"/>
        <v>0</v>
      </c>
      <c r="IF163" s="74">
        <f>+'Stk CF '!GO163</f>
        <v>0</v>
      </c>
      <c r="IG163" s="46"/>
      <c r="IH163" s="46"/>
      <c r="II163" s="46"/>
      <c r="IJ163" s="46"/>
      <c r="IK163" s="46"/>
      <c r="IL163" s="46"/>
      <c r="IM163" s="46"/>
      <c r="IN163" s="75">
        <f t="shared" si="516"/>
        <v>0</v>
      </c>
      <c r="IO163" s="74">
        <f>+'Stk CF '!GV163</f>
        <v>0</v>
      </c>
      <c r="IP163" s="46"/>
      <c r="IQ163" s="46"/>
      <c r="IR163" s="46"/>
      <c r="IS163" s="46"/>
      <c r="IT163" s="46"/>
      <c r="IU163" s="46"/>
      <c r="IV163" s="46"/>
      <c r="IW163" s="75">
        <f t="shared" si="517"/>
        <v>0</v>
      </c>
      <c r="IX163" s="74">
        <f>+'Stk CF '!HC163</f>
        <v>0</v>
      </c>
      <c r="IY163" s="46"/>
      <c r="IZ163" s="46"/>
      <c r="JA163" s="46"/>
      <c r="JB163" s="46"/>
      <c r="JC163" s="46"/>
      <c r="JD163" s="46"/>
      <c r="JE163" s="46"/>
      <c r="JF163" s="75">
        <f t="shared" si="518"/>
        <v>0</v>
      </c>
      <c r="JG163" s="74">
        <f>+'Stk CF '!HJ163</f>
        <v>0</v>
      </c>
      <c r="JH163" s="46"/>
      <c r="JI163" s="46"/>
      <c r="JJ163" s="46"/>
      <c r="JK163" s="46"/>
      <c r="JL163" s="46"/>
      <c r="JM163" s="46"/>
      <c r="JN163" s="46"/>
      <c r="JO163" s="75">
        <f t="shared" si="519"/>
        <v>0</v>
      </c>
      <c r="JP163" s="74">
        <f>+'Stk CF '!HQ163</f>
        <v>0</v>
      </c>
      <c r="JQ163" s="46"/>
      <c r="JR163" s="46"/>
      <c r="JS163" s="46"/>
      <c r="JT163" s="46"/>
      <c r="JU163" s="46"/>
      <c r="JV163" s="46"/>
      <c r="JW163" s="46"/>
      <c r="JX163" s="75">
        <f t="shared" si="520"/>
        <v>0</v>
      </c>
      <c r="JY163" s="106">
        <f>+'Stk CF '!HX163</f>
        <v>0</v>
      </c>
      <c r="JZ163" s="46"/>
      <c r="KA163" s="46"/>
      <c r="KB163" s="46"/>
      <c r="KC163" s="46"/>
      <c r="KD163" s="46"/>
      <c r="KE163" s="46"/>
      <c r="KF163" s="46"/>
      <c r="KG163" s="88">
        <f t="shared" si="521"/>
        <v>0</v>
      </c>
      <c r="KI163" s="80">
        <f>+'Stk CF '!IF163</f>
        <v>0</v>
      </c>
      <c r="KJ163" s="46">
        <f t="shared" si="522"/>
        <v>0</v>
      </c>
      <c r="KK163" s="46">
        <f t="shared" si="523"/>
        <v>0</v>
      </c>
      <c r="KL163" s="46">
        <f t="shared" si="524"/>
        <v>0</v>
      </c>
      <c r="KM163" s="46">
        <f t="shared" si="525"/>
        <v>0</v>
      </c>
      <c r="KN163" s="81">
        <f t="shared" si="526"/>
        <v>0</v>
      </c>
      <c r="KO163" s="81">
        <f t="shared" si="527"/>
        <v>48</v>
      </c>
      <c r="KP163" s="46">
        <f t="shared" si="528"/>
        <v>0</v>
      </c>
      <c r="KQ163" s="76">
        <f t="shared" si="529"/>
        <v>0</v>
      </c>
      <c r="KR163" s="66"/>
      <c r="KS163" s="65"/>
    </row>
    <row r="164" spans="2:305" ht="15">
      <c r="B164" s="388" t="s">
        <v>650</v>
      </c>
      <c r="C164" s="150"/>
      <c r="D164" s="176" t="s">
        <v>682</v>
      </c>
      <c r="E164" s="170"/>
      <c r="F164" s="370" t="s">
        <v>199</v>
      </c>
      <c r="G164" s="380" t="s">
        <v>99</v>
      </c>
      <c r="H164" s="380" t="s">
        <v>99</v>
      </c>
      <c r="I164" s="166" t="s">
        <v>94</v>
      </c>
      <c r="J164" s="375"/>
      <c r="K164" s="143">
        <v>9</v>
      </c>
      <c r="L164" s="144">
        <v>10</v>
      </c>
      <c r="M164" s="137" t="s">
        <v>4</v>
      </c>
      <c r="N164" s="87">
        <v>48</v>
      </c>
      <c r="O164" s="74">
        <f>+'Stk CF '!V164</f>
        <v>0</v>
      </c>
      <c r="P164" s="46"/>
      <c r="Q164" s="46"/>
      <c r="R164" s="46"/>
      <c r="S164" s="46"/>
      <c r="T164" s="46"/>
      <c r="U164" s="46"/>
      <c r="V164" s="46"/>
      <c r="W164" s="75">
        <f t="shared" si="491"/>
        <v>48</v>
      </c>
      <c r="X164" s="74">
        <f>+'Stk CF '!AC164</f>
        <v>0</v>
      </c>
      <c r="Y164" s="46"/>
      <c r="Z164" s="46"/>
      <c r="AA164" s="46"/>
      <c r="AB164" s="46"/>
      <c r="AC164" s="46"/>
      <c r="AD164" s="46"/>
      <c r="AE164" s="46"/>
      <c r="AF164" s="75">
        <f t="shared" si="492"/>
        <v>48</v>
      </c>
      <c r="AG164" s="74">
        <f>+'Stk CF '!AJ164</f>
        <v>0</v>
      </c>
      <c r="AH164" s="46"/>
      <c r="AI164" s="46"/>
      <c r="AJ164" s="46"/>
      <c r="AK164" s="46"/>
      <c r="AL164" s="46"/>
      <c r="AM164" s="46"/>
      <c r="AN164" s="46"/>
      <c r="AO164" s="75">
        <f t="shared" si="493"/>
        <v>48</v>
      </c>
      <c r="AP164" s="74">
        <f>+'Stk CF '!AQ164</f>
        <v>0</v>
      </c>
      <c r="AQ164" s="46"/>
      <c r="AR164" s="46"/>
      <c r="AS164" s="46"/>
      <c r="AT164" s="46"/>
      <c r="AU164" s="46"/>
      <c r="AV164" s="46"/>
      <c r="AW164" s="46"/>
      <c r="AX164" s="75">
        <f t="shared" si="494"/>
        <v>48</v>
      </c>
      <c r="AY164" s="74">
        <f>+'Stk CF '!AX164</f>
        <v>0</v>
      </c>
      <c r="AZ164" s="46"/>
      <c r="BA164" s="46"/>
      <c r="BB164" s="46"/>
      <c r="BC164" s="46"/>
      <c r="BD164" s="46"/>
      <c r="BE164" s="46"/>
      <c r="BF164" s="46"/>
      <c r="BG164" s="75">
        <f t="shared" si="495"/>
        <v>48</v>
      </c>
      <c r="BH164" s="74">
        <f>+'Stk CF '!BE164</f>
        <v>0</v>
      </c>
      <c r="BI164" s="46"/>
      <c r="BJ164" s="46"/>
      <c r="BK164" s="46"/>
      <c r="BL164" s="46"/>
      <c r="BM164" s="46"/>
      <c r="BN164" s="46"/>
      <c r="BO164" s="46"/>
      <c r="BP164" s="126">
        <f t="shared" si="496"/>
        <v>48</v>
      </c>
      <c r="BQ164" s="74">
        <f>+'Stk CF '!BL164</f>
        <v>0</v>
      </c>
      <c r="BR164" s="46"/>
      <c r="BS164" s="46"/>
      <c r="BT164" s="46"/>
      <c r="BU164" s="46"/>
      <c r="BV164" s="46"/>
      <c r="BW164" s="46"/>
      <c r="BX164" s="46"/>
      <c r="BY164" s="75">
        <f t="shared" si="497"/>
        <v>48</v>
      </c>
      <c r="BZ164" s="74">
        <f>+'Stk CF '!BS164</f>
        <v>0</v>
      </c>
      <c r="CA164" s="46"/>
      <c r="CB164" s="46"/>
      <c r="CC164" s="46"/>
      <c r="CD164" s="46"/>
      <c r="CE164" s="46"/>
      <c r="CF164" s="46"/>
      <c r="CG164" s="46"/>
      <c r="CH164" s="75">
        <f t="shared" si="498"/>
        <v>48</v>
      </c>
      <c r="CI164" s="74">
        <f>+'Stk CF '!BZ164</f>
        <v>0</v>
      </c>
      <c r="CJ164" s="46"/>
      <c r="CK164" s="46"/>
      <c r="CL164" s="46"/>
      <c r="CM164" s="46"/>
      <c r="CN164" s="46"/>
      <c r="CO164" s="46"/>
      <c r="CP164" s="46"/>
      <c r="CQ164" s="75">
        <f t="shared" si="499"/>
        <v>48</v>
      </c>
      <c r="CR164" s="74">
        <f>+'Stk CF '!CG164</f>
        <v>0</v>
      </c>
      <c r="CS164" s="46"/>
      <c r="CT164" s="46"/>
      <c r="CU164" s="46"/>
      <c r="CV164" s="46"/>
      <c r="CW164" s="46"/>
      <c r="CX164" s="46"/>
      <c r="CY164" s="46"/>
      <c r="CZ164" s="75">
        <f t="shared" si="500"/>
        <v>48</v>
      </c>
      <c r="DA164" s="74">
        <f>+'Stk CF '!CN164</f>
        <v>0</v>
      </c>
      <c r="DB164" s="46"/>
      <c r="DC164" s="46"/>
      <c r="DD164" s="46"/>
      <c r="DE164" s="46"/>
      <c r="DF164" s="46"/>
      <c r="DG164" s="46"/>
      <c r="DH164" s="46"/>
      <c r="DI164" s="75">
        <f t="shared" si="501"/>
        <v>48</v>
      </c>
      <c r="DJ164" s="74">
        <f>+'Stk CF '!CU164</f>
        <v>0</v>
      </c>
      <c r="DK164" s="46"/>
      <c r="DL164" s="46"/>
      <c r="DM164" s="46"/>
      <c r="DN164" s="46"/>
      <c r="DO164" s="46"/>
      <c r="DP164" s="46">
        <v>48</v>
      </c>
      <c r="DQ164" s="46"/>
      <c r="DR164" s="75">
        <f t="shared" si="502"/>
        <v>0</v>
      </c>
      <c r="DS164" s="74">
        <f>+'Stk CF '!DB164</f>
        <v>0</v>
      </c>
      <c r="DT164" s="46"/>
      <c r="DU164" s="46"/>
      <c r="DV164" s="46"/>
      <c r="DW164" s="46"/>
      <c r="DX164" s="46"/>
      <c r="DY164" s="46"/>
      <c r="DZ164" s="46"/>
      <c r="EA164" s="75">
        <f t="shared" si="503"/>
        <v>0</v>
      </c>
      <c r="EB164" s="74">
        <f>+'Stk CF '!DI164</f>
        <v>0</v>
      </c>
      <c r="EC164" s="46"/>
      <c r="ED164" s="46"/>
      <c r="EE164" s="46"/>
      <c r="EF164" s="46"/>
      <c r="EG164" s="46"/>
      <c r="EH164" s="46"/>
      <c r="EI164" s="46"/>
      <c r="EJ164" s="75">
        <f t="shared" si="504"/>
        <v>0</v>
      </c>
      <c r="EK164" s="74">
        <f>+'Stk CF '!DP164</f>
        <v>0</v>
      </c>
      <c r="EL164" s="46"/>
      <c r="EM164" s="46"/>
      <c r="EN164" s="46"/>
      <c r="EO164" s="46"/>
      <c r="EP164" s="46"/>
      <c r="EQ164" s="46"/>
      <c r="ER164" s="46"/>
      <c r="ES164" s="75">
        <f t="shared" si="505"/>
        <v>0</v>
      </c>
      <c r="ET164" s="74">
        <f>+'Stk CF '!DW164</f>
        <v>0</v>
      </c>
      <c r="EU164" s="46"/>
      <c r="EV164" s="46"/>
      <c r="EW164" s="46"/>
      <c r="EX164" s="46"/>
      <c r="EY164" s="46"/>
      <c r="EZ164" s="46"/>
      <c r="FA164" s="46"/>
      <c r="FB164" s="79">
        <f t="shared" si="506"/>
        <v>0</v>
      </c>
      <c r="FC164" s="74">
        <f>+'Stk CF '!ED164</f>
        <v>0</v>
      </c>
      <c r="FD164" s="46"/>
      <c r="FE164" s="46"/>
      <c r="FF164" s="46"/>
      <c r="FG164" s="46"/>
      <c r="FH164" s="46"/>
      <c r="FI164" s="46"/>
      <c r="FJ164" s="46"/>
      <c r="FK164" s="75">
        <f t="shared" si="507"/>
        <v>0</v>
      </c>
      <c r="FL164" s="74">
        <f>+'Stk CF '!EK164</f>
        <v>0</v>
      </c>
      <c r="FM164" s="46"/>
      <c r="FN164" s="46"/>
      <c r="FO164" s="46"/>
      <c r="FP164" s="46"/>
      <c r="FQ164" s="46"/>
      <c r="FR164" s="46"/>
      <c r="FS164" s="46"/>
      <c r="FT164" s="75">
        <f t="shared" si="508"/>
        <v>0</v>
      </c>
      <c r="FU164" s="74">
        <f>+'Stk CF '!ER164</f>
        <v>0</v>
      </c>
      <c r="FV164" s="46"/>
      <c r="FW164" s="46"/>
      <c r="FX164" s="46"/>
      <c r="FY164" s="46"/>
      <c r="FZ164" s="46"/>
      <c r="GA164" s="46"/>
      <c r="GB164" s="46"/>
      <c r="GC164" s="75">
        <f t="shared" si="509"/>
        <v>0</v>
      </c>
      <c r="GD164" s="74">
        <f>+'Stk CF '!EY164</f>
        <v>0</v>
      </c>
      <c r="GE164" s="46"/>
      <c r="GF164" s="46"/>
      <c r="GG164" s="46"/>
      <c r="GH164" s="46"/>
      <c r="GI164" s="46"/>
      <c r="GJ164" s="46"/>
      <c r="GK164" s="46"/>
      <c r="GL164" s="75">
        <f t="shared" si="510"/>
        <v>0</v>
      </c>
      <c r="GM164" s="74">
        <f>+'Stk CF '!FF164</f>
        <v>0</v>
      </c>
      <c r="GN164" s="46"/>
      <c r="GO164" s="46"/>
      <c r="GP164" s="46"/>
      <c r="GQ164" s="46"/>
      <c r="GR164" s="46"/>
      <c r="GS164" s="46"/>
      <c r="GT164" s="46"/>
      <c r="GU164" s="75">
        <f t="shared" si="511"/>
        <v>0</v>
      </c>
      <c r="GV164" s="74">
        <f>+'Stk CF '!FM164</f>
        <v>0</v>
      </c>
      <c r="GW164" s="46"/>
      <c r="GX164" s="46"/>
      <c r="GY164" s="46"/>
      <c r="GZ164" s="46"/>
      <c r="HA164" s="46"/>
      <c r="HB164" s="46"/>
      <c r="HC164" s="46"/>
      <c r="HD164" s="75">
        <f t="shared" si="512"/>
        <v>0</v>
      </c>
      <c r="HE164" s="74">
        <f>+'Stk CF '!FT164</f>
        <v>0</v>
      </c>
      <c r="HF164" s="46"/>
      <c r="HG164" s="46"/>
      <c r="HH164" s="46"/>
      <c r="HI164" s="46"/>
      <c r="HJ164" s="46"/>
      <c r="HK164" s="46"/>
      <c r="HL164" s="46"/>
      <c r="HM164" s="75">
        <f t="shared" si="513"/>
        <v>0</v>
      </c>
      <c r="HN164" s="74">
        <f>+'Stk CF '!GA164</f>
        <v>0</v>
      </c>
      <c r="HO164" s="46"/>
      <c r="HP164" s="46"/>
      <c r="HQ164" s="46"/>
      <c r="HR164" s="46"/>
      <c r="HS164" s="46"/>
      <c r="HT164" s="46"/>
      <c r="HU164" s="46"/>
      <c r="HV164" s="75">
        <f t="shared" si="514"/>
        <v>0</v>
      </c>
      <c r="HW164" s="74">
        <f>+'Stk CF '!GH164</f>
        <v>0</v>
      </c>
      <c r="HX164" s="46"/>
      <c r="HY164" s="46"/>
      <c r="HZ164" s="46"/>
      <c r="IA164" s="46"/>
      <c r="IB164" s="46"/>
      <c r="IC164" s="46"/>
      <c r="ID164" s="46"/>
      <c r="IE164" s="75">
        <f t="shared" si="515"/>
        <v>0</v>
      </c>
      <c r="IF164" s="74">
        <f>+'Stk CF '!GO164</f>
        <v>0</v>
      </c>
      <c r="IG164" s="46"/>
      <c r="IH164" s="46"/>
      <c r="II164" s="46"/>
      <c r="IJ164" s="46"/>
      <c r="IK164" s="46"/>
      <c r="IL164" s="46"/>
      <c r="IM164" s="46"/>
      <c r="IN164" s="75">
        <f t="shared" si="516"/>
        <v>0</v>
      </c>
      <c r="IO164" s="74">
        <f>+'Stk CF '!GV164</f>
        <v>0</v>
      </c>
      <c r="IP164" s="46"/>
      <c r="IQ164" s="46"/>
      <c r="IR164" s="46"/>
      <c r="IS164" s="46"/>
      <c r="IT164" s="46"/>
      <c r="IU164" s="46"/>
      <c r="IV164" s="46"/>
      <c r="IW164" s="75">
        <f t="shared" si="517"/>
        <v>0</v>
      </c>
      <c r="IX164" s="74">
        <f>+'Stk CF '!HC164</f>
        <v>0</v>
      </c>
      <c r="IY164" s="46"/>
      <c r="IZ164" s="46"/>
      <c r="JA164" s="46"/>
      <c r="JB164" s="46"/>
      <c r="JC164" s="46"/>
      <c r="JD164" s="46"/>
      <c r="JE164" s="46"/>
      <c r="JF164" s="75">
        <f t="shared" si="518"/>
        <v>0</v>
      </c>
      <c r="JG164" s="74">
        <f>+'Stk CF '!HJ164</f>
        <v>0</v>
      </c>
      <c r="JH164" s="46"/>
      <c r="JI164" s="46"/>
      <c r="JJ164" s="46"/>
      <c r="JK164" s="46"/>
      <c r="JL164" s="46"/>
      <c r="JM164" s="46"/>
      <c r="JN164" s="46"/>
      <c r="JO164" s="75">
        <f t="shared" si="519"/>
        <v>0</v>
      </c>
      <c r="JP164" s="74">
        <f>+'Stk CF '!HQ164</f>
        <v>0</v>
      </c>
      <c r="JQ164" s="46"/>
      <c r="JR164" s="46"/>
      <c r="JS164" s="46"/>
      <c r="JT164" s="46"/>
      <c r="JU164" s="46"/>
      <c r="JV164" s="46"/>
      <c r="JW164" s="46"/>
      <c r="JX164" s="75">
        <f t="shared" si="520"/>
        <v>0</v>
      </c>
      <c r="JY164" s="106">
        <f>+'Stk CF '!HX164</f>
        <v>0</v>
      </c>
      <c r="JZ164" s="46"/>
      <c r="KA164" s="46"/>
      <c r="KB164" s="46"/>
      <c r="KC164" s="46"/>
      <c r="KD164" s="46"/>
      <c r="KE164" s="46"/>
      <c r="KF164" s="46"/>
      <c r="KG164" s="88">
        <f t="shared" si="521"/>
        <v>0</v>
      </c>
      <c r="KI164" s="80">
        <f>+'Stk CF '!IF164</f>
        <v>0</v>
      </c>
      <c r="KJ164" s="46">
        <f t="shared" si="522"/>
        <v>0</v>
      </c>
      <c r="KK164" s="46">
        <f t="shared" si="523"/>
        <v>0</v>
      </c>
      <c r="KL164" s="46">
        <f t="shared" si="524"/>
        <v>0</v>
      </c>
      <c r="KM164" s="46">
        <f t="shared" si="525"/>
        <v>0</v>
      </c>
      <c r="KN164" s="81">
        <f t="shared" si="526"/>
        <v>0</v>
      </c>
      <c r="KO164" s="81">
        <f t="shared" si="527"/>
        <v>48</v>
      </c>
      <c r="KP164" s="46">
        <f t="shared" si="528"/>
        <v>0</v>
      </c>
      <c r="KQ164" s="76">
        <f t="shared" si="529"/>
        <v>0</v>
      </c>
      <c r="KR164" s="66"/>
      <c r="KS164" s="65"/>
    </row>
    <row r="165" spans="2:305" ht="15">
      <c r="B165" s="388" t="s">
        <v>650</v>
      </c>
      <c r="C165" s="150"/>
      <c r="D165" s="176" t="s">
        <v>683</v>
      </c>
      <c r="E165" s="170"/>
      <c r="F165" s="370" t="s">
        <v>57</v>
      </c>
      <c r="G165" s="380" t="s">
        <v>99</v>
      </c>
      <c r="H165" s="380" t="s">
        <v>99</v>
      </c>
      <c r="I165" s="361" t="s">
        <v>95</v>
      </c>
      <c r="J165" s="375"/>
      <c r="K165" s="143">
        <v>5</v>
      </c>
      <c r="L165" s="144">
        <v>5</v>
      </c>
      <c r="M165" s="137" t="s">
        <v>4</v>
      </c>
      <c r="N165" s="87">
        <v>4</v>
      </c>
      <c r="O165" s="74">
        <f>+'Stk CF '!V165</f>
        <v>0</v>
      </c>
      <c r="P165" s="46"/>
      <c r="Q165" s="46"/>
      <c r="R165" s="46"/>
      <c r="S165" s="46"/>
      <c r="T165" s="46"/>
      <c r="U165" s="46"/>
      <c r="V165" s="46"/>
      <c r="W165" s="75">
        <f t="shared" si="491"/>
        <v>4</v>
      </c>
      <c r="X165" s="74">
        <f>+'Stk CF '!AC165</f>
        <v>0</v>
      </c>
      <c r="Y165" s="46"/>
      <c r="Z165" s="46"/>
      <c r="AA165" s="46"/>
      <c r="AB165" s="46"/>
      <c r="AC165" s="46"/>
      <c r="AD165" s="46"/>
      <c r="AE165" s="46"/>
      <c r="AF165" s="75">
        <f t="shared" si="492"/>
        <v>4</v>
      </c>
      <c r="AG165" s="74">
        <f>+'Stk CF '!AJ165</f>
        <v>0</v>
      </c>
      <c r="AH165" s="46"/>
      <c r="AI165" s="46"/>
      <c r="AJ165" s="46"/>
      <c r="AK165" s="46"/>
      <c r="AL165" s="46"/>
      <c r="AM165" s="46"/>
      <c r="AN165" s="46"/>
      <c r="AO165" s="75">
        <f t="shared" si="493"/>
        <v>4</v>
      </c>
      <c r="AP165" s="74">
        <f>+'Stk CF '!AQ165</f>
        <v>0</v>
      </c>
      <c r="AQ165" s="46"/>
      <c r="AR165" s="46"/>
      <c r="AS165" s="46"/>
      <c r="AT165" s="46"/>
      <c r="AU165" s="46"/>
      <c r="AV165" s="46"/>
      <c r="AW165" s="46"/>
      <c r="AX165" s="75">
        <f t="shared" si="494"/>
        <v>4</v>
      </c>
      <c r="AY165" s="74">
        <f>+'Stk CF '!AX165</f>
        <v>0</v>
      </c>
      <c r="AZ165" s="46"/>
      <c r="BA165" s="46"/>
      <c r="BB165" s="46"/>
      <c r="BC165" s="46"/>
      <c r="BD165" s="46"/>
      <c r="BE165" s="46"/>
      <c r="BF165" s="46"/>
      <c r="BG165" s="75">
        <f t="shared" si="495"/>
        <v>4</v>
      </c>
      <c r="BH165" s="74">
        <f>+'Stk CF '!BE165</f>
        <v>0</v>
      </c>
      <c r="BI165" s="46"/>
      <c r="BJ165" s="46"/>
      <c r="BK165" s="46"/>
      <c r="BL165" s="46"/>
      <c r="BM165" s="46"/>
      <c r="BN165" s="46"/>
      <c r="BO165" s="46"/>
      <c r="BP165" s="126">
        <f t="shared" si="496"/>
        <v>4</v>
      </c>
      <c r="BQ165" s="74">
        <f>+'Stk CF '!BL165</f>
        <v>0</v>
      </c>
      <c r="BR165" s="46"/>
      <c r="BS165" s="46"/>
      <c r="BT165" s="46"/>
      <c r="BU165" s="46"/>
      <c r="BV165" s="46"/>
      <c r="BW165" s="46"/>
      <c r="BX165" s="46"/>
      <c r="BY165" s="75">
        <f t="shared" si="497"/>
        <v>4</v>
      </c>
      <c r="BZ165" s="74">
        <f>+'Stk CF '!BS165</f>
        <v>0</v>
      </c>
      <c r="CA165" s="46"/>
      <c r="CB165" s="46"/>
      <c r="CC165" s="46"/>
      <c r="CD165" s="46"/>
      <c r="CE165" s="46"/>
      <c r="CF165" s="46"/>
      <c r="CG165" s="46"/>
      <c r="CH165" s="75">
        <f t="shared" si="498"/>
        <v>4</v>
      </c>
      <c r="CI165" s="74">
        <f>+'Stk CF '!BZ165</f>
        <v>0</v>
      </c>
      <c r="CJ165" s="46"/>
      <c r="CK165" s="46"/>
      <c r="CL165" s="46"/>
      <c r="CM165" s="46"/>
      <c r="CN165" s="46"/>
      <c r="CO165" s="46"/>
      <c r="CP165" s="46"/>
      <c r="CQ165" s="75">
        <f t="shared" si="499"/>
        <v>4</v>
      </c>
      <c r="CR165" s="74">
        <f>+'Stk CF '!CG165</f>
        <v>0</v>
      </c>
      <c r="CS165" s="46"/>
      <c r="CT165" s="46"/>
      <c r="CU165" s="46"/>
      <c r="CV165" s="46"/>
      <c r="CW165" s="46"/>
      <c r="CX165" s="46"/>
      <c r="CY165" s="46"/>
      <c r="CZ165" s="75">
        <f t="shared" si="500"/>
        <v>4</v>
      </c>
      <c r="DA165" s="74">
        <f>+'Stk CF '!CN165</f>
        <v>0</v>
      </c>
      <c r="DB165" s="46"/>
      <c r="DC165" s="46"/>
      <c r="DD165" s="46"/>
      <c r="DE165" s="46"/>
      <c r="DF165" s="46"/>
      <c r="DG165" s="46"/>
      <c r="DH165" s="46"/>
      <c r="DI165" s="75">
        <f t="shared" si="501"/>
        <v>4</v>
      </c>
      <c r="DJ165" s="74">
        <f>+'Stk CF '!CU165</f>
        <v>0</v>
      </c>
      <c r="DK165" s="46"/>
      <c r="DL165" s="46"/>
      <c r="DM165" s="46"/>
      <c r="DN165" s="46"/>
      <c r="DO165" s="46"/>
      <c r="DP165" s="46"/>
      <c r="DQ165" s="46"/>
      <c r="DR165" s="75">
        <f t="shared" si="502"/>
        <v>4</v>
      </c>
      <c r="DS165" s="74">
        <f>+'Stk CF '!DB165</f>
        <v>0</v>
      </c>
      <c r="DT165" s="46"/>
      <c r="DU165" s="46"/>
      <c r="DV165" s="46"/>
      <c r="DW165" s="46"/>
      <c r="DX165" s="46"/>
      <c r="DY165" s="46"/>
      <c r="DZ165" s="46"/>
      <c r="EA165" s="75">
        <f t="shared" si="503"/>
        <v>4</v>
      </c>
      <c r="EB165" s="74">
        <f>+'Stk CF '!DI165</f>
        <v>0</v>
      </c>
      <c r="EC165" s="46"/>
      <c r="ED165" s="46"/>
      <c r="EE165" s="46"/>
      <c r="EF165" s="46"/>
      <c r="EG165" s="46"/>
      <c r="EH165" s="46"/>
      <c r="EI165" s="46"/>
      <c r="EJ165" s="75">
        <f t="shared" si="504"/>
        <v>4</v>
      </c>
      <c r="EK165" s="74">
        <f>+'Stk CF '!DP165</f>
        <v>0</v>
      </c>
      <c r="EL165" s="46"/>
      <c r="EM165" s="46"/>
      <c r="EN165" s="46"/>
      <c r="EO165" s="46"/>
      <c r="EP165" s="46"/>
      <c r="EQ165" s="46"/>
      <c r="ER165" s="46"/>
      <c r="ES165" s="75">
        <f t="shared" si="505"/>
        <v>4</v>
      </c>
      <c r="ET165" s="74">
        <f>+'Stk CF '!DW165</f>
        <v>0</v>
      </c>
      <c r="EU165" s="46"/>
      <c r="EV165" s="46"/>
      <c r="EW165" s="46"/>
      <c r="EX165" s="46"/>
      <c r="EY165" s="46"/>
      <c r="EZ165" s="46"/>
      <c r="FA165" s="46"/>
      <c r="FB165" s="79">
        <f t="shared" si="506"/>
        <v>4</v>
      </c>
      <c r="FC165" s="74">
        <f>+'Stk CF '!ED165</f>
        <v>0</v>
      </c>
      <c r="FD165" s="46"/>
      <c r="FE165" s="46"/>
      <c r="FF165" s="46"/>
      <c r="FG165" s="46"/>
      <c r="FH165" s="46"/>
      <c r="FI165" s="46"/>
      <c r="FJ165" s="46"/>
      <c r="FK165" s="75">
        <f t="shared" si="507"/>
        <v>4</v>
      </c>
      <c r="FL165" s="74">
        <f>+'Stk CF '!EK165</f>
        <v>0</v>
      </c>
      <c r="FM165" s="46"/>
      <c r="FN165" s="46"/>
      <c r="FO165" s="46"/>
      <c r="FP165" s="46"/>
      <c r="FQ165" s="46"/>
      <c r="FR165" s="46"/>
      <c r="FS165" s="46"/>
      <c r="FT165" s="75">
        <f t="shared" si="508"/>
        <v>4</v>
      </c>
      <c r="FU165" s="74">
        <f>+'Stk CF '!ER165</f>
        <v>0</v>
      </c>
      <c r="FV165" s="46"/>
      <c r="FW165" s="46"/>
      <c r="FX165" s="46"/>
      <c r="FY165" s="46"/>
      <c r="FZ165" s="46"/>
      <c r="GA165" s="46"/>
      <c r="GB165" s="46"/>
      <c r="GC165" s="75">
        <f t="shared" si="509"/>
        <v>4</v>
      </c>
      <c r="GD165" s="74">
        <f>+'Stk CF '!EY165</f>
        <v>0</v>
      </c>
      <c r="GE165" s="46"/>
      <c r="GF165" s="46"/>
      <c r="GG165" s="46"/>
      <c r="GH165" s="46"/>
      <c r="GI165" s="46"/>
      <c r="GJ165" s="46"/>
      <c r="GK165" s="46"/>
      <c r="GL165" s="75">
        <f t="shared" si="510"/>
        <v>4</v>
      </c>
      <c r="GM165" s="74">
        <f>+'Stk CF '!FF165</f>
        <v>0</v>
      </c>
      <c r="GN165" s="46"/>
      <c r="GO165" s="46"/>
      <c r="GP165" s="46"/>
      <c r="GQ165" s="46"/>
      <c r="GR165" s="46"/>
      <c r="GS165" s="46"/>
      <c r="GT165" s="46"/>
      <c r="GU165" s="75">
        <f t="shared" si="511"/>
        <v>4</v>
      </c>
      <c r="GV165" s="74">
        <f>+'Stk CF '!FM165</f>
        <v>0</v>
      </c>
      <c r="GW165" s="46"/>
      <c r="GX165" s="46"/>
      <c r="GY165" s="46"/>
      <c r="GZ165" s="46"/>
      <c r="HA165" s="46"/>
      <c r="HB165" s="46"/>
      <c r="HC165" s="46"/>
      <c r="HD165" s="75">
        <f t="shared" si="512"/>
        <v>4</v>
      </c>
      <c r="HE165" s="74">
        <f>+'Stk CF '!FT165</f>
        <v>0</v>
      </c>
      <c r="HF165" s="46"/>
      <c r="HG165" s="46"/>
      <c r="HH165" s="46"/>
      <c r="HI165" s="46"/>
      <c r="HJ165" s="46"/>
      <c r="HK165" s="46"/>
      <c r="HL165" s="46"/>
      <c r="HM165" s="75">
        <f t="shared" si="513"/>
        <v>4</v>
      </c>
      <c r="HN165" s="74">
        <f>+'Stk CF '!GA165</f>
        <v>0</v>
      </c>
      <c r="HO165" s="46"/>
      <c r="HP165" s="46"/>
      <c r="HQ165" s="46"/>
      <c r="HR165" s="46"/>
      <c r="HS165" s="46"/>
      <c r="HT165" s="46"/>
      <c r="HU165" s="46"/>
      <c r="HV165" s="75">
        <f t="shared" si="514"/>
        <v>4</v>
      </c>
      <c r="HW165" s="74">
        <f>+'Stk CF '!GH165</f>
        <v>0</v>
      </c>
      <c r="HX165" s="46"/>
      <c r="HY165" s="46"/>
      <c r="HZ165" s="46"/>
      <c r="IA165" s="46"/>
      <c r="IB165" s="46"/>
      <c r="IC165" s="46"/>
      <c r="ID165" s="46"/>
      <c r="IE165" s="75">
        <f t="shared" si="515"/>
        <v>4</v>
      </c>
      <c r="IF165" s="74">
        <f>+'Stk CF '!GO165</f>
        <v>0</v>
      </c>
      <c r="IG165" s="46"/>
      <c r="IH165" s="46"/>
      <c r="II165" s="46"/>
      <c r="IJ165" s="46"/>
      <c r="IK165" s="46"/>
      <c r="IL165" s="46"/>
      <c r="IM165" s="46"/>
      <c r="IN165" s="75">
        <f t="shared" si="516"/>
        <v>4</v>
      </c>
      <c r="IO165" s="74">
        <f>+'Stk CF '!GV165</f>
        <v>0</v>
      </c>
      <c r="IP165" s="46"/>
      <c r="IQ165" s="46"/>
      <c r="IR165" s="46"/>
      <c r="IS165" s="46"/>
      <c r="IT165" s="46"/>
      <c r="IU165" s="46"/>
      <c r="IV165" s="46"/>
      <c r="IW165" s="75">
        <f t="shared" si="517"/>
        <v>4</v>
      </c>
      <c r="IX165" s="74">
        <f>+'Stk CF '!HC165</f>
        <v>0</v>
      </c>
      <c r="IY165" s="46"/>
      <c r="IZ165" s="46"/>
      <c r="JA165" s="46"/>
      <c r="JB165" s="46"/>
      <c r="JC165" s="46"/>
      <c r="JD165" s="46"/>
      <c r="JE165" s="46"/>
      <c r="JF165" s="75">
        <f t="shared" si="518"/>
        <v>4</v>
      </c>
      <c r="JG165" s="74">
        <f>+'Stk CF '!HJ165</f>
        <v>0</v>
      </c>
      <c r="JH165" s="46"/>
      <c r="JI165" s="46"/>
      <c r="JJ165" s="46"/>
      <c r="JK165" s="46"/>
      <c r="JL165" s="46"/>
      <c r="JM165" s="46"/>
      <c r="JN165" s="46"/>
      <c r="JO165" s="75">
        <f t="shared" si="519"/>
        <v>4</v>
      </c>
      <c r="JP165" s="74">
        <f>+'Stk CF '!HQ165</f>
        <v>0</v>
      </c>
      <c r="JQ165" s="46"/>
      <c r="JR165" s="46"/>
      <c r="JS165" s="46"/>
      <c r="JT165" s="46"/>
      <c r="JU165" s="46"/>
      <c r="JV165" s="46"/>
      <c r="JW165" s="46"/>
      <c r="JX165" s="75">
        <f t="shared" si="520"/>
        <v>4</v>
      </c>
      <c r="JY165" s="106">
        <f>+'Stk CF '!HX165</f>
        <v>0</v>
      </c>
      <c r="JZ165" s="46"/>
      <c r="KA165" s="46"/>
      <c r="KB165" s="46"/>
      <c r="KC165" s="46"/>
      <c r="KD165" s="46"/>
      <c r="KE165" s="46"/>
      <c r="KF165" s="46"/>
      <c r="KG165" s="88">
        <f t="shared" si="521"/>
        <v>4</v>
      </c>
      <c r="KI165" s="80">
        <f>+'Stk CF '!IF165</f>
        <v>0</v>
      </c>
      <c r="KJ165" s="46">
        <f t="shared" si="522"/>
        <v>0</v>
      </c>
      <c r="KK165" s="46">
        <f t="shared" si="523"/>
        <v>0</v>
      </c>
      <c r="KL165" s="46">
        <f t="shared" si="524"/>
        <v>0</v>
      </c>
      <c r="KM165" s="46">
        <f t="shared" si="525"/>
        <v>0</v>
      </c>
      <c r="KN165" s="81">
        <f t="shared" si="526"/>
        <v>0</v>
      </c>
      <c r="KO165" s="81">
        <f t="shared" si="527"/>
        <v>0</v>
      </c>
      <c r="KP165" s="46">
        <f t="shared" si="528"/>
        <v>0</v>
      </c>
      <c r="KQ165" s="76">
        <f t="shared" si="529"/>
        <v>4</v>
      </c>
      <c r="KR165" s="66"/>
      <c r="KS165" s="65"/>
    </row>
    <row r="166" spans="2:305" s="513" customFormat="1" ht="15.75">
      <c r="B166" s="510" t="s">
        <v>144</v>
      </c>
      <c r="C166" s="511"/>
      <c r="D166" s="512"/>
      <c r="K166" s="512"/>
      <c r="L166" s="512"/>
      <c r="M166" s="512"/>
      <c r="N166" s="514">
        <f t="shared" ref="N166:BY166" si="530">SUBTOTAL(9,N7:N165)</f>
        <v>11755</v>
      </c>
      <c r="O166" s="514">
        <f t="shared" si="530"/>
        <v>0</v>
      </c>
      <c r="P166" s="514">
        <f t="shared" si="530"/>
        <v>0</v>
      </c>
      <c r="Q166" s="514">
        <f t="shared" si="530"/>
        <v>0</v>
      </c>
      <c r="R166" s="514">
        <f t="shared" si="530"/>
        <v>0</v>
      </c>
      <c r="S166" s="514">
        <f t="shared" si="530"/>
        <v>0</v>
      </c>
      <c r="T166" s="514">
        <f t="shared" si="530"/>
        <v>0</v>
      </c>
      <c r="U166" s="514">
        <f t="shared" si="530"/>
        <v>0</v>
      </c>
      <c r="V166" s="514">
        <f t="shared" si="530"/>
        <v>0</v>
      </c>
      <c r="W166" s="514">
        <f t="shared" si="530"/>
        <v>11755</v>
      </c>
      <c r="X166" s="514">
        <f t="shared" si="530"/>
        <v>0</v>
      </c>
      <c r="Y166" s="514">
        <f t="shared" si="530"/>
        <v>0</v>
      </c>
      <c r="Z166" s="514">
        <f t="shared" si="530"/>
        <v>0</v>
      </c>
      <c r="AA166" s="514">
        <f t="shared" si="530"/>
        <v>0</v>
      </c>
      <c r="AB166" s="514">
        <f t="shared" si="530"/>
        <v>0</v>
      </c>
      <c r="AC166" s="514">
        <f t="shared" si="530"/>
        <v>0</v>
      </c>
      <c r="AD166" s="514">
        <f t="shared" si="530"/>
        <v>0</v>
      </c>
      <c r="AE166" s="514">
        <f t="shared" si="530"/>
        <v>0</v>
      </c>
      <c r="AF166" s="514">
        <f t="shared" si="530"/>
        <v>11755</v>
      </c>
      <c r="AG166" s="514">
        <f t="shared" si="530"/>
        <v>812</v>
      </c>
      <c r="AH166" s="514">
        <f t="shared" si="530"/>
        <v>0</v>
      </c>
      <c r="AI166" s="514">
        <f t="shared" si="530"/>
        <v>0</v>
      </c>
      <c r="AJ166" s="514">
        <f t="shared" si="530"/>
        <v>0</v>
      </c>
      <c r="AK166" s="514">
        <f t="shared" si="530"/>
        <v>0</v>
      </c>
      <c r="AL166" s="514">
        <f t="shared" si="530"/>
        <v>409</v>
      </c>
      <c r="AM166" s="514">
        <f t="shared" si="530"/>
        <v>0</v>
      </c>
      <c r="AN166" s="514">
        <f t="shared" si="530"/>
        <v>0</v>
      </c>
      <c r="AO166" s="514">
        <f t="shared" si="530"/>
        <v>12158</v>
      </c>
      <c r="AP166" s="514">
        <f t="shared" si="530"/>
        <v>1075</v>
      </c>
      <c r="AQ166" s="514">
        <f t="shared" si="530"/>
        <v>0</v>
      </c>
      <c r="AR166" s="514">
        <f t="shared" si="530"/>
        <v>0</v>
      </c>
      <c r="AS166" s="514">
        <f t="shared" si="530"/>
        <v>0</v>
      </c>
      <c r="AT166" s="514">
        <f t="shared" si="530"/>
        <v>0</v>
      </c>
      <c r="AU166" s="514">
        <f t="shared" si="530"/>
        <v>464</v>
      </c>
      <c r="AV166" s="514">
        <f t="shared" si="530"/>
        <v>0</v>
      </c>
      <c r="AW166" s="514">
        <f t="shared" si="530"/>
        <v>0</v>
      </c>
      <c r="AX166" s="514">
        <f t="shared" si="530"/>
        <v>12769</v>
      </c>
      <c r="AY166" s="514">
        <f t="shared" si="530"/>
        <v>975</v>
      </c>
      <c r="AZ166" s="514">
        <f t="shared" si="530"/>
        <v>0</v>
      </c>
      <c r="BA166" s="514">
        <f t="shared" si="530"/>
        <v>30</v>
      </c>
      <c r="BB166" s="514">
        <f t="shared" si="530"/>
        <v>0</v>
      </c>
      <c r="BC166" s="514">
        <f t="shared" si="530"/>
        <v>0</v>
      </c>
      <c r="BD166" s="514">
        <f t="shared" si="530"/>
        <v>451</v>
      </c>
      <c r="BE166" s="514">
        <f t="shared" si="530"/>
        <v>0</v>
      </c>
      <c r="BF166" s="514">
        <f t="shared" si="530"/>
        <v>0</v>
      </c>
      <c r="BG166" s="514">
        <f t="shared" si="530"/>
        <v>13263</v>
      </c>
      <c r="BH166" s="514">
        <f t="shared" si="530"/>
        <v>1560</v>
      </c>
      <c r="BI166" s="514">
        <f t="shared" si="530"/>
        <v>0</v>
      </c>
      <c r="BJ166" s="514">
        <f t="shared" si="530"/>
        <v>144</v>
      </c>
      <c r="BK166" s="514">
        <f t="shared" si="530"/>
        <v>0</v>
      </c>
      <c r="BL166" s="514">
        <f t="shared" si="530"/>
        <v>4</v>
      </c>
      <c r="BM166" s="514">
        <f t="shared" si="530"/>
        <v>886</v>
      </c>
      <c r="BN166" s="514">
        <f t="shared" si="530"/>
        <v>0</v>
      </c>
      <c r="BO166" s="514">
        <f t="shared" si="530"/>
        <v>0</v>
      </c>
      <c r="BP166" s="514">
        <f t="shared" si="530"/>
        <v>13789</v>
      </c>
      <c r="BQ166" s="514">
        <f t="shared" si="530"/>
        <v>817</v>
      </c>
      <c r="BR166" s="514">
        <f t="shared" si="530"/>
        <v>250</v>
      </c>
      <c r="BS166" s="514">
        <f t="shared" si="530"/>
        <v>0</v>
      </c>
      <c r="BT166" s="514">
        <f t="shared" si="530"/>
        <v>0</v>
      </c>
      <c r="BU166" s="514">
        <f t="shared" si="530"/>
        <v>0</v>
      </c>
      <c r="BV166" s="514">
        <f t="shared" si="530"/>
        <v>1338</v>
      </c>
      <c r="BW166" s="514">
        <f t="shared" si="530"/>
        <v>0</v>
      </c>
      <c r="BX166" s="514">
        <f t="shared" si="530"/>
        <v>0</v>
      </c>
      <c r="BY166" s="514">
        <f t="shared" si="530"/>
        <v>13518</v>
      </c>
      <c r="BZ166" s="514">
        <f t="shared" ref="BZ166:EK166" si="531">SUBTOTAL(9,BZ7:BZ165)</f>
        <v>0</v>
      </c>
      <c r="CA166" s="514">
        <f t="shared" si="531"/>
        <v>0</v>
      </c>
      <c r="CB166" s="514">
        <f t="shared" si="531"/>
        <v>0</v>
      </c>
      <c r="CC166" s="514">
        <f t="shared" si="531"/>
        <v>0</v>
      </c>
      <c r="CD166" s="514">
        <f t="shared" si="531"/>
        <v>0</v>
      </c>
      <c r="CE166" s="514">
        <f t="shared" si="531"/>
        <v>504</v>
      </c>
      <c r="CF166" s="514">
        <f t="shared" si="531"/>
        <v>0</v>
      </c>
      <c r="CG166" s="514">
        <f t="shared" si="531"/>
        <v>0</v>
      </c>
      <c r="CH166" s="514">
        <f t="shared" si="531"/>
        <v>13014</v>
      </c>
      <c r="CI166" s="514">
        <f t="shared" si="531"/>
        <v>0</v>
      </c>
      <c r="CJ166" s="514">
        <f t="shared" si="531"/>
        <v>0</v>
      </c>
      <c r="CK166" s="514">
        <f t="shared" si="531"/>
        <v>0</v>
      </c>
      <c r="CL166" s="514">
        <f t="shared" si="531"/>
        <v>0</v>
      </c>
      <c r="CM166" s="514">
        <f t="shared" si="531"/>
        <v>0</v>
      </c>
      <c r="CN166" s="514">
        <f t="shared" si="531"/>
        <v>0</v>
      </c>
      <c r="CO166" s="514">
        <f t="shared" si="531"/>
        <v>0</v>
      </c>
      <c r="CP166" s="514">
        <f t="shared" si="531"/>
        <v>0</v>
      </c>
      <c r="CQ166" s="514">
        <f t="shared" si="531"/>
        <v>13014</v>
      </c>
      <c r="CR166" s="514">
        <f t="shared" si="531"/>
        <v>0</v>
      </c>
      <c r="CS166" s="514">
        <f t="shared" si="531"/>
        <v>0</v>
      </c>
      <c r="CT166" s="514">
        <f t="shared" si="531"/>
        <v>0</v>
      </c>
      <c r="CU166" s="514">
        <f t="shared" si="531"/>
        <v>0</v>
      </c>
      <c r="CV166" s="514">
        <f t="shared" si="531"/>
        <v>0</v>
      </c>
      <c r="CW166" s="514">
        <f t="shared" si="531"/>
        <v>650</v>
      </c>
      <c r="CX166" s="514">
        <f t="shared" si="531"/>
        <v>0</v>
      </c>
      <c r="CY166" s="514">
        <f t="shared" si="531"/>
        <v>0</v>
      </c>
      <c r="CZ166" s="514">
        <f t="shared" si="531"/>
        <v>12364</v>
      </c>
      <c r="DA166" s="514">
        <f t="shared" si="531"/>
        <v>0</v>
      </c>
      <c r="DB166" s="514">
        <f t="shared" si="531"/>
        <v>1</v>
      </c>
      <c r="DC166" s="514">
        <f t="shared" si="531"/>
        <v>0</v>
      </c>
      <c r="DD166" s="514">
        <f t="shared" si="531"/>
        <v>0</v>
      </c>
      <c r="DE166" s="514">
        <f t="shared" si="531"/>
        <v>0</v>
      </c>
      <c r="DF166" s="514">
        <f t="shared" si="531"/>
        <v>917</v>
      </c>
      <c r="DG166" s="514">
        <f t="shared" si="531"/>
        <v>0</v>
      </c>
      <c r="DH166" s="514">
        <f t="shared" si="531"/>
        <v>0</v>
      </c>
      <c r="DI166" s="514">
        <f t="shared" si="531"/>
        <v>11448</v>
      </c>
      <c r="DJ166" s="514">
        <f t="shared" si="531"/>
        <v>0</v>
      </c>
      <c r="DK166" s="514">
        <f t="shared" si="531"/>
        <v>0</v>
      </c>
      <c r="DL166" s="514">
        <f t="shared" si="531"/>
        <v>93</v>
      </c>
      <c r="DM166" s="514">
        <f t="shared" si="531"/>
        <v>0</v>
      </c>
      <c r="DN166" s="514">
        <f t="shared" si="531"/>
        <v>6</v>
      </c>
      <c r="DO166" s="514">
        <f t="shared" si="531"/>
        <v>323</v>
      </c>
      <c r="DP166" s="514">
        <f t="shared" si="531"/>
        <v>2968</v>
      </c>
      <c r="DQ166" s="514">
        <f t="shared" si="531"/>
        <v>0</v>
      </c>
      <c r="DR166" s="514">
        <f t="shared" si="531"/>
        <v>8058</v>
      </c>
      <c r="DS166" s="514">
        <f t="shared" si="531"/>
        <v>0</v>
      </c>
      <c r="DT166" s="514">
        <f t="shared" si="531"/>
        <v>0</v>
      </c>
      <c r="DU166" s="514">
        <f t="shared" si="531"/>
        <v>0</v>
      </c>
      <c r="DV166" s="514">
        <f t="shared" si="531"/>
        <v>0</v>
      </c>
      <c r="DW166" s="514">
        <f t="shared" si="531"/>
        <v>0</v>
      </c>
      <c r="DX166" s="514">
        <f t="shared" si="531"/>
        <v>0</v>
      </c>
      <c r="DY166" s="514">
        <f t="shared" si="531"/>
        <v>0</v>
      </c>
      <c r="DZ166" s="514">
        <f t="shared" si="531"/>
        <v>0</v>
      </c>
      <c r="EA166" s="514">
        <f t="shared" si="531"/>
        <v>8058</v>
      </c>
      <c r="EB166" s="514">
        <f t="shared" si="531"/>
        <v>0</v>
      </c>
      <c r="EC166" s="514">
        <f t="shared" si="531"/>
        <v>0</v>
      </c>
      <c r="ED166" s="514">
        <f t="shared" si="531"/>
        <v>0</v>
      </c>
      <c r="EE166" s="514">
        <f t="shared" si="531"/>
        <v>0</v>
      </c>
      <c r="EF166" s="514">
        <f t="shared" si="531"/>
        <v>0</v>
      </c>
      <c r="EG166" s="514">
        <f t="shared" si="531"/>
        <v>0</v>
      </c>
      <c r="EH166" s="514">
        <f t="shared" si="531"/>
        <v>0</v>
      </c>
      <c r="EI166" s="514">
        <f t="shared" si="531"/>
        <v>0</v>
      </c>
      <c r="EJ166" s="514">
        <f t="shared" si="531"/>
        <v>8058</v>
      </c>
      <c r="EK166" s="514">
        <f t="shared" si="531"/>
        <v>0</v>
      </c>
      <c r="EL166" s="514">
        <f t="shared" ref="EL166:GW166" si="532">SUBTOTAL(9,EL7:EL165)</f>
        <v>0</v>
      </c>
      <c r="EM166" s="514">
        <f t="shared" si="532"/>
        <v>0</v>
      </c>
      <c r="EN166" s="514">
        <f t="shared" si="532"/>
        <v>0</v>
      </c>
      <c r="EO166" s="514">
        <f t="shared" si="532"/>
        <v>0</v>
      </c>
      <c r="EP166" s="514">
        <f t="shared" si="532"/>
        <v>0</v>
      </c>
      <c r="EQ166" s="514">
        <f t="shared" si="532"/>
        <v>0</v>
      </c>
      <c r="ER166" s="514">
        <f t="shared" si="532"/>
        <v>0</v>
      </c>
      <c r="ES166" s="514">
        <f t="shared" si="532"/>
        <v>8058</v>
      </c>
      <c r="ET166" s="514">
        <f t="shared" si="532"/>
        <v>0</v>
      </c>
      <c r="EU166" s="514">
        <f t="shared" si="532"/>
        <v>0</v>
      </c>
      <c r="EV166" s="514">
        <f t="shared" si="532"/>
        <v>0</v>
      </c>
      <c r="EW166" s="514">
        <f t="shared" si="532"/>
        <v>0</v>
      </c>
      <c r="EX166" s="514">
        <f t="shared" si="532"/>
        <v>0</v>
      </c>
      <c r="EY166" s="514">
        <f t="shared" si="532"/>
        <v>0</v>
      </c>
      <c r="EZ166" s="514">
        <f t="shared" si="532"/>
        <v>0</v>
      </c>
      <c r="FA166" s="514">
        <f t="shared" si="532"/>
        <v>0</v>
      </c>
      <c r="FB166" s="514">
        <f t="shared" si="532"/>
        <v>8058</v>
      </c>
      <c r="FC166" s="514">
        <f t="shared" si="532"/>
        <v>0</v>
      </c>
      <c r="FD166" s="514">
        <f t="shared" si="532"/>
        <v>0</v>
      </c>
      <c r="FE166" s="514">
        <f t="shared" si="532"/>
        <v>0</v>
      </c>
      <c r="FF166" s="514">
        <f t="shared" si="532"/>
        <v>0</v>
      </c>
      <c r="FG166" s="514">
        <f t="shared" si="532"/>
        <v>0</v>
      </c>
      <c r="FH166" s="514">
        <f t="shared" si="532"/>
        <v>0</v>
      </c>
      <c r="FI166" s="514">
        <f t="shared" si="532"/>
        <v>0</v>
      </c>
      <c r="FJ166" s="514">
        <f t="shared" si="532"/>
        <v>0</v>
      </c>
      <c r="FK166" s="514">
        <f t="shared" si="532"/>
        <v>8058</v>
      </c>
      <c r="FL166" s="514">
        <f t="shared" si="532"/>
        <v>0</v>
      </c>
      <c r="FM166" s="514">
        <f t="shared" si="532"/>
        <v>0</v>
      </c>
      <c r="FN166" s="514">
        <f t="shared" si="532"/>
        <v>0</v>
      </c>
      <c r="FO166" s="514">
        <f t="shared" si="532"/>
        <v>0</v>
      </c>
      <c r="FP166" s="514">
        <f t="shared" si="532"/>
        <v>0</v>
      </c>
      <c r="FQ166" s="514">
        <f t="shared" si="532"/>
        <v>0</v>
      </c>
      <c r="FR166" s="514">
        <f t="shared" si="532"/>
        <v>0</v>
      </c>
      <c r="FS166" s="514">
        <f t="shared" si="532"/>
        <v>0</v>
      </c>
      <c r="FT166" s="514">
        <f t="shared" si="532"/>
        <v>8058</v>
      </c>
      <c r="FU166" s="514">
        <f t="shared" si="532"/>
        <v>0</v>
      </c>
      <c r="FV166" s="514">
        <f t="shared" si="532"/>
        <v>0</v>
      </c>
      <c r="FW166" s="514">
        <f t="shared" si="532"/>
        <v>0</v>
      </c>
      <c r="FX166" s="514">
        <f t="shared" si="532"/>
        <v>0</v>
      </c>
      <c r="FY166" s="514">
        <f t="shared" si="532"/>
        <v>0</v>
      </c>
      <c r="FZ166" s="514">
        <f t="shared" si="532"/>
        <v>0</v>
      </c>
      <c r="GA166" s="514">
        <f t="shared" si="532"/>
        <v>0</v>
      </c>
      <c r="GB166" s="514">
        <f t="shared" si="532"/>
        <v>0</v>
      </c>
      <c r="GC166" s="514">
        <f t="shared" si="532"/>
        <v>8058</v>
      </c>
      <c r="GD166" s="514">
        <f t="shared" si="532"/>
        <v>0</v>
      </c>
      <c r="GE166" s="514">
        <f t="shared" si="532"/>
        <v>0</v>
      </c>
      <c r="GF166" s="514">
        <f t="shared" si="532"/>
        <v>0</v>
      </c>
      <c r="GG166" s="514">
        <f t="shared" si="532"/>
        <v>0</v>
      </c>
      <c r="GH166" s="514">
        <f t="shared" si="532"/>
        <v>0</v>
      </c>
      <c r="GI166" s="514">
        <f t="shared" si="532"/>
        <v>0</v>
      </c>
      <c r="GJ166" s="514">
        <f t="shared" si="532"/>
        <v>0</v>
      </c>
      <c r="GK166" s="514">
        <f t="shared" si="532"/>
        <v>0</v>
      </c>
      <c r="GL166" s="514">
        <f t="shared" si="532"/>
        <v>8058</v>
      </c>
      <c r="GM166" s="514">
        <f t="shared" si="532"/>
        <v>0</v>
      </c>
      <c r="GN166" s="514">
        <f t="shared" si="532"/>
        <v>0</v>
      </c>
      <c r="GO166" s="514">
        <f t="shared" si="532"/>
        <v>0</v>
      </c>
      <c r="GP166" s="514">
        <f t="shared" si="532"/>
        <v>0</v>
      </c>
      <c r="GQ166" s="514">
        <f t="shared" si="532"/>
        <v>0</v>
      </c>
      <c r="GR166" s="514">
        <f t="shared" si="532"/>
        <v>0</v>
      </c>
      <c r="GS166" s="514">
        <f t="shared" si="532"/>
        <v>0</v>
      </c>
      <c r="GT166" s="514">
        <f t="shared" si="532"/>
        <v>0</v>
      </c>
      <c r="GU166" s="514">
        <f t="shared" si="532"/>
        <v>8058</v>
      </c>
      <c r="GV166" s="514">
        <f t="shared" si="532"/>
        <v>0</v>
      </c>
      <c r="GW166" s="514">
        <f t="shared" si="532"/>
        <v>0</v>
      </c>
      <c r="GX166" s="514">
        <f t="shared" ref="GX166:JI166" si="533">SUBTOTAL(9,GX7:GX165)</f>
        <v>0</v>
      </c>
      <c r="GY166" s="514">
        <f t="shared" si="533"/>
        <v>0</v>
      </c>
      <c r="GZ166" s="514">
        <f t="shared" si="533"/>
        <v>0</v>
      </c>
      <c r="HA166" s="514">
        <f t="shared" si="533"/>
        <v>0</v>
      </c>
      <c r="HB166" s="514">
        <f t="shared" si="533"/>
        <v>0</v>
      </c>
      <c r="HC166" s="514">
        <f t="shared" si="533"/>
        <v>0</v>
      </c>
      <c r="HD166" s="514">
        <f t="shared" si="533"/>
        <v>8058</v>
      </c>
      <c r="HE166" s="514">
        <f t="shared" si="533"/>
        <v>0</v>
      </c>
      <c r="HF166" s="514">
        <f t="shared" si="533"/>
        <v>0</v>
      </c>
      <c r="HG166" s="514">
        <f t="shared" si="533"/>
        <v>0</v>
      </c>
      <c r="HH166" s="514">
        <f t="shared" si="533"/>
        <v>0</v>
      </c>
      <c r="HI166" s="514">
        <f t="shared" si="533"/>
        <v>0</v>
      </c>
      <c r="HJ166" s="514">
        <f t="shared" si="533"/>
        <v>0</v>
      </c>
      <c r="HK166" s="514">
        <f t="shared" si="533"/>
        <v>0</v>
      </c>
      <c r="HL166" s="514">
        <f t="shared" si="533"/>
        <v>0</v>
      </c>
      <c r="HM166" s="514">
        <f t="shared" si="533"/>
        <v>8058</v>
      </c>
      <c r="HN166" s="514">
        <f t="shared" si="533"/>
        <v>0</v>
      </c>
      <c r="HO166" s="514">
        <f t="shared" si="533"/>
        <v>0</v>
      </c>
      <c r="HP166" s="514">
        <f t="shared" si="533"/>
        <v>0</v>
      </c>
      <c r="HQ166" s="514">
        <f t="shared" si="533"/>
        <v>0</v>
      </c>
      <c r="HR166" s="514">
        <f t="shared" si="533"/>
        <v>0</v>
      </c>
      <c r="HS166" s="514">
        <f t="shared" si="533"/>
        <v>0</v>
      </c>
      <c r="HT166" s="514">
        <f t="shared" si="533"/>
        <v>0</v>
      </c>
      <c r="HU166" s="514">
        <f t="shared" si="533"/>
        <v>0</v>
      </c>
      <c r="HV166" s="514">
        <f t="shared" si="533"/>
        <v>8058</v>
      </c>
      <c r="HW166" s="514">
        <f t="shared" si="533"/>
        <v>0</v>
      </c>
      <c r="HX166" s="514">
        <f t="shared" si="533"/>
        <v>0</v>
      </c>
      <c r="HY166" s="514">
        <f t="shared" si="533"/>
        <v>0</v>
      </c>
      <c r="HZ166" s="514">
        <f t="shared" si="533"/>
        <v>0</v>
      </c>
      <c r="IA166" s="514">
        <f t="shared" si="533"/>
        <v>0</v>
      </c>
      <c r="IB166" s="514">
        <f t="shared" si="533"/>
        <v>0</v>
      </c>
      <c r="IC166" s="514">
        <f t="shared" si="533"/>
        <v>0</v>
      </c>
      <c r="ID166" s="514">
        <f t="shared" si="533"/>
        <v>0</v>
      </c>
      <c r="IE166" s="514">
        <f t="shared" si="533"/>
        <v>8058</v>
      </c>
      <c r="IF166" s="514">
        <f t="shared" si="533"/>
        <v>0</v>
      </c>
      <c r="IG166" s="514">
        <f t="shared" si="533"/>
        <v>0</v>
      </c>
      <c r="IH166" s="514">
        <f t="shared" si="533"/>
        <v>0</v>
      </c>
      <c r="II166" s="514">
        <f t="shared" si="533"/>
        <v>0</v>
      </c>
      <c r="IJ166" s="514">
        <f t="shared" si="533"/>
        <v>0</v>
      </c>
      <c r="IK166" s="514">
        <f t="shared" si="533"/>
        <v>0</v>
      </c>
      <c r="IL166" s="514">
        <f t="shared" si="533"/>
        <v>0</v>
      </c>
      <c r="IM166" s="514">
        <f t="shared" si="533"/>
        <v>0</v>
      </c>
      <c r="IN166" s="514">
        <f t="shared" si="533"/>
        <v>8058</v>
      </c>
      <c r="IO166" s="514">
        <f t="shared" si="533"/>
        <v>0</v>
      </c>
      <c r="IP166" s="514">
        <f t="shared" si="533"/>
        <v>0</v>
      </c>
      <c r="IQ166" s="514">
        <f t="shared" si="533"/>
        <v>0</v>
      </c>
      <c r="IR166" s="514">
        <f t="shared" si="533"/>
        <v>0</v>
      </c>
      <c r="IS166" s="514">
        <f t="shared" si="533"/>
        <v>0</v>
      </c>
      <c r="IT166" s="514">
        <f t="shared" si="533"/>
        <v>0</v>
      </c>
      <c r="IU166" s="514">
        <f t="shared" si="533"/>
        <v>0</v>
      </c>
      <c r="IV166" s="514">
        <f t="shared" si="533"/>
        <v>0</v>
      </c>
      <c r="IW166" s="514">
        <f t="shared" si="533"/>
        <v>8058</v>
      </c>
      <c r="IX166" s="514">
        <f t="shared" si="533"/>
        <v>0</v>
      </c>
      <c r="IY166" s="514">
        <f t="shared" si="533"/>
        <v>0</v>
      </c>
      <c r="IZ166" s="514">
        <f t="shared" si="533"/>
        <v>0</v>
      </c>
      <c r="JA166" s="514">
        <f t="shared" si="533"/>
        <v>0</v>
      </c>
      <c r="JB166" s="514">
        <f t="shared" si="533"/>
        <v>0</v>
      </c>
      <c r="JC166" s="514">
        <f t="shared" si="533"/>
        <v>0</v>
      </c>
      <c r="JD166" s="514">
        <f t="shared" si="533"/>
        <v>0</v>
      </c>
      <c r="JE166" s="514">
        <f t="shared" si="533"/>
        <v>0</v>
      </c>
      <c r="JF166" s="514">
        <f t="shared" si="533"/>
        <v>8058</v>
      </c>
      <c r="JG166" s="514">
        <f t="shared" si="533"/>
        <v>0</v>
      </c>
      <c r="JH166" s="514">
        <f t="shared" si="533"/>
        <v>0</v>
      </c>
      <c r="JI166" s="514">
        <f t="shared" si="533"/>
        <v>0</v>
      </c>
      <c r="JJ166" s="514">
        <f t="shared" ref="JJ166:KF166" si="534">SUBTOTAL(9,JJ7:JJ165)</f>
        <v>0</v>
      </c>
      <c r="JK166" s="514">
        <f t="shared" si="534"/>
        <v>0</v>
      </c>
      <c r="JL166" s="514">
        <f t="shared" si="534"/>
        <v>0</v>
      </c>
      <c r="JM166" s="514">
        <f t="shared" si="534"/>
        <v>0</v>
      </c>
      <c r="JN166" s="514">
        <f t="shared" si="534"/>
        <v>0</v>
      </c>
      <c r="JO166" s="514">
        <f t="shared" si="534"/>
        <v>8057</v>
      </c>
      <c r="JP166" s="514">
        <f t="shared" si="534"/>
        <v>0</v>
      </c>
      <c r="JQ166" s="514">
        <f t="shared" si="534"/>
        <v>0</v>
      </c>
      <c r="JR166" s="514">
        <f t="shared" si="534"/>
        <v>0</v>
      </c>
      <c r="JS166" s="514">
        <f t="shared" si="534"/>
        <v>0</v>
      </c>
      <c r="JT166" s="514">
        <f t="shared" si="534"/>
        <v>0</v>
      </c>
      <c r="JU166" s="514">
        <f t="shared" si="534"/>
        <v>0</v>
      </c>
      <c r="JV166" s="514">
        <f t="shared" si="534"/>
        <v>0</v>
      </c>
      <c r="JW166" s="514">
        <f t="shared" si="534"/>
        <v>0</v>
      </c>
      <c r="JX166" s="514">
        <f t="shared" si="534"/>
        <v>8057</v>
      </c>
      <c r="JY166" s="514">
        <f t="shared" si="534"/>
        <v>0</v>
      </c>
      <c r="JZ166" s="514">
        <f t="shared" si="534"/>
        <v>0</v>
      </c>
      <c r="KA166" s="514">
        <f t="shared" si="534"/>
        <v>0</v>
      </c>
      <c r="KB166" s="514">
        <f t="shared" si="534"/>
        <v>0</v>
      </c>
      <c r="KC166" s="514">
        <f t="shared" si="534"/>
        <v>0</v>
      </c>
      <c r="KD166" s="514">
        <f t="shared" si="534"/>
        <v>0</v>
      </c>
      <c r="KE166" s="514">
        <f t="shared" si="534"/>
        <v>0</v>
      </c>
      <c r="KF166" s="514">
        <f t="shared" si="534"/>
        <v>0</v>
      </c>
      <c r="KG166" s="514">
        <f>SUBTOTAL(9,KG7:KG165)</f>
        <v>8057</v>
      </c>
      <c r="KH166" s="514">
        <f t="shared" ref="KH166" si="535">SUM(KH7:KH165)</f>
        <v>0</v>
      </c>
      <c r="KI166" s="514">
        <f>SUBTOTAL(9,KI7:KI165)</f>
        <v>5243</v>
      </c>
      <c r="KJ166" s="514">
        <f t="shared" ref="KJ166:KQ166" si="536">SUBTOTAL(9,KJ7:KJ165)</f>
        <v>251</v>
      </c>
      <c r="KK166" s="514">
        <f t="shared" si="536"/>
        <v>267</v>
      </c>
      <c r="KL166" s="514">
        <f t="shared" si="536"/>
        <v>0</v>
      </c>
      <c r="KM166" s="514">
        <f t="shared" si="536"/>
        <v>10</v>
      </c>
      <c r="KN166" s="514">
        <f t="shared" si="536"/>
        <v>5942</v>
      </c>
      <c r="KO166" s="514">
        <f t="shared" si="536"/>
        <v>2968</v>
      </c>
      <c r="KP166" s="514">
        <f t="shared" si="536"/>
        <v>0</v>
      </c>
      <c r="KQ166" s="514">
        <f t="shared" si="536"/>
        <v>8072</v>
      </c>
    </row>
    <row r="172" spans="2:305" ht="18.75">
      <c r="DF172" s="146"/>
    </row>
  </sheetData>
  <autoFilter ref="A6:KT166" xr:uid="{00000000-0009-0000-0000-000004000000}"/>
  <mergeCells count="38">
    <mergeCell ref="KL3:KL4"/>
    <mergeCell ref="KI5:KQ5"/>
    <mergeCell ref="JY5:KG5"/>
    <mergeCell ref="ET5:FB5"/>
    <mergeCell ref="FC5:FK5"/>
    <mergeCell ref="FL5:FT5"/>
    <mergeCell ref="FU5:GC5"/>
    <mergeCell ref="GD5:GL5"/>
    <mergeCell ref="GM5:GU5"/>
    <mergeCell ref="IF5:IN5"/>
    <mergeCell ref="IO5:IW5"/>
    <mergeCell ref="IX5:JF5"/>
    <mergeCell ref="JG5:JO5"/>
    <mergeCell ref="JP5:JX5"/>
    <mergeCell ref="BH5:BP5"/>
    <mergeCell ref="BQ5:BY5"/>
    <mergeCell ref="BZ5:CH5"/>
    <mergeCell ref="CI5:CQ5"/>
    <mergeCell ref="CR5:CZ5"/>
    <mergeCell ref="DA5:DI5"/>
    <mergeCell ref="GV5:HD5"/>
    <mergeCell ref="HE5:HM5"/>
    <mergeCell ref="HN5:HV5"/>
    <mergeCell ref="HW5:IE5"/>
    <mergeCell ref="DJ5:DR5"/>
    <mergeCell ref="DS5:EA5"/>
    <mergeCell ref="EB5:EJ5"/>
    <mergeCell ref="EK5:ES5"/>
    <mergeCell ref="X5:AF5"/>
    <mergeCell ref="AG5:AO5"/>
    <mergeCell ref="AP5:AX5"/>
    <mergeCell ref="AY5:BG5"/>
    <mergeCell ref="L1:N1"/>
    <mergeCell ref="D3:N3"/>
    <mergeCell ref="G5:H5"/>
    <mergeCell ref="I5:J5"/>
    <mergeCell ref="K5:L5"/>
    <mergeCell ref="O5:W5"/>
  </mergeCells>
  <conditionalFormatting sqref="A1:K1 A6:A165 N6:XFD6 A3:XFD3 A2:KH2 KJ2:XFD2 O1:KL1 KN1:XFD1 A5:XFD5 A4:KK4 KM4:XFD4 O7:DJ165 A166:XFD1048576 DR7:XFD165">
    <cfRule type="cellIs" dxfId="149" priority="587" operator="lessThan">
      <formula>0</formula>
    </cfRule>
  </conditionalFormatting>
  <conditionalFormatting sqref="L1:N1">
    <cfRule type="cellIs" dxfId="148" priority="151" operator="lessThan">
      <formula>0</formula>
    </cfRule>
  </conditionalFormatting>
  <conditionalFormatting sqref="M6:M165">
    <cfRule type="cellIs" dxfId="147" priority="150" operator="lessThan">
      <formula>0</formula>
    </cfRule>
  </conditionalFormatting>
  <conditionalFormatting sqref="B6:L77 F78:L78 B78:E96 B99:L119 B120:E129 F79:J96 K79:L98 F120:L158 B154:E158 B130:B153 D130:E153 B97:J98 B159:L165">
    <cfRule type="cellIs" dxfId="146" priority="60" operator="lessThan">
      <formula>0</formula>
    </cfRule>
  </conditionalFormatting>
  <conditionalFormatting sqref="C129 G129:I129 K129:L129">
    <cfRule type="cellIs" dxfId="145" priority="59" operator="lessThan">
      <formula>0</formula>
    </cfRule>
  </conditionalFormatting>
  <conditionalFormatting sqref="C29">
    <cfRule type="cellIs" dxfId="144" priority="58" operator="lessThan">
      <formula>0</formula>
    </cfRule>
  </conditionalFormatting>
  <conditionalFormatting sqref="C29">
    <cfRule type="duplicateValues" dxfId="143" priority="57"/>
  </conditionalFormatting>
  <conditionalFormatting sqref="C46:C48">
    <cfRule type="duplicateValues" dxfId="142" priority="56"/>
  </conditionalFormatting>
  <conditionalFormatting sqref="G141:I142">
    <cfRule type="cellIs" dxfId="141" priority="55" operator="lessThan">
      <formula>0</formula>
    </cfRule>
  </conditionalFormatting>
  <conditionalFormatting sqref="G141:I142">
    <cfRule type="cellIs" dxfId="140" priority="54" operator="lessThan">
      <formula>0</formula>
    </cfRule>
  </conditionalFormatting>
  <conditionalFormatting sqref="G141:I142">
    <cfRule type="cellIs" dxfId="139" priority="53" operator="lessThan">
      <formula>0</formula>
    </cfRule>
  </conditionalFormatting>
  <conditionalFormatting sqref="G141:I142">
    <cfRule type="cellIs" dxfId="138" priority="52" operator="lessThan">
      <formula>0</formula>
    </cfRule>
  </conditionalFormatting>
  <conditionalFormatting sqref="G141:I142">
    <cfRule type="cellIs" dxfId="137" priority="51" operator="lessThan">
      <formula>0</formula>
    </cfRule>
  </conditionalFormatting>
  <conditionalFormatting sqref="G141:I142">
    <cfRule type="cellIs" dxfId="136" priority="50" operator="lessThan">
      <formula>0</formula>
    </cfRule>
  </conditionalFormatting>
  <conditionalFormatting sqref="G141:I142">
    <cfRule type="cellIs" dxfId="135" priority="49" operator="lessThan">
      <formula>0</formula>
    </cfRule>
  </conditionalFormatting>
  <conditionalFormatting sqref="G141:I142">
    <cfRule type="cellIs" dxfId="134" priority="48" operator="lessThan">
      <formula>0</formula>
    </cfRule>
  </conditionalFormatting>
  <conditionalFormatting sqref="G141:I142">
    <cfRule type="cellIs" dxfId="133" priority="47" operator="lessThan">
      <formula>0</formula>
    </cfRule>
  </conditionalFormatting>
  <conditionalFormatting sqref="G141:I142">
    <cfRule type="cellIs" dxfId="132" priority="46" operator="lessThan">
      <formula>0</formula>
    </cfRule>
  </conditionalFormatting>
  <conditionalFormatting sqref="G141:I142">
    <cfRule type="cellIs" dxfId="131" priority="45" operator="lessThan">
      <formula>0</formula>
    </cfRule>
  </conditionalFormatting>
  <conditionalFormatting sqref="G141:I142">
    <cfRule type="cellIs" dxfId="130" priority="44" operator="lessThan">
      <formula>0</formula>
    </cfRule>
  </conditionalFormatting>
  <conditionalFormatting sqref="K141:L142">
    <cfRule type="cellIs" dxfId="129" priority="43" operator="lessThan">
      <formula>0</formula>
    </cfRule>
  </conditionalFormatting>
  <conditionalFormatting sqref="K141:L142">
    <cfRule type="cellIs" dxfId="128" priority="42" operator="lessThan">
      <formula>0</formula>
    </cfRule>
  </conditionalFormatting>
  <conditionalFormatting sqref="K141:L142">
    <cfRule type="cellIs" dxfId="127" priority="41" operator="lessThan">
      <formula>0</formula>
    </cfRule>
  </conditionalFormatting>
  <conditionalFormatting sqref="K141:L142">
    <cfRule type="cellIs" dxfId="126" priority="40" operator="lessThan">
      <formula>0</formula>
    </cfRule>
  </conditionalFormatting>
  <conditionalFormatting sqref="K141:L142">
    <cfRule type="cellIs" dxfId="125" priority="39" operator="lessThan">
      <formula>0</formula>
    </cfRule>
  </conditionalFormatting>
  <conditionalFormatting sqref="K141:L142">
    <cfRule type="cellIs" dxfId="124" priority="38" operator="lessThan">
      <formula>0</formula>
    </cfRule>
  </conditionalFormatting>
  <conditionalFormatting sqref="K141:L142">
    <cfRule type="cellIs" dxfId="123" priority="37" operator="lessThan">
      <formula>0</formula>
    </cfRule>
  </conditionalFormatting>
  <conditionalFormatting sqref="K141:L142">
    <cfRule type="cellIs" dxfId="122" priority="36" operator="lessThan">
      <formula>0</formula>
    </cfRule>
  </conditionalFormatting>
  <conditionalFormatting sqref="K141:L142">
    <cfRule type="cellIs" dxfId="121" priority="35" operator="lessThan">
      <formula>0</formula>
    </cfRule>
  </conditionalFormatting>
  <conditionalFormatting sqref="K141:L142">
    <cfRule type="cellIs" dxfId="120" priority="34" operator="lessThan">
      <formula>0</formula>
    </cfRule>
  </conditionalFormatting>
  <conditionalFormatting sqref="K141:L142">
    <cfRule type="cellIs" dxfId="119" priority="33" operator="lessThan">
      <formula>0</formula>
    </cfRule>
  </conditionalFormatting>
  <conditionalFormatting sqref="K141:L142">
    <cfRule type="cellIs" dxfId="118" priority="32" operator="lessThan">
      <formula>0</formula>
    </cfRule>
  </conditionalFormatting>
  <conditionalFormatting sqref="C44:C46">
    <cfRule type="duplicateValues" dxfId="117" priority="31"/>
  </conditionalFormatting>
  <conditionalFormatting sqref="C44:C46">
    <cfRule type="duplicateValues" dxfId="116" priority="30"/>
  </conditionalFormatting>
  <conditionalFormatting sqref="C42:C44">
    <cfRule type="duplicateValues" dxfId="115" priority="29"/>
  </conditionalFormatting>
  <conditionalFormatting sqref="G138:I138 K138:L138">
    <cfRule type="cellIs" dxfId="114" priority="28" operator="lessThan">
      <formula>0</formula>
    </cfRule>
  </conditionalFormatting>
  <conditionalFormatting sqref="G150:I151">
    <cfRule type="cellIs" dxfId="113" priority="27" operator="lessThan">
      <formula>0</formula>
    </cfRule>
  </conditionalFormatting>
  <conditionalFormatting sqref="G150:I151">
    <cfRule type="cellIs" dxfId="112" priority="26" operator="lessThan">
      <formula>0</formula>
    </cfRule>
  </conditionalFormatting>
  <conditionalFormatting sqref="G150:I151">
    <cfRule type="cellIs" dxfId="111" priority="25" operator="lessThan">
      <formula>0</formula>
    </cfRule>
  </conditionalFormatting>
  <conditionalFormatting sqref="G150:I151">
    <cfRule type="cellIs" dxfId="110" priority="24" operator="lessThan">
      <formula>0</formula>
    </cfRule>
  </conditionalFormatting>
  <conditionalFormatting sqref="G150:I151">
    <cfRule type="cellIs" dxfId="109" priority="23" operator="lessThan">
      <formula>0</formula>
    </cfRule>
  </conditionalFormatting>
  <conditionalFormatting sqref="G150:I151">
    <cfRule type="cellIs" dxfId="108" priority="22" operator="lessThan">
      <formula>0</formula>
    </cfRule>
  </conditionalFormatting>
  <conditionalFormatting sqref="G150:I151">
    <cfRule type="cellIs" dxfId="107" priority="21" operator="lessThan">
      <formula>0</formula>
    </cfRule>
  </conditionalFormatting>
  <conditionalFormatting sqref="G150:I151">
    <cfRule type="cellIs" dxfId="106" priority="20" operator="lessThan">
      <formula>0</formula>
    </cfRule>
  </conditionalFormatting>
  <conditionalFormatting sqref="G150:I151">
    <cfRule type="cellIs" dxfId="105" priority="19" operator="lessThan">
      <formula>0</formula>
    </cfRule>
  </conditionalFormatting>
  <conditionalFormatting sqref="G150:I151">
    <cfRule type="cellIs" dxfId="104" priority="18" operator="lessThan">
      <formula>0</formula>
    </cfRule>
  </conditionalFormatting>
  <conditionalFormatting sqref="G150:I151">
    <cfRule type="cellIs" dxfId="103" priority="17" operator="lessThan">
      <formula>0</formula>
    </cfRule>
  </conditionalFormatting>
  <conditionalFormatting sqref="G150:I151">
    <cfRule type="cellIs" dxfId="102" priority="16" operator="lessThan">
      <formula>0</formula>
    </cfRule>
  </conditionalFormatting>
  <conditionalFormatting sqref="K150:L151">
    <cfRule type="cellIs" dxfId="101" priority="15" operator="lessThan">
      <formula>0</formula>
    </cfRule>
  </conditionalFormatting>
  <conditionalFormatting sqref="K150:L151">
    <cfRule type="cellIs" dxfId="100" priority="14" operator="lessThan">
      <formula>0</formula>
    </cfRule>
  </conditionalFormatting>
  <conditionalFormatting sqref="K150:L151">
    <cfRule type="cellIs" dxfId="99" priority="13" operator="lessThan">
      <formula>0</formula>
    </cfRule>
  </conditionalFormatting>
  <conditionalFormatting sqref="K150:L151">
    <cfRule type="cellIs" dxfId="98" priority="12" operator="lessThan">
      <formula>0</formula>
    </cfRule>
  </conditionalFormatting>
  <conditionalFormatting sqref="K150:L151">
    <cfRule type="cellIs" dxfId="97" priority="11" operator="lessThan">
      <formula>0</formula>
    </cfRule>
  </conditionalFormatting>
  <conditionalFormatting sqref="K150:L151">
    <cfRule type="cellIs" dxfId="96" priority="10" operator="lessThan">
      <formula>0</formula>
    </cfRule>
  </conditionalFormatting>
  <conditionalFormatting sqref="K150:L151">
    <cfRule type="cellIs" dxfId="95" priority="9" operator="lessThan">
      <formula>0</formula>
    </cfRule>
  </conditionalFormatting>
  <conditionalFormatting sqref="K150:L151">
    <cfRule type="cellIs" dxfId="94" priority="8" operator="lessThan">
      <formula>0</formula>
    </cfRule>
  </conditionalFormatting>
  <conditionalFormatting sqref="K150:L151">
    <cfRule type="cellIs" dxfId="93" priority="7" operator="lessThan">
      <formula>0</formula>
    </cfRule>
  </conditionalFormatting>
  <conditionalFormatting sqref="K150:L151">
    <cfRule type="cellIs" dxfId="92" priority="6" operator="lessThan">
      <formula>0</formula>
    </cfRule>
  </conditionalFormatting>
  <conditionalFormatting sqref="K150:L151">
    <cfRule type="cellIs" dxfId="91" priority="5" operator="lessThan">
      <formula>0</formula>
    </cfRule>
  </conditionalFormatting>
  <conditionalFormatting sqref="K150:L151">
    <cfRule type="cellIs" dxfId="90" priority="4" operator="lessThan">
      <formula>0</formula>
    </cfRule>
  </conditionalFormatting>
  <conditionalFormatting sqref="N7:N113 N115:N165">
    <cfRule type="cellIs" dxfId="89" priority="3" operator="lessThan">
      <formula>0</formula>
    </cfRule>
  </conditionalFormatting>
  <conditionalFormatting sqref="DK7:DQ165">
    <cfRule type="cellIs" dxfId="88" priority="2" operator="lessThan">
      <formula>0</formula>
    </cfRule>
  </conditionalFormatting>
  <conditionalFormatting sqref="N114">
    <cfRule type="cellIs" dxfId="87" priority="1" operator="lessThan">
      <formula>0</formula>
    </cfRule>
  </conditionalFormatting>
  <pageMargins left="0.7" right="0.7" top="0.75" bottom="0.75" header="0.3" footer="0.3"/>
  <pageSetup paperSize="9" orientation="portrait" horizontalDpi="200" verticalDpi="200" r:id="rId1"/>
  <legacy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C00000"/>
  </sheetPr>
  <dimension ref="A1:ER172"/>
  <sheetViews>
    <sheetView showGridLines="0" tabSelected="1" zoomScale="75" zoomScaleNormal="75" workbookViewId="0">
      <pane xSplit="12" ySplit="6" topLeftCell="EF7" activePane="bottomRight" state="frozen"/>
      <selection pane="topRight" activeCell="M1" sqref="M1"/>
      <selection pane="bottomLeft" activeCell="A11" sqref="A11"/>
      <selection pane="bottomRight" activeCell="K173" sqref="K173"/>
    </sheetView>
  </sheetViews>
  <sheetFormatPr baseColWidth="10" defaultRowHeight="12.75"/>
  <cols>
    <col min="1" max="1" width="1.140625" style="1" customWidth="1"/>
    <col min="2" max="2" width="15.140625" style="1" customWidth="1"/>
    <col min="3" max="3" width="30.5703125" style="1" bestFit="1" customWidth="1"/>
    <col min="4" max="4" width="13.28515625" style="1" customWidth="1"/>
    <col min="5" max="5" width="11.42578125" style="1" customWidth="1"/>
    <col min="6" max="7" width="5.5703125" style="1" customWidth="1"/>
    <col min="8" max="8" width="4.42578125" style="1" customWidth="1"/>
    <col min="9" max="9" width="13.28515625" style="1" customWidth="1"/>
    <col min="10" max="11" width="3.85546875" style="2" customWidth="1"/>
    <col min="12" max="12" width="7.7109375" style="2" bestFit="1" customWidth="1"/>
    <col min="13" max="13" width="9.85546875" style="1" customWidth="1"/>
    <col min="14" max="140" width="9" style="1" customWidth="1"/>
    <col min="141" max="141" width="0.85546875" style="1" customWidth="1"/>
    <col min="142" max="142" width="9.5703125" style="1" bestFit="1" customWidth="1"/>
    <col min="143" max="144" width="9" style="1" customWidth="1"/>
    <col min="145" max="145" width="11.42578125" style="1" bestFit="1" customWidth="1"/>
    <col min="146" max="146" width="1.28515625" style="2" customWidth="1"/>
    <col min="147" max="147" width="16.140625" style="1" customWidth="1"/>
    <col min="148" max="148" width="14.28515625" style="1" customWidth="1"/>
    <col min="149" max="16384" width="11.42578125" style="1"/>
  </cols>
  <sheetData>
    <row r="1" spans="1:148" ht="15.75">
      <c r="K1" s="591">
        <v>45017</v>
      </c>
      <c r="L1" s="592"/>
    </row>
    <row r="2" spans="1:148" ht="13.5" thickBot="1"/>
    <row r="3" spans="1:148" ht="21.75" thickBot="1">
      <c r="C3" s="588" t="s">
        <v>149</v>
      </c>
      <c r="D3" s="589"/>
      <c r="E3" s="589"/>
      <c r="F3" s="589"/>
      <c r="G3" s="589"/>
      <c r="H3" s="589"/>
      <c r="I3" s="589"/>
      <c r="J3" s="589"/>
      <c r="K3" s="589"/>
      <c r="L3" s="590"/>
      <c r="EM3" s="43"/>
    </row>
    <row r="4" spans="1:148" ht="13.5" thickBot="1"/>
    <row r="5" spans="1:148" ht="13.5" customHeight="1" thickBot="1">
      <c r="F5" s="579" t="s">
        <v>89</v>
      </c>
      <c r="G5" s="581"/>
      <c r="H5" s="579" t="s">
        <v>90</v>
      </c>
      <c r="I5" s="581"/>
      <c r="J5" s="579" t="s">
        <v>91</v>
      </c>
      <c r="K5" s="581"/>
      <c r="M5" s="579" t="s">
        <v>113</v>
      </c>
      <c r="N5" s="580"/>
      <c r="O5" s="580"/>
      <c r="P5" s="581"/>
      <c r="Q5" s="584">
        <v>45017</v>
      </c>
      <c r="R5" s="585"/>
      <c r="S5" s="585"/>
      <c r="T5" s="586"/>
      <c r="U5" s="584">
        <f>+Q5+1</f>
        <v>45018</v>
      </c>
      <c r="V5" s="585"/>
      <c r="W5" s="585"/>
      <c r="X5" s="586"/>
      <c r="Y5" s="584">
        <f t="shared" ref="Y5" si="0">+U5+1</f>
        <v>45019</v>
      </c>
      <c r="Z5" s="585"/>
      <c r="AA5" s="585"/>
      <c r="AB5" s="586"/>
      <c r="AC5" s="584">
        <f t="shared" ref="AC5" si="1">+Y5+1</f>
        <v>45020</v>
      </c>
      <c r="AD5" s="585"/>
      <c r="AE5" s="585"/>
      <c r="AF5" s="586"/>
      <c r="AG5" s="584">
        <f t="shared" ref="AG5" si="2">+AC5+1</f>
        <v>45021</v>
      </c>
      <c r="AH5" s="585"/>
      <c r="AI5" s="585"/>
      <c r="AJ5" s="586"/>
      <c r="AK5" s="584">
        <f t="shared" ref="AK5" si="3">+AG5+1</f>
        <v>45022</v>
      </c>
      <c r="AL5" s="585"/>
      <c r="AM5" s="585"/>
      <c r="AN5" s="586"/>
      <c r="AO5" s="584">
        <f t="shared" ref="AO5" si="4">+AK5+1</f>
        <v>45023</v>
      </c>
      <c r="AP5" s="585"/>
      <c r="AQ5" s="585"/>
      <c r="AR5" s="586"/>
      <c r="AS5" s="584">
        <f t="shared" ref="AS5" si="5">+AO5+1</f>
        <v>45024</v>
      </c>
      <c r="AT5" s="585"/>
      <c r="AU5" s="585"/>
      <c r="AV5" s="586"/>
      <c r="AW5" s="584">
        <f t="shared" ref="AW5" si="6">+AS5+1</f>
        <v>45025</v>
      </c>
      <c r="AX5" s="585"/>
      <c r="AY5" s="585"/>
      <c r="AZ5" s="586"/>
      <c r="BA5" s="584">
        <f t="shared" ref="BA5" si="7">+AW5+1</f>
        <v>45026</v>
      </c>
      <c r="BB5" s="585"/>
      <c r="BC5" s="585"/>
      <c r="BD5" s="586"/>
      <c r="BE5" s="584">
        <f t="shared" ref="BE5" si="8">+BA5+1</f>
        <v>45027</v>
      </c>
      <c r="BF5" s="585"/>
      <c r="BG5" s="585"/>
      <c r="BH5" s="586"/>
      <c r="BI5" s="584">
        <f t="shared" ref="BI5" si="9">+BE5+1</f>
        <v>45028</v>
      </c>
      <c r="BJ5" s="585"/>
      <c r="BK5" s="585"/>
      <c r="BL5" s="586"/>
      <c r="BM5" s="584">
        <f t="shared" ref="BM5" si="10">+BI5+1</f>
        <v>45029</v>
      </c>
      <c r="BN5" s="585"/>
      <c r="BO5" s="585"/>
      <c r="BP5" s="586"/>
      <c r="BQ5" s="584">
        <f t="shared" ref="BQ5" si="11">+BM5+1</f>
        <v>45030</v>
      </c>
      <c r="BR5" s="585"/>
      <c r="BS5" s="585"/>
      <c r="BT5" s="586"/>
      <c r="BU5" s="584">
        <f t="shared" ref="BU5" si="12">+BQ5+1</f>
        <v>45031</v>
      </c>
      <c r="BV5" s="585"/>
      <c r="BW5" s="585"/>
      <c r="BX5" s="586"/>
      <c r="BY5" s="584">
        <f t="shared" ref="BY5" si="13">+BU5+1</f>
        <v>45032</v>
      </c>
      <c r="BZ5" s="585"/>
      <c r="CA5" s="585"/>
      <c r="CB5" s="586"/>
      <c r="CC5" s="584">
        <f t="shared" ref="CC5" si="14">+BY5+1</f>
        <v>45033</v>
      </c>
      <c r="CD5" s="585"/>
      <c r="CE5" s="585"/>
      <c r="CF5" s="586"/>
      <c r="CG5" s="584">
        <f t="shared" ref="CG5" si="15">+CC5+1</f>
        <v>45034</v>
      </c>
      <c r="CH5" s="585"/>
      <c r="CI5" s="585"/>
      <c r="CJ5" s="586"/>
      <c r="CK5" s="584">
        <f t="shared" ref="CK5" si="16">+CG5+1</f>
        <v>45035</v>
      </c>
      <c r="CL5" s="585"/>
      <c r="CM5" s="585"/>
      <c r="CN5" s="586"/>
      <c r="CO5" s="584">
        <f t="shared" ref="CO5" si="17">+CK5+1</f>
        <v>45036</v>
      </c>
      <c r="CP5" s="585"/>
      <c r="CQ5" s="585"/>
      <c r="CR5" s="586"/>
      <c r="CS5" s="584">
        <f t="shared" ref="CS5" si="18">+CO5+1</f>
        <v>45037</v>
      </c>
      <c r="CT5" s="585"/>
      <c r="CU5" s="585"/>
      <c r="CV5" s="586"/>
      <c r="CW5" s="584">
        <f t="shared" ref="CW5" si="19">+CS5+1</f>
        <v>45038</v>
      </c>
      <c r="CX5" s="585"/>
      <c r="CY5" s="585"/>
      <c r="CZ5" s="586"/>
      <c r="DA5" s="584">
        <f t="shared" ref="DA5" si="20">+CW5+1</f>
        <v>45039</v>
      </c>
      <c r="DB5" s="585"/>
      <c r="DC5" s="585"/>
      <c r="DD5" s="586"/>
      <c r="DE5" s="584">
        <f t="shared" ref="DE5" si="21">+DA5+1</f>
        <v>45040</v>
      </c>
      <c r="DF5" s="585"/>
      <c r="DG5" s="585"/>
      <c r="DH5" s="586"/>
      <c r="DI5" s="584">
        <f t="shared" ref="DI5" si="22">+DE5+1</f>
        <v>45041</v>
      </c>
      <c r="DJ5" s="585"/>
      <c r="DK5" s="585"/>
      <c r="DL5" s="586"/>
      <c r="DM5" s="584">
        <f t="shared" ref="DM5" si="23">+DI5+1</f>
        <v>45042</v>
      </c>
      <c r="DN5" s="585"/>
      <c r="DO5" s="585"/>
      <c r="DP5" s="586"/>
      <c r="DQ5" s="584">
        <f t="shared" ref="DQ5" si="24">+DM5+1</f>
        <v>45043</v>
      </c>
      <c r="DR5" s="585"/>
      <c r="DS5" s="585"/>
      <c r="DT5" s="586"/>
      <c r="DU5" s="584">
        <f t="shared" ref="DU5" si="25">+DQ5+1</f>
        <v>45044</v>
      </c>
      <c r="DV5" s="585"/>
      <c r="DW5" s="585"/>
      <c r="DX5" s="586"/>
      <c r="DY5" s="584">
        <f t="shared" ref="DY5" si="26">+DU5+1</f>
        <v>45045</v>
      </c>
      <c r="DZ5" s="585"/>
      <c r="EA5" s="585"/>
      <c r="EB5" s="586"/>
      <c r="EC5" s="584">
        <f t="shared" ref="EC5" si="27">+DY5+1</f>
        <v>45046</v>
      </c>
      <c r="ED5" s="585"/>
      <c r="EE5" s="585"/>
      <c r="EF5" s="586"/>
      <c r="EG5" s="584">
        <f t="shared" ref="EG5" si="28">+EC5+1</f>
        <v>45047</v>
      </c>
      <c r="EH5" s="585"/>
      <c r="EI5" s="585"/>
      <c r="EJ5" s="586"/>
      <c r="EL5" s="584" t="s">
        <v>147</v>
      </c>
      <c r="EM5" s="585"/>
      <c r="EN5" s="585"/>
      <c r="EO5" s="587"/>
      <c r="EP5" s="48"/>
      <c r="EQ5" s="603" t="s">
        <v>761</v>
      </c>
      <c r="ER5" s="604"/>
    </row>
    <row r="6" spans="1:148" s="148" customFormat="1" ht="29.25" customHeight="1" thickBot="1">
      <c r="B6" s="149" t="s">
        <v>0</v>
      </c>
      <c r="C6" s="149" t="s">
        <v>187</v>
      </c>
      <c r="D6" s="149" t="s">
        <v>197</v>
      </c>
      <c r="E6" s="149" t="s">
        <v>92</v>
      </c>
      <c r="F6" s="392" t="s">
        <v>92</v>
      </c>
      <c r="G6" s="393" t="s">
        <v>93</v>
      </c>
      <c r="H6" s="394" t="s">
        <v>94</v>
      </c>
      <c r="I6" s="395" t="s">
        <v>204</v>
      </c>
      <c r="J6" s="396" t="s">
        <v>96</v>
      </c>
      <c r="K6" s="393" t="s">
        <v>97</v>
      </c>
      <c r="L6" s="149" t="s">
        <v>4</v>
      </c>
      <c r="M6" s="152" t="s">
        <v>136</v>
      </c>
      <c r="N6" s="153" t="s">
        <v>117</v>
      </c>
      <c r="O6" s="153" t="s">
        <v>118</v>
      </c>
      <c r="P6" s="154" t="s">
        <v>119</v>
      </c>
      <c r="Q6" s="155" t="s">
        <v>136</v>
      </c>
      <c r="R6" s="156" t="s">
        <v>117</v>
      </c>
      <c r="S6" s="156" t="s">
        <v>118</v>
      </c>
      <c r="T6" s="157" t="s">
        <v>119</v>
      </c>
      <c r="U6" s="155" t="s">
        <v>136</v>
      </c>
      <c r="V6" s="156" t="s">
        <v>117</v>
      </c>
      <c r="W6" s="156" t="s">
        <v>118</v>
      </c>
      <c r="X6" s="157" t="s">
        <v>119</v>
      </c>
      <c r="Y6" s="155" t="s">
        <v>136</v>
      </c>
      <c r="Z6" s="156" t="s">
        <v>117</v>
      </c>
      <c r="AA6" s="156" t="s">
        <v>118</v>
      </c>
      <c r="AB6" s="157" t="s">
        <v>119</v>
      </c>
      <c r="AC6" s="155" t="s">
        <v>136</v>
      </c>
      <c r="AD6" s="156" t="s">
        <v>117</v>
      </c>
      <c r="AE6" s="156" t="s">
        <v>118</v>
      </c>
      <c r="AF6" s="157" t="s">
        <v>119</v>
      </c>
      <c r="AG6" s="155" t="s">
        <v>136</v>
      </c>
      <c r="AH6" s="156" t="s">
        <v>117</v>
      </c>
      <c r="AI6" s="156" t="s">
        <v>118</v>
      </c>
      <c r="AJ6" s="157" t="s">
        <v>119</v>
      </c>
      <c r="AK6" s="155" t="s">
        <v>136</v>
      </c>
      <c r="AL6" s="156" t="s">
        <v>117</v>
      </c>
      <c r="AM6" s="156" t="s">
        <v>118</v>
      </c>
      <c r="AN6" s="157" t="s">
        <v>119</v>
      </c>
      <c r="AO6" s="155" t="s">
        <v>136</v>
      </c>
      <c r="AP6" s="156" t="s">
        <v>117</v>
      </c>
      <c r="AQ6" s="156" t="s">
        <v>118</v>
      </c>
      <c r="AR6" s="157" t="s">
        <v>119</v>
      </c>
      <c r="AS6" s="155" t="s">
        <v>136</v>
      </c>
      <c r="AT6" s="156" t="s">
        <v>117</v>
      </c>
      <c r="AU6" s="156" t="s">
        <v>118</v>
      </c>
      <c r="AV6" s="157" t="s">
        <v>119</v>
      </c>
      <c r="AW6" s="155" t="s">
        <v>136</v>
      </c>
      <c r="AX6" s="156" t="s">
        <v>117</v>
      </c>
      <c r="AY6" s="156" t="s">
        <v>118</v>
      </c>
      <c r="AZ6" s="157" t="s">
        <v>119</v>
      </c>
      <c r="BA6" s="155" t="s">
        <v>136</v>
      </c>
      <c r="BB6" s="156" t="s">
        <v>117</v>
      </c>
      <c r="BC6" s="156" t="s">
        <v>118</v>
      </c>
      <c r="BD6" s="157" t="s">
        <v>119</v>
      </c>
      <c r="BE6" s="155" t="s">
        <v>136</v>
      </c>
      <c r="BF6" s="156" t="s">
        <v>117</v>
      </c>
      <c r="BG6" s="156" t="s">
        <v>118</v>
      </c>
      <c r="BH6" s="157" t="s">
        <v>119</v>
      </c>
      <c r="BI6" s="155" t="s">
        <v>136</v>
      </c>
      <c r="BJ6" s="156" t="s">
        <v>117</v>
      </c>
      <c r="BK6" s="156" t="s">
        <v>118</v>
      </c>
      <c r="BL6" s="157" t="s">
        <v>119</v>
      </c>
      <c r="BM6" s="155" t="s">
        <v>136</v>
      </c>
      <c r="BN6" s="156" t="s">
        <v>117</v>
      </c>
      <c r="BO6" s="156" t="s">
        <v>118</v>
      </c>
      <c r="BP6" s="157" t="s">
        <v>119</v>
      </c>
      <c r="BQ6" s="155" t="s">
        <v>136</v>
      </c>
      <c r="BR6" s="156" t="s">
        <v>117</v>
      </c>
      <c r="BS6" s="156" t="s">
        <v>118</v>
      </c>
      <c r="BT6" s="157" t="s">
        <v>119</v>
      </c>
      <c r="BU6" s="155" t="s">
        <v>136</v>
      </c>
      <c r="BV6" s="156" t="s">
        <v>117</v>
      </c>
      <c r="BW6" s="156" t="s">
        <v>118</v>
      </c>
      <c r="BX6" s="157" t="s">
        <v>119</v>
      </c>
      <c r="BY6" s="155" t="s">
        <v>136</v>
      </c>
      <c r="BZ6" s="156" t="s">
        <v>117</v>
      </c>
      <c r="CA6" s="156" t="s">
        <v>118</v>
      </c>
      <c r="CB6" s="157" t="s">
        <v>119</v>
      </c>
      <c r="CC6" s="155" t="s">
        <v>136</v>
      </c>
      <c r="CD6" s="156" t="s">
        <v>117</v>
      </c>
      <c r="CE6" s="156" t="s">
        <v>118</v>
      </c>
      <c r="CF6" s="157" t="s">
        <v>119</v>
      </c>
      <c r="CG6" s="155" t="s">
        <v>136</v>
      </c>
      <c r="CH6" s="156" t="s">
        <v>117</v>
      </c>
      <c r="CI6" s="156" t="s">
        <v>118</v>
      </c>
      <c r="CJ6" s="157" t="s">
        <v>119</v>
      </c>
      <c r="CK6" s="155" t="s">
        <v>136</v>
      </c>
      <c r="CL6" s="156" t="s">
        <v>117</v>
      </c>
      <c r="CM6" s="156" t="s">
        <v>118</v>
      </c>
      <c r="CN6" s="157" t="s">
        <v>119</v>
      </c>
      <c r="CO6" s="155" t="s">
        <v>136</v>
      </c>
      <c r="CP6" s="156" t="s">
        <v>117</v>
      </c>
      <c r="CQ6" s="156" t="s">
        <v>118</v>
      </c>
      <c r="CR6" s="157" t="s">
        <v>119</v>
      </c>
      <c r="CS6" s="155" t="s">
        <v>136</v>
      </c>
      <c r="CT6" s="156" t="s">
        <v>117</v>
      </c>
      <c r="CU6" s="156" t="s">
        <v>118</v>
      </c>
      <c r="CV6" s="157" t="s">
        <v>119</v>
      </c>
      <c r="CW6" s="155" t="s">
        <v>136</v>
      </c>
      <c r="CX6" s="156" t="s">
        <v>117</v>
      </c>
      <c r="CY6" s="156" t="s">
        <v>118</v>
      </c>
      <c r="CZ6" s="157" t="s">
        <v>119</v>
      </c>
      <c r="DA6" s="155" t="s">
        <v>136</v>
      </c>
      <c r="DB6" s="156" t="s">
        <v>117</v>
      </c>
      <c r="DC6" s="156" t="s">
        <v>118</v>
      </c>
      <c r="DD6" s="157" t="s">
        <v>119</v>
      </c>
      <c r="DE6" s="155" t="s">
        <v>136</v>
      </c>
      <c r="DF6" s="156" t="s">
        <v>117</v>
      </c>
      <c r="DG6" s="156" t="s">
        <v>118</v>
      </c>
      <c r="DH6" s="157" t="s">
        <v>119</v>
      </c>
      <c r="DI6" s="155" t="s">
        <v>136</v>
      </c>
      <c r="DJ6" s="156" t="s">
        <v>117</v>
      </c>
      <c r="DK6" s="156" t="s">
        <v>118</v>
      </c>
      <c r="DL6" s="157" t="s">
        <v>119</v>
      </c>
      <c r="DM6" s="155" t="s">
        <v>136</v>
      </c>
      <c r="DN6" s="156" t="s">
        <v>117</v>
      </c>
      <c r="DO6" s="156" t="s">
        <v>118</v>
      </c>
      <c r="DP6" s="157" t="s">
        <v>119</v>
      </c>
      <c r="DQ6" s="155" t="s">
        <v>136</v>
      </c>
      <c r="DR6" s="156" t="s">
        <v>117</v>
      </c>
      <c r="DS6" s="156" t="s">
        <v>118</v>
      </c>
      <c r="DT6" s="157" t="s">
        <v>119</v>
      </c>
      <c r="DU6" s="155" t="s">
        <v>136</v>
      </c>
      <c r="DV6" s="156" t="s">
        <v>117</v>
      </c>
      <c r="DW6" s="156" t="s">
        <v>118</v>
      </c>
      <c r="DX6" s="157" t="s">
        <v>119</v>
      </c>
      <c r="DY6" s="155" t="s">
        <v>136</v>
      </c>
      <c r="DZ6" s="156" t="s">
        <v>117</v>
      </c>
      <c r="EA6" s="156" t="s">
        <v>118</v>
      </c>
      <c r="EB6" s="157" t="s">
        <v>119</v>
      </c>
      <c r="EC6" s="155" t="s">
        <v>136</v>
      </c>
      <c r="ED6" s="156" t="s">
        <v>117</v>
      </c>
      <c r="EE6" s="156" t="s">
        <v>118</v>
      </c>
      <c r="EF6" s="157" t="s">
        <v>119</v>
      </c>
      <c r="EG6" s="155" t="s">
        <v>136</v>
      </c>
      <c r="EH6" s="156" t="s">
        <v>117</v>
      </c>
      <c r="EI6" s="156" t="s">
        <v>118</v>
      </c>
      <c r="EJ6" s="157" t="s">
        <v>119</v>
      </c>
      <c r="EL6" s="152" t="s">
        <v>136</v>
      </c>
      <c r="EM6" s="153" t="s">
        <v>117</v>
      </c>
      <c r="EN6" s="153" t="s">
        <v>118</v>
      </c>
      <c r="EO6" s="157" t="s">
        <v>119</v>
      </c>
      <c r="EP6" s="158"/>
      <c r="EQ6" s="506" t="s">
        <v>685</v>
      </c>
      <c r="ER6" s="506" t="s">
        <v>686</v>
      </c>
    </row>
    <row r="7" spans="1:148" ht="15">
      <c r="B7" s="383" t="s">
        <v>52</v>
      </c>
      <c r="C7" s="178" t="s">
        <v>37</v>
      </c>
      <c r="D7" s="167" t="s">
        <v>193</v>
      </c>
      <c r="E7" s="362" t="s">
        <v>181</v>
      </c>
      <c r="F7" s="380" t="s">
        <v>99</v>
      </c>
      <c r="G7" s="380" t="s">
        <v>99</v>
      </c>
      <c r="H7" s="166" t="s">
        <v>94</v>
      </c>
      <c r="I7" s="358" t="s">
        <v>200</v>
      </c>
      <c r="J7" s="141">
        <v>5</v>
      </c>
      <c r="K7" s="142">
        <v>5</v>
      </c>
      <c r="L7" s="136" t="s">
        <v>4</v>
      </c>
      <c r="M7" s="105">
        <f>+'Stk BSF'!N7</f>
        <v>0</v>
      </c>
      <c r="N7" s="348">
        <f>+'Stk CF '!N7</f>
        <v>0</v>
      </c>
      <c r="O7" s="348">
        <f>+'Stk CF '!O7</f>
        <v>26</v>
      </c>
      <c r="P7" s="349">
        <f>+'Stk BF '!N7</f>
        <v>471</v>
      </c>
      <c r="Q7" s="105">
        <f>+'Stk BSF'!V7</f>
        <v>0</v>
      </c>
      <c r="R7" s="348">
        <f>+'Stk CF '!Q7</f>
        <v>0</v>
      </c>
      <c r="S7" s="348">
        <f>+'Stk CF '!R7</f>
        <v>26</v>
      </c>
      <c r="T7" s="349">
        <f>+'Stk BF '!W7</f>
        <v>471</v>
      </c>
      <c r="U7" s="105">
        <f>+'Stk BSF'!AD7</f>
        <v>0</v>
      </c>
      <c r="V7" s="348">
        <f>+'Stk CF '!X7</f>
        <v>0</v>
      </c>
      <c r="W7" s="348">
        <f>+'Stk CF '!Y7</f>
        <v>26</v>
      </c>
      <c r="X7" s="349">
        <f>+'Stk BF '!AF7</f>
        <v>471</v>
      </c>
      <c r="Y7" s="105">
        <f>+'Stk BSF'!AL7</f>
        <v>0</v>
      </c>
      <c r="Z7" s="348">
        <f>+'Stk CF '!AE7</f>
        <v>0</v>
      </c>
      <c r="AA7" s="348">
        <f>+'Stk CF '!AF7</f>
        <v>26</v>
      </c>
      <c r="AB7" s="349">
        <f>+'Stk BF '!AO7</f>
        <v>471</v>
      </c>
      <c r="AC7" s="105">
        <f>+'Stk BSF'!AT7</f>
        <v>0</v>
      </c>
      <c r="AD7" s="348">
        <f>+'Stk CF '!AL7</f>
        <v>0</v>
      </c>
      <c r="AE7" s="348">
        <f>+'Stk CF '!AM7</f>
        <v>26</v>
      </c>
      <c r="AF7" s="349">
        <f>+'Stk BF '!AX7</f>
        <v>471</v>
      </c>
      <c r="AG7" s="105">
        <f>+'Stk BSF'!BB7</f>
        <v>0</v>
      </c>
      <c r="AH7" s="348">
        <f>+'Stk CF '!AS7</f>
        <v>0</v>
      </c>
      <c r="AI7" s="348">
        <f>+'Stk CF '!AT7</f>
        <v>4</v>
      </c>
      <c r="AJ7" s="349">
        <f>+'Stk BF '!BG7</f>
        <v>379</v>
      </c>
      <c r="AK7" s="105">
        <f>+'Stk BSF'!BJ7</f>
        <v>0</v>
      </c>
      <c r="AL7" s="348">
        <f>+'Stk CF '!AZ7</f>
        <v>0</v>
      </c>
      <c r="AM7" s="348">
        <f>+'Stk CF '!BA7</f>
        <v>4</v>
      </c>
      <c r="AN7" s="349">
        <f>+'Stk BF '!BP7</f>
        <v>379</v>
      </c>
      <c r="AO7" s="105">
        <f>+'Stk BSF'!BR7</f>
        <v>0</v>
      </c>
      <c r="AP7" s="348">
        <f>+'Stk CF '!BG7</f>
        <v>0</v>
      </c>
      <c r="AQ7" s="348">
        <f>+'Stk CF '!BH7</f>
        <v>1</v>
      </c>
      <c r="AR7" s="349">
        <f>+'Stk BF '!BY7</f>
        <v>286</v>
      </c>
      <c r="AS7" s="105">
        <f>+'Stk BSF'!BZ7</f>
        <v>0</v>
      </c>
      <c r="AT7" s="348">
        <f>+'Stk CF '!BN7</f>
        <v>0</v>
      </c>
      <c r="AU7" s="348">
        <f>+'Stk CF '!BO7</f>
        <v>1</v>
      </c>
      <c r="AV7" s="349">
        <f>+'Stk BF '!CH7</f>
        <v>286</v>
      </c>
      <c r="AW7" s="105">
        <f>+'Stk BSF'!CH7</f>
        <v>0</v>
      </c>
      <c r="AX7" s="348">
        <f>+'Stk CF '!BU7</f>
        <v>0</v>
      </c>
      <c r="AY7" s="348">
        <f>+'Stk CF '!BV7</f>
        <v>1</v>
      </c>
      <c r="AZ7" s="349">
        <f>+'Stk BF '!CQ7</f>
        <v>286</v>
      </c>
      <c r="BA7" s="105">
        <f>+'Stk BSF'!CP7</f>
        <v>0</v>
      </c>
      <c r="BB7" s="348">
        <f>+'Stk CF '!CB7</f>
        <v>240</v>
      </c>
      <c r="BC7" s="348">
        <f>+'Stk CF '!CC7</f>
        <v>1</v>
      </c>
      <c r="BD7" s="349">
        <f>+'Stk BF '!CZ7</f>
        <v>186</v>
      </c>
      <c r="BE7" s="105">
        <f>+'Stk BSF'!CX7</f>
        <v>746</v>
      </c>
      <c r="BF7" s="348">
        <f>+'Stk CF '!CI7</f>
        <v>288</v>
      </c>
      <c r="BG7" s="348">
        <f>+'Stk CF '!CJ7</f>
        <v>1</v>
      </c>
      <c r="BH7" s="349">
        <f>+'Stk BF '!DI7</f>
        <v>185</v>
      </c>
      <c r="BI7" s="105">
        <f>+'Stk BSF'!DF7</f>
        <v>746</v>
      </c>
      <c r="BJ7" s="348">
        <f>+'Stk CF '!CP7</f>
        <v>288</v>
      </c>
      <c r="BK7" s="348">
        <f>+'Stk CF '!CQ7</f>
        <v>1</v>
      </c>
      <c r="BL7" s="349">
        <f>+'Stk BF '!DR7</f>
        <v>123</v>
      </c>
      <c r="BM7" s="105">
        <f>+'Stk BSF'!DN7</f>
        <v>746</v>
      </c>
      <c r="BN7" s="348">
        <f>+'Stk CF '!CW7</f>
        <v>2</v>
      </c>
      <c r="BO7" s="348">
        <f>+'Stk CF '!CX7</f>
        <v>287</v>
      </c>
      <c r="BP7" s="349">
        <f>+'Stk BF '!EA7</f>
        <v>123</v>
      </c>
      <c r="BQ7" s="105">
        <f>+'Stk BSF'!DV7</f>
        <v>746</v>
      </c>
      <c r="BR7" s="348">
        <f>+'Stk CF '!DD7</f>
        <v>2</v>
      </c>
      <c r="BS7" s="348">
        <f>+'Stk CF '!DE7</f>
        <v>287</v>
      </c>
      <c r="BT7" s="349">
        <f>+'Stk BF '!EJ7</f>
        <v>123</v>
      </c>
      <c r="BU7" s="105">
        <f>+'Stk BSF'!ED7</f>
        <v>746</v>
      </c>
      <c r="BV7" s="348">
        <f>+'Stk CF '!DK7</f>
        <v>2</v>
      </c>
      <c r="BW7" s="348">
        <f>+'Stk CF '!DL7</f>
        <v>287</v>
      </c>
      <c r="BX7" s="349">
        <f>+'Stk BF '!ES7</f>
        <v>123</v>
      </c>
      <c r="BY7" s="105">
        <f>+'Stk BSF'!EL7</f>
        <v>746</v>
      </c>
      <c r="BZ7" s="348">
        <f>+'Stk CF '!DR7</f>
        <v>2</v>
      </c>
      <c r="CA7" s="348">
        <f>+'Stk CF '!DS7</f>
        <v>287</v>
      </c>
      <c r="CB7" s="349">
        <f>+'Stk BF '!FB7</f>
        <v>123</v>
      </c>
      <c r="CC7" s="105">
        <f>+'Stk BSF'!ET7</f>
        <v>746</v>
      </c>
      <c r="CD7" s="348">
        <f>+'Stk CF '!DY7</f>
        <v>2</v>
      </c>
      <c r="CE7" s="348">
        <f>+'Stk CF '!DZ7</f>
        <v>287</v>
      </c>
      <c r="CF7" s="349">
        <f>+'Stk BF '!FK7</f>
        <v>123</v>
      </c>
      <c r="CG7" s="105">
        <f>+'Stk BSF'!FB7</f>
        <v>746</v>
      </c>
      <c r="CH7" s="348">
        <f>+'Stk CF '!EF7</f>
        <v>2</v>
      </c>
      <c r="CI7" s="348">
        <f>+'Stk CF '!EG7</f>
        <v>287</v>
      </c>
      <c r="CJ7" s="349">
        <f>+'Stk BF '!FT7</f>
        <v>123</v>
      </c>
      <c r="CK7" s="105">
        <f>+'Stk BSF'!FJ7</f>
        <v>746</v>
      </c>
      <c r="CL7" s="348">
        <f>+'Stk CF '!EM7</f>
        <v>2</v>
      </c>
      <c r="CM7" s="348">
        <f>+'Stk CF '!EN7</f>
        <v>287</v>
      </c>
      <c r="CN7" s="349">
        <f>+'Stk BF '!GC7</f>
        <v>123</v>
      </c>
      <c r="CO7" s="105">
        <f>+'Stk BSF'!FR7</f>
        <v>746</v>
      </c>
      <c r="CP7" s="348">
        <f>+'Stk CF '!ET7</f>
        <v>2</v>
      </c>
      <c r="CQ7" s="348">
        <f>+'Stk CF '!EU7</f>
        <v>287</v>
      </c>
      <c r="CR7" s="349">
        <f>+'Stk BF '!GL7</f>
        <v>123</v>
      </c>
      <c r="CS7" s="105">
        <f>+'Stk BSF'!FZ7</f>
        <v>746</v>
      </c>
      <c r="CT7" s="348">
        <f>+'Stk CF '!FA7</f>
        <v>2</v>
      </c>
      <c r="CU7" s="348">
        <f>+'Stk CF '!FB7</f>
        <v>287</v>
      </c>
      <c r="CV7" s="349">
        <f>+'Stk BF '!GU7</f>
        <v>123</v>
      </c>
      <c r="CW7" s="105">
        <f>+'Stk BSF'!GH7</f>
        <v>746</v>
      </c>
      <c r="CX7" s="348">
        <f>+'Stk CF '!FH7</f>
        <v>2</v>
      </c>
      <c r="CY7" s="348">
        <f>+'Stk CF '!FI7</f>
        <v>287</v>
      </c>
      <c r="CZ7" s="349">
        <f>+'Stk BF '!HD7</f>
        <v>123</v>
      </c>
      <c r="DA7" s="105">
        <f>+'Stk BSF'!GP7</f>
        <v>746</v>
      </c>
      <c r="DB7" s="348">
        <f>+'Stk CF '!FO7</f>
        <v>2</v>
      </c>
      <c r="DC7" s="348">
        <f>+'Stk CF '!FP7</f>
        <v>287</v>
      </c>
      <c r="DD7" s="349">
        <f>+'Stk BF '!HM7</f>
        <v>123</v>
      </c>
      <c r="DE7" s="105">
        <f>+'Stk BSF'!GX7</f>
        <v>746</v>
      </c>
      <c r="DF7" s="348">
        <f>+'Stk CF '!FV7</f>
        <v>2</v>
      </c>
      <c r="DG7" s="348">
        <f>+'Stk CF '!FW7</f>
        <v>287</v>
      </c>
      <c r="DH7" s="349">
        <f>+'Stk BF '!HV7</f>
        <v>123</v>
      </c>
      <c r="DI7" s="105">
        <f>+'Stk BSF'!HF7</f>
        <v>746</v>
      </c>
      <c r="DJ7" s="348">
        <f>+'Stk CF '!GC7</f>
        <v>2</v>
      </c>
      <c r="DK7" s="348">
        <f>+'Stk CF '!GD7</f>
        <v>287</v>
      </c>
      <c r="DL7" s="349">
        <f>+'Stk BF '!IE7</f>
        <v>123</v>
      </c>
      <c r="DM7" s="105">
        <f>+'Stk BSF'!HN7</f>
        <v>746</v>
      </c>
      <c r="DN7" s="348">
        <f>+'Stk CF '!GJ7</f>
        <v>2</v>
      </c>
      <c r="DO7" s="348">
        <f>+'Stk CF '!GK7</f>
        <v>287</v>
      </c>
      <c r="DP7" s="349">
        <f>+'Stk BF '!IN7</f>
        <v>123</v>
      </c>
      <c r="DQ7" s="105">
        <f>+'Stk BSF'!HV7</f>
        <v>746</v>
      </c>
      <c r="DR7" s="348">
        <f>+'Stk CF '!GQ7</f>
        <v>2</v>
      </c>
      <c r="DS7" s="348">
        <f>+'Stk CF '!GR7</f>
        <v>287</v>
      </c>
      <c r="DT7" s="349">
        <f>+'Stk BF '!IW7</f>
        <v>123</v>
      </c>
      <c r="DU7" s="105">
        <f>+'Stk BSF'!HV7</f>
        <v>746</v>
      </c>
      <c r="DV7" s="348">
        <f>+'Stk CF '!GX7</f>
        <v>2</v>
      </c>
      <c r="DW7" s="348">
        <f>+'Stk CF '!GY7</f>
        <v>287</v>
      </c>
      <c r="DX7" s="349">
        <f>+'Stk BF '!JF7</f>
        <v>123</v>
      </c>
      <c r="DY7" s="105">
        <f>+'Stk BSF'!IL7</f>
        <v>746</v>
      </c>
      <c r="DZ7" s="348">
        <f>+'Stk CF '!HE7</f>
        <v>2</v>
      </c>
      <c r="EA7" s="348">
        <f>+'Stk CF '!HF7</f>
        <v>287</v>
      </c>
      <c r="EB7" s="349">
        <f>+'Stk BF '!JO7</f>
        <v>123</v>
      </c>
      <c r="EC7" s="105">
        <f>+'Stk BSF'!IT7</f>
        <v>746</v>
      </c>
      <c r="ED7" s="348">
        <f>+'Stk CF '!HL7</f>
        <v>2</v>
      </c>
      <c r="EE7" s="348">
        <f>+'Stk CF '!HM7</f>
        <v>287</v>
      </c>
      <c r="EF7" s="349">
        <f>+'Stk BF '!JX7</f>
        <v>123</v>
      </c>
      <c r="EG7" s="105">
        <f>+'Stk BSF'!JB7</f>
        <v>746</v>
      </c>
      <c r="EH7" s="348">
        <f>+'Stk CF '!IA7</f>
        <v>2</v>
      </c>
      <c r="EI7" s="348">
        <f>+'Stk CF '!IB7</f>
        <v>287</v>
      </c>
      <c r="EJ7" s="349">
        <f>+'Stk BF '!KG7</f>
        <v>123</v>
      </c>
      <c r="EL7" s="520">
        <f>+EG7</f>
        <v>746</v>
      </c>
      <c r="EM7" s="347">
        <f>+EH7</f>
        <v>2</v>
      </c>
      <c r="EN7" s="347">
        <f>+EI7</f>
        <v>287</v>
      </c>
      <c r="EO7" s="347">
        <f>+EJ7</f>
        <v>123</v>
      </c>
      <c r="EP7" s="118"/>
      <c r="EQ7" s="347">
        <f>VLOOKUP(D7,'Forcast 2023'!A:P,16,0)</f>
        <v>2300</v>
      </c>
      <c r="ER7" s="507">
        <f>SUM(EL7:EO7)/EQ7</f>
        <v>0.50347826086956526</v>
      </c>
    </row>
    <row r="8" spans="1:148" ht="15">
      <c r="B8" s="384" t="s">
        <v>52</v>
      </c>
      <c r="C8" s="174" t="s">
        <v>38</v>
      </c>
      <c r="D8" s="168" t="s">
        <v>194</v>
      </c>
      <c r="E8" s="363" t="s">
        <v>198</v>
      </c>
      <c r="F8" s="380" t="s">
        <v>99</v>
      </c>
      <c r="G8" s="380" t="s">
        <v>99</v>
      </c>
      <c r="H8" s="166" t="s">
        <v>94</v>
      </c>
      <c r="I8" s="356" t="s">
        <v>201</v>
      </c>
      <c r="J8" s="143">
        <v>6</v>
      </c>
      <c r="K8" s="144">
        <v>6</v>
      </c>
      <c r="L8" s="137" t="s">
        <v>4</v>
      </c>
      <c r="M8" s="106">
        <f>+'Stk BSF'!N8</f>
        <v>0</v>
      </c>
      <c r="N8" s="350">
        <f>+'Stk CF '!N8</f>
        <v>0</v>
      </c>
      <c r="O8" s="350">
        <f>+'Stk CF '!O8</f>
        <v>34</v>
      </c>
      <c r="P8" s="351">
        <f>+'Stk BF '!N8</f>
        <v>47</v>
      </c>
      <c r="Q8" s="106">
        <f>+'Stk BSF'!V8</f>
        <v>0</v>
      </c>
      <c r="R8" s="350">
        <f>+'Stk CF '!Q8</f>
        <v>0</v>
      </c>
      <c r="S8" s="350">
        <f>+'Stk CF '!R8</f>
        <v>34</v>
      </c>
      <c r="T8" s="351">
        <f>+'Stk BF '!W8</f>
        <v>47</v>
      </c>
      <c r="U8" s="106">
        <f>+'Stk BSF'!AD8</f>
        <v>0</v>
      </c>
      <c r="V8" s="350">
        <f>+'Stk CF '!X8</f>
        <v>0</v>
      </c>
      <c r="W8" s="350">
        <f>+'Stk CF '!Y8</f>
        <v>34</v>
      </c>
      <c r="X8" s="351">
        <f>+'Stk BF '!AF8</f>
        <v>47</v>
      </c>
      <c r="Y8" s="106">
        <f>+'Stk BSF'!AL8</f>
        <v>0</v>
      </c>
      <c r="Z8" s="350">
        <f>+'Stk CF '!AE8</f>
        <v>80</v>
      </c>
      <c r="AA8" s="350">
        <f>+'Stk CF '!AF8</f>
        <v>34</v>
      </c>
      <c r="AB8" s="351">
        <f>+'Stk BF '!AO8</f>
        <v>47</v>
      </c>
      <c r="AC8" s="106">
        <f>+'Stk BSF'!AT8</f>
        <v>0</v>
      </c>
      <c r="AD8" s="350">
        <f>+'Stk CF '!AL8</f>
        <v>650</v>
      </c>
      <c r="AE8" s="350">
        <f>+'Stk CF '!AM8</f>
        <v>34</v>
      </c>
      <c r="AF8" s="351">
        <f>+'Stk BF '!AX8</f>
        <v>47</v>
      </c>
      <c r="AG8" s="106">
        <f>+'Stk BSF'!BB8</f>
        <v>0</v>
      </c>
      <c r="AH8" s="350">
        <f>+'Stk CF '!AS8</f>
        <v>71</v>
      </c>
      <c r="AI8" s="350">
        <f>+'Stk CF '!AT8</f>
        <v>1581</v>
      </c>
      <c r="AJ8" s="351">
        <f>+'Stk BF '!BG8</f>
        <v>52</v>
      </c>
      <c r="AK8" s="106">
        <f>+'Stk BSF'!BJ8</f>
        <v>71</v>
      </c>
      <c r="AL8" s="350">
        <f>+'Stk CF '!AZ8</f>
        <v>88</v>
      </c>
      <c r="AM8" s="350">
        <f>+'Stk CF '!BA8</f>
        <v>294</v>
      </c>
      <c r="AN8" s="351">
        <f>+'Stk BF '!BP8</f>
        <v>1213</v>
      </c>
      <c r="AO8" s="106">
        <f>+'Stk BSF'!BR8</f>
        <v>88</v>
      </c>
      <c r="AP8" s="350">
        <f>+'Stk CF '!BG8</f>
        <v>0</v>
      </c>
      <c r="AQ8" s="350">
        <f>+'Stk CF '!BH8</f>
        <v>138</v>
      </c>
      <c r="AR8" s="351">
        <f>+'Stk BF '!BY8</f>
        <v>805</v>
      </c>
      <c r="AS8" s="106">
        <f>+'Stk BSF'!BZ8</f>
        <v>88</v>
      </c>
      <c r="AT8" s="350">
        <f>+'Stk CF '!BN8</f>
        <v>0</v>
      </c>
      <c r="AU8" s="350">
        <f>+'Stk CF '!BO8</f>
        <v>138</v>
      </c>
      <c r="AV8" s="351">
        <f>+'Stk BF '!CH8</f>
        <v>805</v>
      </c>
      <c r="AW8" s="106">
        <f>+'Stk BSF'!CH8</f>
        <v>88</v>
      </c>
      <c r="AX8" s="350">
        <f>+'Stk CF '!BU8</f>
        <v>0</v>
      </c>
      <c r="AY8" s="350">
        <f>+'Stk CF '!BV8</f>
        <v>138</v>
      </c>
      <c r="AZ8" s="351">
        <f>+'Stk BF '!CQ8</f>
        <v>805</v>
      </c>
      <c r="BA8" s="106">
        <f>+'Stk BSF'!CP8</f>
        <v>88</v>
      </c>
      <c r="BB8" s="350">
        <f>+'Stk CF '!CB8</f>
        <v>0</v>
      </c>
      <c r="BC8" s="350">
        <f>+'Stk CF '!CC8</f>
        <v>138</v>
      </c>
      <c r="BD8" s="351">
        <f>+'Stk BF '!CZ8</f>
        <v>805</v>
      </c>
      <c r="BE8" s="106">
        <f>+'Stk BSF'!CX8</f>
        <v>88</v>
      </c>
      <c r="BF8" s="350">
        <f>+'Stk CF '!CI8</f>
        <v>0</v>
      </c>
      <c r="BG8" s="350">
        <f>+'Stk CF '!CJ8</f>
        <v>138</v>
      </c>
      <c r="BH8" s="351">
        <f>+'Stk BF '!DI8</f>
        <v>795</v>
      </c>
      <c r="BI8" s="106">
        <f>+'Stk BSF'!DF8</f>
        <v>88</v>
      </c>
      <c r="BJ8" s="350">
        <f>+'Stk CF '!CP8</f>
        <v>0</v>
      </c>
      <c r="BK8" s="350">
        <f>+'Stk CF '!CQ8</f>
        <v>138</v>
      </c>
      <c r="BL8" s="351">
        <f>+'Stk BF '!DR8</f>
        <v>702</v>
      </c>
      <c r="BM8" s="106">
        <f>+'Stk BSF'!DN8</f>
        <v>88</v>
      </c>
      <c r="BN8" s="350">
        <f>+'Stk CF '!CW8</f>
        <v>0</v>
      </c>
      <c r="BO8" s="350">
        <f>+'Stk CF '!CX8</f>
        <v>138</v>
      </c>
      <c r="BP8" s="351">
        <f>+'Stk BF '!EA8</f>
        <v>702</v>
      </c>
      <c r="BQ8" s="106">
        <f>+'Stk BSF'!DV8</f>
        <v>88</v>
      </c>
      <c r="BR8" s="350">
        <f>+'Stk CF '!DD8</f>
        <v>0</v>
      </c>
      <c r="BS8" s="350">
        <f>+'Stk CF '!DE8</f>
        <v>138</v>
      </c>
      <c r="BT8" s="351">
        <f>+'Stk BF '!EJ8</f>
        <v>702</v>
      </c>
      <c r="BU8" s="106">
        <f>+'Stk BSF'!ED8</f>
        <v>88</v>
      </c>
      <c r="BV8" s="350">
        <f>+'Stk CF '!DK8</f>
        <v>0</v>
      </c>
      <c r="BW8" s="350">
        <f>+'Stk CF '!DL8</f>
        <v>138</v>
      </c>
      <c r="BX8" s="351">
        <f>+'Stk BF '!ES8</f>
        <v>702</v>
      </c>
      <c r="BY8" s="106">
        <f>+'Stk BSF'!EL8</f>
        <v>88</v>
      </c>
      <c r="BZ8" s="350">
        <f>+'Stk CF '!DR8</f>
        <v>0</v>
      </c>
      <c r="CA8" s="350">
        <f>+'Stk CF '!DS8</f>
        <v>138</v>
      </c>
      <c r="CB8" s="351">
        <f>+'Stk BF '!FB8</f>
        <v>702</v>
      </c>
      <c r="CC8" s="106">
        <f>+'Stk BSF'!ET8</f>
        <v>88</v>
      </c>
      <c r="CD8" s="350">
        <f>+'Stk CF '!DY8</f>
        <v>0</v>
      </c>
      <c r="CE8" s="350">
        <f>+'Stk CF '!DZ8</f>
        <v>138</v>
      </c>
      <c r="CF8" s="351">
        <f>+'Stk BF '!FK8</f>
        <v>702</v>
      </c>
      <c r="CG8" s="106">
        <f>+'Stk BSF'!FB8</f>
        <v>88</v>
      </c>
      <c r="CH8" s="350">
        <f>+'Stk CF '!EF8</f>
        <v>0</v>
      </c>
      <c r="CI8" s="350">
        <f>+'Stk CF '!EG8</f>
        <v>138</v>
      </c>
      <c r="CJ8" s="351">
        <f>+'Stk BF '!FT8</f>
        <v>702</v>
      </c>
      <c r="CK8" s="106">
        <f>+'Stk BSF'!FJ8</f>
        <v>88</v>
      </c>
      <c r="CL8" s="350">
        <f>+'Stk CF '!EM8</f>
        <v>0</v>
      </c>
      <c r="CM8" s="350">
        <f>+'Stk CF '!EN8</f>
        <v>138</v>
      </c>
      <c r="CN8" s="351">
        <f>+'Stk BF '!GC8</f>
        <v>702</v>
      </c>
      <c r="CO8" s="106">
        <f>+'Stk BSF'!FR8</f>
        <v>88</v>
      </c>
      <c r="CP8" s="350">
        <f>+'Stk CF '!ET8</f>
        <v>0</v>
      </c>
      <c r="CQ8" s="350">
        <f>+'Stk CF '!EU8</f>
        <v>138</v>
      </c>
      <c r="CR8" s="351">
        <f>+'Stk BF '!GL8</f>
        <v>702</v>
      </c>
      <c r="CS8" s="106">
        <f>+'Stk BSF'!FZ8</f>
        <v>88</v>
      </c>
      <c r="CT8" s="350">
        <f>+'Stk CF '!FA8</f>
        <v>0</v>
      </c>
      <c r="CU8" s="350">
        <f>+'Stk CF '!FB8</f>
        <v>138</v>
      </c>
      <c r="CV8" s="351">
        <f>+'Stk BF '!GU8</f>
        <v>702</v>
      </c>
      <c r="CW8" s="106">
        <f>+'Stk BSF'!GH8</f>
        <v>88</v>
      </c>
      <c r="CX8" s="350">
        <f>+'Stk CF '!FH8</f>
        <v>0</v>
      </c>
      <c r="CY8" s="350">
        <f>+'Stk CF '!FI8</f>
        <v>138</v>
      </c>
      <c r="CZ8" s="351">
        <f>+'Stk BF '!HD8</f>
        <v>702</v>
      </c>
      <c r="DA8" s="106">
        <f>+'Stk BSF'!GP8</f>
        <v>88</v>
      </c>
      <c r="DB8" s="350">
        <f>+'Stk CF '!FO8</f>
        <v>0</v>
      </c>
      <c r="DC8" s="350">
        <f>+'Stk CF '!FP8</f>
        <v>138</v>
      </c>
      <c r="DD8" s="351">
        <f>+'Stk BF '!HM8</f>
        <v>702</v>
      </c>
      <c r="DE8" s="106">
        <f>+'Stk BSF'!GX8</f>
        <v>88</v>
      </c>
      <c r="DF8" s="350">
        <f>+'Stk CF '!FV8</f>
        <v>0</v>
      </c>
      <c r="DG8" s="350">
        <f>+'Stk CF '!FW8</f>
        <v>138</v>
      </c>
      <c r="DH8" s="351">
        <f>+'Stk BF '!HV8</f>
        <v>702</v>
      </c>
      <c r="DI8" s="106">
        <f>+'Stk BSF'!HF8</f>
        <v>88</v>
      </c>
      <c r="DJ8" s="350">
        <f>+'Stk CF '!GC8</f>
        <v>0</v>
      </c>
      <c r="DK8" s="350">
        <f>+'Stk CF '!GD8</f>
        <v>138</v>
      </c>
      <c r="DL8" s="351">
        <f>+'Stk BF '!IE8</f>
        <v>702</v>
      </c>
      <c r="DM8" s="106">
        <f>+'Stk BSF'!HN8</f>
        <v>88</v>
      </c>
      <c r="DN8" s="350">
        <f>+'Stk CF '!GJ8</f>
        <v>0</v>
      </c>
      <c r="DO8" s="350">
        <f>+'Stk CF '!GK8</f>
        <v>138</v>
      </c>
      <c r="DP8" s="351">
        <f>+'Stk BF '!IN8</f>
        <v>702</v>
      </c>
      <c r="DQ8" s="106">
        <f>+'Stk BSF'!HV8</f>
        <v>88</v>
      </c>
      <c r="DR8" s="350">
        <f>+'Stk CF '!GQ8</f>
        <v>0</v>
      </c>
      <c r="DS8" s="350">
        <f>+'Stk CF '!GR8</f>
        <v>138</v>
      </c>
      <c r="DT8" s="351">
        <f>+'Stk BF '!IW8</f>
        <v>702</v>
      </c>
      <c r="DU8" s="106">
        <f>+'Stk BSF'!HV8</f>
        <v>88</v>
      </c>
      <c r="DV8" s="350">
        <f>+'Stk CF '!GX8</f>
        <v>0</v>
      </c>
      <c r="DW8" s="350">
        <f>+'Stk CF '!GY8</f>
        <v>138</v>
      </c>
      <c r="DX8" s="351">
        <f>+'Stk BF '!JF8</f>
        <v>702</v>
      </c>
      <c r="DY8" s="106">
        <f>+'Stk BSF'!IL8</f>
        <v>88</v>
      </c>
      <c r="DZ8" s="350">
        <f>+'Stk CF '!HE8</f>
        <v>0</v>
      </c>
      <c r="EA8" s="350">
        <f>+'Stk CF '!HF8</f>
        <v>138</v>
      </c>
      <c r="EB8" s="351">
        <f>+'Stk BF '!JO8</f>
        <v>702</v>
      </c>
      <c r="EC8" s="106">
        <f>+'Stk BSF'!IT8</f>
        <v>88</v>
      </c>
      <c r="ED8" s="350">
        <f>+'Stk CF '!HL8</f>
        <v>0</v>
      </c>
      <c r="EE8" s="350">
        <f>+'Stk CF '!HM8</f>
        <v>138</v>
      </c>
      <c r="EF8" s="351">
        <f>+'Stk BF '!JX8</f>
        <v>702</v>
      </c>
      <c r="EG8" s="106">
        <f>+'Stk BSF'!JB8</f>
        <v>88</v>
      </c>
      <c r="EH8" s="350">
        <f>+'Stk CF '!IA8</f>
        <v>0</v>
      </c>
      <c r="EI8" s="350">
        <f>+'Stk CF '!IB8</f>
        <v>138</v>
      </c>
      <c r="EJ8" s="351">
        <f>+'Stk BF '!KG8</f>
        <v>702</v>
      </c>
      <c r="EL8" s="520">
        <f t="shared" ref="EL8:EL65" si="29">+EG8</f>
        <v>88</v>
      </c>
      <c r="EM8" s="347">
        <f t="shared" ref="EM8:EM65" si="30">+EH8</f>
        <v>0</v>
      </c>
      <c r="EN8" s="347">
        <f t="shared" ref="EN8:EN65" si="31">+EI8</f>
        <v>138</v>
      </c>
      <c r="EO8" s="347">
        <f t="shared" ref="EO8:EO61" si="32">+EJ8</f>
        <v>702</v>
      </c>
      <c r="EP8" s="118"/>
      <c r="EQ8" s="347">
        <f>VLOOKUP(D8,'Forcast 2023'!A:P,16,0)</f>
        <v>3000</v>
      </c>
      <c r="ER8" s="507">
        <f t="shared" ref="ER8:ER50" si="33">SUM(EL8:EO8)/EQ8</f>
        <v>0.30933333333333335</v>
      </c>
    </row>
    <row r="9" spans="1:148" ht="15">
      <c r="B9" s="384" t="s">
        <v>52</v>
      </c>
      <c r="C9" s="178" t="s">
        <v>39</v>
      </c>
      <c r="D9" s="167" t="s">
        <v>195</v>
      </c>
      <c r="E9" s="362" t="s">
        <v>182</v>
      </c>
      <c r="F9" s="380" t="s">
        <v>99</v>
      </c>
      <c r="G9" s="380" t="s">
        <v>99</v>
      </c>
      <c r="H9" s="166" t="s">
        <v>94</v>
      </c>
      <c r="I9" s="358" t="s">
        <v>202</v>
      </c>
      <c r="J9" s="143">
        <v>7</v>
      </c>
      <c r="K9" s="144">
        <v>7</v>
      </c>
      <c r="L9" s="137" t="s">
        <v>4</v>
      </c>
      <c r="M9" s="106">
        <f>+'Stk BSF'!N9</f>
        <v>0</v>
      </c>
      <c r="N9" s="350">
        <f>+'Stk CF '!N9</f>
        <v>0</v>
      </c>
      <c r="O9" s="350">
        <f>+'Stk CF '!O9</f>
        <v>9</v>
      </c>
      <c r="P9" s="351">
        <f>+'Stk BF '!N9</f>
        <v>812</v>
      </c>
      <c r="Q9" s="106">
        <f>+'Stk BSF'!V9</f>
        <v>0</v>
      </c>
      <c r="R9" s="350">
        <f>+'Stk CF '!Q9</f>
        <v>0</v>
      </c>
      <c r="S9" s="350">
        <f>+'Stk CF '!R9</f>
        <v>9</v>
      </c>
      <c r="T9" s="351">
        <f>+'Stk BF '!W9</f>
        <v>812</v>
      </c>
      <c r="U9" s="106">
        <f>+'Stk BSF'!AD9</f>
        <v>0</v>
      </c>
      <c r="V9" s="350">
        <f>+'Stk CF '!X9</f>
        <v>0</v>
      </c>
      <c r="W9" s="350">
        <f>+'Stk CF '!Y9</f>
        <v>9</v>
      </c>
      <c r="X9" s="351">
        <f>+'Stk BF '!AF9</f>
        <v>812</v>
      </c>
      <c r="Y9" s="106">
        <f>+'Stk BSF'!AL9</f>
        <v>0</v>
      </c>
      <c r="Z9" s="350">
        <f>+'Stk CF '!AE9</f>
        <v>67</v>
      </c>
      <c r="AA9" s="350">
        <f>+'Stk CF '!AF9</f>
        <v>9</v>
      </c>
      <c r="AB9" s="351">
        <f>+'Stk BF '!AO9</f>
        <v>662</v>
      </c>
      <c r="AC9" s="106">
        <f>+'Stk BSF'!AT9</f>
        <v>0</v>
      </c>
      <c r="AD9" s="350">
        <f>+'Stk CF '!AL9</f>
        <v>67</v>
      </c>
      <c r="AE9" s="350">
        <f>+'Stk CF '!AM9</f>
        <v>9</v>
      </c>
      <c r="AF9" s="351">
        <f>+'Stk BF '!AX9</f>
        <v>646</v>
      </c>
      <c r="AG9" s="106">
        <f>+'Stk BSF'!BB9</f>
        <v>0</v>
      </c>
      <c r="AH9" s="350">
        <f>+'Stk CF '!AS9</f>
        <v>11</v>
      </c>
      <c r="AI9" s="350">
        <f>+'Stk CF '!AT9</f>
        <v>11</v>
      </c>
      <c r="AJ9" s="351">
        <f>+'Stk BF '!BG9</f>
        <v>648</v>
      </c>
      <c r="AK9" s="106">
        <f>+'Stk BSF'!BJ9</f>
        <v>0</v>
      </c>
      <c r="AL9" s="350">
        <f>+'Stk CF '!AZ9</f>
        <v>11</v>
      </c>
      <c r="AM9" s="350">
        <f>+'Stk CF '!BA9</f>
        <v>0</v>
      </c>
      <c r="AN9" s="351">
        <f>+'Stk BF '!BP9</f>
        <v>648</v>
      </c>
      <c r="AO9" s="106">
        <f>+'Stk BSF'!BR9</f>
        <v>0</v>
      </c>
      <c r="AP9" s="350">
        <f>+'Stk CF '!BG9</f>
        <v>0</v>
      </c>
      <c r="AQ9" s="350">
        <f>+'Stk CF '!BH9</f>
        <v>11</v>
      </c>
      <c r="AR9" s="351">
        <f>+'Stk BF '!BY9</f>
        <v>650</v>
      </c>
      <c r="AS9" s="106">
        <f>+'Stk BSF'!BZ9</f>
        <v>0</v>
      </c>
      <c r="AT9" s="350">
        <f>+'Stk CF '!BN9</f>
        <v>0</v>
      </c>
      <c r="AU9" s="350">
        <f>+'Stk CF '!BO9</f>
        <v>11</v>
      </c>
      <c r="AV9" s="351">
        <f>+'Stk BF '!CH9</f>
        <v>434</v>
      </c>
      <c r="AW9" s="106">
        <f>+'Stk BSF'!CH9</f>
        <v>0</v>
      </c>
      <c r="AX9" s="350">
        <f>+'Stk CF '!BU9</f>
        <v>0</v>
      </c>
      <c r="AY9" s="350">
        <f>+'Stk CF '!BV9</f>
        <v>11</v>
      </c>
      <c r="AZ9" s="351">
        <f>+'Stk BF '!CQ9</f>
        <v>434</v>
      </c>
      <c r="BA9" s="106">
        <f>+'Stk BSF'!CP9</f>
        <v>0</v>
      </c>
      <c r="BB9" s="350">
        <f>+'Stk CF '!CB9</f>
        <v>0</v>
      </c>
      <c r="BC9" s="350">
        <f>+'Stk CF '!CC9</f>
        <v>11</v>
      </c>
      <c r="BD9" s="351">
        <f>+'Stk BF '!CZ9</f>
        <v>194</v>
      </c>
      <c r="BE9" s="106">
        <f>+'Stk BSF'!CX9</f>
        <v>0</v>
      </c>
      <c r="BF9" s="350">
        <f>+'Stk CF '!CI9</f>
        <v>160</v>
      </c>
      <c r="BG9" s="350">
        <f>+'Stk CF '!CJ9</f>
        <v>11</v>
      </c>
      <c r="BH9" s="351">
        <f>+'Stk BF '!DI9</f>
        <v>194</v>
      </c>
      <c r="BI9" s="106">
        <f>+'Stk BSF'!DF9</f>
        <v>0</v>
      </c>
      <c r="BJ9" s="350">
        <f>+'Stk CF '!CP9</f>
        <v>160</v>
      </c>
      <c r="BK9" s="350">
        <f>+'Stk CF '!CQ9</f>
        <v>11</v>
      </c>
      <c r="BL9" s="351">
        <f>+'Stk BF '!DR9</f>
        <v>194</v>
      </c>
      <c r="BM9" s="106">
        <f>+'Stk BSF'!DN9</f>
        <v>0</v>
      </c>
      <c r="BN9" s="350">
        <f>+'Stk CF '!CW9</f>
        <v>160</v>
      </c>
      <c r="BO9" s="350">
        <f>+'Stk CF '!CX9</f>
        <v>11</v>
      </c>
      <c r="BP9" s="351">
        <f>+'Stk BF '!EA9</f>
        <v>194</v>
      </c>
      <c r="BQ9" s="106">
        <f>+'Stk BSF'!DV9</f>
        <v>0</v>
      </c>
      <c r="BR9" s="350">
        <f>+'Stk CF '!DD9</f>
        <v>160</v>
      </c>
      <c r="BS9" s="350">
        <f>+'Stk CF '!DE9</f>
        <v>11</v>
      </c>
      <c r="BT9" s="351">
        <f>+'Stk BF '!EJ9</f>
        <v>194</v>
      </c>
      <c r="BU9" s="106">
        <f>+'Stk BSF'!ED9</f>
        <v>0</v>
      </c>
      <c r="BV9" s="350">
        <f>+'Stk CF '!DK9</f>
        <v>160</v>
      </c>
      <c r="BW9" s="350">
        <f>+'Stk CF '!DL9</f>
        <v>11</v>
      </c>
      <c r="BX9" s="351">
        <f>+'Stk BF '!ES9</f>
        <v>194</v>
      </c>
      <c r="BY9" s="106">
        <f>+'Stk BSF'!EL9</f>
        <v>0</v>
      </c>
      <c r="BZ9" s="350">
        <f>+'Stk CF '!DR9</f>
        <v>160</v>
      </c>
      <c r="CA9" s="350">
        <f>+'Stk CF '!DS9</f>
        <v>11</v>
      </c>
      <c r="CB9" s="351">
        <f>+'Stk BF '!FB9</f>
        <v>194</v>
      </c>
      <c r="CC9" s="106">
        <f>+'Stk BSF'!ET9</f>
        <v>0</v>
      </c>
      <c r="CD9" s="350">
        <f>+'Stk CF '!DY9</f>
        <v>160</v>
      </c>
      <c r="CE9" s="350">
        <f>+'Stk CF '!DZ9</f>
        <v>11</v>
      </c>
      <c r="CF9" s="351">
        <f>+'Stk BF '!FK9</f>
        <v>194</v>
      </c>
      <c r="CG9" s="106">
        <f>+'Stk BSF'!FB9</f>
        <v>0</v>
      </c>
      <c r="CH9" s="350">
        <f>+'Stk CF '!EF9</f>
        <v>160</v>
      </c>
      <c r="CI9" s="350">
        <f>+'Stk CF '!EG9</f>
        <v>11</v>
      </c>
      <c r="CJ9" s="351">
        <f>+'Stk BF '!FT9</f>
        <v>194</v>
      </c>
      <c r="CK9" s="106">
        <f>+'Stk BSF'!FJ9</f>
        <v>0</v>
      </c>
      <c r="CL9" s="350">
        <f>+'Stk CF '!EM9</f>
        <v>160</v>
      </c>
      <c r="CM9" s="350">
        <f>+'Stk CF '!EN9</f>
        <v>11</v>
      </c>
      <c r="CN9" s="351">
        <f>+'Stk BF '!GC9</f>
        <v>194</v>
      </c>
      <c r="CO9" s="106">
        <f>+'Stk BSF'!FR9</f>
        <v>0</v>
      </c>
      <c r="CP9" s="350">
        <f>+'Stk CF '!ET9</f>
        <v>160</v>
      </c>
      <c r="CQ9" s="350">
        <f>+'Stk CF '!EU9</f>
        <v>11</v>
      </c>
      <c r="CR9" s="351">
        <f>+'Stk BF '!GL9</f>
        <v>194</v>
      </c>
      <c r="CS9" s="106">
        <f>+'Stk BSF'!FZ9</f>
        <v>0</v>
      </c>
      <c r="CT9" s="350">
        <f>+'Stk CF '!FA9</f>
        <v>160</v>
      </c>
      <c r="CU9" s="350">
        <f>+'Stk CF '!FB9</f>
        <v>11</v>
      </c>
      <c r="CV9" s="351">
        <f>+'Stk BF '!GU9</f>
        <v>194</v>
      </c>
      <c r="CW9" s="106">
        <f>+'Stk BSF'!GH9</f>
        <v>0</v>
      </c>
      <c r="CX9" s="350">
        <f>+'Stk CF '!FH9</f>
        <v>160</v>
      </c>
      <c r="CY9" s="350">
        <f>+'Stk CF '!FI9</f>
        <v>11</v>
      </c>
      <c r="CZ9" s="351">
        <f>+'Stk BF '!HD9</f>
        <v>194</v>
      </c>
      <c r="DA9" s="106">
        <f>+'Stk BSF'!GP9</f>
        <v>0</v>
      </c>
      <c r="DB9" s="350">
        <f>+'Stk CF '!FO9</f>
        <v>160</v>
      </c>
      <c r="DC9" s="350">
        <f>+'Stk CF '!FP9</f>
        <v>11</v>
      </c>
      <c r="DD9" s="351">
        <f>+'Stk BF '!HM9</f>
        <v>194</v>
      </c>
      <c r="DE9" s="106">
        <f>+'Stk BSF'!GX9</f>
        <v>0</v>
      </c>
      <c r="DF9" s="350">
        <f>+'Stk CF '!FV9</f>
        <v>160</v>
      </c>
      <c r="DG9" s="350">
        <f>+'Stk CF '!FW9</f>
        <v>11</v>
      </c>
      <c r="DH9" s="351">
        <f>+'Stk BF '!HV9</f>
        <v>194</v>
      </c>
      <c r="DI9" s="106">
        <f>+'Stk BSF'!HF9</f>
        <v>0</v>
      </c>
      <c r="DJ9" s="350">
        <f>+'Stk CF '!GC9</f>
        <v>160</v>
      </c>
      <c r="DK9" s="350">
        <f>+'Stk CF '!GD9</f>
        <v>11</v>
      </c>
      <c r="DL9" s="351">
        <f>+'Stk BF '!IE9</f>
        <v>194</v>
      </c>
      <c r="DM9" s="106">
        <f>+'Stk BSF'!HN9</f>
        <v>0</v>
      </c>
      <c r="DN9" s="350">
        <f>+'Stk CF '!GJ9</f>
        <v>160</v>
      </c>
      <c r="DO9" s="350">
        <f>+'Stk CF '!GK9</f>
        <v>11</v>
      </c>
      <c r="DP9" s="351">
        <f>+'Stk BF '!IN9</f>
        <v>194</v>
      </c>
      <c r="DQ9" s="106">
        <f>+'Stk BSF'!HV9</f>
        <v>0</v>
      </c>
      <c r="DR9" s="350">
        <f>+'Stk CF '!GQ9</f>
        <v>160</v>
      </c>
      <c r="DS9" s="350">
        <f>+'Stk CF '!GR9</f>
        <v>11</v>
      </c>
      <c r="DT9" s="351">
        <f>+'Stk BF '!IW9</f>
        <v>194</v>
      </c>
      <c r="DU9" s="106">
        <f>+'Stk BSF'!HV9</f>
        <v>0</v>
      </c>
      <c r="DV9" s="350">
        <f>+'Stk CF '!GX9</f>
        <v>160</v>
      </c>
      <c r="DW9" s="350">
        <f>+'Stk CF '!GY9</f>
        <v>11</v>
      </c>
      <c r="DX9" s="351">
        <f>+'Stk BF '!JF9</f>
        <v>194</v>
      </c>
      <c r="DY9" s="106">
        <f>+'Stk BSF'!IL9</f>
        <v>0</v>
      </c>
      <c r="DZ9" s="350">
        <f>+'Stk CF '!HE9</f>
        <v>160</v>
      </c>
      <c r="EA9" s="350">
        <f>+'Stk CF '!HF9</f>
        <v>11</v>
      </c>
      <c r="EB9" s="351">
        <f>+'Stk BF '!JO9</f>
        <v>194</v>
      </c>
      <c r="EC9" s="106">
        <f>+'Stk BSF'!IT9</f>
        <v>0</v>
      </c>
      <c r="ED9" s="350">
        <f>+'Stk CF '!HL9</f>
        <v>160</v>
      </c>
      <c r="EE9" s="350">
        <f>+'Stk CF '!HM9</f>
        <v>11</v>
      </c>
      <c r="EF9" s="351">
        <f>+'Stk BF '!JX9</f>
        <v>194</v>
      </c>
      <c r="EG9" s="106">
        <f>+'Stk BSF'!JB9</f>
        <v>0</v>
      </c>
      <c r="EH9" s="350">
        <f>+'Stk CF '!IA9</f>
        <v>160</v>
      </c>
      <c r="EI9" s="350">
        <f>+'Stk CF '!IB9</f>
        <v>11</v>
      </c>
      <c r="EJ9" s="351">
        <f>+'Stk BF '!KG9</f>
        <v>194</v>
      </c>
      <c r="EL9" s="520">
        <f t="shared" si="29"/>
        <v>0</v>
      </c>
      <c r="EM9" s="347">
        <f t="shared" si="30"/>
        <v>160</v>
      </c>
      <c r="EN9" s="347">
        <f t="shared" si="31"/>
        <v>11</v>
      </c>
      <c r="EO9" s="347">
        <f t="shared" si="32"/>
        <v>194</v>
      </c>
      <c r="EP9" s="118"/>
      <c r="EQ9" s="347">
        <f>VLOOKUP(D9,'Forcast 2023'!A:P,16,0)</f>
        <v>3100</v>
      </c>
      <c r="ER9" s="507">
        <f t="shared" si="33"/>
        <v>0.11774193548387096</v>
      </c>
    </row>
    <row r="10" spans="1:148" ht="12" customHeight="1">
      <c r="B10" s="384" t="s">
        <v>52</v>
      </c>
      <c r="C10" s="174" t="s">
        <v>40</v>
      </c>
      <c r="D10" s="168" t="s">
        <v>196</v>
      </c>
      <c r="E10" s="363" t="s">
        <v>199</v>
      </c>
      <c r="F10" s="380" t="s">
        <v>99</v>
      </c>
      <c r="G10" s="380" t="s">
        <v>99</v>
      </c>
      <c r="H10" s="166" t="s">
        <v>94</v>
      </c>
      <c r="I10" s="356" t="s">
        <v>203</v>
      </c>
      <c r="J10" s="143">
        <v>9</v>
      </c>
      <c r="K10" s="144">
        <v>10</v>
      </c>
      <c r="L10" s="137" t="s">
        <v>4</v>
      </c>
      <c r="M10" s="106">
        <f>+'Stk BSF'!N10</f>
        <v>259</v>
      </c>
      <c r="N10" s="350">
        <f>+'Stk CF '!N10</f>
        <v>141</v>
      </c>
      <c r="O10" s="350">
        <f>+'Stk CF '!O10</f>
        <v>15</v>
      </c>
      <c r="P10" s="351">
        <f>+'Stk BF '!N10</f>
        <v>0</v>
      </c>
      <c r="Q10" s="106">
        <f>+'Stk BSF'!V10</f>
        <v>37</v>
      </c>
      <c r="R10" s="350">
        <f>+'Stk CF '!Q10</f>
        <v>363</v>
      </c>
      <c r="S10" s="350">
        <f>+'Stk CF '!R10</f>
        <v>15</v>
      </c>
      <c r="T10" s="351">
        <f>+'Stk BF '!W10</f>
        <v>0</v>
      </c>
      <c r="U10" s="106">
        <f>+'Stk BSF'!AD10</f>
        <v>37</v>
      </c>
      <c r="V10" s="350">
        <f>+'Stk CF '!X10</f>
        <v>142</v>
      </c>
      <c r="W10" s="350">
        <f>+'Stk CF '!Y10</f>
        <v>236</v>
      </c>
      <c r="X10" s="351">
        <f>+'Stk BF '!AF10</f>
        <v>0</v>
      </c>
      <c r="Y10" s="106">
        <f>+'Stk BSF'!AL10</f>
        <v>37</v>
      </c>
      <c r="Z10" s="350">
        <f>+'Stk CF '!AE10</f>
        <v>18</v>
      </c>
      <c r="AA10" s="350">
        <f>+'Stk CF '!AF10</f>
        <v>350</v>
      </c>
      <c r="AB10" s="351">
        <f>+'Stk BF '!AO10</f>
        <v>0</v>
      </c>
      <c r="AC10" s="106">
        <f>+'Stk BSF'!AT10</f>
        <v>37</v>
      </c>
      <c r="AD10" s="350">
        <f>+'Stk CF '!AL10</f>
        <v>0</v>
      </c>
      <c r="AE10" s="350">
        <f>+'Stk CF '!AM10</f>
        <v>48</v>
      </c>
      <c r="AF10" s="351">
        <f>+'Stk BF '!AX10</f>
        <v>257</v>
      </c>
      <c r="AG10" s="106">
        <f>+'Stk BSF'!BB10</f>
        <v>37</v>
      </c>
      <c r="AH10" s="350">
        <f>+'Stk CF '!AS10</f>
        <v>0</v>
      </c>
      <c r="AI10" s="350">
        <f>+'Stk CF '!AT10</f>
        <v>39</v>
      </c>
      <c r="AJ10" s="351">
        <f>+'Stk BF '!BG10</f>
        <v>206</v>
      </c>
      <c r="AK10" s="106">
        <f>+'Stk BSF'!BJ10</f>
        <v>37</v>
      </c>
      <c r="AL10" s="350">
        <f>+'Stk CF '!AZ10</f>
        <v>0</v>
      </c>
      <c r="AM10" s="350">
        <f>+'Stk CF '!BA10</f>
        <v>175</v>
      </c>
      <c r="AN10" s="351">
        <f>+'Stk BF '!BP10</f>
        <v>206</v>
      </c>
      <c r="AO10" s="106">
        <f>+'Stk BSF'!BR10</f>
        <v>37</v>
      </c>
      <c r="AP10" s="350">
        <f>+'Stk CF '!BG10</f>
        <v>0</v>
      </c>
      <c r="AQ10" s="350">
        <f>+'Stk CF '!BH10</f>
        <v>551</v>
      </c>
      <c r="AR10" s="351">
        <f>+'Stk BF '!BY10</f>
        <v>207</v>
      </c>
      <c r="AS10" s="106">
        <f>+'Stk BSF'!BZ10</f>
        <v>37</v>
      </c>
      <c r="AT10" s="350">
        <f>+'Stk CF '!BN10</f>
        <v>0</v>
      </c>
      <c r="AU10" s="350">
        <f>+'Stk CF '!BO10</f>
        <v>551</v>
      </c>
      <c r="AV10" s="351">
        <f>+'Stk BF '!CH10</f>
        <v>207</v>
      </c>
      <c r="AW10" s="106">
        <f>+'Stk BSF'!CH10</f>
        <v>37</v>
      </c>
      <c r="AX10" s="350">
        <f>+'Stk CF '!BU10</f>
        <v>0</v>
      </c>
      <c r="AY10" s="350">
        <f>+'Stk CF '!BV10</f>
        <v>551</v>
      </c>
      <c r="AZ10" s="351">
        <f>+'Stk BF '!CQ10</f>
        <v>207</v>
      </c>
      <c r="BA10" s="106">
        <f>+'Stk BSF'!CP10</f>
        <v>37</v>
      </c>
      <c r="BB10" s="350">
        <f>+'Stk CF '!CB10</f>
        <v>0</v>
      </c>
      <c r="BC10" s="350">
        <f>+'Stk CF '!CC10</f>
        <v>551</v>
      </c>
      <c r="BD10" s="351">
        <f>+'Stk BF '!CZ10</f>
        <v>207</v>
      </c>
      <c r="BE10" s="106">
        <f>+'Stk BSF'!CX10</f>
        <v>37</v>
      </c>
      <c r="BF10" s="350">
        <f>+'Stk CF '!CI10</f>
        <v>0</v>
      </c>
      <c r="BG10" s="350">
        <f>+'Stk CF '!CJ10</f>
        <v>551</v>
      </c>
      <c r="BH10" s="351">
        <f>+'Stk BF '!DI10</f>
        <v>147</v>
      </c>
      <c r="BI10" s="106">
        <f>+'Stk BSF'!DF10</f>
        <v>37</v>
      </c>
      <c r="BJ10" s="350">
        <f>+'Stk CF '!CP10</f>
        <v>0</v>
      </c>
      <c r="BK10" s="350">
        <f>+'Stk CF '!CQ10</f>
        <v>551</v>
      </c>
      <c r="BL10" s="351">
        <f>+'Stk BF '!DR10</f>
        <v>86</v>
      </c>
      <c r="BM10" s="106">
        <f>+'Stk BSF'!DN10</f>
        <v>37</v>
      </c>
      <c r="BN10" s="350">
        <f>+'Stk CF '!CW10</f>
        <v>0</v>
      </c>
      <c r="BO10" s="350">
        <f>+'Stk CF '!CX10</f>
        <v>551</v>
      </c>
      <c r="BP10" s="351">
        <f>+'Stk BF '!EA10</f>
        <v>86</v>
      </c>
      <c r="BQ10" s="106">
        <f>+'Stk BSF'!DV10</f>
        <v>37</v>
      </c>
      <c r="BR10" s="350">
        <f>+'Stk CF '!DD10</f>
        <v>0</v>
      </c>
      <c r="BS10" s="350">
        <f>+'Stk CF '!DE10</f>
        <v>551</v>
      </c>
      <c r="BT10" s="351">
        <f>+'Stk BF '!EJ10</f>
        <v>86</v>
      </c>
      <c r="BU10" s="106">
        <f>+'Stk BSF'!ED10</f>
        <v>37</v>
      </c>
      <c r="BV10" s="350">
        <f>+'Stk CF '!DK10</f>
        <v>0</v>
      </c>
      <c r="BW10" s="350">
        <f>+'Stk CF '!DL10</f>
        <v>551</v>
      </c>
      <c r="BX10" s="351">
        <f>+'Stk BF '!ES10</f>
        <v>86</v>
      </c>
      <c r="BY10" s="106">
        <f>+'Stk BSF'!EL10</f>
        <v>37</v>
      </c>
      <c r="BZ10" s="350">
        <f>+'Stk CF '!DR10</f>
        <v>0</v>
      </c>
      <c r="CA10" s="350">
        <f>+'Stk CF '!DS10</f>
        <v>551</v>
      </c>
      <c r="CB10" s="351">
        <f>+'Stk BF '!FB10</f>
        <v>86</v>
      </c>
      <c r="CC10" s="106">
        <f>+'Stk BSF'!ET10</f>
        <v>37</v>
      </c>
      <c r="CD10" s="350">
        <f>+'Stk CF '!DY10</f>
        <v>0</v>
      </c>
      <c r="CE10" s="350">
        <f>+'Stk CF '!DZ10</f>
        <v>551</v>
      </c>
      <c r="CF10" s="351">
        <f>+'Stk BF '!FK10</f>
        <v>86</v>
      </c>
      <c r="CG10" s="106">
        <f>+'Stk BSF'!FB10</f>
        <v>37</v>
      </c>
      <c r="CH10" s="350">
        <f>+'Stk CF '!EF10</f>
        <v>0</v>
      </c>
      <c r="CI10" s="350">
        <f>+'Stk CF '!EG10</f>
        <v>551</v>
      </c>
      <c r="CJ10" s="351">
        <f>+'Stk BF '!FT10</f>
        <v>86</v>
      </c>
      <c r="CK10" s="106">
        <f>+'Stk BSF'!FJ10</f>
        <v>37</v>
      </c>
      <c r="CL10" s="350">
        <f>+'Stk CF '!EM10</f>
        <v>0</v>
      </c>
      <c r="CM10" s="350">
        <f>+'Stk CF '!EN10</f>
        <v>551</v>
      </c>
      <c r="CN10" s="351">
        <f>+'Stk BF '!GC10</f>
        <v>86</v>
      </c>
      <c r="CO10" s="106">
        <f>+'Stk BSF'!FR10</f>
        <v>37</v>
      </c>
      <c r="CP10" s="350">
        <f>+'Stk CF '!ET10</f>
        <v>0</v>
      </c>
      <c r="CQ10" s="350">
        <f>+'Stk CF '!EU10</f>
        <v>551</v>
      </c>
      <c r="CR10" s="351">
        <f>+'Stk BF '!GL10</f>
        <v>86</v>
      </c>
      <c r="CS10" s="106">
        <f>+'Stk BSF'!FZ10</f>
        <v>37</v>
      </c>
      <c r="CT10" s="350">
        <f>+'Stk CF '!FA10</f>
        <v>0</v>
      </c>
      <c r="CU10" s="350">
        <f>+'Stk CF '!FB10</f>
        <v>551</v>
      </c>
      <c r="CV10" s="351">
        <f>+'Stk BF '!GU10</f>
        <v>86</v>
      </c>
      <c r="CW10" s="106">
        <f>+'Stk BSF'!GH10</f>
        <v>37</v>
      </c>
      <c r="CX10" s="350">
        <f>+'Stk CF '!FH10</f>
        <v>0</v>
      </c>
      <c r="CY10" s="350">
        <f>+'Stk CF '!FI10</f>
        <v>551</v>
      </c>
      <c r="CZ10" s="351">
        <f>+'Stk BF '!HD10</f>
        <v>86</v>
      </c>
      <c r="DA10" s="106">
        <f>+'Stk BSF'!GP10</f>
        <v>37</v>
      </c>
      <c r="DB10" s="350">
        <f>+'Stk CF '!FO10</f>
        <v>0</v>
      </c>
      <c r="DC10" s="350">
        <f>+'Stk CF '!FP10</f>
        <v>551</v>
      </c>
      <c r="DD10" s="351">
        <f>+'Stk BF '!HM10</f>
        <v>86</v>
      </c>
      <c r="DE10" s="106">
        <f>+'Stk BSF'!GX10</f>
        <v>37</v>
      </c>
      <c r="DF10" s="350">
        <f>+'Stk CF '!FV10</f>
        <v>0</v>
      </c>
      <c r="DG10" s="350">
        <f>+'Stk CF '!FW10</f>
        <v>551</v>
      </c>
      <c r="DH10" s="351">
        <f>+'Stk BF '!HV10</f>
        <v>86</v>
      </c>
      <c r="DI10" s="106">
        <f>+'Stk BSF'!HF10</f>
        <v>37</v>
      </c>
      <c r="DJ10" s="350">
        <f>+'Stk CF '!GC10</f>
        <v>0</v>
      </c>
      <c r="DK10" s="350">
        <f>+'Stk CF '!GD10</f>
        <v>551</v>
      </c>
      <c r="DL10" s="351">
        <f>+'Stk BF '!IE10</f>
        <v>86</v>
      </c>
      <c r="DM10" s="106">
        <f>+'Stk BSF'!HN10</f>
        <v>37</v>
      </c>
      <c r="DN10" s="350">
        <f>+'Stk CF '!GJ10</f>
        <v>0</v>
      </c>
      <c r="DO10" s="350">
        <f>+'Stk CF '!GK10</f>
        <v>551</v>
      </c>
      <c r="DP10" s="351">
        <f>+'Stk BF '!IN10</f>
        <v>86</v>
      </c>
      <c r="DQ10" s="106">
        <f>+'Stk BSF'!HV10</f>
        <v>37</v>
      </c>
      <c r="DR10" s="350">
        <f>+'Stk CF '!GQ10</f>
        <v>0</v>
      </c>
      <c r="DS10" s="350">
        <f>+'Stk CF '!GR10</f>
        <v>551</v>
      </c>
      <c r="DT10" s="351">
        <f>+'Stk BF '!IW10</f>
        <v>86</v>
      </c>
      <c r="DU10" s="106">
        <f>+'Stk BSF'!HV10</f>
        <v>37</v>
      </c>
      <c r="DV10" s="350">
        <f>+'Stk CF '!GX10</f>
        <v>0</v>
      </c>
      <c r="DW10" s="350">
        <f>+'Stk CF '!GY10</f>
        <v>551</v>
      </c>
      <c r="DX10" s="351">
        <f>+'Stk BF '!JF10</f>
        <v>86</v>
      </c>
      <c r="DY10" s="106">
        <f>+'Stk BSF'!IL10</f>
        <v>37</v>
      </c>
      <c r="DZ10" s="350">
        <f>+'Stk CF '!HE10</f>
        <v>0</v>
      </c>
      <c r="EA10" s="350">
        <f>+'Stk CF '!HF10</f>
        <v>551</v>
      </c>
      <c r="EB10" s="351">
        <f>+'Stk BF '!JO10</f>
        <v>86</v>
      </c>
      <c r="EC10" s="106">
        <f>+'Stk BSF'!IT10</f>
        <v>37</v>
      </c>
      <c r="ED10" s="350">
        <f>+'Stk CF '!HL10</f>
        <v>0</v>
      </c>
      <c r="EE10" s="350">
        <f>+'Stk CF '!HM10</f>
        <v>551</v>
      </c>
      <c r="EF10" s="351">
        <f>+'Stk BF '!JX10</f>
        <v>86</v>
      </c>
      <c r="EG10" s="106">
        <f>+'Stk BSF'!JB10</f>
        <v>37</v>
      </c>
      <c r="EH10" s="350">
        <f>+'Stk CF '!IA10</f>
        <v>0</v>
      </c>
      <c r="EI10" s="350">
        <f>+'Stk CF '!IB10</f>
        <v>551</v>
      </c>
      <c r="EJ10" s="351">
        <f>+'Stk BF '!KG10</f>
        <v>86</v>
      </c>
      <c r="EL10" s="520">
        <f t="shared" si="29"/>
        <v>37</v>
      </c>
      <c r="EM10" s="347">
        <f t="shared" si="30"/>
        <v>0</v>
      </c>
      <c r="EN10" s="347">
        <f t="shared" si="31"/>
        <v>551</v>
      </c>
      <c r="EO10" s="347">
        <f t="shared" si="32"/>
        <v>86</v>
      </c>
      <c r="EP10" s="118"/>
      <c r="EQ10" s="347">
        <f>VLOOKUP(D10,'Forcast 2023'!A:P,16,0)</f>
        <v>400</v>
      </c>
      <c r="ER10" s="507">
        <f t="shared" si="33"/>
        <v>1.6850000000000001</v>
      </c>
    </row>
    <row r="11" spans="1:148" ht="12.75" customHeight="1">
      <c r="B11" s="384" t="s">
        <v>52</v>
      </c>
      <c r="C11" s="174" t="s">
        <v>138</v>
      </c>
      <c r="D11" s="168" t="s">
        <v>215</v>
      </c>
      <c r="E11" s="363" t="s">
        <v>183</v>
      </c>
      <c r="F11" s="380" t="s">
        <v>99</v>
      </c>
      <c r="G11" s="380" t="s">
        <v>99</v>
      </c>
      <c r="H11" s="166" t="s">
        <v>94</v>
      </c>
      <c r="I11" s="356" t="s">
        <v>224</v>
      </c>
      <c r="J11" s="143">
        <v>4</v>
      </c>
      <c r="K11" s="144">
        <v>5</v>
      </c>
      <c r="L11" s="137" t="s">
        <v>4</v>
      </c>
      <c r="M11" s="106">
        <f>+'Stk BSF'!N11</f>
        <v>84</v>
      </c>
      <c r="N11" s="350">
        <f>+'Stk CF '!N11</f>
        <v>1</v>
      </c>
      <c r="O11" s="350">
        <f>+'Stk CF '!O11</f>
        <v>6</v>
      </c>
      <c r="P11" s="351">
        <f>+'Stk BF '!N11</f>
        <v>23</v>
      </c>
      <c r="Q11" s="106">
        <f>+'Stk BSF'!V11</f>
        <v>45</v>
      </c>
      <c r="R11" s="350">
        <f>+'Stk CF '!Q11</f>
        <v>40</v>
      </c>
      <c r="S11" s="350">
        <f>+'Stk CF '!R11</f>
        <v>6</v>
      </c>
      <c r="T11" s="351">
        <f>+'Stk BF '!W11</f>
        <v>23</v>
      </c>
      <c r="U11" s="106">
        <f>+'Stk BSF'!AD11</f>
        <v>45</v>
      </c>
      <c r="V11" s="350">
        <f>+'Stk CF '!X11</f>
        <v>40</v>
      </c>
      <c r="W11" s="350">
        <f>+'Stk CF '!Y11</f>
        <v>6</v>
      </c>
      <c r="X11" s="351">
        <f>+'Stk BF '!AF11</f>
        <v>23</v>
      </c>
      <c r="Y11" s="106">
        <f>+'Stk BSF'!AL11</f>
        <v>45</v>
      </c>
      <c r="Z11" s="350">
        <f>+'Stk CF '!AE11</f>
        <v>40</v>
      </c>
      <c r="AA11" s="350">
        <f>+'Stk CF '!AF11</f>
        <v>6</v>
      </c>
      <c r="AB11" s="351">
        <f>+'Stk BF '!AO11</f>
        <v>22</v>
      </c>
      <c r="AC11" s="106">
        <f>+'Stk BSF'!AT11</f>
        <v>45</v>
      </c>
      <c r="AD11" s="350">
        <f>+'Stk CF '!AL11</f>
        <v>40</v>
      </c>
      <c r="AE11" s="350">
        <f>+'Stk CF '!AM11</f>
        <v>6</v>
      </c>
      <c r="AF11" s="351">
        <f>+'Stk BF '!AX11</f>
        <v>22</v>
      </c>
      <c r="AG11" s="106">
        <f>+'Stk BSF'!BB11</f>
        <v>45</v>
      </c>
      <c r="AH11" s="350">
        <f>+'Stk CF '!AS11</f>
        <v>0</v>
      </c>
      <c r="AI11" s="350">
        <f>+'Stk CF '!AT11</f>
        <v>45</v>
      </c>
      <c r="AJ11" s="351">
        <f>+'Stk BF '!BG11</f>
        <v>22</v>
      </c>
      <c r="AK11" s="106">
        <f>+'Stk BSF'!BJ11</f>
        <v>45</v>
      </c>
      <c r="AL11" s="350">
        <f>+'Stk CF '!AZ11</f>
        <v>0</v>
      </c>
      <c r="AM11" s="350">
        <f>+'Stk CF '!BA11</f>
        <v>45</v>
      </c>
      <c r="AN11" s="351">
        <f>+'Stk BF '!BP11</f>
        <v>22</v>
      </c>
      <c r="AO11" s="106">
        <f>+'Stk BSF'!BR11</f>
        <v>45</v>
      </c>
      <c r="AP11" s="350">
        <f>+'Stk CF '!BG11</f>
        <v>0</v>
      </c>
      <c r="AQ11" s="350">
        <f>+'Stk CF '!BH11</f>
        <v>8</v>
      </c>
      <c r="AR11" s="351">
        <f>+'Stk BF '!BY11</f>
        <v>62</v>
      </c>
      <c r="AS11" s="106">
        <f>+'Stk BSF'!BZ11</f>
        <v>45</v>
      </c>
      <c r="AT11" s="350">
        <f>+'Stk CF '!BN11</f>
        <v>0</v>
      </c>
      <c r="AU11" s="350">
        <f>+'Stk CF '!BO11</f>
        <v>8</v>
      </c>
      <c r="AV11" s="351">
        <f>+'Stk BF '!CH11</f>
        <v>62</v>
      </c>
      <c r="AW11" s="106">
        <f>+'Stk BSF'!CH11</f>
        <v>45</v>
      </c>
      <c r="AX11" s="350">
        <f>+'Stk CF '!BU11</f>
        <v>0</v>
      </c>
      <c r="AY11" s="350">
        <f>+'Stk CF '!BV11</f>
        <v>8</v>
      </c>
      <c r="AZ11" s="351">
        <f>+'Stk BF '!CQ11</f>
        <v>62</v>
      </c>
      <c r="BA11" s="106">
        <f>+'Stk BSF'!CP11</f>
        <v>45</v>
      </c>
      <c r="BB11" s="350">
        <f>+'Stk CF '!CB11</f>
        <v>0</v>
      </c>
      <c r="BC11" s="350">
        <f>+'Stk CF '!CC11</f>
        <v>8</v>
      </c>
      <c r="BD11" s="351">
        <f>+'Stk BF '!CZ11</f>
        <v>62</v>
      </c>
      <c r="BE11" s="106">
        <f>+'Stk BSF'!CX11</f>
        <v>45</v>
      </c>
      <c r="BF11" s="350">
        <f>+'Stk CF '!CI11</f>
        <v>0</v>
      </c>
      <c r="BG11" s="350">
        <f>+'Stk CF '!CJ11</f>
        <v>8</v>
      </c>
      <c r="BH11" s="351">
        <f>+'Stk BF '!DI11</f>
        <v>62</v>
      </c>
      <c r="BI11" s="106">
        <f>+'Stk BSF'!DF11</f>
        <v>45</v>
      </c>
      <c r="BJ11" s="350">
        <f>+'Stk CF '!CP11</f>
        <v>0</v>
      </c>
      <c r="BK11" s="350">
        <f>+'Stk CF '!CQ11</f>
        <v>8</v>
      </c>
      <c r="BL11" s="351">
        <f>+'Stk BF '!DR11</f>
        <v>22</v>
      </c>
      <c r="BM11" s="106">
        <f>+'Stk BSF'!DN11</f>
        <v>45</v>
      </c>
      <c r="BN11" s="350">
        <f>+'Stk CF '!CW11</f>
        <v>0</v>
      </c>
      <c r="BO11" s="350">
        <f>+'Stk CF '!CX11</f>
        <v>8</v>
      </c>
      <c r="BP11" s="351">
        <f>+'Stk BF '!EA11</f>
        <v>22</v>
      </c>
      <c r="BQ11" s="106">
        <f>+'Stk BSF'!DV11</f>
        <v>45</v>
      </c>
      <c r="BR11" s="350">
        <f>+'Stk CF '!DD11</f>
        <v>0</v>
      </c>
      <c r="BS11" s="350">
        <f>+'Stk CF '!DE11</f>
        <v>8</v>
      </c>
      <c r="BT11" s="351">
        <f>+'Stk BF '!EJ11</f>
        <v>22</v>
      </c>
      <c r="BU11" s="106">
        <f>+'Stk BSF'!ED11</f>
        <v>45</v>
      </c>
      <c r="BV11" s="350">
        <f>+'Stk CF '!DK11</f>
        <v>0</v>
      </c>
      <c r="BW11" s="350">
        <f>+'Stk CF '!DL11</f>
        <v>8</v>
      </c>
      <c r="BX11" s="351">
        <f>+'Stk BF '!ES11</f>
        <v>22</v>
      </c>
      <c r="BY11" s="106">
        <f>+'Stk BSF'!EL11</f>
        <v>45</v>
      </c>
      <c r="BZ11" s="350">
        <f>+'Stk CF '!DR11</f>
        <v>0</v>
      </c>
      <c r="CA11" s="350">
        <f>+'Stk CF '!DS11</f>
        <v>8</v>
      </c>
      <c r="CB11" s="351">
        <f>+'Stk BF '!FB11</f>
        <v>22</v>
      </c>
      <c r="CC11" s="106">
        <f>+'Stk BSF'!ET11</f>
        <v>45</v>
      </c>
      <c r="CD11" s="350">
        <f>+'Stk CF '!DY11</f>
        <v>0</v>
      </c>
      <c r="CE11" s="350">
        <f>+'Stk CF '!DZ11</f>
        <v>8</v>
      </c>
      <c r="CF11" s="351">
        <f>+'Stk BF '!FK11</f>
        <v>22</v>
      </c>
      <c r="CG11" s="106">
        <f>+'Stk BSF'!FB11</f>
        <v>45</v>
      </c>
      <c r="CH11" s="350">
        <f>+'Stk CF '!EF11</f>
        <v>0</v>
      </c>
      <c r="CI11" s="350">
        <f>+'Stk CF '!EG11</f>
        <v>8</v>
      </c>
      <c r="CJ11" s="351">
        <f>+'Stk BF '!FT11</f>
        <v>22</v>
      </c>
      <c r="CK11" s="106">
        <f>+'Stk BSF'!FJ11</f>
        <v>45</v>
      </c>
      <c r="CL11" s="350">
        <f>+'Stk CF '!EM11</f>
        <v>0</v>
      </c>
      <c r="CM11" s="350">
        <f>+'Stk CF '!EN11</f>
        <v>8</v>
      </c>
      <c r="CN11" s="351">
        <f>+'Stk BF '!GC11</f>
        <v>22</v>
      </c>
      <c r="CO11" s="106">
        <f>+'Stk BSF'!FR11</f>
        <v>45</v>
      </c>
      <c r="CP11" s="350">
        <f>+'Stk CF '!ET11</f>
        <v>0</v>
      </c>
      <c r="CQ11" s="350">
        <f>+'Stk CF '!EU11</f>
        <v>8</v>
      </c>
      <c r="CR11" s="351">
        <f>+'Stk BF '!GL11</f>
        <v>22</v>
      </c>
      <c r="CS11" s="106">
        <f>+'Stk BSF'!FZ11</f>
        <v>45</v>
      </c>
      <c r="CT11" s="350">
        <f>+'Stk CF '!FA11</f>
        <v>0</v>
      </c>
      <c r="CU11" s="350">
        <f>+'Stk CF '!FB11</f>
        <v>8</v>
      </c>
      <c r="CV11" s="351">
        <f>+'Stk BF '!GU11</f>
        <v>22</v>
      </c>
      <c r="CW11" s="106">
        <f>+'Stk BSF'!GH11</f>
        <v>45</v>
      </c>
      <c r="CX11" s="350">
        <f>+'Stk CF '!FH11</f>
        <v>0</v>
      </c>
      <c r="CY11" s="350">
        <f>+'Stk CF '!FI11</f>
        <v>8</v>
      </c>
      <c r="CZ11" s="351">
        <f>+'Stk BF '!HD11</f>
        <v>22</v>
      </c>
      <c r="DA11" s="106">
        <f>+'Stk BSF'!GP11</f>
        <v>45</v>
      </c>
      <c r="DB11" s="350">
        <f>+'Stk CF '!FO11</f>
        <v>0</v>
      </c>
      <c r="DC11" s="350">
        <f>+'Stk CF '!FP11</f>
        <v>8</v>
      </c>
      <c r="DD11" s="351">
        <f>+'Stk BF '!HM11</f>
        <v>22</v>
      </c>
      <c r="DE11" s="106">
        <f>+'Stk BSF'!GX11</f>
        <v>45</v>
      </c>
      <c r="DF11" s="350">
        <f>+'Stk CF '!FV11</f>
        <v>0</v>
      </c>
      <c r="DG11" s="350">
        <f>+'Stk CF '!FW11</f>
        <v>8</v>
      </c>
      <c r="DH11" s="351">
        <f>+'Stk BF '!HV11</f>
        <v>22</v>
      </c>
      <c r="DI11" s="106">
        <f>+'Stk BSF'!HF11</f>
        <v>45</v>
      </c>
      <c r="DJ11" s="350">
        <f>+'Stk CF '!GC11</f>
        <v>0</v>
      </c>
      <c r="DK11" s="350">
        <f>+'Stk CF '!GD11</f>
        <v>8</v>
      </c>
      <c r="DL11" s="351">
        <f>+'Stk BF '!IE11</f>
        <v>22</v>
      </c>
      <c r="DM11" s="106">
        <f>+'Stk BSF'!HN11</f>
        <v>45</v>
      </c>
      <c r="DN11" s="350">
        <f>+'Stk CF '!GJ11</f>
        <v>0</v>
      </c>
      <c r="DO11" s="350">
        <f>+'Stk CF '!GK11</f>
        <v>8</v>
      </c>
      <c r="DP11" s="351">
        <f>+'Stk BF '!IN11</f>
        <v>22</v>
      </c>
      <c r="DQ11" s="106">
        <f>+'Stk BSF'!HV11</f>
        <v>45</v>
      </c>
      <c r="DR11" s="350">
        <f>+'Stk CF '!GQ11</f>
        <v>0</v>
      </c>
      <c r="DS11" s="350">
        <f>+'Stk CF '!GR11</f>
        <v>8</v>
      </c>
      <c r="DT11" s="351">
        <f>+'Stk BF '!IW11</f>
        <v>22</v>
      </c>
      <c r="DU11" s="106">
        <f>+'Stk BSF'!HV11</f>
        <v>45</v>
      </c>
      <c r="DV11" s="350">
        <f>+'Stk CF '!GX11</f>
        <v>0</v>
      </c>
      <c r="DW11" s="350">
        <f>+'Stk CF '!GY11</f>
        <v>8</v>
      </c>
      <c r="DX11" s="351">
        <f>+'Stk BF '!JF11</f>
        <v>22</v>
      </c>
      <c r="DY11" s="106">
        <f>+'Stk BSF'!IL11</f>
        <v>45</v>
      </c>
      <c r="DZ11" s="350">
        <f>+'Stk CF '!HE11</f>
        <v>0</v>
      </c>
      <c r="EA11" s="350">
        <f>+'Stk CF '!HF11</f>
        <v>8</v>
      </c>
      <c r="EB11" s="351">
        <f>+'Stk BF '!JO11</f>
        <v>22</v>
      </c>
      <c r="EC11" s="106">
        <f>+'Stk BSF'!IT11</f>
        <v>45</v>
      </c>
      <c r="ED11" s="350">
        <f>+'Stk CF '!HL11</f>
        <v>0</v>
      </c>
      <c r="EE11" s="350">
        <f>+'Stk CF '!HM11</f>
        <v>8</v>
      </c>
      <c r="EF11" s="351">
        <f>+'Stk BF '!JX11</f>
        <v>22</v>
      </c>
      <c r="EG11" s="106">
        <f>+'Stk BSF'!JB11</f>
        <v>45</v>
      </c>
      <c r="EH11" s="350">
        <f>+'Stk CF '!IA11</f>
        <v>0</v>
      </c>
      <c r="EI11" s="350">
        <f>+'Stk CF '!IB11</f>
        <v>8</v>
      </c>
      <c r="EJ11" s="351">
        <f>+'Stk BF '!KG11</f>
        <v>22</v>
      </c>
      <c r="EL11" s="520">
        <f t="shared" si="29"/>
        <v>45</v>
      </c>
      <c r="EM11" s="347">
        <f t="shared" si="30"/>
        <v>0</v>
      </c>
      <c r="EN11" s="347">
        <f t="shared" si="31"/>
        <v>8</v>
      </c>
      <c r="EO11" s="347">
        <f t="shared" si="32"/>
        <v>22</v>
      </c>
      <c r="EP11" s="118"/>
      <c r="EQ11" s="347">
        <f>VLOOKUP(D11,'Forcast 2023'!A:P,16,0)</f>
        <v>180</v>
      </c>
      <c r="ER11" s="507">
        <f t="shared" si="33"/>
        <v>0.41666666666666669</v>
      </c>
    </row>
    <row r="12" spans="1:148" ht="12.75" customHeight="1">
      <c r="A12" s="1" t="s">
        <v>177</v>
      </c>
      <c r="B12" s="384" t="s">
        <v>52</v>
      </c>
      <c r="C12" s="175" t="s">
        <v>212</v>
      </c>
      <c r="D12" s="171" t="s">
        <v>216</v>
      </c>
      <c r="E12" s="364" t="s">
        <v>181</v>
      </c>
      <c r="F12" s="380" t="s">
        <v>99</v>
      </c>
      <c r="G12" s="380" t="s">
        <v>99</v>
      </c>
      <c r="H12" s="166" t="s">
        <v>94</v>
      </c>
      <c r="I12" s="372" t="s">
        <v>225</v>
      </c>
      <c r="J12" s="143">
        <v>4</v>
      </c>
      <c r="K12" s="144">
        <v>5</v>
      </c>
      <c r="L12" s="137" t="s">
        <v>4</v>
      </c>
      <c r="M12" s="106">
        <f>+'Stk BSF'!N12</f>
        <v>0</v>
      </c>
      <c r="N12" s="350">
        <f>+'Stk CF '!N12</f>
        <v>6</v>
      </c>
      <c r="O12" s="350">
        <f>+'Stk CF '!O12</f>
        <v>9</v>
      </c>
      <c r="P12" s="351">
        <f>+'Stk BF '!N12</f>
        <v>165</v>
      </c>
      <c r="Q12" s="106">
        <f>+'Stk BSF'!V12</f>
        <v>0</v>
      </c>
      <c r="R12" s="350">
        <f>+'Stk CF '!Q12</f>
        <v>6</v>
      </c>
      <c r="S12" s="350">
        <f>+'Stk CF '!R12</f>
        <v>9</v>
      </c>
      <c r="T12" s="351">
        <f>+'Stk BF '!W12</f>
        <v>165</v>
      </c>
      <c r="U12" s="106">
        <f>+'Stk BSF'!AD12</f>
        <v>0</v>
      </c>
      <c r="V12" s="350">
        <f>+'Stk CF '!X12</f>
        <v>6</v>
      </c>
      <c r="W12" s="350">
        <f>+'Stk CF '!Y12</f>
        <v>9</v>
      </c>
      <c r="X12" s="351">
        <f>+'Stk BF '!AF12</f>
        <v>165</v>
      </c>
      <c r="Y12" s="106">
        <f>+'Stk BSF'!AL12</f>
        <v>0</v>
      </c>
      <c r="Z12" s="350">
        <f>+'Stk CF '!AE12</f>
        <v>6</v>
      </c>
      <c r="AA12" s="350">
        <f>+'Stk CF '!AF12</f>
        <v>9</v>
      </c>
      <c r="AB12" s="351">
        <f>+'Stk BF '!AO12</f>
        <v>165</v>
      </c>
      <c r="AC12" s="106">
        <f>+'Stk BSF'!AT12</f>
        <v>0</v>
      </c>
      <c r="AD12" s="350">
        <f>+'Stk CF '!AL12</f>
        <v>6</v>
      </c>
      <c r="AE12" s="350">
        <f>+'Stk CF '!AM12</f>
        <v>9</v>
      </c>
      <c r="AF12" s="351">
        <f>+'Stk BF '!AX12</f>
        <v>165</v>
      </c>
      <c r="AG12" s="106">
        <f>+'Stk BSF'!BB12</f>
        <v>0</v>
      </c>
      <c r="AH12" s="350">
        <f>+'Stk CF '!AS12</f>
        <v>0</v>
      </c>
      <c r="AI12" s="350">
        <f>+'Stk CF '!AT12</f>
        <v>1</v>
      </c>
      <c r="AJ12" s="351">
        <f>+'Stk BF '!BG12</f>
        <v>173</v>
      </c>
      <c r="AK12" s="106">
        <f>+'Stk BSF'!BJ12</f>
        <v>0</v>
      </c>
      <c r="AL12" s="350">
        <f>+'Stk CF '!AZ12</f>
        <v>0</v>
      </c>
      <c r="AM12" s="350">
        <f>+'Stk CF '!BA12</f>
        <v>1</v>
      </c>
      <c r="AN12" s="351">
        <f>+'Stk BF '!BP12</f>
        <v>173</v>
      </c>
      <c r="AO12" s="106">
        <f>+'Stk BSF'!BR12</f>
        <v>0</v>
      </c>
      <c r="AP12" s="350">
        <f>+'Stk CF '!BG12</f>
        <v>0</v>
      </c>
      <c r="AQ12" s="350">
        <f>+'Stk CF '!BH12</f>
        <v>1</v>
      </c>
      <c r="AR12" s="351">
        <f>+'Stk BF '!BY12</f>
        <v>180</v>
      </c>
      <c r="AS12" s="106">
        <f>+'Stk BSF'!BZ12</f>
        <v>0</v>
      </c>
      <c r="AT12" s="350">
        <f>+'Stk CF '!BN12</f>
        <v>0</v>
      </c>
      <c r="AU12" s="350">
        <f>+'Stk CF '!BO12</f>
        <v>1</v>
      </c>
      <c r="AV12" s="351">
        <f>+'Stk BF '!CH12</f>
        <v>180</v>
      </c>
      <c r="AW12" s="106">
        <f>+'Stk BSF'!CH12</f>
        <v>0</v>
      </c>
      <c r="AX12" s="350">
        <f>+'Stk CF '!BU12</f>
        <v>0</v>
      </c>
      <c r="AY12" s="350">
        <f>+'Stk CF '!BV12</f>
        <v>1</v>
      </c>
      <c r="AZ12" s="351">
        <f>+'Stk BF '!CQ12</f>
        <v>180</v>
      </c>
      <c r="BA12" s="106">
        <f>+'Stk BSF'!CP12</f>
        <v>0</v>
      </c>
      <c r="BB12" s="350">
        <f>+'Stk CF '!CB12</f>
        <v>0</v>
      </c>
      <c r="BC12" s="350">
        <f>+'Stk CF '!CC12</f>
        <v>1</v>
      </c>
      <c r="BD12" s="351">
        <f>+'Stk BF '!CZ12</f>
        <v>180</v>
      </c>
      <c r="BE12" s="106">
        <f>+'Stk BSF'!CX12</f>
        <v>340</v>
      </c>
      <c r="BF12" s="350">
        <f>+'Stk CF '!CI12</f>
        <v>0</v>
      </c>
      <c r="BG12" s="350">
        <f>+'Stk CF '!CJ12</f>
        <v>1</v>
      </c>
      <c r="BH12" s="351">
        <f>+'Stk BF '!DI12</f>
        <v>86</v>
      </c>
      <c r="BI12" s="106">
        <f>+'Stk BSF'!DF12</f>
        <v>703</v>
      </c>
      <c r="BJ12" s="350">
        <f>+'Stk CF '!CP12</f>
        <v>0</v>
      </c>
      <c r="BK12" s="350">
        <f>+'Stk CF '!CQ12</f>
        <v>1</v>
      </c>
      <c r="BL12" s="351">
        <f>+'Stk BF '!DR12</f>
        <v>76</v>
      </c>
      <c r="BM12" s="106">
        <f>+'Stk BSF'!DN12</f>
        <v>703</v>
      </c>
      <c r="BN12" s="350">
        <f>+'Stk CF '!CW12</f>
        <v>0</v>
      </c>
      <c r="BO12" s="350">
        <f>+'Stk CF '!CX12</f>
        <v>1</v>
      </c>
      <c r="BP12" s="351">
        <f>+'Stk BF '!EA12</f>
        <v>76</v>
      </c>
      <c r="BQ12" s="106">
        <f>+'Stk BSF'!DV12</f>
        <v>703</v>
      </c>
      <c r="BR12" s="350">
        <f>+'Stk CF '!DD12</f>
        <v>0</v>
      </c>
      <c r="BS12" s="350">
        <f>+'Stk CF '!DE12</f>
        <v>1</v>
      </c>
      <c r="BT12" s="351">
        <f>+'Stk BF '!EJ12</f>
        <v>76</v>
      </c>
      <c r="BU12" s="106">
        <f>+'Stk BSF'!ED12</f>
        <v>703</v>
      </c>
      <c r="BV12" s="350">
        <f>+'Stk CF '!DK12</f>
        <v>0</v>
      </c>
      <c r="BW12" s="350">
        <f>+'Stk CF '!DL12</f>
        <v>1</v>
      </c>
      <c r="BX12" s="351">
        <f>+'Stk BF '!ES12</f>
        <v>76</v>
      </c>
      <c r="BY12" s="106">
        <f>+'Stk BSF'!EL12</f>
        <v>703</v>
      </c>
      <c r="BZ12" s="350">
        <f>+'Stk CF '!DR12</f>
        <v>0</v>
      </c>
      <c r="CA12" s="350">
        <f>+'Stk CF '!DS12</f>
        <v>1</v>
      </c>
      <c r="CB12" s="351">
        <f>+'Stk BF '!FB12</f>
        <v>76</v>
      </c>
      <c r="CC12" s="106">
        <f>+'Stk BSF'!ET12</f>
        <v>703</v>
      </c>
      <c r="CD12" s="350">
        <f>+'Stk CF '!DY12</f>
        <v>0</v>
      </c>
      <c r="CE12" s="350">
        <f>+'Stk CF '!DZ12</f>
        <v>1</v>
      </c>
      <c r="CF12" s="351">
        <f>+'Stk BF '!FK12</f>
        <v>76</v>
      </c>
      <c r="CG12" s="106">
        <f>+'Stk BSF'!FB12</f>
        <v>703</v>
      </c>
      <c r="CH12" s="350">
        <f>+'Stk CF '!EF12</f>
        <v>0</v>
      </c>
      <c r="CI12" s="350">
        <f>+'Stk CF '!EG12</f>
        <v>1</v>
      </c>
      <c r="CJ12" s="351">
        <f>+'Stk BF '!FT12</f>
        <v>76</v>
      </c>
      <c r="CK12" s="106">
        <f>+'Stk BSF'!FJ12</f>
        <v>703</v>
      </c>
      <c r="CL12" s="350">
        <f>+'Stk CF '!EM12</f>
        <v>0</v>
      </c>
      <c r="CM12" s="350">
        <f>+'Stk CF '!EN12</f>
        <v>1</v>
      </c>
      <c r="CN12" s="351">
        <f>+'Stk BF '!GC12</f>
        <v>76</v>
      </c>
      <c r="CO12" s="106">
        <f>+'Stk BSF'!FR12</f>
        <v>703</v>
      </c>
      <c r="CP12" s="350">
        <f>+'Stk CF '!ET12</f>
        <v>0</v>
      </c>
      <c r="CQ12" s="350">
        <f>+'Stk CF '!EU12</f>
        <v>1</v>
      </c>
      <c r="CR12" s="351">
        <f>+'Stk BF '!GL12</f>
        <v>76</v>
      </c>
      <c r="CS12" s="106">
        <f>+'Stk BSF'!FZ12</f>
        <v>703</v>
      </c>
      <c r="CT12" s="350">
        <f>+'Stk CF '!FA12</f>
        <v>0</v>
      </c>
      <c r="CU12" s="350">
        <f>+'Stk CF '!FB12</f>
        <v>1</v>
      </c>
      <c r="CV12" s="351">
        <f>+'Stk BF '!GU12</f>
        <v>76</v>
      </c>
      <c r="CW12" s="106">
        <f>+'Stk BSF'!GH12</f>
        <v>703</v>
      </c>
      <c r="CX12" s="350">
        <f>+'Stk CF '!FH12</f>
        <v>0</v>
      </c>
      <c r="CY12" s="350">
        <f>+'Stk CF '!FI12</f>
        <v>1</v>
      </c>
      <c r="CZ12" s="351">
        <f>+'Stk BF '!HD12</f>
        <v>76</v>
      </c>
      <c r="DA12" s="106">
        <f>+'Stk BSF'!GP12</f>
        <v>703</v>
      </c>
      <c r="DB12" s="350">
        <f>+'Stk CF '!FO12</f>
        <v>0</v>
      </c>
      <c r="DC12" s="350">
        <f>+'Stk CF '!FP12</f>
        <v>1</v>
      </c>
      <c r="DD12" s="351">
        <f>+'Stk BF '!HM12</f>
        <v>76</v>
      </c>
      <c r="DE12" s="106">
        <f>+'Stk BSF'!GX12</f>
        <v>703</v>
      </c>
      <c r="DF12" s="350">
        <f>+'Stk CF '!FV12</f>
        <v>0</v>
      </c>
      <c r="DG12" s="350">
        <f>+'Stk CF '!FW12</f>
        <v>1</v>
      </c>
      <c r="DH12" s="351">
        <f>+'Stk BF '!HV12</f>
        <v>76</v>
      </c>
      <c r="DI12" s="106">
        <f>+'Stk BSF'!HF12</f>
        <v>703</v>
      </c>
      <c r="DJ12" s="350">
        <f>+'Stk CF '!GC12</f>
        <v>0</v>
      </c>
      <c r="DK12" s="350">
        <f>+'Stk CF '!GD12</f>
        <v>1</v>
      </c>
      <c r="DL12" s="351">
        <f>+'Stk BF '!IE12</f>
        <v>76</v>
      </c>
      <c r="DM12" s="106">
        <f>+'Stk BSF'!HN12</f>
        <v>703</v>
      </c>
      <c r="DN12" s="350">
        <f>+'Stk CF '!GJ12</f>
        <v>0</v>
      </c>
      <c r="DO12" s="350">
        <f>+'Stk CF '!GK12</f>
        <v>1</v>
      </c>
      <c r="DP12" s="351">
        <f>+'Stk BF '!IN12</f>
        <v>76</v>
      </c>
      <c r="DQ12" s="106">
        <f>+'Stk BSF'!HV12</f>
        <v>703</v>
      </c>
      <c r="DR12" s="350">
        <f>+'Stk CF '!GQ12</f>
        <v>0</v>
      </c>
      <c r="DS12" s="350">
        <f>+'Stk CF '!GR12</f>
        <v>1</v>
      </c>
      <c r="DT12" s="351">
        <f>+'Stk BF '!IW12</f>
        <v>76</v>
      </c>
      <c r="DU12" s="106">
        <f>+'Stk BSF'!HV12</f>
        <v>703</v>
      </c>
      <c r="DV12" s="350">
        <f>+'Stk CF '!GX12</f>
        <v>0</v>
      </c>
      <c r="DW12" s="350">
        <f>+'Stk CF '!GY12</f>
        <v>1</v>
      </c>
      <c r="DX12" s="351">
        <f>+'Stk BF '!JF12</f>
        <v>76</v>
      </c>
      <c r="DY12" s="106">
        <f>+'Stk BSF'!IL12</f>
        <v>703</v>
      </c>
      <c r="DZ12" s="350">
        <f>+'Stk CF '!HE12</f>
        <v>0</v>
      </c>
      <c r="EA12" s="350">
        <f>+'Stk CF '!HF12</f>
        <v>1</v>
      </c>
      <c r="EB12" s="351">
        <f>+'Stk BF '!JO12</f>
        <v>76</v>
      </c>
      <c r="EC12" s="106">
        <f>+'Stk BSF'!IT12</f>
        <v>703</v>
      </c>
      <c r="ED12" s="350">
        <f>+'Stk CF '!HL12</f>
        <v>0</v>
      </c>
      <c r="EE12" s="350">
        <f>+'Stk CF '!HM12</f>
        <v>1</v>
      </c>
      <c r="EF12" s="351">
        <f>+'Stk BF '!JX12</f>
        <v>76</v>
      </c>
      <c r="EG12" s="106">
        <f>+'Stk BSF'!JB12</f>
        <v>703</v>
      </c>
      <c r="EH12" s="350">
        <f>+'Stk CF '!IA12</f>
        <v>0</v>
      </c>
      <c r="EI12" s="350">
        <f>+'Stk CF '!IB12</f>
        <v>1</v>
      </c>
      <c r="EJ12" s="351">
        <f>+'Stk BF '!KG12</f>
        <v>76</v>
      </c>
      <c r="EL12" s="520">
        <f t="shared" si="29"/>
        <v>703</v>
      </c>
      <c r="EM12" s="347">
        <f t="shared" si="30"/>
        <v>0</v>
      </c>
      <c r="EN12" s="347">
        <f t="shared" si="31"/>
        <v>1</v>
      </c>
      <c r="EO12" s="347">
        <f t="shared" si="32"/>
        <v>76</v>
      </c>
      <c r="EP12" s="118"/>
      <c r="EQ12" s="347">
        <f>VLOOKUP(D12,'Forcast 2023'!A:P,16,0)</f>
        <v>500</v>
      </c>
      <c r="ER12" s="507">
        <f t="shared" si="33"/>
        <v>1.56</v>
      </c>
    </row>
    <row r="13" spans="1:148" s="135" customFormat="1" ht="12.75" customHeight="1">
      <c r="A13" s="135" t="s">
        <v>172</v>
      </c>
      <c r="B13" s="384" t="s">
        <v>52</v>
      </c>
      <c r="C13" s="174" t="s">
        <v>213</v>
      </c>
      <c r="D13" s="168" t="s">
        <v>217</v>
      </c>
      <c r="E13" s="363" t="s">
        <v>181</v>
      </c>
      <c r="F13" s="380" t="s">
        <v>99</v>
      </c>
      <c r="G13" s="380" t="s">
        <v>99</v>
      </c>
      <c r="H13" s="361" t="s">
        <v>95</v>
      </c>
      <c r="I13" s="356" t="s">
        <v>225</v>
      </c>
      <c r="J13" s="139">
        <v>4</v>
      </c>
      <c r="K13" s="140">
        <v>5</v>
      </c>
      <c r="L13" s="137" t="s">
        <v>4</v>
      </c>
      <c r="M13" s="106">
        <f>+'Stk BSF'!N13</f>
        <v>132</v>
      </c>
      <c r="N13" s="350">
        <f>+'Stk CF '!N13</f>
        <v>0</v>
      </c>
      <c r="O13" s="350">
        <f>+'Stk CF '!O13</f>
        <v>0</v>
      </c>
      <c r="P13" s="351">
        <f>+'Stk BF '!N13</f>
        <v>0</v>
      </c>
      <c r="Q13" s="106">
        <f>+'Stk BSF'!V13</f>
        <v>132</v>
      </c>
      <c r="R13" s="350">
        <f>+'Stk CF '!Q13</f>
        <v>0</v>
      </c>
      <c r="S13" s="350">
        <f>+'Stk CF '!R13</f>
        <v>0</v>
      </c>
      <c r="T13" s="351">
        <f>+'Stk BF '!W13</f>
        <v>0</v>
      </c>
      <c r="U13" s="106">
        <f>+'Stk BSF'!AD13</f>
        <v>132</v>
      </c>
      <c r="V13" s="350">
        <f>+'Stk CF '!X13</f>
        <v>0</v>
      </c>
      <c r="W13" s="350">
        <f>+'Stk CF '!Y13</f>
        <v>0</v>
      </c>
      <c r="X13" s="351">
        <f>+'Stk BF '!AF13</f>
        <v>0</v>
      </c>
      <c r="Y13" s="106">
        <f>+'Stk BSF'!AL13</f>
        <v>132</v>
      </c>
      <c r="Z13" s="350">
        <f>+'Stk CF '!AE13</f>
        <v>0</v>
      </c>
      <c r="AA13" s="350">
        <f>+'Stk CF '!AF13</f>
        <v>0</v>
      </c>
      <c r="AB13" s="351">
        <f>+'Stk BF '!AO13</f>
        <v>0</v>
      </c>
      <c r="AC13" s="106">
        <f>+'Stk BSF'!AT13</f>
        <v>132</v>
      </c>
      <c r="AD13" s="350">
        <f>+'Stk CF '!AL13</f>
        <v>0</v>
      </c>
      <c r="AE13" s="350">
        <f>+'Stk CF '!AM13</f>
        <v>0</v>
      </c>
      <c r="AF13" s="351">
        <f>+'Stk BF '!AX13</f>
        <v>0</v>
      </c>
      <c r="AG13" s="106">
        <f>+'Stk BSF'!BB13</f>
        <v>132</v>
      </c>
      <c r="AH13" s="350">
        <f>+'Stk CF '!AS13</f>
        <v>0</v>
      </c>
      <c r="AI13" s="350">
        <f>+'Stk CF '!AT13</f>
        <v>0</v>
      </c>
      <c r="AJ13" s="351">
        <f>+'Stk BF '!BG13</f>
        <v>0</v>
      </c>
      <c r="AK13" s="106">
        <f>+'Stk BSF'!BJ13</f>
        <v>132</v>
      </c>
      <c r="AL13" s="350">
        <f>+'Stk CF '!AZ13</f>
        <v>0</v>
      </c>
      <c r="AM13" s="350">
        <f>+'Stk CF '!BA13</f>
        <v>0</v>
      </c>
      <c r="AN13" s="351">
        <f>+'Stk BF '!BP13</f>
        <v>0</v>
      </c>
      <c r="AO13" s="106">
        <f>+'Stk BSF'!BR13</f>
        <v>132</v>
      </c>
      <c r="AP13" s="350">
        <f>+'Stk CF '!BG13</f>
        <v>0</v>
      </c>
      <c r="AQ13" s="350">
        <f>+'Stk CF '!BH13</f>
        <v>0</v>
      </c>
      <c r="AR13" s="351">
        <f>+'Stk BF '!BY13</f>
        <v>0</v>
      </c>
      <c r="AS13" s="106">
        <f>+'Stk BSF'!BZ13</f>
        <v>132</v>
      </c>
      <c r="AT13" s="350">
        <f>+'Stk CF '!BN13</f>
        <v>0</v>
      </c>
      <c r="AU13" s="350">
        <f>+'Stk CF '!BO13</f>
        <v>0</v>
      </c>
      <c r="AV13" s="351">
        <f>+'Stk BF '!CH13</f>
        <v>0</v>
      </c>
      <c r="AW13" s="106">
        <f>+'Stk BSF'!CH13</f>
        <v>132</v>
      </c>
      <c r="AX13" s="350">
        <f>+'Stk CF '!BU13</f>
        <v>0</v>
      </c>
      <c r="AY13" s="350">
        <f>+'Stk CF '!BV13</f>
        <v>0</v>
      </c>
      <c r="AZ13" s="351">
        <f>+'Stk BF '!CQ13</f>
        <v>0</v>
      </c>
      <c r="BA13" s="106">
        <f>+'Stk BSF'!CP13</f>
        <v>132</v>
      </c>
      <c r="BB13" s="350">
        <f>+'Stk CF '!CB13</f>
        <v>0</v>
      </c>
      <c r="BC13" s="350">
        <f>+'Stk CF '!CC13</f>
        <v>0</v>
      </c>
      <c r="BD13" s="351">
        <f>+'Stk BF '!CZ13</f>
        <v>0</v>
      </c>
      <c r="BE13" s="106">
        <f>+'Stk BSF'!CX13</f>
        <v>132</v>
      </c>
      <c r="BF13" s="350">
        <f>+'Stk CF '!CI13</f>
        <v>0</v>
      </c>
      <c r="BG13" s="350">
        <f>+'Stk CF '!CJ13</f>
        <v>0</v>
      </c>
      <c r="BH13" s="351">
        <f>+'Stk BF '!DI13</f>
        <v>0</v>
      </c>
      <c r="BI13" s="106">
        <f>+'Stk BSF'!DF13</f>
        <v>132</v>
      </c>
      <c r="BJ13" s="350">
        <f>+'Stk CF '!CP13</f>
        <v>0</v>
      </c>
      <c r="BK13" s="350">
        <f>+'Stk CF '!CQ13</f>
        <v>0</v>
      </c>
      <c r="BL13" s="351">
        <f>+'Stk BF '!DR13</f>
        <v>0</v>
      </c>
      <c r="BM13" s="106">
        <f>+'Stk BSF'!DN13</f>
        <v>132</v>
      </c>
      <c r="BN13" s="350">
        <f>+'Stk CF '!CW13</f>
        <v>0</v>
      </c>
      <c r="BO13" s="350">
        <f>+'Stk CF '!CX13</f>
        <v>0</v>
      </c>
      <c r="BP13" s="351">
        <f>+'Stk BF '!EA13</f>
        <v>0</v>
      </c>
      <c r="BQ13" s="106">
        <f>+'Stk BSF'!DV13</f>
        <v>132</v>
      </c>
      <c r="BR13" s="350">
        <f>+'Stk CF '!DD13</f>
        <v>0</v>
      </c>
      <c r="BS13" s="350">
        <f>+'Stk CF '!DE13</f>
        <v>0</v>
      </c>
      <c r="BT13" s="351">
        <f>+'Stk BF '!EJ13</f>
        <v>0</v>
      </c>
      <c r="BU13" s="106">
        <f>+'Stk BSF'!ED13</f>
        <v>132</v>
      </c>
      <c r="BV13" s="350">
        <f>+'Stk CF '!DK13</f>
        <v>0</v>
      </c>
      <c r="BW13" s="350">
        <f>+'Stk CF '!DL13</f>
        <v>0</v>
      </c>
      <c r="BX13" s="351">
        <f>+'Stk BF '!ES13</f>
        <v>0</v>
      </c>
      <c r="BY13" s="106">
        <f>+'Stk BSF'!EL13</f>
        <v>132</v>
      </c>
      <c r="BZ13" s="350">
        <f>+'Stk CF '!DR13</f>
        <v>0</v>
      </c>
      <c r="CA13" s="350">
        <f>+'Stk CF '!DS13</f>
        <v>0</v>
      </c>
      <c r="CB13" s="351">
        <f>+'Stk BF '!FB13</f>
        <v>0</v>
      </c>
      <c r="CC13" s="106">
        <f>+'Stk BSF'!ET13</f>
        <v>132</v>
      </c>
      <c r="CD13" s="350">
        <f>+'Stk CF '!DY13</f>
        <v>0</v>
      </c>
      <c r="CE13" s="350">
        <f>+'Stk CF '!DZ13</f>
        <v>0</v>
      </c>
      <c r="CF13" s="351">
        <f>+'Stk BF '!FK13</f>
        <v>0</v>
      </c>
      <c r="CG13" s="106">
        <f>+'Stk BSF'!FB13</f>
        <v>132</v>
      </c>
      <c r="CH13" s="350">
        <f>+'Stk CF '!EF13</f>
        <v>0</v>
      </c>
      <c r="CI13" s="350">
        <f>+'Stk CF '!EG13</f>
        <v>0</v>
      </c>
      <c r="CJ13" s="351">
        <f>+'Stk BF '!FT13</f>
        <v>0</v>
      </c>
      <c r="CK13" s="106">
        <f>+'Stk BSF'!FJ13</f>
        <v>132</v>
      </c>
      <c r="CL13" s="350">
        <f>+'Stk CF '!EM13</f>
        <v>0</v>
      </c>
      <c r="CM13" s="350">
        <f>+'Stk CF '!EN13</f>
        <v>0</v>
      </c>
      <c r="CN13" s="351">
        <f>+'Stk BF '!GC13</f>
        <v>0</v>
      </c>
      <c r="CO13" s="106">
        <f>+'Stk BSF'!FR13</f>
        <v>132</v>
      </c>
      <c r="CP13" s="350">
        <f>+'Stk CF '!ET13</f>
        <v>0</v>
      </c>
      <c r="CQ13" s="350">
        <f>+'Stk CF '!EU13</f>
        <v>0</v>
      </c>
      <c r="CR13" s="351">
        <f>+'Stk BF '!GL13</f>
        <v>0</v>
      </c>
      <c r="CS13" s="106">
        <f>+'Stk BSF'!FZ13</f>
        <v>132</v>
      </c>
      <c r="CT13" s="350">
        <f>+'Stk CF '!FA13</f>
        <v>0</v>
      </c>
      <c r="CU13" s="350">
        <f>+'Stk CF '!FB13</f>
        <v>0</v>
      </c>
      <c r="CV13" s="351">
        <f>+'Stk BF '!GU13</f>
        <v>0</v>
      </c>
      <c r="CW13" s="106">
        <f>+'Stk BSF'!GH13</f>
        <v>132</v>
      </c>
      <c r="CX13" s="350">
        <f>+'Stk CF '!FH13</f>
        <v>0</v>
      </c>
      <c r="CY13" s="350">
        <f>+'Stk CF '!FI13</f>
        <v>0</v>
      </c>
      <c r="CZ13" s="351">
        <f>+'Stk BF '!HD13</f>
        <v>0</v>
      </c>
      <c r="DA13" s="106">
        <f>+'Stk BSF'!GP13</f>
        <v>132</v>
      </c>
      <c r="DB13" s="350">
        <f>+'Stk CF '!FO13</f>
        <v>0</v>
      </c>
      <c r="DC13" s="350">
        <f>+'Stk CF '!FP13</f>
        <v>0</v>
      </c>
      <c r="DD13" s="351">
        <f>+'Stk BF '!HM13</f>
        <v>0</v>
      </c>
      <c r="DE13" s="106">
        <f>+'Stk BSF'!GX13</f>
        <v>132</v>
      </c>
      <c r="DF13" s="350">
        <f>+'Stk CF '!FV13</f>
        <v>0</v>
      </c>
      <c r="DG13" s="350">
        <f>+'Stk CF '!FW13</f>
        <v>0</v>
      </c>
      <c r="DH13" s="351">
        <f>+'Stk BF '!HV13</f>
        <v>0</v>
      </c>
      <c r="DI13" s="106">
        <f>+'Stk BSF'!HF13</f>
        <v>132</v>
      </c>
      <c r="DJ13" s="350">
        <f>+'Stk CF '!GC13</f>
        <v>0</v>
      </c>
      <c r="DK13" s="350">
        <f>+'Stk CF '!GD13</f>
        <v>0</v>
      </c>
      <c r="DL13" s="351">
        <f>+'Stk BF '!IE13</f>
        <v>0</v>
      </c>
      <c r="DM13" s="106">
        <f>+'Stk BSF'!HN13</f>
        <v>132</v>
      </c>
      <c r="DN13" s="350">
        <f>+'Stk CF '!GJ13</f>
        <v>0</v>
      </c>
      <c r="DO13" s="350">
        <f>+'Stk CF '!GK13</f>
        <v>0</v>
      </c>
      <c r="DP13" s="351">
        <f>+'Stk BF '!IN13</f>
        <v>0</v>
      </c>
      <c r="DQ13" s="106">
        <f>+'Stk BSF'!HV13</f>
        <v>132</v>
      </c>
      <c r="DR13" s="350">
        <f>+'Stk CF '!GQ13</f>
        <v>0</v>
      </c>
      <c r="DS13" s="350">
        <f>+'Stk CF '!GR13</f>
        <v>0</v>
      </c>
      <c r="DT13" s="351">
        <f>+'Stk BF '!IW13</f>
        <v>0</v>
      </c>
      <c r="DU13" s="106">
        <f>+'Stk BSF'!HV13</f>
        <v>132</v>
      </c>
      <c r="DV13" s="350">
        <f>+'Stk CF '!GX13</f>
        <v>0</v>
      </c>
      <c r="DW13" s="350">
        <f>+'Stk CF '!GY13</f>
        <v>0</v>
      </c>
      <c r="DX13" s="351">
        <f>+'Stk BF '!JF13</f>
        <v>0</v>
      </c>
      <c r="DY13" s="106">
        <f>+'Stk BSF'!IL13</f>
        <v>132</v>
      </c>
      <c r="DZ13" s="350">
        <f>+'Stk CF '!HE13</f>
        <v>0</v>
      </c>
      <c r="EA13" s="350">
        <f>+'Stk CF '!HF13</f>
        <v>0</v>
      </c>
      <c r="EB13" s="351">
        <f>+'Stk BF '!JO13</f>
        <v>0</v>
      </c>
      <c r="EC13" s="106">
        <f>+'Stk BSF'!IT13</f>
        <v>132</v>
      </c>
      <c r="ED13" s="350">
        <f>+'Stk CF '!HL13</f>
        <v>0</v>
      </c>
      <c r="EE13" s="350">
        <f>+'Stk CF '!HM13</f>
        <v>0</v>
      </c>
      <c r="EF13" s="351">
        <f>+'Stk BF '!JX13</f>
        <v>0</v>
      </c>
      <c r="EG13" s="106">
        <f>+'Stk BSF'!JB13</f>
        <v>132</v>
      </c>
      <c r="EH13" s="350">
        <f>+'Stk CF '!IA13</f>
        <v>0</v>
      </c>
      <c r="EI13" s="350">
        <f>+'Stk CF '!IB13</f>
        <v>0</v>
      </c>
      <c r="EJ13" s="351">
        <f>+'Stk BF '!KG13</f>
        <v>0</v>
      </c>
      <c r="EK13" s="1"/>
      <c r="EL13" s="520">
        <f t="shared" si="29"/>
        <v>132</v>
      </c>
      <c r="EM13" s="347">
        <f t="shared" si="30"/>
        <v>0</v>
      </c>
      <c r="EN13" s="347">
        <f t="shared" si="31"/>
        <v>0</v>
      </c>
      <c r="EO13" s="347">
        <f t="shared" si="32"/>
        <v>0</v>
      </c>
      <c r="EP13" s="134"/>
      <c r="EQ13" s="347">
        <f>VLOOKUP(D13,'Forcast 2023'!A:P,16,0)</f>
        <v>100</v>
      </c>
      <c r="ER13" s="507">
        <f t="shared" si="33"/>
        <v>1.32</v>
      </c>
    </row>
    <row r="14" spans="1:148" ht="12.75" customHeight="1">
      <c r="B14" s="384" t="s">
        <v>52</v>
      </c>
      <c r="C14" s="175" t="s">
        <v>28</v>
      </c>
      <c r="D14" s="171" t="s">
        <v>218</v>
      </c>
      <c r="E14" s="364" t="s">
        <v>184</v>
      </c>
      <c r="F14" s="380" t="s">
        <v>99</v>
      </c>
      <c r="G14" s="380" t="s">
        <v>99</v>
      </c>
      <c r="H14" s="166" t="s">
        <v>94</v>
      </c>
      <c r="I14" s="372" t="s">
        <v>226</v>
      </c>
      <c r="J14" s="143">
        <v>5</v>
      </c>
      <c r="K14" s="144">
        <v>6</v>
      </c>
      <c r="L14" s="137" t="s">
        <v>4</v>
      </c>
      <c r="M14" s="106">
        <f>+'Stk BSF'!N14</f>
        <v>56</v>
      </c>
      <c r="N14" s="350">
        <f>+'Stk CF '!N14</f>
        <v>0</v>
      </c>
      <c r="O14" s="350">
        <f>+'Stk CF '!O14</f>
        <v>2</v>
      </c>
      <c r="P14" s="351">
        <f>+'Stk BF '!N14</f>
        <v>1</v>
      </c>
      <c r="Q14" s="106">
        <f>+'Stk BSF'!V14</f>
        <v>56</v>
      </c>
      <c r="R14" s="350">
        <f>+'Stk CF '!Q14</f>
        <v>0</v>
      </c>
      <c r="S14" s="350">
        <f>+'Stk CF '!R14</f>
        <v>2</v>
      </c>
      <c r="T14" s="351">
        <f>+'Stk BF '!W14</f>
        <v>1</v>
      </c>
      <c r="U14" s="106">
        <f>+'Stk BSF'!AD14</f>
        <v>56</v>
      </c>
      <c r="V14" s="350">
        <f>+'Stk CF '!X14</f>
        <v>0</v>
      </c>
      <c r="W14" s="350">
        <f>+'Stk CF '!Y14</f>
        <v>2</v>
      </c>
      <c r="X14" s="351">
        <f>+'Stk BF '!AF14</f>
        <v>1</v>
      </c>
      <c r="Y14" s="106">
        <f>+'Stk BSF'!AL14</f>
        <v>56</v>
      </c>
      <c r="Z14" s="350">
        <f>+'Stk CF '!AE14</f>
        <v>0</v>
      </c>
      <c r="AA14" s="350">
        <f>+'Stk CF '!AF14</f>
        <v>2</v>
      </c>
      <c r="AB14" s="351">
        <f>+'Stk BF '!AO14</f>
        <v>1</v>
      </c>
      <c r="AC14" s="106">
        <f>+'Stk BSF'!AT14</f>
        <v>56</v>
      </c>
      <c r="AD14" s="350">
        <f>+'Stk CF '!AL14</f>
        <v>0</v>
      </c>
      <c r="AE14" s="350">
        <f>+'Stk CF '!AM14</f>
        <v>2</v>
      </c>
      <c r="AF14" s="351">
        <f>+'Stk BF '!AX14</f>
        <v>0</v>
      </c>
      <c r="AG14" s="106">
        <f>+'Stk BSF'!BB14</f>
        <v>56</v>
      </c>
      <c r="AH14" s="350">
        <f>+'Stk CF '!AS14</f>
        <v>0</v>
      </c>
      <c r="AI14" s="350">
        <f>+'Stk CF '!AT14</f>
        <v>0</v>
      </c>
      <c r="AJ14" s="351">
        <f>+'Stk BF '!BG14</f>
        <v>1</v>
      </c>
      <c r="AK14" s="106">
        <f>+'Stk BSF'!BJ14</f>
        <v>56</v>
      </c>
      <c r="AL14" s="350">
        <f>+'Stk CF '!AZ14</f>
        <v>0</v>
      </c>
      <c r="AM14" s="350">
        <f>+'Stk CF '!BA14</f>
        <v>0</v>
      </c>
      <c r="AN14" s="351">
        <f>+'Stk BF '!BP14</f>
        <v>1</v>
      </c>
      <c r="AO14" s="106">
        <f>+'Stk BSF'!BR14</f>
        <v>56</v>
      </c>
      <c r="AP14" s="350">
        <f>+'Stk CF '!BG14</f>
        <v>0</v>
      </c>
      <c r="AQ14" s="350">
        <f>+'Stk CF '!BH14</f>
        <v>0</v>
      </c>
      <c r="AR14" s="351">
        <f>+'Stk BF '!BY14</f>
        <v>4</v>
      </c>
      <c r="AS14" s="106">
        <f>+'Stk BSF'!BZ14</f>
        <v>56</v>
      </c>
      <c r="AT14" s="350">
        <f>+'Stk CF '!BN14</f>
        <v>0</v>
      </c>
      <c r="AU14" s="350">
        <f>+'Stk CF '!BO14</f>
        <v>0</v>
      </c>
      <c r="AV14" s="351">
        <f>+'Stk BF '!CH14</f>
        <v>4</v>
      </c>
      <c r="AW14" s="106">
        <f>+'Stk BSF'!CH14</f>
        <v>56</v>
      </c>
      <c r="AX14" s="350">
        <f>+'Stk CF '!BU14</f>
        <v>0</v>
      </c>
      <c r="AY14" s="350">
        <f>+'Stk CF '!BV14</f>
        <v>0</v>
      </c>
      <c r="AZ14" s="351">
        <f>+'Stk BF '!CQ14</f>
        <v>4</v>
      </c>
      <c r="BA14" s="106">
        <f>+'Stk BSF'!CP14</f>
        <v>56</v>
      </c>
      <c r="BB14" s="350">
        <f>+'Stk CF '!CB14</f>
        <v>0</v>
      </c>
      <c r="BC14" s="350">
        <f>+'Stk CF '!CC14</f>
        <v>0</v>
      </c>
      <c r="BD14" s="351">
        <f>+'Stk BF '!CZ14</f>
        <v>4</v>
      </c>
      <c r="BE14" s="106">
        <f>+'Stk BSF'!CX14</f>
        <v>56</v>
      </c>
      <c r="BF14" s="350">
        <f>+'Stk CF '!CI14</f>
        <v>0</v>
      </c>
      <c r="BG14" s="350">
        <f>+'Stk CF '!CJ14</f>
        <v>0</v>
      </c>
      <c r="BH14" s="351">
        <f>+'Stk BF '!DI14</f>
        <v>1</v>
      </c>
      <c r="BI14" s="106">
        <f>+'Stk BSF'!DF14</f>
        <v>56</v>
      </c>
      <c r="BJ14" s="350">
        <f>+'Stk CF '!CP14</f>
        <v>0</v>
      </c>
      <c r="BK14" s="350">
        <f>+'Stk CF '!CQ14</f>
        <v>0</v>
      </c>
      <c r="BL14" s="351">
        <f>+'Stk BF '!DR14</f>
        <v>1</v>
      </c>
      <c r="BM14" s="106">
        <f>+'Stk BSF'!DN14</f>
        <v>56</v>
      </c>
      <c r="BN14" s="350">
        <f>+'Stk CF '!CW14</f>
        <v>0</v>
      </c>
      <c r="BO14" s="350">
        <f>+'Stk CF '!CX14</f>
        <v>0</v>
      </c>
      <c r="BP14" s="351">
        <f>+'Stk BF '!EA14</f>
        <v>1</v>
      </c>
      <c r="BQ14" s="106">
        <f>+'Stk BSF'!DV14</f>
        <v>56</v>
      </c>
      <c r="BR14" s="350">
        <f>+'Stk CF '!DD14</f>
        <v>0</v>
      </c>
      <c r="BS14" s="350">
        <f>+'Stk CF '!DE14</f>
        <v>0</v>
      </c>
      <c r="BT14" s="351">
        <f>+'Stk BF '!EJ14</f>
        <v>1</v>
      </c>
      <c r="BU14" s="106">
        <f>+'Stk BSF'!ED14</f>
        <v>56</v>
      </c>
      <c r="BV14" s="350">
        <f>+'Stk CF '!DK14</f>
        <v>0</v>
      </c>
      <c r="BW14" s="350">
        <f>+'Stk CF '!DL14</f>
        <v>0</v>
      </c>
      <c r="BX14" s="351">
        <f>+'Stk BF '!ES14</f>
        <v>1</v>
      </c>
      <c r="BY14" s="106">
        <f>+'Stk BSF'!EL14</f>
        <v>56</v>
      </c>
      <c r="BZ14" s="350">
        <f>+'Stk CF '!DR14</f>
        <v>0</v>
      </c>
      <c r="CA14" s="350">
        <f>+'Stk CF '!DS14</f>
        <v>0</v>
      </c>
      <c r="CB14" s="351">
        <f>+'Stk BF '!FB14</f>
        <v>1</v>
      </c>
      <c r="CC14" s="106">
        <f>+'Stk BSF'!ET14</f>
        <v>56</v>
      </c>
      <c r="CD14" s="350">
        <f>+'Stk CF '!DY14</f>
        <v>0</v>
      </c>
      <c r="CE14" s="350">
        <f>+'Stk CF '!DZ14</f>
        <v>0</v>
      </c>
      <c r="CF14" s="351">
        <f>+'Stk BF '!FK14</f>
        <v>1</v>
      </c>
      <c r="CG14" s="106">
        <f>+'Stk BSF'!FB14</f>
        <v>56</v>
      </c>
      <c r="CH14" s="350">
        <f>+'Stk CF '!EF14</f>
        <v>0</v>
      </c>
      <c r="CI14" s="350">
        <f>+'Stk CF '!EG14</f>
        <v>0</v>
      </c>
      <c r="CJ14" s="351">
        <f>+'Stk BF '!FT14</f>
        <v>1</v>
      </c>
      <c r="CK14" s="106">
        <f>+'Stk BSF'!FJ14</f>
        <v>56</v>
      </c>
      <c r="CL14" s="350">
        <f>+'Stk CF '!EM14</f>
        <v>0</v>
      </c>
      <c r="CM14" s="350">
        <f>+'Stk CF '!EN14</f>
        <v>0</v>
      </c>
      <c r="CN14" s="351">
        <f>+'Stk BF '!GC14</f>
        <v>1</v>
      </c>
      <c r="CO14" s="106">
        <f>+'Stk BSF'!FR14</f>
        <v>56</v>
      </c>
      <c r="CP14" s="350">
        <f>+'Stk CF '!ET14</f>
        <v>0</v>
      </c>
      <c r="CQ14" s="350">
        <f>+'Stk CF '!EU14</f>
        <v>0</v>
      </c>
      <c r="CR14" s="351">
        <f>+'Stk BF '!GL14</f>
        <v>1</v>
      </c>
      <c r="CS14" s="106">
        <f>+'Stk BSF'!FZ14</f>
        <v>56</v>
      </c>
      <c r="CT14" s="350">
        <f>+'Stk CF '!FA14</f>
        <v>0</v>
      </c>
      <c r="CU14" s="350">
        <f>+'Stk CF '!FB14</f>
        <v>0</v>
      </c>
      <c r="CV14" s="351">
        <f>+'Stk BF '!GU14</f>
        <v>1</v>
      </c>
      <c r="CW14" s="106">
        <f>+'Stk BSF'!GH14</f>
        <v>56</v>
      </c>
      <c r="CX14" s="350">
        <f>+'Stk CF '!FH14</f>
        <v>0</v>
      </c>
      <c r="CY14" s="350">
        <f>+'Stk CF '!FI14</f>
        <v>0</v>
      </c>
      <c r="CZ14" s="351">
        <f>+'Stk BF '!HD14</f>
        <v>1</v>
      </c>
      <c r="DA14" s="106">
        <f>+'Stk BSF'!GP14</f>
        <v>56</v>
      </c>
      <c r="DB14" s="350">
        <f>+'Stk CF '!FO14</f>
        <v>0</v>
      </c>
      <c r="DC14" s="350">
        <f>+'Stk CF '!FP14</f>
        <v>0</v>
      </c>
      <c r="DD14" s="351">
        <f>+'Stk BF '!HM14</f>
        <v>1</v>
      </c>
      <c r="DE14" s="106">
        <f>+'Stk BSF'!GX14</f>
        <v>56</v>
      </c>
      <c r="DF14" s="350">
        <f>+'Stk CF '!FV14</f>
        <v>0</v>
      </c>
      <c r="DG14" s="350">
        <f>+'Stk CF '!FW14</f>
        <v>0</v>
      </c>
      <c r="DH14" s="351">
        <f>+'Stk BF '!HV14</f>
        <v>1</v>
      </c>
      <c r="DI14" s="106">
        <f>+'Stk BSF'!HF14</f>
        <v>56</v>
      </c>
      <c r="DJ14" s="350">
        <f>+'Stk CF '!GC14</f>
        <v>0</v>
      </c>
      <c r="DK14" s="350">
        <f>+'Stk CF '!GD14</f>
        <v>0</v>
      </c>
      <c r="DL14" s="351">
        <f>+'Stk BF '!IE14</f>
        <v>1</v>
      </c>
      <c r="DM14" s="106">
        <f>+'Stk BSF'!HN14</f>
        <v>56</v>
      </c>
      <c r="DN14" s="350">
        <f>+'Stk CF '!GJ14</f>
        <v>0</v>
      </c>
      <c r="DO14" s="350">
        <f>+'Stk CF '!GK14</f>
        <v>0</v>
      </c>
      <c r="DP14" s="351">
        <f>+'Stk BF '!IN14</f>
        <v>1</v>
      </c>
      <c r="DQ14" s="106">
        <f>+'Stk BSF'!HV14</f>
        <v>56</v>
      </c>
      <c r="DR14" s="350">
        <f>+'Stk CF '!GQ14</f>
        <v>0</v>
      </c>
      <c r="DS14" s="350">
        <f>+'Stk CF '!GR14</f>
        <v>0</v>
      </c>
      <c r="DT14" s="351">
        <f>+'Stk BF '!IW14</f>
        <v>1</v>
      </c>
      <c r="DU14" s="106">
        <f>+'Stk BSF'!HV14</f>
        <v>56</v>
      </c>
      <c r="DV14" s="350">
        <f>+'Stk CF '!GX14</f>
        <v>0</v>
      </c>
      <c r="DW14" s="350">
        <f>+'Stk CF '!GY14</f>
        <v>0</v>
      </c>
      <c r="DX14" s="351">
        <f>+'Stk BF '!JF14</f>
        <v>1</v>
      </c>
      <c r="DY14" s="106">
        <f>+'Stk BSF'!IL14</f>
        <v>56</v>
      </c>
      <c r="DZ14" s="350">
        <f>+'Stk CF '!HE14</f>
        <v>0</v>
      </c>
      <c r="EA14" s="350">
        <f>+'Stk CF '!HF14</f>
        <v>0</v>
      </c>
      <c r="EB14" s="351">
        <f>+'Stk BF '!JO14</f>
        <v>1</v>
      </c>
      <c r="EC14" s="106">
        <f>+'Stk BSF'!IT14</f>
        <v>56</v>
      </c>
      <c r="ED14" s="350">
        <f>+'Stk CF '!HL14</f>
        <v>0</v>
      </c>
      <c r="EE14" s="350">
        <f>+'Stk CF '!HM14</f>
        <v>0</v>
      </c>
      <c r="EF14" s="351">
        <f>+'Stk BF '!JX14</f>
        <v>1</v>
      </c>
      <c r="EG14" s="106">
        <f>+'Stk BSF'!JB14</f>
        <v>56</v>
      </c>
      <c r="EH14" s="350">
        <f>+'Stk CF '!IA14</f>
        <v>0</v>
      </c>
      <c r="EI14" s="350">
        <f>+'Stk CF '!IB14</f>
        <v>0</v>
      </c>
      <c r="EJ14" s="351">
        <f>+'Stk BF '!KG14</f>
        <v>1</v>
      </c>
      <c r="EL14" s="520">
        <f t="shared" si="29"/>
        <v>56</v>
      </c>
      <c r="EM14" s="347">
        <f t="shared" si="30"/>
        <v>0</v>
      </c>
      <c r="EN14" s="347">
        <f t="shared" si="31"/>
        <v>0</v>
      </c>
      <c r="EO14" s="347">
        <f t="shared" si="32"/>
        <v>1</v>
      </c>
      <c r="EP14" s="118"/>
      <c r="EQ14" s="347">
        <f>VLOOKUP(D14,'Forcast 2023'!A:P,16,0)</f>
        <v>80</v>
      </c>
      <c r="ER14" s="507">
        <f t="shared" si="33"/>
        <v>0.71250000000000002</v>
      </c>
    </row>
    <row r="15" spans="1:148" ht="12.75" customHeight="1">
      <c r="B15" s="384" t="s">
        <v>52</v>
      </c>
      <c r="C15" s="174" t="s">
        <v>27</v>
      </c>
      <c r="D15" s="168" t="s">
        <v>219</v>
      </c>
      <c r="E15" s="363" t="s">
        <v>198</v>
      </c>
      <c r="F15" s="380" t="s">
        <v>99</v>
      </c>
      <c r="G15" s="380" t="s">
        <v>99</v>
      </c>
      <c r="H15" s="166" t="s">
        <v>94</v>
      </c>
      <c r="I15" s="356" t="s">
        <v>227</v>
      </c>
      <c r="J15" s="139">
        <v>5</v>
      </c>
      <c r="K15" s="140">
        <v>6</v>
      </c>
      <c r="L15" s="137" t="s">
        <v>4</v>
      </c>
      <c r="M15" s="106">
        <f>+'Stk BSF'!N15</f>
        <v>3</v>
      </c>
      <c r="N15" s="350">
        <f>+'Stk CF '!N15</f>
        <v>0</v>
      </c>
      <c r="O15" s="350">
        <f>+'Stk CF '!O15</f>
        <v>49</v>
      </c>
      <c r="P15" s="351">
        <f>+'Stk BF '!N15</f>
        <v>32</v>
      </c>
      <c r="Q15" s="106">
        <f>+'Stk BSF'!V15</f>
        <v>3</v>
      </c>
      <c r="R15" s="350">
        <f>+'Stk CF '!Q15</f>
        <v>0</v>
      </c>
      <c r="S15" s="350">
        <f>+'Stk CF '!R15</f>
        <v>49</v>
      </c>
      <c r="T15" s="351">
        <f>+'Stk BF '!W15</f>
        <v>32</v>
      </c>
      <c r="U15" s="106">
        <f>+'Stk BSF'!AD15</f>
        <v>3</v>
      </c>
      <c r="V15" s="350">
        <f>+'Stk CF '!X15</f>
        <v>0</v>
      </c>
      <c r="W15" s="350">
        <f>+'Stk CF '!Y15</f>
        <v>49</v>
      </c>
      <c r="X15" s="351">
        <f>+'Stk BF '!AF15</f>
        <v>32</v>
      </c>
      <c r="Y15" s="106">
        <f>+'Stk BSF'!AL15</f>
        <v>3</v>
      </c>
      <c r="Z15" s="350">
        <f>+'Stk CF '!AE15</f>
        <v>0</v>
      </c>
      <c r="AA15" s="350">
        <f>+'Stk CF '!AF15</f>
        <v>49</v>
      </c>
      <c r="AB15" s="351">
        <f>+'Stk BF '!AO15</f>
        <v>32</v>
      </c>
      <c r="AC15" s="106">
        <f>+'Stk BSF'!AT15</f>
        <v>3</v>
      </c>
      <c r="AD15" s="350">
        <f>+'Stk CF '!AL15</f>
        <v>0</v>
      </c>
      <c r="AE15" s="350">
        <f>+'Stk CF '!AM15</f>
        <v>49</v>
      </c>
      <c r="AF15" s="351">
        <f>+'Stk BF '!AX15</f>
        <v>10</v>
      </c>
      <c r="AG15" s="106">
        <f>+'Stk BSF'!BB15</f>
        <v>3</v>
      </c>
      <c r="AH15" s="350">
        <f>+'Stk CF '!AS15</f>
        <v>0</v>
      </c>
      <c r="AI15" s="350">
        <f>+'Stk CF '!AT15</f>
        <v>28</v>
      </c>
      <c r="AJ15" s="351">
        <f>+'Stk BF '!BG15</f>
        <v>4</v>
      </c>
      <c r="AK15" s="106">
        <f>+'Stk BSF'!BJ15</f>
        <v>155</v>
      </c>
      <c r="AL15" s="350">
        <f>+'Stk CF '!AZ15</f>
        <v>0</v>
      </c>
      <c r="AM15" s="350">
        <f>+'Stk CF '!BA15</f>
        <v>550</v>
      </c>
      <c r="AN15" s="351">
        <f>+'Stk BF '!BP15</f>
        <v>0</v>
      </c>
      <c r="AO15" s="106">
        <f>+'Stk BSF'!BR15</f>
        <v>1090</v>
      </c>
      <c r="AP15" s="350">
        <f>+'Stk CF '!BG15</f>
        <v>0</v>
      </c>
      <c r="AQ15" s="350">
        <f>+'Stk CF '!BH15</f>
        <v>256</v>
      </c>
      <c r="AR15" s="351">
        <f>+'Stk BF '!BY15</f>
        <v>123</v>
      </c>
      <c r="AS15" s="106">
        <f>+'Stk BSF'!BZ15</f>
        <v>1090</v>
      </c>
      <c r="AT15" s="350">
        <f>+'Stk CF '!BN15</f>
        <v>0</v>
      </c>
      <c r="AU15" s="350">
        <f>+'Stk CF '!BO15</f>
        <v>256</v>
      </c>
      <c r="AV15" s="351">
        <f>+'Stk BF '!CH15</f>
        <v>123</v>
      </c>
      <c r="AW15" s="106">
        <f>+'Stk BSF'!CH15</f>
        <v>1090</v>
      </c>
      <c r="AX15" s="350">
        <f>+'Stk CF '!BU15</f>
        <v>0</v>
      </c>
      <c r="AY15" s="350">
        <f>+'Stk CF '!BV15</f>
        <v>256</v>
      </c>
      <c r="AZ15" s="351">
        <f>+'Stk BF '!CQ15</f>
        <v>123</v>
      </c>
      <c r="BA15" s="106">
        <f>+'Stk BSF'!CP15</f>
        <v>1110</v>
      </c>
      <c r="BB15" s="350">
        <f>+'Stk CF '!CB15</f>
        <v>0</v>
      </c>
      <c r="BC15" s="350">
        <f>+'Stk CF '!CC15</f>
        <v>256</v>
      </c>
      <c r="BD15" s="351">
        <f>+'Stk BF '!CZ15</f>
        <v>123</v>
      </c>
      <c r="BE15" s="106">
        <f>+'Stk BSF'!CX15</f>
        <v>1110</v>
      </c>
      <c r="BF15" s="350">
        <f>+'Stk CF '!CI15</f>
        <v>0</v>
      </c>
      <c r="BG15" s="350">
        <f>+'Stk CF '!CJ15</f>
        <v>256</v>
      </c>
      <c r="BH15" s="351">
        <f>+'Stk BF '!DI15</f>
        <v>101</v>
      </c>
      <c r="BI15" s="106">
        <f>+'Stk BSF'!DF15</f>
        <v>1110</v>
      </c>
      <c r="BJ15" s="350">
        <f>+'Stk CF '!CP15</f>
        <v>0</v>
      </c>
      <c r="BK15" s="350">
        <f>+'Stk CF '!CQ15</f>
        <v>256</v>
      </c>
      <c r="BL15" s="351">
        <f>+'Stk BF '!DR15</f>
        <v>101</v>
      </c>
      <c r="BM15" s="106">
        <f>+'Stk BSF'!DN15</f>
        <v>1110</v>
      </c>
      <c r="BN15" s="350">
        <f>+'Stk CF '!CW15</f>
        <v>0</v>
      </c>
      <c r="BO15" s="350">
        <f>+'Stk CF '!CX15</f>
        <v>256</v>
      </c>
      <c r="BP15" s="351">
        <f>+'Stk BF '!EA15</f>
        <v>101</v>
      </c>
      <c r="BQ15" s="106">
        <f>+'Stk BSF'!DV15</f>
        <v>1110</v>
      </c>
      <c r="BR15" s="350">
        <f>+'Stk CF '!DD15</f>
        <v>0</v>
      </c>
      <c r="BS15" s="350">
        <f>+'Stk CF '!DE15</f>
        <v>256</v>
      </c>
      <c r="BT15" s="351">
        <f>+'Stk BF '!EJ15</f>
        <v>101</v>
      </c>
      <c r="BU15" s="106">
        <f>+'Stk BSF'!ED15</f>
        <v>1110</v>
      </c>
      <c r="BV15" s="350">
        <f>+'Stk CF '!DK15</f>
        <v>0</v>
      </c>
      <c r="BW15" s="350">
        <f>+'Stk CF '!DL15</f>
        <v>256</v>
      </c>
      <c r="BX15" s="351">
        <f>+'Stk BF '!ES15</f>
        <v>101</v>
      </c>
      <c r="BY15" s="106">
        <f>+'Stk BSF'!EL15</f>
        <v>1110</v>
      </c>
      <c r="BZ15" s="350">
        <f>+'Stk CF '!DR15</f>
        <v>0</v>
      </c>
      <c r="CA15" s="350">
        <f>+'Stk CF '!DS15</f>
        <v>256</v>
      </c>
      <c r="CB15" s="351">
        <f>+'Stk BF '!FB15</f>
        <v>101</v>
      </c>
      <c r="CC15" s="106">
        <f>+'Stk BSF'!ET15</f>
        <v>1110</v>
      </c>
      <c r="CD15" s="350">
        <f>+'Stk CF '!DY15</f>
        <v>0</v>
      </c>
      <c r="CE15" s="350">
        <f>+'Stk CF '!DZ15</f>
        <v>256</v>
      </c>
      <c r="CF15" s="351">
        <f>+'Stk BF '!FK15</f>
        <v>101</v>
      </c>
      <c r="CG15" s="106">
        <f>+'Stk BSF'!FB15</f>
        <v>1110</v>
      </c>
      <c r="CH15" s="350">
        <f>+'Stk CF '!EF15</f>
        <v>0</v>
      </c>
      <c r="CI15" s="350">
        <f>+'Stk CF '!EG15</f>
        <v>256</v>
      </c>
      <c r="CJ15" s="351">
        <f>+'Stk BF '!FT15</f>
        <v>101</v>
      </c>
      <c r="CK15" s="106">
        <f>+'Stk BSF'!FJ15</f>
        <v>1110</v>
      </c>
      <c r="CL15" s="350">
        <f>+'Stk CF '!EM15</f>
        <v>0</v>
      </c>
      <c r="CM15" s="350">
        <f>+'Stk CF '!EN15</f>
        <v>256</v>
      </c>
      <c r="CN15" s="351">
        <f>+'Stk BF '!GC15</f>
        <v>101</v>
      </c>
      <c r="CO15" s="106">
        <f>+'Stk BSF'!FR15</f>
        <v>1110</v>
      </c>
      <c r="CP15" s="350">
        <f>+'Stk CF '!ET15</f>
        <v>0</v>
      </c>
      <c r="CQ15" s="350">
        <f>+'Stk CF '!EU15</f>
        <v>256</v>
      </c>
      <c r="CR15" s="351">
        <f>+'Stk BF '!GL15</f>
        <v>101</v>
      </c>
      <c r="CS15" s="106">
        <f>+'Stk BSF'!FZ15</f>
        <v>1110</v>
      </c>
      <c r="CT15" s="350">
        <f>+'Stk CF '!FA15</f>
        <v>0</v>
      </c>
      <c r="CU15" s="350">
        <f>+'Stk CF '!FB15</f>
        <v>256</v>
      </c>
      <c r="CV15" s="351">
        <f>+'Stk BF '!GU15</f>
        <v>101</v>
      </c>
      <c r="CW15" s="106">
        <f>+'Stk BSF'!GH15</f>
        <v>1110</v>
      </c>
      <c r="CX15" s="350">
        <f>+'Stk CF '!FH15</f>
        <v>0</v>
      </c>
      <c r="CY15" s="350">
        <f>+'Stk CF '!FI15</f>
        <v>256</v>
      </c>
      <c r="CZ15" s="351">
        <f>+'Stk BF '!HD15</f>
        <v>101</v>
      </c>
      <c r="DA15" s="106">
        <f>+'Stk BSF'!GP15</f>
        <v>1110</v>
      </c>
      <c r="DB15" s="350">
        <f>+'Stk CF '!FO15</f>
        <v>0</v>
      </c>
      <c r="DC15" s="350">
        <f>+'Stk CF '!FP15</f>
        <v>256</v>
      </c>
      <c r="DD15" s="351">
        <f>+'Stk BF '!HM15</f>
        <v>101</v>
      </c>
      <c r="DE15" s="106">
        <f>+'Stk BSF'!GX15</f>
        <v>1110</v>
      </c>
      <c r="DF15" s="350">
        <f>+'Stk CF '!FV15</f>
        <v>0</v>
      </c>
      <c r="DG15" s="350">
        <f>+'Stk CF '!FW15</f>
        <v>256</v>
      </c>
      <c r="DH15" s="351">
        <f>+'Stk BF '!HV15</f>
        <v>101</v>
      </c>
      <c r="DI15" s="106">
        <f>+'Stk BSF'!HF15</f>
        <v>1110</v>
      </c>
      <c r="DJ15" s="350">
        <f>+'Stk CF '!GC15</f>
        <v>0</v>
      </c>
      <c r="DK15" s="350">
        <f>+'Stk CF '!GD15</f>
        <v>256</v>
      </c>
      <c r="DL15" s="351">
        <f>+'Stk BF '!IE15</f>
        <v>101</v>
      </c>
      <c r="DM15" s="106">
        <f>+'Stk BSF'!HN15</f>
        <v>1110</v>
      </c>
      <c r="DN15" s="350">
        <f>+'Stk CF '!GJ15</f>
        <v>0</v>
      </c>
      <c r="DO15" s="350">
        <f>+'Stk CF '!GK15</f>
        <v>256</v>
      </c>
      <c r="DP15" s="351">
        <f>+'Stk BF '!IN15</f>
        <v>101</v>
      </c>
      <c r="DQ15" s="106">
        <f>+'Stk BSF'!HV15</f>
        <v>1110</v>
      </c>
      <c r="DR15" s="350">
        <f>+'Stk CF '!GQ15</f>
        <v>0</v>
      </c>
      <c r="DS15" s="350">
        <f>+'Stk CF '!GR15</f>
        <v>256</v>
      </c>
      <c r="DT15" s="351">
        <f>+'Stk BF '!IW15</f>
        <v>101</v>
      </c>
      <c r="DU15" s="106">
        <f>+'Stk BSF'!HV15</f>
        <v>1110</v>
      </c>
      <c r="DV15" s="350">
        <f>+'Stk CF '!GX15</f>
        <v>0</v>
      </c>
      <c r="DW15" s="350">
        <f>+'Stk CF '!GY15</f>
        <v>256</v>
      </c>
      <c r="DX15" s="351">
        <f>+'Stk BF '!JF15</f>
        <v>101</v>
      </c>
      <c r="DY15" s="106">
        <f>+'Stk BSF'!IL15</f>
        <v>1110</v>
      </c>
      <c r="DZ15" s="350">
        <f>+'Stk CF '!HE15</f>
        <v>0</v>
      </c>
      <c r="EA15" s="350">
        <f>+'Stk CF '!HF15</f>
        <v>256</v>
      </c>
      <c r="EB15" s="351">
        <f>+'Stk BF '!JO15</f>
        <v>101</v>
      </c>
      <c r="EC15" s="106">
        <f>+'Stk BSF'!IT15</f>
        <v>1110</v>
      </c>
      <c r="ED15" s="350">
        <f>+'Stk CF '!HL15</f>
        <v>0</v>
      </c>
      <c r="EE15" s="350">
        <f>+'Stk CF '!HM15</f>
        <v>256</v>
      </c>
      <c r="EF15" s="351">
        <f>+'Stk BF '!JX15</f>
        <v>101</v>
      </c>
      <c r="EG15" s="106">
        <f>+'Stk BSF'!JB15</f>
        <v>1110</v>
      </c>
      <c r="EH15" s="350">
        <f>+'Stk CF '!IA15</f>
        <v>0</v>
      </c>
      <c r="EI15" s="350">
        <f>+'Stk CF '!IB15</f>
        <v>256</v>
      </c>
      <c r="EJ15" s="351">
        <f>+'Stk BF '!KG15</f>
        <v>101</v>
      </c>
      <c r="EL15" s="520">
        <f t="shared" si="29"/>
        <v>1110</v>
      </c>
      <c r="EM15" s="347">
        <f t="shared" si="30"/>
        <v>0</v>
      </c>
      <c r="EN15" s="347">
        <f t="shared" si="31"/>
        <v>256</v>
      </c>
      <c r="EO15" s="347">
        <f t="shared" si="32"/>
        <v>101</v>
      </c>
      <c r="EP15" s="118"/>
      <c r="EQ15" s="347">
        <f>VLOOKUP(D15,'Forcast 2023'!A:P,16,0)</f>
        <v>800</v>
      </c>
      <c r="ER15" s="507">
        <f t="shared" si="33"/>
        <v>1.83375</v>
      </c>
    </row>
    <row r="16" spans="1:148" ht="15">
      <c r="B16" s="384" t="s">
        <v>52</v>
      </c>
      <c r="C16" s="176" t="s">
        <v>30</v>
      </c>
      <c r="D16" s="172" t="s">
        <v>220</v>
      </c>
      <c r="E16" s="365" t="s">
        <v>223</v>
      </c>
      <c r="F16" s="380" t="s">
        <v>99</v>
      </c>
      <c r="G16" s="380" t="s">
        <v>99</v>
      </c>
      <c r="H16" s="166" t="s">
        <v>94</v>
      </c>
      <c r="I16" s="373" t="s">
        <v>228</v>
      </c>
      <c r="J16" s="143">
        <v>6</v>
      </c>
      <c r="K16" s="144">
        <v>7</v>
      </c>
      <c r="L16" s="137" t="s">
        <v>4</v>
      </c>
      <c r="M16" s="106">
        <f>+'Stk BSF'!N16</f>
        <v>0</v>
      </c>
      <c r="N16" s="350">
        <f>+'Stk CF '!N16</f>
        <v>1</v>
      </c>
      <c r="O16" s="350">
        <f>+'Stk CF '!O16</f>
        <v>7</v>
      </c>
      <c r="P16" s="351">
        <f>+'Stk BF '!N16</f>
        <v>200</v>
      </c>
      <c r="Q16" s="106">
        <f>+'Stk BSF'!V16</f>
        <v>0</v>
      </c>
      <c r="R16" s="350">
        <f>+'Stk CF '!Q16</f>
        <v>1</v>
      </c>
      <c r="S16" s="350">
        <f>+'Stk CF '!R16</f>
        <v>7</v>
      </c>
      <c r="T16" s="351">
        <f>+'Stk BF '!W16</f>
        <v>200</v>
      </c>
      <c r="U16" s="106">
        <f>+'Stk BSF'!AD16</f>
        <v>0</v>
      </c>
      <c r="V16" s="350">
        <f>+'Stk CF '!X16</f>
        <v>1</v>
      </c>
      <c r="W16" s="350">
        <f>+'Stk CF '!Y16</f>
        <v>7</v>
      </c>
      <c r="X16" s="351">
        <f>+'Stk BF '!AF16</f>
        <v>200</v>
      </c>
      <c r="Y16" s="106">
        <f>+'Stk BSF'!AL16</f>
        <v>0</v>
      </c>
      <c r="Z16" s="350">
        <f>+'Stk CF '!AE16</f>
        <v>1</v>
      </c>
      <c r="AA16" s="350">
        <f>+'Stk CF '!AF16</f>
        <v>7</v>
      </c>
      <c r="AB16" s="351">
        <f>+'Stk BF '!AO16</f>
        <v>200</v>
      </c>
      <c r="AC16" s="106">
        <f>+'Stk BSF'!AT16</f>
        <v>0</v>
      </c>
      <c r="AD16" s="350">
        <f>+'Stk CF '!AL16</f>
        <v>1</v>
      </c>
      <c r="AE16" s="350">
        <f>+'Stk CF '!AM16</f>
        <v>7</v>
      </c>
      <c r="AF16" s="351">
        <f>+'Stk BF '!AX16</f>
        <v>200</v>
      </c>
      <c r="AG16" s="106">
        <f>+'Stk BSF'!BB16</f>
        <v>0</v>
      </c>
      <c r="AH16" s="350">
        <f>+'Stk CF '!AS16</f>
        <v>0</v>
      </c>
      <c r="AI16" s="350">
        <f>+'Stk CF '!AT16</f>
        <v>8</v>
      </c>
      <c r="AJ16" s="351">
        <f>+'Stk BF '!BG16</f>
        <v>200</v>
      </c>
      <c r="AK16" s="106">
        <f>+'Stk BSF'!BJ16</f>
        <v>0</v>
      </c>
      <c r="AL16" s="350">
        <f>+'Stk CF '!AZ16</f>
        <v>0</v>
      </c>
      <c r="AM16" s="350">
        <f>+'Stk CF '!BA16</f>
        <v>8</v>
      </c>
      <c r="AN16" s="351">
        <f>+'Stk BF '!BP16</f>
        <v>200</v>
      </c>
      <c r="AO16" s="106">
        <f>+'Stk BSF'!BR16</f>
        <v>0</v>
      </c>
      <c r="AP16" s="350">
        <f>+'Stk CF '!BG16</f>
        <v>0</v>
      </c>
      <c r="AQ16" s="350">
        <f>+'Stk CF '!BH16</f>
        <v>8</v>
      </c>
      <c r="AR16" s="351">
        <f>+'Stk BF '!BY16</f>
        <v>201</v>
      </c>
      <c r="AS16" s="106">
        <f>+'Stk BSF'!BZ16</f>
        <v>0</v>
      </c>
      <c r="AT16" s="350">
        <f>+'Stk CF '!BN16</f>
        <v>0</v>
      </c>
      <c r="AU16" s="350">
        <f>+'Stk CF '!BO16</f>
        <v>8</v>
      </c>
      <c r="AV16" s="351">
        <f>+'Stk BF '!CH16</f>
        <v>201</v>
      </c>
      <c r="AW16" s="106">
        <f>+'Stk BSF'!CH16</f>
        <v>0</v>
      </c>
      <c r="AX16" s="350">
        <f>+'Stk CF '!BU16</f>
        <v>0</v>
      </c>
      <c r="AY16" s="350">
        <f>+'Stk CF '!BV16</f>
        <v>8</v>
      </c>
      <c r="AZ16" s="351">
        <f>+'Stk BF '!CQ16</f>
        <v>201</v>
      </c>
      <c r="BA16" s="106">
        <f>+'Stk BSF'!CP16</f>
        <v>0</v>
      </c>
      <c r="BB16" s="350">
        <f>+'Stk CF '!CB16</f>
        <v>0</v>
      </c>
      <c r="BC16" s="350">
        <f>+'Stk CF '!CC16</f>
        <v>8</v>
      </c>
      <c r="BD16" s="351">
        <f>+'Stk BF '!CZ16</f>
        <v>201</v>
      </c>
      <c r="BE16" s="106">
        <f>+'Stk BSF'!CX16</f>
        <v>0</v>
      </c>
      <c r="BF16" s="350">
        <f>+'Stk CF '!CI16</f>
        <v>0</v>
      </c>
      <c r="BG16" s="350">
        <f>+'Stk CF '!CJ16</f>
        <v>8</v>
      </c>
      <c r="BH16" s="351">
        <f>+'Stk BF '!DI16</f>
        <v>201</v>
      </c>
      <c r="BI16" s="106">
        <f>+'Stk BSF'!DF16</f>
        <v>0</v>
      </c>
      <c r="BJ16" s="350">
        <f>+'Stk CF '!CP16</f>
        <v>0</v>
      </c>
      <c r="BK16" s="350">
        <f>+'Stk CF '!CQ16</f>
        <v>8</v>
      </c>
      <c r="BL16" s="351">
        <f>+'Stk BF '!DR16</f>
        <v>200</v>
      </c>
      <c r="BM16" s="106">
        <f>+'Stk BSF'!DN16</f>
        <v>0</v>
      </c>
      <c r="BN16" s="350">
        <f>+'Stk CF '!CW16</f>
        <v>0</v>
      </c>
      <c r="BO16" s="350">
        <f>+'Stk CF '!CX16</f>
        <v>8</v>
      </c>
      <c r="BP16" s="351">
        <f>+'Stk BF '!EA16</f>
        <v>200</v>
      </c>
      <c r="BQ16" s="106">
        <f>+'Stk BSF'!DV16</f>
        <v>0</v>
      </c>
      <c r="BR16" s="350">
        <f>+'Stk CF '!DD16</f>
        <v>0</v>
      </c>
      <c r="BS16" s="350">
        <f>+'Stk CF '!DE16</f>
        <v>8</v>
      </c>
      <c r="BT16" s="351">
        <f>+'Stk BF '!EJ16</f>
        <v>200</v>
      </c>
      <c r="BU16" s="106">
        <f>+'Stk BSF'!ED16</f>
        <v>0</v>
      </c>
      <c r="BV16" s="350">
        <f>+'Stk CF '!DK16</f>
        <v>0</v>
      </c>
      <c r="BW16" s="350">
        <f>+'Stk CF '!DL16</f>
        <v>8</v>
      </c>
      <c r="BX16" s="351">
        <f>+'Stk BF '!ES16</f>
        <v>200</v>
      </c>
      <c r="BY16" s="106">
        <f>+'Stk BSF'!EL16</f>
        <v>0</v>
      </c>
      <c r="BZ16" s="350">
        <f>+'Stk CF '!DR16</f>
        <v>0</v>
      </c>
      <c r="CA16" s="350">
        <f>+'Stk CF '!DS16</f>
        <v>8</v>
      </c>
      <c r="CB16" s="351">
        <f>+'Stk BF '!FB16</f>
        <v>200</v>
      </c>
      <c r="CC16" s="106">
        <f>+'Stk BSF'!ET16</f>
        <v>0</v>
      </c>
      <c r="CD16" s="350">
        <f>+'Stk CF '!DY16</f>
        <v>0</v>
      </c>
      <c r="CE16" s="350">
        <f>+'Stk CF '!DZ16</f>
        <v>8</v>
      </c>
      <c r="CF16" s="351">
        <f>+'Stk BF '!FK16</f>
        <v>200</v>
      </c>
      <c r="CG16" s="106">
        <f>+'Stk BSF'!FB16</f>
        <v>0</v>
      </c>
      <c r="CH16" s="350">
        <f>+'Stk CF '!EF16</f>
        <v>0</v>
      </c>
      <c r="CI16" s="350">
        <f>+'Stk CF '!EG16</f>
        <v>8</v>
      </c>
      <c r="CJ16" s="351">
        <f>+'Stk BF '!FT16</f>
        <v>200</v>
      </c>
      <c r="CK16" s="106">
        <f>+'Stk BSF'!FJ16</f>
        <v>0</v>
      </c>
      <c r="CL16" s="350">
        <f>+'Stk CF '!EM16</f>
        <v>0</v>
      </c>
      <c r="CM16" s="350">
        <f>+'Stk CF '!EN16</f>
        <v>8</v>
      </c>
      <c r="CN16" s="351">
        <f>+'Stk BF '!GC16</f>
        <v>200</v>
      </c>
      <c r="CO16" s="106">
        <f>+'Stk BSF'!FR16</f>
        <v>0</v>
      </c>
      <c r="CP16" s="350">
        <f>+'Stk CF '!ET16</f>
        <v>0</v>
      </c>
      <c r="CQ16" s="350">
        <f>+'Stk CF '!EU16</f>
        <v>8</v>
      </c>
      <c r="CR16" s="351">
        <f>+'Stk BF '!GL16</f>
        <v>200</v>
      </c>
      <c r="CS16" s="106">
        <f>+'Stk BSF'!FZ16</f>
        <v>0</v>
      </c>
      <c r="CT16" s="350">
        <f>+'Stk CF '!FA16</f>
        <v>0</v>
      </c>
      <c r="CU16" s="350">
        <f>+'Stk CF '!FB16</f>
        <v>8</v>
      </c>
      <c r="CV16" s="351">
        <f>+'Stk BF '!GU16</f>
        <v>200</v>
      </c>
      <c r="CW16" s="106">
        <f>+'Stk BSF'!GH16</f>
        <v>0</v>
      </c>
      <c r="CX16" s="350">
        <f>+'Stk CF '!FH16</f>
        <v>0</v>
      </c>
      <c r="CY16" s="350">
        <f>+'Stk CF '!FI16</f>
        <v>8</v>
      </c>
      <c r="CZ16" s="351">
        <f>+'Stk BF '!HD16</f>
        <v>200</v>
      </c>
      <c r="DA16" s="106">
        <f>+'Stk BSF'!GP16</f>
        <v>0</v>
      </c>
      <c r="DB16" s="350">
        <f>+'Stk CF '!FO16</f>
        <v>0</v>
      </c>
      <c r="DC16" s="350">
        <f>+'Stk CF '!FP16</f>
        <v>8</v>
      </c>
      <c r="DD16" s="351">
        <f>+'Stk BF '!HM16</f>
        <v>200</v>
      </c>
      <c r="DE16" s="106">
        <f>+'Stk BSF'!GX16</f>
        <v>0</v>
      </c>
      <c r="DF16" s="350">
        <f>+'Stk CF '!FV16</f>
        <v>0</v>
      </c>
      <c r="DG16" s="350">
        <f>+'Stk CF '!FW16</f>
        <v>8</v>
      </c>
      <c r="DH16" s="351">
        <f>+'Stk BF '!HV16</f>
        <v>200</v>
      </c>
      <c r="DI16" s="106">
        <f>+'Stk BSF'!HF16</f>
        <v>0</v>
      </c>
      <c r="DJ16" s="350">
        <f>+'Stk CF '!GC16</f>
        <v>0</v>
      </c>
      <c r="DK16" s="350">
        <f>+'Stk CF '!GD16</f>
        <v>8</v>
      </c>
      <c r="DL16" s="351">
        <f>+'Stk BF '!IE16</f>
        <v>200</v>
      </c>
      <c r="DM16" s="106">
        <f>+'Stk BSF'!HN16</f>
        <v>0</v>
      </c>
      <c r="DN16" s="350">
        <f>+'Stk CF '!GJ16</f>
        <v>0</v>
      </c>
      <c r="DO16" s="350">
        <f>+'Stk CF '!GK16</f>
        <v>8</v>
      </c>
      <c r="DP16" s="351">
        <f>+'Stk BF '!IN16</f>
        <v>200</v>
      </c>
      <c r="DQ16" s="106">
        <f>+'Stk BSF'!HV16</f>
        <v>0</v>
      </c>
      <c r="DR16" s="350">
        <f>+'Stk CF '!GQ16</f>
        <v>0</v>
      </c>
      <c r="DS16" s="350">
        <f>+'Stk CF '!GR16</f>
        <v>8</v>
      </c>
      <c r="DT16" s="351">
        <f>+'Stk BF '!IW16</f>
        <v>200</v>
      </c>
      <c r="DU16" s="106">
        <f>+'Stk BSF'!HV16</f>
        <v>0</v>
      </c>
      <c r="DV16" s="350">
        <f>+'Stk CF '!GX16</f>
        <v>0</v>
      </c>
      <c r="DW16" s="350">
        <f>+'Stk CF '!GY16</f>
        <v>8</v>
      </c>
      <c r="DX16" s="351">
        <f>+'Stk BF '!JF16</f>
        <v>200</v>
      </c>
      <c r="DY16" s="106">
        <f>+'Stk BSF'!IL16</f>
        <v>0</v>
      </c>
      <c r="DZ16" s="350">
        <f>+'Stk CF '!HE16</f>
        <v>0</v>
      </c>
      <c r="EA16" s="350">
        <f>+'Stk CF '!HF16</f>
        <v>8</v>
      </c>
      <c r="EB16" s="351">
        <f>+'Stk BF '!JO16</f>
        <v>200</v>
      </c>
      <c r="EC16" s="106">
        <f>+'Stk BSF'!IT16</f>
        <v>0</v>
      </c>
      <c r="ED16" s="350">
        <f>+'Stk CF '!HL16</f>
        <v>0</v>
      </c>
      <c r="EE16" s="350">
        <f>+'Stk CF '!HM16</f>
        <v>8</v>
      </c>
      <c r="EF16" s="351">
        <f>+'Stk BF '!JX16</f>
        <v>200</v>
      </c>
      <c r="EG16" s="106">
        <f>+'Stk BSF'!JB16</f>
        <v>0</v>
      </c>
      <c r="EH16" s="350">
        <f>+'Stk CF '!IA16</f>
        <v>0</v>
      </c>
      <c r="EI16" s="350">
        <f>+'Stk CF '!IB16</f>
        <v>8</v>
      </c>
      <c r="EJ16" s="351">
        <f>+'Stk BF '!KG16</f>
        <v>200</v>
      </c>
      <c r="EL16" s="520">
        <f t="shared" si="29"/>
        <v>0</v>
      </c>
      <c r="EM16" s="347">
        <f t="shared" si="30"/>
        <v>0</v>
      </c>
      <c r="EN16" s="347">
        <f t="shared" si="31"/>
        <v>8</v>
      </c>
      <c r="EO16" s="347">
        <f t="shared" si="32"/>
        <v>200</v>
      </c>
      <c r="EP16" s="118"/>
      <c r="EQ16" s="347">
        <f>VLOOKUP(D16,'Forcast 2023'!A:P,16,0)</f>
        <v>80</v>
      </c>
      <c r="ER16" s="507">
        <f t="shared" si="33"/>
        <v>2.6</v>
      </c>
    </row>
    <row r="17" spans="2:148" ht="12.75" customHeight="1">
      <c r="B17" s="385" t="s">
        <v>52</v>
      </c>
      <c r="C17" s="174" t="s">
        <v>29</v>
      </c>
      <c r="D17" s="168" t="s">
        <v>221</v>
      </c>
      <c r="E17" s="363" t="s">
        <v>182</v>
      </c>
      <c r="F17" s="380" t="s">
        <v>99</v>
      </c>
      <c r="G17" s="380" t="s">
        <v>99</v>
      </c>
      <c r="H17" s="166" t="s">
        <v>94</v>
      </c>
      <c r="I17" s="356" t="s">
        <v>229</v>
      </c>
      <c r="J17" s="143">
        <v>6</v>
      </c>
      <c r="K17" s="144">
        <v>7</v>
      </c>
      <c r="L17" s="163" t="s">
        <v>4</v>
      </c>
      <c r="M17" s="106">
        <f>+'Stk BSF'!N17</f>
        <v>0</v>
      </c>
      <c r="N17" s="350">
        <f>+'Stk CF '!N17</f>
        <v>16</v>
      </c>
      <c r="O17" s="350">
        <f>+'Stk CF '!O17</f>
        <v>5</v>
      </c>
      <c r="P17" s="351">
        <f>+'Stk BF '!N17</f>
        <v>234</v>
      </c>
      <c r="Q17" s="106">
        <f>+'Stk BSF'!V17</f>
        <v>0</v>
      </c>
      <c r="R17" s="350">
        <f>+'Stk CF '!Q17</f>
        <v>16</v>
      </c>
      <c r="S17" s="350">
        <f>+'Stk CF '!R17</f>
        <v>5</v>
      </c>
      <c r="T17" s="351">
        <f>+'Stk BF '!W17</f>
        <v>234</v>
      </c>
      <c r="U17" s="106">
        <f>+'Stk BSF'!AD17</f>
        <v>0</v>
      </c>
      <c r="V17" s="350">
        <f>+'Stk CF '!X17</f>
        <v>16</v>
      </c>
      <c r="W17" s="350">
        <f>+'Stk CF '!Y17</f>
        <v>5</v>
      </c>
      <c r="X17" s="351">
        <f>+'Stk BF '!AF17</f>
        <v>234</v>
      </c>
      <c r="Y17" s="106">
        <f>+'Stk BSF'!AL17</f>
        <v>0</v>
      </c>
      <c r="Z17" s="350">
        <f>+'Stk CF '!AE17</f>
        <v>16</v>
      </c>
      <c r="AA17" s="350">
        <f>+'Stk CF '!AF17</f>
        <v>5</v>
      </c>
      <c r="AB17" s="351">
        <f>+'Stk BF '!AO17</f>
        <v>234</v>
      </c>
      <c r="AC17" s="106">
        <f>+'Stk BSF'!AT17</f>
        <v>0</v>
      </c>
      <c r="AD17" s="350">
        <f>+'Stk CF '!AL17</f>
        <v>16</v>
      </c>
      <c r="AE17" s="350">
        <f>+'Stk CF '!AM17</f>
        <v>5</v>
      </c>
      <c r="AF17" s="351">
        <f>+'Stk BF '!AX17</f>
        <v>231</v>
      </c>
      <c r="AG17" s="106">
        <f>+'Stk BSF'!BB17</f>
        <v>0</v>
      </c>
      <c r="AH17" s="350">
        <f>+'Stk CF '!AS17</f>
        <v>0</v>
      </c>
      <c r="AI17" s="350">
        <f>+'Stk CF '!AT17</f>
        <v>14</v>
      </c>
      <c r="AJ17" s="351">
        <f>+'Stk BF '!BG17</f>
        <v>187</v>
      </c>
      <c r="AK17" s="106">
        <f>+'Stk BSF'!BJ17</f>
        <v>0</v>
      </c>
      <c r="AL17" s="350">
        <f>+'Stk CF '!AZ17</f>
        <v>0</v>
      </c>
      <c r="AM17" s="350">
        <f>+'Stk CF '!BA17</f>
        <v>14</v>
      </c>
      <c r="AN17" s="351">
        <f>+'Stk BF '!BP17</f>
        <v>187</v>
      </c>
      <c r="AO17" s="106">
        <f>+'Stk BSF'!BR17</f>
        <v>0</v>
      </c>
      <c r="AP17" s="350">
        <f>+'Stk CF '!BG17</f>
        <v>0</v>
      </c>
      <c r="AQ17" s="350">
        <f>+'Stk CF '!BH17</f>
        <v>0</v>
      </c>
      <c r="AR17" s="351">
        <f>+'Stk BF '!BY17</f>
        <v>100</v>
      </c>
      <c r="AS17" s="106">
        <f>+'Stk BSF'!BZ17</f>
        <v>0</v>
      </c>
      <c r="AT17" s="350">
        <f>+'Stk CF '!BN17</f>
        <v>0</v>
      </c>
      <c r="AU17" s="350">
        <f>+'Stk CF '!BO17</f>
        <v>0</v>
      </c>
      <c r="AV17" s="351">
        <f>+'Stk BF '!CH17</f>
        <v>100</v>
      </c>
      <c r="AW17" s="106">
        <f>+'Stk BSF'!CH17</f>
        <v>0</v>
      </c>
      <c r="AX17" s="350">
        <f>+'Stk CF '!BU17</f>
        <v>0</v>
      </c>
      <c r="AY17" s="350">
        <f>+'Stk CF '!BV17</f>
        <v>0</v>
      </c>
      <c r="AZ17" s="351">
        <f>+'Stk BF '!CQ17</f>
        <v>100</v>
      </c>
      <c r="BA17" s="106">
        <f>+'Stk BSF'!CP17</f>
        <v>0</v>
      </c>
      <c r="BB17" s="350">
        <f>+'Stk CF '!CB17</f>
        <v>0</v>
      </c>
      <c r="BC17" s="350">
        <f>+'Stk CF '!CC17</f>
        <v>0</v>
      </c>
      <c r="BD17" s="351">
        <f>+'Stk BF '!CZ17</f>
        <v>20</v>
      </c>
      <c r="BE17" s="106">
        <f>+'Stk BSF'!CX17</f>
        <v>0</v>
      </c>
      <c r="BF17" s="350">
        <f>+'Stk CF '!CI17</f>
        <v>0</v>
      </c>
      <c r="BG17" s="350">
        <f>+'Stk CF '!CJ17</f>
        <v>0</v>
      </c>
      <c r="BH17" s="351">
        <f>+'Stk BF '!DI17</f>
        <v>20</v>
      </c>
      <c r="BI17" s="106">
        <f>+'Stk BSF'!DF17</f>
        <v>0</v>
      </c>
      <c r="BJ17" s="350">
        <f>+'Stk CF '!CP17</f>
        <v>0</v>
      </c>
      <c r="BK17" s="350">
        <f>+'Stk CF '!CQ17</f>
        <v>0</v>
      </c>
      <c r="BL17" s="351">
        <f>+'Stk BF '!DR17</f>
        <v>0</v>
      </c>
      <c r="BM17" s="106">
        <f>+'Stk BSF'!DN17</f>
        <v>0</v>
      </c>
      <c r="BN17" s="350">
        <f>+'Stk CF '!CW17</f>
        <v>0</v>
      </c>
      <c r="BO17" s="350">
        <f>+'Stk CF '!CX17</f>
        <v>0</v>
      </c>
      <c r="BP17" s="351">
        <f>+'Stk BF '!EA17</f>
        <v>0</v>
      </c>
      <c r="BQ17" s="106">
        <f>+'Stk BSF'!DV17</f>
        <v>0</v>
      </c>
      <c r="BR17" s="350">
        <f>+'Stk CF '!DD17</f>
        <v>0</v>
      </c>
      <c r="BS17" s="350">
        <f>+'Stk CF '!DE17</f>
        <v>0</v>
      </c>
      <c r="BT17" s="351">
        <f>+'Stk BF '!EJ17</f>
        <v>0</v>
      </c>
      <c r="BU17" s="106">
        <f>+'Stk BSF'!ED17</f>
        <v>0</v>
      </c>
      <c r="BV17" s="350">
        <f>+'Stk CF '!DK17</f>
        <v>0</v>
      </c>
      <c r="BW17" s="350">
        <f>+'Stk CF '!DL17</f>
        <v>0</v>
      </c>
      <c r="BX17" s="351">
        <f>+'Stk BF '!ES17</f>
        <v>0</v>
      </c>
      <c r="BY17" s="106">
        <f>+'Stk BSF'!EL17</f>
        <v>0</v>
      </c>
      <c r="BZ17" s="350">
        <f>+'Stk CF '!DR17</f>
        <v>0</v>
      </c>
      <c r="CA17" s="350">
        <f>+'Stk CF '!DS17</f>
        <v>0</v>
      </c>
      <c r="CB17" s="351">
        <f>+'Stk BF '!FB17</f>
        <v>0</v>
      </c>
      <c r="CC17" s="106">
        <f>+'Stk BSF'!ET17</f>
        <v>0</v>
      </c>
      <c r="CD17" s="350">
        <f>+'Stk CF '!DY17</f>
        <v>0</v>
      </c>
      <c r="CE17" s="350">
        <f>+'Stk CF '!DZ17</f>
        <v>0</v>
      </c>
      <c r="CF17" s="351">
        <f>+'Stk BF '!FK17</f>
        <v>0</v>
      </c>
      <c r="CG17" s="106">
        <f>+'Stk BSF'!FB17</f>
        <v>0</v>
      </c>
      <c r="CH17" s="350">
        <f>+'Stk CF '!EF17</f>
        <v>0</v>
      </c>
      <c r="CI17" s="350">
        <f>+'Stk CF '!EG17</f>
        <v>0</v>
      </c>
      <c r="CJ17" s="351">
        <f>+'Stk BF '!FT17</f>
        <v>0</v>
      </c>
      <c r="CK17" s="106">
        <f>+'Stk BSF'!FJ17</f>
        <v>0</v>
      </c>
      <c r="CL17" s="350">
        <f>+'Stk CF '!EM17</f>
        <v>0</v>
      </c>
      <c r="CM17" s="350">
        <f>+'Stk CF '!EN17</f>
        <v>0</v>
      </c>
      <c r="CN17" s="351">
        <f>+'Stk BF '!GC17</f>
        <v>0</v>
      </c>
      <c r="CO17" s="106">
        <f>+'Stk BSF'!FR17</f>
        <v>0</v>
      </c>
      <c r="CP17" s="350">
        <f>+'Stk CF '!ET17</f>
        <v>0</v>
      </c>
      <c r="CQ17" s="350">
        <f>+'Stk CF '!EU17</f>
        <v>0</v>
      </c>
      <c r="CR17" s="351">
        <f>+'Stk BF '!GL17</f>
        <v>0</v>
      </c>
      <c r="CS17" s="106">
        <f>+'Stk BSF'!FZ17</f>
        <v>0</v>
      </c>
      <c r="CT17" s="350">
        <f>+'Stk CF '!FA17</f>
        <v>0</v>
      </c>
      <c r="CU17" s="350">
        <f>+'Stk CF '!FB17</f>
        <v>0</v>
      </c>
      <c r="CV17" s="351">
        <f>+'Stk BF '!GU17</f>
        <v>0</v>
      </c>
      <c r="CW17" s="106">
        <f>+'Stk BSF'!GH17</f>
        <v>0</v>
      </c>
      <c r="CX17" s="350">
        <f>+'Stk CF '!FH17</f>
        <v>0</v>
      </c>
      <c r="CY17" s="350">
        <f>+'Stk CF '!FI17</f>
        <v>0</v>
      </c>
      <c r="CZ17" s="351">
        <f>+'Stk BF '!HD17</f>
        <v>0</v>
      </c>
      <c r="DA17" s="106">
        <f>+'Stk BSF'!GP17</f>
        <v>0</v>
      </c>
      <c r="DB17" s="350">
        <f>+'Stk CF '!FO17</f>
        <v>0</v>
      </c>
      <c r="DC17" s="350">
        <f>+'Stk CF '!FP17</f>
        <v>0</v>
      </c>
      <c r="DD17" s="351">
        <f>+'Stk BF '!HM17</f>
        <v>0</v>
      </c>
      <c r="DE17" s="106">
        <f>+'Stk BSF'!GX17</f>
        <v>0</v>
      </c>
      <c r="DF17" s="350">
        <f>+'Stk CF '!FV17</f>
        <v>0</v>
      </c>
      <c r="DG17" s="350">
        <f>+'Stk CF '!FW17</f>
        <v>0</v>
      </c>
      <c r="DH17" s="351">
        <f>+'Stk BF '!HV17</f>
        <v>0</v>
      </c>
      <c r="DI17" s="106">
        <f>+'Stk BSF'!HF17</f>
        <v>0</v>
      </c>
      <c r="DJ17" s="350">
        <f>+'Stk CF '!GC17</f>
        <v>0</v>
      </c>
      <c r="DK17" s="350">
        <f>+'Stk CF '!GD17</f>
        <v>0</v>
      </c>
      <c r="DL17" s="351">
        <f>+'Stk BF '!IE17</f>
        <v>0</v>
      </c>
      <c r="DM17" s="106">
        <f>+'Stk BSF'!HN17</f>
        <v>0</v>
      </c>
      <c r="DN17" s="350">
        <f>+'Stk CF '!GJ17</f>
        <v>0</v>
      </c>
      <c r="DO17" s="350">
        <f>+'Stk CF '!GK17</f>
        <v>0</v>
      </c>
      <c r="DP17" s="351">
        <f>+'Stk BF '!IN17</f>
        <v>0</v>
      </c>
      <c r="DQ17" s="106">
        <f>+'Stk BSF'!HV17</f>
        <v>0</v>
      </c>
      <c r="DR17" s="350">
        <f>+'Stk CF '!GQ17</f>
        <v>0</v>
      </c>
      <c r="DS17" s="350">
        <f>+'Stk CF '!GR17</f>
        <v>0</v>
      </c>
      <c r="DT17" s="351">
        <f>+'Stk BF '!IW17</f>
        <v>0</v>
      </c>
      <c r="DU17" s="106">
        <f>+'Stk BSF'!HV17</f>
        <v>0</v>
      </c>
      <c r="DV17" s="350">
        <f>+'Stk CF '!GX17</f>
        <v>0</v>
      </c>
      <c r="DW17" s="350">
        <f>+'Stk CF '!GY17</f>
        <v>0</v>
      </c>
      <c r="DX17" s="351">
        <f>+'Stk BF '!JF17</f>
        <v>0</v>
      </c>
      <c r="DY17" s="106">
        <f>+'Stk BSF'!IL17</f>
        <v>0</v>
      </c>
      <c r="DZ17" s="350">
        <f>+'Stk CF '!HE17</f>
        <v>0</v>
      </c>
      <c r="EA17" s="350">
        <f>+'Stk CF '!HF17</f>
        <v>0</v>
      </c>
      <c r="EB17" s="351">
        <f>+'Stk BF '!JO17</f>
        <v>0</v>
      </c>
      <c r="EC17" s="106">
        <f>+'Stk BSF'!IT17</f>
        <v>0</v>
      </c>
      <c r="ED17" s="350">
        <f>+'Stk CF '!HL17</f>
        <v>0</v>
      </c>
      <c r="EE17" s="350">
        <f>+'Stk CF '!HM17</f>
        <v>0</v>
      </c>
      <c r="EF17" s="351">
        <f>+'Stk BF '!JX17</f>
        <v>0</v>
      </c>
      <c r="EG17" s="106">
        <f>+'Stk BSF'!JB17</f>
        <v>0</v>
      </c>
      <c r="EH17" s="350">
        <f>+'Stk CF '!IA17</f>
        <v>0</v>
      </c>
      <c r="EI17" s="350">
        <f>+'Stk CF '!IB17</f>
        <v>0</v>
      </c>
      <c r="EJ17" s="351">
        <f>+'Stk BF '!KG17</f>
        <v>0</v>
      </c>
      <c r="EL17" s="520">
        <f t="shared" si="29"/>
        <v>0</v>
      </c>
      <c r="EM17" s="347">
        <f t="shared" si="30"/>
        <v>0</v>
      </c>
      <c r="EN17" s="347">
        <f t="shared" si="31"/>
        <v>0</v>
      </c>
      <c r="EO17" s="347">
        <f t="shared" si="32"/>
        <v>0</v>
      </c>
      <c r="EP17" s="118"/>
      <c r="EQ17" s="347">
        <f>VLOOKUP(D17,'Forcast 2023'!A:P,16,0)</f>
        <v>680</v>
      </c>
      <c r="ER17" s="507">
        <f t="shared" si="33"/>
        <v>0</v>
      </c>
    </row>
    <row r="18" spans="2:148" ht="12.75" customHeight="1">
      <c r="B18" s="384" t="s">
        <v>52</v>
      </c>
      <c r="C18" s="175" t="s">
        <v>214</v>
      </c>
      <c r="D18" s="173" t="s">
        <v>222</v>
      </c>
      <c r="E18" s="366" t="s">
        <v>199</v>
      </c>
      <c r="F18" s="380" t="s">
        <v>99</v>
      </c>
      <c r="G18" s="380" t="s">
        <v>99</v>
      </c>
      <c r="H18" s="166" t="s">
        <v>94</v>
      </c>
      <c r="I18" s="374" t="s">
        <v>230</v>
      </c>
      <c r="J18" s="143">
        <v>8</v>
      </c>
      <c r="K18" s="144">
        <v>9</v>
      </c>
      <c r="L18" s="137" t="s">
        <v>4</v>
      </c>
      <c r="M18" s="106">
        <f>+'Stk BSF'!N18</f>
        <v>0</v>
      </c>
      <c r="N18" s="350">
        <f>+'Stk CF '!N18</f>
        <v>0</v>
      </c>
      <c r="O18" s="350">
        <f>+'Stk CF '!O18</f>
        <v>0</v>
      </c>
      <c r="P18" s="351">
        <f>+'Stk BF '!N18</f>
        <v>0</v>
      </c>
      <c r="Q18" s="106">
        <f>+'Stk BSF'!V18</f>
        <v>0</v>
      </c>
      <c r="R18" s="350">
        <f>+'Stk CF '!Q18</f>
        <v>0</v>
      </c>
      <c r="S18" s="350">
        <f>+'Stk CF '!R18</f>
        <v>0</v>
      </c>
      <c r="T18" s="351">
        <f>+'Stk BF '!W18</f>
        <v>0</v>
      </c>
      <c r="U18" s="106">
        <f>+'Stk BSF'!AD18</f>
        <v>0</v>
      </c>
      <c r="V18" s="350">
        <f>+'Stk CF '!X18</f>
        <v>0</v>
      </c>
      <c r="W18" s="350">
        <f>+'Stk CF '!Y18</f>
        <v>0</v>
      </c>
      <c r="X18" s="351">
        <f>+'Stk BF '!AF18</f>
        <v>0</v>
      </c>
      <c r="Y18" s="106">
        <f>+'Stk BSF'!AL18</f>
        <v>0</v>
      </c>
      <c r="Z18" s="350">
        <f>+'Stk CF '!AE18</f>
        <v>0</v>
      </c>
      <c r="AA18" s="350">
        <f>+'Stk CF '!AF18</f>
        <v>0</v>
      </c>
      <c r="AB18" s="351">
        <f>+'Stk BF '!AO18</f>
        <v>0</v>
      </c>
      <c r="AC18" s="106">
        <f>+'Stk BSF'!AT18</f>
        <v>0</v>
      </c>
      <c r="AD18" s="350">
        <f>+'Stk CF '!AL18</f>
        <v>0</v>
      </c>
      <c r="AE18" s="350">
        <f>+'Stk CF '!AM18</f>
        <v>0</v>
      </c>
      <c r="AF18" s="351">
        <f>+'Stk BF '!AX18</f>
        <v>0</v>
      </c>
      <c r="AG18" s="106">
        <f>+'Stk BSF'!BB18</f>
        <v>0</v>
      </c>
      <c r="AH18" s="350">
        <f>+'Stk CF '!AS18</f>
        <v>0</v>
      </c>
      <c r="AI18" s="350">
        <f>+'Stk CF '!AT18</f>
        <v>0</v>
      </c>
      <c r="AJ18" s="351">
        <f>+'Stk BF '!BG18</f>
        <v>0</v>
      </c>
      <c r="AK18" s="106">
        <f>+'Stk BSF'!BJ18</f>
        <v>0</v>
      </c>
      <c r="AL18" s="350">
        <f>+'Stk CF '!AZ18</f>
        <v>0</v>
      </c>
      <c r="AM18" s="350">
        <f>+'Stk CF '!BA18</f>
        <v>0</v>
      </c>
      <c r="AN18" s="351">
        <f>+'Stk BF '!BP18</f>
        <v>0</v>
      </c>
      <c r="AO18" s="106">
        <f>+'Stk BSF'!BR18</f>
        <v>0</v>
      </c>
      <c r="AP18" s="350">
        <f>+'Stk CF '!BG18</f>
        <v>0</v>
      </c>
      <c r="AQ18" s="350">
        <f>+'Stk CF '!BH18</f>
        <v>0</v>
      </c>
      <c r="AR18" s="351">
        <f>+'Stk BF '!BY18</f>
        <v>0</v>
      </c>
      <c r="AS18" s="106">
        <f>+'Stk BSF'!BZ18</f>
        <v>0</v>
      </c>
      <c r="AT18" s="350">
        <f>+'Stk CF '!BN18</f>
        <v>0</v>
      </c>
      <c r="AU18" s="350">
        <f>+'Stk CF '!BO18</f>
        <v>0</v>
      </c>
      <c r="AV18" s="351">
        <f>+'Stk BF '!CH18</f>
        <v>0</v>
      </c>
      <c r="AW18" s="106">
        <f>+'Stk BSF'!CH18</f>
        <v>0</v>
      </c>
      <c r="AX18" s="350">
        <f>+'Stk CF '!BU18</f>
        <v>0</v>
      </c>
      <c r="AY18" s="350">
        <f>+'Stk CF '!BV18</f>
        <v>0</v>
      </c>
      <c r="AZ18" s="351">
        <f>+'Stk BF '!CQ18</f>
        <v>0</v>
      </c>
      <c r="BA18" s="106">
        <f>+'Stk BSF'!CP18</f>
        <v>0</v>
      </c>
      <c r="BB18" s="350">
        <f>+'Stk CF '!CB18</f>
        <v>0</v>
      </c>
      <c r="BC18" s="350">
        <f>+'Stk CF '!CC18</f>
        <v>0</v>
      </c>
      <c r="BD18" s="351">
        <f>+'Stk BF '!CZ18</f>
        <v>0</v>
      </c>
      <c r="BE18" s="106">
        <f>+'Stk BSF'!CX18</f>
        <v>0</v>
      </c>
      <c r="BF18" s="350">
        <f>+'Stk CF '!CI18</f>
        <v>0</v>
      </c>
      <c r="BG18" s="350">
        <f>+'Stk CF '!CJ18</f>
        <v>0</v>
      </c>
      <c r="BH18" s="351">
        <f>+'Stk BF '!DI18</f>
        <v>0</v>
      </c>
      <c r="BI18" s="106">
        <f>+'Stk BSF'!DF18</f>
        <v>0</v>
      </c>
      <c r="BJ18" s="350">
        <f>+'Stk CF '!CP18</f>
        <v>0</v>
      </c>
      <c r="BK18" s="350">
        <f>+'Stk CF '!CQ18</f>
        <v>0</v>
      </c>
      <c r="BL18" s="351">
        <f>+'Stk BF '!DR18</f>
        <v>0</v>
      </c>
      <c r="BM18" s="106">
        <f>+'Stk BSF'!DN18</f>
        <v>0</v>
      </c>
      <c r="BN18" s="350">
        <f>+'Stk CF '!CW18</f>
        <v>0</v>
      </c>
      <c r="BO18" s="350">
        <f>+'Stk CF '!CX18</f>
        <v>0</v>
      </c>
      <c r="BP18" s="351">
        <f>+'Stk BF '!EA18</f>
        <v>0</v>
      </c>
      <c r="BQ18" s="106">
        <f>+'Stk BSF'!DV18</f>
        <v>0</v>
      </c>
      <c r="BR18" s="350">
        <f>+'Stk CF '!DD18</f>
        <v>0</v>
      </c>
      <c r="BS18" s="350">
        <f>+'Stk CF '!DE18</f>
        <v>0</v>
      </c>
      <c r="BT18" s="351">
        <f>+'Stk BF '!EJ18</f>
        <v>0</v>
      </c>
      <c r="BU18" s="106">
        <f>+'Stk BSF'!ED18</f>
        <v>0</v>
      </c>
      <c r="BV18" s="350">
        <f>+'Stk CF '!DK18</f>
        <v>0</v>
      </c>
      <c r="BW18" s="350">
        <f>+'Stk CF '!DL18</f>
        <v>0</v>
      </c>
      <c r="BX18" s="351">
        <f>+'Stk BF '!ES18</f>
        <v>0</v>
      </c>
      <c r="BY18" s="106">
        <f>+'Stk BSF'!EL18</f>
        <v>0</v>
      </c>
      <c r="BZ18" s="350">
        <f>+'Stk CF '!DR18</f>
        <v>0</v>
      </c>
      <c r="CA18" s="350">
        <f>+'Stk CF '!DS18</f>
        <v>0</v>
      </c>
      <c r="CB18" s="351">
        <f>+'Stk BF '!FB18</f>
        <v>0</v>
      </c>
      <c r="CC18" s="106">
        <f>+'Stk BSF'!ET18</f>
        <v>0</v>
      </c>
      <c r="CD18" s="350">
        <f>+'Stk CF '!DY18</f>
        <v>0</v>
      </c>
      <c r="CE18" s="350">
        <f>+'Stk CF '!DZ18</f>
        <v>0</v>
      </c>
      <c r="CF18" s="351">
        <f>+'Stk BF '!FK18</f>
        <v>0</v>
      </c>
      <c r="CG18" s="106">
        <f>+'Stk BSF'!FB18</f>
        <v>0</v>
      </c>
      <c r="CH18" s="350">
        <f>+'Stk CF '!EF18</f>
        <v>0</v>
      </c>
      <c r="CI18" s="350">
        <f>+'Stk CF '!EG18</f>
        <v>0</v>
      </c>
      <c r="CJ18" s="351">
        <f>+'Stk BF '!FT18</f>
        <v>0</v>
      </c>
      <c r="CK18" s="106">
        <f>+'Stk BSF'!FJ18</f>
        <v>0</v>
      </c>
      <c r="CL18" s="350">
        <f>+'Stk CF '!EM18</f>
        <v>0</v>
      </c>
      <c r="CM18" s="350">
        <f>+'Stk CF '!EN18</f>
        <v>0</v>
      </c>
      <c r="CN18" s="351">
        <f>+'Stk BF '!GC18</f>
        <v>0</v>
      </c>
      <c r="CO18" s="106">
        <f>+'Stk BSF'!FR18</f>
        <v>0</v>
      </c>
      <c r="CP18" s="350">
        <f>+'Stk CF '!ET18</f>
        <v>0</v>
      </c>
      <c r="CQ18" s="350">
        <f>+'Stk CF '!EU18</f>
        <v>0</v>
      </c>
      <c r="CR18" s="351">
        <f>+'Stk BF '!GL18</f>
        <v>0</v>
      </c>
      <c r="CS18" s="106">
        <f>+'Stk BSF'!FZ18</f>
        <v>0</v>
      </c>
      <c r="CT18" s="350">
        <f>+'Stk CF '!FA18</f>
        <v>0</v>
      </c>
      <c r="CU18" s="350">
        <f>+'Stk CF '!FB18</f>
        <v>0</v>
      </c>
      <c r="CV18" s="351">
        <f>+'Stk BF '!GU18</f>
        <v>0</v>
      </c>
      <c r="CW18" s="106">
        <f>+'Stk BSF'!GH18</f>
        <v>0</v>
      </c>
      <c r="CX18" s="350">
        <f>+'Stk CF '!FH18</f>
        <v>0</v>
      </c>
      <c r="CY18" s="350">
        <f>+'Stk CF '!FI18</f>
        <v>0</v>
      </c>
      <c r="CZ18" s="351">
        <f>+'Stk BF '!HD18</f>
        <v>0</v>
      </c>
      <c r="DA18" s="106">
        <f>+'Stk BSF'!GP18</f>
        <v>0</v>
      </c>
      <c r="DB18" s="350">
        <f>+'Stk CF '!FO18</f>
        <v>0</v>
      </c>
      <c r="DC18" s="350">
        <f>+'Stk CF '!FP18</f>
        <v>0</v>
      </c>
      <c r="DD18" s="351">
        <f>+'Stk BF '!HM18</f>
        <v>0</v>
      </c>
      <c r="DE18" s="106">
        <f>+'Stk BSF'!GX18</f>
        <v>0</v>
      </c>
      <c r="DF18" s="350">
        <f>+'Stk CF '!FV18</f>
        <v>0</v>
      </c>
      <c r="DG18" s="350">
        <f>+'Stk CF '!FW18</f>
        <v>0</v>
      </c>
      <c r="DH18" s="351">
        <f>+'Stk BF '!HV18</f>
        <v>0</v>
      </c>
      <c r="DI18" s="106">
        <f>+'Stk BSF'!HF18</f>
        <v>0</v>
      </c>
      <c r="DJ18" s="350">
        <f>+'Stk CF '!GC18</f>
        <v>0</v>
      </c>
      <c r="DK18" s="350">
        <f>+'Stk CF '!GD18</f>
        <v>0</v>
      </c>
      <c r="DL18" s="351">
        <f>+'Stk BF '!IE18</f>
        <v>0</v>
      </c>
      <c r="DM18" s="106">
        <f>+'Stk BSF'!HN18</f>
        <v>0</v>
      </c>
      <c r="DN18" s="350">
        <f>+'Stk CF '!GJ18</f>
        <v>0</v>
      </c>
      <c r="DO18" s="350">
        <f>+'Stk CF '!GK18</f>
        <v>0</v>
      </c>
      <c r="DP18" s="351">
        <f>+'Stk BF '!IN18</f>
        <v>0</v>
      </c>
      <c r="DQ18" s="106">
        <f>+'Stk BSF'!HV18</f>
        <v>0</v>
      </c>
      <c r="DR18" s="350">
        <f>+'Stk CF '!GQ18</f>
        <v>0</v>
      </c>
      <c r="DS18" s="350">
        <f>+'Stk CF '!GR18</f>
        <v>0</v>
      </c>
      <c r="DT18" s="351">
        <f>+'Stk BF '!IW18</f>
        <v>0</v>
      </c>
      <c r="DU18" s="106">
        <f>+'Stk BSF'!HV18</f>
        <v>0</v>
      </c>
      <c r="DV18" s="350">
        <f>+'Stk CF '!GX18</f>
        <v>0</v>
      </c>
      <c r="DW18" s="350">
        <f>+'Stk CF '!GY18</f>
        <v>0</v>
      </c>
      <c r="DX18" s="351">
        <f>+'Stk BF '!JF18</f>
        <v>0</v>
      </c>
      <c r="DY18" s="106">
        <f>+'Stk BSF'!IL18</f>
        <v>0</v>
      </c>
      <c r="DZ18" s="350">
        <f>+'Stk CF '!HE18</f>
        <v>0</v>
      </c>
      <c r="EA18" s="350">
        <f>+'Stk CF '!HF18</f>
        <v>0</v>
      </c>
      <c r="EB18" s="351">
        <f>+'Stk BF '!JO18</f>
        <v>0</v>
      </c>
      <c r="EC18" s="106">
        <f>+'Stk BSF'!IT18</f>
        <v>0</v>
      </c>
      <c r="ED18" s="350">
        <f>+'Stk CF '!HL18</f>
        <v>0</v>
      </c>
      <c r="EE18" s="350">
        <f>+'Stk CF '!HM18</f>
        <v>0</v>
      </c>
      <c r="EF18" s="351">
        <f>+'Stk BF '!JX18</f>
        <v>0</v>
      </c>
      <c r="EG18" s="106">
        <f>+'Stk BSF'!JB18</f>
        <v>0</v>
      </c>
      <c r="EH18" s="350">
        <f>+'Stk CF '!IA18</f>
        <v>0</v>
      </c>
      <c r="EI18" s="350">
        <f>+'Stk CF '!IB18</f>
        <v>0</v>
      </c>
      <c r="EJ18" s="351">
        <f>+'Stk BF '!KG18</f>
        <v>0</v>
      </c>
      <c r="EL18" s="520">
        <f t="shared" si="29"/>
        <v>0</v>
      </c>
      <c r="EM18" s="347">
        <f t="shared" si="30"/>
        <v>0</v>
      </c>
      <c r="EN18" s="347">
        <f t="shared" si="31"/>
        <v>0</v>
      </c>
      <c r="EO18" s="347">
        <f t="shared" si="32"/>
        <v>0</v>
      </c>
      <c r="EP18" s="118"/>
      <c r="EQ18" s="347">
        <v>0</v>
      </c>
      <c r="ER18" s="507">
        <v>0</v>
      </c>
    </row>
    <row r="19" spans="2:148" ht="13.5" customHeight="1">
      <c r="B19" s="384" t="s">
        <v>52</v>
      </c>
      <c r="C19" s="174" t="s">
        <v>170</v>
      </c>
      <c r="D19" s="180" t="s">
        <v>231</v>
      </c>
      <c r="E19" s="363" t="s">
        <v>249</v>
      </c>
      <c r="F19" s="380" t="s">
        <v>99</v>
      </c>
      <c r="G19" s="380" t="s">
        <v>99</v>
      </c>
      <c r="H19" s="166" t="s">
        <v>94</v>
      </c>
      <c r="I19" s="356" t="s">
        <v>250</v>
      </c>
      <c r="J19" s="139">
        <v>4</v>
      </c>
      <c r="K19" s="140">
        <v>4</v>
      </c>
      <c r="L19" s="137" t="s">
        <v>4</v>
      </c>
      <c r="M19" s="106">
        <f>+'Stk BSF'!N19</f>
        <v>76</v>
      </c>
      <c r="N19" s="350">
        <f>+'Stk CF '!N19</f>
        <v>0</v>
      </c>
      <c r="O19" s="350">
        <f>+'Stk CF '!O19</f>
        <v>74</v>
      </c>
      <c r="P19" s="351">
        <f>+'Stk BF '!N19</f>
        <v>126</v>
      </c>
      <c r="Q19" s="106">
        <f>+'Stk BSF'!V19</f>
        <v>76</v>
      </c>
      <c r="R19" s="350">
        <f>+'Stk CF '!Q19</f>
        <v>0</v>
      </c>
      <c r="S19" s="350">
        <f>+'Stk CF '!R19</f>
        <v>74</v>
      </c>
      <c r="T19" s="351">
        <f>+'Stk BF '!W19</f>
        <v>126</v>
      </c>
      <c r="U19" s="106">
        <f>+'Stk BSF'!AD19</f>
        <v>76</v>
      </c>
      <c r="V19" s="350">
        <f>+'Stk CF '!X19</f>
        <v>0</v>
      </c>
      <c r="W19" s="350">
        <f>+'Stk CF '!Y19</f>
        <v>74</v>
      </c>
      <c r="X19" s="351">
        <f>+'Stk BF '!AF19</f>
        <v>126</v>
      </c>
      <c r="Y19" s="106">
        <f>+'Stk BSF'!AL19</f>
        <v>76</v>
      </c>
      <c r="Z19" s="350">
        <f>+'Stk CF '!AE19</f>
        <v>0</v>
      </c>
      <c r="AA19" s="350">
        <f>+'Stk CF '!AF19</f>
        <v>74</v>
      </c>
      <c r="AB19" s="351">
        <f>+'Stk BF '!AO19</f>
        <v>120</v>
      </c>
      <c r="AC19" s="106">
        <f>+'Stk BSF'!AT19</f>
        <v>76</v>
      </c>
      <c r="AD19" s="350">
        <f>+'Stk CF '!AL19</f>
        <v>0</v>
      </c>
      <c r="AE19" s="350">
        <f>+'Stk CF '!AM19</f>
        <v>74</v>
      </c>
      <c r="AF19" s="351">
        <f>+'Stk BF '!AX19</f>
        <v>112</v>
      </c>
      <c r="AG19" s="106">
        <f>+'Stk BSF'!BB19</f>
        <v>76</v>
      </c>
      <c r="AH19" s="350">
        <f>+'Stk CF '!AS19</f>
        <v>0</v>
      </c>
      <c r="AI19" s="350">
        <f>+'Stk CF '!AT19</f>
        <v>74</v>
      </c>
      <c r="AJ19" s="351">
        <f>+'Stk BF '!BG19</f>
        <v>112</v>
      </c>
      <c r="AK19" s="106">
        <f>+'Stk BSF'!BJ19</f>
        <v>76</v>
      </c>
      <c r="AL19" s="350">
        <f>+'Stk CF '!AZ19</f>
        <v>0</v>
      </c>
      <c r="AM19" s="350">
        <f>+'Stk CF '!BA19</f>
        <v>74</v>
      </c>
      <c r="AN19" s="351">
        <f>+'Stk BF '!BP19</f>
        <v>112</v>
      </c>
      <c r="AO19" s="106">
        <f>+'Stk BSF'!BR19</f>
        <v>76</v>
      </c>
      <c r="AP19" s="350">
        <f>+'Stk CF '!BG19</f>
        <v>0</v>
      </c>
      <c r="AQ19" s="350">
        <f>+'Stk CF '!BH19</f>
        <v>29</v>
      </c>
      <c r="AR19" s="351">
        <f>+'Stk BF '!BY19</f>
        <v>161</v>
      </c>
      <c r="AS19" s="106">
        <f>+'Stk BSF'!BZ19</f>
        <v>76</v>
      </c>
      <c r="AT19" s="350">
        <f>+'Stk CF '!BN19</f>
        <v>0</v>
      </c>
      <c r="AU19" s="350">
        <f>+'Stk CF '!BO19</f>
        <v>29</v>
      </c>
      <c r="AV19" s="351">
        <f>+'Stk BF '!CH19</f>
        <v>161</v>
      </c>
      <c r="AW19" s="106">
        <f>+'Stk BSF'!CH19</f>
        <v>76</v>
      </c>
      <c r="AX19" s="350">
        <f>+'Stk CF '!BU19</f>
        <v>0</v>
      </c>
      <c r="AY19" s="350">
        <f>+'Stk CF '!BV19</f>
        <v>29</v>
      </c>
      <c r="AZ19" s="351">
        <f>+'Stk BF '!CQ19</f>
        <v>161</v>
      </c>
      <c r="BA19" s="106">
        <f>+'Stk BSF'!CP19</f>
        <v>76</v>
      </c>
      <c r="BB19" s="350">
        <f>+'Stk CF '!CB19</f>
        <v>0</v>
      </c>
      <c r="BC19" s="350">
        <f>+'Stk CF '!CC19</f>
        <v>29</v>
      </c>
      <c r="BD19" s="351">
        <f>+'Stk BF '!CZ19</f>
        <v>161</v>
      </c>
      <c r="BE19" s="106">
        <f>+'Stk BSF'!CX19</f>
        <v>76</v>
      </c>
      <c r="BF19" s="350">
        <f>+'Stk CF '!CI19</f>
        <v>0</v>
      </c>
      <c r="BG19" s="350">
        <f>+'Stk CF '!CJ19</f>
        <v>29</v>
      </c>
      <c r="BH19" s="351">
        <f>+'Stk BF '!DI19</f>
        <v>48</v>
      </c>
      <c r="BI19" s="106">
        <f>+'Stk BSF'!DF19</f>
        <v>76</v>
      </c>
      <c r="BJ19" s="350">
        <f>+'Stk CF '!CP19</f>
        <v>0</v>
      </c>
      <c r="BK19" s="350">
        <f>+'Stk CF '!CQ19</f>
        <v>29</v>
      </c>
      <c r="BL19" s="351">
        <f>+'Stk BF '!DR19</f>
        <v>46</v>
      </c>
      <c r="BM19" s="106">
        <f>+'Stk BSF'!DN19</f>
        <v>76</v>
      </c>
      <c r="BN19" s="350">
        <f>+'Stk CF '!CW19</f>
        <v>0</v>
      </c>
      <c r="BO19" s="350">
        <f>+'Stk CF '!CX19</f>
        <v>29</v>
      </c>
      <c r="BP19" s="351">
        <f>+'Stk BF '!EA19</f>
        <v>46</v>
      </c>
      <c r="BQ19" s="106">
        <f>+'Stk BSF'!DV19</f>
        <v>76</v>
      </c>
      <c r="BR19" s="350">
        <f>+'Stk CF '!DD19</f>
        <v>0</v>
      </c>
      <c r="BS19" s="350">
        <f>+'Stk CF '!DE19</f>
        <v>29</v>
      </c>
      <c r="BT19" s="351">
        <f>+'Stk BF '!EJ19</f>
        <v>46</v>
      </c>
      <c r="BU19" s="106">
        <f>+'Stk BSF'!ED19</f>
        <v>76</v>
      </c>
      <c r="BV19" s="350">
        <f>+'Stk CF '!DK19</f>
        <v>0</v>
      </c>
      <c r="BW19" s="350">
        <f>+'Stk CF '!DL19</f>
        <v>29</v>
      </c>
      <c r="BX19" s="351">
        <f>+'Stk BF '!ES19</f>
        <v>46</v>
      </c>
      <c r="BY19" s="106">
        <f>+'Stk BSF'!EL19</f>
        <v>76</v>
      </c>
      <c r="BZ19" s="350">
        <f>+'Stk CF '!DR19</f>
        <v>0</v>
      </c>
      <c r="CA19" s="350">
        <f>+'Stk CF '!DS19</f>
        <v>29</v>
      </c>
      <c r="CB19" s="351">
        <f>+'Stk BF '!FB19</f>
        <v>46</v>
      </c>
      <c r="CC19" s="106">
        <f>+'Stk BSF'!ET19</f>
        <v>76</v>
      </c>
      <c r="CD19" s="350">
        <f>+'Stk CF '!DY19</f>
        <v>0</v>
      </c>
      <c r="CE19" s="350">
        <f>+'Stk CF '!DZ19</f>
        <v>29</v>
      </c>
      <c r="CF19" s="351">
        <f>+'Stk BF '!FK19</f>
        <v>46</v>
      </c>
      <c r="CG19" s="106">
        <f>+'Stk BSF'!FB19</f>
        <v>76</v>
      </c>
      <c r="CH19" s="350">
        <f>+'Stk CF '!EF19</f>
        <v>0</v>
      </c>
      <c r="CI19" s="350">
        <f>+'Stk CF '!EG19</f>
        <v>29</v>
      </c>
      <c r="CJ19" s="351">
        <f>+'Stk BF '!FT19</f>
        <v>46</v>
      </c>
      <c r="CK19" s="106">
        <f>+'Stk BSF'!FJ19</f>
        <v>76</v>
      </c>
      <c r="CL19" s="350">
        <f>+'Stk CF '!EM19</f>
        <v>0</v>
      </c>
      <c r="CM19" s="350">
        <f>+'Stk CF '!EN19</f>
        <v>29</v>
      </c>
      <c r="CN19" s="351">
        <f>+'Stk BF '!GC19</f>
        <v>46</v>
      </c>
      <c r="CO19" s="106">
        <f>+'Stk BSF'!FR19</f>
        <v>76</v>
      </c>
      <c r="CP19" s="350">
        <f>+'Stk CF '!ET19</f>
        <v>0</v>
      </c>
      <c r="CQ19" s="350">
        <f>+'Stk CF '!EU19</f>
        <v>29</v>
      </c>
      <c r="CR19" s="351">
        <f>+'Stk BF '!GL19</f>
        <v>46</v>
      </c>
      <c r="CS19" s="106">
        <f>+'Stk BSF'!FZ19</f>
        <v>76</v>
      </c>
      <c r="CT19" s="350">
        <f>+'Stk CF '!FA19</f>
        <v>0</v>
      </c>
      <c r="CU19" s="350">
        <f>+'Stk CF '!FB19</f>
        <v>29</v>
      </c>
      <c r="CV19" s="351">
        <f>+'Stk BF '!GU19</f>
        <v>46</v>
      </c>
      <c r="CW19" s="106">
        <f>+'Stk BSF'!GH19</f>
        <v>76</v>
      </c>
      <c r="CX19" s="350">
        <f>+'Stk CF '!FH19</f>
        <v>0</v>
      </c>
      <c r="CY19" s="350">
        <f>+'Stk CF '!FI19</f>
        <v>29</v>
      </c>
      <c r="CZ19" s="351">
        <f>+'Stk BF '!HD19</f>
        <v>46</v>
      </c>
      <c r="DA19" s="106">
        <f>+'Stk BSF'!GP19</f>
        <v>76</v>
      </c>
      <c r="DB19" s="350">
        <f>+'Stk CF '!FO19</f>
        <v>0</v>
      </c>
      <c r="DC19" s="350">
        <f>+'Stk CF '!FP19</f>
        <v>29</v>
      </c>
      <c r="DD19" s="351">
        <f>+'Stk BF '!HM19</f>
        <v>46</v>
      </c>
      <c r="DE19" s="106">
        <f>+'Stk BSF'!GX19</f>
        <v>76</v>
      </c>
      <c r="DF19" s="350">
        <f>+'Stk CF '!FV19</f>
        <v>0</v>
      </c>
      <c r="DG19" s="350">
        <f>+'Stk CF '!FW19</f>
        <v>29</v>
      </c>
      <c r="DH19" s="351">
        <f>+'Stk BF '!HV19</f>
        <v>46</v>
      </c>
      <c r="DI19" s="106">
        <f>+'Stk BSF'!HF19</f>
        <v>76</v>
      </c>
      <c r="DJ19" s="350">
        <f>+'Stk CF '!GC19</f>
        <v>0</v>
      </c>
      <c r="DK19" s="350">
        <f>+'Stk CF '!GD19</f>
        <v>29</v>
      </c>
      <c r="DL19" s="351">
        <f>+'Stk BF '!IE19</f>
        <v>46</v>
      </c>
      <c r="DM19" s="106">
        <f>+'Stk BSF'!HN19</f>
        <v>76</v>
      </c>
      <c r="DN19" s="350">
        <f>+'Stk CF '!GJ19</f>
        <v>0</v>
      </c>
      <c r="DO19" s="350">
        <f>+'Stk CF '!GK19</f>
        <v>29</v>
      </c>
      <c r="DP19" s="351">
        <f>+'Stk BF '!IN19</f>
        <v>46</v>
      </c>
      <c r="DQ19" s="106">
        <f>+'Stk BSF'!HV19</f>
        <v>76</v>
      </c>
      <c r="DR19" s="350">
        <f>+'Stk CF '!GQ19</f>
        <v>0</v>
      </c>
      <c r="DS19" s="350">
        <f>+'Stk CF '!GR19</f>
        <v>29</v>
      </c>
      <c r="DT19" s="351">
        <f>+'Stk BF '!IW19</f>
        <v>46</v>
      </c>
      <c r="DU19" s="106">
        <f>+'Stk BSF'!HV19</f>
        <v>76</v>
      </c>
      <c r="DV19" s="350">
        <f>+'Stk CF '!GX19</f>
        <v>0</v>
      </c>
      <c r="DW19" s="350">
        <f>+'Stk CF '!GY19</f>
        <v>29</v>
      </c>
      <c r="DX19" s="351">
        <f>+'Stk BF '!JF19</f>
        <v>46</v>
      </c>
      <c r="DY19" s="106">
        <f>+'Stk BSF'!IL19</f>
        <v>76</v>
      </c>
      <c r="DZ19" s="350">
        <f>+'Stk CF '!HE19</f>
        <v>0</v>
      </c>
      <c r="EA19" s="350">
        <f>+'Stk CF '!HF19</f>
        <v>29</v>
      </c>
      <c r="EB19" s="351">
        <f>+'Stk BF '!JO19</f>
        <v>46</v>
      </c>
      <c r="EC19" s="106">
        <f>+'Stk BSF'!IT19</f>
        <v>76</v>
      </c>
      <c r="ED19" s="350">
        <f>+'Stk CF '!HL19</f>
        <v>0</v>
      </c>
      <c r="EE19" s="350">
        <f>+'Stk CF '!HM19</f>
        <v>29</v>
      </c>
      <c r="EF19" s="351">
        <f>+'Stk BF '!JX19</f>
        <v>46</v>
      </c>
      <c r="EG19" s="106">
        <f>+'Stk BSF'!JB19</f>
        <v>76</v>
      </c>
      <c r="EH19" s="350">
        <f>+'Stk CF '!IA19</f>
        <v>0</v>
      </c>
      <c r="EI19" s="350">
        <f>+'Stk CF '!IB19</f>
        <v>29</v>
      </c>
      <c r="EJ19" s="351">
        <f>+'Stk BF '!KG19</f>
        <v>46</v>
      </c>
      <c r="EL19" s="520">
        <f t="shared" si="29"/>
        <v>76</v>
      </c>
      <c r="EM19" s="347">
        <f t="shared" si="30"/>
        <v>0</v>
      </c>
      <c r="EN19" s="347">
        <f t="shared" si="31"/>
        <v>29</v>
      </c>
      <c r="EO19" s="347">
        <f t="shared" si="32"/>
        <v>46</v>
      </c>
      <c r="EP19" s="118"/>
      <c r="EQ19" s="347">
        <f>VLOOKUP(D19,'Forcast 2023'!A:P,16,0)</f>
        <v>350</v>
      </c>
      <c r="ER19" s="507">
        <f t="shared" si="33"/>
        <v>0.43142857142857144</v>
      </c>
    </row>
    <row r="20" spans="2:148" ht="13.5" customHeight="1">
      <c r="B20" s="384" t="s">
        <v>52</v>
      </c>
      <c r="C20" s="178" t="s">
        <v>168</v>
      </c>
      <c r="D20" s="167" t="s">
        <v>232</v>
      </c>
      <c r="E20" s="363" t="s">
        <v>249</v>
      </c>
      <c r="F20" s="380" t="s">
        <v>99</v>
      </c>
      <c r="G20" s="380" t="s">
        <v>99</v>
      </c>
      <c r="H20" s="361" t="s">
        <v>95</v>
      </c>
      <c r="I20" s="372" t="s">
        <v>250</v>
      </c>
      <c r="J20" s="143">
        <v>4</v>
      </c>
      <c r="K20" s="144">
        <v>4</v>
      </c>
      <c r="L20" s="137" t="s">
        <v>4</v>
      </c>
      <c r="M20" s="106">
        <f>+'Stk BSF'!N20</f>
        <v>88</v>
      </c>
      <c r="N20" s="350">
        <f>+'Stk CF '!N20</f>
        <v>0</v>
      </c>
      <c r="O20" s="350">
        <f>+'Stk CF '!O20</f>
        <v>0</v>
      </c>
      <c r="P20" s="351">
        <f>+'Stk BF '!N20</f>
        <v>0</v>
      </c>
      <c r="Q20" s="106">
        <f>+'Stk BSF'!V20</f>
        <v>88</v>
      </c>
      <c r="R20" s="350">
        <f>+'Stk CF '!Q20</f>
        <v>0</v>
      </c>
      <c r="S20" s="350">
        <f>+'Stk CF '!R20</f>
        <v>0</v>
      </c>
      <c r="T20" s="351">
        <f>+'Stk BF '!W20</f>
        <v>0</v>
      </c>
      <c r="U20" s="106">
        <f>+'Stk BSF'!AD20</f>
        <v>88</v>
      </c>
      <c r="V20" s="350">
        <f>+'Stk CF '!X20</f>
        <v>0</v>
      </c>
      <c r="W20" s="350">
        <f>+'Stk CF '!Y20</f>
        <v>0</v>
      </c>
      <c r="X20" s="351">
        <f>+'Stk BF '!AF20</f>
        <v>0</v>
      </c>
      <c r="Y20" s="106">
        <f>+'Stk BSF'!AL20</f>
        <v>88</v>
      </c>
      <c r="Z20" s="350">
        <f>+'Stk CF '!AE20</f>
        <v>0</v>
      </c>
      <c r="AA20" s="350">
        <f>+'Stk CF '!AF20</f>
        <v>0</v>
      </c>
      <c r="AB20" s="351">
        <f>+'Stk BF '!AO20</f>
        <v>0</v>
      </c>
      <c r="AC20" s="106">
        <f>+'Stk BSF'!AT20</f>
        <v>88</v>
      </c>
      <c r="AD20" s="350">
        <f>+'Stk CF '!AL20</f>
        <v>0</v>
      </c>
      <c r="AE20" s="350">
        <f>+'Stk CF '!AM20</f>
        <v>0</v>
      </c>
      <c r="AF20" s="351">
        <f>+'Stk BF '!AX20</f>
        <v>0</v>
      </c>
      <c r="AG20" s="106">
        <f>+'Stk BSF'!BB20</f>
        <v>88</v>
      </c>
      <c r="AH20" s="350">
        <f>+'Stk CF '!AS20</f>
        <v>0</v>
      </c>
      <c r="AI20" s="350">
        <f>+'Stk CF '!AT20</f>
        <v>0</v>
      </c>
      <c r="AJ20" s="351">
        <f>+'Stk BF '!BG20</f>
        <v>0</v>
      </c>
      <c r="AK20" s="106">
        <f>+'Stk BSF'!BJ20</f>
        <v>88</v>
      </c>
      <c r="AL20" s="350">
        <f>+'Stk CF '!AZ20</f>
        <v>0</v>
      </c>
      <c r="AM20" s="350">
        <f>+'Stk CF '!BA20</f>
        <v>0</v>
      </c>
      <c r="AN20" s="351">
        <f>+'Stk BF '!BP20</f>
        <v>0</v>
      </c>
      <c r="AO20" s="106">
        <f>+'Stk BSF'!BR20</f>
        <v>88</v>
      </c>
      <c r="AP20" s="350">
        <f>+'Stk CF '!BG20</f>
        <v>0</v>
      </c>
      <c r="AQ20" s="350">
        <f>+'Stk CF '!BH20</f>
        <v>0</v>
      </c>
      <c r="AR20" s="351">
        <f>+'Stk BF '!BY20</f>
        <v>0</v>
      </c>
      <c r="AS20" s="106">
        <f>+'Stk BSF'!BZ20</f>
        <v>88</v>
      </c>
      <c r="AT20" s="350">
        <f>+'Stk CF '!BN20</f>
        <v>0</v>
      </c>
      <c r="AU20" s="350">
        <f>+'Stk CF '!BO20</f>
        <v>0</v>
      </c>
      <c r="AV20" s="351">
        <f>+'Stk BF '!CH20</f>
        <v>0</v>
      </c>
      <c r="AW20" s="106">
        <f>+'Stk BSF'!CH20</f>
        <v>88</v>
      </c>
      <c r="AX20" s="350">
        <f>+'Stk CF '!BU20</f>
        <v>0</v>
      </c>
      <c r="AY20" s="350">
        <f>+'Stk CF '!BV20</f>
        <v>0</v>
      </c>
      <c r="AZ20" s="351">
        <f>+'Stk BF '!CQ20</f>
        <v>0</v>
      </c>
      <c r="BA20" s="106">
        <f>+'Stk BSF'!CP20</f>
        <v>88</v>
      </c>
      <c r="BB20" s="350">
        <f>+'Stk CF '!CB20</f>
        <v>0</v>
      </c>
      <c r="BC20" s="350">
        <f>+'Stk CF '!CC20</f>
        <v>0</v>
      </c>
      <c r="BD20" s="351">
        <f>+'Stk BF '!CZ20</f>
        <v>0</v>
      </c>
      <c r="BE20" s="106">
        <f>+'Stk BSF'!CX20</f>
        <v>88</v>
      </c>
      <c r="BF20" s="350">
        <f>+'Stk CF '!CI20</f>
        <v>0</v>
      </c>
      <c r="BG20" s="350">
        <f>+'Stk CF '!CJ20</f>
        <v>0</v>
      </c>
      <c r="BH20" s="351">
        <f>+'Stk BF '!DI20</f>
        <v>0</v>
      </c>
      <c r="BI20" s="106">
        <f>+'Stk BSF'!DF20</f>
        <v>88</v>
      </c>
      <c r="BJ20" s="350">
        <f>+'Stk CF '!CP20</f>
        <v>0</v>
      </c>
      <c r="BK20" s="350">
        <f>+'Stk CF '!CQ20</f>
        <v>0</v>
      </c>
      <c r="BL20" s="351">
        <f>+'Stk BF '!DR20</f>
        <v>0</v>
      </c>
      <c r="BM20" s="106">
        <f>+'Stk BSF'!DN20</f>
        <v>88</v>
      </c>
      <c r="BN20" s="350">
        <f>+'Stk CF '!CW20</f>
        <v>0</v>
      </c>
      <c r="BO20" s="350">
        <f>+'Stk CF '!CX20</f>
        <v>0</v>
      </c>
      <c r="BP20" s="351">
        <f>+'Stk BF '!EA20</f>
        <v>0</v>
      </c>
      <c r="BQ20" s="106">
        <f>+'Stk BSF'!DV20</f>
        <v>88</v>
      </c>
      <c r="BR20" s="350">
        <f>+'Stk CF '!DD20</f>
        <v>0</v>
      </c>
      <c r="BS20" s="350">
        <f>+'Stk CF '!DE20</f>
        <v>0</v>
      </c>
      <c r="BT20" s="351">
        <f>+'Stk BF '!EJ20</f>
        <v>0</v>
      </c>
      <c r="BU20" s="106">
        <f>+'Stk BSF'!ED20</f>
        <v>88</v>
      </c>
      <c r="BV20" s="350">
        <f>+'Stk CF '!DK20</f>
        <v>0</v>
      </c>
      <c r="BW20" s="350">
        <f>+'Stk CF '!DL20</f>
        <v>0</v>
      </c>
      <c r="BX20" s="351">
        <f>+'Stk BF '!ES20</f>
        <v>0</v>
      </c>
      <c r="BY20" s="106">
        <f>+'Stk BSF'!EL20</f>
        <v>88</v>
      </c>
      <c r="BZ20" s="350">
        <f>+'Stk CF '!DR20</f>
        <v>0</v>
      </c>
      <c r="CA20" s="350">
        <f>+'Stk CF '!DS20</f>
        <v>0</v>
      </c>
      <c r="CB20" s="351">
        <f>+'Stk BF '!FB20</f>
        <v>0</v>
      </c>
      <c r="CC20" s="106">
        <f>+'Stk BSF'!ET20</f>
        <v>88</v>
      </c>
      <c r="CD20" s="350">
        <f>+'Stk CF '!DY20</f>
        <v>0</v>
      </c>
      <c r="CE20" s="350">
        <f>+'Stk CF '!DZ20</f>
        <v>0</v>
      </c>
      <c r="CF20" s="351">
        <f>+'Stk BF '!FK20</f>
        <v>0</v>
      </c>
      <c r="CG20" s="106">
        <f>+'Stk BSF'!FB20</f>
        <v>88</v>
      </c>
      <c r="CH20" s="350">
        <f>+'Stk CF '!EF20</f>
        <v>0</v>
      </c>
      <c r="CI20" s="350">
        <f>+'Stk CF '!EG20</f>
        <v>0</v>
      </c>
      <c r="CJ20" s="351">
        <f>+'Stk BF '!FT20</f>
        <v>0</v>
      </c>
      <c r="CK20" s="106">
        <f>+'Stk BSF'!FJ20</f>
        <v>88</v>
      </c>
      <c r="CL20" s="350">
        <f>+'Stk CF '!EM20</f>
        <v>0</v>
      </c>
      <c r="CM20" s="350">
        <f>+'Stk CF '!EN20</f>
        <v>0</v>
      </c>
      <c r="CN20" s="351">
        <f>+'Stk BF '!GC20</f>
        <v>0</v>
      </c>
      <c r="CO20" s="106">
        <f>+'Stk BSF'!FR20</f>
        <v>88</v>
      </c>
      <c r="CP20" s="350">
        <f>+'Stk CF '!ET20</f>
        <v>0</v>
      </c>
      <c r="CQ20" s="350">
        <f>+'Stk CF '!EU20</f>
        <v>0</v>
      </c>
      <c r="CR20" s="351">
        <f>+'Stk BF '!GL20</f>
        <v>0</v>
      </c>
      <c r="CS20" s="106">
        <f>+'Stk BSF'!FZ20</f>
        <v>88</v>
      </c>
      <c r="CT20" s="350">
        <f>+'Stk CF '!FA20</f>
        <v>0</v>
      </c>
      <c r="CU20" s="350">
        <f>+'Stk CF '!FB20</f>
        <v>0</v>
      </c>
      <c r="CV20" s="351">
        <f>+'Stk BF '!GU20</f>
        <v>0</v>
      </c>
      <c r="CW20" s="106">
        <f>+'Stk BSF'!GH20</f>
        <v>88</v>
      </c>
      <c r="CX20" s="350">
        <f>+'Stk CF '!FH20</f>
        <v>0</v>
      </c>
      <c r="CY20" s="350">
        <f>+'Stk CF '!FI20</f>
        <v>0</v>
      </c>
      <c r="CZ20" s="351">
        <f>+'Stk BF '!HD20</f>
        <v>0</v>
      </c>
      <c r="DA20" s="106">
        <f>+'Stk BSF'!GP20</f>
        <v>88</v>
      </c>
      <c r="DB20" s="350">
        <f>+'Stk CF '!FO20</f>
        <v>0</v>
      </c>
      <c r="DC20" s="350">
        <f>+'Stk CF '!FP20</f>
        <v>0</v>
      </c>
      <c r="DD20" s="351">
        <f>+'Stk BF '!HM20</f>
        <v>0</v>
      </c>
      <c r="DE20" s="106">
        <f>+'Stk BSF'!GX20</f>
        <v>88</v>
      </c>
      <c r="DF20" s="350">
        <f>+'Stk CF '!FV20</f>
        <v>0</v>
      </c>
      <c r="DG20" s="350">
        <f>+'Stk CF '!FW20</f>
        <v>0</v>
      </c>
      <c r="DH20" s="351">
        <f>+'Stk BF '!HV20</f>
        <v>0</v>
      </c>
      <c r="DI20" s="106">
        <f>+'Stk BSF'!HF20</f>
        <v>88</v>
      </c>
      <c r="DJ20" s="350">
        <f>+'Stk CF '!GC20</f>
        <v>0</v>
      </c>
      <c r="DK20" s="350">
        <f>+'Stk CF '!GD20</f>
        <v>0</v>
      </c>
      <c r="DL20" s="351">
        <f>+'Stk BF '!IE20</f>
        <v>0</v>
      </c>
      <c r="DM20" s="106">
        <f>+'Stk BSF'!HN20</f>
        <v>88</v>
      </c>
      <c r="DN20" s="350">
        <f>+'Stk CF '!GJ20</f>
        <v>0</v>
      </c>
      <c r="DO20" s="350">
        <f>+'Stk CF '!GK20</f>
        <v>0</v>
      </c>
      <c r="DP20" s="351">
        <f>+'Stk BF '!IN20</f>
        <v>0</v>
      </c>
      <c r="DQ20" s="106">
        <f>+'Stk BSF'!HV20</f>
        <v>88</v>
      </c>
      <c r="DR20" s="350">
        <f>+'Stk CF '!GQ20</f>
        <v>0</v>
      </c>
      <c r="DS20" s="350">
        <f>+'Stk CF '!GR20</f>
        <v>0</v>
      </c>
      <c r="DT20" s="351">
        <f>+'Stk BF '!IW20</f>
        <v>0</v>
      </c>
      <c r="DU20" s="106">
        <f>+'Stk BSF'!HV20</f>
        <v>88</v>
      </c>
      <c r="DV20" s="350">
        <f>+'Stk CF '!GX20</f>
        <v>0</v>
      </c>
      <c r="DW20" s="350">
        <f>+'Stk CF '!GY20</f>
        <v>0</v>
      </c>
      <c r="DX20" s="351">
        <f>+'Stk BF '!JF20</f>
        <v>0</v>
      </c>
      <c r="DY20" s="106">
        <f>+'Stk BSF'!IL20</f>
        <v>88</v>
      </c>
      <c r="DZ20" s="350">
        <f>+'Stk CF '!HE20</f>
        <v>0</v>
      </c>
      <c r="EA20" s="350">
        <f>+'Stk CF '!HF20</f>
        <v>0</v>
      </c>
      <c r="EB20" s="351">
        <f>+'Stk BF '!JO20</f>
        <v>0</v>
      </c>
      <c r="EC20" s="106">
        <f>+'Stk BSF'!IT20</f>
        <v>88</v>
      </c>
      <c r="ED20" s="350">
        <f>+'Stk CF '!HL20</f>
        <v>0</v>
      </c>
      <c r="EE20" s="350">
        <f>+'Stk CF '!HM20</f>
        <v>0</v>
      </c>
      <c r="EF20" s="351">
        <f>+'Stk BF '!JX20</f>
        <v>0</v>
      </c>
      <c r="EG20" s="106">
        <f>+'Stk BSF'!JB20</f>
        <v>88</v>
      </c>
      <c r="EH20" s="350">
        <f>+'Stk CF '!IA20</f>
        <v>0</v>
      </c>
      <c r="EI20" s="350">
        <f>+'Stk CF '!IB20</f>
        <v>0</v>
      </c>
      <c r="EJ20" s="351">
        <f>+'Stk BF '!KG20</f>
        <v>0</v>
      </c>
      <c r="EL20" s="520">
        <f t="shared" si="29"/>
        <v>88</v>
      </c>
      <c r="EM20" s="347">
        <f t="shared" si="30"/>
        <v>0</v>
      </c>
      <c r="EN20" s="347">
        <f t="shared" si="31"/>
        <v>0</v>
      </c>
      <c r="EO20" s="347">
        <f t="shared" si="32"/>
        <v>0</v>
      </c>
      <c r="EP20" s="118"/>
      <c r="EQ20" s="347">
        <f>VLOOKUP(D20,'Forcast 2023'!A:P,16,0)</f>
        <v>10</v>
      </c>
      <c r="ER20" s="507">
        <f t="shared" si="33"/>
        <v>8.8000000000000007</v>
      </c>
    </row>
    <row r="21" spans="2:148" ht="15">
      <c r="B21" s="384" t="s">
        <v>52</v>
      </c>
      <c r="C21" s="179" t="s">
        <v>175</v>
      </c>
      <c r="D21" s="181" t="s">
        <v>233</v>
      </c>
      <c r="E21" s="367" t="s">
        <v>175</v>
      </c>
      <c r="F21" s="380" t="s">
        <v>99</v>
      </c>
      <c r="G21" s="380" t="s">
        <v>99</v>
      </c>
      <c r="H21" s="166" t="s">
        <v>94</v>
      </c>
      <c r="I21" s="356" t="s">
        <v>251</v>
      </c>
      <c r="J21" s="139">
        <v>4</v>
      </c>
      <c r="K21" s="140">
        <v>5</v>
      </c>
      <c r="L21" s="137" t="s">
        <v>4</v>
      </c>
      <c r="M21" s="106">
        <f>+'Stk BSF'!N21</f>
        <v>1</v>
      </c>
      <c r="N21" s="350">
        <f>+'Stk CF '!N21</f>
        <v>0</v>
      </c>
      <c r="O21" s="350">
        <f>+'Stk CF '!O21</f>
        <v>119</v>
      </c>
      <c r="P21" s="351">
        <f>+'Stk BF '!N21</f>
        <v>29</v>
      </c>
      <c r="Q21" s="106">
        <f>+'Stk BSF'!V21</f>
        <v>1</v>
      </c>
      <c r="R21" s="350">
        <f>+'Stk CF '!Q21</f>
        <v>0</v>
      </c>
      <c r="S21" s="350">
        <f>+'Stk CF '!R21</f>
        <v>119</v>
      </c>
      <c r="T21" s="351">
        <f>+'Stk BF '!W21</f>
        <v>29</v>
      </c>
      <c r="U21" s="106">
        <f>+'Stk BSF'!AD21</f>
        <v>1</v>
      </c>
      <c r="V21" s="350">
        <f>+'Stk CF '!X21</f>
        <v>0</v>
      </c>
      <c r="W21" s="350">
        <f>+'Stk CF '!Y21</f>
        <v>119</v>
      </c>
      <c r="X21" s="351">
        <f>+'Stk BF '!AF21</f>
        <v>29</v>
      </c>
      <c r="Y21" s="106">
        <f>+'Stk BSF'!AL21</f>
        <v>1</v>
      </c>
      <c r="Z21" s="350">
        <f>+'Stk CF '!AE21</f>
        <v>0</v>
      </c>
      <c r="AA21" s="350">
        <f>+'Stk CF '!AF21</f>
        <v>119</v>
      </c>
      <c r="AB21" s="351">
        <f>+'Stk BF '!AO21</f>
        <v>27</v>
      </c>
      <c r="AC21" s="106">
        <f>+'Stk BSF'!AT21</f>
        <v>1</v>
      </c>
      <c r="AD21" s="350">
        <f>+'Stk CF '!AL21</f>
        <v>0</v>
      </c>
      <c r="AE21" s="350">
        <f>+'Stk CF '!AM21</f>
        <v>119</v>
      </c>
      <c r="AF21" s="351">
        <f>+'Stk BF '!AX21</f>
        <v>23</v>
      </c>
      <c r="AG21" s="106">
        <f>+'Stk BSF'!BB21</f>
        <v>1</v>
      </c>
      <c r="AH21" s="350">
        <f>+'Stk CF '!AS21</f>
        <v>0</v>
      </c>
      <c r="AI21" s="350">
        <f>+'Stk CF '!AT21</f>
        <v>72</v>
      </c>
      <c r="AJ21" s="351">
        <f>+'Stk BF '!BG21</f>
        <v>63</v>
      </c>
      <c r="AK21" s="106">
        <f>+'Stk BSF'!BJ21</f>
        <v>1</v>
      </c>
      <c r="AL21" s="350">
        <f>+'Stk CF '!AZ21</f>
        <v>0</v>
      </c>
      <c r="AM21" s="350">
        <f>+'Stk CF '!BA21</f>
        <v>72</v>
      </c>
      <c r="AN21" s="351">
        <f>+'Stk BF '!BP21</f>
        <v>23</v>
      </c>
      <c r="AO21" s="106">
        <f>+'Stk BSF'!BR21</f>
        <v>1</v>
      </c>
      <c r="AP21" s="350">
        <f>+'Stk CF '!BG21</f>
        <v>0</v>
      </c>
      <c r="AQ21" s="350">
        <f>+'Stk CF '!BH21</f>
        <v>4</v>
      </c>
      <c r="AR21" s="351">
        <f>+'Stk BF '!BY21</f>
        <v>91</v>
      </c>
      <c r="AS21" s="106">
        <f>+'Stk BSF'!BZ21</f>
        <v>1</v>
      </c>
      <c r="AT21" s="350">
        <f>+'Stk CF '!BN21</f>
        <v>0</v>
      </c>
      <c r="AU21" s="350">
        <f>+'Stk CF '!BO21</f>
        <v>4</v>
      </c>
      <c r="AV21" s="351">
        <f>+'Stk BF '!CH21</f>
        <v>91</v>
      </c>
      <c r="AW21" s="106">
        <f>+'Stk BSF'!CH21</f>
        <v>1</v>
      </c>
      <c r="AX21" s="350">
        <f>+'Stk CF '!BU21</f>
        <v>0</v>
      </c>
      <c r="AY21" s="350">
        <f>+'Stk CF '!BV21</f>
        <v>4</v>
      </c>
      <c r="AZ21" s="351">
        <f>+'Stk BF '!CQ21</f>
        <v>91</v>
      </c>
      <c r="BA21" s="106">
        <f>+'Stk BSF'!CP21</f>
        <v>1</v>
      </c>
      <c r="BB21" s="350">
        <f>+'Stk CF '!CB21</f>
        <v>0</v>
      </c>
      <c r="BC21" s="350">
        <f>+'Stk CF '!CC21</f>
        <v>4</v>
      </c>
      <c r="BD21" s="351">
        <f>+'Stk BF '!CZ21</f>
        <v>91</v>
      </c>
      <c r="BE21" s="106">
        <f>+'Stk BSF'!CX21</f>
        <v>1</v>
      </c>
      <c r="BF21" s="350">
        <f>+'Stk CF '!CI21</f>
        <v>0</v>
      </c>
      <c r="BG21" s="350">
        <f>+'Stk CF '!CJ21</f>
        <v>4</v>
      </c>
      <c r="BH21" s="351">
        <f>+'Stk BF '!DI21</f>
        <v>91</v>
      </c>
      <c r="BI21" s="106">
        <f>+'Stk BSF'!DF21</f>
        <v>1</v>
      </c>
      <c r="BJ21" s="350">
        <f>+'Stk CF '!CP21</f>
        <v>0</v>
      </c>
      <c r="BK21" s="350">
        <f>+'Stk CF '!CQ21</f>
        <v>4</v>
      </c>
      <c r="BL21" s="351">
        <f>+'Stk BF '!DR21</f>
        <v>91</v>
      </c>
      <c r="BM21" s="106">
        <f>+'Stk BSF'!DN21</f>
        <v>1</v>
      </c>
      <c r="BN21" s="350">
        <f>+'Stk CF '!CW21</f>
        <v>0</v>
      </c>
      <c r="BO21" s="350">
        <f>+'Stk CF '!CX21</f>
        <v>4</v>
      </c>
      <c r="BP21" s="351">
        <f>+'Stk BF '!EA21</f>
        <v>91</v>
      </c>
      <c r="BQ21" s="106">
        <f>+'Stk BSF'!DV21</f>
        <v>1</v>
      </c>
      <c r="BR21" s="350">
        <f>+'Stk CF '!DD21</f>
        <v>0</v>
      </c>
      <c r="BS21" s="350">
        <f>+'Stk CF '!DE21</f>
        <v>4</v>
      </c>
      <c r="BT21" s="351">
        <f>+'Stk BF '!EJ21</f>
        <v>91</v>
      </c>
      <c r="BU21" s="106">
        <f>+'Stk BSF'!ED21</f>
        <v>1</v>
      </c>
      <c r="BV21" s="350">
        <f>+'Stk CF '!DK21</f>
        <v>0</v>
      </c>
      <c r="BW21" s="350">
        <f>+'Stk CF '!DL21</f>
        <v>4</v>
      </c>
      <c r="BX21" s="351">
        <f>+'Stk BF '!ES21</f>
        <v>91</v>
      </c>
      <c r="BY21" s="106">
        <f>+'Stk BSF'!EL21</f>
        <v>1</v>
      </c>
      <c r="BZ21" s="350">
        <f>+'Stk CF '!DR21</f>
        <v>0</v>
      </c>
      <c r="CA21" s="350">
        <f>+'Stk CF '!DS21</f>
        <v>4</v>
      </c>
      <c r="CB21" s="351">
        <f>+'Stk BF '!FB21</f>
        <v>91</v>
      </c>
      <c r="CC21" s="106">
        <f>+'Stk BSF'!ET21</f>
        <v>1</v>
      </c>
      <c r="CD21" s="350">
        <f>+'Stk CF '!DY21</f>
        <v>0</v>
      </c>
      <c r="CE21" s="350">
        <f>+'Stk CF '!DZ21</f>
        <v>4</v>
      </c>
      <c r="CF21" s="351">
        <f>+'Stk BF '!FK21</f>
        <v>91</v>
      </c>
      <c r="CG21" s="106">
        <f>+'Stk BSF'!FB21</f>
        <v>1</v>
      </c>
      <c r="CH21" s="350">
        <f>+'Stk CF '!EF21</f>
        <v>0</v>
      </c>
      <c r="CI21" s="350">
        <f>+'Stk CF '!EG21</f>
        <v>4</v>
      </c>
      <c r="CJ21" s="351">
        <f>+'Stk BF '!FT21</f>
        <v>91</v>
      </c>
      <c r="CK21" s="106">
        <f>+'Stk BSF'!FJ21</f>
        <v>1</v>
      </c>
      <c r="CL21" s="350">
        <f>+'Stk CF '!EM21</f>
        <v>0</v>
      </c>
      <c r="CM21" s="350">
        <f>+'Stk CF '!EN21</f>
        <v>4</v>
      </c>
      <c r="CN21" s="351">
        <f>+'Stk BF '!GC21</f>
        <v>91</v>
      </c>
      <c r="CO21" s="106">
        <f>+'Stk BSF'!FR21</f>
        <v>1</v>
      </c>
      <c r="CP21" s="350">
        <f>+'Stk CF '!ET21</f>
        <v>0</v>
      </c>
      <c r="CQ21" s="350">
        <f>+'Stk CF '!EU21</f>
        <v>4</v>
      </c>
      <c r="CR21" s="351">
        <f>+'Stk BF '!GL21</f>
        <v>91</v>
      </c>
      <c r="CS21" s="106">
        <f>+'Stk BSF'!FZ21</f>
        <v>1</v>
      </c>
      <c r="CT21" s="350">
        <f>+'Stk CF '!FA21</f>
        <v>0</v>
      </c>
      <c r="CU21" s="350">
        <f>+'Stk CF '!FB21</f>
        <v>4</v>
      </c>
      <c r="CV21" s="351">
        <f>+'Stk BF '!GU21</f>
        <v>91</v>
      </c>
      <c r="CW21" s="106">
        <f>+'Stk BSF'!GH21</f>
        <v>1</v>
      </c>
      <c r="CX21" s="350">
        <f>+'Stk CF '!FH21</f>
        <v>0</v>
      </c>
      <c r="CY21" s="350">
        <f>+'Stk CF '!FI21</f>
        <v>4</v>
      </c>
      <c r="CZ21" s="351">
        <f>+'Stk BF '!HD21</f>
        <v>91</v>
      </c>
      <c r="DA21" s="106">
        <f>+'Stk BSF'!GP21</f>
        <v>1</v>
      </c>
      <c r="DB21" s="350">
        <f>+'Stk CF '!FO21</f>
        <v>0</v>
      </c>
      <c r="DC21" s="350">
        <f>+'Stk CF '!FP21</f>
        <v>4</v>
      </c>
      <c r="DD21" s="351">
        <f>+'Stk BF '!HM21</f>
        <v>91</v>
      </c>
      <c r="DE21" s="106">
        <f>+'Stk BSF'!GX21</f>
        <v>1</v>
      </c>
      <c r="DF21" s="350">
        <f>+'Stk CF '!FV21</f>
        <v>0</v>
      </c>
      <c r="DG21" s="350">
        <f>+'Stk CF '!FW21</f>
        <v>4</v>
      </c>
      <c r="DH21" s="351">
        <f>+'Stk BF '!HV21</f>
        <v>91</v>
      </c>
      <c r="DI21" s="106">
        <f>+'Stk BSF'!HF21</f>
        <v>1</v>
      </c>
      <c r="DJ21" s="350">
        <f>+'Stk CF '!GC21</f>
        <v>0</v>
      </c>
      <c r="DK21" s="350">
        <f>+'Stk CF '!GD21</f>
        <v>4</v>
      </c>
      <c r="DL21" s="351">
        <f>+'Stk BF '!IE21</f>
        <v>91</v>
      </c>
      <c r="DM21" s="106">
        <f>+'Stk BSF'!HN21</f>
        <v>1</v>
      </c>
      <c r="DN21" s="350">
        <f>+'Stk CF '!GJ21</f>
        <v>0</v>
      </c>
      <c r="DO21" s="350">
        <f>+'Stk CF '!GK21</f>
        <v>4</v>
      </c>
      <c r="DP21" s="351">
        <f>+'Stk BF '!IN21</f>
        <v>91</v>
      </c>
      <c r="DQ21" s="106">
        <f>+'Stk BSF'!HV21</f>
        <v>1</v>
      </c>
      <c r="DR21" s="350">
        <f>+'Stk CF '!GQ21</f>
        <v>0</v>
      </c>
      <c r="DS21" s="350">
        <f>+'Stk CF '!GR21</f>
        <v>4</v>
      </c>
      <c r="DT21" s="351">
        <f>+'Stk BF '!IW21</f>
        <v>91</v>
      </c>
      <c r="DU21" s="106">
        <f>+'Stk BSF'!HV21</f>
        <v>1</v>
      </c>
      <c r="DV21" s="350">
        <f>+'Stk CF '!GX21</f>
        <v>0</v>
      </c>
      <c r="DW21" s="350">
        <f>+'Stk CF '!GY21</f>
        <v>4</v>
      </c>
      <c r="DX21" s="351">
        <f>+'Stk BF '!JF21</f>
        <v>91</v>
      </c>
      <c r="DY21" s="106">
        <f>+'Stk BSF'!IL21</f>
        <v>1</v>
      </c>
      <c r="DZ21" s="350">
        <f>+'Stk CF '!HE21</f>
        <v>0</v>
      </c>
      <c r="EA21" s="350">
        <f>+'Stk CF '!HF21</f>
        <v>4</v>
      </c>
      <c r="EB21" s="351">
        <f>+'Stk BF '!JO21</f>
        <v>91</v>
      </c>
      <c r="EC21" s="106">
        <f>+'Stk BSF'!IT21</f>
        <v>1</v>
      </c>
      <c r="ED21" s="350">
        <f>+'Stk CF '!HL21</f>
        <v>0</v>
      </c>
      <c r="EE21" s="350">
        <f>+'Stk CF '!HM21</f>
        <v>4</v>
      </c>
      <c r="EF21" s="351">
        <f>+'Stk BF '!JX21</f>
        <v>91</v>
      </c>
      <c r="EG21" s="106">
        <f>+'Stk BSF'!JB21</f>
        <v>1</v>
      </c>
      <c r="EH21" s="350">
        <f>+'Stk CF '!IA21</f>
        <v>0</v>
      </c>
      <c r="EI21" s="350">
        <f>+'Stk CF '!IB21</f>
        <v>4</v>
      </c>
      <c r="EJ21" s="351">
        <f>+'Stk BF '!KG21</f>
        <v>91</v>
      </c>
      <c r="EL21" s="520">
        <f t="shared" si="29"/>
        <v>1</v>
      </c>
      <c r="EM21" s="347">
        <f t="shared" si="30"/>
        <v>0</v>
      </c>
      <c r="EN21" s="347">
        <f t="shared" si="31"/>
        <v>4</v>
      </c>
      <c r="EO21" s="347">
        <f t="shared" si="32"/>
        <v>91</v>
      </c>
      <c r="EP21" s="118"/>
      <c r="EQ21" s="347">
        <f>VLOOKUP(D21,'Forcast 2023'!A:P,16,0)</f>
        <v>60</v>
      </c>
      <c r="ER21" s="507">
        <f t="shared" si="33"/>
        <v>1.6</v>
      </c>
    </row>
    <row r="22" spans="2:148" ht="13.5" customHeight="1">
      <c r="B22" s="384" t="s">
        <v>52</v>
      </c>
      <c r="C22" s="176" t="s">
        <v>57</v>
      </c>
      <c r="D22" s="172" t="s">
        <v>234</v>
      </c>
      <c r="E22" s="368" t="s">
        <v>57</v>
      </c>
      <c r="F22" s="380" t="s">
        <v>99</v>
      </c>
      <c r="G22" s="380" t="s">
        <v>99</v>
      </c>
      <c r="H22" s="166" t="s">
        <v>94</v>
      </c>
      <c r="I22" s="372" t="s">
        <v>252</v>
      </c>
      <c r="J22" s="143">
        <v>5</v>
      </c>
      <c r="K22" s="144">
        <v>5</v>
      </c>
      <c r="L22" s="137" t="s">
        <v>4</v>
      </c>
      <c r="M22" s="106">
        <f>+'Stk BSF'!N22</f>
        <v>180</v>
      </c>
      <c r="N22" s="350">
        <f>+'Stk CF '!N22</f>
        <v>0</v>
      </c>
      <c r="O22" s="350">
        <f>+'Stk CF '!O22</f>
        <v>0</v>
      </c>
      <c r="P22" s="351">
        <f>+'Stk BF '!N22</f>
        <v>114</v>
      </c>
      <c r="Q22" s="106">
        <f>+'Stk BSF'!V22</f>
        <v>180</v>
      </c>
      <c r="R22" s="350">
        <f>+'Stk CF '!Q22</f>
        <v>0</v>
      </c>
      <c r="S22" s="350">
        <f>+'Stk CF '!R22</f>
        <v>0</v>
      </c>
      <c r="T22" s="351">
        <f>+'Stk BF '!W22</f>
        <v>114</v>
      </c>
      <c r="U22" s="106">
        <f>+'Stk BSF'!AD22</f>
        <v>180</v>
      </c>
      <c r="V22" s="350">
        <f>+'Stk CF '!X22</f>
        <v>0</v>
      </c>
      <c r="W22" s="350">
        <f>+'Stk CF '!Y22</f>
        <v>0</v>
      </c>
      <c r="X22" s="351">
        <f>+'Stk BF '!AF22</f>
        <v>114</v>
      </c>
      <c r="Y22" s="106">
        <f>+'Stk BSF'!AL22</f>
        <v>180</v>
      </c>
      <c r="Z22" s="350">
        <f>+'Stk CF '!AE22</f>
        <v>0</v>
      </c>
      <c r="AA22" s="350">
        <f>+'Stk CF '!AF22</f>
        <v>0</v>
      </c>
      <c r="AB22" s="351">
        <f>+'Stk BF '!AO22</f>
        <v>114</v>
      </c>
      <c r="AC22" s="106">
        <f>+'Stk BSF'!AT22</f>
        <v>180</v>
      </c>
      <c r="AD22" s="350">
        <f>+'Stk CF '!AL22</f>
        <v>0</v>
      </c>
      <c r="AE22" s="350">
        <f>+'Stk CF '!AM22</f>
        <v>0</v>
      </c>
      <c r="AF22" s="351">
        <f>+'Stk BF '!AX22</f>
        <v>114</v>
      </c>
      <c r="AG22" s="106">
        <f>+'Stk BSF'!BB22</f>
        <v>180</v>
      </c>
      <c r="AH22" s="350">
        <f>+'Stk CF '!AS22</f>
        <v>0</v>
      </c>
      <c r="AI22" s="350">
        <f>+'Stk CF '!AT22</f>
        <v>0</v>
      </c>
      <c r="AJ22" s="351">
        <f>+'Stk BF '!BG22</f>
        <v>114</v>
      </c>
      <c r="AK22" s="106">
        <f>+'Stk BSF'!BJ22</f>
        <v>180</v>
      </c>
      <c r="AL22" s="350">
        <f>+'Stk CF '!AZ22</f>
        <v>0</v>
      </c>
      <c r="AM22" s="350">
        <f>+'Stk CF '!BA22</f>
        <v>0</v>
      </c>
      <c r="AN22" s="351">
        <f>+'Stk BF '!BP22</f>
        <v>114</v>
      </c>
      <c r="AO22" s="106">
        <f>+'Stk BSF'!BR22</f>
        <v>180</v>
      </c>
      <c r="AP22" s="350">
        <f>+'Stk CF '!BG22</f>
        <v>0</v>
      </c>
      <c r="AQ22" s="350">
        <f>+'Stk CF '!BH22</f>
        <v>0</v>
      </c>
      <c r="AR22" s="351">
        <f>+'Stk BF '!BY22</f>
        <v>115</v>
      </c>
      <c r="AS22" s="106">
        <f>+'Stk BSF'!BZ22</f>
        <v>180</v>
      </c>
      <c r="AT22" s="350">
        <f>+'Stk CF '!BN22</f>
        <v>0</v>
      </c>
      <c r="AU22" s="350">
        <f>+'Stk CF '!BO22</f>
        <v>0</v>
      </c>
      <c r="AV22" s="351">
        <f>+'Stk BF '!CH22</f>
        <v>115</v>
      </c>
      <c r="AW22" s="106">
        <f>+'Stk BSF'!CH22</f>
        <v>180</v>
      </c>
      <c r="AX22" s="350">
        <f>+'Stk CF '!BU22</f>
        <v>0</v>
      </c>
      <c r="AY22" s="350">
        <f>+'Stk CF '!BV22</f>
        <v>0</v>
      </c>
      <c r="AZ22" s="351">
        <f>+'Stk BF '!CQ22</f>
        <v>115</v>
      </c>
      <c r="BA22" s="106">
        <f>+'Stk BSF'!CP22</f>
        <v>180</v>
      </c>
      <c r="BB22" s="350">
        <f>+'Stk CF '!CB22</f>
        <v>0</v>
      </c>
      <c r="BC22" s="350">
        <f>+'Stk CF '!CC22</f>
        <v>0</v>
      </c>
      <c r="BD22" s="351">
        <f>+'Stk BF '!CZ22</f>
        <v>115</v>
      </c>
      <c r="BE22" s="106">
        <f>+'Stk BSF'!CX22</f>
        <v>180</v>
      </c>
      <c r="BF22" s="350">
        <f>+'Stk CF '!CI22</f>
        <v>0</v>
      </c>
      <c r="BG22" s="350">
        <f>+'Stk CF '!CJ22</f>
        <v>0</v>
      </c>
      <c r="BH22" s="351">
        <f>+'Stk BF '!DI22</f>
        <v>114</v>
      </c>
      <c r="BI22" s="106">
        <f>+'Stk BSF'!DF22</f>
        <v>180</v>
      </c>
      <c r="BJ22" s="350">
        <f>+'Stk CF '!CP22</f>
        <v>0</v>
      </c>
      <c r="BK22" s="350">
        <f>+'Stk CF '!CQ22</f>
        <v>0</v>
      </c>
      <c r="BL22" s="351">
        <f>+'Stk BF '!DR22</f>
        <v>114</v>
      </c>
      <c r="BM22" s="106">
        <f>+'Stk BSF'!DN22</f>
        <v>180</v>
      </c>
      <c r="BN22" s="350">
        <f>+'Stk CF '!CW22</f>
        <v>0</v>
      </c>
      <c r="BO22" s="350">
        <f>+'Stk CF '!CX22</f>
        <v>0</v>
      </c>
      <c r="BP22" s="351">
        <f>+'Stk BF '!EA22</f>
        <v>114</v>
      </c>
      <c r="BQ22" s="106">
        <f>+'Stk BSF'!DV22</f>
        <v>180</v>
      </c>
      <c r="BR22" s="350">
        <f>+'Stk CF '!DD22</f>
        <v>0</v>
      </c>
      <c r="BS22" s="350">
        <f>+'Stk CF '!DE22</f>
        <v>0</v>
      </c>
      <c r="BT22" s="351">
        <f>+'Stk BF '!EJ22</f>
        <v>114</v>
      </c>
      <c r="BU22" s="106">
        <f>+'Stk BSF'!ED22</f>
        <v>180</v>
      </c>
      <c r="BV22" s="350">
        <f>+'Stk CF '!DK22</f>
        <v>0</v>
      </c>
      <c r="BW22" s="350">
        <f>+'Stk CF '!DL22</f>
        <v>0</v>
      </c>
      <c r="BX22" s="351">
        <f>+'Stk BF '!ES22</f>
        <v>114</v>
      </c>
      <c r="BY22" s="106">
        <f>+'Stk BSF'!EL22</f>
        <v>180</v>
      </c>
      <c r="BZ22" s="350">
        <f>+'Stk CF '!DR22</f>
        <v>0</v>
      </c>
      <c r="CA22" s="350">
        <f>+'Stk CF '!DS22</f>
        <v>0</v>
      </c>
      <c r="CB22" s="351">
        <f>+'Stk BF '!FB22</f>
        <v>114</v>
      </c>
      <c r="CC22" s="106">
        <f>+'Stk BSF'!ET22</f>
        <v>180</v>
      </c>
      <c r="CD22" s="350">
        <f>+'Stk CF '!DY22</f>
        <v>0</v>
      </c>
      <c r="CE22" s="350">
        <f>+'Stk CF '!DZ22</f>
        <v>0</v>
      </c>
      <c r="CF22" s="351">
        <f>+'Stk BF '!FK22</f>
        <v>114</v>
      </c>
      <c r="CG22" s="106">
        <f>+'Stk BSF'!FB22</f>
        <v>180</v>
      </c>
      <c r="CH22" s="350">
        <f>+'Stk CF '!EF22</f>
        <v>0</v>
      </c>
      <c r="CI22" s="350">
        <f>+'Stk CF '!EG22</f>
        <v>0</v>
      </c>
      <c r="CJ22" s="351">
        <f>+'Stk BF '!FT22</f>
        <v>114</v>
      </c>
      <c r="CK22" s="106">
        <f>+'Stk BSF'!FJ22</f>
        <v>180</v>
      </c>
      <c r="CL22" s="350">
        <f>+'Stk CF '!EM22</f>
        <v>0</v>
      </c>
      <c r="CM22" s="350">
        <f>+'Stk CF '!EN22</f>
        <v>0</v>
      </c>
      <c r="CN22" s="351">
        <f>+'Stk BF '!GC22</f>
        <v>114</v>
      </c>
      <c r="CO22" s="106">
        <f>+'Stk BSF'!FR22</f>
        <v>180</v>
      </c>
      <c r="CP22" s="350">
        <f>+'Stk CF '!ET22</f>
        <v>0</v>
      </c>
      <c r="CQ22" s="350">
        <f>+'Stk CF '!EU22</f>
        <v>0</v>
      </c>
      <c r="CR22" s="351">
        <f>+'Stk BF '!GL22</f>
        <v>114</v>
      </c>
      <c r="CS22" s="106">
        <f>+'Stk BSF'!FZ22</f>
        <v>180</v>
      </c>
      <c r="CT22" s="350">
        <f>+'Stk CF '!FA22</f>
        <v>0</v>
      </c>
      <c r="CU22" s="350">
        <f>+'Stk CF '!FB22</f>
        <v>0</v>
      </c>
      <c r="CV22" s="351">
        <f>+'Stk BF '!GU22</f>
        <v>114</v>
      </c>
      <c r="CW22" s="106">
        <f>+'Stk BSF'!GH22</f>
        <v>180</v>
      </c>
      <c r="CX22" s="350">
        <f>+'Stk CF '!FH22</f>
        <v>0</v>
      </c>
      <c r="CY22" s="350">
        <f>+'Stk CF '!FI22</f>
        <v>0</v>
      </c>
      <c r="CZ22" s="351">
        <f>+'Stk BF '!HD22</f>
        <v>114</v>
      </c>
      <c r="DA22" s="106">
        <f>+'Stk BSF'!GP22</f>
        <v>180</v>
      </c>
      <c r="DB22" s="350">
        <f>+'Stk CF '!FO22</f>
        <v>0</v>
      </c>
      <c r="DC22" s="350">
        <f>+'Stk CF '!FP22</f>
        <v>0</v>
      </c>
      <c r="DD22" s="351">
        <f>+'Stk BF '!HM22</f>
        <v>114</v>
      </c>
      <c r="DE22" s="106">
        <f>+'Stk BSF'!GX22</f>
        <v>180</v>
      </c>
      <c r="DF22" s="350">
        <f>+'Stk CF '!FV22</f>
        <v>0</v>
      </c>
      <c r="DG22" s="350">
        <f>+'Stk CF '!FW22</f>
        <v>0</v>
      </c>
      <c r="DH22" s="351">
        <f>+'Stk BF '!HV22</f>
        <v>114</v>
      </c>
      <c r="DI22" s="106">
        <f>+'Stk BSF'!HF22</f>
        <v>180</v>
      </c>
      <c r="DJ22" s="350">
        <f>+'Stk CF '!GC22</f>
        <v>0</v>
      </c>
      <c r="DK22" s="350">
        <f>+'Stk CF '!GD22</f>
        <v>0</v>
      </c>
      <c r="DL22" s="351">
        <f>+'Stk BF '!IE22</f>
        <v>114</v>
      </c>
      <c r="DM22" s="106">
        <f>+'Stk BSF'!HN22</f>
        <v>180</v>
      </c>
      <c r="DN22" s="350">
        <f>+'Stk CF '!GJ22</f>
        <v>0</v>
      </c>
      <c r="DO22" s="350">
        <f>+'Stk CF '!GK22</f>
        <v>0</v>
      </c>
      <c r="DP22" s="351">
        <f>+'Stk BF '!IN22</f>
        <v>114</v>
      </c>
      <c r="DQ22" s="106">
        <f>+'Stk BSF'!HV22</f>
        <v>180</v>
      </c>
      <c r="DR22" s="350">
        <f>+'Stk CF '!GQ22</f>
        <v>0</v>
      </c>
      <c r="DS22" s="350">
        <f>+'Stk CF '!GR22</f>
        <v>0</v>
      </c>
      <c r="DT22" s="351">
        <f>+'Stk BF '!IW22</f>
        <v>114</v>
      </c>
      <c r="DU22" s="106">
        <f>+'Stk BSF'!HV22</f>
        <v>180</v>
      </c>
      <c r="DV22" s="350">
        <f>+'Stk CF '!GX22</f>
        <v>0</v>
      </c>
      <c r="DW22" s="350">
        <f>+'Stk CF '!GY22</f>
        <v>0</v>
      </c>
      <c r="DX22" s="351">
        <f>+'Stk BF '!JF22</f>
        <v>114</v>
      </c>
      <c r="DY22" s="106">
        <f>+'Stk BSF'!IL22</f>
        <v>180</v>
      </c>
      <c r="DZ22" s="350">
        <f>+'Stk CF '!HE22</f>
        <v>0</v>
      </c>
      <c r="EA22" s="350">
        <f>+'Stk CF '!HF22</f>
        <v>0</v>
      </c>
      <c r="EB22" s="351">
        <f>+'Stk BF '!JO22</f>
        <v>114</v>
      </c>
      <c r="EC22" s="106">
        <f>+'Stk BSF'!IT22</f>
        <v>180</v>
      </c>
      <c r="ED22" s="350">
        <f>+'Stk CF '!HL22</f>
        <v>0</v>
      </c>
      <c r="EE22" s="350">
        <f>+'Stk CF '!HM22</f>
        <v>0</v>
      </c>
      <c r="EF22" s="351">
        <f>+'Stk BF '!JX22</f>
        <v>114</v>
      </c>
      <c r="EG22" s="106">
        <f>+'Stk BSF'!JB22</f>
        <v>180</v>
      </c>
      <c r="EH22" s="350">
        <f>+'Stk CF '!IA22</f>
        <v>0</v>
      </c>
      <c r="EI22" s="350">
        <f>+'Stk CF '!IB22</f>
        <v>0</v>
      </c>
      <c r="EJ22" s="351">
        <f>+'Stk BF '!KG22</f>
        <v>114</v>
      </c>
      <c r="EL22" s="520">
        <f t="shared" si="29"/>
        <v>180</v>
      </c>
      <c r="EM22" s="347">
        <f t="shared" si="30"/>
        <v>0</v>
      </c>
      <c r="EN22" s="347">
        <f t="shared" si="31"/>
        <v>0</v>
      </c>
      <c r="EO22" s="347">
        <f t="shared" si="32"/>
        <v>114</v>
      </c>
      <c r="EP22" s="118"/>
      <c r="EQ22" s="347">
        <f>VLOOKUP(D22,'Forcast 2023'!A:P,16,0)</f>
        <v>15</v>
      </c>
      <c r="ER22" s="507">
        <f t="shared" si="33"/>
        <v>19.600000000000001</v>
      </c>
    </row>
    <row r="23" spans="2:148" ht="12.75" customHeight="1">
      <c r="B23" s="384" t="s">
        <v>52</v>
      </c>
      <c r="C23" s="174" t="s">
        <v>140</v>
      </c>
      <c r="D23" s="168" t="s">
        <v>235</v>
      </c>
      <c r="E23" s="369" t="s">
        <v>248</v>
      </c>
      <c r="F23" s="380" t="s">
        <v>99</v>
      </c>
      <c r="G23" s="380" t="s">
        <v>99</v>
      </c>
      <c r="H23" s="361" t="s">
        <v>95</v>
      </c>
      <c r="I23" s="356" t="s">
        <v>253</v>
      </c>
      <c r="J23" s="139">
        <v>5</v>
      </c>
      <c r="K23" s="140">
        <v>6</v>
      </c>
      <c r="L23" s="137" t="s">
        <v>4</v>
      </c>
      <c r="M23" s="106">
        <f>+'Stk BSF'!N23</f>
        <v>333</v>
      </c>
      <c r="N23" s="350">
        <f>+'Stk CF '!N23</f>
        <v>0</v>
      </c>
      <c r="O23" s="350">
        <f>+'Stk CF '!O23</f>
        <v>18</v>
      </c>
      <c r="P23" s="351">
        <f>+'Stk BF '!N23</f>
        <v>291</v>
      </c>
      <c r="Q23" s="106">
        <f>+'Stk BSF'!V23</f>
        <v>333</v>
      </c>
      <c r="R23" s="350">
        <f>+'Stk CF '!Q23</f>
        <v>0</v>
      </c>
      <c r="S23" s="350">
        <f>+'Stk CF '!R23</f>
        <v>18</v>
      </c>
      <c r="T23" s="351">
        <f>+'Stk BF '!W23</f>
        <v>291</v>
      </c>
      <c r="U23" s="106">
        <f>+'Stk BSF'!AD23</f>
        <v>333</v>
      </c>
      <c r="V23" s="350">
        <f>+'Stk CF '!X23</f>
        <v>0</v>
      </c>
      <c r="W23" s="350">
        <f>+'Stk CF '!Y23</f>
        <v>18</v>
      </c>
      <c r="X23" s="351">
        <f>+'Stk BF '!AF23</f>
        <v>291</v>
      </c>
      <c r="Y23" s="106">
        <f>+'Stk BSF'!AL23</f>
        <v>333</v>
      </c>
      <c r="Z23" s="350">
        <f>+'Stk CF '!AE23</f>
        <v>0</v>
      </c>
      <c r="AA23" s="350">
        <f>+'Stk CF '!AF23</f>
        <v>18</v>
      </c>
      <c r="AB23" s="351">
        <f>+'Stk BF '!AO23</f>
        <v>291</v>
      </c>
      <c r="AC23" s="106">
        <f>+'Stk BSF'!AT23</f>
        <v>333</v>
      </c>
      <c r="AD23" s="350">
        <f>+'Stk CF '!AL23</f>
        <v>0</v>
      </c>
      <c r="AE23" s="350">
        <f>+'Stk CF '!AM23</f>
        <v>146</v>
      </c>
      <c r="AF23" s="351">
        <f>+'Stk BF '!AX23</f>
        <v>291</v>
      </c>
      <c r="AG23" s="106">
        <f>+'Stk BSF'!BB23</f>
        <v>333</v>
      </c>
      <c r="AH23" s="350">
        <f>+'Stk CF '!AS23</f>
        <v>0</v>
      </c>
      <c r="AI23" s="350">
        <f>+'Stk CF '!AT23</f>
        <v>0</v>
      </c>
      <c r="AJ23" s="351">
        <f>+'Stk BF '!BG23</f>
        <v>437</v>
      </c>
      <c r="AK23" s="106">
        <f>+'Stk BSF'!BJ23</f>
        <v>333</v>
      </c>
      <c r="AL23" s="350">
        <f>+'Stk CF '!AZ23</f>
        <v>0</v>
      </c>
      <c r="AM23" s="350">
        <f>+'Stk CF '!BA23</f>
        <v>0</v>
      </c>
      <c r="AN23" s="351">
        <f>+'Stk BF '!BP23</f>
        <v>437</v>
      </c>
      <c r="AO23" s="106">
        <f>+'Stk BSF'!BR23</f>
        <v>333</v>
      </c>
      <c r="AP23" s="350">
        <f>+'Stk CF '!BG23</f>
        <v>0</v>
      </c>
      <c r="AQ23" s="350">
        <f>+'Stk CF '!BH23</f>
        <v>0</v>
      </c>
      <c r="AR23" s="351">
        <f>+'Stk BF '!BY23</f>
        <v>461</v>
      </c>
      <c r="AS23" s="106">
        <f>+'Stk BSF'!BZ23</f>
        <v>333</v>
      </c>
      <c r="AT23" s="350">
        <f>+'Stk CF '!BN23</f>
        <v>0</v>
      </c>
      <c r="AU23" s="350">
        <f>+'Stk CF '!BO23</f>
        <v>0</v>
      </c>
      <c r="AV23" s="351">
        <f>+'Stk BF '!CH23</f>
        <v>461</v>
      </c>
      <c r="AW23" s="106">
        <f>+'Stk BSF'!CH23</f>
        <v>333</v>
      </c>
      <c r="AX23" s="350">
        <f>+'Stk CF '!BU23</f>
        <v>0</v>
      </c>
      <c r="AY23" s="350">
        <f>+'Stk CF '!BV23</f>
        <v>0</v>
      </c>
      <c r="AZ23" s="351">
        <f>+'Stk BF '!CQ23</f>
        <v>461</v>
      </c>
      <c r="BA23" s="106">
        <f>+'Stk BSF'!CP23</f>
        <v>333</v>
      </c>
      <c r="BB23" s="350">
        <f>+'Stk CF '!CB23</f>
        <v>0</v>
      </c>
      <c r="BC23" s="350">
        <f>+'Stk CF '!CC23</f>
        <v>0</v>
      </c>
      <c r="BD23" s="351">
        <f>+'Stk BF '!CZ23</f>
        <v>383</v>
      </c>
      <c r="BE23" s="106">
        <f>+'Stk BSF'!CX23</f>
        <v>333</v>
      </c>
      <c r="BF23" s="350">
        <f>+'Stk CF '!CI23</f>
        <v>0</v>
      </c>
      <c r="BG23" s="350">
        <f>+'Stk CF '!CJ23</f>
        <v>0</v>
      </c>
      <c r="BH23" s="351">
        <f>+'Stk BF '!DI23</f>
        <v>311</v>
      </c>
      <c r="BI23" s="106">
        <f>+'Stk BSF'!DF23</f>
        <v>333</v>
      </c>
      <c r="BJ23" s="350">
        <f>+'Stk CF '!CP23</f>
        <v>0</v>
      </c>
      <c r="BK23" s="350">
        <f>+'Stk CF '!CQ23</f>
        <v>0</v>
      </c>
      <c r="BL23" s="351">
        <f>+'Stk BF '!DR23</f>
        <v>311</v>
      </c>
      <c r="BM23" s="106">
        <f>+'Stk BSF'!DN23</f>
        <v>333</v>
      </c>
      <c r="BN23" s="350">
        <f>+'Stk CF '!CW23</f>
        <v>0</v>
      </c>
      <c r="BO23" s="350">
        <f>+'Stk CF '!CX23</f>
        <v>0</v>
      </c>
      <c r="BP23" s="351">
        <f>+'Stk BF '!EA23</f>
        <v>311</v>
      </c>
      <c r="BQ23" s="106">
        <f>+'Stk BSF'!DV23</f>
        <v>333</v>
      </c>
      <c r="BR23" s="350">
        <f>+'Stk CF '!DD23</f>
        <v>0</v>
      </c>
      <c r="BS23" s="350">
        <f>+'Stk CF '!DE23</f>
        <v>0</v>
      </c>
      <c r="BT23" s="351">
        <f>+'Stk BF '!EJ23</f>
        <v>311</v>
      </c>
      <c r="BU23" s="106">
        <f>+'Stk BSF'!ED23</f>
        <v>333</v>
      </c>
      <c r="BV23" s="350">
        <f>+'Stk CF '!DK23</f>
        <v>0</v>
      </c>
      <c r="BW23" s="350">
        <f>+'Stk CF '!DL23</f>
        <v>0</v>
      </c>
      <c r="BX23" s="351">
        <f>+'Stk BF '!ES23</f>
        <v>311</v>
      </c>
      <c r="BY23" s="106">
        <f>+'Stk BSF'!EL23</f>
        <v>333</v>
      </c>
      <c r="BZ23" s="350">
        <f>+'Stk CF '!DR23</f>
        <v>0</v>
      </c>
      <c r="CA23" s="350">
        <f>+'Stk CF '!DS23</f>
        <v>0</v>
      </c>
      <c r="CB23" s="351">
        <f>+'Stk BF '!FB23</f>
        <v>311</v>
      </c>
      <c r="CC23" s="106">
        <f>+'Stk BSF'!ET23</f>
        <v>333</v>
      </c>
      <c r="CD23" s="350">
        <f>+'Stk CF '!DY23</f>
        <v>0</v>
      </c>
      <c r="CE23" s="350">
        <f>+'Stk CF '!DZ23</f>
        <v>0</v>
      </c>
      <c r="CF23" s="351">
        <f>+'Stk BF '!FK23</f>
        <v>311</v>
      </c>
      <c r="CG23" s="106">
        <f>+'Stk BSF'!FB23</f>
        <v>333</v>
      </c>
      <c r="CH23" s="350">
        <f>+'Stk CF '!EF23</f>
        <v>0</v>
      </c>
      <c r="CI23" s="350">
        <f>+'Stk CF '!EG23</f>
        <v>0</v>
      </c>
      <c r="CJ23" s="351">
        <f>+'Stk BF '!FT23</f>
        <v>311</v>
      </c>
      <c r="CK23" s="106">
        <f>+'Stk BSF'!FJ23</f>
        <v>333</v>
      </c>
      <c r="CL23" s="350">
        <f>+'Stk CF '!EM23</f>
        <v>0</v>
      </c>
      <c r="CM23" s="350">
        <f>+'Stk CF '!EN23</f>
        <v>0</v>
      </c>
      <c r="CN23" s="351">
        <f>+'Stk BF '!GC23</f>
        <v>311</v>
      </c>
      <c r="CO23" s="106">
        <f>+'Stk BSF'!FR23</f>
        <v>333</v>
      </c>
      <c r="CP23" s="350">
        <f>+'Stk CF '!ET23</f>
        <v>0</v>
      </c>
      <c r="CQ23" s="350">
        <f>+'Stk CF '!EU23</f>
        <v>0</v>
      </c>
      <c r="CR23" s="351">
        <f>+'Stk BF '!GL23</f>
        <v>311</v>
      </c>
      <c r="CS23" s="106">
        <f>+'Stk BSF'!FZ23</f>
        <v>333</v>
      </c>
      <c r="CT23" s="350">
        <f>+'Stk CF '!FA23</f>
        <v>0</v>
      </c>
      <c r="CU23" s="350">
        <f>+'Stk CF '!FB23</f>
        <v>0</v>
      </c>
      <c r="CV23" s="351">
        <f>+'Stk BF '!GU23</f>
        <v>311</v>
      </c>
      <c r="CW23" s="106">
        <f>+'Stk BSF'!GH23</f>
        <v>333</v>
      </c>
      <c r="CX23" s="350">
        <f>+'Stk CF '!FH23</f>
        <v>0</v>
      </c>
      <c r="CY23" s="350">
        <f>+'Stk CF '!FI23</f>
        <v>0</v>
      </c>
      <c r="CZ23" s="351">
        <f>+'Stk BF '!HD23</f>
        <v>311</v>
      </c>
      <c r="DA23" s="106">
        <f>+'Stk BSF'!GP23</f>
        <v>333</v>
      </c>
      <c r="DB23" s="350">
        <f>+'Stk CF '!FO23</f>
        <v>0</v>
      </c>
      <c r="DC23" s="350">
        <f>+'Stk CF '!FP23</f>
        <v>0</v>
      </c>
      <c r="DD23" s="351">
        <f>+'Stk BF '!HM23</f>
        <v>311</v>
      </c>
      <c r="DE23" s="106">
        <f>+'Stk BSF'!GX23</f>
        <v>333</v>
      </c>
      <c r="DF23" s="350">
        <f>+'Stk CF '!FV23</f>
        <v>0</v>
      </c>
      <c r="DG23" s="350">
        <f>+'Stk CF '!FW23</f>
        <v>0</v>
      </c>
      <c r="DH23" s="351">
        <f>+'Stk BF '!HV23</f>
        <v>311</v>
      </c>
      <c r="DI23" s="106">
        <f>+'Stk BSF'!HF23</f>
        <v>333</v>
      </c>
      <c r="DJ23" s="350">
        <f>+'Stk CF '!GC23</f>
        <v>0</v>
      </c>
      <c r="DK23" s="350">
        <f>+'Stk CF '!GD23</f>
        <v>0</v>
      </c>
      <c r="DL23" s="351">
        <f>+'Stk BF '!IE23</f>
        <v>311</v>
      </c>
      <c r="DM23" s="106">
        <f>+'Stk BSF'!HN23</f>
        <v>333</v>
      </c>
      <c r="DN23" s="350">
        <f>+'Stk CF '!GJ23</f>
        <v>0</v>
      </c>
      <c r="DO23" s="350">
        <f>+'Stk CF '!GK23</f>
        <v>0</v>
      </c>
      <c r="DP23" s="351">
        <f>+'Stk BF '!IN23</f>
        <v>311</v>
      </c>
      <c r="DQ23" s="106">
        <f>+'Stk BSF'!HV23</f>
        <v>333</v>
      </c>
      <c r="DR23" s="350">
        <f>+'Stk CF '!GQ23</f>
        <v>0</v>
      </c>
      <c r="DS23" s="350">
        <f>+'Stk CF '!GR23</f>
        <v>0</v>
      </c>
      <c r="DT23" s="351">
        <f>+'Stk BF '!IW23</f>
        <v>311</v>
      </c>
      <c r="DU23" s="106">
        <f>+'Stk BSF'!HV23</f>
        <v>333</v>
      </c>
      <c r="DV23" s="350">
        <f>+'Stk CF '!GX23</f>
        <v>0</v>
      </c>
      <c r="DW23" s="350">
        <f>+'Stk CF '!GY23</f>
        <v>0</v>
      </c>
      <c r="DX23" s="351">
        <f>+'Stk BF '!JF23</f>
        <v>311</v>
      </c>
      <c r="DY23" s="106">
        <f>+'Stk BSF'!IL23</f>
        <v>333</v>
      </c>
      <c r="DZ23" s="350">
        <f>+'Stk CF '!HE23</f>
        <v>0</v>
      </c>
      <c r="EA23" s="350">
        <f>+'Stk CF '!HF23</f>
        <v>0</v>
      </c>
      <c r="EB23" s="351">
        <f>+'Stk BF '!JO23</f>
        <v>311</v>
      </c>
      <c r="EC23" s="106">
        <f>+'Stk BSF'!IT23</f>
        <v>333</v>
      </c>
      <c r="ED23" s="350">
        <f>+'Stk CF '!HL23</f>
        <v>0</v>
      </c>
      <c r="EE23" s="350">
        <f>+'Stk CF '!HM23</f>
        <v>0</v>
      </c>
      <c r="EF23" s="351">
        <f>+'Stk BF '!JX23</f>
        <v>311</v>
      </c>
      <c r="EG23" s="106">
        <f>+'Stk BSF'!JB23</f>
        <v>333</v>
      </c>
      <c r="EH23" s="350">
        <f>+'Stk CF '!IA23</f>
        <v>0</v>
      </c>
      <c r="EI23" s="350">
        <f>+'Stk CF '!IB23</f>
        <v>0</v>
      </c>
      <c r="EJ23" s="351">
        <f>+'Stk BF '!KG23</f>
        <v>311</v>
      </c>
      <c r="EL23" s="520">
        <f t="shared" si="29"/>
        <v>333</v>
      </c>
      <c r="EM23" s="347">
        <f t="shared" si="30"/>
        <v>0</v>
      </c>
      <c r="EN23" s="347">
        <f t="shared" si="31"/>
        <v>0</v>
      </c>
      <c r="EO23" s="347">
        <f t="shared" si="32"/>
        <v>311</v>
      </c>
      <c r="EP23" s="118"/>
      <c r="EQ23" s="347">
        <f>VLOOKUP(D23,'Forcast 2023'!A:P,16,0)</f>
        <v>600</v>
      </c>
      <c r="ER23" s="507">
        <f t="shared" si="33"/>
        <v>1.0733333333333333</v>
      </c>
    </row>
    <row r="24" spans="2:148" ht="13.5" customHeight="1">
      <c r="B24" s="384" t="s">
        <v>52</v>
      </c>
      <c r="C24" s="178" t="s">
        <v>139</v>
      </c>
      <c r="D24" s="182" t="s">
        <v>236</v>
      </c>
      <c r="E24" s="370" t="s">
        <v>248</v>
      </c>
      <c r="F24" s="380" t="s">
        <v>99</v>
      </c>
      <c r="G24" s="380" t="s">
        <v>99</v>
      </c>
      <c r="H24" s="166" t="s">
        <v>94</v>
      </c>
      <c r="I24" s="373" t="s">
        <v>253</v>
      </c>
      <c r="J24" s="139">
        <v>5</v>
      </c>
      <c r="K24" s="140">
        <v>6</v>
      </c>
      <c r="L24" s="137" t="s">
        <v>4</v>
      </c>
      <c r="M24" s="106">
        <f>+'Stk BSF'!N24</f>
        <v>193</v>
      </c>
      <c r="N24" s="350">
        <f>+'Stk CF '!N24</f>
        <v>0</v>
      </c>
      <c r="O24" s="350">
        <f>+'Stk CF '!O24</f>
        <v>2</v>
      </c>
      <c r="P24" s="351">
        <f>+'Stk BF '!N24</f>
        <v>79</v>
      </c>
      <c r="Q24" s="106">
        <f>+'Stk BSF'!V24</f>
        <v>193</v>
      </c>
      <c r="R24" s="350">
        <f>+'Stk CF '!Q24</f>
        <v>0</v>
      </c>
      <c r="S24" s="350">
        <f>+'Stk CF '!R24</f>
        <v>2</v>
      </c>
      <c r="T24" s="351">
        <f>+'Stk BF '!W24</f>
        <v>79</v>
      </c>
      <c r="U24" s="106">
        <f>+'Stk BSF'!AD24</f>
        <v>193</v>
      </c>
      <c r="V24" s="350">
        <f>+'Stk CF '!X24</f>
        <v>0</v>
      </c>
      <c r="W24" s="350">
        <f>+'Stk CF '!Y24</f>
        <v>2</v>
      </c>
      <c r="X24" s="351">
        <f>+'Stk BF '!AF24</f>
        <v>79</v>
      </c>
      <c r="Y24" s="106">
        <f>+'Stk BSF'!AL24</f>
        <v>193</v>
      </c>
      <c r="Z24" s="350">
        <f>+'Stk CF '!AE24</f>
        <v>0</v>
      </c>
      <c r="AA24" s="350">
        <f>+'Stk CF '!AF24</f>
        <v>2</v>
      </c>
      <c r="AB24" s="351">
        <f>+'Stk BF '!AO24</f>
        <v>79</v>
      </c>
      <c r="AC24" s="106">
        <f>+'Stk BSF'!AT24</f>
        <v>193</v>
      </c>
      <c r="AD24" s="350">
        <f>+'Stk CF '!AL24</f>
        <v>0</v>
      </c>
      <c r="AE24" s="350">
        <f>+'Stk CF '!AM24</f>
        <v>131</v>
      </c>
      <c r="AF24" s="351">
        <f>+'Stk BF '!AX24</f>
        <v>79</v>
      </c>
      <c r="AG24" s="106">
        <f>+'Stk BSF'!BB24</f>
        <v>193</v>
      </c>
      <c r="AH24" s="350">
        <f>+'Stk CF '!AS24</f>
        <v>0</v>
      </c>
      <c r="AI24" s="350">
        <f>+'Stk CF '!AT24</f>
        <v>0</v>
      </c>
      <c r="AJ24" s="351">
        <f>+'Stk BF '!BG24</f>
        <v>210</v>
      </c>
      <c r="AK24" s="106">
        <f>+'Stk BSF'!BJ24</f>
        <v>193</v>
      </c>
      <c r="AL24" s="350">
        <f>+'Stk CF '!AZ24</f>
        <v>0</v>
      </c>
      <c r="AM24" s="350">
        <f>+'Stk CF '!BA24</f>
        <v>0</v>
      </c>
      <c r="AN24" s="351">
        <f>+'Stk BF '!BP24</f>
        <v>210</v>
      </c>
      <c r="AO24" s="106">
        <f>+'Stk BSF'!BR24</f>
        <v>193</v>
      </c>
      <c r="AP24" s="350">
        <f>+'Stk CF '!BG24</f>
        <v>0</v>
      </c>
      <c r="AQ24" s="350">
        <f>+'Stk CF '!BH24</f>
        <v>0</v>
      </c>
      <c r="AR24" s="351">
        <f>+'Stk BF '!BY24</f>
        <v>232</v>
      </c>
      <c r="AS24" s="106">
        <f>+'Stk BSF'!BZ24</f>
        <v>193</v>
      </c>
      <c r="AT24" s="350">
        <f>+'Stk CF '!BN24</f>
        <v>0</v>
      </c>
      <c r="AU24" s="350">
        <f>+'Stk CF '!BO24</f>
        <v>0</v>
      </c>
      <c r="AV24" s="351">
        <f>+'Stk BF '!CH24</f>
        <v>232</v>
      </c>
      <c r="AW24" s="106">
        <f>+'Stk BSF'!CH24</f>
        <v>193</v>
      </c>
      <c r="AX24" s="350">
        <f>+'Stk CF '!BU24</f>
        <v>0</v>
      </c>
      <c r="AY24" s="350">
        <f>+'Stk CF '!BV24</f>
        <v>0</v>
      </c>
      <c r="AZ24" s="351">
        <f>+'Stk BF '!CQ24</f>
        <v>232</v>
      </c>
      <c r="BA24" s="106">
        <f>+'Stk BSF'!CP24</f>
        <v>193</v>
      </c>
      <c r="BB24" s="350">
        <f>+'Stk CF '!CB24</f>
        <v>0</v>
      </c>
      <c r="BC24" s="350">
        <f>+'Stk CF '!CC24</f>
        <v>0</v>
      </c>
      <c r="BD24" s="351">
        <f>+'Stk BF '!CZ24</f>
        <v>232</v>
      </c>
      <c r="BE24" s="106">
        <f>+'Stk BSF'!CX24</f>
        <v>193</v>
      </c>
      <c r="BF24" s="350">
        <f>+'Stk CF '!CI24</f>
        <v>0</v>
      </c>
      <c r="BG24" s="350">
        <f>+'Stk CF '!CJ24</f>
        <v>0</v>
      </c>
      <c r="BH24" s="351">
        <f>+'Stk BF '!DI24</f>
        <v>210</v>
      </c>
      <c r="BI24" s="106">
        <f>+'Stk BSF'!DF24</f>
        <v>193</v>
      </c>
      <c r="BJ24" s="350">
        <f>+'Stk CF '!CP24</f>
        <v>0</v>
      </c>
      <c r="BK24" s="350">
        <f>+'Stk CF '!CQ24</f>
        <v>0</v>
      </c>
      <c r="BL24" s="351">
        <f>+'Stk BF '!DR24</f>
        <v>210</v>
      </c>
      <c r="BM24" s="106">
        <f>+'Stk BSF'!DN24</f>
        <v>193</v>
      </c>
      <c r="BN24" s="350">
        <f>+'Stk CF '!CW24</f>
        <v>0</v>
      </c>
      <c r="BO24" s="350">
        <f>+'Stk CF '!CX24</f>
        <v>0</v>
      </c>
      <c r="BP24" s="351">
        <f>+'Stk BF '!EA24</f>
        <v>210</v>
      </c>
      <c r="BQ24" s="106">
        <f>+'Stk BSF'!DV24</f>
        <v>193</v>
      </c>
      <c r="BR24" s="350">
        <f>+'Stk CF '!DD24</f>
        <v>0</v>
      </c>
      <c r="BS24" s="350">
        <f>+'Stk CF '!DE24</f>
        <v>0</v>
      </c>
      <c r="BT24" s="351">
        <f>+'Stk BF '!EJ24</f>
        <v>210</v>
      </c>
      <c r="BU24" s="106">
        <f>+'Stk BSF'!ED24</f>
        <v>193</v>
      </c>
      <c r="BV24" s="350">
        <f>+'Stk CF '!DK24</f>
        <v>0</v>
      </c>
      <c r="BW24" s="350">
        <f>+'Stk CF '!DL24</f>
        <v>0</v>
      </c>
      <c r="BX24" s="351">
        <f>+'Stk BF '!ES24</f>
        <v>210</v>
      </c>
      <c r="BY24" s="106">
        <f>+'Stk BSF'!EL24</f>
        <v>193</v>
      </c>
      <c r="BZ24" s="350">
        <f>+'Stk CF '!DR24</f>
        <v>0</v>
      </c>
      <c r="CA24" s="350">
        <f>+'Stk CF '!DS24</f>
        <v>0</v>
      </c>
      <c r="CB24" s="351">
        <f>+'Stk BF '!FB24</f>
        <v>210</v>
      </c>
      <c r="CC24" s="106">
        <f>+'Stk BSF'!ET24</f>
        <v>193</v>
      </c>
      <c r="CD24" s="350">
        <f>+'Stk CF '!DY24</f>
        <v>0</v>
      </c>
      <c r="CE24" s="350">
        <f>+'Stk CF '!DZ24</f>
        <v>0</v>
      </c>
      <c r="CF24" s="351">
        <f>+'Stk BF '!FK24</f>
        <v>210</v>
      </c>
      <c r="CG24" s="106">
        <f>+'Stk BSF'!FB24</f>
        <v>193</v>
      </c>
      <c r="CH24" s="350">
        <f>+'Stk CF '!EF24</f>
        <v>0</v>
      </c>
      <c r="CI24" s="350">
        <f>+'Stk CF '!EG24</f>
        <v>0</v>
      </c>
      <c r="CJ24" s="351">
        <f>+'Stk BF '!FT24</f>
        <v>210</v>
      </c>
      <c r="CK24" s="106">
        <f>+'Stk BSF'!FJ24</f>
        <v>193</v>
      </c>
      <c r="CL24" s="350">
        <f>+'Stk CF '!EM24</f>
        <v>0</v>
      </c>
      <c r="CM24" s="350">
        <f>+'Stk CF '!EN24</f>
        <v>0</v>
      </c>
      <c r="CN24" s="351">
        <f>+'Stk BF '!GC24</f>
        <v>210</v>
      </c>
      <c r="CO24" s="106">
        <f>+'Stk BSF'!FR24</f>
        <v>193</v>
      </c>
      <c r="CP24" s="350">
        <f>+'Stk CF '!ET24</f>
        <v>0</v>
      </c>
      <c r="CQ24" s="350">
        <f>+'Stk CF '!EU24</f>
        <v>0</v>
      </c>
      <c r="CR24" s="351">
        <f>+'Stk BF '!GL24</f>
        <v>210</v>
      </c>
      <c r="CS24" s="106">
        <f>+'Stk BSF'!FZ24</f>
        <v>193</v>
      </c>
      <c r="CT24" s="350">
        <f>+'Stk CF '!FA24</f>
        <v>0</v>
      </c>
      <c r="CU24" s="350">
        <f>+'Stk CF '!FB24</f>
        <v>0</v>
      </c>
      <c r="CV24" s="351">
        <f>+'Stk BF '!GU24</f>
        <v>210</v>
      </c>
      <c r="CW24" s="106">
        <f>+'Stk BSF'!GH24</f>
        <v>193</v>
      </c>
      <c r="CX24" s="350">
        <f>+'Stk CF '!FH24</f>
        <v>0</v>
      </c>
      <c r="CY24" s="350">
        <f>+'Stk CF '!FI24</f>
        <v>0</v>
      </c>
      <c r="CZ24" s="351">
        <f>+'Stk BF '!HD24</f>
        <v>210</v>
      </c>
      <c r="DA24" s="106">
        <f>+'Stk BSF'!GP24</f>
        <v>193</v>
      </c>
      <c r="DB24" s="350">
        <f>+'Stk CF '!FO24</f>
        <v>0</v>
      </c>
      <c r="DC24" s="350">
        <f>+'Stk CF '!FP24</f>
        <v>0</v>
      </c>
      <c r="DD24" s="351">
        <f>+'Stk BF '!HM24</f>
        <v>210</v>
      </c>
      <c r="DE24" s="106">
        <f>+'Stk BSF'!GX24</f>
        <v>193</v>
      </c>
      <c r="DF24" s="350">
        <f>+'Stk CF '!FV24</f>
        <v>0</v>
      </c>
      <c r="DG24" s="350">
        <f>+'Stk CF '!FW24</f>
        <v>0</v>
      </c>
      <c r="DH24" s="351">
        <f>+'Stk BF '!HV24</f>
        <v>210</v>
      </c>
      <c r="DI24" s="106">
        <f>+'Stk BSF'!HF24</f>
        <v>193</v>
      </c>
      <c r="DJ24" s="350">
        <f>+'Stk CF '!GC24</f>
        <v>0</v>
      </c>
      <c r="DK24" s="350">
        <f>+'Stk CF '!GD24</f>
        <v>0</v>
      </c>
      <c r="DL24" s="351">
        <f>+'Stk BF '!IE24</f>
        <v>210</v>
      </c>
      <c r="DM24" s="106">
        <f>+'Stk BSF'!HN24</f>
        <v>193</v>
      </c>
      <c r="DN24" s="350">
        <f>+'Stk CF '!GJ24</f>
        <v>0</v>
      </c>
      <c r="DO24" s="350">
        <f>+'Stk CF '!GK24</f>
        <v>0</v>
      </c>
      <c r="DP24" s="351">
        <f>+'Stk BF '!IN24</f>
        <v>210</v>
      </c>
      <c r="DQ24" s="106">
        <f>+'Stk BSF'!HV24</f>
        <v>193</v>
      </c>
      <c r="DR24" s="350">
        <f>+'Stk CF '!GQ24</f>
        <v>0</v>
      </c>
      <c r="DS24" s="350">
        <f>+'Stk CF '!GR24</f>
        <v>0</v>
      </c>
      <c r="DT24" s="351">
        <f>+'Stk BF '!IW24</f>
        <v>210</v>
      </c>
      <c r="DU24" s="106">
        <f>+'Stk BSF'!HV24</f>
        <v>193</v>
      </c>
      <c r="DV24" s="350">
        <f>+'Stk CF '!GX24</f>
        <v>0</v>
      </c>
      <c r="DW24" s="350">
        <f>+'Stk CF '!GY24</f>
        <v>0</v>
      </c>
      <c r="DX24" s="351">
        <f>+'Stk BF '!JF24</f>
        <v>210</v>
      </c>
      <c r="DY24" s="106">
        <f>+'Stk BSF'!IL24</f>
        <v>193</v>
      </c>
      <c r="DZ24" s="350">
        <f>+'Stk CF '!HE24</f>
        <v>0</v>
      </c>
      <c r="EA24" s="350">
        <f>+'Stk CF '!HF24</f>
        <v>0</v>
      </c>
      <c r="EB24" s="351">
        <f>+'Stk BF '!JO24</f>
        <v>210</v>
      </c>
      <c r="EC24" s="106">
        <f>+'Stk BSF'!IT24</f>
        <v>193</v>
      </c>
      <c r="ED24" s="350">
        <f>+'Stk CF '!HL24</f>
        <v>0</v>
      </c>
      <c r="EE24" s="350">
        <f>+'Stk CF '!HM24</f>
        <v>0</v>
      </c>
      <c r="EF24" s="351">
        <f>+'Stk BF '!JX24</f>
        <v>210</v>
      </c>
      <c r="EG24" s="106">
        <f>+'Stk BSF'!JB24</f>
        <v>193</v>
      </c>
      <c r="EH24" s="350">
        <f>+'Stk CF '!IA24</f>
        <v>0</v>
      </c>
      <c r="EI24" s="350">
        <f>+'Stk CF '!IB24</f>
        <v>0</v>
      </c>
      <c r="EJ24" s="351">
        <f>+'Stk BF '!KG24</f>
        <v>210</v>
      </c>
      <c r="EL24" s="520">
        <f t="shared" si="29"/>
        <v>193</v>
      </c>
      <c r="EM24" s="347">
        <f t="shared" si="30"/>
        <v>0</v>
      </c>
      <c r="EN24" s="347">
        <f t="shared" si="31"/>
        <v>0</v>
      </c>
      <c r="EO24" s="347">
        <f t="shared" si="32"/>
        <v>210</v>
      </c>
      <c r="EP24" s="118"/>
      <c r="EQ24" s="347">
        <f>VLOOKUP(D24,'Forcast 2023'!A:P,16,0)</f>
        <v>120</v>
      </c>
      <c r="ER24" s="507">
        <f t="shared" si="33"/>
        <v>3.3583333333333334</v>
      </c>
    </row>
    <row r="25" spans="2:148" ht="15">
      <c r="B25" s="384" t="s">
        <v>52</v>
      </c>
      <c r="C25" s="174" t="s">
        <v>142</v>
      </c>
      <c r="D25" s="183" t="s">
        <v>237</v>
      </c>
      <c r="E25" s="369" t="s">
        <v>180</v>
      </c>
      <c r="F25" s="380" t="s">
        <v>99</v>
      </c>
      <c r="G25" s="380" t="s">
        <v>99</v>
      </c>
      <c r="H25" s="361" t="s">
        <v>95</v>
      </c>
      <c r="I25" s="356" t="s">
        <v>254</v>
      </c>
      <c r="J25" s="143">
        <v>7</v>
      </c>
      <c r="K25" s="144">
        <v>8</v>
      </c>
      <c r="L25" s="137" t="s">
        <v>4</v>
      </c>
      <c r="M25" s="106">
        <f>+'Stk BSF'!N25</f>
        <v>100</v>
      </c>
      <c r="N25" s="350">
        <f>+'Stk CF '!N25</f>
        <v>0</v>
      </c>
      <c r="O25" s="350">
        <f>+'Stk CF '!O25</f>
        <v>0</v>
      </c>
      <c r="P25" s="351">
        <f>+'Stk BF '!N25</f>
        <v>224</v>
      </c>
      <c r="Q25" s="106">
        <f>+'Stk BSF'!V25</f>
        <v>100</v>
      </c>
      <c r="R25" s="350">
        <f>+'Stk CF '!Q25</f>
        <v>0</v>
      </c>
      <c r="S25" s="350">
        <f>+'Stk CF '!R25</f>
        <v>0</v>
      </c>
      <c r="T25" s="351">
        <f>+'Stk BF '!W25</f>
        <v>224</v>
      </c>
      <c r="U25" s="106">
        <f>+'Stk BSF'!AD25</f>
        <v>100</v>
      </c>
      <c r="V25" s="350">
        <f>+'Stk CF '!X25</f>
        <v>0</v>
      </c>
      <c r="W25" s="350">
        <f>+'Stk CF '!Y25</f>
        <v>0</v>
      </c>
      <c r="X25" s="351">
        <f>+'Stk BF '!AF25</f>
        <v>224</v>
      </c>
      <c r="Y25" s="106">
        <f>+'Stk BSF'!AL25</f>
        <v>100</v>
      </c>
      <c r="Z25" s="350">
        <f>+'Stk CF '!AE25</f>
        <v>0</v>
      </c>
      <c r="AA25" s="350">
        <f>+'Stk CF '!AF25</f>
        <v>0</v>
      </c>
      <c r="AB25" s="351">
        <f>+'Stk BF '!AO25</f>
        <v>224</v>
      </c>
      <c r="AC25" s="106">
        <f>+'Stk BSF'!AT25</f>
        <v>100</v>
      </c>
      <c r="AD25" s="350">
        <f>+'Stk CF '!AL25</f>
        <v>0</v>
      </c>
      <c r="AE25" s="350">
        <f>+'Stk CF '!AM25</f>
        <v>0</v>
      </c>
      <c r="AF25" s="351">
        <f>+'Stk BF '!AX25</f>
        <v>223</v>
      </c>
      <c r="AG25" s="106">
        <f>+'Stk BSF'!BB25</f>
        <v>100</v>
      </c>
      <c r="AH25" s="350">
        <f>+'Stk CF '!AS25</f>
        <v>0</v>
      </c>
      <c r="AI25" s="350">
        <f>+'Stk CF '!AT25</f>
        <v>0</v>
      </c>
      <c r="AJ25" s="351">
        <f>+'Stk BF '!BG25</f>
        <v>223</v>
      </c>
      <c r="AK25" s="106">
        <f>+'Stk BSF'!BJ25</f>
        <v>100</v>
      </c>
      <c r="AL25" s="350">
        <f>+'Stk CF '!AZ25</f>
        <v>0</v>
      </c>
      <c r="AM25" s="350">
        <f>+'Stk CF '!BA25</f>
        <v>0</v>
      </c>
      <c r="AN25" s="351">
        <f>+'Stk BF '!BP25</f>
        <v>223</v>
      </c>
      <c r="AO25" s="106">
        <f>+'Stk BSF'!BR25</f>
        <v>100</v>
      </c>
      <c r="AP25" s="350">
        <f>+'Stk CF '!BG25</f>
        <v>0</v>
      </c>
      <c r="AQ25" s="350">
        <f>+'Stk CF '!BH25</f>
        <v>0</v>
      </c>
      <c r="AR25" s="351">
        <f>+'Stk BF '!BY25</f>
        <v>227</v>
      </c>
      <c r="AS25" s="106">
        <f>+'Stk BSF'!BZ25</f>
        <v>100</v>
      </c>
      <c r="AT25" s="350">
        <f>+'Stk CF '!BN25</f>
        <v>0</v>
      </c>
      <c r="AU25" s="350">
        <f>+'Stk CF '!BO25</f>
        <v>0</v>
      </c>
      <c r="AV25" s="351">
        <f>+'Stk BF '!CH25</f>
        <v>227</v>
      </c>
      <c r="AW25" s="106">
        <f>+'Stk BSF'!CH25</f>
        <v>100</v>
      </c>
      <c r="AX25" s="350">
        <f>+'Stk CF '!BU25</f>
        <v>0</v>
      </c>
      <c r="AY25" s="350">
        <f>+'Stk CF '!BV25</f>
        <v>0</v>
      </c>
      <c r="AZ25" s="351">
        <f>+'Stk BF '!CQ25</f>
        <v>227</v>
      </c>
      <c r="BA25" s="106">
        <f>+'Stk BSF'!CP25</f>
        <v>100</v>
      </c>
      <c r="BB25" s="350">
        <f>+'Stk CF '!CB25</f>
        <v>0</v>
      </c>
      <c r="BC25" s="350">
        <f>+'Stk CF '!CC25</f>
        <v>0</v>
      </c>
      <c r="BD25" s="351">
        <f>+'Stk BF '!CZ25</f>
        <v>227</v>
      </c>
      <c r="BE25" s="106">
        <f>+'Stk BSF'!CX25</f>
        <v>100</v>
      </c>
      <c r="BF25" s="350">
        <f>+'Stk CF '!CI25</f>
        <v>0</v>
      </c>
      <c r="BG25" s="350">
        <f>+'Stk CF '!CJ25</f>
        <v>0</v>
      </c>
      <c r="BH25" s="351">
        <f>+'Stk BF '!DI25</f>
        <v>223</v>
      </c>
      <c r="BI25" s="106">
        <f>+'Stk BSF'!DF25</f>
        <v>100</v>
      </c>
      <c r="BJ25" s="350">
        <f>+'Stk CF '!CP25</f>
        <v>0</v>
      </c>
      <c r="BK25" s="350">
        <f>+'Stk CF '!CQ25</f>
        <v>0</v>
      </c>
      <c r="BL25" s="351">
        <f>+'Stk BF '!DR25</f>
        <v>223</v>
      </c>
      <c r="BM25" s="106">
        <f>+'Stk BSF'!DN25</f>
        <v>100</v>
      </c>
      <c r="BN25" s="350">
        <f>+'Stk CF '!CW25</f>
        <v>0</v>
      </c>
      <c r="BO25" s="350">
        <f>+'Stk CF '!CX25</f>
        <v>0</v>
      </c>
      <c r="BP25" s="351">
        <f>+'Stk BF '!EA25</f>
        <v>223</v>
      </c>
      <c r="BQ25" s="106">
        <f>+'Stk BSF'!DV25</f>
        <v>100</v>
      </c>
      <c r="BR25" s="350">
        <f>+'Stk CF '!DD25</f>
        <v>0</v>
      </c>
      <c r="BS25" s="350">
        <f>+'Stk CF '!DE25</f>
        <v>0</v>
      </c>
      <c r="BT25" s="351">
        <f>+'Stk BF '!EJ25</f>
        <v>223</v>
      </c>
      <c r="BU25" s="106">
        <f>+'Stk BSF'!ED25</f>
        <v>100</v>
      </c>
      <c r="BV25" s="350">
        <f>+'Stk CF '!DK25</f>
        <v>0</v>
      </c>
      <c r="BW25" s="350">
        <f>+'Stk CF '!DL25</f>
        <v>0</v>
      </c>
      <c r="BX25" s="351">
        <f>+'Stk BF '!ES25</f>
        <v>223</v>
      </c>
      <c r="BY25" s="106">
        <f>+'Stk BSF'!EL25</f>
        <v>100</v>
      </c>
      <c r="BZ25" s="350">
        <f>+'Stk CF '!DR25</f>
        <v>0</v>
      </c>
      <c r="CA25" s="350">
        <f>+'Stk CF '!DS25</f>
        <v>0</v>
      </c>
      <c r="CB25" s="351">
        <f>+'Stk BF '!FB25</f>
        <v>223</v>
      </c>
      <c r="CC25" s="106">
        <f>+'Stk BSF'!ET25</f>
        <v>100</v>
      </c>
      <c r="CD25" s="350">
        <f>+'Stk CF '!DY25</f>
        <v>0</v>
      </c>
      <c r="CE25" s="350">
        <f>+'Stk CF '!DZ25</f>
        <v>0</v>
      </c>
      <c r="CF25" s="351">
        <f>+'Stk BF '!FK25</f>
        <v>223</v>
      </c>
      <c r="CG25" s="106">
        <f>+'Stk BSF'!FB25</f>
        <v>100</v>
      </c>
      <c r="CH25" s="350">
        <f>+'Stk CF '!EF25</f>
        <v>0</v>
      </c>
      <c r="CI25" s="350">
        <f>+'Stk CF '!EG25</f>
        <v>0</v>
      </c>
      <c r="CJ25" s="351">
        <f>+'Stk BF '!FT25</f>
        <v>223</v>
      </c>
      <c r="CK25" s="106">
        <f>+'Stk BSF'!FJ25</f>
        <v>100</v>
      </c>
      <c r="CL25" s="350">
        <f>+'Stk CF '!EM25</f>
        <v>0</v>
      </c>
      <c r="CM25" s="350">
        <f>+'Stk CF '!EN25</f>
        <v>0</v>
      </c>
      <c r="CN25" s="351">
        <f>+'Stk BF '!GC25</f>
        <v>223</v>
      </c>
      <c r="CO25" s="106">
        <f>+'Stk BSF'!FR25</f>
        <v>100</v>
      </c>
      <c r="CP25" s="350">
        <f>+'Stk CF '!ET25</f>
        <v>0</v>
      </c>
      <c r="CQ25" s="350">
        <f>+'Stk CF '!EU25</f>
        <v>0</v>
      </c>
      <c r="CR25" s="351">
        <f>+'Stk BF '!GL25</f>
        <v>223</v>
      </c>
      <c r="CS25" s="106">
        <f>+'Stk BSF'!FZ25</f>
        <v>100</v>
      </c>
      <c r="CT25" s="350">
        <f>+'Stk CF '!FA25</f>
        <v>0</v>
      </c>
      <c r="CU25" s="350">
        <f>+'Stk CF '!FB25</f>
        <v>0</v>
      </c>
      <c r="CV25" s="351">
        <f>+'Stk BF '!GU25</f>
        <v>223</v>
      </c>
      <c r="CW25" s="106">
        <f>+'Stk BSF'!GH25</f>
        <v>100</v>
      </c>
      <c r="CX25" s="350">
        <f>+'Stk CF '!FH25</f>
        <v>0</v>
      </c>
      <c r="CY25" s="350">
        <f>+'Stk CF '!FI25</f>
        <v>0</v>
      </c>
      <c r="CZ25" s="351">
        <f>+'Stk BF '!HD25</f>
        <v>223</v>
      </c>
      <c r="DA25" s="106">
        <f>+'Stk BSF'!GP25</f>
        <v>100</v>
      </c>
      <c r="DB25" s="350">
        <f>+'Stk CF '!FO25</f>
        <v>0</v>
      </c>
      <c r="DC25" s="350">
        <f>+'Stk CF '!FP25</f>
        <v>0</v>
      </c>
      <c r="DD25" s="351">
        <f>+'Stk BF '!HM25</f>
        <v>223</v>
      </c>
      <c r="DE25" s="106">
        <f>+'Stk BSF'!GX25</f>
        <v>100</v>
      </c>
      <c r="DF25" s="350">
        <f>+'Stk CF '!FV25</f>
        <v>0</v>
      </c>
      <c r="DG25" s="350">
        <f>+'Stk CF '!FW25</f>
        <v>0</v>
      </c>
      <c r="DH25" s="351">
        <f>+'Stk BF '!HV25</f>
        <v>223</v>
      </c>
      <c r="DI25" s="106">
        <f>+'Stk BSF'!HF25</f>
        <v>100</v>
      </c>
      <c r="DJ25" s="350">
        <f>+'Stk CF '!GC25</f>
        <v>0</v>
      </c>
      <c r="DK25" s="350">
        <f>+'Stk CF '!GD25</f>
        <v>0</v>
      </c>
      <c r="DL25" s="351">
        <f>+'Stk BF '!IE25</f>
        <v>223</v>
      </c>
      <c r="DM25" s="106">
        <f>+'Stk BSF'!HN25</f>
        <v>100</v>
      </c>
      <c r="DN25" s="350">
        <f>+'Stk CF '!GJ25</f>
        <v>0</v>
      </c>
      <c r="DO25" s="350">
        <f>+'Stk CF '!GK25</f>
        <v>0</v>
      </c>
      <c r="DP25" s="351">
        <f>+'Stk BF '!IN25</f>
        <v>223</v>
      </c>
      <c r="DQ25" s="106">
        <f>+'Stk BSF'!HV25</f>
        <v>100</v>
      </c>
      <c r="DR25" s="350">
        <f>+'Stk CF '!GQ25</f>
        <v>0</v>
      </c>
      <c r="DS25" s="350">
        <f>+'Stk CF '!GR25</f>
        <v>0</v>
      </c>
      <c r="DT25" s="351">
        <f>+'Stk BF '!IW25</f>
        <v>223</v>
      </c>
      <c r="DU25" s="106">
        <f>+'Stk BSF'!HV25</f>
        <v>100</v>
      </c>
      <c r="DV25" s="350">
        <f>+'Stk CF '!GX25</f>
        <v>0</v>
      </c>
      <c r="DW25" s="350">
        <f>+'Stk CF '!GY25</f>
        <v>0</v>
      </c>
      <c r="DX25" s="351">
        <f>+'Stk BF '!JF25</f>
        <v>223</v>
      </c>
      <c r="DY25" s="106">
        <f>+'Stk BSF'!IL25</f>
        <v>100</v>
      </c>
      <c r="DZ25" s="350">
        <f>+'Stk CF '!HE25</f>
        <v>0</v>
      </c>
      <c r="EA25" s="350">
        <f>+'Stk CF '!HF25</f>
        <v>0</v>
      </c>
      <c r="EB25" s="351">
        <f>+'Stk BF '!JO25</f>
        <v>223</v>
      </c>
      <c r="EC25" s="106">
        <f>+'Stk BSF'!IT25</f>
        <v>100</v>
      </c>
      <c r="ED25" s="350">
        <f>+'Stk CF '!HL25</f>
        <v>0</v>
      </c>
      <c r="EE25" s="350">
        <f>+'Stk CF '!HM25</f>
        <v>0</v>
      </c>
      <c r="EF25" s="351">
        <f>+'Stk BF '!JX25</f>
        <v>223</v>
      </c>
      <c r="EG25" s="106">
        <f>+'Stk BSF'!JB25</f>
        <v>100</v>
      </c>
      <c r="EH25" s="350">
        <f>+'Stk CF '!IA25</f>
        <v>0</v>
      </c>
      <c r="EI25" s="350">
        <f>+'Stk CF '!IB25</f>
        <v>0</v>
      </c>
      <c r="EJ25" s="351">
        <f>+'Stk BF '!KG25</f>
        <v>223</v>
      </c>
      <c r="EL25" s="520">
        <f t="shared" si="29"/>
        <v>100</v>
      </c>
      <c r="EM25" s="347">
        <f t="shared" si="30"/>
        <v>0</v>
      </c>
      <c r="EN25" s="347">
        <f t="shared" si="31"/>
        <v>0</v>
      </c>
      <c r="EO25" s="347">
        <f t="shared" si="32"/>
        <v>223</v>
      </c>
      <c r="EP25" s="118"/>
      <c r="EQ25" s="347">
        <f>VLOOKUP(D25,'Forcast 2023'!A:P,16,0)</f>
        <v>300</v>
      </c>
      <c r="ER25" s="507">
        <f t="shared" si="33"/>
        <v>1.0766666666666667</v>
      </c>
    </row>
    <row r="26" spans="2:148" ht="15">
      <c r="B26" s="384" t="s">
        <v>52</v>
      </c>
      <c r="C26" s="176" t="s">
        <v>141</v>
      </c>
      <c r="D26" s="184" t="s">
        <v>238</v>
      </c>
      <c r="E26" s="370" t="s">
        <v>180</v>
      </c>
      <c r="F26" s="380" t="s">
        <v>99</v>
      </c>
      <c r="G26" s="380" t="s">
        <v>99</v>
      </c>
      <c r="H26" s="166" t="s">
        <v>94</v>
      </c>
      <c r="I26" s="374" t="s">
        <v>254</v>
      </c>
      <c r="J26" s="143">
        <v>7</v>
      </c>
      <c r="K26" s="144">
        <v>8</v>
      </c>
      <c r="L26" s="137" t="s">
        <v>4</v>
      </c>
      <c r="M26" s="106">
        <f>+'Stk BSF'!N26</f>
        <v>154</v>
      </c>
      <c r="N26" s="350">
        <f>+'Stk CF '!N26</f>
        <v>0</v>
      </c>
      <c r="O26" s="350">
        <f>+'Stk CF '!O26</f>
        <v>0</v>
      </c>
      <c r="P26" s="351">
        <f>+'Stk BF '!N26</f>
        <v>4</v>
      </c>
      <c r="Q26" s="106">
        <f>+'Stk BSF'!V26</f>
        <v>74</v>
      </c>
      <c r="R26" s="350">
        <f>+'Stk CF '!Q26</f>
        <v>80</v>
      </c>
      <c r="S26" s="350">
        <f>+'Stk CF '!R26</f>
        <v>0</v>
      </c>
      <c r="T26" s="351">
        <f>+'Stk BF '!W26</f>
        <v>4</v>
      </c>
      <c r="U26" s="106">
        <f>+'Stk BSF'!AD26</f>
        <v>74</v>
      </c>
      <c r="V26" s="350">
        <f>+'Stk CF '!X26</f>
        <v>0</v>
      </c>
      <c r="W26" s="350">
        <f>+'Stk CF '!Y26</f>
        <v>80</v>
      </c>
      <c r="X26" s="351">
        <f>+'Stk BF '!AF26</f>
        <v>4</v>
      </c>
      <c r="Y26" s="106">
        <f>+'Stk BSF'!AL26</f>
        <v>74</v>
      </c>
      <c r="Z26" s="350">
        <f>+'Stk CF '!AE26</f>
        <v>0</v>
      </c>
      <c r="AA26" s="350">
        <f>+'Stk CF '!AF26</f>
        <v>80</v>
      </c>
      <c r="AB26" s="351">
        <f>+'Stk BF '!AO26</f>
        <v>4</v>
      </c>
      <c r="AC26" s="106">
        <f>+'Stk BSF'!AT26</f>
        <v>74</v>
      </c>
      <c r="AD26" s="350">
        <f>+'Stk CF '!AL26</f>
        <v>0</v>
      </c>
      <c r="AE26" s="350">
        <f>+'Stk CF '!AM26</f>
        <v>1</v>
      </c>
      <c r="AF26" s="351">
        <f>+'Stk BF '!AX26</f>
        <v>83</v>
      </c>
      <c r="AG26" s="106">
        <f>+'Stk BSF'!BB26</f>
        <v>74</v>
      </c>
      <c r="AH26" s="350">
        <f>+'Stk CF '!AS26</f>
        <v>0</v>
      </c>
      <c r="AI26" s="350">
        <f>+'Stk CF '!AT26</f>
        <v>1</v>
      </c>
      <c r="AJ26" s="351">
        <f>+'Stk BF '!BG26</f>
        <v>28</v>
      </c>
      <c r="AK26" s="106">
        <f>+'Stk BSF'!BJ26</f>
        <v>74</v>
      </c>
      <c r="AL26" s="350">
        <f>+'Stk CF '!AZ26</f>
        <v>0</v>
      </c>
      <c r="AM26" s="350">
        <f>+'Stk CF '!BA26</f>
        <v>1</v>
      </c>
      <c r="AN26" s="351">
        <f>+'Stk BF '!BP26</f>
        <v>28</v>
      </c>
      <c r="AO26" s="106">
        <f>+'Stk BSF'!BR26</f>
        <v>74</v>
      </c>
      <c r="AP26" s="350">
        <f>+'Stk CF '!BG26</f>
        <v>0</v>
      </c>
      <c r="AQ26" s="350">
        <f>+'Stk CF '!BH26</f>
        <v>1</v>
      </c>
      <c r="AR26" s="351">
        <f>+'Stk BF '!BY26</f>
        <v>54</v>
      </c>
      <c r="AS26" s="106">
        <f>+'Stk BSF'!BZ26</f>
        <v>74</v>
      </c>
      <c r="AT26" s="350">
        <f>+'Stk CF '!BN26</f>
        <v>0</v>
      </c>
      <c r="AU26" s="350">
        <f>+'Stk CF '!BO26</f>
        <v>1</v>
      </c>
      <c r="AV26" s="351">
        <f>+'Stk BF '!CH26</f>
        <v>54</v>
      </c>
      <c r="AW26" s="106">
        <f>+'Stk BSF'!CH26</f>
        <v>74</v>
      </c>
      <c r="AX26" s="350">
        <f>+'Stk CF '!BU26</f>
        <v>0</v>
      </c>
      <c r="AY26" s="350">
        <f>+'Stk CF '!BV26</f>
        <v>1</v>
      </c>
      <c r="AZ26" s="351">
        <f>+'Stk BF '!CQ26</f>
        <v>54</v>
      </c>
      <c r="BA26" s="106">
        <f>+'Stk BSF'!CP26</f>
        <v>74</v>
      </c>
      <c r="BB26" s="350">
        <f>+'Stk CF '!CB26</f>
        <v>0</v>
      </c>
      <c r="BC26" s="350">
        <f>+'Stk CF '!CC26</f>
        <v>1</v>
      </c>
      <c r="BD26" s="351">
        <f>+'Stk BF '!CZ26</f>
        <v>54</v>
      </c>
      <c r="BE26" s="106">
        <f>+'Stk BSF'!CX26</f>
        <v>74</v>
      </c>
      <c r="BF26" s="350">
        <f>+'Stk CF '!CI26</f>
        <v>0</v>
      </c>
      <c r="BG26" s="350">
        <f>+'Stk CF '!CJ26</f>
        <v>1</v>
      </c>
      <c r="BH26" s="351">
        <f>+'Stk BF '!DI26</f>
        <v>54</v>
      </c>
      <c r="BI26" s="106">
        <f>+'Stk BSF'!DF26</f>
        <v>74</v>
      </c>
      <c r="BJ26" s="350">
        <f>+'Stk CF '!CP26</f>
        <v>0</v>
      </c>
      <c r="BK26" s="350">
        <f>+'Stk CF '!CQ26</f>
        <v>1</v>
      </c>
      <c r="BL26" s="351">
        <f>+'Stk BF '!DR26</f>
        <v>28</v>
      </c>
      <c r="BM26" s="106">
        <f>+'Stk BSF'!DN26</f>
        <v>74</v>
      </c>
      <c r="BN26" s="350">
        <f>+'Stk CF '!CW26</f>
        <v>0</v>
      </c>
      <c r="BO26" s="350">
        <f>+'Stk CF '!CX26</f>
        <v>1</v>
      </c>
      <c r="BP26" s="351">
        <f>+'Stk BF '!EA26</f>
        <v>28</v>
      </c>
      <c r="BQ26" s="106">
        <f>+'Stk BSF'!DV26</f>
        <v>74</v>
      </c>
      <c r="BR26" s="350">
        <f>+'Stk CF '!DD26</f>
        <v>0</v>
      </c>
      <c r="BS26" s="350">
        <f>+'Stk CF '!DE26</f>
        <v>1</v>
      </c>
      <c r="BT26" s="351">
        <f>+'Stk BF '!EJ26</f>
        <v>28</v>
      </c>
      <c r="BU26" s="106">
        <f>+'Stk BSF'!ED26</f>
        <v>74</v>
      </c>
      <c r="BV26" s="350">
        <f>+'Stk CF '!DK26</f>
        <v>0</v>
      </c>
      <c r="BW26" s="350">
        <f>+'Stk CF '!DL26</f>
        <v>1</v>
      </c>
      <c r="BX26" s="351">
        <f>+'Stk BF '!ES26</f>
        <v>28</v>
      </c>
      <c r="BY26" s="106">
        <f>+'Stk BSF'!EL26</f>
        <v>74</v>
      </c>
      <c r="BZ26" s="350">
        <f>+'Stk CF '!DR26</f>
        <v>0</v>
      </c>
      <c r="CA26" s="350">
        <f>+'Stk CF '!DS26</f>
        <v>1</v>
      </c>
      <c r="CB26" s="351">
        <f>+'Stk BF '!FB26</f>
        <v>28</v>
      </c>
      <c r="CC26" s="106">
        <f>+'Stk BSF'!ET26</f>
        <v>74</v>
      </c>
      <c r="CD26" s="350">
        <f>+'Stk CF '!DY26</f>
        <v>0</v>
      </c>
      <c r="CE26" s="350">
        <f>+'Stk CF '!DZ26</f>
        <v>1</v>
      </c>
      <c r="CF26" s="351">
        <f>+'Stk BF '!FK26</f>
        <v>28</v>
      </c>
      <c r="CG26" s="106">
        <f>+'Stk BSF'!FB26</f>
        <v>74</v>
      </c>
      <c r="CH26" s="350">
        <f>+'Stk CF '!EF26</f>
        <v>0</v>
      </c>
      <c r="CI26" s="350">
        <f>+'Stk CF '!EG26</f>
        <v>1</v>
      </c>
      <c r="CJ26" s="351">
        <f>+'Stk BF '!FT26</f>
        <v>28</v>
      </c>
      <c r="CK26" s="106">
        <f>+'Stk BSF'!FJ26</f>
        <v>74</v>
      </c>
      <c r="CL26" s="350">
        <f>+'Stk CF '!EM26</f>
        <v>0</v>
      </c>
      <c r="CM26" s="350">
        <f>+'Stk CF '!EN26</f>
        <v>1</v>
      </c>
      <c r="CN26" s="351">
        <f>+'Stk BF '!GC26</f>
        <v>28</v>
      </c>
      <c r="CO26" s="106">
        <f>+'Stk BSF'!FR26</f>
        <v>74</v>
      </c>
      <c r="CP26" s="350">
        <f>+'Stk CF '!ET26</f>
        <v>0</v>
      </c>
      <c r="CQ26" s="350">
        <f>+'Stk CF '!EU26</f>
        <v>1</v>
      </c>
      <c r="CR26" s="351">
        <f>+'Stk BF '!GL26</f>
        <v>28</v>
      </c>
      <c r="CS26" s="106">
        <f>+'Stk BSF'!FZ26</f>
        <v>74</v>
      </c>
      <c r="CT26" s="350">
        <f>+'Stk CF '!FA26</f>
        <v>0</v>
      </c>
      <c r="CU26" s="350">
        <f>+'Stk CF '!FB26</f>
        <v>1</v>
      </c>
      <c r="CV26" s="351">
        <f>+'Stk BF '!GU26</f>
        <v>28</v>
      </c>
      <c r="CW26" s="106">
        <f>+'Stk BSF'!GH26</f>
        <v>74</v>
      </c>
      <c r="CX26" s="350">
        <f>+'Stk CF '!FH26</f>
        <v>0</v>
      </c>
      <c r="CY26" s="350">
        <f>+'Stk CF '!FI26</f>
        <v>1</v>
      </c>
      <c r="CZ26" s="351">
        <f>+'Stk BF '!HD26</f>
        <v>28</v>
      </c>
      <c r="DA26" s="106">
        <f>+'Stk BSF'!GP26</f>
        <v>74</v>
      </c>
      <c r="DB26" s="350">
        <f>+'Stk CF '!FO26</f>
        <v>0</v>
      </c>
      <c r="DC26" s="350">
        <f>+'Stk CF '!FP26</f>
        <v>1</v>
      </c>
      <c r="DD26" s="351">
        <f>+'Stk BF '!HM26</f>
        <v>28</v>
      </c>
      <c r="DE26" s="106">
        <f>+'Stk BSF'!GX26</f>
        <v>74</v>
      </c>
      <c r="DF26" s="350">
        <f>+'Stk CF '!FV26</f>
        <v>0</v>
      </c>
      <c r="DG26" s="350">
        <f>+'Stk CF '!FW26</f>
        <v>1</v>
      </c>
      <c r="DH26" s="351">
        <f>+'Stk BF '!HV26</f>
        <v>28</v>
      </c>
      <c r="DI26" s="106">
        <f>+'Stk BSF'!HF26</f>
        <v>74</v>
      </c>
      <c r="DJ26" s="350">
        <f>+'Stk CF '!GC26</f>
        <v>0</v>
      </c>
      <c r="DK26" s="350">
        <f>+'Stk CF '!GD26</f>
        <v>1</v>
      </c>
      <c r="DL26" s="351">
        <f>+'Stk BF '!IE26</f>
        <v>28</v>
      </c>
      <c r="DM26" s="106">
        <f>+'Stk BSF'!HN26</f>
        <v>74</v>
      </c>
      <c r="DN26" s="350">
        <f>+'Stk CF '!GJ26</f>
        <v>0</v>
      </c>
      <c r="DO26" s="350">
        <f>+'Stk CF '!GK26</f>
        <v>1</v>
      </c>
      <c r="DP26" s="351">
        <f>+'Stk BF '!IN26</f>
        <v>28</v>
      </c>
      <c r="DQ26" s="106">
        <f>+'Stk BSF'!HV26</f>
        <v>74</v>
      </c>
      <c r="DR26" s="350">
        <f>+'Stk CF '!GQ26</f>
        <v>0</v>
      </c>
      <c r="DS26" s="350">
        <f>+'Stk CF '!GR26</f>
        <v>1</v>
      </c>
      <c r="DT26" s="351">
        <f>+'Stk BF '!IW26</f>
        <v>28</v>
      </c>
      <c r="DU26" s="106">
        <f>+'Stk BSF'!HV26</f>
        <v>74</v>
      </c>
      <c r="DV26" s="350">
        <f>+'Stk CF '!GX26</f>
        <v>0</v>
      </c>
      <c r="DW26" s="350">
        <f>+'Stk CF '!GY26</f>
        <v>1</v>
      </c>
      <c r="DX26" s="351">
        <f>+'Stk BF '!JF26</f>
        <v>28</v>
      </c>
      <c r="DY26" s="106">
        <f>+'Stk BSF'!IL26</f>
        <v>74</v>
      </c>
      <c r="DZ26" s="350">
        <f>+'Stk CF '!HE26</f>
        <v>0</v>
      </c>
      <c r="EA26" s="350">
        <f>+'Stk CF '!HF26</f>
        <v>1</v>
      </c>
      <c r="EB26" s="351">
        <f>+'Stk BF '!JO26</f>
        <v>28</v>
      </c>
      <c r="EC26" s="106">
        <f>+'Stk BSF'!IT26</f>
        <v>74</v>
      </c>
      <c r="ED26" s="350">
        <f>+'Stk CF '!HL26</f>
        <v>0</v>
      </c>
      <c r="EE26" s="350">
        <f>+'Stk CF '!HM26</f>
        <v>1</v>
      </c>
      <c r="EF26" s="351">
        <f>+'Stk BF '!JX26</f>
        <v>28</v>
      </c>
      <c r="EG26" s="106">
        <f>+'Stk BSF'!JB26</f>
        <v>74</v>
      </c>
      <c r="EH26" s="350">
        <f>+'Stk CF '!IA26</f>
        <v>0</v>
      </c>
      <c r="EI26" s="350">
        <f>+'Stk CF '!IB26</f>
        <v>1</v>
      </c>
      <c r="EJ26" s="351">
        <f>+'Stk BF '!KG26</f>
        <v>28</v>
      </c>
      <c r="EL26" s="520">
        <f t="shared" si="29"/>
        <v>74</v>
      </c>
      <c r="EM26" s="347">
        <f t="shared" si="30"/>
        <v>0</v>
      </c>
      <c r="EN26" s="347">
        <f t="shared" si="31"/>
        <v>1</v>
      </c>
      <c r="EO26" s="347">
        <f t="shared" si="32"/>
        <v>28</v>
      </c>
      <c r="EP26" s="118"/>
      <c r="EQ26" s="347">
        <f>VLOOKUP(D26,'Forcast 2023'!A:P,16,0)</f>
        <v>180</v>
      </c>
      <c r="ER26" s="507">
        <f t="shared" si="33"/>
        <v>0.57222222222222219</v>
      </c>
    </row>
    <row r="27" spans="2:148" ht="13.5" customHeight="1">
      <c r="B27" s="384" t="s">
        <v>52</v>
      </c>
      <c r="C27" s="185" t="s">
        <v>12</v>
      </c>
      <c r="D27" s="183" t="s">
        <v>261</v>
      </c>
      <c r="E27" s="369" t="s">
        <v>181</v>
      </c>
      <c r="F27" s="380" t="s">
        <v>99</v>
      </c>
      <c r="G27" s="380" t="s">
        <v>99</v>
      </c>
      <c r="H27" s="166" t="s">
        <v>94</v>
      </c>
      <c r="I27" s="375" t="s">
        <v>289</v>
      </c>
      <c r="J27" s="139">
        <v>4</v>
      </c>
      <c r="K27" s="140">
        <v>4</v>
      </c>
      <c r="L27" s="137" t="s">
        <v>4</v>
      </c>
      <c r="M27" s="106">
        <f>+'Stk BSF'!N27</f>
        <v>0</v>
      </c>
      <c r="N27" s="350">
        <f>+'Stk CF '!N27</f>
        <v>8</v>
      </c>
      <c r="O27" s="350">
        <f>+'Stk CF '!O27</f>
        <v>4</v>
      </c>
      <c r="P27" s="351">
        <f>+'Stk BF '!N27</f>
        <v>334</v>
      </c>
      <c r="Q27" s="106">
        <f>+'Stk BSF'!V27</f>
        <v>0</v>
      </c>
      <c r="R27" s="350">
        <f>+'Stk CF '!Q27</f>
        <v>8</v>
      </c>
      <c r="S27" s="350">
        <f>+'Stk CF '!R27</f>
        <v>4</v>
      </c>
      <c r="T27" s="351">
        <f>+'Stk BF '!W27</f>
        <v>334</v>
      </c>
      <c r="U27" s="106">
        <f>+'Stk BSF'!AD27</f>
        <v>0</v>
      </c>
      <c r="V27" s="350">
        <f>+'Stk CF '!X27</f>
        <v>8</v>
      </c>
      <c r="W27" s="350">
        <f>+'Stk CF '!Y27</f>
        <v>4</v>
      </c>
      <c r="X27" s="351">
        <f>+'Stk BF '!AF27</f>
        <v>334</v>
      </c>
      <c r="Y27" s="106">
        <f>+'Stk BSF'!AL27</f>
        <v>0</v>
      </c>
      <c r="Z27" s="350">
        <f>+'Stk CF '!AE27</f>
        <v>8</v>
      </c>
      <c r="AA27" s="350">
        <f>+'Stk CF '!AF27</f>
        <v>4</v>
      </c>
      <c r="AB27" s="351">
        <f>+'Stk BF '!AO27</f>
        <v>334</v>
      </c>
      <c r="AC27" s="106">
        <f>+'Stk BSF'!AT27</f>
        <v>0</v>
      </c>
      <c r="AD27" s="350">
        <f>+'Stk CF '!AL27</f>
        <v>8</v>
      </c>
      <c r="AE27" s="350">
        <f>+'Stk CF '!AM27</f>
        <v>4</v>
      </c>
      <c r="AF27" s="351">
        <f>+'Stk BF '!AX27</f>
        <v>334</v>
      </c>
      <c r="AG27" s="106">
        <f>+'Stk BSF'!BB27</f>
        <v>0</v>
      </c>
      <c r="AH27" s="350">
        <f>+'Stk CF '!AS27</f>
        <v>0</v>
      </c>
      <c r="AI27" s="350">
        <f>+'Stk CF '!AT27</f>
        <v>12</v>
      </c>
      <c r="AJ27" s="351">
        <f>+'Stk BF '!BG27</f>
        <v>334</v>
      </c>
      <c r="AK27" s="106">
        <f>+'Stk BSF'!BJ27</f>
        <v>0</v>
      </c>
      <c r="AL27" s="350">
        <f>+'Stk CF '!AZ27</f>
        <v>0</v>
      </c>
      <c r="AM27" s="350">
        <f>+'Stk CF '!BA27</f>
        <v>12</v>
      </c>
      <c r="AN27" s="351">
        <f>+'Stk BF '!BP27</f>
        <v>334</v>
      </c>
      <c r="AO27" s="106">
        <f>+'Stk BSF'!BR27</f>
        <v>0</v>
      </c>
      <c r="AP27" s="350">
        <f>+'Stk CF '!BG27</f>
        <v>0</v>
      </c>
      <c r="AQ27" s="350">
        <f>+'Stk CF '!BH27</f>
        <v>12</v>
      </c>
      <c r="AR27" s="351">
        <f>+'Stk BF '!BY27</f>
        <v>235</v>
      </c>
      <c r="AS27" s="106">
        <f>+'Stk BSF'!BZ27</f>
        <v>0</v>
      </c>
      <c r="AT27" s="350">
        <f>+'Stk CF '!BN27</f>
        <v>0</v>
      </c>
      <c r="AU27" s="350">
        <f>+'Stk CF '!BO27</f>
        <v>12</v>
      </c>
      <c r="AV27" s="351">
        <f>+'Stk BF '!CH27</f>
        <v>235</v>
      </c>
      <c r="AW27" s="106">
        <f>+'Stk BSF'!CH27</f>
        <v>0</v>
      </c>
      <c r="AX27" s="350">
        <f>+'Stk CF '!BU27</f>
        <v>0</v>
      </c>
      <c r="AY27" s="350">
        <f>+'Stk CF '!BV27</f>
        <v>12</v>
      </c>
      <c r="AZ27" s="351">
        <f>+'Stk BF '!CQ27</f>
        <v>235</v>
      </c>
      <c r="BA27" s="106">
        <f>+'Stk BSF'!CP27</f>
        <v>0</v>
      </c>
      <c r="BB27" s="350">
        <f>+'Stk CF '!CB27</f>
        <v>0</v>
      </c>
      <c r="BC27" s="350">
        <f>+'Stk CF '!CC27</f>
        <v>12</v>
      </c>
      <c r="BD27" s="351">
        <f>+'Stk BF '!CZ27</f>
        <v>135</v>
      </c>
      <c r="BE27" s="106">
        <f>+'Stk BSF'!CX27</f>
        <v>0</v>
      </c>
      <c r="BF27" s="350">
        <f>+'Stk CF '!CI27</f>
        <v>0</v>
      </c>
      <c r="BG27" s="350">
        <f>+'Stk CF '!CJ27</f>
        <v>12</v>
      </c>
      <c r="BH27" s="351">
        <f>+'Stk BF '!DI27</f>
        <v>35</v>
      </c>
      <c r="BI27" s="106">
        <f>+'Stk BSF'!DF27</f>
        <v>0</v>
      </c>
      <c r="BJ27" s="350">
        <f>+'Stk CF '!CP27</f>
        <v>0</v>
      </c>
      <c r="BK27" s="350">
        <f>+'Stk CF '!CQ27</f>
        <v>12</v>
      </c>
      <c r="BL27" s="351">
        <f>+'Stk BF '!DR27</f>
        <v>32</v>
      </c>
      <c r="BM27" s="106">
        <f>+'Stk BSF'!DN27</f>
        <v>0</v>
      </c>
      <c r="BN27" s="350">
        <f>+'Stk CF '!CW27</f>
        <v>0</v>
      </c>
      <c r="BO27" s="350">
        <f>+'Stk CF '!CX27</f>
        <v>12</v>
      </c>
      <c r="BP27" s="351">
        <f>+'Stk BF '!EA27</f>
        <v>32</v>
      </c>
      <c r="BQ27" s="106">
        <f>+'Stk BSF'!DV27</f>
        <v>0</v>
      </c>
      <c r="BR27" s="350">
        <f>+'Stk CF '!DD27</f>
        <v>0</v>
      </c>
      <c r="BS27" s="350">
        <f>+'Stk CF '!DE27</f>
        <v>12</v>
      </c>
      <c r="BT27" s="351">
        <f>+'Stk BF '!EJ27</f>
        <v>32</v>
      </c>
      <c r="BU27" s="106">
        <f>+'Stk BSF'!ED27</f>
        <v>0</v>
      </c>
      <c r="BV27" s="350">
        <f>+'Stk CF '!DK27</f>
        <v>0</v>
      </c>
      <c r="BW27" s="350">
        <f>+'Stk CF '!DL27</f>
        <v>12</v>
      </c>
      <c r="BX27" s="351">
        <f>+'Stk BF '!ES27</f>
        <v>32</v>
      </c>
      <c r="BY27" s="106">
        <f>+'Stk BSF'!EL27</f>
        <v>0</v>
      </c>
      <c r="BZ27" s="350">
        <f>+'Stk CF '!DR27</f>
        <v>0</v>
      </c>
      <c r="CA27" s="350">
        <f>+'Stk CF '!DS27</f>
        <v>12</v>
      </c>
      <c r="CB27" s="351">
        <f>+'Stk BF '!FB27</f>
        <v>32</v>
      </c>
      <c r="CC27" s="106">
        <f>+'Stk BSF'!ET27</f>
        <v>0</v>
      </c>
      <c r="CD27" s="350">
        <f>+'Stk CF '!DY27</f>
        <v>0</v>
      </c>
      <c r="CE27" s="350">
        <f>+'Stk CF '!DZ27</f>
        <v>12</v>
      </c>
      <c r="CF27" s="351">
        <f>+'Stk BF '!FK27</f>
        <v>32</v>
      </c>
      <c r="CG27" s="106">
        <f>+'Stk BSF'!FB27</f>
        <v>0</v>
      </c>
      <c r="CH27" s="350">
        <f>+'Stk CF '!EF27</f>
        <v>0</v>
      </c>
      <c r="CI27" s="350">
        <f>+'Stk CF '!EG27</f>
        <v>12</v>
      </c>
      <c r="CJ27" s="351">
        <f>+'Stk BF '!FT27</f>
        <v>32</v>
      </c>
      <c r="CK27" s="106">
        <f>+'Stk BSF'!FJ27</f>
        <v>0</v>
      </c>
      <c r="CL27" s="350">
        <f>+'Stk CF '!EM27</f>
        <v>0</v>
      </c>
      <c r="CM27" s="350">
        <f>+'Stk CF '!EN27</f>
        <v>12</v>
      </c>
      <c r="CN27" s="351">
        <f>+'Stk BF '!GC27</f>
        <v>32</v>
      </c>
      <c r="CO27" s="106">
        <f>+'Stk BSF'!FR27</f>
        <v>0</v>
      </c>
      <c r="CP27" s="350">
        <f>+'Stk CF '!ET27</f>
        <v>0</v>
      </c>
      <c r="CQ27" s="350">
        <f>+'Stk CF '!EU27</f>
        <v>12</v>
      </c>
      <c r="CR27" s="351">
        <f>+'Stk BF '!GL27</f>
        <v>32</v>
      </c>
      <c r="CS27" s="106">
        <f>+'Stk BSF'!FZ27</f>
        <v>0</v>
      </c>
      <c r="CT27" s="350">
        <f>+'Stk CF '!FA27</f>
        <v>0</v>
      </c>
      <c r="CU27" s="350">
        <f>+'Stk CF '!FB27</f>
        <v>12</v>
      </c>
      <c r="CV27" s="351">
        <f>+'Stk BF '!GU27</f>
        <v>32</v>
      </c>
      <c r="CW27" s="106">
        <f>+'Stk BSF'!GH27</f>
        <v>0</v>
      </c>
      <c r="CX27" s="350">
        <f>+'Stk CF '!FH27</f>
        <v>0</v>
      </c>
      <c r="CY27" s="350">
        <f>+'Stk CF '!FI27</f>
        <v>12</v>
      </c>
      <c r="CZ27" s="351">
        <f>+'Stk BF '!HD27</f>
        <v>32</v>
      </c>
      <c r="DA27" s="106">
        <f>+'Stk BSF'!GP27</f>
        <v>0</v>
      </c>
      <c r="DB27" s="350">
        <f>+'Stk CF '!FO27</f>
        <v>0</v>
      </c>
      <c r="DC27" s="350">
        <f>+'Stk CF '!FP27</f>
        <v>12</v>
      </c>
      <c r="DD27" s="351">
        <f>+'Stk BF '!HM27</f>
        <v>32</v>
      </c>
      <c r="DE27" s="106">
        <f>+'Stk BSF'!GX27</f>
        <v>0</v>
      </c>
      <c r="DF27" s="350">
        <f>+'Stk CF '!FV27</f>
        <v>0</v>
      </c>
      <c r="DG27" s="350">
        <f>+'Stk CF '!FW27</f>
        <v>12</v>
      </c>
      <c r="DH27" s="351">
        <f>+'Stk BF '!HV27</f>
        <v>32</v>
      </c>
      <c r="DI27" s="106">
        <f>+'Stk BSF'!HF27</f>
        <v>0</v>
      </c>
      <c r="DJ27" s="350">
        <f>+'Stk CF '!GC27</f>
        <v>0</v>
      </c>
      <c r="DK27" s="350">
        <f>+'Stk CF '!GD27</f>
        <v>12</v>
      </c>
      <c r="DL27" s="351">
        <f>+'Stk BF '!IE27</f>
        <v>32</v>
      </c>
      <c r="DM27" s="106">
        <f>+'Stk BSF'!HN27</f>
        <v>0</v>
      </c>
      <c r="DN27" s="350">
        <f>+'Stk CF '!GJ27</f>
        <v>0</v>
      </c>
      <c r="DO27" s="350">
        <f>+'Stk CF '!GK27</f>
        <v>12</v>
      </c>
      <c r="DP27" s="351">
        <f>+'Stk BF '!IN27</f>
        <v>32</v>
      </c>
      <c r="DQ27" s="106">
        <f>+'Stk BSF'!HV27</f>
        <v>0</v>
      </c>
      <c r="DR27" s="350">
        <f>+'Stk CF '!GQ27</f>
        <v>0</v>
      </c>
      <c r="DS27" s="350">
        <f>+'Stk CF '!GR27</f>
        <v>12</v>
      </c>
      <c r="DT27" s="351">
        <f>+'Stk BF '!IW27</f>
        <v>32</v>
      </c>
      <c r="DU27" s="106">
        <f>+'Stk BSF'!HV27</f>
        <v>0</v>
      </c>
      <c r="DV27" s="350">
        <f>+'Stk CF '!GX27</f>
        <v>0</v>
      </c>
      <c r="DW27" s="350">
        <f>+'Stk CF '!GY27</f>
        <v>12</v>
      </c>
      <c r="DX27" s="351">
        <f>+'Stk BF '!JF27</f>
        <v>32</v>
      </c>
      <c r="DY27" s="106">
        <f>+'Stk BSF'!IL27</f>
        <v>0</v>
      </c>
      <c r="DZ27" s="350">
        <f>+'Stk CF '!HE27</f>
        <v>0</v>
      </c>
      <c r="EA27" s="350">
        <f>+'Stk CF '!HF27</f>
        <v>12</v>
      </c>
      <c r="EB27" s="351">
        <f>+'Stk BF '!JO27</f>
        <v>32</v>
      </c>
      <c r="EC27" s="106">
        <f>+'Stk BSF'!IT27</f>
        <v>0</v>
      </c>
      <c r="ED27" s="350">
        <f>+'Stk CF '!HL27</f>
        <v>0</v>
      </c>
      <c r="EE27" s="350">
        <f>+'Stk CF '!HM27</f>
        <v>12</v>
      </c>
      <c r="EF27" s="351">
        <f>+'Stk BF '!JX27</f>
        <v>32</v>
      </c>
      <c r="EG27" s="106">
        <f>+'Stk BSF'!JB27</f>
        <v>0</v>
      </c>
      <c r="EH27" s="350">
        <f>+'Stk CF '!IA27</f>
        <v>0</v>
      </c>
      <c r="EI27" s="350">
        <f>+'Stk CF '!IB27</f>
        <v>12</v>
      </c>
      <c r="EJ27" s="351">
        <f>+'Stk BF '!KG27</f>
        <v>32</v>
      </c>
      <c r="EL27" s="520">
        <f t="shared" si="29"/>
        <v>0</v>
      </c>
      <c r="EM27" s="347">
        <f t="shared" si="30"/>
        <v>0</v>
      </c>
      <c r="EN27" s="347">
        <f t="shared" si="31"/>
        <v>12</v>
      </c>
      <c r="EO27" s="347">
        <f t="shared" si="32"/>
        <v>32</v>
      </c>
      <c r="EP27" s="118"/>
      <c r="EQ27" s="347">
        <f>VLOOKUP(D27,'Forcast 2023'!A:P,16,0)</f>
        <v>2000</v>
      </c>
      <c r="ER27" s="507">
        <f t="shared" si="33"/>
        <v>2.1999999999999999E-2</v>
      </c>
    </row>
    <row r="28" spans="2:148" ht="15">
      <c r="B28" s="384" t="s">
        <v>52</v>
      </c>
      <c r="C28" s="186" t="s">
        <v>14</v>
      </c>
      <c r="D28" s="182" t="s">
        <v>633</v>
      </c>
      <c r="E28" s="370" t="s">
        <v>181</v>
      </c>
      <c r="F28" s="380" t="s">
        <v>99</v>
      </c>
      <c r="G28" s="380" t="s">
        <v>99</v>
      </c>
      <c r="H28" s="361" t="s">
        <v>95</v>
      </c>
      <c r="I28" s="355" t="s">
        <v>290</v>
      </c>
      <c r="J28" s="139">
        <v>4</v>
      </c>
      <c r="K28" s="140">
        <v>4</v>
      </c>
      <c r="L28" s="137" t="s">
        <v>4</v>
      </c>
      <c r="M28" s="106">
        <f>+'Stk BSF'!N28</f>
        <v>78</v>
      </c>
      <c r="N28" s="350">
        <f>+'Stk CF '!N28</f>
        <v>0</v>
      </c>
      <c r="O28" s="350">
        <f>+'Stk CF '!O28</f>
        <v>0</v>
      </c>
      <c r="P28" s="351">
        <f>+'Stk BF '!N28</f>
        <v>0</v>
      </c>
      <c r="Q28" s="106">
        <f>+'Stk BSF'!V28</f>
        <v>78</v>
      </c>
      <c r="R28" s="350">
        <f>+'Stk CF '!Q28</f>
        <v>0</v>
      </c>
      <c r="S28" s="350">
        <f>+'Stk CF '!R28</f>
        <v>0</v>
      </c>
      <c r="T28" s="351">
        <f>+'Stk BF '!W28</f>
        <v>0</v>
      </c>
      <c r="U28" s="106">
        <f>+'Stk BSF'!AD28</f>
        <v>78</v>
      </c>
      <c r="V28" s="350">
        <f>+'Stk CF '!X28</f>
        <v>0</v>
      </c>
      <c r="W28" s="350">
        <f>+'Stk CF '!Y28</f>
        <v>0</v>
      </c>
      <c r="X28" s="351">
        <f>+'Stk BF '!AF28</f>
        <v>0</v>
      </c>
      <c r="Y28" s="106">
        <f>+'Stk BSF'!AL28</f>
        <v>78</v>
      </c>
      <c r="Z28" s="350">
        <f>+'Stk CF '!AE28</f>
        <v>0</v>
      </c>
      <c r="AA28" s="350">
        <f>+'Stk CF '!AF28</f>
        <v>0</v>
      </c>
      <c r="AB28" s="351">
        <f>+'Stk BF '!AO28</f>
        <v>0</v>
      </c>
      <c r="AC28" s="106">
        <f>+'Stk BSF'!AT28</f>
        <v>78</v>
      </c>
      <c r="AD28" s="350">
        <f>+'Stk CF '!AL28</f>
        <v>0</v>
      </c>
      <c r="AE28" s="350">
        <f>+'Stk CF '!AM28</f>
        <v>0</v>
      </c>
      <c r="AF28" s="351">
        <f>+'Stk BF '!AX28</f>
        <v>0</v>
      </c>
      <c r="AG28" s="106">
        <f>+'Stk BSF'!BB28</f>
        <v>78</v>
      </c>
      <c r="AH28" s="350">
        <f>+'Stk CF '!AS28</f>
        <v>0</v>
      </c>
      <c r="AI28" s="350">
        <f>+'Stk CF '!AT28</f>
        <v>0</v>
      </c>
      <c r="AJ28" s="351">
        <f>+'Stk BF '!BG28</f>
        <v>0</v>
      </c>
      <c r="AK28" s="106">
        <f>+'Stk BSF'!BJ28</f>
        <v>78</v>
      </c>
      <c r="AL28" s="350">
        <f>+'Stk CF '!AZ28</f>
        <v>0</v>
      </c>
      <c r="AM28" s="350">
        <f>+'Stk CF '!BA28</f>
        <v>0</v>
      </c>
      <c r="AN28" s="351">
        <f>+'Stk BF '!BP28</f>
        <v>0</v>
      </c>
      <c r="AO28" s="106">
        <f>+'Stk BSF'!BR28</f>
        <v>78</v>
      </c>
      <c r="AP28" s="350">
        <f>+'Stk CF '!BG28</f>
        <v>0</v>
      </c>
      <c r="AQ28" s="350">
        <f>+'Stk CF '!BH28</f>
        <v>0</v>
      </c>
      <c r="AR28" s="351">
        <f>+'Stk BF '!BY28</f>
        <v>0</v>
      </c>
      <c r="AS28" s="106">
        <f>+'Stk BSF'!BZ28</f>
        <v>78</v>
      </c>
      <c r="AT28" s="350">
        <f>+'Stk CF '!BN28</f>
        <v>0</v>
      </c>
      <c r="AU28" s="350">
        <f>+'Stk CF '!BO28</f>
        <v>0</v>
      </c>
      <c r="AV28" s="351">
        <f>+'Stk BF '!CH28</f>
        <v>0</v>
      </c>
      <c r="AW28" s="106">
        <f>+'Stk BSF'!CH28</f>
        <v>78</v>
      </c>
      <c r="AX28" s="350">
        <f>+'Stk CF '!BU28</f>
        <v>0</v>
      </c>
      <c r="AY28" s="350">
        <f>+'Stk CF '!BV28</f>
        <v>0</v>
      </c>
      <c r="AZ28" s="351">
        <f>+'Stk BF '!CQ28</f>
        <v>0</v>
      </c>
      <c r="BA28" s="106">
        <f>+'Stk BSF'!CP28</f>
        <v>78</v>
      </c>
      <c r="BB28" s="350">
        <f>+'Stk CF '!CB28</f>
        <v>0</v>
      </c>
      <c r="BC28" s="350">
        <f>+'Stk CF '!CC28</f>
        <v>0</v>
      </c>
      <c r="BD28" s="351">
        <f>+'Stk BF '!CZ28</f>
        <v>0</v>
      </c>
      <c r="BE28" s="106">
        <f>+'Stk BSF'!CX28</f>
        <v>78</v>
      </c>
      <c r="BF28" s="350">
        <f>+'Stk CF '!CI28</f>
        <v>0</v>
      </c>
      <c r="BG28" s="350">
        <f>+'Stk CF '!CJ28</f>
        <v>0</v>
      </c>
      <c r="BH28" s="351">
        <f>+'Stk BF '!DI28</f>
        <v>0</v>
      </c>
      <c r="BI28" s="106">
        <f>+'Stk BSF'!DF28</f>
        <v>78</v>
      </c>
      <c r="BJ28" s="350">
        <f>+'Stk CF '!CP28</f>
        <v>0</v>
      </c>
      <c r="BK28" s="350">
        <f>+'Stk CF '!CQ28</f>
        <v>0</v>
      </c>
      <c r="BL28" s="351">
        <f>+'Stk BF '!DR28</f>
        <v>0</v>
      </c>
      <c r="BM28" s="106">
        <f>+'Stk BSF'!DN28</f>
        <v>78</v>
      </c>
      <c r="BN28" s="350">
        <f>+'Stk CF '!CW28</f>
        <v>0</v>
      </c>
      <c r="BO28" s="350">
        <f>+'Stk CF '!CX28</f>
        <v>0</v>
      </c>
      <c r="BP28" s="351">
        <f>+'Stk BF '!EA28</f>
        <v>0</v>
      </c>
      <c r="BQ28" s="106">
        <f>+'Stk BSF'!DV28</f>
        <v>78</v>
      </c>
      <c r="BR28" s="350">
        <f>+'Stk CF '!DD28</f>
        <v>0</v>
      </c>
      <c r="BS28" s="350">
        <f>+'Stk CF '!DE28</f>
        <v>0</v>
      </c>
      <c r="BT28" s="351">
        <f>+'Stk BF '!EJ28</f>
        <v>0</v>
      </c>
      <c r="BU28" s="106">
        <f>+'Stk BSF'!ED28</f>
        <v>78</v>
      </c>
      <c r="BV28" s="350">
        <f>+'Stk CF '!DK28</f>
        <v>0</v>
      </c>
      <c r="BW28" s="350">
        <f>+'Stk CF '!DL28</f>
        <v>0</v>
      </c>
      <c r="BX28" s="351">
        <f>+'Stk BF '!ES28</f>
        <v>0</v>
      </c>
      <c r="BY28" s="106">
        <f>+'Stk BSF'!EL28</f>
        <v>78</v>
      </c>
      <c r="BZ28" s="350">
        <f>+'Stk CF '!DR28</f>
        <v>0</v>
      </c>
      <c r="CA28" s="350">
        <f>+'Stk CF '!DS28</f>
        <v>0</v>
      </c>
      <c r="CB28" s="351">
        <f>+'Stk BF '!FB28</f>
        <v>0</v>
      </c>
      <c r="CC28" s="106">
        <f>+'Stk BSF'!ET28</f>
        <v>78</v>
      </c>
      <c r="CD28" s="350">
        <f>+'Stk CF '!DY28</f>
        <v>0</v>
      </c>
      <c r="CE28" s="350">
        <f>+'Stk CF '!DZ28</f>
        <v>0</v>
      </c>
      <c r="CF28" s="351">
        <f>+'Stk BF '!FK28</f>
        <v>0</v>
      </c>
      <c r="CG28" s="106">
        <f>+'Stk BSF'!FB28</f>
        <v>78</v>
      </c>
      <c r="CH28" s="350">
        <f>+'Stk CF '!EF28</f>
        <v>0</v>
      </c>
      <c r="CI28" s="350">
        <f>+'Stk CF '!EG28</f>
        <v>0</v>
      </c>
      <c r="CJ28" s="351">
        <f>+'Stk BF '!FT28</f>
        <v>0</v>
      </c>
      <c r="CK28" s="106">
        <f>+'Stk BSF'!FJ28</f>
        <v>78</v>
      </c>
      <c r="CL28" s="350">
        <f>+'Stk CF '!EM28</f>
        <v>0</v>
      </c>
      <c r="CM28" s="350">
        <f>+'Stk CF '!EN28</f>
        <v>0</v>
      </c>
      <c r="CN28" s="351">
        <f>+'Stk BF '!GC28</f>
        <v>0</v>
      </c>
      <c r="CO28" s="106">
        <f>+'Stk BSF'!FR28</f>
        <v>78</v>
      </c>
      <c r="CP28" s="350">
        <f>+'Stk CF '!ET28</f>
        <v>0</v>
      </c>
      <c r="CQ28" s="350">
        <f>+'Stk CF '!EU28</f>
        <v>0</v>
      </c>
      <c r="CR28" s="351">
        <f>+'Stk BF '!GL28</f>
        <v>0</v>
      </c>
      <c r="CS28" s="106">
        <f>+'Stk BSF'!FZ28</f>
        <v>78</v>
      </c>
      <c r="CT28" s="350">
        <f>+'Stk CF '!FA28</f>
        <v>0</v>
      </c>
      <c r="CU28" s="350">
        <f>+'Stk CF '!FB28</f>
        <v>0</v>
      </c>
      <c r="CV28" s="351">
        <f>+'Stk BF '!GU28</f>
        <v>0</v>
      </c>
      <c r="CW28" s="106">
        <f>+'Stk BSF'!GH28</f>
        <v>78</v>
      </c>
      <c r="CX28" s="350">
        <f>+'Stk CF '!FH28</f>
        <v>0</v>
      </c>
      <c r="CY28" s="350">
        <f>+'Stk CF '!FI28</f>
        <v>0</v>
      </c>
      <c r="CZ28" s="351">
        <f>+'Stk BF '!HD28</f>
        <v>0</v>
      </c>
      <c r="DA28" s="106">
        <f>+'Stk BSF'!GP28</f>
        <v>78</v>
      </c>
      <c r="DB28" s="350">
        <f>+'Stk CF '!FO28</f>
        <v>0</v>
      </c>
      <c r="DC28" s="350">
        <f>+'Stk CF '!FP28</f>
        <v>0</v>
      </c>
      <c r="DD28" s="351">
        <f>+'Stk BF '!HM28</f>
        <v>0</v>
      </c>
      <c r="DE28" s="106">
        <f>+'Stk BSF'!GX28</f>
        <v>78</v>
      </c>
      <c r="DF28" s="350">
        <f>+'Stk CF '!FV28</f>
        <v>0</v>
      </c>
      <c r="DG28" s="350">
        <f>+'Stk CF '!FW28</f>
        <v>0</v>
      </c>
      <c r="DH28" s="351">
        <f>+'Stk BF '!HV28</f>
        <v>0</v>
      </c>
      <c r="DI28" s="106">
        <f>+'Stk BSF'!HF28</f>
        <v>78</v>
      </c>
      <c r="DJ28" s="350">
        <f>+'Stk CF '!GC28</f>
        <v>0</v>
      </c>
      <c r="DK28" s="350">
        <f>+'Stk CF '!GD28</f>
        <v>0</v>
      </c>
      <c r="DL28" s="351">
        <f>+'Stk BF '!IE28</f>
        <v>0</v>
      </c>
      <c r="DM28" s="106">
        <f>+'Stk BSF'!HN28</f>
        <v>78</v>
      </c>
      <c r="DN28" s="350">
        <f>+'Stk CF '!GJ28</f>
        <v>0</v>
      </c>
      <c r="DO28" s="350">
        <f>+'Stk CF '!GK28</f>
        <v>0</v>
      </c>
      <c r="DP28" s="351">
        <f>+'Stk BF '!IN28</f>
        <v>0</v>
      </c>
      <c r="DQ28" s="106">
        <f>+'Stk BSF'!HV28</f>
        <v>78</v>
      </c>
      <c r="DR28" s="350">
        <f>+'Stk CF '!GQ28</f>
        <v>0</v>
      </c>
      <c r="DS28" s="350">
        <f>+'Stk CF '!GR28</f>
        <v>0</v>
      </c>
      <c r="DT28" s="351">
        <f>+'Stk BF '!IW28</f>
        <v>0</v>
      </c>
      <c r="DU28" s="106">
        <f>+'Stk BSF'!HV28</f>
        <v>78</v>
      </c>
      <c r="DV28" s="350">
        <f>+'Stk CF '!GX28</f>
        <v>0</v>
      </c>
      <c r="DW28" s="350">
        <f>+'Stk CF '!GY28</f>
        <v>0</v>
      </c>
      <c r="DX28" s="351">
        <f>+'Stk BF '!JF28</f>
        <v>0</v>
      </c>
      <c r="DY28" s="106">
        <f>+'Stk BSF'!IL28</f>
        <v>78</v>
      </c>
      <c r="DZ28" s="350">
        <f>+'Stk CF '!HE28</f>
        <v>0</v>
      </c>
      <c r="EA28" s="350">
        <f>+'Stk CF '!HF28</f>
        <v>0</v>
      </c>
      <c r="EB28" s="351">
        <f>+'Stk BF '!JO28</f>
        <v>0</v>
      </c>
      <c r="EC28" s="106">
        <f>+'Stk BSF'!IT28</f>
        <v>78</v>
      </c>
      <c r="ED28" s="350">
        <f>+'Stk CF '!HL28</f>
        <v>0</v>
      </c>
      <c r="EE28" s="350">
        <f>+'Stk CF '!HM28</f>
        <v>0</v>
      </c>
      <c r="EF28" s="351">
        <f>+'Stk BF '!JX28</f>
        <v>0</v>
      </c>
      <c r="EG28" s="106">
        <f>+'Stk BSF'!JB28</f>
        <v>78</v>
      </c>
      <c r="EH28" s="350">
        <f>+'Stk CF '!IA28</f>
        <v>0</v>
      </c>
      <c r="EI28" s="350">
        <f>+'Stk CF '!IB28</f>
        <v>0</v>
      </c>
      <c r="EJ28" s="351">
        <f>+'Stk BF '!KG28</f>
        <v>0</v>
      </c>
      <c r="EL28" s="520">
        <f t="shared" si="29"/>
        <v>78</v>
      </c>
      <c r="EM28" s="347">
        <f t="shared" si="30"/>
        <v>0</v>
      </c>
      <c r="EN28" s="347">
        <f t="shared" si="31"/>
        <v>0</v>
      </c>
      <c r="EO28" s="347">
        <f t="shared" si="32"/>
        <v>0</v>
      </c>
      <c r="EP28" s="118"/>
      <c r="EQ28" s="347">
        <v>0</v>
      </c>
      <c r="ER28" s="507">
        <v>0</v>
      </c>
    </row>
    <row r="29" spans="2:148" ht="15">
      <c r="B29" s="384" t="s">
        <v>52</v>
      </c>
      <c r="C29" s="185" t="s">
        <v>15</v>
      </c>
      <c r="D29" s="183" t="s">
        <v>262</v>
      </c>
      <c r="E29" s="369" t="s">
        <v>198</v>
      </c>
      <c r="F29" s="380" t="s">
        <v>99</v>
      </c>
      <c r="G29" s="380" t="s">
        <v>99</v>
      </c>
      <c r="H29" s="166" t="s">
        <v>94</v>
      </c>
      <c r="I29" s="375" t="s">
        <v>291</v>
      </c>
      <c r="J29" s="143">
        <v>5</v>
      </c>
      <c r="K29" s="144">
        <v>5</v>
      </c>
      <c r="L29" s="137" t="s">
        <v>4</v>
      </c>
      <c r="M29" s="106">
        <f>+'Stk BSF'!N29</f>
        <v>17</v>
      </c>
      <c r="N29" s="350">
        <f>+'Stk CF '!N29</f>
        <v>2</v>
      </c>
      <c r="O29" s="350">
        <f>+'Stk CF '!O29</f>
        <v>0</v>
      </c>
      <c r="P29" s="351">
        <f>+'Stk BF '!N29</f>
        <v>344</v>
      </c>
      <c r="Q29" s="106">
        <f>+'Stk BSF'!V29</f>
        <v>17</v>
      </c>
      <c r="R29" s="350">
        <f>+'Stk CF '!Q29</f>
        <v>2</v>
      </c>
      <c r="S29" s="350">
        <f>+'Stk CF '!R29</f>
        <v>0</v>
      </c>
      <c r="T29" s="351">
        <f>+'Stk BF '!W29</f>
        <v>344</v>
      </c>
      <c r="U29" s="106">
        <f>+'Stk BSF'!AD29</f>
        <v>17</v>
      </c>
      <c r="V29" s="350">
        <f>+'Stk CF '!X29</f>
        <v>2</v>
      </c>
      <c r="W29" s="350">
        <f>+'Stk CF '!Y29</f>
        <v>0</v>
      </c>
      <c r="X29" s="351">
        <f>+'Stk BF '!AF29</f>
        <v>344</v>
      </c>
      <c r="Y29" s="106">
        <f>+'Stk BSF'!AL29</f>
        <v>17</v>
      </c>
      <c r="Z29" s="350">
        <f>+'Stk CF '!AE29</f>
        <v>2</v>
      </c>
      <c r="AA29" s="350">
        <f>+'Stk CF '!AF29</f>
        <v>0</v>
      </c>
      <c r="AB29" s="351">
        <f>+'Stk BF '!AO29</f>
        <v>344</v>
      </c>
      <c r="AC29" s="106">
        <f>+'Stk BSF'!AT29</f>
        <v>17</v>
      </c>
      <c r="AD29" s="350">
        <f>+'Stk CF '!AL29</f>
        <v>2</v>
      </c>
      <c r="AE29" s="350">
        <f>+'Stk CF '!AM29</f>
        <v>0</v>
      </c>
      <c r="AF29" s="351">
        <f>+'Stk BF '!AX29</f>
        <v>344</v>
      </c>
      <c r="AG29" s="106">
        <f>+'Stk BSF'!BB29</f>
        <v>17</v>
      </c>
      <c r="AH29" s="350">
        <f>+'Stk CF '!AS29</f>
        <v>0</v>
      </c>
      <c r="AI29" s="350">
        <f>+'Stk CF '!AT29</f>
        <v>0</v>
      </c>
      <c r="AJ29" s="351">
        <f>+'Stk BF '!BG29</f>
        <v>346</v>
      </c>
      <c r="AK29" s="106">
        <f>+'Stk BSF'!BJ29</f>
        <v>17</v>
      </c>
      <c r="AL29" s="350">
        <f>+'Stk CF '!AZ29</f>
        <v>0</v>
      </c>
      <c r="AM29" s="350">
        <f>+'Stk CF '!BA29</f>
        <v>0</v>
      </c>
      <c r="AN29" s="351">
        <f>+'Stk BF '!BP29</f>
        <v>251</v>
      </c>
      <c r="AO29" s="106">
        <f>+'Stk BSF'!BR29</f>
        <v>17</v>
      </c>
      <c r="AP29" s="350">
        <f>+'Stk CF '!BG29</f>
        <v>0</v>
      </c>
      <c r="AQ29" s="350">
        <f>+'Stk CF '!BH29</f>
        <v>0</v>
      </c>
      <c r="AR29" s="351">
        <f>+'Stk BF '!BY29</f>
        <v>251</v>
      </c>
      <c r="AS29" s="106">
        <f>+'Stk BSF'!BZ29</f>
        <v>17</v>
      </c>
      <c r="AT29" s="350">
        <f>+'Stk CF '!BN29</f>
        <v>0</v>
      </c>
      <c r="AU29" s="350">
        <f>+'Stk CF '!BO29</f>
        <v>0</v>
      </c>
      <c r="AV29" s="351">
        <f>+'Stk BF '!CH29</f>
        <v>251</v>
      </c>
      <c r="AW29" s="106">
        <f>+'Stk BSF'!CH29</f>
        <v>17</v>
      </c>
      <c r="AX29" s="350">
        <f>+'Stk CF '!BU29</f>
        <v>0</v>
      </c>
      <c r="AY29" s="350">
        <f>+'Stk CF '!BV29</f>
        <v>0</v>
      </c>
      <c r="AZ29" s="351">
        <f>+'Stk BF '!CQ29</f>
        <v>251</v>
      </c>
      <c r="BA29" s="106">
        <f>+'Stk BSF'!CP29</f>
        <v>531</v>
      </c>
      <c r="BB29" s="350">
        <f>+'Stk CF '!CB29</f>
        <v>0</v>
      </c>
      <c r="BC29" s="350">
        <f>+'Stk CF '!CC29</f>
        <v>0</v>
      </c>
      <c r="BD29" s="351">
        <f>+'Stk BF '!CZ29</f>
        <v>251</v>
      </c>
      <c r="BE29" s="106">
        <f>+'Stk BSF'!CX29</f>
        <v>1477</v>
      </c>
      <c r="BF29" s="350">
        <f>+'Stk CF '!CI29</f>
        <v>0</v>
      </c>
      <c r="BG29" s="350">
        <f>+'Stk CF '!CJ29</f>
        <v>0</v>
      </c>
      <c r="BH29" s="351">
        <f>+'Stk BF '!DI29</f>
        <v>250</v>
      </c>
      <c r="BI29" s="106">
        <f>+'Stk BSF'!DF29</f>
        <v>1477</v>
      </c>
      <c r="BJ29" s="350">
        <f>+'Stk CF '!CP29</f>
        <v>0</v>
      </c>
      <c r="BK29" s="350">
        <f>+'Stk CF '!CQ29</f>
        <v>0</v>
      </c>
      <c r="BL29" s="351">
        <f>+'Stk BF '!DR29</f>
        <v>250</v>
      </c>
      <c r="BM29" s="106">
        <f>+'Stk BSF'!DN29</f>
        <v>1477</v>
      </c>
      <c r="BN29" s="350">
        <f>+'Stk CF '!CW29</f>
        <v>0</v>
      </c>
      <c r="BO29" s="350">
        <f>+'Stk CF '!CX29</f>
        <v>0</v>
      </c>
      <c r="BP29" s="351">
        <f>+'Stk BF '!EA29</f>
        <v>250</v>
      </c>
      <c r="BQ29" s="106">
        <f>+'Stk BSF'!DV29</f>
        <v>1477</v>
      </c>
      <c r="BR29" s="350">
        <f>+'Stk CF '!DD29</f>
        <v>0</v>
      </c>
      <c r="BS29" s="350">
        <f>+'Stk CF '!DE29</f>
        <v>0</v>
      </c>
      <c r="BT29" s="351">
        <f>+'Stk BF '!EJ29</f>
        <v>250</v>
      </c>
      <c r="BU29" s="106">
        <f>+'Stk BSF'!ED29</f>
        <v>1477</v>
      </c>
      <c r="BV29" s="350">
        <f>+'Stk CF '!DK29</f>
        <v>0</v>
      </c>
      <c r="BW29" s="350">
        <f>+'Stk CF '!DL29</f>
        <v>0</v>
      </c>
      <c r="BX29" s="351">
        <f>+'Stk BF '!ES29</f>
        <v>250</v>
      </c>
      <c r="BY29" s="106">
        <f>+'Stk BSF'!EL29</f>
        <v>1477</v>
      </c>
      <c r="BZ29" s="350">
        <f>+'Stk CF '!DR29</f>
        <v>0</v>
      </c>
      <c r="CA29" s="350">
        <f>+'Stk CF '!DS29</f>
        <v>0</v>
      </c>
      <c r="CB29" s="351">
        <f>+'Stk BF '!FB29</f>
        <v>250</v>
      </c>
      <c r="CC29" s="106">
        <f>+'Stk BSF'!ET29</f>
        <v>1477</v>
      </c>
      <c r="CD29" s="350">
        <f>+'Stk CF '!DY29</f>
        <v>0</v>
      </c>
      <c r="CE29" s="350">
        <f>+'Stk CF '!DZ29</f>
        <v>0</v>
      </c>
      <c r="CF29" s="351">
        <f>+'Stk BF '!FK29</f>
        <v>250</v>
      </c>
      <c r="CG29" s="106">
        <f>+'Stk BSF'!FB29</f>
        <v>1477</v>
      </c>
      <c r="CH29" s="350">
        <f>+'Stk CF '!EF29</f>
        <v>0</v>
      </c>
      <c r="CI29" s="350">
        <f>+'Stk CF '!EG29</f>
        <v>0</v>
      </c>
      <c r="CJ29" s="351">
        <f>+'Stk BF '!FT29</f>
        <v>250</v>
      </c>
      <c r="CK29" s="106">
        <f>+'Stk BSF'!FJ29</f>
        <v>1477</v>
      </c>
      <c r="CL29" s="350">
        <f>+'Stk CF '!EM29</f>
        <v>0</v>
      </c>
      <c r="CM29" s="350">
        <f>+'Stk CF '!EN29</f>
        <v>0</v>
      </c>
      <c r="CN29" s="351">
        <f>+'Stk BF '!GC29</f>
        <v>250</v>
      </c>
      <c r="CO29" s="106">
        <f>+'Stk BSF'!FR29</f>
        <v>1477</v>
      </c>
      <c r="CP29" s="350">
        <f>+'Stk CF '!ET29</f>
        <v>0</v>
      </c>
      <c r="CQ29" s="350">
        <f>+'Stk CF '!EU29</f>
        <v>0</v>
      </c>
      <c r="CR29" s="351">
        <f>+'Stk BF '!GL29</f>
        <v>250</v>
      </c>
      <c r="CS29" s="106">
        <f>+'Stk BSF'!FZ29</f>
        <v>1477</v>
      </c>
      <c r="CT29" s="350">
        <f>+'Stk CF '!FA29</f>
        <v>0</v>
      </c>
      <c r="CU29" s="350">
        <f>+'Stk CF '!FB29</f>
        <v>0</v>
      </c>
      <c r="CV29" s="351">
        <f>+'Stk BF '!GU29</f>
        <v>250</v>
      </c>
      <c r="CW29" s="106">
        <f>+'Stk BSF'!GH29</f>
        <v>1477</v>
      </c>
      <c r="CX29" s="350">
        <f>+'Stk CF '!FH29</f>
        <v>0</v>
      </c>
      <c r="CY29" s="350">
        <f>+'Stk CF '!FI29</f>
        <v>0</v>
      </c>
      <c r="CZ29" s="351">
        <f>+'Stk BF '!HD29</f>
        <v>250</v>
      </c>
      <c r="DA29" s="106">
        <f>+'Stk BSF'!GP29</f>
        <v>1477</v>
      </c>
      <c r="DB29" s="350">
        <f>+'Stk CF '!FO29</f>
        <v>0</v>
      </c>
      <c r="DC29" s="350">
        <f>+'Stk CF '!FP29</f>
        <v>0</v>
      </c>
      <c r="DD29" s="351">
        <f>+'Stk BF '!HM29</f>
        <v>250</v>
      </c>
      <c r="DE29" s="106">
        <f>+'Stk BSF'!GX29</f>
        <v>1477</v>
      </c>
      <c r="DF29" s="350">
        <f>+'Stk CF '!FV29</f>
        <v>0</v>
      </c>
      <c r="DG29" s="350">
        <f>+'Stk CF '!FW29</f>
        <v>0</v>
      </c>
      <c r="DH29" s="351">
        <f>+'Stk BF '!HV29</f>
        <v>250</v>
      </c>
      <c r="DI29" s="106">
        <f>+'Stk BSF'!HF29</f>
        <v>1477</v>
      </c>
      <c r="DJ29" s="350">
        <f>+'Stk CF '!GC29</f>
        <v>0</v>
      </c>
      <c r="DK29" s="350">
        <f>+'Stk CF '!GD29</f>
        <v>0</v>
      </c>
      <c r="DL29" s="351">
        <f>+'Stk BF '!IE29</f>
        <v>250</v>
      </c>
      <c r="DM29" s="106">
        <f>+'Stk BSF'!HN29</f>
        <v>1477</v>
      </c>
      <c r="DN29" s="350">
        <f>+'Stk CF '!GJ29</f>
        <v>0</v>
      </c>
      <c r="DO29" s="350">
        <f>+'Stk CF '!GK29</f>
        <v>0</v>
      </c>
      <c r="DP29" s="351">
        <f>+'Stk BF '!IN29</f>
        <v>250</v>
      </c>
      <c r="DQ29" s="106">
        <f>+'Stk BSF'!HV29</f>
        <v>1477</v>
      </c>
      <c r="DR29" s="350">
        <f>+'Stk CF '!GQ29</f>
        <v>0</v>
      </c>
      <c r="DS29" s="350">
        <f>+'Stk CF '!GR29</f>
        <v>0</v>
      </c>
      <c r="DT29" s="351">
        <f>+'Stk BF '!IW29</f>
        <v>250</v>
      </c>
      <c r="DU29" s="106">
        <f>+'Stk BSF'!HV29</f>
        <v>1477</v>
      </c>
      <c r="DV29" s="350">
        <f>+'Stk CF '!GX29</f>
        <v>0</v>
      </c>
      <c r="DW29" s="350">
        <f>+'Stk CF '!GY29</f>
        <v>0</v>
      </c>
      <c r="DX29" s="351">
        <f>+'Stk BF '!JF29</f>
        <v>250</v>
      </c>
      <c r="DY29" s="106">
        <f>+'Stk BSF'!IL29</f>
        <v>1477</v>
      </c>
      <c r="DZ29" s="350">
        <f>+'Stk CF '!HE29</f>
        <v>0</v>
      </c>
      <c r="EA29" s="350">
        <f>+'Stk CF '!HF29</f>
        <v>0</v>
      </c>
      <c r="EB29" s="351">
        <f>+'Stk BF '!JO29</f>
        <v>250</v>
      </c>
      <c r="EC29" s="106">
        <f>+'Stk BSF'!IT29</f>
        <v>1477</v>
      </c>
      <c r="ED29" s="350">
        <f>+'Stk CF '!HL29</f>
        <v>0</v>
      </c>
      <c r="EE29" s="350">
        <f>+'Stk CF '!HM29</f>
        <v>0</v>
      </c>
      <c r="EF29" s="351">
        <f>+'Stk BF '!JX29</f>
        <v>250</v>
      </c>
      <c r="EG29" s="106">
        <f>+'Stk BSF'!JB29</f>
        <v>1477</v>
      </c>
      <c r="EH29" s="350">
        <f>+'Stk CF '!IA29</f>
        <v>0</v>
      </c>
      <c r="EI29" s="350">
        <f>+'Stk CF '!IB29</f>
        <v>0</v>
      </c>
      <c r="EJ29" s="351">
        <f>+'Stk BF '!KG29</f>
        <v>250</v>
      </c>
      <c r="EL29" s="520">
        <f t="shared" si="29"/>
        <v>1477</v>
      </c>
      <c r="EM29" s="347">
        <f t="shared" si="30"/>
        <v>0</v>
      </c>
      <c r="EN29" s="347">
        <f t="shared" si="31"/>
        <v>0</v>
      </c>
      <c r="EO29" s="347">
        <f t="shared" si="32"/>
        <v>250</v>
      </c>
      <c r="EP29" s="118"/>
      <c r="EQ29" s="347">
        <f>VLOOKUP(D29,'Forcast 2023'!A:P,16,0)</f>
        <v>1600</v>
      </c>
      <c r="ER29" s="507">
        <f t="shared" si="33"/>
        <v>1.079375</v>
      </c>
    </row>
    <row r="30" spans="2:148" ht="15">
      <c r="B30" s="384" t="s">
        <v>52</v>
      </c>
      <c r="C30" s="186" t="s">
        <v>17</v>
      </c>
      <c r="D30" s="182" t="s">
        <v>634</v>
      </c>
      <c r="E30" s="370" t="s">
        <v>198</v>
      </c>
      <c r="F30" s="380" t="s">
        <v>99</v>
      </c>
      <c r="G30" s="380" t="s">
        <v>99</v>
      </c>
      <c r="H30" s="361" t="s">
        <v>95</v>
      </c>
      <c r="I30" s="355" t="s">
        <v>292</v>
      </c>
      <c r="J30" s="143">
        <v>5</v>
      </c>
      <c r="K30" s="144">
        <v>5</v>
      </c>
      <c r="L30" s="137" t="s">
        <v>4</v>
      </c>
      <c r="M30" s="106">
        <f>+'Stk BSF'!N30</f>
        <v>57</v>
      </c>
      <c r="N30" s="350">
        <f>+'Stk CF '!N30</f>
        <v>0</v>
      </c>
      <c r="O30" s="350">
        <f>+'Stk CF '!O30</f>
        <v>0</v>
      </c>
      <c r="P30" s="351">
        <f>+'Stk BF '!N30</f>
        <v>0</v>
      </c>
      <c r="Q30" s="106">
        <f>+'Stk BSF'!V30</f>
        <v>57</v>
      </c>
      <c r="R30" s="350">
        <f>+'Stk CF '!Q30</f>
        <v>0</v>
      </c>
      <c r="S30" s="350">
        <f>+'Stk CF '!R30</f>
        <v>0</v>
      </c>
      <c r="T30" s="351">
        <f>+'Stk BF '!W30</f>
        <v>0</v>
      </c>
      <c r="U30" s="106">
        <f>+'Stk BSF'!AD30</f>
        <v>57</v>
      </c>
      <c r="V30" s="350">
        <f>+'Stk CF '!X30</f>
        <v>0</v>
      </c>
      <c r="W30" s="350">
        <f>+'Stk CF '!Y30</f>
        <v>0</v>
      </c>
      <c r="X30" s="351">
        <f>+'Stk BF '!AF30</f>
        <v>0</v>
      </c>
      <c r="Y30" s="106">
        <f>+'Stk BSF'!AL30</f>
        <v>57</v>
      </c>
      <c r="Z30" s="350">
        <f>+'Stk CF '!AE30</f>
        <v>0</v>
      </c>
      <c r="AA30" s="350">
        <f>+'Stk CF '!AF30</f>
        <v>0</v>
      </c>
      <c r="AB30" s="351">
        <f>+'Stk BF '!AO30</f>
        <v>0</v>
      </c>
      <c r="AC30" s="106">
        <f>+'Stk BSF'!AT30</f>
        <v>57</v>
      </c>
      <c r="AD30" s="350">
        <f>+'Stk CF '!AL30</f>
        <v>0</v>
      </c>
      <c r="AE30" s="350">
        <f>+'Stk CF '!AM30</f>
        <v>0</v>
      </c>
      <c r="AF30" s="351">
        <f>+'Stk BF '!AX30</f>
        <v>0</v>
      </c>
      <c r="AG30" s="106">
        <f>+'Stk BSF'!BB30</f>
        <v>57</v>
      </c>
      <c r="AH30" s="350">
        <f>+'Stk CF '!AS30</f>
        <v>0</v>
      </c>
      <c r="AI30" s="350">
        <f>+'Stk CF '!AT30</f>
        <v>0</v>
      </c>
      <c r="AJ30" s="351">
        <f>+'Stk BF '!BG30</f>
        <v>0</v>
      </c>
      <c r="AK30" s="106">
        <f>+'Stk BSF'!BJ30</f>
        <v>57</v>
      </c>
      <c r="AL30" s="350">
        <f>+'Stk CF '!AZ30</f>
        <v>0</v>
      </c>
      <c r="AM30" s="350">
        <f>+'Stk CF '!BA30</f>
        <v>0</v>
      </c>
      <c r="AN30" s="351">
        <f>+'Stk BF '!BP30</f>
        <v>0</v>
      </c>
      <c r="AO30" s="106">
        <f>+'Stk BSF'!BR30</f>
        <v>57</v>
      </c>
      <c r="AP30" s="350">
        <f>+'Stk CF '!BG30</f>
        <v>0</v>
      </c>
      <c r="AQ30" s="350">
        <f>+'Stk CF '!BH30</f>
        <v>0</v>
      </c>
      <c r="AR30" s="351">
        <f>+'Stk BF '!BY30</f>
        <v>1</v>
      </c>
      <c r="AS30" s="106">
        <f>+'Stk BSF'!BZ30</f>
        <v>57</v>
      </c>
      <c r="AT30" s="350">
        <f>+'Stk CF '!BN30</f>
        <v>0</v>
      </c>
      <c r="AU30" s="350">
        <f>+'Stk CF '!BO30</f>
        <v>0</v>
      </c>
      <c r="AV30" s="351">
        <f>+'Stk BF '!CH30</f>
        <v>1</v>
      </c>
      <c r="AW30" s="106">
        <f>+'Stk BSF'!CH30</f>
        <v>57</v>
      </c>
      <c r="AX30" s="350">
        <f>+'Stk CF '!BU30</f>
        <v>0</v>
      </c>
      <c r="AY30" s="350">
        <f>+'Stk CF '!BV30</f>
        <v>0</v>
      </c>
      <c r="AZ30" s="351">
        <f>+'Stk BF '!CQ30</f>
        <v>1</v>
      </c>
      <c r="BA30" s="106">
        <f>+'Stk BSF'!CP30</f>
        <v>57</v>
      </c>
      <c r="BB30" s="350">
        <f>+'Stk CF '!CB30</f>
        <v>0</v>
      </c>
      <c r="BC30" s="350">
        <f>+'Stk CF '!CC30</f>
        <v>0</v>
      </c>
      <c r="BD30" s="351">
        <f>+'Stk BF '!CZ30</f>
        <v>1</v>
      </c>
      <c r="BE30" s="106">
        <f>+'Stk BSF'!CX30</f>
        <v>57</v>
      </c>
      <c r="BF30" s="350">
        <f>+'Stk CF '!CI30</f>
        <v>0</v>
      </c>
      <c r="BG30" s="350">
        <f>+'Stk CF '!CJ30</f>
        <v>0</v>
      </c>
      <c r="BH30" s="351">
        <f>+'Stk BF '!DI30</f>
        <v>1</v>
      </c>
      <c r="BI30" s="106">
        <f>+'Stk BSF'!DF30</f>
        <v>57</v>
      </c>
      <c r="BJ30" s="350">
        <f>+'Stk CF '!CP30</f>
        <v>0</v>
      </c>
      <c r="BK30" s="350">
        <f>+'Stk CF '!CQ30</f>
        <v>0</v>
      </c>
      <c r="BL30" s="351">
        <f>+'Stk BF '!DR30</f>
        <v>1</v>
      </c>
      <c r="BM30" s="106">
        <f>+'Stk BSF'!DN30</f>
        <v>57</v>
      </c>
      <c r="BN30" s="350">
        <f>+'Stk CF '!CW30</f>
        <v>0</v>
      </c>
      <c r="BO30" s="350">
        <f>+'Stk CF '!CX30</f>
        <v>0</v>
      </c>
      <c r="BP30" s="351">
        <f>+'Stk BF '!EA30</f>
        <v>1</v>
      </c>
      <c r="BQ30" s="106">
        <f>+'Stk BSF'!DV30</f>
        <v>57</v>
      </c>
      <c r="BR30" s="350">
        <f>+'Stk CF '!DD30</f>
        <v>0</v>
      </c>
      <c r="BS30" s="350">
        <f>+'Stk CF '!DE30</f>
        <v>0</v>
      </c>
      <c r="BT30" s="351">
        <f>+'Stk BF '!EJ30</f>
        <v>1</v>
      </c>
      <c r="BU30" s="106">
        <f>+'Stk BSF'!ED30</f>
        <v>57</v>
      </c>
      <c r="BV30" s="350">
        <f>+'Stk CF '!DK30</f>
        <v>0</v>
      </c>
      <c r="BW30" s="350">
        <f>+'Stk CF '!DL30</f>
        <v>0</v>
      </c>
      <c r="BX30" s="351">
        <f>+'Stk BF '!ES30</f>
        <v>1</v>
      </c>
      <c r="BY30" s="106">
        <f>+'Stk BSF'!EL30</f>
        <v>57</v>
      </c>
      <c r="BZ30" s="350">
        <f>+'Stk CF '!DR30</f>
        <v>0</v>
      </c>
      <c r="CA30" s="350">
        <f>+'Stk CF '!DS30</f>
        <v>0</v>
      </c>
      <c r="CB30" s="351">
        <f>+'Stk BF '!FB30</f>
        <v>1</v>
      </c>
      <c r="CC30" s="106">
        <f>+'Stk BSF'!ET30</f>
        <v>57</v>
      </c>
      <c r="CD30" s="350">
        <f>+'Stk CF '!DY30</f>
        <v>0</v>
      </c>
      <c r="CE30" s="350">
        <f>+'Stk CF '!DZ30</f>
        <v>0</v>
      </c>
      <c r="CF30" s="351">
        <f>+'Stk BF '!FK30</f>
        <v>1</v>
      </c>
      <c r="CG30" s="106">
        <f>+'Stk BSF'!FB30</f>
        <v>57</v>
      </c>
      <c r="CH30" s="350">
        <f>+'Stk CF '!EF30</f>
        <v>0</v>
      </c>
      <c r="CI30" s="350">
        <f>+'Stk CF '!EG30</f>
        <v>0</v>
      </c>
      <c r="CJ30" s="351">
        <f>+'Stk BF '!FT30</f>
        <v>1</v>
      </c>
      <c r="CK30" s="106">
        <f>+'Stk BSF'!FJ30</f>
        <v>57</v>
      </c>
      <c r="CL30" s="350">
        <f>+'Stk CF '!EM30</f>
        <v>0</v>
      </c>
      <c r="CM30" s="350">
        <f>+'Stk CF '!EN30</f>
        <v>0</v>
      </c>
      <c r="CN30" s="351">
        <f>+'Stk BF '!GC30</f>
        <v>1</v>
      </c>
      <c r="CO30" s="106">
        <f>+'Stk BSF'!FR30</f>
        <v>57</v>
      </c>
      <c r="CP30" s="350">
        <f>+'Stk CF '!ET30</f>
        <v>0</v>
      </c>
      <c r="CQ30" s="350">
        <f>+'Stk CF '!EU30</f>
        <v>0</v>
      </c>
      <c r="CR30" s="351">
        <f>+'Stk BF '!GL30</f>
        <v>1</v>
      </c>
      <c r="CS30" s="106">
        <f>+'Stk BSF'!FZ30</f>
        <v>57</v>
      </c>
      <c r="CT30" s="350">
        <f>+'Stk CF '!FA30</f>
        <v>0</v>
      </c>
      <c r="CU30" s="350">
        <f>+'Stk CF '!FB30</f>
        <v>0</v>
      </c>
      <c r="CV30" s="351">
        <f>+'Stk BF '!GU30</f>
        <v>1</v>
      </c>
      <c r="CW30" s="106">
        <f>+'Stk BSF'!GH30</f>
        <v>57</v>
      </c>
      <c r="CX30" s="350">
        <f>+'Stk CF '!FH30</f>
        <v>0</v>
      </c>
      <c r="CY30" s="350">
        <f>+'Stk CF '!FI30</f>
        <v>0</v>
      </c>
      <c r="CZ30" s="351">
        <f>+'Stk BF '!HD30</f>
        <v>1</v>
      </c>
      <c r="DA30" s="106">
        <f>+'Stk BSF'!GP30</f>
        <v>57</v>
      </c>
      <c r="DB30" s="350">
        <f>+'Stk CF '!FO30</f>
        <v>0</v>
      </c>
      <c r="DC30" s="350">
        <f>+'Stk CF '!FP30</f>
        <v>0</v>
      </c>
      <c r="DD30" s="351">
        <f>+'Stk BF '!HM30</f>
        <v>1</v>
      </c>
      <c r="DE30" s="106">
        <f>+'Stk BSF'!GX30</f>
        <v>57</v>
      </c>
      <c r="DF30" s="350">
        <f>+'Stk CF '!FV30</f>
        <v>0</v>
      </c>
      <c r="DG30" s="350">
        <f>+'Stk CF '!FW30</f>
        <v>0</v>
      </c>
      <c r="DH30" s="351">
        <f>+'Stk BF '!HV30</f>
        <v>1</v>
      </c>
      <c r="DI30" s="106">
        <f>+'Stk BSF'!HF30</f>
        <v>57</v>
      </c>
      <c r="DJ30" s="350">
        <f>+'Stk CF '!GC30</f>
        <v>0</v>
      </c>
      <c r="DK30" s="350">
        <f>+'Stk CF '!GD30</f>
        <v>0</v>
      </c>
      <c r="DL30" s="351">
        <f>+'Stk BF '!IE30</f>
        <v>1</v>
      </c>
      <c r="DM30" s="106">
        <f>+'Stk BSF'!HN30</f>
        <v>57</v>
      </c>
      <c r="DN30" s="350">
        <f>+'Stk CF '!GJ30</f>
        <v>0</v>
      </c>
      <c r="DO30" s="350">
        <f>+'Stk CF '!GK30</f>
        <v>0</v>
      </c>
      <c r="DP30" s="351">
        <f>+'Stk BF '!IN30</f>
        <v>1</v>
      </c>
      <c r="DQ30" s="106">
        <f>+'Stk BSF'!HV30</f>
        <v>57</v>
      </c>
      <c r="DR30" s="350">
        <f>+'Stk CF '!GQ30</f>
        <v>0</v>
      </c>
      <c r="DS30" s="350">
        <f>+'Stk CF '!GR30</f>
        <v>0</v>
      </c>
      <c r="DT30" s="351">
        <f>+'Stk BF '!IW30</f>
        <v>1</v>
      </c>
      <c r="DU30" s="106">
        <f>+'Stk BSF'!HV30</f>
        <v>57</v>
      </c>
      <c r="DV30" s="350">
        <f>+'Stk CF '!GX30</f>
        <v>0</v>
      </c>
      <c r="DW30" s="350">
        <f>+'Stk CF '!GY30</f>
        <v>0</v>
      </c>
      <c r="DX30" s="351">
        <f>+'Stk BF '!JF30</f>
        <v>1</v>
      </c>
      <c r="DY30" s="106">
        <f>+'Stk BSF'!IL30</f>
        <v>57</v>
      </c>
      <c r="DZ30" s="350">
        <f>+'Stk CF '!HE30</f>
        <v>0</v>
      </c>
      <c r="EA30" s="350">
        <f>+'Stk CF '!HF30</f>
        <v>0</v>
      </c>
      <c r="EB30" s="351">
        <f>+'Stk BF '!JO30</f>
        <v>1</v>
      </c>
      <c r="EC30" s="106">
        <f>+'Stk BSF'!IT30</f>
        <v>57</v>
      </c>
      <c r="ED30" s="350">
        <f>+'Stk CF '!HL30</f>
        <v>0</v>
      </c>
      <c r="EE30" s="350">
        <f>+'Stk CF '!HM30</f>
        <v>0</v>
      </c>
      <c r="EF30" s="351">
        <f>+'Stk BF '!JX30</f>
        <v>1</v>
      </c>
      <c r="EG30" s="106">
        <f>+'Stk BSF'!JB30</f>
        <v>57</v>
      </c>
      <c r="EH30" s="350">
        <f>+'Stk CF '!IA30</f>
        <v>0</v>
      </c>
      <c r="EI30" s="350">
        <f>+'Stk CF '!IB30</f>
        <v>0</v>
      </c>
      <c r="EJ30" s="351">
        <f>+'Stk BF '!KG30</f>
        <v>1</v>
      </c>
      <c r="EL30" s="520">
        <f t="shared" si="29"/>
        <v>57</v>
      </c>
      <c r="EM30" s="347">
        <f t="shared" si="30"/>
        <v>0</v>
      </c>
      <c r="EN30" s="347">
        <f t="shared" si="31"/>
        <v>0</v>
      </c>
      <c r="EO30" s="347">
        <f t="shared" si="32"/>
        <v>1</v>
      </c>
      <c r="EP30" s="118"/>
      <c r="EQ30" s="347">
        <v>0</v>
      </c>
      <c r="ER30" s="507">
        <v>0</v>
      </c>
    </row>
    <row r="31" spans="2:148" ht="15">
      <c r="B31" s="384" t="s">
        <v>52</v>
      </c>
      <c r="C31" s="185" t="s">
        <v>18</v>
      </c>
      <c r="D31" s="183" t="s">
        <v>263</v>
      </c>
      <c r="E31" s="369" t="s">
        <v>182</v>
      </c>
      <c r="F31" s="380" t="s">
        <v>99</v>
      </c>
      <c r="G31" s="380" t="s">
        <v>99</v>
      </c>
      <c r="H31" s="166" t="s">
        <v>94</v>
      </c>
      <c r="I31" s="375" t="s">
        <v>293</v>
      </c>
      <c r="J31" s="139">
        <v>6</v>
      </c>
      <c r="K31" s="140">
        <v>6</v>
      </c>
      <c r="L31" s="137" t="s">
        <v>4</v>
      </c>
      <c r="M31" s="106">
        <f>+'Stk BSF'!N31</f>
        <v>0</v>
      </c>
      <c r="N31" s="350">
        <f>+'Stk CF '!N31</f>
        <v>0</v>
      </c>
      <c r="O31" s="350">
        <f>+'Stk CF '!O31</f>
        <v>1</v>
      </c>
      <c r="P31" s="351">
        <f>+'Stk BF '!N31</f>
        <v>107</v>
      </c>
      <c r="Q31" s="106">
        <f>+'Stk BSF'!V31</f>
        <v>0</v>
      </c>
      <c r="R31" s="350">
        <f>+'Stk CF '!Q31</f>
        <v>0</v>
      </c>
      <c r="S31" s="350">
        <f>+'Stk CF '!R31</f>
        <v>1</v>
      </c>
      <c r="T31" s="351">
        <f>+'Stk BF '!W31</f>
        <v>107</v>
      </c>
      <c r="U31" s="106">
        <f>+'Stk BSF'!AD31</f>
        <v>0</v>
      </c>
      <c r="V31" s="350">
        <f>+'Stk CF '!X31</f>
        <v>0</v>
      </c>
      <c r="W31" s="350">
        <f>+'Stk CF '!Y31</f>
        <v>1</v>
      </c>
      <c r="X31" s="351">
        <f>+'Stk BF '!AF31</f>
        <v>107</v>
      </c>
      <c r="Y31" s="106">
        <f>+'Stk BSF'!AL31</f>
        <v>0</v>
      </c>
      <c r="Z31" s="350">
        <f>+'Stk CF '!AE31</f>
        <v>0</v>
      </c>
      <c r="AA31" s="350">
        <f>+'Stk CF '!AF31</f>
        <v>1</v>
      </c>
      <c r="AB31" s="351">
        <f>+'Stk BF '!AO31</f>
        <v>107</v>
      </c>
      <c r="AC31" s="106">
        <f>+'Stk BSF'!AT31</f>
        <v>0</v>
      </c>
      <c r="AD31" s="350">
        <f>+'Stk CF '!AL31</f>
        <v>0</v>
      </c>
      <c r="AE31" s="350">
        <f>+'Stk CF '!AM31</f>
        <v>1</v>
      </c>
      <c r="AF31" s="351">
        <f>+'Stk BF '!AX31</f>
        <v>106</v>
      </c>
      <c r="AG31" s="106">
        <f>+'Stk BSF'!BB31</f>
        <v>0</v>
      </c>
      <c r="AH31" s="350">
        <f>+'Stk CF '!AS31</f>
        <v>0</v>
      </c>
      <c r="AI31" s="350">
        <f>+'Stk CF '!AT31</f>
        <v>0</v>
      </c>
      <c r="AJ31" s="351">
        <f>+'Stk BF '!BG31</f>
        <v>106</v>
      </c>
      <c r="AK31" s="106">
        <f>+'Stk BSF'!BJ31</f>
        <v>0</v>
      </c>
      <c r="AL31" s="350">
        <f>+'Stk CF '!AZ31</f>
        <v>0</v>
      </c>
      <c r="AM31" s="350">
        <f>+'Stk CF '!BA31</f>
        <v>0</v>
      </c>
      <c r="AN31" s="351">
        <f>+'Stk BF '!BP31</f>
        <v>106</v>
      </c>
      <c r="AO31" s="106">
        <f>+'Stk BSF'!BR31</f>
        <v>0</v>
      </c>
      <c r="AP31" s="350">
        <f>+'Stk CF '!BG31</f>
        <v>0</v>
      </c>
      <c r="AQ31" s="350">
        <f>+'Stk CF '!BH31</f>
        <v>0</v>
      </c>
      <c r="AR31" s="351">
        <f>+'Stk BF '!BY31</f>
        <v>107</v>
      </c>
      <c r="AS31" s="106">
        <f>+'Stk BSF'!BZ31</f>
        <v>0</v>
      </c>
      <c r="AT31" s="350">
        <f>+'Stk CF '!BN31</f>
        <v>0</v>
      </c>
      <c r="AU31" s="350">
        <f>+'Stk CF '!BO31</f>
        <v>0</v>
      </c>
      <c r="AV31" s="351">
        <f>+'Stk BF '!CH31</f>
        <v>107</v>
      </c>
      <c r="AW31" s="106">
        <f>+'Stk BSF'!CH31</f>
        <v>0</v>
      </c>
      <c r="AX31" s="350">
        <f>+'Stk CF '!BU31</f>
        <v>0</v>
      </c>
      <c r="AY31" s="350">
        <f>+'Stk CF '!BV31</f>
        <v>0</v>
      </c>
      <c r="AZ31" s="351">
        <f>+'Stk BF '!CQ31</f>
        <v>107</v>
      </c>
      <c r="BA31" s="106">
        <f>+'Stk BSF'!CP31</f>
        <v>0</v>
      </c>
      <c r="BB31" s="350">
        <f>+'Stk CF '!CB31</f>
        <v>0</v>
      </c>
      <c r="BC31" s="350">
        <f>+'Stk CF '!CC31</f>
        <v>0</v>
      </c>
      <c r="BD31" s="351">
        <f>+'Stk BF '!CZ31</f>
        <v>107</v>
      </c>
      <c r="BE31" s="106">
        <f>+'Stk BSF'!CX31</f>
        <v>0</v>
      </c>
      <c r="BF31" s="350">
        <f>+'Stk CF '!CI31</f>
        <v>0</v>
      </c>
      <c r="BG31" s="350">
        <f>+'Stk CF '!CJ31</f>
        <v>0</v>
      </c>
      <c r="BH31" s="351">
        <f>+'Stk BF '!DI31</f>
        <v>27</v>
      </c>
      <c r="BI31" s="106">
        <f>+'Stk BSF'!DF31</f>
        <v>0</v>
      </c>
      <c r="BJ31" s="350">
        <f>+'Stk CF '!CP31</f>
        <v>0</v>
      </c>
      <c r="BK31" s="350">
        <f>+'Stk CF '!CQ31</f>
        <v>0</v>
      </c>
      <c r="BL31" s="351">
        <f>+'Stk BF '!DR31</f>
        <v>26</v>
      </c>
      <c r="BM31" s="106">
        <f>+'Stk BSF'!DN31</f>
        <v>0</v>
      </c>
      <c r="BN31" s="350">
        <f>+'Stk CF '!CW31</f>
        <v>0</v>
      </c>
      <c r="BO31" s="350">
        <f>+'Stk CF '!CX31</f>
        <v>0</v>
      </c>
      <c r="BP31" s="351">
        <f>+'Stk BF '!EA31</f>
        <v>26</v>
      </c>
      <c r="BQ31" s="106">
        <f>+'Stk BSF'!DV31</f>
        <v>0</v>
      </c>
      <c r="BR31" s="350">
        <f>+'Stk CF '!DD31</f>
        <v>0</v>
      </c>
      <c r="BS31" s="350">
        <f>+'Stk CF '!DE31</f>
        <v>0</v>
      </c>
      <c r="BT31" s="351">
        <f>+'Stk BF '!EJ31</f>
        <v>26</v>
      </c>
      <c r="BU31" s="106">
        <f>+'Stk BSF'!ED31</f>
        <v>0</v>
      </c>
      <c r="BV31" s="350">
        <f>+'Stk CF '!DK31</f>
        <v>0</v>
      </c>
      <c r="BW31" s="350">
        <f>+'Stk CF '!DL31</f>
        <v>0</v>
      </c>
      <c r="BX31" s="351">
        <f>+'Stk BF '!ES31</f>
        <v>26</v>
      </c>
      <c r="BY31" s="106">
        <f>+'Stk BSF'!EL31</f>
        <v>0</v>
      </c>
      <c r="BZ31" s="350">
        <f>+'Stk CF '!DR31</f>
        <v>0</v>
      </c>
      <c r="CA31" s="350">
        <f>+'Stk CF '!DS31</f>
        <v>0</v>
      </c>
      <c r="CB31" s="351">
        <f>+'Stk BF '!FB31</f>
        <v>26</v>
      </c>
      <c r="CC31" s="106">
        <f>+'Stk BSF'!ET31</f>
        <v>0</v>
      </c>
      <c r="CD31" s="350">
        <f>+'Stk CF '!DY31</f>
        <v>0</v>
      </c>
      <c r="CE31" s="350">
        <f>+'Stk CF '!DZ31</f>
        <v>0</v>
      </c>
      <c r="CF31" s="351">
        <f>+'Stk BF '!FK31</f>
        <v>26</v>
      </c>
      <c r="CG31" s="106">
        <f>+'Stk BSF'!FB31</f>
        <v>0</v>
      </c>
      <c r="CH31" s="350">
        <f>+'Stk CF '!EF31</f>
        <v>0</v>
      </c>
      <c r="CI31" s="350">
        <f>+'Stk CF '!EG31</f>
        <v>0</v>
      </c>
      <c r="CJ31" s="351">
        <f>+'Stk BF '!FT31</f>
        <v>26</v>
      </c>
      <c r="CK31" s="106">
        <f>+'Stk BSF'!FJ31</f>
        <v>0</v>
      </c>
      <c r="CL31" s="350">
        <f>+'Stk CF '!EM31</f>
        <v>0</v>
      </c>
      <c r="CM31" s="350">
        <f>+'Stk CF '!EN31</f>
        <v>0</v>
      </c>
      <c r="CN31" s="351">
        <f>+'Stk BF '!GC31</f>
        <v>26</v>
      </c>
      <c r="CO31" s="106">
        <f>+'Stk BSF'!FR31</f>
        <v>0</v>
      </c>
      <c r="CP31" s="350">
        <f>+'Stk CF '!ET31</f>
        <v>0</v>
      </c>
      <c r="CQ31" s="350">
        <f>+'Stk CF '!EU31</f>
        <v>0</v>
      </c>
      <c r="CR31" s="351">
        <f>+'Stk BF '!GL31</f>
        <v>26</v>
      </c>
      <c r="CS31" s="106">
        <f>+'Stk BSF'!FZ31</f>
        <v>0</v>
      </c>
      <c r="CT31" s="350">
        <f>+'Stk CF '!FA31</f>
        <v>0</v>
      </c>
      <c r="CU31" s="350">
        <f>+'Stk CF '!FB31</f>
        <v>0</v>
      </c>
      <c r="CV31" s="351">
        <f>+'Stk BF '!GU31</f>
        <v>26</v>
      </c>
      <c r="CW31" s="106">
        <f>+'Stk BSF'!GH31</f>
        <v>0</v>
      </c>
      <c r="CX31" s="350">
        <f>+'Stk CF '!FH31</f>
        <v>0</v>
      </c>
      <c r="CY31" s="350">
        <f>+'Stk CF '!FI31</f>
        <v>0</v>
      </c>
      <c r="CZ31" s="351">
        <f>+'Stk BF '!HD31</f>
        <v>26</v>
      </c>
      <c r="DA31" s="106">
        <f>+'Stk BSF'!GP31</f>
        <v>0</v>
      </c>
      <c r="DB31" s="350">
        <f>+'Stk CF '!FO31</f>
        <v>0</v>
      </c>
      <c r="DC31" s="350">
        <f>+'Stk CF '!FP31</f>
        <v>0</v>
      </c>
      <c r="DD31" s="351">
        <f>+'Stk BF '!HM31</f>
        <v>26</v>
      </c>
      <c r="DE31" s="106">
        <f>+'Stk BSF'!GX31</f>
        <v>0</v>
      </c>
      <c r="DF31" s="350">
        <f>+'Stk CF '!FV31</f>
        <v>0</v>
      </c>
      <c r="DG31" s="350">
        <f>+'Stk CF '!FW31</f>
        <v>0</v>
      </c>
      <c r="DH31" s="351">
        <f>+'Stk BF '!HV31</f>
        <v>26</v>
      </c>
      <c r="DI31" s="106">
        <f>+'Stk BSF'!HF31</f>
        <v>0</v>
      </c>
      <c r="DJ31" s="350">
        <f>+'Stk CF '!GC31</f>
        <v>0</v>
      </c>
      <c r="DK31" s="350">
        <f>+'Stk CF '!GD31</f>
        <v>0</v>
      </c>
      <c r="DL31" s="351">
        <f>+'Stk BF '!IE31</f>
        <v>26</v>
      </c>
      <c r="DM31" s="106">
        <f>+'Stk BSF'!HN31</f>
        <v>0</v>
      </c>
      <c r="DN31" s="350">
        <f>+'Stk CF '!GJ31</f>
        <v>0</v>
      </c>
      <c r="DO31" s="350">
        <f>+'Stk CF '!GK31</f>
        <v>0</v>
      </c>
      <c r="DP31" s="351">
        <f>+'Stk BF '!IN31</f>
        <v>26</v>
      </c>
      <c r="DQ31" s="106">
        <f>+'Stk BSF'!HV31</f>
        <v>0</v>
      </c>
      <c r="DR31" s="350">
        <f>+'Stk CF '!GQ31</f>
        <v>0</v>
      </c>
      <c r="DS31" s="350">
        <f>+'Stk CF '!GR31</f>
        <v>0</v>
      </c>
      <c r="DT31" s="351">
        <f>+'Stk BF '!IW31</f>
        <v>26</v>
      </c>
      <c r="DU31" s="106">
        <f>+'Stk BSF'!HV31</f>
        <v>0</v>
      </c>
      <c r="DV31" s="350">
        <f>+'Stk CF '!GX31</f>
        <v>0</v>
      </c>
      <c r="DW31" s="350">
        <f>+'Stk CF '!GY31</f>
        <v>0</v>
      </c>
      <c r="DX31" s="351">
        <f>+'Stk BF '!JF31</f>
        <v>26</v>
      </c>
      <c r="DY31" s="106">
        <f>+'Stk BSF'!IL31</f>
        <v>0</v>
      </c>
      <c r="DZ31" s="350">
        <f>+'Stk CF '!HE31</f>
        <v>0</v>
      </c>
      <c r="EA31" s="350">
        <f>+'Stk CF '!HF31</f>
        <v>0</v>
      </c>
      <c r="EB31" s="351">
        <f>+'Stk BF '!JO31</f>
        <v>26</v>
      </c>
      <c r="EC31" s="106">
        <f>+'Stk BSF'!IT31</f>
        <v>0</v>
      </c>
      <c r="ED31" s="350">
        <f>+'Stk CF '!HL31</f>
        <v>0</v>
      </c>
      <c r="EE31" s="350">
        <f>+'Stk CF '!HM31</f>
        <v>0</v>
      </c>
      <c r="EF31" s="351">
        <f>+'Stk BF '!JX31</f>
        <v>26</v>
      </c>
      <c r="EG31" s="106">
        <f>+'Stk BSF'!JB31</f>
        <v>0</v>
      </c>
      <c r="EH31" s="350">
        <f>+'Stk CF '!IA31</f>
        <v>0</v>
      </c>
      <c r="EI31" s="350">
        <f>+'Stk CF '!IB31</f>
        <v>0</v>
      </c>
      <c r="EJ31" s="351">
        <f>+'Stk BF '!KG31</f>
        <v>26</v>
      </c>
      <c r="EL31" s="520">
        <f t="shared" si="29"/>
        <v>0</v>
      </c>
      <c r="EM31" s="347">
        <f t="shared" si="30"/>
        <v>0</v>
      </c>
      <c r="EN31" s="347">
        <f t="shared" si="31"/>
        <v>0</v>
      </c>
      <c r="EO31" s="347">
        <f t="shared" si="32"/>
        <v>26</v>
      </c>
      <c r="EP31" s="118"/>
      <c r="EQ31" s="347">
        <f>VLOOKUP(D31,'Forcast 2023'!A:P,16,0)</f>
        <v>2200</v>
      </c>
      <c r="ER31" s="507">
        <f t="shared" si="33"/>
        <v>1.1818181818181818E-2</v>
      </c>
    </row>
    <row r="32" spans="2:148" ht="15">
      <c r="B32" s="384" t="s">
        <v>52</v>
      </c>
      <c r="C32" s="186" t="s">
        <v>19</v>
      </c>
      <c r="D32" s="182" t="s">
        <v>264</v>
      </c>
      <c r="E32" s="370" t="s">
        <v>223</v>
      </c>
      <c r="F32" s="380" t="s">
        <v>99</v>
      </c>
      <c r="G32" s="380" t="s">
        <v>99</v>
      </c>
      <c r="H32" s="166" t="s">
        <v>94</v>
      </c>
      <c r="I32" s="355" t="s">
        <v>294</v>
      </c>
      <c r="J32" s="139">
        <v>6</v>
      </c>
      <c r="K32" s="140">
        <v>6</v>
      </c>
      <c r="L32" s="137" t="s">
        <v>4</v>
      </c>
      <c r="M32" s="106">
        <f>+'Stk BSF'!N32</f>
        <v>0</v>
      </c>
      <c r="N32" s="350">
        <f>+'Stk CF '!N32</f>
        <v>0</v>
      </c>
      <c r="O32" s="350">
        <f>+'Stk CF '!O32</f>
        <v>0</v>
      </c>
      <c r="P32" s="351">
        <f>+'Stk BF '!N32</f>
        <v>0</v>
      </c>
      <c r="Q32" s="106">
        <f>+'Stk BSF'!V32</f>
        <v>0</v>
      </c>
      <c r="R32" s="350">
        <f>+'Stk CF '!Q32</f>
        <v>0</v>
      </c>
      <c r="S32" s="350">
        <f>+'Stk CF '!R32</f>
        <v>0</v>
      </c>
      <c r="T32" s="351">
        <f>+'Stk BF '!W32</f>
        <v>0</v>
      </c>
      <c r="U32" s="106">
        <f>+'Stk BSF'!AD32</f>
        <v>0</v>
      </c>
      <c r="V32" s="350">
        <f>+'Stk CF '!X32</f>
        <v>0</v>
      </c>
      <c r="W32" s="350">
        <f>+'Stk CF '!Y32</f>
        <v>0</v>
      </c>
      <c r="X32" s="351">
        <f>+'Stk BF '!AF32</f>
        <v>0</v>
      </c>
      <c r="Y32" s="106">
        <f>+'Stk BSF'!AL32</f>
        <v>0</v>
      </c>
      <c r="Z32" s="350">
        <f>+'Stk CF '!AE32</f>
        <v>0</v>
      </c>
      <c r="AA32" s="350">
        <f>+'Stk CF '!AF32</f>
        <v>0</v>
      </c>
      <c r="AB32" s="351">
        <f>+'Stk BF '!AO32</f>
        <v>0</v>
      </c>
      <c r="AC32" s="106">
        <f>+'Stk BSF'!AT32</f>
        <v>0</v>
      </c>
      <c r="AD32" s="350">
        <f>+'Stk CF '!AL32</f>
        <v>0</v>
      </c>
      <c r="AE32" s="350">
        <f>+'Stk CF '!AM32</f>
        <v>0</v>
      </c>
      <c r="AF32" s="351">
        <f>+'Stk BF '!AX32</f>
        <v>0</v>
      </c>
      <c r="AG32" s="106">
        <f>+'Stk BSF'!BB32</f>
        <v>0</v>
      </c>
      <c r="AH32" s="350">
        <f>+'Stk CF '!AS32</f>
        <v>0</v>
      </c>
      <c r="AI32" s="350">
        <f>+'Stk CF '!AT32</f>
        <v>0</v>
      </c>
      <c r="AJ32" s="351">
        <f>+'Stk BF '!BG32</f>
        <v>0</v>
      </c>
      <c r="AK32" s="106">
        <f>+'Stk BSF'!BJ32</f>
        <v>0</v>
      </c>
      <c r="AL32" s="350">
        <f>+'Stk CF '!AZ32</f>
        <v>0</v>
      </c>
      <c r="AM32" s="350">
        <f>+'Stk CF '!BA32</f>
        <v>0</v>
      </c>
      <c r="AN32" s="351">
        <f>+'Stk BF '!BP32</f>
        <v>0</v>
      </c>
      <c r="AO32" s="106">
        <f>+'Stk BSF'!BR32</f>
        <v>0</v>
      </c>
      <c r="AP32" s="350">
        <f>+'Stk CF '!BG32</f>
        <v>0</v>
      </c>
      <c r="AQ32" s="350">
        <f>+'Stk CF '!BH32</f>
        <v>0</v>
      </c>
      <c r="AR32" s="351">
        <f>+'Stk BF '!BY32</f>
        <v>0</v>
      </c>
      <c r="AS32" s="106">
        <f>+'Stk BSF'!BZ32</f>
        <v>0</v>
      </c>
      <c r="AT32" s="350">
        <f>+'Stk CF '!BN32</f>
        <v>0</v>
      </c>
      <c r="AU32" s="350">
        <f>+'Stk CF '!BO32</f>
        <v>0</v>
      </c>
      <c r="AV32" s="351">
        <f>+'Stk BF '!CH32</f>
        <v>0</v>
      </c>
      <c r="AW32" s="106">
        <f>+'Stk BSF'!CH32</f>
        <v>0</v>
      </c>
      <c r="AX32" s="350">
        <f>+'Stk CF '!BU32</f>
        <v>0</v>
      </c>
      <c r="AY32" s="350">
        <f>+'Stk CF '!BV32</f>
        <v>0</v>
      </c>
      <c r="AZ32" s="351">
        <f>+'Stk BF '!CQ32</f>
        <v>0</v>
      </c>
      <c r="BA32" s="106">
        <f>+'Stk BSF'!CP32</f>
        <v>0</v>
      </c>
      <c r="BB32" s="350">
        <f>+'Stk CF '!CB32</f>
        <v>0</v>
      </c>
      <c r="BC32" s="350">
        <f>+'Stk CF '!CC32</f>
        <v>0</v>
      </c>
      <c r="BD32" s="351">
        <f>+'Stk BF '!CZ32</f>
        <v>0</v>
      </c>
      <c r="BE32" s="106">
        <f>+'Stk BSF'!CX32</f>
        <v>0</v>
      </c>
      <c r="BF32" s="350">
        <f>+'Stk CF '!CI32</f>
        <v>0</v>
      </c>
      <c r="BG32" s="350">
        <f>+'Stk CF '!CJ32</f>
        <v>0</v>
      </c>
      <c r="BH32" s="351">
        <f>+'Stk BF '!DI32</f>
        <v>0</v>
      </c>
      <c r="BI32" s="106">
        <f>+'Stk BSF'!DF32</f>
        <v>0</v>
      </c>
      <c r="BJ32" s="350">
        <f>+'Stk CF '!CP32</f>
        <v>0</v>
      </c>
      <c r="BK32" s="350">
        <f>+'Stk CF '!CQ32</f>
        <v>0</v>
      </c>
      <c r="BL32" s="351">
        <f>+'Stk BF '!DR32</f>
        <v>0</v>
      </c>
      <c r="BM32" s="106">
        <f>+'Stk BSF'!DN32</f>
        <v>0</v>
      </c>
      <c r="BN32" s="350">
        <f>+'Stk CF '!CW32</f>
        <v>0</v>
      </c>
      <c r="BO32" s="350">
        <f>+'Stk CF '!CX32</f>
        <v>0</v>
      </c>
      <c r="BP32" s="351">
        <f>+'Stk BF '!EA32</f>
        <v>0</v>
      </c>
      <c r="BQ32" s="106">
        <f>+'Stk BSF'!DV32</f>
        <v>0</v>
      </c>
      <c r="BR32" s="350">
        <f>+'Stk CF '!DD32</f>
        <v>0</v>
      </c>
      <c r="BS32" s="350">
        <f>+'Stk CF '!DE32</f>
        <v>0</v>
      </c>
      <c r="BT32" s="351">
        <f>+'Stk BF '!EJ32</f>
        <v>0</v>
      </c>
      <c r="BU32" s="106">
        <f>+'Stk BSF'!ED32</f>
        <v>0</v>
      </c>
      <c r="BV32" s="350">
        <f>+'Stk CF '!DK32</f>
        <v>0</v>
      </c>
      <c r="BW32" s="350">
        <f>+'Stk CF '!DL32</f>
        <v>0</v>
      </c>
      <c r="BX32" s="351">
        <f>+'Stk BF '!ES32</f>
        <v>0</v>
      </c>
      <c r="BY32" s="106">
        <f>+'Stk BSF'!EL32</f>
        <v>0</v>
      </c>
      <c r="BZ32" s="350">
        <f>+'Stk CF '!DR32</f>
        <v>0</v>
      </c>
      <c r="CA32" s="350">
        <f>+'Stk CF '!DS32</f>
        <v>0</v>
      </c>
      <c r="CB32" s="351">
        <f>+'Stk BF '!FB32</f>
        <v>0</v>
      </c>
      <c r="CC32" s="106">
        <f>+'Stk BSF'!ET32</f>
        <v>0</v>
      </c>
      <c r="CD32" s="350">
        <f>+'Stk CF '!DY32</f>
        <v>0</v>
      </c>
      <c r="CE32" s="350">
        <f>+'Stk CF '!DZ32</f>
        <v>0</v>
      </c>
      <c r="CF32" s="351">
        <f>+'Stk BF '!FK32</f>
        <v>0</v>
      </c>
      <c r="CG32" s="106">
        <f>+'Stk BSF'!FB32</f>
        <v>0</v>
      </c>
      <c r="CH32" s="350">
        <f>+'Stk CF '!EF32</f>
        <v>0</v>
      </c>
      <c r="CI32" s="350">
        <f>+'Stk CF '!EG32</f>
        <v>0</v>
      </c>
      <c r="CJ32" s="351">
        <f>+'Stk BF '!FT32</f>
        <v>0</v>
      </c>
      <c r="CK32" s="106">
        <f>+'Stk BSF'!FJ32</f>
        <v>0</v>
      </c>
      <c r="CL32" s="350">
        <f>+'Stk CF '!EM32</f>
        <v>0</v>
      </c>
      <c r="CM32" s="350">
        <f>+'Stk CF '!EN32</f>
        <v>0</v>
      </c>
      <c r="CN32" s="351">
        <f>+'Stk BF '!GC32</f>
        <v>0</v>
      </c>
      <c r="CO32" s="106">
        <f>+'Stk BSF'!FR32</f>
        <v>0</v>
      </c>
      <c r="CP32" s="350">
        <f>+'Stk CF '!ET32</f>
        <v>0</v>
      </c>
      <c r="CQ32" s="350">
        <f>+'Stk CF '!EU32</f>
        <v>0</v>
      </c>
      <c r="CR32" s="351">
        <f>+'Stk BF '!GL32</f>
        <v>0</v>
      </c>
      <c r="CS32" s="106">
        <f>+'Stk BSF'!FZ32</f>
        <v>0</v>
      </c>
      <c r="CT32" s="350">
        <f>+'Stk CF '!FA32</f>
        <v>0</v>
      </c>
      <c r="CU32" s="350">
        <f>+'Stk CF '!FB32</f>
        <v>0</v>
      </c>
      <c r="CV32" s="351">
        <f>+'Stk BF '!GU32</f>
        <v>0</v>
      </c>
      <c r="CW32" s="106">
        <f>+'Stk BSF'!GH32</f>
        <v>0</v>
      </c>
      <c r="CX32" s="350">
        <f>+'Stk CF '!FH32</f>
        <v>0</v>
      </c>
      <c r="CY32" s="350">
        <f>+'Stk CF '!FI32</f>
        <v>0</v>
      </c>
      <c r="CZ32" s="351">
        <f>+'Stk BF '!HD32</f>
        <v>0</v>
      </c>
      <c r="DA32" s="106">
        <f>+'Stk BSF'!GP32</f>
        <v>0</v>
      </c>
      <c r="DB32" s="350">
        <f>+'Stk CF '!FO32</f>
        <v>0</v>
      </c>
      <c r="DC32" s="350">
        <f>+'Stk CF '!FP32</f>
        <v>0</v>
      </c>
      <c r="DD32" s="351">
        <f>+'Stk BF '!HM32</f>
        <v>0</v>
      </c>
      <c r="DE32" s="106">
        <f>+'Stk BSF'!GX32</f>
        <v>0</v>
      </c>
      <c r="DF32" s="350">
        <f>+'Stk CF '!FV32</f>
        <v>0</v>
      </c>
      <c r="DG32" s="350">
        <f>+'Stk CF '!FW32</f>
        <v>0</v>
      </c>
      <c r="DH32" s="351">
        <f>+'Stk BF '!HV32</f>
        <v>0</v>
      </c>
      <c r="DI32" s="106">
        <f>+'Stk BSF'!HF32</f>
        <v>0</v>
      </c>
      <c r="DJ32" s="350">
        <f>+'Stk CF '!GC32</f>
        <v>0</v>
      </c>
      <c r="DK32" s="350">
        <f>+'Stk CF '!GD32</f>
        <v>0</v>
      </c>
      <c r="DL32" s="351">
        <f>+'Stk BF '!IE32</f>
        <v>0</v>
      </c>
      <c r="DM32" s="106">
        <f>+'Stk BSF'!HN32</f>
        <v>0</v>
      </c>
      <c r="DN32" s="350">
        <f>+'Stk CF '!GJ32</f>
        <v>0</v>
      </c>
      <c r="DO32" s="350">
        <f>+'Stk CF '!GK32</f>
        <v>0</v>
      </c>
      <c r="DP32" s="351">
        <f>+'Stk BF '!IN32</f>
        <v>0</v>
      </c>
      <c r="DQ32" s="106">
        <f>+'Stk BSF'!HV32</f>
        <v>0</v>
      </c>
      <c r="DR32" s="350">
        <f>+'Stk CF '!GQ32</f>
        <v>0</v>
      </c>
      <c r="DS32" s="350">
        <f>+'Stk CF '!GR32</f>
        <v>0</v>
      </c>
      <c r="DT32" s="351">
        <f>+'Stk BF '!IW32</f>
        <v>0</v>
      </c>
      <c r="DU32" s="106">
        <f>+'Stk BSF'!HV32</f>
        <v>0</v>
      </c>
      <c r="DV32" s="350">
        <f>+'Stk CF '!GX32</f>
        <v>0</v>
      </c>
      <c r="DW32" s="350">
        <f>+'Stk CF '!GY32</f>
        <v>0</v>
      </c>
      <c r="DX32" s="351">
        <f>+'Stk BF '!JF32</f>
        <v>0</v>
      </c>
      <c r="DY32" s="106">
        <f>+'Stk BSF'!IL32</f>
        <v>0</v>
      </c>
      <c r="DZ32" s="350">
        <f>+'Stk CF '!HE32</f>
        <v>0</v>
      </c>
      <c r="EA32" s="350">
        <f>+'Stk CF '!HF32</f>
        <v>0</v>
      </c>
      <c r="EB32" s="351">
        <f>+'Stk BF '!JO32</f>
        <v>0</v>
      </c>
      <c r="EC32" s="106">
        <f>+'Stk BSF'!IT32</f>
        <v>0</v>
      </c>
      <c r="ED32" s="350">
        <f>+'Stk CF '!HL32</f>
        <v>0</v>
      </c>
      <c r="EE32" s="350">
        <f>+'Stk CF '!HM32</f>
        <v>0</v>
      </c>
      <c r="EF32" s="351">
        <f>+'Stk BF '!JX32</f>
        <v>0</v>
      </c>
      <c r="EG32" s="106">
        <f>+'Stk BSF'!JB32</f>
        <v>0</v>
      </c>
      <c r="EH32" s="350">
        <f>+'Stk CF '!IA32</f>
        <v>0</v>
      </c>
      <c r="EI32" s="350">
        <f>+'Stk CF '!IB32</f>
        <v>0</v>
      </c>
      <c r="EJ32" s="351">
        <f>+'Stk BF '!KG32</f>
        <v>0</v>
      </c>
      <c r="EL32" s="520">
        <f t="shared" si="29"/>
        <v>0</v>
      </c>
      <c r="EM32" s="347">
        <f t="shared" si="30"/>
        <v>0</v>
      </c>
      <c r="EN32" s="347">
        <f t="shared" si="31"/>
        <v>0</v>
      </c>
      <c r="EO32" s="347">
        <f t="shared" si="32"/>
        <v>0</v>
      </c>
      <c r="EP32" s="118"/>
      <c r="EQ32" s="347">
        <f>VLOOKUP(D32,'Forcast 2023'!A:P,16,0)</f>
        <v>0</v>
      </c>
      <c r="ER32" s="507">
        <v>0</v>
      </c>
    </row>
    <row r="33" spans="2:148" ht="15">
      <c r="B33" s="384" t="s">
        <v>52</v>
      </c>
      <c r="C33" s="186" t="s">
        <v>20</v>
      </c>
      <c r="D33" s="182" t="s">
        <v>265</v>
      </c>
      <c r="E33" s="370" t="s">
        <v>199</v>
      </c>
      <c r="F33" s="380" t="s">
        <v>99</v>
      </c>
      <c r="G33" s="380" t="s">
        <v>99</v>
      </c>
      <c r="H33" s="166" t="s">
        <v>94</v>
      </c>
      <c r="I33" s="355" t="s">
        <v>295</v>
      </c>
      <c r="J33" s="139">
        <v>8</v>
      </c>
      <c r="K33" s="140">
        <v>8</v>
      </c>
      <c r="L33" s="137" t="s">
        <v>4</v>
      </c>
      <c r="M33" s="106">
        <f>+'Stk BSF'!N33</f>
        <v>0</v>
      </c>
      <c r="N33" s="350">
        <f>+'Stk CF '!N33</f>
        <v>0</v>
      </c>
      <c r="O33" s="350">
        <f>+'Stk CF '!O33</f>
        <v>5</v>
      </c>
      <c r="P33" s="351">
        <f>+'Stk BF '!N33</f>
        <v>241</v>
      </c>
      <c r="Q33" s="106">
        <f>+'Stk BSF'!V33</f>
        <v>0</v>
      </c>
      <c r="R33" s="350">
        <f>+'Stk CF '!Q33</f>
        <v>0</v>
      </c>
      <c r="S33" s="350">
        <f>+'Stk CF '!R33</f>
        <v>5</v>
      </c>
      <c r="T33" s="351">
        <f>+'Stk BF '!W33</f>
        <v>241</v>
      </c>
      <c r="U33" s="106">
        <f>+'Stk BSF'!AD33</f>
        <v>0</v>
      </c>
      <c r="V33" s="350">
        <f>+'Stk CF '!X33</f>
        <v>0</v>
      </c>
      <c r="W33" s="350">
        <f>+'Stk CF '!Y33</f>
        <v>5</v>
      </c>
      <c r="X33" s="351">
        <f>+'Stk BF '!AF33</f>
        <v>241</v>
      </c>
      <c r="Y33" s="106">
        <f>+'Stk BSF'!AL33</f>
        <v>0</v>
      </c>
      <c r="Z33" s="350">
        <f>+'Stk CF '!AE33</f>
        <v>0</v>
      </c>
      <c r="AA33" s="350">
        <f>+'Stk CF '!AF33</f>
        <v>5</v>
      </c>
      <c r="AB33" s="351">
        <f>+'Stk BF '!AO33</f>
        <v>241</v>
      </c>
      <c r="AC33" s="106">
        <f>+'Stk BSF'!AT33</f>
        <v>0</v>
      </c>
      <c r="AD33" s="350">
        <f>+'Stk CF '!AL33</f>
        <v>0</v>
      </c>
      <c r="AE33" s="350">
        <f>+'Stk CF '!AM33</f>
        <v>4</v>
      </c>
      <c r="AF33" s="351">
        <f>+'Stk BF '!AX33</f>
        <v>242</v>
      </c>
      <c r="AG33" s="106">
        <f>+'Stk BSF'!BB33</f>
        <v>0</v>
      </c>
      <c r="AH33" s="350">
        <f>+'Stk CF '!AS33</f>
        <v>0</v>
      </c>
      <c r="AI33" s="350">
        <f>+'Stk CF '!AT33</f>
        <v>4</v>
      </c>
      <c r="AJ33" s="351">
        <f>+'Stk BF '!BG33</f>
        <v>242</v>
      </c>
      <c r="AK33" s="106">
        <f>+'Stk BSF'!BJ33</f>
        <v>0</v>
      </c>
      <c r="AL33" s="350">
        <f>+'Stk CF '!AZ33</f>
        <v>0</v>
      </c>
      <c r="AM33" s="350">
        <f>+'Stk CF '!BA33</f>
        <v>4</v>
      </c>
      <c r="AN33" s="351">
        <f>+'Stk BF '!BP33</f>
        <v>242</v>
      </c>
      <c r="AO33" s="106">
        <f>+'Stk BSF'!BR33</f>
        <v>0</v>
      </c>
      <c r="AP33" s="350">
        <f>+'Stk CF '!BG33</f>
        <v>0</v>
      </c>
      <c r="AQ33" s="350">
        <f>+'Stk CF '!BH33</f>
        <v>4</v>
      </c>
      <c r="AR33" s="351">
        <f>+'Stk BF '!BY33</f>
        <v>241</v>
      </c>
      <c r="AS33" s="106">
        <f>+'Stk BSF'!BZ33</f>
        <v>0</v>
      </c>
      <c r="AT33" s="350">
        <f>+'Stk CF '!BN33</f>
        <v>0</v>
      </c>
      <c r="AU33" s="350">
        <f>+'Stk CF '!BO33</f>
        <v>4</v>
      </c>
      <c r="AV33" s="351">
        <f>+'Stk BF '!CH33</f>
        <v>241</v>
      </c>
      <c r="AW33" s="106">
        <f>+'Stk BSF'!CH33</f>
        <v>0</v>
      </c>
      <c r="AX33" s="350">
        <f>+'Stk CF '!BU33</f>
        <v>0</v>
      </c>
      <c r="AY33" s="350">
        <f>+'Stk CF '!BV33</f>
        <v>4</v>
      </c>
      <c r="AZ33" s="351">
        <f>+'Stk BF '!CQ33</f>
        <v>241</v>
      </c>
      <c r="BA33" s="106">
        <f>+'Stk BSF'!CP33</f>
        <v>0</v>
      </c>
      <c r="BB33" s="350">
        <f>+'Stk CF '!CB33</f>
        <v>0</v>
      </c>
      <c r="BC33" s="350">
        <f>+'Stk CF '!CC33</f>
        <v>4</v>
      </c>
      <c r="BD33" s="351">
        <f>+'Stk BF '!CZ33</f>
        <v>241</v>
      </c>
      <c r="BE33" s="106">
        <f>+'Stk BSF'!CX33</f>
        <v>0</v>
      </c>
      <c r="BF33" s="350">
        <f>+'Stk CF '!CI33</f>
        <v>0</v>
      </c>
      <c r="BG33" s="350">
        <f>+'Stk CF '!CJ33</f>
        <v>4</v>
      </c>
      <c r="BH33" s="351">
        <f>+'Stk BF '!DI33</f>
        <v>241</v>
      </c>
      <c r="BI33" s="106">
        <f>+'Stk BSF'!DF33</f>
        <v>0</v>
      </c>
      <c r="BJ33" s="350">
        <f>+'Stk CF '!CP33</f>
        <v>0</v>
      </c>
      <c r="BK33" s="350">
        <f>+'Stk CF '!CQ33</f>
        <v>4</v>
      </c>
      <c r="BL33" s="351">
        <f>+'Stk BF '!DR33</f>
        <v>241</v>
      </c>
      <c r="BM33" s="106">
        <f>+'Stk BSF'!DN33</f>
        <v>0</v>
      </c>
      <c r="BN33" s="350">
        <f>+'Stk CF '!CW33</f>
        <v>0</v>
      </c>
      <c r="BO33" s="350">
        <f>+'Stk CF '!CX33</f>
        <v>4</v>
      </c>
      <c r="BP33" s="351">
        <f>+'Stk BF '!EA33</f>
        <v>241</v>
      </c>
      <c r="BQ33" s="106">
        <f>+'Stk BSF'!DV33</f>
        <v>0</v>
      </c>
      <c r="BR33" s="350">
        <f>+'Stk CF '!DD33</f>
        <v>0</v>
      </c>
      <c r="BS33" s="350">
        <f>+'Stk CF '!DE33</f>
        <v>4</v>
      </c>
      <c r="BT33" s="351">
        <f>+'Stk BF '!EJ33</f>
        <v>241</v>
      </c>
      <c r="BU33" s="106">
        <f>+'Stk BSF'!ED33</f>
        <v>0</v>
      </c>
      <c r="BV33" s="350">
        <f>+'Stk CF '!DK33</f>
        <v>0</v>
      </c>
      <c r="BW33" s="350">
        <f>+'Stk CF '!DL33</f>
        <v>4</v>
      </c>
      <c r="BX33" s="351">
        <f>+'Stk BF '!ES33</f>
        <v>241</v>
      </c>
      <c r="BY33" s="106">
        <f>+'Stk BSF'!EL33</f>
        <v>0</v>
      </c>
      <c r="BZ33" s="350">
        <f>+'Stk CF '!DR33</f>
        <v>0</v>
      </c>
      <c r="CA33" s="350">
        <f>+'Stk CF '!DS33</f>
        <v>4</v>
      </c>
      <c r="CB33" s="351">
        <f>+'Stk BF '!FB33</f>
        <v>241</v>
      </c>
      <c r="CC33" s="106">
        <f>+'Stk BSF'!ET33</f>
        <v>0</v>
      </c>
      <c r="CD33" s="350">
        <f>+'Stk CF '!DY33</f>
        <v>0</v>
      </c>
      <c r="CE33" s="350">
        <f>+'Stk CF '!DZ33</f>
        <v>4</v>
      </c>
      <c r="CF33" s="351">
        <f>+'Stk BF '!FK33</f>
        <v>241</v>
      </c>
      <c r="CG33" s="106">
        <f>+'Stk BSF'!FB33</f>
        <v>0</v>
      </c>
      <c r="CH33" s="350">
        <f>+'Stk CF '!EF33</f>
        <v>0</v>
      </c>
      <c r="CI33" s="350">
        <f>+'Stk CF '!EG33</f>
        <v>4</v>
      </c>
      <c r="CJ33" s="351">
        <f>+'Stk BF '!FT33</f>
        <v>241</v>
      </c>
      <c r="CK33" s="106">
        <f>+'Stk BSF'!FJ33</f>
        <v>0</v>
      </c>
      <c r="CL33" s="350">
        <f>+'Stk CF '!EM33</f>
        <v>0</v>
      </c>
      <c r="CM33" s="350">
        <f>+'Stk CF '!EN33</f>
        <v>4</v>
      </c>
      <c r="CN33" s="351">
        <f>+'Stk BF '!GC33</f>
        <v>241</v>
      </c>
      <c r="CO33" s="106">
        <f>+'Stk BSF'!FR33</f>
        <v>0</v>
      </c>
      <c r="CP33" s="350">
        <f>+'Stk CF '!ET33</f>
        <v>0</v>
      </c>
      <c r="CQ33" s="350">
        <f>+'Stk CF '!EU33</f>
        <v>4</v>
      </c>
      <c r="CR33" s="351">
        <f>+'Stk BF '!GL33</f>
        <v>241</v>
      </c>
      <c r="CS33" s="106">
        <f>+'Stk BSF'!FZ33</f>
        <v>0</v>
      </c>
      <c r="CT33" s="350">
        <f>+'Stk CF '!FA33</f>
        <v>0</v>
      </c>
      <c r="CU33" s="350">
        <f>+'Stk CF '!FB33</f>
        <v>4</v>
      </c>
      <c r="CV33" s="351">
        <f>+'Stk BF '!GU33</f>
        <v>241</v>
      </c>
      <c r="CW33" s="106">
        <f>+'Stk BSF'!GH33</f>
        <v>0</v>
      </c>
      <c r="CX33" s="350">
        <f>+'Stk CF '!FH33</f>
        <v>0</v>
      </c>
      <c r="CY33" s="350">
        <f>+'Stk CF '!FI33</f>
        <v>4</v>
      </c>
      <c r="CZ33" s="351">
        <f>+'Stk BF '!HD33</f>
        <v>241</v>
      </c>
      <c r="DA33" s="106">
        <f>+'Stk BSF'!GP33</f>
        <v>0</v>
      </c>
      <c r="DB33" s="350">
        <f>+'Stk CF '!FO33</f>
        <v>0</v>
      </c>
      <c r="DC33" s="350">
        <f>+'Stk CF '!FP33</f>
        <v>4</v>
      </c>
      <c r="DD33" s="351">
        <f>+'Stk BF '!HM33</f>
        <v>241</v>
      </c>
      <c r="DE33" s="106">
        <f>+'Stk BSF'!GX33</f>
        <v>0</v>
      </c>
      <c r="DF33" s="350">
        <f>+'Stk CF '!FV33</f>
        <v>0</v>
      </c>
      <c r="DG33" s="350">
        <f>+'Stk CF '!FW33</f>
        <v>4</v>
      </c>
      <c r="DH33" s="351">
        <f>+'Stk BF '!HV33</f>
        <v>241</v>
      </c>
      <c r="DI33" s="106">
        <f>+'Stk BSF'!HF33</f>
        <v>0</v>
      </c>
      <c r="DJ33" s="350">
        <f>+'Stk CF '!GC33</f>
        <v>0</v>
      </c>
      <c r="DK33" s="350">
        <f>+'Stk CF '!GD33</f>
        <v>4</v>
      </c>
      <c r="DL33" s="351">
        <f>+'Stk BF '!IE33</f>
        <v>241</v>
      </c>
      <c r="DM33" s="106">
        <f>+'Stk BSF'!HN33</f>
        <v>0</v>
      </c>
      <c r="DN33" s="350">
        <f>+'Stk CF '!GJ33</f>
        <v>0</v>
      </c>
      <c r="DO33" s="350">
        <f>+'Stk CF '!GK33</f>
        <v>4</v>
      </c>
      <c r="DP33" s="351">
        <f>+'Stk BF '!IN33</f>
        <v>241</v>
      </c>
      <c r="DQ33" s="106">
        <f>+'Stk BSF'!HV33</f>
        <v>0</v>
      </c>
      <c r="DR33" s="350">
        <f>+'Stk CF '!GQ33</f>
        <v>0</v>
      </c>
      <c r="DS33" s="350">
        <f>+'Stk CF '!GR33</f>
        <v>4</v>
      </c>
      <c r="DT33" s="351">
        <f>+'Stk BF '!IW33</f>
        <v>241</v>
      </c>
      <c r="DU33" s="106">
        <f>+'Stk BSF'!HV33</f>
        <v>0</v>
      </c>
      <c r="DV33" s="350">
        <f>+'Stk CF '!GX33</f>
        <v>0</v>
      </c>
      <c r="DW33" s="350">
        <f>+'Stk CF '!GY33</f>
        <v>4</v>
      </c>
      <c r="DX33" s="351">
        <f>+'Stk BF '!JF33</f>
        <v>241</v>
      </c>
      <c r="DY33" s="106">
        <f>+'Stk BSF'!IL33</f>
        <v>0</v>
      </c>
      <c r="DZ33" s="350">
        <f>+'Stk CF '!HE33</f>
        <v>0</v>
      </c>
      <c r="EA33" s="350">
        <f>+'Stk CF '!HF33</f>
        <v>4</v>
      </c>
      <c r="EB33" s="351">
        <f>+'Stk BF '!JO33</f>
        <v>241</v>
      </c>
      <c r="EC33" s="106">
        <f>+'Stk BSF'!IT33</f>
        <v>0</v>
      </c>
      <c r="ED33" s="350">
        <f>+'Stk CF '!HL33</f>
        <v>0</v>
      </c>
      <c r="EE33" s="350">
        <f>+'Stk CF '!HM33</f>
        <v>4</v>
      </c>
      <c r="EF33" s="351">
        <f>+'Stk BF '!JX33</f>
        <v>241</v>
      </c>
      <c r="EG33" s="106">
        <f>+'Stk BSF'!JB33</f>
        <v>0</v>
      </c>
      <c r="EH33" s="350">
        <f>+'Stk CF '!IA33</f>
        <v>0</v>
      </c>
      <c r="EI33" s="350">
        <f>+'Stk CF '!IB33</f>
        <v>4</v>
      </c>
      <c r="EJ33" s="351">
        <f>+'Stk BF '!KG33</f>
        <v>241</v>
      </c>
      <c r="EL33" s="520">
        <f t="shared" si="29"/>
        <v>0</v>
      </c>
      <c r="EM33" s="347">
        <f t="shared" si="30"/>
        <v>0</v>
      </c>
      <c r="EN33" s="347">
        <f t="shared" si="31"/>
        <v>4</v>
      </c>
      <c r="EO33" s="347">
        <f t="shared" si="32"/>
        <v>241</v>
      </c>
      <c r="EP33" s="118"/>
      <c r="EQ33" s="347">
        <f>VLOOKUP(D33,'Forcast 2023'!A:P,16,0)</f>
        <v>350</v>
      </c>
      <c r="ER33" s="507">
        <f t="shared" si="33"/>
        <v>0.7</v>
      </c>
    </row>
    <row r="34" spans="2:148" ht="15">
      <c r="B34" s="384" t="s">
        <v>52</v>
      </c>
      <c r="C34" s="186" t="s">
        <v>255</v>
      </c>
      <c r="D34" s="182" t="s">
        <v>266</v>
      </c>
      <c r="E34" s="370" t="s">
        <v>281</v>
      </c>
      <c r="F34" s="380" t="s">
        <v>99</v>
      </c>
      <c r="G34" s="380" t="s">
        <v>99</v>
      </c>
      <c r="H34" s="166" t="s">
        <v>94</v>
      </c>
      <c r="I34" s="355" t="s">
        <v>296</v>
      </c>
      <c r="J34" s="139">
        <v>10</v>
      </c>
      <c r="K34" s="140">
        <v>10</v>
      </c>
      <c r="L34" s="137" t="s">
        <v>4</v>
      </c>
      <c r="M34" s="106">
        <f>+'Stk BSF'!N34</f>
        <v>96</v>
      </c>
      <c r="N34" s="350">
        <f>+'Stk CF '!N34</f>
        <v>0</v>
      </c>
      <c r="O34" s="350">
        <f>+'Stk CF '!O34</f>
        <v>0</v>
      </c>
      <c r="P34" s="351">
        <f>+'Stk BF '!N34</f>
        <v>41</v>
      </c>
      <c r="Q34" s="106">
        <f>+'Stk BSF'!V34</f>
        <v>96</v>
      </c>
      <c r="R34" s="350">
        <f>+'Stk CF '!Q34</f>
        <v>0</v>
      </c>
      <c r="S34" s="350">
        <f>+'Stk CF '!R34</f>
        <v>0</v>
      </c>
      <c r="T34" s="351">
        <f>+'Stk BF '!W34</f>
        <v>41</v>
      </c>
      <c r="U34" s="106">
        <f>+'Stk BSF'!AD34</f>
        <v>96</v>
      </c>
      <c r="V34" s="350">
        <f>+'Stk CF '!X34</f>
        <v>0</v>
      </c>
      <c r="W34" s="350">
        <f>+'Stk CF '!Y34</f>
        <v>0</v>
      </c>
      <c r="X34" s="351">
        <f>+'Stk BF '!AF34</f>
        <v>41</v>
      </c>
      <c r="Y34" s="106">
        <f>+'Stk BSF'!AL34</f>
        <v>96</v>
      </c>
      <c r="Z34" s="350">
        <f>+'Stk CF '!AE34</f>
        <v>0</v>
      </c>
      <c r="AA34" s="350">
        <f>+'Stk CF '!AF34</f>
        <v>0</v>
      </c>
      <c r="AB34" s="351">
        <f>+'Stk BF '!AO34</f>
        <v>41</v>
      </c>
      <c r="AC34" s="106">
        <f>+'Stk BSF'!AT34</f>
        <v>96</v>
      </c>
      <c r="AD34" s="350">
        <f>+'Stk CF '!AL34</f>
        <v>0</v>
      </c>
      <c r="AE34" s="350">
        <f>+'Stk CF '!AM34</f>
        <v>0</v>
      </c>
      <c r="AF34" s="351">
        <f>+'Stk BF '!AX34</f>
        <v>41</v>
      </c>
      <c r="AG34" s="106">
        <f>+'Stk BSF'!BB34</f>
        <v>124</v>
      </c>
      <c r="AH34" s="350">
        <f>+'Stk CF '!AS34</f>
        <v>0</v>
      </c>
      <c r="AI34" s="350">
        <f>+'Stk CF '!AT34</f>
        <v>0</v>
      </c>
      <c r="AJ34" s="351">
        <f>+'Stk BF '!BG34</f>
        <v>41</v>
      </c>
      <c r="AK34" s="106">
        <f>+'Stk BSF'!BJ34</f>
        <v>124</v>
      </c>
      <c r="AL34" s="350">
        <f>+'Stk CF '!AZ34</f>
        <v>0</v>
      </c>
      <c r="AM34" s="350">
        <f>+'Stk CF '!BA34</f>
        <v>0</v>
      </c>
      <c r="AN34" s="351">
        <f>+'Stk BF '!BP34</f>
        <v>41</v>
      </c>
      <c r="AO34" s="106">
        <f>+'Stk BSF'!BR34</f>
        <v>124</v>
      </c>
      <c r="AP34" s="350">
        <f>+'Stk CF '!BG34</f>
        <v>0</v>
      </c>
      <c r="AQ34" s="350">
        <f>+'Stk CF '!BH34</f>
        <v>0</v>
      </c>
      <c r="AR34" s="351">
        <f>+'Stk BF '!BY34</f>
        <v>40</v>
      </c>
      <c r="AS34" s="106">
        <f>+'Stk BSF'!BZ34</f>
        <v>124</v>
      </c>
      <c r="AT34" s="350">
        <f>+'Stk CF '!BN34</f>
        <v>0</v>
      </c>
      <c r="AU34" s="350">
        <f>+'Stk CF '!BO34</f>
        <v>0</v>
      </c>
      <c r="AV34" s="351">
        <f>+'Stk BF '!CH34</f>
        <v>40</v>
      </c>
      <c r="AW34" s="106">
        <f>+'Stk BSF'!CH34</f>
        <v>124</v>
      </c>
      <c r="AX34" s="350">
        <f>+'Stk CF '!BU34</f>
        <v>0</v>
      </c>
      <c r="AY34" s="350">
        <f>+'Stk CF '!BV34</f>
        <v>0</v>
      </c>
      <c r="AZ34" s="351">
        <f>+'Stk BF '!CQ34</f>
        <v>40</v>
      </c>
      <c r="BA34" s="106">
        <f>+'Stk BSF'!CP34</f>
        <v>124</v>
      </c>
      <c r="BB34" s="350">
        <f>+'Stk CF '!CB34</f>
        <v>0</v>
      </c>
      <c r="BC34" s="350">
        <f>+'Stk CF '!CC34</f>
        <v>0</v>
      </c>
      <c r="BD34" s="351">
        <f>+'Stk BF '!CZ34</f>
        <v>40</v>
      </c>
      <c r="BE34" s="106">
        <f>+'Stk BSF'!CX34</f>
        <v>124</v>
      </c>
      <c r="BF34" s="350">
        <f>+'Stk CF '!CI34</f>
        <v>0</v>
      </c>
      <c r="BG34" s="350">
        <f>+'Stk CF '!CJ34</f>
        <v>0</v>
      </c>
      <c r="BH34" s="351">
        <f>+'Stk BF '!DI34</f>
        <v>40</v>
      </c>
      <c r="BI34" s="106">
        <f>+'Stk BSF'!DF34</f>
        <v>124</v>
      </c>
      <c r="BJ34" s="350">
        <f>+'Stk CF '!CP34</f>
        <v>0</v>
      </c>
      <c r="BK34" s="350">
        <f>+'Stk CF '!CQ34</f>
        <v>0</v>
      </c>
      <c r="BL34" s="351">
        <f>+'Stk BF '!DR34</f>
        <v>40</v>
      </c>
      <c r="BM34" s="106">
        <f>+'Stk BSF'!DN34</f>
        <v>124</v>
      </c>
      <c r="BN34" s="350">
        <f>+'Stk CF '!CW34</f>
        <v>0</v>
      </c>
      <c r="BO34" s="350">
        <f>+'Stk CF '!CX34</f>
        <v>0</v>
      </c>
      <c r="BP34" s="351">
        <f>+'Stk BF '!EA34</f>
        <v>40</v>
      </c>
      <c r="BQ34" s="106">
        <f>+'Stk BSF'!DV34</f>
        <v>124</v>
      </c>
      <c r="BR34" s="350">
        <f>+'Stk CF '!DD34</f>
        <v>0</v>
      </c>
      <c r="BS34" s="350">
        <f>+'Stk CF '!DE34</f>
        <v>0</v>
      </c>
      <c r="BT34" s="351">
        <f>+'Stk BF '!EJ34</f>
        <v>40</v>
      </c>
      <c r="BU34" s="106">
        <f>+'Stk BSF'!ED34</f>
        <v>124</v>
      </c>
      <c r="BV34" s="350">
        <f>+'Stk CF '!DK34</f>
        <v>0</v>
      </c>
      <c r="BW34" s="350">
        <f>+'Stk CF '!DL34</f>
        <v>0</v>
      </c>
      <c r="BX34" s="351">
        <f>+'Stk BF '!ES34</f>
        <v>40</v>
      </c>
      <c r="BY34" s="106">
        <f>+'Stk BSF'!EL34</f>
        <v>124</v>
      </c>
      <c r="BZ34" s="350">
        <f>+'Stk CF '!DR34</f>
        <v>0</v>
      </c>
      <c r="CA34" s="350">
        <f>+'Stk CF '!DS34</f>
        <v>0</v>
      </c>
      <c r="CB34" s="351">
        <f>+'Stk BF '!FB34</f>
        <v>40</v>
      </c>
      <c r="CC34" s="106">
        <f>+'Stk BSF'!ET34</f>
        <v>124</v>
      </c>
      <c r="CD34" s="350">
        <f>+'Stk CF '!DY34</f>
        <v>0</v>
      </c>
      <c r="CE34" s="350">
        <f>+'Stk CF '!DZ34</f>
        <v>0</v>
      </c>
      <c r="CF34" s="351">
        <f>+'Stk BF '!FK34</f>
        <v>40</v>
      </c>
      <c r="CG34" s="106">
        <f>+'Stk BSF'!FB34</f>
        <v>124</v>
      </c>
      <c r="CH34" s="350">
        <f>+'Stk CF '!EF34</f>
        <v>0</v>
      </c>
      <c r="CI34" s="350">
        <f>+'Stk CF '!EG34</f>
        <v>0</v>
      </c>
      <c r="CJ34" s="351">
        <f>+'Stk BF '!FT34</f>
        <v>40</v>
      </c>
      <c r="CK34" s="106">
        <f>+'Stk BSF'!FJ34</f>
        <v>124</v>
      </c>
      <c r="CL34" s="350">
        <f>+'Stk CF '!EM34</f>
        <v>0</v>
      </c>
      <c r="CM34" s="350">
        <f>+'Stk CF '!EN34</f>
        <v>0</v>
      </c>
      <c r="CN34" s="351">
        <f>+'Stk BF '!GC34</f>
        <v>40</v>
      </c>
      <c r="CO34" s="106">
        <f>+'Stk BSF'!FR34</f>
        <v>124</v>
      </c>
      <c r="CP34" s="350">
        <f>+'Stk CF '!ET34</f>
        <v>0</v>
      </c>
      <c r="CQ34" s="350">
        <f>+'Stk CF '!EU34</f>
        <v>0</v>
      </c>
      <c r="CR34" s="351">
        <f>+'Stk BF '!GL34</f>
        <v>40</v>
      </c>
      <c r="CS34" s="106">
        <f>+'Stk BSF'!FZ34</f>
        <v>124</v>
      </c>
      <c r="CT34" s="350">
        <f>+'Stk CF '!FA34</f>
        <v>0</v>
      </c>
      <c r="CU34" s="350">
        <f>+'Stk CF '!FB34</f>
        <v>0</v>
      </c>
      <c r="CV34" s="351">
        <f>+'Stk BF '!GU34</f>
        <v>40</v>
      </c>
      <c r="CW34" s="106">
        <f>+'Stk BSF'!GH34</f>
        <v>124</v>
      </c>
      <c r="CX34" s="350">
        <f>+'Stk CF '!FH34</f>
        <v>0</v>
      </c>
      <c r="CY34" s="350">
        <f>+'Stk CF '!FI34</f>
        <v>0</v>
      </c>
      <c r="CZ34" s="351">
        <f>+'Stk BF '!HD34</f>
        <v>40</v>
      </c>
      <c r="DA34" s="106">
        <f>+'Stk BSF'!GP34</f>
        <v>124</v>
      </c>
      <c r="DB34" s="350">
        <f>+'Stk CF '!FO34</f>
        <v>0</v>
      </c>
      <c r="DC34" s="350">
        <f>+'Stk CF '!FP34</f>
        <v>0</v>
      </c>
      <c r="DD34" s="351">
        <f>+'Stk BF '!HM34</f>
        <v>40</v>
      </c>
      <c r="DE34" s="106">
        <f>+'Stk BSF'!GX34</f>
        <v>124</v>
      </c>
      <c r="DF34" s="350">
        <f>+'Stk CF '!FV34</f>
        <v>0</v>
      </c>
      <c r="DG34" s="350">
        <f>+'Stk CF '!FW34</f>
        <v>0</v>
      </c>
      <c r="DH34" s="351">
        <f>+'Stk BF '!HV34</f>
        <v>40</v>
      </c>
      <c r="DI34" s="106">
        <f>+'Stk BSF'!HF34</f>
        <v>124</v>
      </c>
      <c r="DJ34" s="350">
        <f>+'Stk CF '!GC34</f>
        <v>0</v>
      </c>
      <c r="DK34" s="350">
        <f>+'Stk CF '!GD34</f>
        <v>0</v>
      </c>
      <c r="DL34" s="351">
        <f>+'Stk BF '!IE34</f>
        <v>40</v>
      </c>
      <c r="DM34" s="106">
        <f>+'Stk BSF'!HN34</f>
        <v>124</v>
      </c>
      <c r="DN34" s="350">
        <f>+'Stk CF '!GJ34</f>
        <v>0</v>
      </c>
      <c r="DO34" s="350">
        <f>+'Stk CF '!GK34</f>
        <v>0</v>
      </c>
      <c r="DP34" s="351">
        <f>+'Stk BF '!IN34</f>
        <v>40</v>
      </c>
      <c r="DQ34" s="106">
        <f>+'Stk BSF'!HV34</f>
        <v>124</v>
      </c>
      <c r="DR34" s="350">
        <f>+'Stk CF '!GQ34</f>
        <v>0</v>
      </c>
      <c r="DS34" s="350">
        <f>+'Stk CF '!GR34</f>
        <v>0</v>
      </c>
      <c r="DT34" s="351">
        <f>+'Stk BF '!IW34</f>
        <v>40</v>
      </c>
      <c r="DU34" s="106">
        <f>+'Stk BSF'!HV34</f>
        <v>124</v>
      </c>
      <c r="DV34" s="350">
        <f>+'Stk CF '!GX34</f>
        <v>0</v>
      </c>
      <c r="DW34" s="350">
        <f>+'Stk CF '!GY34</f>
        <v>0</v>
      </c>
      <c r="DX34" s="351">
        <f>+'Stk BF '!JF34</f>
        <v>40</v>
      </c>
      <c r="DY34" s="106">
        <f>+'Stk BSF'!IL34</f>
        <v>124</v>
      </c>
      <c r="DZ34" s="350">
        <f>+'Stk CF '!HE34</f>
        <v>0</v>
      </c>
      <c r="EA34" s="350">
        <f>+'Stk CF '!HF34</f>
        <v>0</v>
      </c>
      <c r="EB34" s="351">
        <f>+'Stk BF '!JO34</f>
        <v>40</v>
      </c>
      <c r="EC34" s="106">
        <f>+'Stk BSF'!IT34</f>
        <v>124</v>
      </c>
      <c r="ED34" s="350">
        <f>+'Stk CF '!HL34</f>
        <v>0</v>
      </c>
      <c r="EE34" s="350">
        <f>+'Stk CF '!HM34</f>
        <v>0</v>
      </c>
      <c r="EF34" s="351">
        <f>+'Stk BF '!JX34</f>
        <v>40</v>
      </c>
      <c r="EG34" s="106">
        <f>+'Stk BSF'!JB34</f>
        <v>124</v>
      </c>
      <c r="EH34" s="350">
        <f>+'Stk CF '!IA34</f>
        <v>0</v>
      </c>
      <c r="EI34" s="350">
        <f>+'Stk CF '!IB34</f>
        <v>0</v>
      </c>
      <c r="EJ34" s="351">
        <f>+'Stk BF '!KG34</f>
        <v>40</v>
      </c>
      <c r="EL34" s="520">
        <f t="shared" si="29"/>
        <v>124</v>
      </c>
      <c r="EM34" s="347">
        <f t="shared" si="30"/>
        <v>0</v>
      </c>
      <c r="EN34" s="347">
        <f t="shared" si="31"/>
        <v>0</v>
      </c>
      <c r="EO34" s="347">
        <f t="shared" si="32"/>
        <v>40</v>
      </c>
      <c r="EP34" s="118"/>
      <c r="EQ34" s="347">
        <f>VLOOKUP(D34,'Forcast 2023'!A:P,16,0)</f>
        <v>80</v>
      </c>
      <c r="ER34" s="507">
        <f t="shared" si="33"/>
        <v>2.0499999999999998</v>
      </c>
    </row>
    <row r="35" spans="2:148" ht="15">
      <c r="B35" s="384" t="s">
        <v>52</v>
      </c>
      <c r="C35" s="185" t="s">
        <v>21</v>
      </c>
      <c r="D35" s="168" t="s">
        <v>267</v>
      </c>
      <c r="E35" s="369" t="s">
        <v>286</v>
      </c>
      <c r="F35" s="380" t="s">
        <v>99</v>
      </c>
      <c r="G35" s="380" t="s">
        <v>99</v>
      </c>
      <c r="H35" s="361" t="s">
        <v>95</v>
      </c>
      <c r="I35" s="375" t="s">
        <v>297</v>
      </c>
      <c r="J35" s="143">
        <v>5</v>
      </c>
      <c r="K35" s="144">
        <v>5</v>
      </c>
      <c r="L35" s="137" t="s">
        <v>4</v>
      </c>
      <c r="M35" s="106">
        <f>+'Stk BSF'!N35</f>
        <v>3841</v>
      </c>
      <c r="N35" s="350">
        <f>+'Stk CF '!N35</f>
        <v>0</v>
      </c>
      <c r="O35" s="350">
        <f>+'Stk CF '!O35</f>
        <v>5</v>
      </c>
      <c r="P35" s="351">
        <f>+'Stk BF '!N35</f>
        <v>673</v>
      </c>
      <c r="Q35" s="106">
        <f>+'Stk BSF'!V35</f>
        <v>3048</v>
      </c>
      <c r="R35" s="350">
        <f>+'Stk CF '!Q35</f>
        <v>389</v>
      </c>
      <c r="S35" s="350">
        <f>+'Stk CF '!R35</f>
        <v>409</v>
      </c>
      <c r="T35" s="351">
        <f>+'Stk BF '!W35</f>
        <v>673</v>
      </c>
      <c r="U35" s="106">
        <f>+'Stk BSF'!AD35</f>
        <v>3048</v>
      </c>
      <c r="V35" s="350">
        <f>+'Stk CF '!X35</f>
        <v>3</v>
      </c>
      <c r="W35" s="350">
        <f>+'Stk CF '!Y35</f>
        <v>795</v>
      </c>
      <c r="X35" s="351">
        <f>+'Stk BF '!AF35</f>
        <v>673</v>
      </c>
      <c r="Y35" s="106">
        <f>+'Stk BSF'!AL35</f>
        <v>3048</v>
      </c>
      <c r="Z35" s="350">
        <f>+'Stk CF '!AE35</f>
        <v>3</v>
      </c>
      <c r="AA35" s="350">
        <f>+'Stk CF '!AF35</f>
        <v>403</v>
      </c>
      <c r="AB35" s="351">
        <f>+'Stk BF '!AO35</f>
        <v>1000</v>
      </c>
      <c r="AC35" s="106">
        <f>+'Stk BSF'!AT35</f>
        <v>3048</v>
      </c>
      <c r="AD35" s="350">
        <f>+'Stk CF '!AL35</f>
        <v>3</v>
      </c>
      <c r="AE35" s="350">
        <f>+'Stk CF '!AM35</f>
        <v>15</v>
      </c>
      <c r="AF35" s="351">
        <f>+'Stk BF '!AX35</f>
        <v>1122</v>
      </c>
      <c r="AG35" s="106">
        <f>+'Stk BSF'!BB35</f>
        <v>3048</v>
      </c>
      <c r="AH35" s="350">
        <f>+'Stk CF '!AS35</f>
        <v>0</v>
      </c>
      <c r="AI35" s="350">
        <f>+'Stk CF '!AT35</f>
        <v>14</v>
      </c>
      <c r="AJ35" s="351">
        <f>+'Stk BF '!BG35</f>
        <v>998</v>
      </c>
      <c r="AK35" s="106">
        <f>+'Stk BSF'!BJ35</f>
        <v>3048</v>
      </c>
      <c r="AL35" s="350">
        <f>+'Stk CF '!AZ35</f>
        <v>0</v>
      </c>
      <c r="AM35" s="350">
        <f>+'Stk CF '!BA35</f>
        <v>14</v>
      </c>
      <c r="AN35" s="351">
        <f>+'Stk BF '!BP35</f>
        <v>756</v>
      </c>
      <c r="AO35" s="106">
        <f>+'Stk BSF'!BR35</f>
        <v>3048</v>
      </c>
      <c r="AP35" s="350">
        <f>+'Stk CF '!BG35</f>
        <v>0</v>
      </c>
      <c r="AQ35" s="350">
        <f>+'Stk CF '!BH35</f>
        <v>14</v>
      </c>
      <c r="AR35" s="351">
        <f>+'Stk BF '!BY35</f>
        <v>631</v>
      </c>
      <c r="AS35" s="106">
        <f>+'Stk BSF'!BZ35</f>
        <v>3048</v>
      </c>
      <c r="AT35" s="350">
        <f>+'Stk CF '!BN35</f>
        <v>0</v>
      </c>
      <c r="AU35" s="350">
        <f>+'Stk CF '!BO35</f>
        <v>14</v>
      </c>
      <c r="AV35" s="351">
        <f>+'Stk BF '!CH35</f>
        <v>567</v>
      </c>
      <c r="AW35" s="106">
        <f>+'Stk BSF'!CH35</f>
        <v>3048</v>
      </c>
      <c r="AX35" s="350">
        <f>+'Stk CF '!BU35</f>
        <v>0</v>
      </c>
      <c r="AY35" s="350">
        <f>+'Stk CF '!BV35</f>
        <v>14</v>
      </c>
      <c r="AZ35" s="351">
        <f>+'Stk BF '!CQ35</f>
        <v>567</v>
      </c>
      <c r="BA35" s="106">
        <f>+'Stk BSF'!CP35</f>
        <v>3048</v>
      </c>
      <c r="BB35" s="350">
        <f>+'Stk CF '!CB35</f>
        <v>0</v>
      </c>
      <c r="BC35" s="350">
        <f>+'Stk CF '!CC35</f>
        <v>14</v>
      </c>
      <c r="BD35" s="351">
        <f>+'Stk BF '!CZ35</f>
        <v>567</v>
      </c>
      <c r="BE35" s="106">
        <f>+'Stk BSF'!CX35</f>
        <v>3048</v>
      </c>
      <c r="BF35" s="350">
        <f>+'Stk CF '!CI35</f>
        <v>0</v>
      </c>
      <c r="BG35" s="350">
        <f>+'Stk CF '!CJ35</f>
        <v>14</v>
      </c>
      <c r="BH35" s="351">
        <f>+'Stk BF '!DI35</f>
        <v>564</v>
      </c>
      <c r="BI35" s="106">
        <f>+'Stk BSF'!DF35</f>
        <v>3048</v>
      </c>
      <c r="BJ35" s="350">
        <f>+'Stk CF '!CP35</f>
        <v>0</v>
      </c>
      <c r="BK35" s="350">
        <f>+'Stk CF '!CQ35</f>
        <v>14</v>
      </c>
      <c r="BL35" s="351">
        <f>+'Stk BF '!DR35</f>
        <v>562</v>
      </c>
      <c r="BM35" s="106">
        <f>+'Stk BSF'!DN35</f>
        <v>3048</v>
      </c>
      <c r="BN35" s="350">
        <f>+'Stk CF '!CW35</f>
        <v>0</v>
      </c>
      <c r="BO35" s="350">
        <f>+'Stk CF '!CX35</f>
        <v>14</v>
      </c>
      <c r="BP35" s="351">
        <f>+'Stk BF '!EA35</f>
        <v>562</v>
      </c>
      <c r="BQ35" s="106">
        <f>+'Stk BSF'!DV35</f>
        <v>3048</v>
      </c>
      <c r="BR35" s="350">
        <f>+'Stk CF '!DD35</f>
        <v>0</v>
      </c>
      <c r="BS35" s="350">
        <f>+'Stk CF '!DE35</f>
        <v>14</v>
      </c>
      <c r="BT35" s="351">
        <f>+'Stk BF '!EJ35</f>
        <v>562</v>
      </c>
      <c r="BU35" s="106">
        <f>+'Stk BSF'!ED35</f>
        <v>3048</v>
      </c>
      <c r="BV35" s="350">
        <f>+'Stk CF '!DK35</f>
        <v>0</v>
      </c>
      <c r="BW35" s="350">
        <f>+'Stk CF '!DL35</f>
        <v>14</v>
      </c>
      <c r="BX35" s="351">
        <f>+'Stk BF '!ES35</f>
        <v>562</v>
      </c>
      <c r="BY35" s="106">
        <f>+'Stk BSF'!EL35</f>
        <v>3048</v>
      </c>
      <c r="BZ35" s="350">
        <f>+'Stk CF '!DR35</f>
        <v>0</v>
      </c>
      <c r="CA35" s="350">
        <f>+'Stk CF '!DS35</f>
        <v>14</v>
      </c>
      <c r="CB35" s="351">
        <f>+'Stk BF '!FB35</f>
        <v>562</v>
      </c>
      <c r="CC35" s="106">
        <f>+'Stk BSF'!ET35</f>
        <v>3048</v>
      </c>
      <c r="CD35" s="350">
        <f>+'Stk CF '!DY35</f>
        <v>0</v>
      </c>
      <c r="CE35" s="350">
        <f>+'Stk CF '!DZ35</f>
        <v>14</v>
      </c>
      <c r="CF35" s="351">
        <f>+'Stk BF '!FK35</f>
        <v>562</v>
      </c>
      <c r="CG35" s="106">
        <f>+'Stk BSF'!FB35</f>
        <v>3048</v>
      </c>
      <c r="CH35" s="350">
        <f>+'Stk CF '!EF35</f>
        <v>0</v>
      </c>
      <c r="CI35" s="350">
        <f>+'Stk CF '!EG35</f>
        <v>14</v>
      </c>
      <c r="CJ35" s="351">
        <f>+'Stk BF '!FT35</f>
        <v>562</v>
      </c>
      <c r="CK35" s="106">
        <f>+'Stk BSF'!FJ35</f>
        <v>3048</v>
      </c>
      <c r="CL35" s="350">
        <f>+'Stk CF '!EM35</f>
        <v>0</v>
      </c>
      <c r="CM35" s="350">
        <f>+'Stk CF '!EN35</f>
        <v>14</v>
      </c>
      <c r="CN35" s="351">
        <f>+'Stk BF '!GC35</f>
        <v>562</v>
      </c>
      <c r="CO35" s="106">
        <f>+'Stk BSF'!FR35</f>
        <v>3048</v>
      </c>
      <c r="CP35" s="350">
        <f>+'Stk CF '!ET35</f>
        <v>0</v>
      </c>
      <c r="CQ35" s="350">
        <f>+'Stk CF '!EU35</f>
        <v>14</v>
      </c>
      <c r="CR35" s="351">
        <f>+'Stk BF '!GL35</f>
        <v>562</v>
      </c>
      <c r="CS35" s="106">
        <f>+'Stk BSF'!FZ35</f>
        <v>3048</v>
      </c>
      <c r="CT35" s="350">
        <f>+'Stk CF '!FA35</f>
        <v>0</v>
      </c>
      <c r="CU35" s="350">
        <f>+'Stk CF '!FB35</f>
        <v>14</v>
      </c>
      <c r="CV35" s="351">
        <f>+'Stk BF '!GU35</f>
        <v>562</v>
      </c>
      <c r="CW35" s="106">
        <f>+'Stk BSF'!GH35</f>
        <v>3048</v>
      </c>
      <c r="CX35" s="350">
        <f>+'Stk CF '!FH35</f>
        <v>0</v>
      </c>
      <c r="CY35" s="350">
        <f>+'Stk CF '!FI35</f>
        <v>14</v>
      </c>
      <c r="CZ35" s="351">
        <f>+'Stk BF '!HD35</f>
        <v>562</v>
      </c>
      <c r="DA35" s="106">
        <f>+'Stk BSF'!GP35</f>
        <v>3048</v>
      </c>
      <c r="DB35" s="350">
        <f>+'Stk CF '!FO35</f>
        <v>0</v>
      </c>
      <c r="DC35" s="350">
        <f>+'Stk CF '!FP35</f>
        <v>14</v>
      </c>
      <c r="DD35" s="351">
        <f>+'Stk BF '!HM35</f>
        <v>562</v>
      </c>
      <c r="DE35" s="106">
        <f>+'Stk BSF'!GX35</f>
        <v>3048</v>
      </c>
      <c r="DF35" s="350">
        <f>+'Stk CF '!FV35</f>
        <v>0</v>
      </c>
      <c r="DG35" s="350">
        <f>+'Stk CF '!FW35</f>
        <v>14</v>
      </c>
      <c r="DH35" s="351">
        <f>+'Stk BF '!HV35</f>
        <v>562</v>
      </c>
      <c r="DI35" s="106">
        <f>+'Stk BSF'!HF35</f>
        <v>3048</v>
      </c>
      <c r="DJ35" s="350">
        <f>+'Stk CF '!GC35</f>
        <v>0</v>
      </c>
      <c r="DK35" s="350">
        <f>+'Stk CF '!GD35</f>
        <v>14</v>
      </c>
      <c r="DL35" s="351">
        <f>+'Stk BF '!IE35</f>
        <v>562</v>
      </c>
      <c r="DM35" s="106">
        <f>+'Stk BSF'!HN35</f>
        <v>3048</v>
      </c>
      <c r="DN35" s="350">
        <f>+'Stk CF '!GJ35</f>
        <v>0</v>
      </c>
      <c r="DO35" s="350">
        <f>+'Stk CF '!GK35</f>
        <v>14</v>
      </c>
      <c r="DP35" s="351">
        <f>+'Stk BF '!IN35</f>
        <v>562</v>
      </c>
      <c r="DQ35" s="106">
        <f>+'Stk BSF'!HV35</f>
        <v>3048</v>
      </c>
      <c r="DR35" s="350">
        <f>+'Stk CF '!GQ35</f>
        <v>0</v>
      </c>
      <c r="DS35" s="350">
        <f>+'Stk CF '!GR35</f>
        <v>14</v>
      </c>
      <c r="DT35" s="351">
        <f>+'Stk BF '!IW35</f>
        <v>562</v>
      </c>
      <c r="DU35" s="106">
        <f>+'Stk BSF'!HV35</f>
        <v>3048</v>
      </c>
      <c r="DV35" s="350">
        <f>+'Stk CF '!GX35</f>
        <v>0</v>
      </c>
      <c r="DW35" s="350">
        <f>+'Stk CF '!GY35</f>
        <v>14</v>
      </c>
      <c r="DX35" s="351">
        <f>+'Stk BF '!JF35</f>
        <v>562</v>
      </c>
      <c r="DY35" s="106">
        <f>+'Stk BSF'!IL35</f>
        <v>3048</v>
      </c>
      <c r="DZ35" s="350">
        <f>+'Stk CF '!HE35</f>
        <v>0</v>
      </c>
      <c r="EA35" s="350">
        <f>+'Stk CF '!HF35</f>
        <v>14</v>
      </c>
      <c r="EB35" s="351">
        <f>+'Stk BF '!JO35</f>
        <v>562</v>
      </c>
      <c r="EC35" s="106">
        <f>+'Stk BSF'!IT35</f>
        <v>3048</v>
      </c>
      <c r="ED35" s="350">
        <f>+'Stk CF '!HL35</f>
        <v>0</v>
      </c>
      <c r="EE35" s="350">
        <f>+'Stk CF '!HM35</f>
        <v>14</v>
      </c>
      <c r="EF35" s="351">
        <f>+'Stk BF '!JX35</f>
        <v>562</v>
      </c>
      <c r="EG35" s="106">
        <f>+'Stk BSF'!JB35</f>
        <v>3048</v>
      </c>
      <c r="EH35" s="350">
        <f>+'Stk CF '!IA35</f>
        <v>0</v>
      </c>
      <c r="EI35" s="350">
        <f>+'Stk CF '!IB35</f>
        <v>14</v>
      </c>
      <c r="EJ35" s="351">
        <f>+'Stk BF '!KG35</f>
        <v>562</v>
      </c>
      <c r="EL35" s="520">
        <f t="shared" si="29"/>
        <v>3048</v>
      </c>
      <c r="EM35" s="347">
        <f t="shared" si="30"/>
        <v>0</v>
      </c>
      <c r="EN35" s="347">
        <f t="shared" si="31"/>
        <v>14</v>
      </c>
      <c r="EO35" s="347">
        <f t="shared" si="32"/>
        <v>562</v>
      </c>
      <c r="EP35" s="118"/>
      <c r="EQ35" s="347">
        <f>VLOOKUP(D35,'Forcast 2023'!A:P,16,0)</f>
        <v>2600</v>
      </c>
      <c r="ER35" s="507">
        <f t="shared" si="33"/>
        <v>1.393846153846154</v>
      </c>
    </row>
    <row r="36" spans="2:148" ht="15">
      <c r="B36" s="384" t="s">
        <v>52</v>
      </c>
      <c r="C36" s="186" t="s">
        <v>256</v>
      </c>
      <c r="D36" s="172" t="s">
        <v>268</v>
      </c>
      <c r="E36" s="370" t="s">
        <v>286</v>
      </c>
      <c r="F36" s="380" t="s">
        <v>99</v>
      </c>
      <c r="G36" s="380" t="s">
        <v>99</v>
      </c>
      <c r="H36" s="361" t="s">
        <v>95</v>
      </c>
      <c r="I36" s="355" t="s">
        <v>297</v>
      </c>
      <c r="J36" s="143">
        <v>5</v>
      </c>
      <c r="K36" s="144">
        <v>5</v>
      </c>
      <c r="L36" s="137" t="s">
        <v>4</v>
      </c>
      <c r="M36" s="106">
        <f>+'Stk BSF'!N36</f>
        <v>1236</v>
      </c>
      <c r="N36" s="350">
        <f>+'Stk CF '!N36</f>
        <v>0</v>
      </c>
      <c r="O36" s="350">
        <f>+'Stk CF '!O36</f>
        <v>4</v>
      </c>
      <c r="P36" s="351">
        <f>+'Stk BF '!N36</f>
        <v>438</v>
      </c>
      <c r="Q36" s="106">
        <f>+'Stk BSF'!V36</f>
        <v>1236</v>
      </c>
      <c r="R36" s="350">
        <f>+'Stk CF '!Q36</f>
        <v>0</v>
      </c>
      <c r="S36" s="350">
        <f>+'Stk CF '!R36</f>
        <v>4</v>
      </c>
      <c r="T36" s="351">
        <f>+'Stk BF '!W36</f>
        <v>438</v>
      </c>
      <c r="U36" s="106">
        <f>+'Stk BSF'!AD36</f>
        <v>1236</v>
      </c>
      <c r="V36" s="350">
        <f>+'Stk CF '!X36</f>
        <v>0</v>
      </c>
      <c r="W36" s="350">
        <f>+'Stk CF '!Y36</f>
        <v>4</v>
      </c>
      <c r="X36" s="351">
        <f>+'Stk BF '!AF36</f>
        <v>438</v>
      </c>
      <c r="Y36" s="106">
        <f>+'Stk BSF'!AL36</f>
        <v>1236</v>
      </c>
      <c r="Z36" s="350">
        <f>+'Stk CF '!AE36</f>
        <v>0</v>
      </c>
      <c r="AA36" s="350">
        <f>+'Stk CF '!AF36</f>
        <v>4</v>
      </c>
      <c r="AB36" s="351">
        <f>+'Stk BF '!AO36</f>
        <v>437</v>
      </c>
      <c r="AC36" s="106">
        <f>+'Stk BSF'!AT36</f>
        <v>1183</v>
      </c>
      <c r="AD36" s="350">
        <f>+'Stk CF '!AL36</f>
        <v>53</v>
      </c>
      <c r="AE36" s="350">
        <f>+'Stk CF '!AM36</f>
        <v>0</v>
      </c>
      <c r="AF36" s="351">
        <f>+'Stk BF '!AX36</f>
        <v>441</v>
      </c>
      <c r="AG36" s="106">
        <f>+'Stk BSF'!BB36</f>
        <v>1183</v>
      </c>
      <c r="AH36" s="350">
        <f>+'Stk CF '!AS36</f>
        <v>53</v>
      </c>
      <c r="AI36" s="350">
        <f>+'Stk CF '!AT36</f>
        <v>0</v>
      </c>
      <c r="AJ36" s="351">
        <f>+'Stk BF '!BG36</f>
        <v>441</v>
      </c>
      <c r="AK36" s="106">
        <f>+'Stk BSF'!BJ36</f>
        <v>1183</v>
      </c>
      <c r="AL36" s="350">
        <f>+'Stk CF '!AZ36</f>
        <v>0</v>
      </c>
      <c r="AM36" s="350">
        <f>+'Stk CF '!BA36</f>
        <v>0</v>
      </c>
      <c r="AN36" s="351">
        <f>+'Stk BF '!BP36</f>
        <v>439</v>
      </c>
      <c r="AO36" s="106">
        <f>+'Stk BSF'!BR36</f>
        <v>1183</v>
      </c>
      <c r="AP36" s="350">
        <f>+'Stk CF '!BG36</f>
        <v>0</v>
      </c>
      <c r="AQ36" s="350">
        <f>+'Stk CF '!BH36</f>
        <v>0</v>
      </c>
      <c r="AR36" s="351">
        <f>+'Stk BF '!BY36</f>
        <v>439</v>
      </c>
      <c r="AS36" s="106">
        <f>+'Stk BSF'!BZ36</f>
        <v>1183</v>
      </c>
      <c r="AT36" s="350">
        <f>+'Stk CF '!BN36</f>
        <v>0</v>
      </c>
      <c r="AU36" s="350">
        <f>+'Stk CF '!BO36</f>
        <v>0</v>
      </c>
      <c r="AV36" s="351">
        <f>+'Stk BF '!CH36</f>
        <v>439</v>
      </c>
      <c r="AW36" s="106">
        <f>+'Stk BSF'!CH36</f>
        <v>1183</v>
      </c>
      <c r="AX36" s="350">
        <f>+'Stk CF '!BU36</f>
        <v>0</v>
      </c>
      <c r="AY36" s="350">
        <f>+'Stk CF '!BV36</f>
        <v>0</v>
      </c>
      <c r="AZ36" s="351">
        <f>+'Stk BF '!CQ36</f>
        <v>439</v>
      </c>
      <c r="BA36" s="106">
        <f>+'Stk BSF'!CP36</f>
        <v>1183</v>
      </c>
      <c r="BB36" s="350">
        <f>+'Stk CF '!CB36</f>
        <v>0</v>
      </c>
      <c r="BC36" s="350">
        <f>+'Stk CF '!CC36</f>
        <v>0</v>
      </c>
      <c r="BD36" s="351">
        <f>+'Stk BF '!CZ36</f>
        <v>439</v>
      </c>
      <c r="BE36" s="106">
        <f>+'Stk BSF'!CX36</f>
        <v>1183</v>
      </c>
      <c r="BF36" s="350">
        <f>+'Stk CF '!CI36</f>
        <v>0</v>
      </c>
      <c r="BG36" s="350">
        <f>+'Stk CF '!CJ36</f>
        <v>0</v>
      </c>
      <c r="BH36" s="351">
        <f>+'Stk BF '!DI36</f>
        <v>311</v>
      </c>
      <c r="BI36" s="106">
        <f>+'Stk BSF'!DF36</f>
        <v>1183</v>
      </c>
      <c r="BJ36" s="350">
        <f>+'Stk CF '!CP36</f>
        <v>0</v>
      </c>
      <c r="BK36" s="350">
        <f>+'Stk CF '!CQ36</f>
        <v>0</v>
      </c>
      <c r="BL36" s="351">
        <f>+'Stk BF '!DR36</f>
        <v>309</v>
      </c>
      <c r="BM36" s="106">
        <f>+'Stk BSF'!DN36</f>
        <v>1183</v>
      </c>
      <c r="BN36" s="350">
        <f>+'Stk CF '!CW36</f>
        <v>0</v>
      </c>
      <c r="BO36" s="350">
        <f>+'Stk CF '!CX36</f>
        <v>0</v>
      </c>
      <c r="BP36" s="351">
        <f>+'Stk BF '!EA36</f>
        <v>309</v>
      </c>
      <c r="BQ36" s="106">
        <f>+'Stk BSF'!DV36</f>
        <v>1183</v>
      </c>
      <c r="BR36" s="350">
        <f>+'Stk CF '!DD36</f>
        <v>0</v>
      </c>
      <c r="BS36" s="350">
        <f>+'Stk CF '!DE36</f>
        <v>0</v>
      </c>
      <c r="BT36" s="351">
        <f>+'Stk BF '!EJ36</f>
        <v>309</v>
      </c>
      <c r="BU36" s="106">
        <f>+'Stk BSF'!ED36</f>
        <v>1183</v>
      </c>
      <c r="BV36" s="350">
        <f>+'Stk CF '!DK36</f>
        <v>0</v>
      </c>
      <c r="BW36" s="350">
        <f>+'Stk CF '!DL36</f>
        <v>0</v>
      </c>
      <c r="BX36" s="351">
        <f>+'Stk BF '!ES36</f>
        <v>309</v>
      </c>
      <c r="BY36" s="106">
        <f>+'Stk BSF'!EL36</f>
        <v>1183</v>
      </c>
      <c r="BZ36" s="350">
        <f>+'Stk CF '!DR36</f>
        <v>0</v>
      </c>
      <c r="CA36" s="350">
        <f>+'Stk CF '!DS36</f>
        <v>0</v>
      </c>
      <c r="CB36" s="351">
        <f>+'Stk BF '!FB36</f>
        <v>309</v>
      </c>
      <c r="CC36" s="106">
        <f>+'Stk BSF'!ET36</f>
        <v>1183</v>
      </c>
      <c r="CD36" s="350">
        <f>+'Stk CF '!DY36</f>
        <v>0</v>
      </c>
      <c r="CE36" s="350">
        <f>+'Stk CF '!DZ36</f>
        <v>0</v>
      </c>
      <c r="CF36" s="351">
        <f>+'Stk BF '!FK36</f>
        <v>309</v>
      </c>
      <c r="CG36" s="106">
        <f>+'Stk BSF'!FB36</f>
        <v>1183</v>
      </c>
      <c r="CH36" s="350">
        <f>+'Stk CF '!EF36</f>
        <v>0</v>
      </c>
      <c r="CI36" s="350">
        <f>+'Stk CF '!EG36</f>
        <v>0</v>
      </c>
      <c r="CJ36" s="351">
        <f>+'Stk BF '!FT36</f>
        <v>309</v>
      </c>
      <c r="CK36" s="106">
        <f>+'Stk BSF'!FJ36</f>
        <v>1183</v>
      </c>
      <c r="CL36" s="350">
        <f>+'Stk CF '!EM36</f>
        <v>0</v>
      </c>
      <c r="CM36" s="350">
        <f>+'Stk CF '!EN36</f>
        <v>0</v>
      </c>
      <c r="CN36" s="351">
        <f>+'Stk BF '!GC36</f>
        <v>309</v>
      </c>
      <c r="CO36" s="106">
        <f>+'Stk BSF'!FR36</f>
        <v>1183</v>
      </c>
      <c r="CP36" s="350">
        <f>+'Stk CF '!ET36</f>
        <v>0</v>
      </c>
      <c r="CQ36" s="350">
        <f>+'Stk CF '!EU36</f>
        <v>0</v>
      </c>
      <c r="CR36" s="351">
        <f>+'Stk BF '!GL36</f>
        <v>309</v>
      </c>
      <c r="CS36" s="106">
        <f>+'Stk BSF'!FZ36</f>
        <v>1183</v>
      </c>
      <c r="CT36" s="350">
        <f>+'Stk CF '!FA36</f>
        <v>0</v>
      </c>
      <c r="CU36" s="350">
        <f>+'Stk CF '!FB36</f>
        <v>0</v>
      </c>
      <c r="CV36" s="351">
        <f>+'Stk BF '!GU36</f>
        <v>309</v>
      </c>
      <c r="CW36" s="106">
        <f>+'Stk BSF'!GH36</f>
        <v>1183</v>
      </c>
      <c r="CX36" s="350">
        <f>+'Stk CF '!FH36</f>
        <v>0</v>
      </c>
      <c r="CY36" s="350">
        <f>+'Stk CF '!FI36</f>
        <v>0</v>
      </c>
      <c r="CZ36" s="351">
        <f>+'Stk BF '!HD36</f>
        <v>309</v>
      </c>
      <c r="DA36" s="106">
        <f>+'Stk BSF'!GP36</f>
        <v>1183</v>
      </c>
      <c r="DB36" s="350">
        <f>+'Stk CF '!FO36</f>
        <v>0</v>
      </c>
      <c r="DC36" s="350">
        <f>+'Stk CF '!FP36</f>
        <v>0</v>
      </c>
      <c r="DD36" s="351">
        <f>+'Stk BF '!HM36</f>
        <v>309</v>
      </c>
      <c r="DE36" s="106">
        <f>+'Stk BSF'!GX36</f>
        <v>1183</v>
      </c>
      <c r="DF36" s="350">
        <f>+'Stk CF '!FV36</f>
        <v>0</v>
      </c>
      <c r="DG36" s="350">
        <f>+'Stk CF '!FW36</f>
        <v>0</v>
      </c>
      <c r="DH36" s="351">
        <f>+'Stk BF '!HV36</f>
        <v>309</v>
      </c>
      <c r="DI36" s="106">
        <f>+'Stk BSF'!HF36</f>
        <v>1183</v>
      </c>
      <c r="DJ36" s="350">
        <f>+'Stk CF '!GC36</f>
        <v>0</v>
      </c>
      <c r="DK36" s="350">
        <f>+'Stk CF '!GD36</f>
        <v>0</v>
      </c>
      <c r="DL36" s="351">
        <f>+'Stk BF '!IE36</f>
        <v>309</v>
      </c>
      <c r="DM36" s="106">
        <f>+'Stk BSF'!HN36</f>
        <v>1183</v>
      </c>
      <c r="DN36" s="350">
        <f>+'Stk CF '!GJ36</f>
        <v>0</v>
      </c>
      <c r="DO36" s="350">
        <f>+'Stk CF '!GK36</f>
        <v>0</v>
      </c>
      <c r="DP36" s="351">
        <f>+'Stk BF '!IN36</f>
        <v>309</v>
      </c>
      <c r="DQ36" s="106">
        <f>+'Stk BSF'!HV36</f>
        <v>1183</v>
      </c>
      <c r="DR36" s="350">
        <f>+'Stk CF '!GQ36</f>
        <v>0</v>
      </c>
      <c r="DS36" s="350">
        <f>+'Stk CF '!GR36</f>
        <v>0</v>
      </c>
      <c r="DT36" s="351">
        <f>+'Stk BF '!IW36</f>
        <v>309</v>
      </c>
      <c r="DU36" s="106">
        <f>+'Stk BSF'!HV36</f>
        <v>1183</v>
      </c>
      <c r="DV36" s="350">
        <f>+'Stk CF '!GX36</f>
        <v>0</v>
      </c>
      <c r="DW36" s="350">
        <f>+'Stk CF '!GY36</f>
        <v>0</v>
      </c>
      <c r="DX36" s="351">
        <f>+'Stk BF '!JF36</f>
        <v>309</v>
      </c>
      <c r="DY36" s="106">
        <f>+'Stk BSF'!IL36</f>
        <v>1183</v>
      </c>
      <c r="DZ36" s="350">
        <f>+'Stk CF '!HE36</f>
        <v>0</v>
      </c>
      <c r="EA36" s="350">
        <f>+'Stk CF '!HF36</f>
        <v>0</v>
      </c>
      <c r="EB36" s="351">
        <f>+'Stk BF '!JO36</f>
        <v>309</v>
      </c>
      <c r="EC36" s="106">
        <f>+'Stk BSF'!IT36</f>
        <v>1183</v>
      </c>
      <c r="ED36" s="350">
        <f>+'Stk CF '!HL36</f>
        <v>0</v>
      </c>
      <c r="EE36" s="350">
        <f>+'Stk CF '!HM36</f>
        <v>0</v>
      </c>
      <c r="EF36" s="351">
        <f>+'Stk BF '!JX36</f>
        <v>309</v>
      </c>
      <c r="EG36" s="106">
        <f>+'Stk BSF'!JB36</f>
        <v>1183</v>
      </c>
      <c r="EH36" s="350">
        <f>+'Stk CF '!IA36</f>
        <v>0</v>
      </c>
      <c r="EI36" s="350">
        <f>+'Stk CF '!IB36</f>
        <v>0</v>
      </c>
      <c r="EJ36" s="351">
        <f>+'Stk BF '!KG36</f>
        <v>309</v>
      </c>
      <c r="EL36" s="520">
        <f t="shared" si="29"/>
        <v>1183</v>
      </c>
      <c r="EM36" s="347">
        <f t="shared" si="30"/>
        <v>0</v>
      </c>
      <c r="EN36" s="347">
        <f t="shared" si="31"/>
        <v>0</v>
      </c>
      <c r="EO36" s="347">
        <f t="shared" si="32"/>
        <v>309</v>
      </c>
      <c r="EP36" s="118"/>
      <c r="EQ36" s="347">
        <f>VLOOKUP(D36,'Forcast 2023'!A:P,16,0)</f>
        <v>1350</v>
      </c>
      <c r="ER36" s="507">
        <f t="shared" si="33"/>
        <v>1.1051851851851853</v>
      </c>
    </row>
    <row r="37" spans="2:148" ht="15">
      <c r="B37" s="384" t="s">
        <v>52</v>
      </c>
      <c r="C37" s="185" t="s">
        <v>23</v>
      </c>
      <c r="D37" s="168" t="s">
        <v>269</v>
      </c>
      <c r="E37" s="369" t="s">
        <v>287</v>
      </c>
      <c r="F37" s="380" t="s">
        <v>99</v>
      </c>
      <c r="G37" s="380" t="s">
        <v>99</v>
      </c>
      <c r="H37" s="361" t="s">
        <v>95</v>
      </c>
      <c r="I37" s="375" t="s">
        <v>298</v>
      </c>
      <c r="J37" s="143">
        <v>7</v>
      </c>
      <c r="K37" s="144">
        <v>7</v>
      </c>
      <c r="L37" s="137" t="s">
        <v>4</v>
      </c>
      <c r="M37" s="106">
        <f>+'Stk BSF'!N37</f>
        <v>3090</v>
      </c>
      <c r="N37" s="350">
        <f>+'Stk CF '!N37</f>
        <v>0</v>
      </c>
      <c r="O37" s="350">
        <f>+'Stk CF '!O37</f>
        <v>9</v>
      </c>
      <c r="P37" s="351">
        <f>+'Stk BF '!N37</f>
        <v>643</v>
      </c>
      <c r="Q37" s="106">
        <f>+'Stk BSF'!V37</f>
        <v>3090</v>
      </c>
      <c r="R37" s="350">
        <f>+'Stk CF '!Q37</f>
        <v>0</v>
      </c>
      <c r="S37" s="350">
        <f>+'Stk CF '!R37</f>
        <v>9</v>
      </c>
      <c r="T37" s="351">
        <f>+'Stk BF '!W37</f>
        <v>643</v>
      </c>
      <c r="U37" s="106">
        <f>+'Stk BSF'!AD37</f>
        <v>3090</v>
      </c>
      <c r="V37" s="350">
        <f>+'Stk CF '!X37</f>
        <v>0</v>
      </c>
      <c r="W37" s="350">
        <f>+'Stk CF '!Y37</f>
        <v>9</v>
      </c>
      <c r="X37" s="351">
        <f>+'Stk BF '!AF37</f>
        <v>643</v>
      </c>
      <c r="Y37" s="106">
        <f>+'Stk BSF'!AL37</f>
        <v>3090</v>
      </c>
      <c r="Z37" s="350">
        <f>+'Stk CF '!AE37</f>
        <v>0</v>
      </c>
      <c r="AA37" s="350">
        <f>+'Stk CF '!AF37</f>
        <v>9</v>
      </c>
      <c r="AB37" s="351">
        <f>+'Stk BF '!AO37</f>
        <v>643</v>
      </c>
      <c r="AC37" s="106">
        <f>+'Stk BSF'!AT37</f>
        <v>3090</v>
      </c>
      <c r="AD37" s="350">
        <f>+'Stk CF '!AL37</f>
        <v>0</v>
      </c>
      <c r="AE37" s="350">
        <f>+'Stk CF '!AM37</f>
        <v>9</v>
      </c>
      <c r="AF37" s="351">
        <f>+'Stk BF '!AX37</f>
        <v>623</v>
      </c>
      <c r="AG37" s="106">
        <f>+'Stk BSF'!BB37</f>
        <v>3090</v>
      </c>
      <c r="AH37" s="350">
        <f>+'Stk CF '!AS37</f>
        <v>0</v>
      </c>
      <c r="AI37" s="350">
        <f>+'Stk CF '!AT37</f>
        <v>3</v>
      </c>
      <c r="AJ37" s="351">
        <f>+'Stk BF '!BG37</f>
        <v>623</v>
      </c>
      <c r="AK37" s="106">
        <f>+'Stk BSF'!BJ37</f>
        <v>3090</v>
      </c>
      <c r="AL37" s="350">
        <f>+'Stk CF '!AZ37</f>
        <v>0</v>
      </c>
      <c r="AM37" s="350">
        <f>+'Stk CF '!BA37</f>
        <v>3</v>
      </c>
      <c r="AN37" s="351">
        <f>+'Stk BF '!BP37</f>
        <v>623</v>
      </c>
      <c r="AO37" s="106">
        <f>+'Stk BSF'!BR37</f>
        <v>3090</v>
      </c>
      <c r="AP37" s="350">
        <f>+'Stk CF '!BG37</f>
        <v>0</v>
      </c>
      <c r="AQ37" s="350">
        <f>+'Stk CF '!BH37</f>
        <v>3</v>
      </c>
      <c r="AR37" s="351">
        <f>+'Stk BF '!BY37</f>
        <v>624</v>
      </c>
      <c r="AS37" s="106">
        <f>+'Stk BSF'!BZ37</f>
        <v>3090</v>
      </c>
      <c r="AT37" s="350">
        <f>+'Stk CF '!BN37</f>
        <v>0</v>
      </c>
      <c r="AU37" s="350">
        <f>+'Stk CF '!BO37</f>
        <v>3</v>
      </c>
      <c r="AV37" s="351">
        <f>+'Stk BF '!CH37</f>
        <v>512</v>
      </c>
      <c r="AW37" s="106">
        <f>+'Stk BSF'!CH37</f>
        <v>3090</v>
      </c>
      <c r="AX37" s="350">
        <f>+'Stk CF '!BU37</f>
        <v>0</v>
      </c>
      <c r="AY37" s="350">
        <f>+'Stk CF '!BV37</f>
        <v>3</v>
      </c>
      <c r="AZ37" s="351">
        <f>+'Stk BF '!CQ37</f>
        <v>512</v>
      </c>
      <c r="BA37" s="106">
        <f>+'Stk BSF'!CP37</f>
        <v>3090</v>
      </c>
      <c r="BB37" s="350">
        <f>+'Stk CF '!CB37</f>
        <v>0</v>
      </c>
      <c r="BC37" s="350">
        <f>+'Stk CF '!CC37</f>
        <v>3</v>
      </c>
      <c r="BD37" s="351">
        <f>+'Stk BF '!CZ37</f>
        <v>512</v>
      </c>
      <c r="BE37" s="106">
        <f>+'Stk BSF'!CX37</f>
        <v>3090</v>
      </c>
      <c r="BF37" s="350">
        <f>+'Stk CF '!CI37</f>
        <v>0</v>
      </c>
      <c r="BG37" s="350">
        <f>+'Stk CF '!CJ37</f>
        <v>3</v>
      </c>
      <c r="BH37" s="351">
        <f>+'Stk BF '!DI37</f>
        <v>512</v>
      </c>
      <c r="BI37" s="106">
        <f>+'Stk BSF'!DF37</f>
        <v>3090</v>
      </c>
      <c r="BJ37" s="350">
        <f>+'Stk CF '!CP37</f>
        <v>0</v>
      </c>
      <c r="BK37" s="350">
        <f>+'Stk CF '!CQ37</f>
        <v>3</v>
      </c>
      <c r="BL37" s="351">
        <f>+'Stk BF '!DR37</f>
        <v>464</v>
      </c>
      <c r="BM37" s="106">
        <f>+'Stk BSF'!DN37</f>
        <v>3090</v>
      </c>
      <c r="BN37" s="350">
        <f>+'Stk CF '!CW37</f>
        <v>0</v>
      </c>
      <c r="BO37" s="350">
        <f>+'Stk CF '!CX37</f>
        <v>3</v>
      </c>
      <c r="BP37" s="351">
        <f>+'Stk BF '!EA37</f>
        <v>464</v>
      </c>
      <c r="BQ37" s="106">
        <f>+'Stk BSF'!DV37</f>
        <v>3090</v>
      </c>
      <c r="BR37" s="350">
        <f>+'Stk CF '!DD37</f>
        <v>0</v>
      </c>
      <c r="BS37" s="350">
        <f>+'Stk CF '!DE37</f>
        <v>3</v>
      </c>
      <c r="BT37" s="351">
        <f>+'Stk BF '!EJ37</f>
        <v>464</v>
      </c>
      <c r="BU37" s="106">
        <f>+'Stk BSF'!ED37</f>
        <v>3090</v>
      </c>
      <c r="BV37" s="350">
        <f>+'Stk CF '!DK37</f>
        <v>0</v>
      </c>
      <c r="BW37" s="350">
        <f>+'Stk CF '!DL37</f>
        <v>3</v>
      </c>
      <c r="BX37" s="351">
        <f>+'Stk BF '!ES37</f>
        <v>464</v>
      </c>
      <c r="BY37" s="106">
        <f>+'Stk BSF'!EL37</f>
        <v>3090</v>
      </c>
      <c r="BZ37" s="350">
        <f>+'Stk CF '!DR37</f>
        <v>0</v>
      </c>
      <c r="CA37" s="350">
        <f>+'Stk CF '!DS37</f>
        <v>3</v>
      </c>
      <c r="CB37" s="351">
        <f>+'Stk BF '!FB37</f>
        <v>464</v>
      </c>
      <c r="CC37" s="106">
        <f>+'Stk BSF'!ET37</f>
        <v>3090</v>
      </c>
      <c r="CD37" s="350">
        <f>+'Stk CF '!DY37</f>
        <v>0</v>
      </c>
      <c r="CE37" s="350">
        <f>+'Stk CF '!DZ37</f>
        <v>3</v>
      </c>
      <c r="CF37" s="351">
        <f>+'Stk BF '!FK37</f>
        <v>464</v>
      </c>
      <c r="CG37" s="106">
        <f>+'Stk BSF'!FB37</f>
        <v>3090</v>
      </c>
      <c r="CH37" s="350">
        <f>+'Stk CF '!EF37</f>
        <v>0</v>
      </c>
      <c r="CI37" s="350">
        <f>+'Stk CF '!EG37</f>
        <v>3</v>
      </c>
      <c r="CJ37" s="351">
        <f>+'Stk BF '!FT37</f>
        <v>464</v>
      </c>
      <c r="CK37" s="106">
        <f>+'Stk BSF'!FJ37</f>
        <v>3090</v>
      </c>
      <c r="CL37" s="350">
        <f>+'Stk CF '!EM37</f>
        <v>0</v>
      </c>
      <c r="CM37" s="350">
        <f>+'Stk CF '!EN37</f>
        <v>3</v>
      </c>
      <c r="CN37" s="351">
        <f>+'Stk BF '!GC37</f>
        <v>464</v>
      </c>
      <c r="CO37" s="106">
        <f>+'Stk BSF'!FR37</f>
        <v>3090</v>
      </c>
      <c r="CP37" s="350">
        <f>+'Stk CF '!ET37</f>
        <v>0</v>
      </c>
      <c r="CQ37" s="350">
        <f>+'Stk CF '!EU37</f>
        <v>3</v>
      </c>
      <c r="CR37" s="351">
        <f>+'Stk BF '!GL37</f>
        <v>464</v>
      </c>
      <c r="CS37" s="106">
        <f>+'Stk BSF'!FZ37</f>
        <v>3090</v>
      </c>
      <c r="CT37" s="350">
        <f>+'Stk CF '!FA37</f>
        <v>0</v>
      </c>
      <c r="CU37" s="350">
        <f>+'Stk CF '!FB37</f>
        <v>3</v>
      </c>
      <c r="CV37" s="351">
        <f>+'Stk BF '!GU37</f>
        <v>464</v>
      </c>
      <c r="CW37" s="106">
        <f>+'Stk BSF'!GH37</f>
        <v>3090</v>
      </c>
      <c r="CX37" s="350">
        <f>+'Stk CF '!FH37</f>
        <v>0</v>
      </c>
      <c r="CY37" s="350">
        <f>+'Stk CF '!FI37</f>
        <v>3</v>
      </c>
      <c r="CZ37" s="351">
        <f>+'Stk BF '!HD37</f>
        <v>464</v>
      </c>
      <c r="DA37" s="106">
        <f>+'Stk BSF'!GP37</f>
        <v>3090</v>
      </c>
      <c r="DB37" s="350">
        <f>+'Stk CF '!FO37</f>
        <v>0</v>
      </c>
      <c r="DC37" s="350">
        <f>+'Stk CF '!FP37</f>
        <v>3</v>
      </c>
      <c r="DD37" s="351">
        <f>+'Stk BF '!HM37</f>
        <v>464</v>
      </c>
      <c r="DE37" s="106">
        <f>+'Stk BSF'!GX37</f>
        <v>3090</v>
      </c>
      <c r="DF37" s="350">
        <f>+'Stk CF '!FV37</f>
        <v>0</v>
      </c>
      <c r="DG37" s="350">
        <f>+'Stk CF '!FW37</f>
        <v>3</v>
      </c>
      <c r="DH37" s="351">
        <f>+'Stk BF '!HV37</f>
        <v>464</v>
      </c>
      <c r="DI37" s="106">
        <f>+'Stk BSF'!HF37</f>
        <v>3090</v>
      </c>
      <c r="DJ37" s="350">
        <f>+'Stk CF '!GC37</f>
        <v>0</v>
      </c>
      <c r="DK37" s="350">
        <f>+'Stk CF '!GD37</f>
        <v>3</v>
      </c>
      <c r="DL37" s="351">
        <f>+'Stk BF '!IE37</f>
        <v>464</v>
      </c>
      <c r="DM37" s="106">
        <f>+'Stk BSF'!HN37</f>
        <v>3090</v>
      </c>
      <c r="DN37" s="350">
        <f>+'Stk CF '!GJ37</f>
        <v>0</v>
      </c>
      <c r="DO37" s="350">
        <f>+'Stk CF '!GK37</f>
        <v>3</v>
      </c>
      <c r="DP37" s="351">
        <f>+'Stk BF '!IN37</f>
        <v>464</v>
      </c>
      <c r="DQ37" s="106">
        <f>+'Stk BSF'!HV37</f>
        <v>3090</v>
      </c>
      <c r="DR37" s="350">
        <f>+'Stk CF '!GQ37</f>
        <v>0</v>
      </c>
      <c r="DS37" s="350">
        <f>+'Stk CF '!GR37</f>
        <v>3</v>
      </c>
      <c r="DT37" s="351">
        <f>+'Stk BF '!IW37</f>
        <v>464</v>
      </c>
      <c r="DU37" s="106">
        <f>+'Stk BSF'!HV37</f>
        <v>3090</v>
      </c>
      <c r="DV37" s="350">
        <f>+'Stk CF '!GX37</f>
        <v>0</v>
      </c>
      <c r="DW37" s="350">
        <f>+'Stk CF '!GY37</f>
        <v>3</v>
      </c>
      <c r="DX37" s="351">
        <f>+'Stk BF '!JF37</f>
        <v>464</v>
      </c>
      <c r="DY37" s="106">
        <f>+'Stk BSF'!IL37</f>
        <v>3090</v>
      </c>
      <c r="DZ37" s="350">
        <f>+'Stk CF '!HE37</f>
        <v>0</v>
      </c>
      <c r="EA37" s="350">
        <f>+'Stk CF '!HF37</f>
        <v>3</v>
      </c>
      <c r="EB37" s="351">
        <f>+'Stk BF '!JO37</f>
        <v>464</v>
      </c>
      <c r="EC37" s="106">
        <f>+'Stk BSF'!IT37</f>
        <v>3090</v>
      </c>
      <c r="ED37" s="350">
        <f>+'Stk CF '!HL37</f>
        <v>0</v>
      </c>
      <c r="EE37" s="350">
        <f>+'Stk CF '!HM37</f>
        <v>3</v>
      </c>
      <c r="EF37" s="351">
        <f>+'Stk BF '!JX37</f>
        <v>464</v>
      </c>
      <c r="EG37" s="106">
        <f>+'Stk BSF'!JB37</f>
        <v>3090</v>
      </c>
      <c r="EH37" s="350">
        <f>+'Stk CF '!IA37</f>
        <v>0</v>
      </c>
      <c r="EI37" s="350">
        <f>+'Stk CF '!IB37</f>
        <v>3</v>
      </c>
      <c r="EJ37" s="351">
        <f>+'Stk BF '!KG37</f>
        <v>464</v>
      </c>
      <c r="EL37" s="520">
        <f t="shared" si="29"/>
        <v>3090</v>
      </c>
      <c r="EM37" s="347">
        <f t="shared" si="30"/>
        <v>0</v>
      </c>
      <c r="EN37" s="347">
        <f t="shared" si="31"/>
        <v>3</v>
      </c>
      <c r="EO37" s="347">
        <f t="shared" si="32"/>
        <v>464</v>
      </c>
      <c r="EP37" s="118"/>
      <c r="EQ37" s="347">
        <f>VLOOKUP(D37,'Forcast 2023'!A:P,16,0)</f>
        <v>1500</v>
      </c>
      <c r="ER37" s="507">
        <f t="shared" si="33"/>
        <v>2.3713333333333333</v>
      </c>
    </row>
    <row r="38" spans="2:148" ht="15.75" customHeight="1">
      <c r="B38" s="384" t="s">
        <v>52</v>
      </c>
      <c r="C38" s="186" t="s">
        <v>257</v>
      </c>
      <c r="D38" s="172" t="s">
        <v>270</v>
      </c>
      <c r="E38" s="370" t="s">
        <v>287</v>
      </c>
      <c r="F38" s="380" t="s">
        <v>99</v>
      </c>
      <c r="G38" s="380" t="s">
        <v>99</v>
      </c>
      <c r="H38" s="361" t="s">
        <v>95</v>
      </c>
      <c r="I38" s="355" t="s">
        <v>299</v>
      </c>
      <c r="J38" s="139">
        <v>7</v>
      </c>
      <c r="K38" s="140">
        <v>8</v>
      </c>
      <c r="L38" s="137" t="s">
        <v>4</v>
      </c>
      <c r="M38" s="106">
        <f>+'Stk BSF'!N38</f>
        <v>230</v>
      </c>
      <c r="N38" s="350">
        <f>+'Stk CF '!N38</f>
        <v>0</v>
      </c>
      <c r="O38" s="350">
        <f>+'Stk CF '!O38</f>
        <v>1</v>
      </c>
      <c r="P38" s="351">
        <f>+'Stk BF '!N38</f>
        <v>158</v>
      </c>
      <c r="Q38" s="106">
        <f>+'Stk BSF'!V38</f>
        <v>230</v>
      </c>
      <c r="R38" s="350">
        <f>+'Stk CF '!Q38</f>
        <v>0</v>
      </c>
      <c r="S38" s="350">
        <f>+'Stk CF '!R38</f>
        <v>1</v>
      </c>
      <c r="T38" s="351">
        <f>+'Stk BF '!W38</f>
        <v>158</v>
      </c>
      <c r="U38" s="106">
        <f>+'Stk BSF'!AD38</f>
        <v>230</v>
      </c>
      <c r="V38" s="350">
        <f>+'Stk CF '!X38</f>
        <v>0</v>
      </c>
      <c r="W38" s="350">
        <f>+'Stk CF '!Y38</f>
        <v>1</v>
      </c>
      <c r="X38" s="351">
        <f>+'Stk BF '!AF38</f>
        <v>158</v>
      </c>
      <c r="Y38" s="106">
        <f>+'Stk BSF'!AL38</f>
        <v>230</v>
      </c>
      <c r="Z38" s="350">
        <f>+'Stk CF '!AE38</f>
        <v>0</v>
      </c>
      <c r="AA38" s="350">
        <f>+'Stk CF '!AF38</f>
        <v>1</v>
      </c>
      <c r="AB38" s="351">
        <f>+'Stk BF '!AO38</f>
        <v>118</v>
      </c>
      <c r="AC38" s="106">
        <f>+'Stk BSF'!AT38</f>
        <v>230</v>
      </c>
      <c r="AD38" s="350">
        <f>+'Stk CF '!AL38</f>
        <v>0</v>
      </c>
      <c r="AE38" s="350">
        <f>+'Stk CF '!AM38</f>
        <v>1</v>
      </c>
      <c r="AF38" s="351">
        <f>+'Stk BF '!AX38</f>
        <v>118</v>
      </c>
      <c r="AG38" s="106">
        <f>+'Stk BSF'!BB38</f>
        <v>230</v>
      </c>
      <c r="AH38" s="350">
        <f>+'Stk CF '!AS38</f>
        <v>0</v>
      </c>
      <c r="AI38" s="350">
        <f>+'Stk CF '!AT38</f>
        <v>1</v>
      </c>
      <c r="AJ38" s="351">
        <f>+'Stk BF '!BG38</f>
        <v>118</v>
      </c>
      <c r="AK38" s="106">
        <f>+'Stk BSF'!BJ38</f>
        <v>230</v>
      </c>
      <c r="AL38" s="350">
        <f>+'Stk CF '!AZ38</f>
        <v>0</v>
      </c>
      <c r="AM38" s="350">
        <f>+'Stk CF '!BA38</f>
        <v>1</v>
      </c>
      <c r="AN38" s="351">
        <f>+'Stk BF '!BP38</f>
        <v>118</v>
      </c>
      <c r="AO38" s="106">
        <f>+'Stk BSF'!BR38</f>
        <v>230</v>
      </c>
      <c r="AP38" s="350">
        <f>+'Stk CF '!BG38</f>
        <v>0</v>
      </c>
      <c r="AQ38" s="350">
        <f>+'Stk CF '!BH38</f>
        <v>1</v>
      </c>
      <c r="AR38" s="351">
        <f>+'Stk BF '!BY38</f>
        <v>121</v>
      </c>
      <c r="AS38" s="106">
        <f>+'Stk BSF'!BZ38</f>
        <v>230</v>
      </c>
      <c r="AT38" s="350">
        <f>+'Stk CF '!BN38</f>
        <v>0</v>
      </c>
      <c r="AU38" s="350">
        <f>+'Stk CF '!BO38</f>
        <v>1</v>
      </c>
      <c r="AV38" s="351">
        <f>+'Stk BF '!CH38</f>
        <v>121</v>
      </c>
      <c r="AW38" s="106">
        <f>+'Stk BSF'!CH38</f>
        <v>230</v>
      </c>
      <c r="AX38" s="350">
        <f>+'Stk CF '!BU38</f>
        <v>0</v>
      </c>
      <c r="AY38" s="350">
        <f>+'Stk CF '!BV38</f>
        <v>1</v>
      </c>
      <c r="AZ38" s="351">
        <f>+'Stk BF '!CQ38</f>
        <v>121</v>
      </c>
      <c r="BA38" s="106">
        <f>+'Stk BSF'!CP38</f>
        <v>230</v>
      </c>
      <c r="BB38" s="350">
        <f>+'Stk CF '!CB38</f>
        <v>0</v>
      </c>
      <c r="BC38" s="350">
        <f>+'Stk CF '!CC38</f>
        <v>1</v>
      </c>
      <c r="BD38" s="351">
        <f>+'Stk BF '!CZ38</f>
        <v>121</v>
      </c>
      <c r="BE38" s="106">
        <f>+'Stk BSF'!CX38</f>
        <v>230</v>
      </c>
      <c r="BF38" s="350">
        <f>+'Stk CF '!CI38</f>
        <v>0</v>
      </c>
      <c r="BG38" s="350">
        <f>+'Stk CF '!CJ38</f>
        <v>1</v>
      </c>
      <c r="BH38" s="351">
        <f>+'Stk BF '!DI38</f>
        <v>121</v>
      </c>
      <c r="BI38" s="106">
        <f>+'Stk BSF'!DF38</f>
        <v>230</v>
      </c>
      <c r="BJ38" s="350">
        <f>+'Stk CF '!CP38</f>
        <v>0</v>
      </c>
      <c r="BK38" s="350">
        <f>+'Stk CF '!CQ38</f>
        <v>1</v>
      </c>
      <c r="BL38" s="351">
        <f>+'Stk BF '!DR38</f>
        <v>118</v>
      </c>
      <c r="BM38" s="106">
        <f>+'Stk BSF'!DN38</f>
        <v>230</v>
      </c>
      <c r="BN38" s="350">
        <f>+'Stk CF '!CW38</f>
        <v>0</v>
      </c>
      <c r="BO38" s="350">
        <f>+'Stk CF '!CX38</f>
        <v>1</v>
      </c>
      <c r="BP38" s="351">
        <f>+'Stk BF '!EA38</f>
        <v>118</v>
      </c>
      <c r="BQ38" s="106">
        <f>+'Stk BSF'!DV38</f>
        <v>230</v>
      </c>
      <c r="BR38" s="350">
        <f>+'Stk CF '!DD38</f>
        <v>0</v>
      </c>
      <c r="BS38" s="350">
        <f>+'Stk CF '!DE38</f>
        <v>1</v>
      </c>
      <c r="BT38" s="351">
        <f>+'Stk BF '!EJ38</f>
        <v>118</v>
      </c>
      <c r="BU38" s="106">
        <f>+'Stk BSF'!ED38</f>
        <v>230</v>
      </c>
      <c r="BV38" s="350">
        <f>+'Stk CF '!DK38</f>
        <v>0</v>
      </c>
      <c r="BW38" s="350">
        <f>+'Stk CF '!DL38</f>
        <v>1</v>
      </c>
      <c r="BX38" s="351">
        <f>+'Stk BF '!ES38</f>
        <v>118</v>
      </c>
      <c r="BY38" s="106">
        <f>+'Stk BSF'!EL38</f>
        <v>230</v>
      </c>
      <c r="BZ38" s="350">
        <f>+'Stk CF '!DR38</f>
        <v>0</v>
      </c>
      <c r="CA38" s="350">
        <f>+'Stk CF '!DS38</f>
        <v>1</v>
      </c>
      <c r="CB38" s="351">
        <f>+'Stk BF '!FB38</f>
        <v>118</v>
      </c>
      <c r="CC38" s="106">
        <f>+'Stk BSF'!ET38</f>
        <v>230</v>
      </c>
      <c r="CD38" s="350">
        <f>+'Stk CF '!DY38</f>
        <v>0</v>
      </c>
      <c r="CE38" s="350">
        <f>+'Stk CF '!DZ38</f>
        <v>1</v>
      </c>
      <c r="CF38" s="351">
        <f>+'Stk BF '!FK38</f>
        <v>118</v>
      </c>
      <c r="CG38" s="106">
        <f>+'Stk BSF'!FB38</f>
        <v>230</v>
      </c>
      <c r="CH38" s="350">
        <f>+'Stk CF '!EF38</f>
        <v>0</v>
      </c>
      <c r="CI38" s="350">
        <f>+'Stk CF '!EG38</f>
        <v>1</v>
      </c>
      <c r="CJ38" s="351">
        <f>+'Stk BF '!FT38</f>
        <v>118</v>
      </c>
      <c r="CK38" s="106">
        <f>+'Stk BSF'!FJ38</f>
        <v>230</v>
      </c>
      <c r="CL38" s="350">
        <f>+'Stk CF '!EM38</f>
        <v>0</v>
      </c>
      <c r="CM38" s="350">
        <f>+'Stk CF '!EN38</f>
        <v>1</v>
      </c>
      <c r="CN38" s="351">
        <f>+'Stk BF '!GC38</f>
        <v>118</v>
      </c>
      <c r="CO38" s="106">
        <f>+'Stk BSF'!FR38</f>
        <v>230</v>
      </c>
      <c r="CP38" s="350">
        <f>+'Stk CF '!ET38</f>
        <v>0</v>
      </c>
      <c r="CQ38" s="350">
        <f>+'Stk CF '!EU38</f>
        <v>1</v>
      </c>
      <c r="CR38" s="351">
        <f>+'Stk BF '!GL38</f>
        <v>118</v>
      </c>
      <c r="CS38" s="106">
        <f>+'Stk BSF'!FZ38</f>
        <v>230</v>
      </c>
      <c r="CT38" s="350">
        <f>+'Stk CF '!FA38</f>
        <v>0</v>
      </c>
      <c r="CU38" s="350">
        <f>+'Stk CF '!FB38</f>
        <v>1</v>
      </c>
      <c r="CV38" s="351">
        <f>+'Stk BF '!GU38</f>
        <v>118</v>
      </c>
      <c r="CW38" s="106">
        <f>+'Stk BSF'!GH38</f>
        <v>230</v>
      </c>
      <c r="CX38" s="350">
        <f>+'Stk CF '!FH38</f>
        <v>0</v>
      </c>
      <c r="CY38" s="350">
        <f>+'Stk CF '!FI38</f>
        <v>1</v>
      </c>
      <c r="CZ38" s="351">
        <f>+'Stk BF '!HD38</f>
        <v>118</v>
      </c>
      <c r="DA38" s="106">
        <f>+'Stk BSF'!GP38</f>
        <v>230</v>
      </c>
      <c r="DB38" s="350">
        <f>+'Stk CF '!FO38</f>
        <v>0</v>
      </c>
      <c r="DC38" s="350">
        <f>+'Stk CF '!FP38</f>
        <v>1</v>
      </c>
      <c r="DD38" s="351">
        <f>+'Stk BF '!HM38</f>
        <v>118</v>
      </c>
      <c r="DE38" s="106">
        <f>+'Stk BSF'!GX38</f>
        <v>230</v>
      </c>
      <c r="DF38" s="350">
        <f>+'Stk CF '!FV38</f>
        <v>0</v>
      </c>
      <c r="DG38" s="350">
        <f>+'Stk CF '!FW38</f>
        <v>1</v>
      </c>
      <c r="DH38" s="351">
        <f>+'Stk BF '!HV38</f>
        <v>118</v>
      </c>
      <c r="DI38" s="106">
        <f>+'Stk BSF'!HF38</f>
        <v>230</v>
      </c>
      <c r="DJ38" s="350">
        <f>+'Stk CF '!GC38</f>
        <v>0</v>
      </c>
      <c r="DK38" s="350">
        <f>+'Stk CF '!GD38</f>
        <v>1</v>
      </c>
      <c r="DL38" s="351">
        <f>+'Stk BF '!IE38</f>
        <v>118</v>
      </c>
      <c r="DM38" s="106">
        <f>+'Stk BSF'!HN38</f>
        <v>230</v>
      </c>
      <c r="DN38" s="350">
        <f>+'Stk CF '!GJ38</f>
        <v>0</v>
      </c>
      <c r="DO38" s="350">
        <f>+'Stk CF '!GK38</f>
        <v>1</v>
      </c>
      <c r="DP38" s="351">
        <f>+'Stk BF '!IN38</f>
        <v>118</v>
      </c>
      <c r="DQ38" s="106">
        <f>+'Stk BSF'!HV38</f>
        <v>230</v>
      </c>
      <c r="DR38" s="350">
        <f>+'Stk CF '!GQ38</f>
        <v>0</v>
      </c>
      <c r="DS38" s="350">
        <f>+'Stk CF '!GR38</f>
        <v>1</v>
      </c>
      <c r="DT38" s="351">
        <f>+'Stk BF '!IW38</f>
        <v>118</v>
      </c>
      <c r="DU38" s="106">
        <f>+'Stk BSF'!HV38</f>
        <v>230</v>
      </c>
      <c r="DV38" s="350">
        <f>+'Stk CF '!GX38</f>
        <v>0</v>
      </c>
      <c r="DW38" s="350">
        <f>+'Stk CF '!GY38</f>
        <v>1</v>
      </c>
      <c r="DX38" s="351">
        <f>+'Stk BF '!JF38</f>
        <v>118</v>
      </c>
      <c r="DY38" s="106">
        <f>+'Stk BSF'!IL38</f>
        <v>230</v>
      </c>
      <c r="DZ38" s="350">
        <f>+'Stk CF '!HE38</f>
        <v>0</v>
      </c>
      <c r="EA38" s="350">
        <f>+'Stk CF '!HF38</f>
        <v>1</v>
      </c>
      <c r="EB38" s="351">
        <f>+'Stk BF '!JO38</f>
        <v>118</v>
      </c>
      <c r="EC38" s="106">
        <f>+'Stk BSF'!IT38</f>
        <v>230</v>
      </c>
      <c r="ED38" s="350">
        <f>+'Stk CF '!HL38</f>
        <v>0</v>
      </c>
      <c r="EE38" s="350">
        <f>+'Stk CF '!HM38</f>
        <v>1</v>
      </c>
      <c r="EF38" s="351">
        <f>+'Stk BF '!JX38</f>
        <v>118</v>
      </c>
      <c r="EG38" s="106">
        <f>+'Stk BSF'!JB38</f>
        <v>230</v>
      </c>
      <c r="EH38" s="350">
        <f>+'Stk CF '!IA38</f>
        <v>0</v>
      </c>
      <c r="EI38" s="350">
        <f>+'Stk CF '!IB38</f>
        <v>1</v>
      </c>
      <c r="EJ38" s="351">
        <f>+'Stk BF '!KG38</f>
        <v>118</v>
      </c>
      <c r="EL38" s="520">
        <f t="shared" si="29"/>
        <v>230</v>
      </c>
      <c r="EM38" s="347">
        <f t="shared" si="30"/>
        <v>0</v>
      </c>
      <c r="EN38" s="347">
        <f t="shared" si="31"/>
        <v>1</v>
      </c>
      <c r="EO38" s="347">
        <f t="shared" si="32"/>
        <v>118</v>
      </c>
      <c r="EP38" s="118"/>
      <c r="EQ38" s="347">
        <f>VLOOKUP(D38,'Forcast 2023'!A:P,16,0)</f>
        <v>400</v>
      </c>
      <c r="ER38" s="507">
        <f t="shared" si="33"/>
        <v>0.87250000000000005</v>
      </c>
    </row>
    <row r="39" spans="2:148" ht="15">
      <c r="B39" s="384" t="s">
        <v>52</v>
      </c>
      <c r="C39" s="185" t="s">
        <v>258</v>
      </c>
      <c r="D39" s="168" t="s">
        <v>271</v>
      </c>
      <c r="E39" s="369" t="s">
        <v>287</v>
      </c>
      <c r="F39" s="380" t="s">
        <v>99</v>
      </c>
      <c r="G39" s="380" t="s">
        <v>99</v>
      </c>
      <c r="H39" s="166" t="s">
        <v>94</v>
      </c>
      <c r="I39" s="375" t="s">
        <v>299</v>
      </c>
      <c r="J39" s="143">
        <v>7</v>
      </c>
      <c r="K39" s="144">
        <v>8</v>
      </c>
      <c r="L39" s="137" t="s">
        <v>4</v>
      </c>
      <c r="M39" s="106">
        <f>+'Stk BSF'!N39</f>
        <v>658</v>
      </c>
      <c r="N39" s="350">
        <f>+'Stk CF '!N39</f>
        <v>0</v>
      </c>
      <c r="O39" s="350">
        <f>+'Stk CF '!O39</f>
        <v>0</v>
      </c>
      <c r="P39" s="351">
        <f>+'Stk BF '!N39</f>
        <v>47</v>
      </c>
      <c r="Q39" s="106">
        <f>+'Stk BSF'!V39</f>
        <v>658</v>
      </c>
      <c r="R39" s="350">
        <f>+'Stk CF '!Q39</f>
        <v>0</v>
      </c>
      <c r="S39" s="350">
        <f>+'Stk CF '!R39</f>
        <v>0</v>
      </c>
      <c r="T39" s="351">
        <f>+'Stk BF '!W39</f>
        <v>47</v>
      </c>
      <c r="U39" s="106">
        <f>+'Stk BSF'!AD39</f>
        <v>658</v>
      </c>
      <c r="V39" s="350">
        <f>+'Stk CF '!X39</f>
        <v>0</v>
      </c>
      <c r="W39" s="350">
        <f>+'Stk CF '!Y39</f>
        <v>0</v>
      </c>
      <c r="X39" s="351">
        <f>+'Stk BF '!AF39</f>
        <v>47</v>
      </c>
      <c r="Y39" s="106">
        <f>+'Stk BSF'!AL39</f>
        <v>658</v>
      </c>
      <c r="Z39" s="350">
        <f>+'Stk CF '!AE39</f>
        <v>0</v>
      </c>
      <c r="AA39" s="350">
        <f>+'Stk CF '!AF39</f>
        <v>0</v>
      </c>
      <c r="AB39" s="351">
        <f>+'Stk BF '!AO39</f>
        <v>47</v>
      </c>
      <c r="AC39" s="106">
        <f>+'Stk BSF'!AT39</f>
        <v>658</v>
      </c>
      <c r="AD39" s="350">
        <f>+'Stk CF '!AL39</f>
        <v>0</v>
      </c>
      <c r="AE39" s="350">
        <f>+'Stk CF '!AM39</f>
        <v>0</v>
      </c>
      <c r="AF39" s="351">
        <f>+'Stk BF '!AX39</f>
        <v>47</v>
      </c>
      <c r="AG39" s="106">
        <f>+'Stk BSF'!BB39</f>
        <v>658</v>
      </c>
      <c r="AH39" s="350">
        <f>+'Stk CF '!AS39</f>
        <v>0</v>
      </c>
      <c r="AI39" s="350">
        <f>+'Stk CF '!AT39</f>
        <v>0</v>
      </c>
      <c r="AJ39" s="351">
        <f>+'Stk BF '!BG39</f>
        <v>47</v>
      </c>
      <c r="AK39" s="106">
        <f>+'Stk BSF'!BJ39</f>
        <v>658</v>
      </c>
      <c r="AL39" s="350">
        <f>+'Stk CF '!AZ39</f>
        <v>0</v>
      </c>
      <c r="AM39" s="350">
        <f>+'Stk CF '!BA39</f>
        <v>0</v>
      </c>
      <c r="AN39" s="351">
        <f>+'Stk BF '!BP39</f>
        <v>44</v>
      </c>
      <c r="AO39" s="106">
        <f>+'Stk BSF'!BR39</f>
        <v>658</v>
      </c>
      <c r="AP39" s="350">
        <f>+'Stk CF '!BG39</f>
        <v>0</v>
      </c>
      <c r="AQ39" s="350">
        <f>+'Stk CF '!BH39</f>
        <v>0</v>
      </c>
      <c r="AR39" s="351">
        <f>+'Stk BF '!BY39</f>
        <v>44</v>
      </c>
      <c r="AS39" s="106">
        <f>+'Stk BSF'!BZ39</f>
        <v>658</v>
      </c>
      <c r="AT39" s="350">
        <f>+'Stk CF '!BN39</f>
        <v>0</v>
      </c>
      <c r="AU39" s="350">
        <f>+'Stk CF '!BO39</f>
        <v>0</v>
      </c>
      <c r="AV39" s="351">
        <f>+'Stk BF '!CH39</f>
        <v>44</v>
      </c>
      <c r="AW39" s="106">
        <f>+'Stk BSF'!CH39</f>
        <v>658</v>
      </c>
      <c r="AX39" s="350">
        <f>+'Stk CF '!BU39</f>
        <v>0</v>
      </c>
      <c r="AY39" s="350">
        <f>+'Stk CF '!BV39</f>
        <v>0</v>
      </c>
      <c r="AZ39" s="351">
        <f>+'Stk BF '!CQ39</f>
        <v>44</v>
      </c>
      <c r="BA39" s="106">
        <f>+'Stk BSF'!CP39</f>
        <v>658</v>
      </c>
      <c r="BB39" s="350">
        <f>+'Stk CF '!CB39</f>
        <v>0</v>
      </c>
      <c r="BC39" s="350">
        <f>+'Stk CF '!CC39</f>
        <v>0</v>
      </c>
      <c r="BD39" s="351">
        <f>+'Stk BF '!CZ39</f>
        <v>44</v>
      </c>
      <c r="BE39" s="106">
        <f>+'Stk BSF'!CX39</f>
        <v>658</v>
      </c>
      <c r="BF39" s="350">
        <f>+'Stk CF '!CI39</f>
        <v>0</v>
      </c>
      <c r="BG39" s="350">
        <f>+'Stk CF '!CJ39</f>
        <v>0</v>
      </c>
      <c r="BH39" s="351">
        <f>+'Stk BF '!DI39</f>
        <v>44</v>
      </c>
      <c r="BI39" s="106">
        <f>+'Stk BSF'!DF39</f>
        <v>658</v>
      </c>
      <c r="BJ39" s="350">
        <f>+'Stk CF '!CP39</f>
        <v>0</v>
      </c>
      <c r="BK39" s="350">
        <f>+'Stk CF '!CQ39</f>
        <v>0</v>
      </c>
      <c r="BL39" s="351">
        <f>+'Stk BF '!DR39</f>
        <v>44</v>
      </c>
      <c r="BM39" s="106">
        <f>+'Stk BSF'!DN39</f>
        <v>658</v>
      </c>
      <c r="BN39" s="350">
        <f>+'Stk CF '!CW39</f>
        <v>0</v>
      </c>
      <c r="BO39" s="350">
        <f>+'Stk CF '!CX39</f>
        <v>0</v>
      </c>
      <c r="BP39" s="351">
        <f>+'Stk BF '!EA39</f>
        <v>44</v>
      </c>
      <c r="BQ39" s="106">
        <f>+'Stk BSF'!DV39</f>
        <v>658</v>
      </c>
      <c r="BR39" s="350">
        <f>+'Stk CF '!DD39</f>
        <v>0</v>
      </c>
      <c r="BS39" s="350">
        <f>+'Stk CF '!DE39</f>
        <v>0</v>
      </c>
      <c r="BT39" s="351">
        <f>+'Stk BF '!EJ39</f>
        <v>44</v>
      </c>
      <c r="BU39" s="106">
        <f>+'Stk BSF'!ED39</f>
        <v>658</v>
      </c>
      <c r="BV39" s="350">
        <f>+'Stk CF '!DK39</f>
        <v>0</v>
      </c>
      <c r="BW39" s="350">
        <f>+'Stk CF '!DL39</f>
        <v>0</v>
      </c>
      <c r="BX39" s="351">
        <f>+'Stk BF '!ES39</f>
        <v>44</v>
      </c>
      <c r="BY39" s="106">
        <f>+'Stk BSF'!EL39</f>
        <v>658</v>
      </c>
      <c r="BZ39" s="350">
        <f>+'Stk CF '!DR39</f>
        <v>0</v>
      </c>
      <c r="CA39" s="350">
        <f>+'Stk CF '!DS39</f>
        <v>0</v>
      </c>
      <c r="CB39" s="351">
        <f>+'Stk BF '!FB39</f>
        <v>44</v>
      </c>
      <c r="CC39" s="106">
        <f>+'Stk BSF'!ET39</f>
        <v>658</v>
      </c>
      <c r="CD39" s="350">
        <f>+'Stk CF '!DY39</f>
        <v>0</v>
      </c>
      <c r="CE39" s="350">
        <f>+'Stk CF '!DZ39</f>
        <v>0</v>
      </c>
      <c r="CF39" s="351">
        <f>+'Stk BF '!FK39</f>
        <v>44</v>
      </c>
      <c r="CG39" s="106">
        <f>+'Stk BSF'!FB39</f>
        <v>658</v>
      </c>
      <c r="CH39" s="350">
        <f>+'Stk CF '!EF39</f>
        <v>0</v>
      </c>
      <c r="CI39" s="350">
        <f>+'Stk CF '!EG39</f>
        <v>0</v>
      </c>
      <c r="CJ39" s="351">
        <f>+'Stk BF '!FT39</f>
        <v>44</v>
      </c>
      <c r="CK39" s="106">
        <f>+'Stk BSF'!FJ39</f>
        <v>658</v>
      </c>
      <c r="CL39" s="350">
        <f>+'Stk CF '!EM39</f>
        <v>0</v>
      </c>
      <c r="CM39" s="350">
        <f>+'Stk CF '!EN39</f>
        <v>0</v>
      </c>
      <c r="CN39" s="351">
        <f>+'Stk BF '!GC39</f>
        <v>44</v>
      </c>
      <c r="CO39" s="106">
        <f>+'Stk BSF'!FR39</f>
        <v>658</v>
      </c>
      <c r="CP39" s="350">
        <f>+'Stk CF '!ET39</f>
        <v>0</v>
      </c>
      <c r="CQ39" s="350">
        <f>+'Stk CF '!EU39</f>
        <v>0</v>
      </c>
      <c r="CR39" s="351">
        <f>+'Stk BF '!GL39</f>
        <v>44</v>
      </c>
      <c r="CS39" s="106">
        <f>+'Stk BSF'!FZ39</f>
        <v>658</v>
      </c>
      <c r="CT39" s="350">
        <f>+'Stk CF '!FA39</f>
        <v>0</v>
      </c>
      <c r="CU39" s="350">
        <f>+'Stk CF '!FB39</f>
        <v>0</v>
      </c>
      <c r="CV39" s="351">
        <f>+'Stk BF '!GU39</f>
        <v>44</v>
      </c>
      <c r="CW39" s="106">
        <f>+'Stk BSF'!GH39</f>
        <v>658</v>
      </c>
      <c r="CX39" s="350">
        <f>+'Stk CF '!FH39</f>
        <v>0</v>
      </c>
      <c r="CY39" s="350">
        <f>+'Stk CF '!FI39</f>
        <v>0</v>
      </c>
      <c r="CZ39" s="351">
        <f>+'Stk BF '!HD39</f>
        <v>44</v>
      </c>
      <c r="DA39" s="106">
        <f>+'Stk BSF'!GP39</f>
        <v>658</v>
      </c>
      <c r="DB39" s="350">
        <f>+'Stk CF '!FO39</f>
        <v>0</v>
      </c>
      <c r="DC39" s="350">
        <f>+'Stk CF '!FP39</f>
        <v>0</v>
      </c>
      <c r="DD39" s="351">
        <f>+'Stk BF '!HM39</f>
        <v>44</v>
      </c>
      <c r="DE39" s="106">
        <f>+'Stk BSF'!GX39</f>
        <v>658</v>
      </c>
      <c r="DF39" s="350">
        <f>+'Stk CF '!FV39</f>
        <v>0</v>
      </c>
      <c r="DG39" s="350">
        <f>+'Stk CF '!FW39</f>
        <v>0</v>
      </c>
      <c r="DH39" s="351">
        <f>+'Stk BF '!HV39</f>
        <v>44</v>
      </c>
      <c r="DI39" s="106">
        <f>+'Stk BSF'!HF39</f>
        <v>658</v>
      </c>
      <c r="DJ39" s="350">
        <f>+'Stk CF '!GC39</f>
        <v>0</v>
      </c>
      <c r="DK39" s="350">
        <f>+'Stk CF '!GD39</f>
        <v>0</v>
      </c>
      <c r="DL39" s="351">
        <f>+'Stk BF '!IE39</f>
        <v>44</v>
      </c>
      <c r="DM39" s="106">
        <f>+'Stk BSF'!HN39</f>
        <v>658</v>
      </c>
      <c r="DN39" s="350">
        <f>+'Stk CF '!GJ39</f>
        <v>0</v>
      </c>
      <c r="DO39" s="350">
        <f>+'Stk CF '!GK39</f>
        <v>0</v>
      </c>
      <c r="DP39" s="351">
        <f>+'Stk BF '!IN39</f>
        <v>44</v>
      </c>
      <c r="DQ39" s="106">
        <f>+'Stk BSF'!HV39</f>
        <v>658</v>
      </c>
      <c r="DR39" s="350">
        <f>+'Stk CF '!GQ39</f>
        <v>0</v>
      </c>
      <c r="DS39" s="350">
        <f>+'Stk CF '!GR39</f>
        <v>0</v>
      </c>
      <c r="DT39" s="351">
        <f>+'Stk BF '!IW39</f>
        <v>44</v>
      </c>
      <c r="DU39" s="106">
        <f>+'Stk BSF'!HV39</f>
        <v>658</v>
      </c>
      <c r="DV39" s="350">
        <f>+'Stk CF '!GX39</f>
        <v>0</v>
      </c>
      <c r="DW39" s="350">
        <f>+'Stk CF '!GY39</f>
        <v>0</v>
      </c>
      <c r="DX39" s="351">
        <f>+'Stk BF '!JF39</f>
        <v>44</v>
      </c>
      <c r="DY39" s="106">
        <f>+'Stk BSF'!IL39</f>
        <v>658</v>
      </c>
      <c r="DZ39" s="350">
        <f>+'Stk CF '!HE39</f>
        <v>0</v>
      </c>
      <c r="EA39" s="350">
        <f>+'Stk CF '!HF39</f>
        <v>0</v>
      </c>
      <c r="EB39" s="351">
        <f>+'Stk BF '!JO39</f>
        <v>44</v>
      </c>
      <c r="EC39" s="106">
        <f>+'Stk BSF'!IT39</f>
        <v>658</v>
      </c>
      <c r="ED39" s="350">
        <f>+'Stk CF '!HL39</f>
        <v>0</v>
      </c>
      <c r="EE39" s="350">
        <f>+'Stk CF '!HM39</f>
        <v>0</v>
      </c>
      <c r="EF39" s="351">
        <f>+'Stk BF '!JX39</f>
        <v>44</v>
      </c>
      <c r="EG39" s="106">
        <f>+'Stk BSF'!JB39</f>
        <v>658</v>
      </c>
      <c r="EH39" s="350">
        <f>+'Stk CF '!IA39</f>
        <v>0</v>
      </c>
      <c r="EI39" s="350">
        <f>+'Stk CF '!IB39</f>
        <v>0</v>
      </c>
      <c r="EJ39" s="351">
        <f>+'Stk BF '!KG39</f>
        <v>44</v>
      </c>
      <c r="EL39" s="520">
        <f t="shared" si="29"/>
        <v>658</v>
      </c>
      <c r="EM39" s="347">
        <f t="shared" si="30"/>
        <v>0</v>
      </c>
      <c r="EN39" s="347">
        <f t="shared" si="31"/>
        <v>0</v>
      </c>
      <c r="EO39" s="347">
        <f t="shared" si="32"/>
        <v>44</v>
      </c>
      <c r="EP39" s="118"/>
      <c r="EQ39" s="347">
        <f>VLOOKUP(D39,'Forcast 2023'!A:P,16,0)</f>
        <v>200</v>
      </c>
      <c r="ER39" s="507">
        <f t="shared" si="33"/>
        <v>3.51</v>
      </c>
    </row>
    <row r="40" spans="2:148" ht="15">
      <c r="B40" s="384" t="s">
        <v>52</v>
      </c>
      <c r="C40" s="186" t="s">
        <v>25</v>
      </c>
      <c r="D40" s="172" t="s">
        <v>272</v>
      </c>
      <c r="E40" s="370" t="s">
        <v>288</v>
      </c>
      <c r="F40" s="380" t="s">
        <v>99</v>
      </c>
      <c r="G40" s="380" t="s">
        <v>99</v>
      </c>
      <c r="H40" s="361" t="s">
        <v>95</v>
      </c>
      <c r="I40" s="355" t="s">
        <v>300</v>
      </c>
      <c r="J40" s="139">
        <v>7</v>
      </c>
      <c r="K40" s="140">
        <v>7</v>
      </c>
      <c r="L40" s="137" t="s">
        <v>4</v>
      </c>
      <c r="M40" s="106">
        <f>+'Stk BSF'!N40</f>
        <v>655</v>
      </c>
      <c r="N40" s="350">
        <f>+'Stk CF '!N40</f>
        <v>0</v>
      </c>
      <c r="O40" s="350">
        <f>+'Stk CF '!O40</f>
        <v>1</v>
      </c>
      <c r="P40" s="351">
        <f>+'Stk BF '!N40</f>
        <v>286</v>
      </c>
      <c r="Q40" s="106">
        <f>+'Stk BSF'!V40</f>
        <v>655</v>
      </c>
      <c r="R40" s="350">
        <f>+'Stk CF '!Q40</f>
        <v>0</v>
      </c>
      <c r="S40" s="350">
        <f>+'Stk CF '!R40</f>
        <v>1</v>
      </c>
      <c r="T40" s="351">
        <f>+'Stk BF '!W40</f>
        <v>286</v>
      </c>
      <c r="U40" s="106">
        <f>+'Stk BSF'!AD40</f>
        <v>655</v>
      </c>
      <c r="V40" s="350">
        <f>+'Stk CF '!X40</f>
        <v>0</v>
      </c>
      <c r="W40" s="350">
        <f>+'Stk CF '!Y40</f>
        <v>1</v>
      </c>
      <c r="X40" s="351">
        <f>+'Stk BF '!AF40</f>
        <v>286</v>
      </c>
      <c r="Y40" s="106">
        <f>+'Stk BSF'!AL40</f>
        <v>721</v>
      </c>
      <c r="Z40" s="350">
        <f>+'Stk CF '!AE40</f>
        <v>0</v>
      </c>
      <c r="AA40" s="350">
        <f>+'Stk CF '!AF40</f>
        <v>1</v>
      </c>
      <c r="AB40" s="351">
        <f>+'Stk BF '!AO40</f>
        <v>202</v>
      </c>
      <c r="AC40" s="106">
        <f>+'Stk BSF'!AT40</f>
        <v>721</v>
      </c>
      <c r="AD40" s="350">
        <f>+'Stk CF '!AL40</f>
        <v>0</v>
      </c>
      <c r="AE40" s="350">
        <f>+'Stk CF '!AM40</f>
        <v>1</v>
      </c>
      <c r="AF40" s="351">
        <f>+'Stk BF '!AX40</f>
        <v>202</v>
      </c>
      <c r="AG40" s="106">
        <f>+'Stk BSF'!BB40</f>
        <v>721</v>
      </c>
      <c r="AH40" s="350">
        <f>+'Stk CF '!AS40</f>
        <v>0</v>
      </c>
      <c r="AI40" s="350">
        <f>+'Stk CF '!AT40</f>
        <v>0</v>
      </c>
      <c r="AJ40" s="351">
        <f>+'Stk BF '!BG40</f>
        <v>202</v>
      </c>
      <c r="AK40" s="106">
        <f>+'Stk BSF'!BJ40</f>
        <v>721</v>
      </c>
      <c r="AL40" s="350">
        <f>+'Stk CF '!AZ40</f>
        <v>0</v>
      </c>
      <c r="AM40" s="350">
        <f>+'Stk CF '!BA40</f>
        <v>0</v>
      </c>
      <c r="AN40" s="351">
        <f>+'Stk BF '!BP40</f>
        <v>153</v>
      </c>
      <c r="AO40" s="106">
        <f>+'Stk BSF'!BR40</f>
        <v>721</v>
      </c>
      <c r="AP40" s="350">
        <f>+'Stk CF '!BG40</f>
        <v>0</v>
      </c>
      <c r="AQ40" s="350">
        <f>+'Stk CF '!BH40</f>
        <v>0</v>
      </c>
      <c r="AR40" s="351">
        <f>+'Stk BF '!BY40</f>
        <v>154</v>
      </c>
      <c r="AS40" s="106">
        <f>+'Stk BSF'!BZ40</f>
        <v>721</v>
      </c>
      <c r="AT40" s="350">
        <f>+'Stk CF '!BN40</f>
        <v>0</v>
      </c>
      <c r="AU40" s="350">
        <f>+'Stk CF '!BO40</f>
        <v>0</v>
      </c>
      <c r="AV40" s="351">
        <f>+'Stk BF '!CH40</f>
        <v>106</v>
      </c>
      <c r="AW40" s="106">
        <f>+'Stk BSF'!CH40</f>
        <v>721</v>
      </c>
      <c r="AX40" s="350">
        <f>+'Stk CF '!BU40</f>
        <v>0</v>
      </c>
      <c r="AY40" s="350">
        <f>+'Stk CF '!BV40</f>
        <v>0</v>
      </c>
      <c r="AZ40" s="351">
        <f>+'Stk BF '!CQ40</f>
        <v>106</v>
      </c>
      <c r="BA40" s="106">
        <f>+'Stk BSF'!CP40</f>
        <v>721</v>
      </c>
      <c r="BB40" s="350">
        <f>+'Stk CF '!CB40</f>
        <v>0</v>
      </c>
      <c r="BC40" s="350">
        <f>+'Stk CF '!CC40</f>
        <v>0</v>
      </c>
      <c r="BD40" s="351">
        <f>+'Stk BF '!CZ40</f>
        <v>106</v>
      </c>
      <c r="BE40" s="106">
        <f>+'Stk BSF'!CX40</f>
        <v>721</v>
      </c>
      <c r="BF40" s="350">
        <f>+'Stk CF '!CI40</f>
        <v>0</v>
      </c>
      <c r="BG40" s="350">
        <f>+'Stk CF '!CJ40</f>
        <v>0</v>
      </c>
      <c r="BH40" s="351">
        <f>+'Stk BF '!DI40</f>
        <v>105</v>
      </c>
      <c r="BI40" s="106">
        <f>+'Stk BSF'!DF40</f>
        <v>721</v>
      </c>
      <c r="BJ40" s="350">
        <f>+'Stk CF '!CP40</f>
        <v>0</v>
      </c>
      <c r="BK40" s="350">
        <f>+'Stk CF '!CQ40</f>
        <v>0</v>
      </c>
      <c r="BL40" s="351">
        <f>+'Stk BF '!DR40</f>
        <v>105</v>
      </c>
      <c r="BM40" s="106">
        <f>+'Stk BSF'!DN40</f>
        <v>721</v>
      </c>
      <c r="BN40" s="350">
        <f>+'Stk CF '!CW40</f>
        <v>0</v>
      </c>
      <c r="BO40" s="350">
        <f>+'Stk CF '!CX40</f>
        <v>0</v>
      </c>
      <c r="BP40" s="351">
        <f>+'Stk BF '!EA40</f>
        <v>105</v>
      </c>
      <c r="BQ40" s="106">
        <f>+'Stk BSF'!DV40</f>
        <v>721</v>
      </c>
      <c r="BR40" s="350">
        <f>+'Stk CF '!DD40</f>
        <v>0</v>
      </c>
      <c r="BS40" s="350">
        <f>+'Stk CF '!DE40</f>
        <v>0</v>
      </c>
      <c r="BT40" s="351">
        <f>+'Stk BF '!EJ40</f>
        <v>105</v>
      </c>
      <c r="BU40" s="106">
        <f>+'Stk BSF'!ED40</f>
        <v>721</v>
      </c>
      <c r="BV40" s="350">
        <f>+'Stk CF '!DK40</f>
        <v>0</v>
      </c>
      <c r="BW40" s="350">
        <f>+'Stk CF '!DL40</f>
        <v>0</v>
      </c>
      <c r="BX40" s="351">
        <f>+'Stk BF '!ES40</f>
        <v>105</v>
      </c>
      <c r="BY40" s="106">
        <f>+'Stk BSF'!EL40</f>
        <v>721</v>
      </c>
      <c r="BZ40" s="350">
        <f>+'Stk CF '!DR40</f>
        <v>0</v>
      </c>
      <c r="CA40" s="350">
        <f>+'Stk CF '!DS40</f>
        <v>0</v>
      </c>
      <c r="CB40" s="351">
        <f>+'Stk BF '!FB40</f>
        <v>105</v>
      </c>
      <c r="CC40" s="106">
        <f>+'Stk BSF'!ET40</f>
        <v>721</v>
      </c>
      <c r="CD40" s="350">
        <f>+'Stk CF '!DY40</f>
        <v>0</v>
      </c>
      <c r="CE40" s="350">
        <f>+'Stk CF '!DZ40</f>
        <v>0</v>
      </c>
      <c r="CF40" s="351">
        <f>+'Stk BF '!FK40</f>
        <v>105</v>
      </c>
      <c r="CG40" s="106">
        <f>+'Stk BSF'!FB40</f>
        <v>721</v>
      </c>
      <c r="CH40" s="350">
        <f>+'Stk CF '!EF40</f>
        <v>0</v>
      </c>
      <c r="CI40" s="350">
        <f>+'Stk CF '!EG40</f>
        <v>0</v>
      </c>
      <c r="CJ40" s="351">
        <f>+'Stk BF '!FT40</f>
        <v>105</v>
      </c>
      <c r="CK40" s="106">
        <f>+'Stk BSF'!FJ40</f>
        <v>721</v>
      </c>
      <c r="CL40" s="350">
        <f>+'Stk CF '!EM40</f>
        <v>0</v>
      </c>
      <c r="CM40" s="350">
        <f>+'Stk CF '!EN40</f>
        <v>0</v>
      </c>
      <c r="CN40" s="351">
        <f>+'Stk BF '!GC40</f>
        <v>105</v>
      </c>
      <c r="CO40" s="106">
        <f>+'Stk BSF'!FR40</f>
        <v>721</v>
      </c>
      <c r="CP40" s="350">
        <f>+'Stk CF '!ET40</f>
        <v>0</v>
      </c>
      <c r="CQ40" s="350">
        <f>+'Stk CF '!EU40</f>
        <v>0</v>
      </c>
      <c r="CR40" s="351">
        <f>+'Stk BF '!GL40</f>
        <v>105</v>
      </c>
      <c r="CS40" s="106">
        <f>+'Stk BSF'!FZ40</f>
        <v>721</v>
      </c>
      <c r="CT40" s="350">
        <f>+'Stk CF '!FA40</f>
        <v>0</v>
      </c>
      <c r="CU40" s="350">
        <f>+'Stk CF '!FB40</f>
        <v>0</v>
      </c>
      <c r="CV40" s="351">
        <f>+'Stk BF '!GU40</f>
        <v>105</v>
      </c>
      <c r="CW40" s="106">
        <f>+'Stk BSF'!GH40</f>
        <v>721</v>
      </c>
      <c r="CX40" s="350">
        <f>+'Stk CF '!FH40</f>
        <v>0</v>
      </c>
      <c r="CY40" s="350">
        <f>+'Stk CF '!FI40</f>
        <v>0</v>
      </c>
      <c r="CZ40" s="351">
        <f>+'Stk BF '!HD40</f>
        <v>105</v>
      </c>
      <c r="DA40" s="106">
        <f>+'Stk BSF'!GP40</f>
        <v>721</v>
      </c>
      <c r="DB40" s="350">
        <f>+'Stk CF '!FO40</f>
        <v>0</v>
      </c>
      <c r="DC40" s="350">
        <f>+'Stk CF '!FP40</f>
        <v>0</v>
      </c>
      <c r="DD40" s="351">
        <f>+'Stk BF '!HM40</f>
        <v>105</v>
      </c>
      <c r="DE40" s="106">
        <f>+'Stk BSF'!GX40</f>
        <v>721</v>
      </c>
      <c r="DF40" s="350">
        <f>+'Stk CF '!FV40</f>
        <v>0</v>
      </c>
      <c r="DG40" s="350">
        <f>+'Stk CF '!FW40</f>
        <v>0</v>
      </c>
      <c r="DH40" s="351">
        <f>+'Stk BF '!HV40</f>
        <v>105</v>
      </c>
      <c r="DI40" s="106">
        <f>+'Stk BSF'!HF40</f>
        <v>721</v>
      </c>
      <c r="DJ40" s="350">
        <f>+'Stk CF '!GC40</f>
        <v>0</v>
      </c>
      <c r="DK40" s="350">
        <f>+'Stk CF '!GD40</f>
        <v>0</v>
      </c>
      <c r="DL40" s="351">
        <f>+'Stk BF '!IE40</f>
        <v>105</v>
      </c>
      <c r="DM40" s="106">
        <f>+'Stk BSF'!HN40</f>
        <v>721</v>
      </c>
      <c r="DN40" s="350">
        <f>+'Stk CF '!GJ40</f>
        <v>0</v>
      </c>
      <c r="DO40" s="350">
        <f>+'Stk CF '!GK40</f>
        <v>0</v>
      </c>
      <c r="DP40" s="351">
        <f>+'Stk BF '!IN40</f>
        <v>105</v>
      </c>
      <c r="DQ40" s="106">
        <f>+'Stk BSF'!HV40</f>
        <v>721</v>
      </c>
      <c r="DR40" s="350">
        <f>+'Stk CF '!GQ40</f>
        <v>0</v>
      </c>
      <c r="DS40" s="350">
        <f>+'Stk CF '!GR40</f>
        <v>0</v>
      </c>
      <c r="DT40" s="351">
        <f>+'Stk BF '!IW40</f>
        <v>105</v>
      </c>
      <c r="DU40" s="106">
        <f>+'Stk BSF'!HV40</f>
        <v>721</v>
      </c>
      <c r="DV40" s="350">
        <f>+'Stk CF '!GX40</f>
        <v>0</v>
      </c>
      <c r="DW40" s="350">
        <f>+'Stk CF '!GY40</f>
        <v>0</v>
      </c>
      <c r="DX40" s="351">
        <f>+'Stk BF '!JF40</f>
        <v>105</v>
      </c>
      <c r="DY40" s="106">
        <f>+'Stk BSF'!IL40</f>
        <v>721</v>
      </c>
      <c r="DZ40" s="350">
        <f>+'Stk CF '!HE40</f>
        <v>0</v>
      </c>
      <c r="EA40" s="350">
        <f>+'Stk CF '!HF40</f>
        <v>0</v>
      </c>
      <c r="EB40" s="351">
        <f>+'Stk BF '!JO40</f>
        <v>105</v>
      </c>
      <c r="EC40" s="106">
        <f>+'Stk BSF'!IT40</f>
        <v>721</v>
      </c>
      <c r="ED40" s="350">
        <f>+'Stk CF '!HL40</f>
        <v>0</v>
      </c>
      <c r="EE40" s="350">
        <f>+'Stk CF '!HM40</f>
        <v>0</v>
      </c>
      <c r="EF40" s="351">
        <f>+'Stk BF '!JX40</f>
        <v>105</v>
      </c>
      <c r="EG40" s="106">
        <f>+'Stk BSF'!JB40</f>
        <v>721</v>
      </c>
      <c r="EH40" s="350">
        <f>+'Stk CF '!IA40</f>
        <v>0</v>
      </c>
      <c r="EI40" s="350">
        <f>+'Stk CF '!IB40</f>
        <v>0</v>
      </c>
      <c r="EJ40" s="351">
        <f>+'Stk BF '!KG40</f>
        <v>105</v>
      </c>
      <c r="EL40" s="520">
        <f t="shared" si="29"/>
        <v>721</v>
      </c>
      <c r="EM40" s="347">
        <f t="shared" si="30"/>
        <v>0</v>
      </c>
      <c r="EN40" s="347">
        <f t="shared" si="31"/>
        <v>0</v>
      </c>
      <c r="EO40" s="347">
        <f t="shared" si="32"/>
        <v>105</v>
      </c>
      <c r="EP40" s="118"/>
      <c r="EQ40" s="347">
        <f>VLOOKUP(D40,'Forcast 2023'!A:P,16,0)</f>
        <v>600</v>
      </c>
      <c r="ER40" s="507">
        <f t="shared" si="33"/>
        <v>1.3766666666666667</v>
      </c>
    </row>
    <row r="41" spans="2:148" ht="15">
      <c r="B41" s="384" t="s">
        <v>52</v>
      </c>
      <c r="C41" s="185" t="s">
        <v>259</v>
      </c>
      <c r="D41" s="168" t="s">
        <v>273</v>
      </c>
      <c r="E41" s="369" t="s">
        <v>288</v>
      </c>
      <c r="F41" s="380" t="s">
        <v>99</v>
      </c>
      <c r="G41" s="380" t="s">
        <v>99</v>
      </c>
      <c r="H41" s="361" t="s">
        <v>95</v>
      </c>
      <c r="I41" s="375" t="s">
        <v>301</v>
      </c>
      <c r="J41" s="143">
        <v>8</v>
      </c>
      <c r="K41" s="144">
        <v>8</v>
      </c>
      <c r="L41" s="137" t="s">
        <v>4</v>
      </c>
      <c r="M41" s="106">
        <f>+'Stk BSF'!N41</f>
        <v>235</v>
      </c>
      <c r="N41" s="350">
        <f>+'Stk CF '!N41</f>
        <v>0</v>
      </c>
      <c r="O41" s="350">
        <f>+'Stk CF '!O41</f>
        <v>1</v>
      </c>
      <c r="P41" s="351">
        <f>+'Stk BF '!N41</f>
        <v>120</v>
      </c>
      <c r="Q41" s="106">
        <f>+'Stk BSF'!V41</f>
        <v>235</v>
      </c>
      <c r="R41" s="350">
        <f>+'Stk CF '!Q41</f>
        <v>0</v>
      </c>
      <c r="S41" s="350">
        <f>+'Stk CF '!R41</f>
        <v>1</v>
      </c>
      <c r="T41" s="351">
        <f>+'Stk BF '!W41</f>
        <v>120</v>
      </c>
      <c r="U41" s="106">
        <f>+'Stk BSF'!AD41</f>
        <v>235</v>
      </c>
      <c r="V41" s="350">
        <f>+'Stk CF '!X41</f>
        <v>0</v>
      </c>
      <c r="W41" s="350">
        <f>+'Stk CF '!Y41</f>
        <v>1</v>
      </c>
      <c r="X41" s="351">
        <f>+'Stk BF '!AF41</f>
        <v>120</v>
      </c>
      <c r="Y41" s="106">
        <f>+'Stk BSF'!AL41</f>
        <v>235</v>
      </c>
      <c r="Z41" s="350">
        <f>+'Stk CF '!AE41</f>
        <v>0</v>
      </c>
      <c r="AA41" s="350">
        <f>+'Stk CF '!AF41</f>
        <v>1</v>
      </c>
      <c r="AB41" s="351">
        <f>+'Stk BF '!AO41</f>
        <v>120</v>
      </c>
      <c r="AC41" s="106">
        <f>+'Stk BSF'!AT41</f>
        <v>235</v>
      </c>
      <c r="AD41" s="350">
        <f>+'Stk CF '!AL41</f>
        <v>0</v>
      </c>
      <c r="AE41" s="350">
        <f>+'Stk CF '!AM41</f>
        <v>1</v>
      </c>
      <c r="AF41" s="351">
        <f>+'Stk BF '!AX41</f>
        <v>120</v>
      </c>
      <c r="AG41" s="106">
        <f>+'Stk BSF'!BB41</f>
        <v>235</v>
      </c>
      <c r="AH41" s="350">
        <f>+'Stk CF '!AS41</f>
        <v>0</v>
      </c>
      <c r="AI41" s="350">
        <f>+'Stk CF '!AT41</f>
        <v>1</v>
      </c>
      <c r="AJ41" s="351">
        <f>+'Stk BF '!BG41</f>
        <v>120</v>
      </c>
      <c r="AK41" s="106">
        <f>+'Stk BSF'!BJ41</f>
        <v>235</v>
      </c>
      <c r="AL41" s="350">
        <f>+'Stk CF '!AZ41</f>
        <v>0</v>
      </c>
      <c r="AM41" s="350">
        <f>+'Stk CF '!BA41</f>
        <v>1</v>
      </c>
      <c r="AN41" s="351">
        <f>+'Stk BF '!BP41</f>
        <v>120</v>
      </c>
      <c r="AO41" s="106">
        <f>+'Stk BSF'!BR41</f>
        <v>235</v>
      </c>
      <c r="AP41" s="350">
        <f>+'Stk CF '!BG41</f>
        <v>0</v>
      </c>
      <c r="AQ41" s="350">
        <f>+'Stk CF '!BH41</f>
        <v>1</v>
      </c>
      <c r="AR41" s="351">
        <f>+'Stk BF '!BY41</f>
        <v>120</v>
      </c>
      <c r="AS41" s="106">
        <f>+'Stk BSF'!BZ41</f>
        <v>235</v>
      </c>
      <c r="AT41" s="350">
        <f>+'Stk CF '!BN41</f>
        <v>0</v>
      </c>
      <c r="AU41" s="350">
        <f>+'Stk CF '!BO41</f>
        <v>1</v>
      </c>
      <c r="AV41" s="351">
        <f>+'Stk BF '!CH41</f>
        <v>120</v>
      </c>
      <c r="AW41" s="106">
        <f>+'Stk BSF'!CH41</f>
        <v>235</v>
      </c>
      <c r="AX41" s="350">
        <f>+'Stk CF '!BU41</f>
        <v>0</v>
      </c>
      <c r="AY41" s="350">
        <f>+'Stk CF '!BV41</f>
        <v>1</v>
      </c>
      <c r="AZ41" s="351">
        <f>+'Stk BF '!CQ41</f>
        <v>120</v>
      </c>
      <c r="BA41" s="106">
        <f>+'Stk BSF'!CP41</f>
        <v>235</v>
      </c>
      <c r="BB41" s="350">
        <f>+'Stk CF '!CB41</f>
        <v>0</v>
      </c>
      <c r="BC41" s="350">
        <f>+'Stk CF '!CC41</f>
        <v>1</v>
      </c>
      <c r="BD41" s="351">
        <f>+'Stk BF '!CZ41</f>
        <v>120</v>
      </c>
      <c r="BE41" s="106">
        <f>+'Stk BSF'!CX41</f>
        <v>235</v>
      </c>
      <c r="BF41" s="350">
        <f>+'Stk CF '!CI41</f>
        <v>0</v>
      </c>
      <c r="BG41" s="350">
        <f>+'Stk CF '!CJ41</f>
        <v>1</v>
      </c>
      <c r="BH41" s="351">
        <f>+'Stk BF '!DI41</f>
        <v>120</v>
      </c>
      <c r="BI41" s="106">
        <f>+'Stk BSF'!DF41</f>
        <v>235</v>
      </c>
      <c r="BJ41" s="350">
        <f>+'Stk CF '!CP41</f>
        <v>0</v>
      </c>
      <c r="BK41" s="350">
        <f>+'Stk CF '!CQ41</f>
        <v>1</v>
      </c>
      <c r="BL41" s="351">
        <f>+'Stk BF '!DR41</f>
        <v>120</v>
      </c>
      <c r="BM41" s="106">
        <f>+'Stk BSF'!DN41</f>
        <v>235</v>
      </c>
      <c r="BN41" s="350">
        <f>+'Stk CF '!CW41</f>
        <v>0</v>
      </c>
      <c r="BO41" s="350">
        <f>+'Stk CF '!CX41</f>
        <v>1</v>
      </c>
      <c r="BP41" s="351">
        <f>+'Stk BF '!EA41</f>
        <v>120</v>
      </c>
      <c r="BQ41" s="106">
        <f>+'Stk BSF'!DV41</f>
        <v>235</v>
      </c>
      <c r="BR41" s="350">
        <f>+'Stk CF '!DD41</f>
        <v>0</v>
      </c>
      <c r="BS41" s="350">
        <f>+'Stk CF '!DE41</f>
        <v>1</v>
      </c>
      <c r="BT41" s="351">
        <f>+'Stk BF '!EJ41</f>
        <v>120</v>
      </c>
      <c r="BU41" s="106">
        <f>+'Stk BSF'!ED41</f>
        <v>235</v>
      </c>
      <c r="BV41" s="350">
        <f>+'Stk CF '!DK41</f>
        <v>0</v>
      </c>
      <c r="BW41" s="350">
        <f>+'Stk CF '!DL41</f>
        <v>1</v>
      </c>
      <c r="BX41" s="351">
        <f>+'Stk BF '!ES41</f>
        <v>120</v>
      </c>
      <c r="BY41" s="106">
        <f>+'Stk BSF'!EL41</f>
        <v>235</v>
      </c>
      <c r="BZ41" s="350">
        <f>+'Stk CF '!DR41</f>
        <v>0</v>
      </c>
      <c r="CA41" s="350">
        <f>+'Stk CF '!DS41</f>
        <v>1</v>
      </c>
      <c r="CB41" s="351">
        <f>+'Stk BF '!FB41</f>
        <v>120</v>
      </c>
      <c r="CC41" s="106">
        <f>+'Stk BSF'!ET41</f>
        <v>235</v>
      </c>
      <c r="CD41" s="350">
        <f>+'Stk CF '!DY41</f>
        <v>0</v>
      </c>
      <c r="CE41" s="350">
        <f>+'Stk CF '!DZ41</f>
        <v>1</v>
      </c>
      <c r="CF41" s="351">
        <f>+'Stk BF '!FK41</f>
        <v>120</v>
      </c>
      <c r="CG41" s="106">
        <f>+'Stk BSF'!FB41</f>
        <v>235</v>
      </c>
      <c r="CH41" s="350">
        <f>+'Stk CF '!EF41</f>
        <v>0</v>
      </c>
      <c r="CI41" s="350">
        <f>+'Stk CF '!EG41</f>
        <v>1</v>
      </c>
      <c r="CJ41" s="351">
        <f>+'Stk BF '!FT41</f>
        <v>120</v>
      </c>
      <c r="CK41" s="106">
        <f>+'Stk BSF'!FJ41</f>
        <v>235</v>
      </c>
      <c r="CL41" s="350">
        <f>+'Stk CF '!EM41</f>
        <v>0</v>
      </c>
      <c r="CM41" s="350">
        <f>+'Stk CF '!EN41</f>
        <v>1</v>
      </c>
      <c r="CN41" s="351">
        <f>+'Stk BF '!GC41</f>
        <v>120</v>
      </c>
      <c r="CO41" s="106">
        <f>+'Stk BSF'!FR41</f>
        <v>235</v>
      </c>
      <c r="CP41" s="350">
        <f>+'Stk CF '!ET41</f>
        <v>0</v>
      </c>
      <c r="CQ41" s="350">
        <f>+'Stk CF '!EU41</f>
        <v>1</v>
      </c>
      <c r="CR41" s="351">
        <f>+'Stk BF '!GL41</f>
        <v>120</v>
      </c>
      <c r="CS41" s="106">
        <f>+'Stk BSF'!FZ41</f>
        <v>235</v>
      </c>
      <c r="CT41" s="350">
        <f>+'Stk CF '!FA41</f>
        <v>0</v>
      </c>
      <c r="CU41" s="350">
        <f>+'Stk CF '!FB41</f>
        <v>1</v>
      </c>
      <c r="CV41" s="351">
        <f>+'Stk BF '!GU41</f>
        <v>120</v>
      </c>
      <c r="CW41" s="106">
        <f>+'Stk BSF'!GH41</f>
        <v>235</v>
      </c>
      <c r="CX41" s="350">
        <f>+'Stk CF '!FH41</f>
        <v>0</v>
      </c>
      <c r="CY41" s="350">
        <f>+'Stk CF '!FI41</f>
        <v>1</v>
      </c>
      <c r="CZ41" s="351">
        <f>+'Stk BF '!HD41</f>
        <v>120</v>
      </c>
      <c r="DA41" s="106">
        <f>+'Stk BSF'!GP41</f>
        <v>235</v>
      </c>
      <c r="DB41" s="350">
        <f>+'Stk CF '!FO41</f>
        <v>0</v>
      </c>
      <c r="DC41" s="350">
        <f>+'Stk CF '!FP41</f>
        <v>1</v>
      </c>
      <c r="DD41" s="351">
        <f>+'Stk BF '!HM41</f>
        <v>120</v>
      </c>
      <c r="DE41" s="106">
        <f>+'Stk BSF'!GX41</f>
        <v>235</v>
      </c>
      <c r="DF41" s="350">
        <f>+'Stk CF '!FV41</f>
        <v>0</v>
      </c>
      <c r="DG41" s="350">
        <f>+'Stk CF '!FW41</f>
        <v>1</v>
      </c>
      <c r="DH41" s="351">
        <f>+'Stk BF '!HV41</f>
        <v>120</v>
      </c>
      <c r="DI41" s="106">
        <f>+'Stk BSF'!HF41</f>
        <v>235</v>
      </c>
      <c r="DJ41" s="350">
        <f>+'Stk CF '!GC41</f>
        <v>0</v>
      </c>
      <c r="DK41" s="350">
        <f>+'Stk CF '!GD41</f>
        <v>1</v>
      </c>
      <c r="DL41" s="351">
        <f>+'Stk BF '!IE41</f>
        <v>120</v>
      </c>
      <c r="DM41" s="106">
        <f>+'Stk BSF'!HN41</f>
        <v>235</v>
      </c>
      <c r="DN41" s="350">
        <f>+'Stk CF '!GJ41</f>
        <v>0</v>
      </c>
      <c r="DO41" s="350">
        <f>+'Stk CF '!GK41</f>
        <v>1</v>
      </c>
      <c r="DP41" s="351">
        <f>+'Stk BF '!IN41</f>
        <v>120</v>
      </c>
      <c r="DQ41" s="106">
        <f>+'Stk BSF'!HV41</f>
        <v>235</v>
      </c>
      <c r="DR41" s="350">
        <f>+'Stk CF '!GQ41</f>
        <v>0</v>
      </c>
      <c r="DS41" s="350">
        <f>+'Stk CF '!GR41</f>
        <v>1</v>
      </c>
      <c r="DT41" s="351">
        <f>+'Stk BF '!IW41</f>
        <v>120</v>
      </c>
      <c r="DU41" s="106">
        <f>+'Stk BSF'!HV41</f>
        <v>235</v>
      </c>
      <c r="DV41" s="350">
        <f>+'Stk CF '!GX41</f>
        <v>0</v>
      </c>
      <c r="DW41" s="350">
        <f>+'Stk CF '!GY41</f>
        <v>1</v>
      </c>
      <c r="DX41" s="351">
        <f>+'Stk BF '!JF41</f>
        <v>120</v>
      </c>
      <c r="DY41" s="106">
        <f>+'Stk BSF'!IL41</f>
        <v>235</v>
      </c>
      <c r="DZ41" s="350">
        <f>+'Stk CF '!HE41</f>
        <v>0</v>
      </c>
      <c r="EA41" s="350">
        <f>+'Stk CF '!HF41</f>
        <v>1</v>
      </c>
      <c r="EB41" s="351">
        <f>+'Stk BF '!JO41</f>
        <v>120</v>
      </c>
      <c r="EC41" s="106">
        <f>+'Stk BSF'!IT41</f>
        <v>235</v>
      </c>
      <c r="ED41" s="350">
        <f>+'Stk CF '!HL41</f>
        <v>0</v>
      </c>
      <c r="EE41" s="350">
        <f>+'Stk CF '!HM41</f>
        <v>1</v>
      </c>
      <c r="EF41" s="351">
        <f>+'Stk BF '!JX41</f>
        <v>120</v>
      </c>
      <c r="EG41" s="106">
        <f>+'Stk BSF'!JB41</f>
        <v>235</v>
      </c>
      <c r="EH41" s="350">
        <f>+'Stk CF '!IA41</f>
        <v>0</v>
      </c>
      <c r="EI41" s="350">
        <f>+'Stk CF '!IB41</f>
        <v>1</v>
      </c>
      <c r="EJ41" s="351">
        <f>+'Stk BF '!KG41</f>
        <v>120</v>
      </c>
      <c r="EL41" s="520">
        <f t="shared" si="29"/>
        <v>235</v>
      </c>
      <c r="EM41" s="347">
        <f t="shared" si="30"/>
        <v>0</v>
      </c>
      <c r="EN41" s="347">
        <f t="shared" si="31"/>
        <v>1</v>
      </c>
      <c r="EO41" s="347">
        <f t="shared" si="32"/>
        <v>120</v>
      </c>
      <c r="EP41" s="118"/>
      <c r="EQ41" s="347">
        <f>VLOOKUP(D41,'Forcast 2023'!A:P,16,0)</f>
        <v>220</v>
      </c>
      <c r="ER41" s="507">
        <f t="shared" si="33"/>
        <v>1.6181818181818182</v>
      </c>
    </row>
    <row r="42" spans="2:148" ht="15">
      <c r="B42" s="384" t="s">
        <v>52</v>
      </c>
      <c r="C42" s="186" t="s">
        <v>260</v>
      </c>
      <c r="D42" s="172" t="s">
        <v>274</v>
      </c>
      <c r="E42" s="370" t="s">
        <v>285</v>
      </c>
      <c r="F42" s="381" t="s">
        <v>143</v>
      </c>
      <c r="G42" s="380" t="s">
        <v>99</v>
      </c>
      <c r="H42" s="361" t="s">
        <v>95</v>
      </c>
      <c r="I42" s="355" t="s">
        <v>302</v>
      </c>
      <c r="J42" s="143">
        <v>8</v>
      </c>
      <c r="K42" s="144">
        <v>9</v>
      </c>
      <c r="L42" s="137" t="s">
        <v>4</v>
      </c>
      <c r="M42" s="106">
        <f>+'Stk BSF'!N42</f>
        <v>239</v>
      </c>
      <c r="N42" s="350">
        <f>+'Stk CF '!N42</f>
        <v>0</v>
      </c>
      <c r="O42" s="350">
        <f>+'Stk CF '!O42</f>
        <v>0</v>
      </c>
      <c r="P42" s="351">
        <f>+'Stk BF '!N42</f>
        <v>78</v>
      </c>
      <c r="Q42" s="106">
        <f>+'Stk BSF'!V42</f>
        <v>200</v>
      </c>
      <c r="R42" s="350">
        <f>+'Stk CF '!Q42</f>
        <v>39</v>
      </c>
      <c r="S42" s="350">
        <f>+'Stk CF '!R42</f>
        <v>0</v>
      </c>
      <c r="T42" s="351">
        <f>+'Stk BF '!W42</f>
        <v>78</v>
      </c>
      <c r="U42" s="106">
        <f>+'Stk BSF'!AD42</f>
        <v>200</v>
      </c>
      <c r="V42" s="350">
        <f>+'Stk CF '!X42</f>
        <v>39</v>
      </c>
      <c r="W42" s="350">
        <f>+'Stk CF '!Y42</f>
        <v>0</v>
      </c>
      <c r="X42" s="351">
        <f>+'Stk BF '!AF42</f>
        <v>78</v>
      </c>
      <c r="Y42" s="106">
        <f>+'Stk BSF'!AL42</f>
        <v>200</v>
      </c>
      <c r="Z42" s="350">
        <f>+'Stk CF '!AE42</f>
        <v>1</v>
      </c>
      <c r="AA42" s="350">
        <f>+'Stk CF '!AF42</f>
        <v>38</v>
      </c>
      <c r="AB42" s="351">
        <f>+'Stk BF '!AO42</f>
        <v>49</v>
      </c>
      <c r="AC42" s="106">
        <f>+'Stk BSF'!AT42</f>
        <v>200</v>
      </c>
      <c r="AD42" s="350">
        <f>+'Stk CF '!AL42</f>
        <v>1</v>
      </c>
      <c r="AE42" s="350">
        <f>+'Stk CF '!AM42</f>
        <v>38</v>
      </c>
      <c r="AF42" s="351">
        <f>+'Stk BF '!AX42</f>
        <v>49</v>
      </c>
      <c r="AG42" s="106">
        <f>+'Stk BSF'!BB42</f>
        <v>200</v>
      </c>
      <c r="AH42" s="350">
        <f>+'Stk CF '!AS42</f>
        <v>1</v>
      </c>
      <c r="AI42" s="350">
        <f>+'Stk CF '!AT42</f>
        <v>38</v>
      </c>
      <c r="AJ42" s="351">
        <f>+'Stk BF '!BG42</f>
        <v>49</v>
      </c>
      <c r="AK42" s="106">
        <f>+'Stk BSF'!BJ42</f>
        <v>200</v>
      </c>
      <c r="AL42" s="350">
        <f>+'Stk CF '!AZ42</f>
        <v>1</v>
      </c>
      <c r="AM42" s="350">
        <f>+'Stk CF '!BA42</f>
        <v>38</v>
      </c>
      <c r="AN42" s="351">
        <f>+'Stk BF '!BP42</f>
        <v>1</v>
      </c>
      <c r="AO42" s="106">
        <f>+'Stk BSF'!BR42</f>
        <v>200</v>
      </c>
      <c r="AP42" s="350">
        <f>+'Stk CF '!BG42</f>
        <v>0</v>
      </c>
      <c r="AQ42" s="350">
        <f>+'Stk CF '!BH42</f>
        <v>39</v>
      </c>
      <c r="AR42" s="351">
        <f>+'Stk BF '!BY42</f>
        <v>7</v>
      </c>
      <c r="AS42" s="106">
        <f>+'Stk BSF'!BZ42</f>
        <v>200</v>
      </c>
      <c r="AT42" s="350">
        <f>+'Stk CF '!BN42</f>
        <v>0</v>
      </c>
      <c r="AU42" s="350">
        <f>+'Stk CF '!BO42</f>
        <v>39</v>
      </c>
      <c r="AV42" s="351">
        <f>+'Stk BF '!CH42</f>
        <v>7</v>
      </c>
      <c r="AW42" s="106">
        <f>+'Stk BSF'!CH42</f>
        <v>200</v>
      </c>
      <c r="AX42" s="350">
        <f>+'Stk CF '!BU42</f>
        <v>0</v>
      </c>
      <c r="AY42" s="350">
        <f>+'Stk CF '!BV42</f>
        <v>39</v>
      </c>
      <c r="AZ42" s="351">
        <f>+'Stk BF '!CQ42</f>
        <v>7</v>
      </c>
      <c r="BA42" s="106">
        <f>+'Stk BSF'!CP42</f>
        <v>200</v>
      </c>
      <c r="BB42" s="350">
        <f>+'Stk CF '!CB42</f>
        <v>0</v>
      </c>
      <c r="BC42" s="350">
        <f>+'Stk CF '!CC42</f>
        <v>39</v>
      </c>
      <c r="BD42" s="351">
        <f>+'Stk BF '!CZ42</f>
        <v>7</v>
      </c>
      <c r="BE42" s="106">
        <f>+'Stk BSF'!CX42</f>
        <v>200</v>
      </c>
      <c r="BF42" s="350">
        <f>+'Stk CF '!CI42</f>
        <v>0</v>
      </c>
      <c r="BG42" s="350">
        <f>+'Stk CF '!CJ42</f>
        <v>39</v>
      </c>
      <c r="BH42" s="351">
        <f>+'Stk BF '!DI42</f>
        <v>7</v>
      </c>
      <c r="BI42" s="106">
        <f>+'Stk BSF'!DF42</f>
        <v>200</v>
      </c>
      <c r="BJ42" s="350">
        <f>+'Stk CF '!CP42</f>
        <v>0</v>
      </c>
      <c r="BK42" s="350">
        <f>+'Stk CF '!CQ42</f>
        <v>39</v>
      </c>
      <c r="BL42" s="351">
        <f>+'Stk BF '!DR42</f>
        <v>1</v>
      </c>
      <c r="BM42" s="106">
        <f>+'Stk BSF'!DN42</f>
        <v>200</v>
      </c>
      <c r="BN42" s="350">
        <f>+'Stk CF '!CW42</f>
        <v>0</v>
      </c>
      <c r="BO42" s="350">
        <f>+'Stk CF '!CX42</f>
        <v>39</v>
      </c>
      <c r="BP42" s="351">
        <f>+'Stk BF '!EA42</f>
        <v>1</v>
      </c>
      <c r="BQ42" s="106">
        <f>+'Stk BSF'!DV42</f>
        <v>200</v>
      </c>
      <c r="BR42" s="350">
        <f>+'Stk CF '!DD42</f>
        <v>0</v>
      </c>
      <c r="BS42" s="350">
        <f>+'Stk CF '!DE42</f>
        <v>39</v>
      </c>
      <c r="BT42" s="351">
        <f>+'Stk BF '!EJ42</f>
        <v>1</v>
      </c>
      <c r="BU42" s="106">
        <f>+'Stk BSF'!ED42</f>
        <v>200</v>
      </c>
      <c r="BV42" s="350">
        <f>+'Stk CF '!DK42</f>
        <v>0</v>
      </c>
      <c r="BW42" s="350">
        <f>+'Stk CF '!DL42</f>
        <v>39</v>
      </c>
      <c r="BX42" s="351">
        <f>+'Stk BF '!ES42</f>
        <v>1</v>
      </c>
      <c r="BY42" s="106">
        <f>+'Stk BSF'!EL42</f>
        <v>200</v>
      </c>
      <c r="BZ42" s="350">
        <f>+'Stk CF '!DR42</f>
        <v>0</v>
      </c>
      <c r="CA42" s="350">
        <f>+'Stk CF '!DS42</f>
        <v>39</v>
      </c>
      <c r="CB42" s="351">
        <f>+'Stk BF '!FB42</f>
        <v>1</v>
      </c>
      <c r="CC42" s="106">
        <f>+'Stk BSF'!ET42</f>
        <v>200</v>
      </c>
      <c r="CD42" s="350">
        <f>+'Stk CF '!DY42</f>
        <v>0</v>
      </c>
      <c r="CE42" s="350">
        <f>+'Stk CF '!DZ42</f>
        <v>39</v>
      </c>
      <c r="CF42" s="351">
        <f>+'Stk BF '!FK42</f>
        <v>1</v>
      </c>
      <c r="CG42" s="106">
        <f>+'Stk BSF'!FB42</f>
        <v>200</v>
      </c>
      <c r="CH42" s="350">
        <f>+'Stk CF '!EF42</f>
        <v>0</v>
      </c>
      <c r="CI42" s="350">
        <f>+'Stk CF '!EG42</f>
        <v>39</v>
      </c>
      <c r="CJ42" s="351">
        <f>+'Stk BF '!FT42</f>
        <v>1</v>
      </c>
      <c r="CK42" s="106">
        <f>+'Stk BSF'!FJ42</f>
        <v>200</v>
      </c>
      <c r="CL42" s="350">
        <f>+'Stk CF '!EM42</f>
        <v>0</v>
      </c>
      <c r="CM42" s="350">
        <f>+'Stk CF '!EN42</f>
        <v>39</v>
      </c>
      <c r="CN42" s="351">
        <f>+'Stk BF '!GC42</f>
        <v>1</v>
      </c>
      <c r="CO42" s="106">
        <f>+'Stk BSF'!FR42</f>
        <v>200</v>
      </c>
      <c r="CP42" s="350">
        <f>+'Stk CF '!ET42</f>
        <v>0</v>
      </c>
      <c r="CQ42" s="350">
        <f>+'Stk CF '!EU42</f>
        <v>39</v>
      </c>
      <c r="CR42" s="351">
        <f>+'Stk BF '!GL42</f>
        <v>1</v>
      </c>
      <c r="CS42" s="106">
        <f>+'Stk BSF'!FZ42</f>
        <v>200</v>
      </c>
      <c r="CT42" s="350">
        <f>+'Stk CF '!FA42</f>
        <v>0</v>
      </c>
      <c r="CU42" s="350">
        <f>+'Stk CF '!FB42</f>
        <v>39</v>
      </c>
      <c r="CV42" s="351">
        <f>+'Stk BF '!GU42</f>
        <v>1</v>
      </c>
      <c r="CW42" s="106">
        <f>+'Stk BSF'!GH42</f>
        <v>200</v>
      </c>
      <c r="CX42" s="350">
        <f>+'Stk CF '!FH42</f>
        <v>0</v>
      </c>
      <c r="CY42" s="350">
        <f>+'Stk CF '!FI42</f>
        <v>39</v>
      </c>
      <c r="CZ42" s="351">
        <f>+'Stk BF '!HD42</f>
        <v>1</v>
      </c>
      <c r="DA42" s="106">
        <f>+'Stk BSF'!GP42</f>
        <v>200</v>
      </c>
      <c r="DB42" s="350">
        <f>+'Stk CF '!FO42</f>
        <v>0</v>
      </c>
      <c r="DC42" s="350">
        <f>+'Stk CF '!FP42</f>
        <v>39</v>
      </c>
      <c r="DD42" s="351">
        <f>+'Stk BF '!HM42</f>
        <v>1</v>
      </c>
      <c r="DE42" s="106">
        <f>+'Stk BSF'!GX42</f>
        <v>200</v>
      </c>
      <c r="DF42" s="350">
        <f>+'Stk CF '!FV42</f>
        <v>0</v>
      </c>
      <c r="DG42" s="350">
        <f>+'Stk CF '!FW42</f>
        <v>39</v>
      </c>
      <c r="DH42" s="351">
        <f>+'Stk BF '!HV42</f>
        <v>1</v>
      </c>
      <c r="DI42" s="106">
        <f>+'Stk BSF'!HF42</f>
        <v>200</v>
      </c>
      <c r="DJ42" s="350">
        <f>+'Stk CF '!GC42</f>
        <v>0</v>
      </c>
      <c r="DK42" s="350">
        <f>+'Stk CF '!GD42</f>
        <v>39</v>
      </c>
      <c r="DL42" s="351">
        <f>+'Stk BF '!IE42</f>
        <v>1</v>
      </c>
      <c r="DM42" s="106">
        <f>+'Stk BSF'!HN42</f>
        <v>200</v>
      </c>
      <c r="DN42" s="350">
        <f>+'Stk CF '!GJ42</f>
        <v>0</v>
      </c>
      <c r="DO42" s="350">
        <f>+'Stk CF '!GK42</f>
        <v>39</v>
      </c>
      <c r="DP42" s="351">
        <f>+'Stk BF '!IN42</f>
        <v>1</v>
      </c>
      <c r="DQ42" s="106">
        <f>+'Stk BSF'!HV42</f>
        <v>200</v>
      </c>
      <c r="DR42" s="350">
        <f>+'Stk CF '!GQ42</f>
        <v>0</v>
      </c>
      <c r="DS42" s="350">
        <f>+'Stk CF '!GR42</f>
        <v>39</v>
      </c>
      <c r="DT42" s="351">
        <f>+'Stk BF '!IW42</f>
        <v>1</v>
      </c>
      <c r="DU42" s="106">
        <f>+'Stk BSF'!HV42</f>
        <v>200</v>
      </c>
      <c r="DV42" s="350">
        <f>+'Stk CF '!GX42</f>
        <v>0</v>
      </c>
      <c r="DW42" s="350">
        <f>+'Stk CF '!GY42</f>
        <v>39</v>
      </c>
      <c r="DX42" s="351">
        <f>+'Stk BF '!JF42</f>
        <v>1</v>
      </c>
      <c r="DY42" s="106">
        <f>+'Stk BSF'!IL42</f>
        <v>200</v>
      </c>
      <c r="DZ42" s="350">
        <f>+'Stk CF '!HE42</f>
        <v>0</v>
      </c>
      <c r="EA42" s="350">
        <f>+'Stk CF '!HF42</f>
        <v>39</v>
      </c>
      <c r="EB42" s="351">
        <f>+'Stk BF '!JO42</f>
        <v>1</v>
      </c>
      <c r="EC42" s="106">
        <f>+'Stk BSF'!IT42</f>
        <v>200</v>
      </c>
      <c r="ED42" s="350">
        <f>+'Stk CF '!HL42</f>
        <v>0</v>
      </c>
      <c r="EE42" s="350">
        <f>+'Stk CF '!HM42</f>
        <v>39</v>
      </c>
      <c r="EF42" s="351">
        <f>+'Stk BF '!JX42</f>
        <v>1</v>
      </c>
      <c r="EG42" s="106">
        <f>+'Stk BSF'!JB42</f>
        <v>200</v>
      </c>
      <c r="EH42" s="350">
        <f>+'Stk CF '!IA42</f>
        <v>0</v>
      </c>
      <c r="EI42" s="350">
        <f>+'Stk CF '!IB42</f>
        <v>39</v>
      </c>
      <c r="EJ42" s="351">
        <f>+'Stk BF '!KG42</f>
        <v>1</v>
      </c>
      <c r="EL42" s="520">
        <f t="shared" si="29"/>
        <v>200</v>
      </c>
      <c r="EM42" s="347">
        <f t="shared" si="30"/>
        <v>0</v>
      </c>
      <c r="EN42" s="347">
        <f t="shared" si="31"/>
        <v>39</v>
      </c>
      <c r="EO42" s="347">
        <f t="shared" si="32"/>
        <v>1</v>
      </c>
      <c r="EP42" s="118"/>
      <c r="EQ42" s="347">
        <f>VLOOKUP(D42,'Forcast 2023'!A:P,16,0)</f>
        <v>300</v>
      </c>
      <c r="ER42" s="507">
        <f t="shared" si="33"/>
        <v>0.8</v>
      </c>
    </row>
    <row r="43" spans="2:148" ht="12.75" customHeight="1">
      <c r="B43" s="384" t="s">
        <v>52</v>
      </c>
      <c r="C43" s="187" t="s">
        <v>303</v>
      </c>
      <c r="D43" s="178" t="s">
        <v>306</v>
      </c>
      <c r="E43" s="362" t="s">
        <v>314</v>
      </c>
      <c r="F43" s="382" t="s">
        <v>98</v>
      </c>
      <c r="G43" s="380" t="s">
        <v>99</v>
      </c>
      <c r="H43" s="361" t="s">
        <v>95</v>
      </c>
      <c r="I43" s="355" t="s">
        <v>309</v>
      </c>
      <c r="J43" s="139">
        <v>13</v>
      </c>
      <c r="K43" s="140">
        <v>14</v>
      </c>
      <c r="L43" s="137" t="s">
        <v>4</v>
      </c>
      <c r="M43" s="106">
        <f>+'Stk BSF'!N43</f>
        <v>0</v>
      </c>
      <c r="N43" s="350">
        <f>+'Stk CF '!N43</f>
        <v>3</v>
      </c>
      <c r="O43" s="350">
        <f>+'Stk CF '!O43</f>
        <v>0</v>
      </c>
      <c r="P43" s="351">
        <f>+'Stk BF '!N43</f>
        <v>0</v>
      </c>
      <c r="Q43" s="106">
        <f>+'Stk BSF'!V43</f>
        <v>0</v>
      </c>
      <c r="R43" s="350">
        <f>+'Stk CF '!Q43</f>
        <v>3</v>
      </c>
      <c r="S43" s="350">
        <f>+'Stk CF '!R43</f>
        <v>0</v>
      </c>
      <c r="T43" s="351">
        <f>+'Stk BF '!W43</f>
        <v>0</v>
      </c>
      <c r="U43" s="106">
        <f>+'Stk BSF'!AD43</f>
        <v>0</v>
      </c>
      <c r="V43" s="350">
        <f>+'Stk CF '!X43</f>
        <v>3</v>
      </c>
      <c r="W43" s="350">
        <f>+'Stk CF '!Y43</f>
        <v>0</v>
      </c>
      <c r="X43" s="351">
        <f>+'Stk BF '!AF43</f>
        <v>0</v>
      </c>
      <c r="Y43" s="106">
        <f>+'Stk BSF'!AL43</f>
        <v>0</v>
      </c>
      <c r="Z43" s="350">
        <f>+'Stk CF '!AE43</f>
        <v>3</v>
      </c>
      <c r="AA43" s="350">
        <f>+'Stk CF '!AF43</f>
        <v>0</v>
      </c>
      <c r="AB43" s="351">
        <f>+'Stk BF '!AO43</f>
        <v>0</v>
      </c>
      <c r="AC43" s="106">
        <f>+'Stk BSF'!AT43</f>
        <v>0</v>
      </c>
      <c r="AD43" s="350">
        <f>+'Stk CF '!AL43</f>
        <v>3</v>
      </c>
      <c r="AE43" s="350">
        <f>+'Stk CF '!AM43</f>
        <v>0</v>
      </c>
      <c r="AF43" s="351">
        <f>+'Stk BF '!AX43</f>
        <v>0</v>
      </c>
      <c r="AG43" s="106">
        <f>+'Stk BSF'!BB43</f>
        <v>0</v>
      </c>
      <c r="AH43" s="350">
        <f>+'Stk CF '!AS43</f>
        <v>3</v>
      </c>
      <c r="AI43" s="350">
        <f>+'Stk CF '!AT43</f>
        <v>0</v>
      </c>
      <c r="AJ43" s="351">
        <f>+'Stk BF '!BG43</f>
        <v>0</v>
      </c>
      <c r="AK43" s="106">
        <f>+'Stk BSF'!BJ43</f>
        <v>0</v>
      </c>
      <c r="AL43" s="350">
        <f>+'Stk CF '!AZ43</f>
        <v>0</v>
      </c>
      <c r="AM43" s="350">
        <f>+'Stk CF '!BA43</f>
        <v>3</v>
      </c>
      <c r="AN43" s="351">
        <f>+'Stk BF '!BP43</f>
        <v>0</v>
      </c>
      <c r="AO43" s="106">
        <f>+'Stk BSF'!BR43</f>
        <v>0</v>
      </c>
      <c r="AP43" s="350">
        <f>+'Stk CF '!BG43</f>
        <v>0</v>
      </c>
      <c r="AQ43" s="350">
        <f>+'Stk CF '!BH43</f>
        <v>3</v>
      </c>
      <c r="AR43" s="351">
        <f>+'Stk BF '!BY43</f>
        <v>0</v>
      </c>
      <c r="AS43" s="106">
        <f>+'Stk BSF'!BZ43</f>
        <v>0</v>
      </c>
      <c r="AT43" s="350">
        <f>+'Stk CF '!BN43</f>
        <v>0</v>
      </c>
      <c r="AU43" s="350">
        <f>+'Stk CF '!BO43</f>
        <v>3</v>
      </c>
      <c r="AV43" s="351">
        <f>+'Stk BF '!CH43</f>
        <v>0</v>
      </c>
      <c r="AW43" s="106">
        <f>+'Stk BSF'!CH43</f>
        <v>0</v>
      </c>
      <c r="AX43" s="350">
        <f>+'Stk CF '!BU43</f>
        <v>0</v>
      </c>
      <c r="AY43" s="350">
        <f>+'Stk CF '!BV43</f>
        <v>3</v>
      </c>
      <c r="AZ43" s="351">
        <f>+'Stk BF '!CQ43</f>
        <v>0</v>
      </c>
      <c r="BA43" s="106">
        <f>+'Stk BSF'!CP43</f>
        <v>0</v>
      </c>
      <c r="BB43" s="350">
        <f>+'Stk CF '!CB43</f>
        <v>0</v>
      </c>
      <c r="BC43" s="350">
        <f>+'Stk CF '!CC43</f>
        <v>3</v>
      </c>
      <c r="BD43" s="351">
        <f>+'Stk BF '!CZ43</f>
        <v>0</v>
      </c>
      <c r="BE43" s="106">
        <f>+'Stk BSF'!CX43</f>
        <v>0</v>
      </c>
      <c r="BF43" s="350">
        <f>+'Stk CF '!CI43</f>
        <v>0</v>
      </c>
      <c r="BG43" s="350">
        <f>+'Stk CF '!CJ43</f>
        <v>3</v>
      </c>
      <c r="BH43" s="351">
        <f>+'Stk BF '!DI43</f>
        <v>0</v>
      </c>
      <c r="BI43" s="106">
        <f>+'Stk BSF'!DF43</f>
        <v>0</v>
      </c>
      <c r="BJ43" s="350">
        <f>+'Stk CF '!CP43</f>
        <v>0</v>
      </c>
      <c r="BK43" s="350">
        <f>+'Stk CF '!CQ43</f>
        <v>3</v>
      </c>
      <c r="BL43" s="351">
        <f>+'Stk BF '!DR43</f>
        <v>0</v>
      </c>
      <c r="BM43" s="106">
        <f>+'Stk BSF'!DN43</f>
        <v>0</v>
      </c>
      <c r="BN43" s="350">
        <f>+'Stk CF '!CW43</f>
        <v>0</v>
      </c>
      <c r="BO43" s="350">
        <f>+'Stk CF '!CX43</f>
        <v>3</v>
      </c>
      <c r="BP43" s="351">
        <f>+'Stk BF '!EA43</f>
        <v>0</v>
      </c>
      <c r="BQ43" s="106">
        <f>+'Stk BSF'!DV43</f>
        <v>0</v>
      </c>
      <c r="BR43" s="350">
        <f>+'Stk CF '!DD43</f>
        <v>0</v>
      </c>
      <c r="BS43" s="350">
        <f>+'Stk CF '!DE43</f>
        <v>3</v>
      </c>
      <c r="BT43" s="351">
        <f>+'Stk BF '!EJ43</f>
        <v>0</v>
      </c>
      <c r="BU43" s="106">
        <f>+'Stk BSF'!ED43</f>
        <v>0</v>
      </c>
      <c r="BV43" s="350">
        <f>+'Stk CF '!DK43</f>
        <v>0</v>
      </c>
      <c r="BW43" s="350">
        <f>+'Stk CF '!DL43</f>
        <v>3</v>
      </c>
      <c r="BX43" s="351">
        <f>+'Stk BF '!ES43</f>
        <v>0</v>
      </c>
      <c r="BY43" s="106">
        <f>+'Stk BSF'!EL43</f>
        <v>0</v>
      </c>
      <c r="BZ43" s="350">
        <f>+'Stk CF '!DR43</f>
        <v>0</v>
      </c>
      <c r="CA43" s="350">
        <f>+'Stk CF '!DS43</f>
        <v>3</v>
      </c>
      <c r="CB43" s="351">
        <f>+'Stk BF '!FB43</f>
        <v>0</v>
      </c>
      <c r="CC43" s="106">
        <f>+'Stk BSF'!ET43</f>
        <v>0</v>
      </c>
      <c r="CD43" s="350">
        <f>+'Stk CF '!DY43</f>
        <v>0</v>
      </c>
      <c r="CE43" s="350">
        <f>+'Stk CF '!DZ43</f>
        <v>3</v>
      </c>
      <c r="CF43" s="351">
        <f>+'Stk BF '!FK43</f>
        <v>0</v>
      </c>
      <c r="CG43" s="106">
        <f>+'Stk BSF'!FB43</f>
        <v>0</v>
      </c>
      <c r="CH43" s="350">
        <f>+'Stk CF '!EF43</f>
        <v>0</v>
      </c>
      <c r="CI43" s="350">
        <f>+'Stk CF '!EG43</f>
        <v>3</v>
      </c>
      <c r="CJ43" s="351">
        <f>+'Stk BF '!FT43</f>
        <v>0</v>
      </c>
      <c r="CK43" s="106">
        <f>+'Stk BSF'!FJ43</f>
        <v>0</v>
      </c>
      <c r="CL43" s="350">
        <f>+'Stk CF '!EM43</f>
        <v>0</v>
      </c>
      <c r="CM43" s="350">
        <f>+'Stk CF '!EN43</f>
        <v>3</v>
      </c>
      <c r="CN43" s="351">
        <f>+'Stk BF '!GC43</f>
        <v>0</v>
      </c>
      <c r="CO43" s="106">
        <f>+'Stk BSF'!FR43</f>
        <v>0</v>
      </c>
      <c r="CP43" s="350">
        <f>+'Stk CF '!ET43</f>
        <v>0</v>
      </c>
      <c r="CQ43" s="350">
        <f>+'Stk CF '!EU43</f>
        <v>3</v>
      </c>
      <c r="CR43" s="351">
        <f>+'Stk BF '!GL43</f>
        <v>0</v>
      </c>
      <c r="CS43" s="106">
        <f>+'Stk BSF'!FZ43</f>
        <v>0</v>
      </c>
      <c r="CT43" s="350">
        <f>+'Stk CF '!FA43</f>
        <v>0</v>
      </c>
      <c r="CU43" s="350">
        <f>+'Stk CF '!FB43</f>
        <v>3</v>
      </c>
      <c r="CV43" s="351">
        <f>+'Stk BF '!GU43</f>
        <v>0</v>
      </c>
      <c r="CW43" s="106">
        <f>+'Stk BSF'!GH43</f>
        <v>0</v>
      </c>
      <c r="CX43" s="350">
        <f>+'Stk CF '!FH43</f>
        <v>0</v>
      </c>
      <c r="CY43" s="350">
        <f>+'Stk CF '!FI43</f>
        <v>3</v>
      </c>
      <c r="CZ43" s="351">
        <f>+'Stk BF '!HD43</f>
        <v>0</v>
      </c>
      <c r="DA43" s="106">
        <f>+'Stk BSF'!GP43</f>
        <v>0</v>
      </c>
      <c r="DB43" s="350">
        <f>+'Stk CF '!FO43</f>
        <v>0</v>
      </c>
      <c r="DC43" s="350">
        <f>+'Stk CF '!FP43</f>
        <v>3</v>
      </c>
      <c r="DD43" s="351">
        <f>+'Stk BF '!HM43</f>
        <v>0</v>
      </c>
      <c r="DE43" s="106">
        <f>+'Stk BSF'!GX43</f>
        <v>0</v>
      </c>
      <c r="DF43" s="350">
        <f>+'Stk CF '!FV43</f>
        <v>0</v>
      </c>
      <c r="DG43" s="350">
        <f>+'Stk CF '!FW43</f>
        <v>3</v>
      </c>
      <c r="DH43" s="351">
        <f>+'Stk BF '!HV43</f>
        <v>0</v>
      </c>
      <c r="DI43" s="106">
        <f>+'Stk BSF'!HF43</f>
        <v>0</v>
      </c>
      <c r="DJ43" s="350">
        <f>+'Stk CF '!GC43</f>
        <v>0</v>
      </c>
      <c r="DK43" s="350">
        <f>+'Stk CF '!GD43</f>
        <v>3</v>
      </c>
      <c r="DL43" s="351">
        <f>+'Stk BF '!IE43</f>
        <v>0</v>
      </c>
      <c r="DM43" s="106">
        <f>+'Stk BSF'!HN43</f>
        <v>0</v>
      </c>
      <c r="DN43" s="350">
        <f>+'Stk CF '!GJ43</f>
        <v>0</v>
      </c>
      <c r="DO43" s="350">
        <f>+'Stk CF '!GK43</f>
        <v>3</v>
      </c>
      <c r="DP43" s="351">
        <f>+'Stk BF '!IN43</f>
        <v>0</v>
      </c>
      <c r="DQ43" s="106">
        <f>+'Stk BSF'!HV43</f>
        <v>0</v>
      </c>
      <c r="DR43" s="350">
        <f>+'Stk CF '!GQ43</f>
        <v>0</v>
      </c>
      <c r="DS43" s="350">
        <f>+'Stk CF '!GR43</f>
        <v>3</v>
      </c>
      <c r="DT43" s="351">
        <f>+'Stk BF '!IW43</f>
        <v>0</v>
      </c>
      <c r="DU43" s="106">
        <f>+'Stk BSF'!HV43</f>
        <v>0</v>
      </c>
      <c r="DV43" s="350">
        <f>+'Stk CF '!GX43</f>
        <v>0</v>
      </c>
      <c r="DW43" s="350">
        <f>+'Stk CF '!GY43</f>
        <v>3</v>
      </c>
      <c r="DX43" s="351">
        <f>+'Stk BF '!JF43</f>
        <v>0</v>
      </c>
      <c r="DY43" s="106">
        <f>+'Stk BSF'!IL43</f>
        <v>0</v>
      </c>
      <c r="DZ43" s="350">
        <f>+'Stk CF '!HE43</f>
        <v>0</v>
      </c>
      <c r="EA43" s="350">
        <f>+'Stk CF '!HF43</f>
        <v>3</v>
      </c>
      <c r="EB43" s="351">
        <f>+'Stk BF '!JO43</f>
        <v>0</v>
      </c>
      <c r="EC43" s="106">
        <f>+'Stk BSF'!IT43</f>
        <v>0</v>
      </c>
      <c r="ED43" s="350">
        <f>+'Stk CF '!HL43</f>
        <v>0</v>
      </c>
      <c r="EE43" s="350">
        <f>+'Stk CF '!HM43</f>
        <v>3</v>
      </c>
      <c r="EF43" s="351">
        <f>+'Stk BF '!JX43</f>
        <v>0</v>
      </c>
      <c r="EG43" s="106">
        <f>+'Stk BSF'!JB43</f>
        <v>0</v>
      </c>
      <c r="EH43" s="350">
        <f>+'Stk CF '!IA43</f>
        <v>0</v>
      </c>
      <c r="EI43" s="350">
        <f>+'Stk CF '!IB43</f>
        <v>3</v>
      </c>
      <c r="EJ43" s="351">
        <f>+'Stk BF '!KG43</f>
        <v>0</v>
      </c>
      <c r="EL43" s="520">
        <f t="shared" si="29"/>
        <v>0</v>
      </c>
      <c r="EM43" s="347">
        <f t="shared" si="30"/>
        <v>0</v>
      </c>
      <c r="EN43" s="347">
        <f t="shared" si="31"/>
        <v>3</v>
      </c>
      <c r="EO43" s="347">
        <f t="shared" si="32"/>
        <v>0</v>
      </c>
      <c r="EP43" s="118"/>
      <c r="EQ43" s="347">
        <f>VLOOKUP(D43,'Forcast 2023'!A:P,16,0)</f>
        <v>150</v>
      </c>
      <c r="ER43" s="507">
        <f t="shared" si="33"/>
        <v>0.02</v>
      </c>
    </row>
    <row r="44" spans="2:148" ht="12.75" customHeight="1">
      <c r="B44" s="384" t="s">
        <v>52</v>
      </c>
      <c r="C44" s="188" t="s">
        <v>304</v>
      </c>
      <c r="D44" s="174" t="s">
        <v>307</v>
      </c>
      <c r="E44" s="371" t="s">
        <v>311</v>
      </c>
      <c r="F44" s="382" t="s">
        <v>98</v>
      </c>
      <c r="G44" s="382" t="s">
        <v>98</v>
      </c>
      <c r="H44" s="361" t="s">
        <v>95</v>
      </c>
      <c r="I44" s="376" t="s">
        <v>310</v>
      </c>
      <c r="J44" s="139">
        <v>8</v>
      </c>
      <c r="K44" s="140">
        <v>9</v>
      </c>
      <c r="L44" s="137" t="s">
        <v>4</v>
      </c>
      <c r="M44" s="106">
        <f>+'Stk BSF'!N44</f>
        <v>0</v>
      </c>
      <c r="N44" s="350">
        <f>+'Stk CF '!N44</f>
        <v>0</v>
      </c>
      <c r="O44" s="350">
        <f>+'Stk CF '!O44</f>
        <v>0</v>
      </c>
      <c r="P44" s="351">
        <f>+'Stk BF '!N44</f>
        <v>0</v>
      </c>
      <c r="Q44" s="106">
        <f>+'Stk BSF'!V44</f>
        <v>0</v>
      </c>
      <c r="R44" s="350">
        <f>+'Stk CF '!Q44</f>
        <v>0</v>
      </c>
      <c r="S44" s="350">
        <f>+'Stk CF '!R44</f>
        <v>0</v>
      </c>
      <c r="T44" s="351">
        <f>+'Stk BF '!W44</f>
        <v>0</v>
      </c>
      <c r="U44" s="106">
        <f>+'Stk BSF'!AD44</f>
        <v>0</v>
      </c>
      <c r="V44" s="350">
        <f>+'Stk CF '!X44</f>
        <v>0</v>
      </c>
      <c r="W44" s="350">
        <f>+'Stk CF '!Y44</f>
        <v>0</v>
      </c>
      <c r="X44" s="351">
        <f>+'Stk BF '!AF44</f>
        <v>0</v>
      </c>
      <c r="Y44" s="106">
        <f>+'Stk BSF'!AL44</f>
        <v>0</v>
      </c>
      <c r="Z44" s="350">
        <f>+'Stk CF '!AE44</f>
        <v>0</v>
      </c>
      <c r="AA44" s="350">
        <f>+'Stk CF '!AF44</f>
        <v>0</v>
      </c>
      <c r="AB44" s="351">
        <f>+'Stk BF '!AO44</f>
        <v>0</v>
      </c>
      <c r="AC44" s="106">
        <f>+'Stk BSF'!AT44</f>
        <v>0</v>
      </c>
      <c r="AD44" s="350">
        <f>+'Stk CF '!AL44</f>
        <v>0</v>
      </c>
      <c r="AE44" s="350">
        <f>+'Stk CF '!AM44</f>
        <v>0</v>
      </c>
      <c r="AF44" s="351">
        <f>+'Stk BF '!AX44</f>
        <v>0</v>
      </c>
      <c r="AG44" s="106">
        <f>+'Stk BSF'!BB44</f>
        <v>0</v>
      </c>
      <c r="AH44" s="350">
        <f>+'Stk CF '!AS44</f>
        <v>0</v>
      </c>
      <c r="AI44" s="350">
        <f>+'Stk CF '!AT44</f>
        <v>0</v>
      </c>
      <c r="AJ44" s="351">
        <f>+'Stk BF '!BG44</f>
        <v>0</v>
      </c>
      <c r="AK44" s="106">
        <f>+'Stk BSF'!BJ44</f>
        <v>0</v>
      </c>
      <c r="AL44" s="350">
        <f>+'Stk CF '!AZ44</f>
        <v>0</v>
      </c>
      <c r="AM44" s="350">
        <f>+'Stk CF '!BA44</f>
        <v>0</v>
      </c>
      <c r="AN44" s="351">
        <f>+'Stk BF '!BP44</f>
        <v>0</v>
      </c>
      <c r="AO44" s="106">
        <f>+'Stk BSF'!BR44</f>
        <v>0</v>
      </c>
      <c r="AP44" s="350">
        <f>+'Stk CF '!BG44</f>
        <v>0</v>
      </c>
      <c r="AQ44" s="350">
        <f>+'Stk CF '!BH44</f>
        <v>0</v>
      </c>
      <c r="AR44" s="351">
        <f>+'Stk BF '!BY44</f>
        <v>0</v>
      </c>
      <c r="AS44" s="106">
        <f>+'Stk BSF'!BZ44</f>
        <v>0</v>
      </c>
      <c r="AT44" s="350">
        <f>+'Stk CF '!BN44</f>
        <v>0</v>
      </c>
      <c r="AU44" s="350">
        <f>+'Stk CF '!BO44</f>
        <v>0</v>
      </c>
      <c r="AV44" s="351">
        <f>+'Stk BF '!CH44</f>
        <v>0</v>
      </c>
      <c r="AW44" s="106">
        <f>+'Stk BSF'!CH44</f>
        <v>0</v>
      </c>
      <c r="AX44" s="350">
        <f>+'Stk CF '!BU44</f>
        <v>0</v>
      </c>
      <c r="AY44" s="350">
        <f>+'Stk CF '!BV44</f>
        <v>0</v>
      </c>
      <c r="AZ44" s="351">
        <f>+'Stk BF '!CQ44</f>
        <v>0</v>
      </c>
      <c r="BA44" s="106">
        <f>+'Stk BSF'!CP44</f>
        <v>0</v>
      </c>
      <c r="BB44" s="350">
        <f>+'Stk CF '!CB44</f>
        <v>0</v>
      </c>
      <c r="BC44" s="350">
        <f>+'Stk CF '!CC44</f>
        <v>0</v>
      </c>
      <c r="BD44" s="351">
        <f>+'Stk BF '!CZ44</f>
        <v>0</v>
      </c>
      <c r="BE44" s="106">
        <f>+'Stk BSF'!CX44</f>
        <v>0</v>
      </c>
      <c r="BF44" s="350">
        <f>+'Stk CF '!CI44</f>
        <v>0</v>
      </c>
      <c r="BG44" s="350">
        <f>+'Stk CF '!CJ44</f>
        <v>0</v>
      </c>
      <c r="BH44" s="351">
        <f>+'Stk BF '!DI44</f>
        <v>0</v>
      </c>
      <c r="BI44" s="106">
        <f>+'Stk BSF'!DF44</f>
        <v>0</v>
      </c>
      <c r="BJ44" s="350">
        <f>+'Stk CF '!CP44</f>
        <v>0</v>
      </c>
      <c r="BK44" s="350">
        <f>+'Stk CF '!CQ44</f>
        <v>0</v>
      </c>
      <c r="BL44" s="351">
        <f>+'Stk BF '!DR44</f>
        <v>0</v>
      </c>
      <c r="BM44" s="106">
        <f>+'Stk BSF'!DN44</f>
        <v>0</v>
      </c>
      <c r="BN44" s="350">
        <f>+'Stk CF '!CW44</f>
        <v>0</v>
      </c>
      <c r="BO44" s="350">
        <f>+'Stk CF '!CX44</f>
        <v>0</v>
      </c>
      <c r="BP44" s="351">
        <f>+'Stk BF '!EA44</f>
        <v>0</v>
      </c>
      <c r="BQ44" s="106">
        <f>+'Stk BSF'!DV44</f>
        <v>0</v>
      </c>
      <c r="BR44" s="350">
        <f>+'Stk CF '!DD44</f>
        <v>0</v>
      </c>
      <c r="BS44" s="350">
        <f>+'Stk CF '!DE44</f>
        <v>0</v>
      </c>
      <c r="BT44" s="351">
        <f>+'Stk BF '!EJ44</f>
        <v>0</v>
      </c>
      <c r="BU44" s="106">
        <f>+'Stk BSF'!ED44</f>
        <v>0</v>
      </c>
      <c r="BV44" s="350">
        <f>+'Stk CF '!DK44</f>
        <v>0</v>
      </c>
      <c r="BW44" s="350">
        <f>+'Stk CF '!DL44</f>
        <v>0</v>
      </c>
      <c r="BX44" s="351">
        <f>+'Stk BF '!ES44</f>
        <v>0</v>
      </c>
      <c r="BY44" s="106">
        <f>+'Stk BSF'!EL44</f>
        <v>0</v>
      </c>
      <c r="BZ44" s="350">
        <f>+'Stk CF '!DR44</f>
        <v>0</v>
      </c>
      <c r="CA44" s="350">
        <f>+'Stk CF '!DS44</f>
        <v>0</v>
      </c>
      <c r="CB44" s="351">
        <f>+'Stk BF '!FB44</f>
        <v>0</v>
      </c>
      <c r="CC44" s="106">
        <f>+'Stk BSF'!ET44</f>
        <v>0</v>
      </c>
      <c r="CD44" s="350">
        <f>+'Stk CF '!DY44</f>
        <v>0</v>
      </c>
      <c r="CE44" s="350">
        <f>+'Stk CF '!DZ44</f>
        <v>0</v>
      </c>
      <c r="CF44" s="351">
        <f>+'Stk BF '!FK44</f>
        <v>0</v>
      </c>
      <c r="CG44" s="106">
        <f>+'Stk BSF'!FB44</f>
        <v>0</v>
      </c>
      <c r="CH44" s="350">
        <f>+'Stk CF '!EF44</f>
        <v>0</v>
      </c>
      <c r="CI44" s="350">
        <f>+'Stk CF '!EG44</f>
        <v>0</v>
      </c>
      <c r="CJ44" s="351">
        <f>+'Stk BF '!FT44</f>
        <v>0</v>
      </c>
      <c r="CK44" s="106">
        <f>+'Stk BSF'!FJ44</f>
        <v>0</v>
      </c>
      <c r="CL44" s="350">
        <f>+'Stk CF '!EM44</f>
        <v>0</v>
      </c>
      <c r="CM44" s="350">
        <f>+'Stk CF '!EN44</f>
        <v>0</v>
      </c>
      <c r="CN44" s="351">
        <f>+'Stk BF '!GC44</f>
        <v>0</v>
      </c>
      <c r="CO44" s="106">
        <f>+'Stk BSF'!FR44</f>
        <v>0</v>
      </c>
      <c r="CP44" s="350">
        <f>+'Stk CF '!ET44</f>
        <v>0</v>
      </c>
      <c r="CQ44" s="350">
        <f>+'Stk CF '!EU44</f>
        <v>0</v>
      </c>
      <c r="CR44" s="351">
        <f>+'Stk BF '!GL44</f>
        <v>0</v>
      </c>
      <c r="CS44" s="106">
        <f>+'Stk BSF'!FZ44</f>
        <v>0</v>
      </c>
      <c r="CT44" s="350">
        <f>+'Stk CF '!FA44</f>
        <v>0</v>
      </c>
      <c r="CU44" s="350">
        <f>+'Stk CF '!FB44</f>
        <v>0</v>
      </c>
      <c r="CV44" s="351">
        <f>+'Stk BF '!GU44</f>
        <v>0</v>
      </c>
      <c r="CW44" s="106">
        <f>+'Stk BSF'!GH44</f>
        <v>0</v>
      </c>
      <c r="CX44" s="350">
        <f>+'Stk CF '!FH44</f>
        <v>0</v>
      </c>
      <c r="CY44" s="350">
        <f>+'Stk CF '!FI44</f>
        <v>0</v>
      </c>
      <c r="CZ44" s="351">
        <f>+'Stk BF '!HD44</f>
        <v>0</v>
      </c>
      <c r="DA44" s="106">
        <f>+'Stk BSF'!GP44</f>
        <v>0</v>
      </c>
      <c r="DB44" s="350">
        <f>+'Stk CF '!FO44</f>
        <v>0</v>
      </c>
      <c r="DC44" s="350">
        <f>+'Stk CF '!FP44</f>
        <v>0</v>
      </c>
      <c r="DD44" s="351">
        <f>+'Stk BF '!HM44</f>
        <v>0</v>
      </c>
      <c r="DE44" s="106">
        <f>+'Stk BSF'!GX44</f>
        <v>0</v>
      </c>
      <c r="DF44" s="350">
        <f>+'Stk CF '!FV44</f>
        <v>0</v>
      </c>
      <c r="DG44" s="350">
        <f>+'Stk CF '!FW44</f>
        <v>0</v>
      </c>
      <c r="DH44" s="351">
        <f>+'Stk BF '!HV44</f>
        <v>0</v>
      </c>
      <c r="DI44" s="106">
        <f>+'Stk BSF'!HF44</f>
        <v>0</v>
      </c>
      <c r="DJ44" s="350">
        <f>+'Stk CF '!GC44</f>
        <v>0</v>
      </c>
      <c r="DK44" s="350">
        <f>+'Stk CF '!GD44</f>
        <v>0</v>
      </c>
      <c r="DL44" s="351">
        <f>+'Stk BF '!IE44</f>
        <v>0</v>
      </c>
      <c r="DM44" s="106">
        <f>+'Stk BSF'!HN44</f>
        <v>0</v>
      </c>
      <c r="DN44" s="350">
        <f>+'Stk CF '!GJ44</f>
        <v>0</v>
      </c>
      <c r="DO44" s="350">
        <f>+'Stk CF '!GK44</f>
        <v>0</v>
      </c>
      <c r="DP44" s="351">
        <f>+'Stk BF '!IN44</f>
        <v>0</v>
      </c>
      <c r="DQ44" s="106">
        <f>+'Stk BSF'!HV44</f>
        <v>0</v>
      </c>
      <c r="DR44" s="350">
        <f>+'Stk CF '!GQ44</f>
        <v>0</v>
      </c>
      <c r="DS44" s="350">
        <f>+'Stk CF '!GR44</f>
        <v>0</v>
      </c>
      <c r="DT44" s="351">
        <f>+'Stk BF '!IW44</f>
        <v>0</v>
      </c>
      <c r="DU44" s="106">
        <f>+'Stk BSF'!HV44</f>
        <v>0</v>
      </c>
      <c r="DV44" s="350">
        <f>+'Stk CF '!GX44</f>
        <v>0</v>
      </c>
      <c r="DW44" s="350">
        <f>+'Stk CF '!GY44</f>
        <v>0</v>
      </c>
      <c r="DX44" s="351">
        <f>+'Stk BF '!JF44</f>
        <v>0</v>
      </c>
      <c r="DY44" s="106">
        <f>+'Stk BSF'!IL44</f>
        <v>0</v>
      </c>
      <c r="DZ44" s="350">
        <f>+'Stk CF '!HE44</f>
        <v>0</v>
      </c>
      <c r="EA44" s="350">
        <f>+'Stk CF '!HF44</f>
        <v>0</v>
      </c>
      <c r="EB44" s="351">
        <f>+'Stk BF '!JO44</f>
        <v>0</v>
      </c>
      <c r="EC44" s="106">
        <f>+'Stk BSF'!IT44</f>
        <v>0</v>
      </c>
      <c r="ED44" s="350">
        <f>+'Stk CF '!HL44</f>
        <v>0</v>
      </c>
      <c r="EE44" s="350">
        <f>+'Stk CF '!HM44</f>
        <v>0</v>
      </c>
      <c r="EF44" s="351">
        <f>+'Stk BF '!JX44</f>
        <v>0</v>
      </c>
      <c r="EG44" s="106">
        <f>+'Stk BSF'!JB44</f>
        <v>0</v>
      </c>
      <c r="EH44" s="350">
        <f>+'Stk CF '!IA44</f>
        <v>0</v>
      </c>
      <c r="EI44" s="350">
        <f>+'Stk CF '!IB44</f>
        <v>0</v>
      </c>
      <c r="EJ44" s="351">
        <f>+'Stk BF '!KG44</f>
        <v>0</v>
      </c>
      <c r="EL44" s="520">
        <f t="shared" si="29"/>
        <v>0</v>
      </c>
      <c r="EM44" s="347">
        <f t="shared" si="30"/>
        <v>0</v>
      </c>
      <c r="EN44" s="347">
        <f t="shared" si="31"/>
        <v>0</v>
      </c>
      <c r="EO44" s="347">
        <f t="shared" si="32"/>
        <v>0</v>
      </c>
      <c r="EP44" s="118"/>
      <c r="EQ44" s="347">
        <f>VLOOKUP(D44,'Forcast 2023'!A:P,16,0)</f>
        <v>580</v>
      </c>
      <c r="ER44" s="507">
        <f t="shared" si="33"/>
        <v>0</v>
      </c>
    </row>
    <row r="45" spans="2:148" ht="15">
      <c r="B45" s="384" t="s">
        <v>52</v>
      </c>
      <c r="C45" s="187" t="s">
        <v>305</v>
      </c>
      <c r="D45" s="178" t="s">
        <v>269</v>
      </c>
      <c r="E45" s="365" t="s">
        <v>287</v>
      </c>
      <c r="F45" s="380" t="s">
        <v>99</v>
      </c>
      <c r="G45" s="380" t="s">
        <v>99</v>
      </c>
      <c r="H45" s="361" t="s">
        <v>95</v>
      </c>
      <c r="I45" s="377" t="s">
        <v>298</v>
      </c>
      <c r="J45" s="139">
        <v>7</v>
      </c>
      <c r="K45" s="140">
        <v>7</v>
      </c>
      <c r="L45" s="137" t="s">
        <v>4</v>
      </c>
      <c r="M45" s="106">
        <f>+'Stk BSF'!N45</f>
        <v>0</v>
      </c>
      <c r="N45" s="350">
        <f>+'Stk CF '!N45</f>
        <v>0</v>
      </c>
      <c r="O45" s="350">
        <f>+'Stk CF '!O45</f>
        <v>0</v>
      </c>
      <c r="P45" s="351">
        <f>+'Stk BF '!N45</f>
        <v>0</v>
      </c>
      <c r="Q45" s="106">
        <f>+'Stk BSF'!V45</f>
        <v>0</v>
      </c>
      <c r="R45" s="350">
        <f>+'Stk CF '!Q45</f>
        <v>0</v>
      </c>
      <c r="S45" s="350">
        <f>+'Stk CF '!R45</f>
        <v>0</v>
      </c>
      <c r="T45" s="351">
        <f>+'Stk BF '!W45</f>
        <v>0</v>
      </c>
      <c r="U45" s="106">
        <f>+'Stk BSF'!AD45</f>
        <v>0</v>
      </c>
      <c r="V45" s="350">
        <f>+'Stk CF '!X45</f>
        <v>0</v>
      </c>
      <c r="W45" s="350">
        <f>+'Stk CF '!Y45</f>
        <v>0</v>
      </c>
      <c r="X45" s="351">
        <f>+'Stk BF '!AF45</f>
        <v>0</v>
      </c>
      <c r="Y45" s="106">
        <f>+'Stk BSF'!AL45</f>
        <v>0</v>
      </c>
      <c r="Z45" s="350">
        <f>+'Stk CF '!AE45</f>
        <v>0</v>
      </c>
      <c r="AA45" s="350">
        <f>+'Stk CF '!AF45</f>
        <v>0</v>
      </c>
      <c r="AB45" s="351">
        <f>+'Stk BF '!AO45</f>
        <v>0</v>
      </c>
      <c r="AC45" s="106">
        <f>+'Stk BSF'!AT45</f>
        <v>0</v>
      </c>
      <c r="AD45" s="350">
        <f>+'Stk CF '!AL45</f>
        <v>0</v>
      </c>
      <c r="AE45" s="350">
        <f>+'Stk CF '!AM45</f>
        <v>0</v>
      </c>
      <c r="AF45" s="351">
        <f>+'Stk BF '!AX45</f>
        <v>0</v>
      </c>
      <c r="AG45" s="106">
        <f>+'Stk BSF'!BB45</f>
        <v>0</v>
      </c>
      <c r="AH45" s="350">
        <f>+'Stk CF '!AS45</f>
        <v>0</v>
      </c>
      <c r="AI45" s="350">
        <f>+'Stk CF '!AT45</f>
        <v>0</v>
      </c>
      <c r="AJ45" s="351">
        <f>+'Stk BF '!BG45</f>
        <v>0</v>
      </c>
      <c r="AK45" s="106">
        <f>+'Stk BSF'!BJ45</f>
        <v>0</v>
      </c>
      <c r="AL45" s="350">
        <f>+'Stk CF '!AZ45</f>
        <v>0</v>
      </c>
      <c r="AM45" s="350">
        <f>+'Stk CF '!BA45</f>
        <v>0</v>
      </c>
      <c r="AN45" s="351">
        <f>+'Stk BF '!BP45</f>
        <v>0</v>
      </c>
      <c r="AO45" s="106">
        <f>+'Stk BSF'!BR45</f>
        <v>0</v>
      </c>
      <c r="AP45" s="350">
        <f>+'Stk CF '!BG45</f>
        <v>0</v>
      </c>
      <c r="AQ45" s="350">
        <f>+'Stk CF '!BH45</f>
        <v>0</v>
      </c>
      <c r="AR45" s="351">
        <f>+'Stk BF '!BY45</f>
        <v>0</v>
      </c>
      <c r="AS45" s="106">
        <f>+'Stk BSF'!BZ45</f>
        <v>0</v>
      </c>
      <c r="AT45" s="350">
        <f>+'Stk CF '!BN45</f>
        <v>0</v>
      </c>
      <c r="AU45" s="350">
        <f>+'Stk CF '!BO45</f>
        <v>0</v>
      </c>
      <c r="AV45" s="351">
        <f>+'Stk BF '!CH45</f>
        <v>0</v>
      </c>
      <c r="AW45" s="106">
        <f>+'Stk BSF'!CH45</f>
        <v>0</v>
      </c>
      <c r="AX45" s="350">
        <f>+'Stk CF '!BU45</f>
        <v>0</v>
      </c>
      <c r="AY45" s="350">
        <f>+'Stk CF '!BV45</f>
        <v>0</v>
      </c>
      <c r="AZ45" s="351">
        <f>+'Stk BF '!CQ45</f>
        <v>0</v>
      </c>
      <c r="BA45" s="106">
        <f>+'Stk BSF'!CP45</f>
        <v>0</v>
      </c>
      <c r="BB45" s="350">
        <f>+'Stk CF '!CB45</f>
        <v>0</v>
      </c>
      <c r="BC45" s="350">
        <f>+'Stk CF '!CC45</f>
        <v>0</v>
      </c>
      <c r="BD45" s="351">
        <f>+'Stk BF '!CZ45</f>
        <v>0</v>
      </c>
      <c r="BE45" s="106">
        <f>+'Stk BSF'!CX45</f>
        <v>0</v>
      </c>
      <c r="BF45" s="350">
        <f>+'Stk CF '!CI45</f>
        <v>0</v>
      </c>
      <c r="BG45" s="350">
        <f>+'Stk CF '!CJ45</f>
        <v>0</v>
      </c>
      <c r="BH45" s="351">
        <f>+'Stk BF '!DI45</f>
        <v>0</v>
      </c>
      <c r="BI45" s="106">
        <f>+'Stk BSF'!DF45</f>
        <v>0</v>
      </c>
      <c r="BJ45" s="350">
        <f>+'Stk CF '!CP45</f>
        <v>0</v>
      </c>
      <c r="BK45" s="350">
        <f>+'Stk CF '!CQ45</f>
        <v>0</v>
      </c>
      <c r="BL45" s="351">
        <f>+'Stk BF '!DR45</f>
        <v>0</v>
      </c>
      <c r="BM45" s="106">
        <f>+'Stk BSF'!DN45</f>
        <v>0</v>
      </c>
      <c r="BN45" s="350">
        <f>+'Stk CF '!CW45</f>
        <v>0</v>
      </c>
      <c r="BO45" s="350">
        <f>+'Stk CF '!CX45</f>
        <v>0</v>
      </c>
      <c r="BP45" s="351">
        <f>+'Stk BF '!EA45</f>
        <v>0</v>
      </c>
      <c r="BQ45" s="106">
        <f>+'Stk BSF'!DV45</f>
        <v>0</v>
      </c>
      <c r="BR45" s="350">
        <f>+'Stk CF '!DD45</f>
        <v>0</v>
      </c>
      <c r="BS45" s="350">
        <f>+'Stk CF '!DE45</f>
        <v>0</v>
      </c>
      <c r="BT45" s="351">
        <f>+'Stk BF '!EJ45</f>
        <v>0</v>
      </c>
      <c r="BU45" s="106">
        <f>+'Stk BSF'!ED45</f>
        <v>0</v>
      </c>
      <c r="BV45" s="350">
        <f>+'Stk CF '!DK45</f>
        <v>0</v>
      </c>
      <c r="BW45" s="350">
        <f>+'Stk CF '!DL45</f>
        <v>0</v>
      </c>
      <c r="BX45" s="351">
        <f>+'Stk BF '!ES45</f>
        <v>0</v>
      </c>
      <c r="BY45" s="106">
        <f>+'Stk BSF'!EL45</f>
        <v>0</v>
      </c>
      <c r="BZ45" s="350">
        <f>+'Stk CF '!DR45</f>
        <v>0</v>
      </c>
      <c r="CA45" s="350">
        <f>+'Stk CF '!DS45</f>
        <v>0</v>
      </c>
      <c r="CB45" s="351">
        <f>+'Stk BF '!FB45</f>
        <v>0</v>
      </c>
      <c r="CC45" s="106">
        <f>+'Stk BSF'!ET45</f>
        <v>0</v>
      </c>
      <c r="CD45" s="350">
        <f>+'Stk CF '!DY45</f>
        <v>0</v>
      </c>
      <c r="CE45" s="350">
        <f>+'Stk CF '!DZ45</f>
        <v>0</v>
      </c>
      <c r="CF45" s="351">
        <f>+'Stk BF '!FK45</f>
        <v>0</v>
      </c>
      <c r="CG45" s="106">
        <f>+'Stk BSF'!FB45</f>
        <v>0</v>
      </c>
      <c r="CH45" s="350">
        <f>+'Stk CF '!EF45</f>
        <v>0</v>
      </c>
      <c r="CI45" s="350">
        <f>+'Stk CF '!EG45</f>
        <v>0</v>
      </c>
      <c r="CJ45" s="351">
        <f>+'Stk BF '!FT45</f>
        <v>0</v>
      </c>
      <c r="CK45" s="106">
        <f>+'Stk BSF'!FJ45</f>
        <v>0</v>
      </c>
      <c r="CL45" s="350">
        <f>+'Stk CF '!EM45</f>
        <v>0</v>
      </c>
      <c r="CM45" s="350">
        <f>+'Stk CF '!EN45</f>
        <v>0</v>
      </c>
      <c r="CN45" s="351">
        <f>+'Stk BF '!GC45</f>
        <v>0</v>
      </c>
      <c r="CO45" s="106">
        <f>+'Stk BSF'!FR45</f>
        <v>0</v>
      </c>
      <c r="CP45" s="350">
        <f>+'Stk CF '!ET45</f>
        <v>0</v>
      </c>
      <c r="CQ45" s="350">
        <f>+'Stk CF '!EU45</f>
        <v>0</v>
      </c>
      <c r="CR45" s="351">
        <f>+'Stk BF '!GL45</f>
        <v>0</v>
      </c>
      <c r="CS45" s="106">
        <f>+'Stk BSF'!FZ45</f>
        <v>0</v>
      </c>
      <c r="CT45" s="350">
        <f>+'Stk CF '!FA45</f>
        <v>0</v>
      </c>
      <c r="CU45" s="350">
        <f>+'Stk CF '!FB45</f>
        <v>0</v>
      </c>
      <c r="CV45" s="351">
        <f>+'Stk BF '!GU45</f>
        <v>0</v>
      </c>
      <c r="CW45" s="106">
        <f>+'Stk BSF'!GH45</f>
        <v>0</v>
      </c>
      <c r="CX45" s="350">
        <f>+'Stk CF '!FH45</f>
        <v>0</v>
      </c>
      <c r="CY45" s="350">
        <f>+'Stk CF '!FI45</f>
        <v>0</v>
      </c>
      <c r="CZ45" s="351">
        <f>+'Stk BF '!HD45</f>
        <v>0</v>
      </c>
      <c r="DA45" s="106">
        <f>+'Stk BSF'!GP45</f>
        <v>0</v>
      </c>
      <c r="DB45" s="350">
        <f>+'Stk CF '!FO45</f>
        <v>0</v>
      </c>
      <c r="DC45" s="350">
        <f>+'Stk CF '!FP45</f>
        <v>0</v>
      </c>
      <c r="DD45" s="351">
        <f>+'Stk BF '!HM45</f>
        <v>0</v>
      </c>
      <c r="DE45" s="106">
        <f>+'Stk BSF'!GX45</f>
        <v>0</v>
      </c>
      <c r="DF45" s="350">
        <f>+'Stk CF '!FV45</f>
        <v>0</v>
      </c>
      <c r="DG45" s="350">
        <f>+'Stk CF '!FW45</f>
        <v>0</v>
      </c>
      <c r="DH45" s="351">
        <f>+'Stk BF '!HV45</f>
        <v>0</v>
      </c>
      <c r="DI45" s="106">
        <f>+'Stk BSF'!HF45</f>
        <v>0</v>
      </c>
      <c r="DJ45" s="350">
        <f>+'Stk CF '!GC45</f>
        <v>0</v>
      </c>
      <c r="DK45" s="350">
        <f>+'Stk CF '!GD45</f>
        <v>0</v>
      </c>
      <c r="DL45" s="351">
        <f>+'Stk BF '!IE45</f>
        <v>0</v>
      </c>
      <c r="DM45" s="106">
        <f>+'Stk BSF'!HN45</f>
        <v>0</v>
      </c>
      <c r="DN45" s="350">
        <f>+'Stk CF '!GJ45</f>
        <v>0</v>
      </c>
      <c r="DO45" s="350">
        <f>+'Stk CF '!GK45</f>
        <v>0</v>
      </c>
      <c r="DP45" s="351">
        <f>+'Stk BF '!IN45</f>
        <v>0</v>
      </c>
      <c r="DQ45" s="106">
        <f>+'Stk BSF'!HV45</f>
        <v>0</v>
      </c>
      <c r="DR45" s="350">
        <f>+'Stk CF '!GQ45</f>
        <v>0</v>
      </c>
      <c r="DS45" s="350">
        <f>+'Stk CF '!GR45</f>
        <v>0</v>
      </c>
      <c r="DT45" s="351">
        <f>+'Stk BF '!IW45</f>
        <v>0</v>
      </c>
      <c r="DU45" s="106">
        <f>+'Stk BSF'!HV45</f>
        <v>0</v>
      </c>
      <c r="DV45" s="350">
        <f>+'Stk CF '!GX45</f>
        <v>0</v>
      </c>
      <c r="DW45" s="350">
        <f>+'Stk CF '!GY45</f>
        <v>0</v>
      </c>
      <c r="DX45" s="351">
        <f>+'Stk BF '!JF45</f>
        <v>0</v>
      </c>
      <c r="DY45" s="106">
        <f>+'Stk BSF'!IL45</f>
        <v>0</v>
      </c>
      <c r="DZ45" s="350">
        <f>+'Stk CF '!HE45</f>
        <v>0</v>
      </c>
      <c r="EA45" s="350">
        <f>+'Stk CF '!HF45</f>
        <v>0</v>
      </c>
      <c r="EB45" s="351">
        <f>+'Stk BF '!JO45</f>
        <v>0</v>
      </c>
      <c r="EC45" s="106">
        <f>+'Stk BSF'!IT45</f>
        <v>0</v>
      </c>
      <c r="ED45" s="350">
        <f>+'Stk CF '!HL45</f>
        <v>0</v>
      </c>
      <c r="EE45" s="350">
        <f>+'Stk CF '!HM45</f>
        <v>0</v>
      </c>
      <c r="EF45" s="351">
        <f>+'Stk BF '!JX45</f>
        <v>0</v>
      </c>
      <c r="EG45" s="106">
        <f>+'Stk BSF'!JB45</f>
        <v>0</v>
      </c>
      <c r="EH45" s="350">
        <f>+'Stk CF '!IA45</f>
        <v>0</v>
      </c>
      <c r="EI45" s="350">
        <f>+'Stk CF '!IB45</f>
        <v>0</v>
      </c>
      <c r="EJ45" s="351">
        <f>+'Stk BF '!KG45</f>
        <v>0</v>
      </c>
      <c r="EL45" s="520">
        <f t="shared" si="29"/>
        <v>0</v>
      </c>
      <c r="EM45" s="347">
        <f t="shared" si="30"/>
        <v>0</v>
      </c>
      <c r="EN45" s="347">
        <f t="shared" si="31"/>
        <v>0</v>
      </c>
      <c r="EO45" s="347">
        <f t="shared" si="32"/>
        <v>0</v>
      </c>
      <c r="EP45" s="118"/>
      <c r="EQ45" s="347">
        <f>VLOOKUP(D45,'Forcast 2023'!A:P,16,0)</f>
        <v>1500</v>
      </c>
      <c r="ER45" s="507">
        <f t="shared" si="33"/>
        <v>0</v>
      </c>
    </row>
    <row r="46" spans="2:148" ht="15">
      <c r="B46" s="384" t="s">
        <v>52</v>
      </c>
      <c r="C46" s="177" t="s">
        <v>311</v>
      </c>
      <c r="D46" s="177" t="s">
        <v>307</v>
      </c>
      <c r="E46" s="368" t="s">
        <v>311</v>
      </c>
      <c r="F46" s="382" t="s">
        <v>98</v>
      </c>
      <c r="G46" s="382" t="s">
        <v>98</v>
      </c>
      <c r="H46" s="361" t="s">
        <v>95</v>
      </c>
      <c r="I46" s="373" t="s">
        <v>330</v>
      </c>
      <c r="J46" s="143">
        <v>8</v>
      </c>
      <c r="K46" s="144">
        <v>9</v>
      </c>
      <c r="L46" s="137" t="s">
        <v>4</v>
      </c>
      <c r="M46" s="106">
        <f>+'Stk BSF'!N46</f>
        <v>638</v>
      </c>
      <c r="N46" s="350">
        <f>+'Stk CF '!N46</f>
        <v>5</v>
      </c>
      <c r="O46" s="350">
        <f>+'Stk CF '!O46</f>
        <v>17</v>
      </c>
      <c r="P46" s="351">
        <f>+'Stk BF '!N46</f>
        <v>308</v>
      </c>
      <c r="Q46" s="106">
        <f>+'Stk BSF'!V46</f>
        <v>558</v>
      </c>
      <c r="R46" s="350">
        <f>+'Stk CF '!Q46</f>
        <v>5</v>
      </c>
      <c r="S46" s="350">
        <f>+'Stk CF '!R46</f>
        <v>97</v>
      </c>
      <c r="T46" s="351">
        <f>+'Stk BF '!W46</f>
        <v>308</v>
      </c>
      <c r="U46" s="106">
        <f>+'Stk BSF'!AD46</f>
        <v>558</v>
      </c>
      <c r="V46" s="350">
        <f>+'Stk CF '!X46</f>
        <v>5</v>
      </c>
      <c r="W46" s="350">
        <f>+'Stk CF '!Y46</f>
        <v>97</v>
      </c>
      <c r="X46" s="351">
        <f>+'Stk BF '!AF46</f>
        <v>308</v>
      </c>
      <c r="Y46" s="106">
        <f>+'Stk BSF'!AL46</f>
        <v>558</v>
      </c>
      <c r="Z46" s="350">
        <f>+'Stk CF '!AE46</f>
        <v>0</v>
      </c>
      <c r="AA46" s="350">
        <f>+'Stk CF '!AF46</f>
        <v>100</v>
      </c>
      <c r="AB46" s="351">
        <f>+'Stk BF '!AO46</f>
        <v>310</v>
      </c>
      <c r="AC46" s="106">
        <f>+'Stk BSF'!AT46</f>
        <v>558</v>
      </c>
      <c r="AD46" s="350">
        <f>+'Stk CF '!AL46</f>
        <v>0</v>
      </c>
      <c r="AE46" s="350">
        <f>+'Stk CF '!AM46</f>
        <v>11</v>
      </c>
      <c r="AF46" s="351">
        <f>+'Stk BF '!AX46</f>
        <v>335</v>
      </c>
      <c r="AG46" s="106">
        <f>+'Stk BSF'!BB46</f>
        <v>558</v>
      </c>
      <c r="AH46" s="350">
        <f>+'Stk CF '!AS46</f>
        <v>0</v>
      </c>
      <c r="AI46" s="350">
        <f>+'Stk CF '!AT46</f>
        <v>11</v>
      </c>
      <c r="AJ46" s="351">
        <f>+'Stk BF '!BG46</f>
        <v>335</v>
      </c>
      <c r="AK46" s="106">
        <f>+'Stk BSF'!BJ46</f>
        <v>558</v>
      </c>
      <c r="AL46" s="350">
        <f>+'Stk CF '!AZ46</f>
        <v>0</v>
      </c>
      <c r="AM46" s="350">
        <f>+'Stk CF '!BA46</f>
        <v>11</v>
      </c>
      <c r="AN46" s="351">
        <f>+'Stk BF '!BP46</f>
        <v>239</v>
      </c>
      <c r="AO46" s="106">
        <f>+'Stk BSF'!BR46</f>
        <v>558</v>
      </c>
      <c r="AP46" s="350">
        <f>+'Stk CF '!BG46</f>
        <v>0</v>
      </c>
      <c r="AQ46" s="350">
        <f>+'Stk CF '!BH46</f>
        <v>11</v>
      </c>
      <c r="AR46" s="351">
        <f>+'Stk BF '!BY46</f>
        <v>239</v>
      </c>
      <c r="AS46" s="106">
        <f>+'Stk BSF'!BZ46</f>
        <v>558</v>
      </c>
      <c r="AT46" s="350">
        <f>+'Stk CF '!BN46</f>
        <v>0</v>
      </c>
      <c r="AU46" s="350">
        <f>+'Stk CF '!BO46</f>
        <v>11</v>
      </c>
      <c r="AV46" s="351">
        <f>+'Stk BF '!CH46</f>
        <v>175</v>
      </c>
      <c r="AW46" s="106">
        <f>+'Stk BSF'!CH46</f>
        <v>558</v>
      </c>
      <c r="AX46" s="350">
        <f>+'Stk CF '!BU46</f>
        <v>0</v>
      </c>
      <c r="AY46" s="350">
        <f>+'Stk CF '!BV46</f>
        <v>11</v>
      </c>
      <c r="AZ46" s="351">
        <f>+'Stk BF '!CQ46</f>
        <v>175</v>
      </c>
      <c r="BA46" s="106">
        <f>+'Stk BSF'!CP46</f>
        <v>558</v>
      </c>
      <c r="BB46" s="350">
        <f>+'Stk CF '!CB46</f>
        <v>0</v>
      </c>
      <c r="BC46" s="350">
        <f>+'Stk CF '!CC46</f>
        <v>11</v>
      </c>
      <c r="BD46" s="351">
        <f>+'Stk BF '!CZ46</f>
        <v>175</v>
      </c>
      <c r="BE46" s="106">
        <f>+'Stk BSF'!CX46</f>
        <v>558</v>
      </c>
      <c r="BF46" s="350">
        <f>+'Stk CF '!CI46</f>
        <v>0</v>
      </c>
      <c r="BG46" s="350">
        <f>+'Stk CF '!CJ46</f>
        <v>11</v>
      </c>
      <c r="BH46" s="351">
        <f>+'Stk BF '!DI46</f>
        <v>116</v>
      </c>
      <c r="BI46" s="106">
        <f>+'Stk BSF'!DF46</f>
        <v>558</v>
      </c>
      <c r="BJ46" s="350">
        <f>+'Stk CF '!CP46</f>
        <v>0</v>
      </c>
      <c r="BK46" s="350">
        <f>+'Stk CF '!CQ46</f>
        <v>11</v>
      </c>
      <c r="BL46" s="351">
        <f>+'Stk BF '!DR46</f>
        <v>116</v>
      </c>
      <c r="BM46" s="106">
        <f>+'Stk BSF'!DN46</f>
        <v>558</v>
      </c>
      <c r="BN46" s="350">
        <f>+'Stk CF '!CW46</f>
        <v>0</v>
      </c>
      <c r="BO46" s="350">
        <f>+'Stk CF '!CX46</f>
        <v>11</v>
      </c>
      <c r="BP46" s="351">
        <f>+'Stk BF '!EA46</f>
        <v>116</v>
      </c>
      <c r="BQ46" s="106">
        <f>+'Stk BSF'!DV46</f>
        <v>558</v>
      </c>
      <c r="BR46" s="350">
        <f>+'Stk CF '!DD46</f>
        <v>0</v>
      </c>
      <c r="BS46" s="350">
        <f>+'Stk CF '!DE46</f>
        <v>11</v>
      </c>
      <c r="BT46" s="351">
        <f>+'Stk BF '!EJ46</f>
        <v>116</v>
      </c>
      <c r="BU46" s="106">
        <f>+'Stk BSF'!ED46</f>
        <v>558</v>
      </c>
      <c r="BV46" s="350">
        <f>+'Stk CF '!DK46</f>
        <v>0</v>
      </c>
      <c r="BW46" s="350">
        <f>+'Stk CF '!DL46</f>
        <v>11</v>
      </c>
      <c r="BX46" s="351">
        <f>+'Stk BF '!ES46</f>
        <v>116</v>
      </c>
      <c r="BY46" s="106">
        <f>+'Stk BSF'!EL46</f>
        <v>558</v>
      </c>
      <c r="BZ46" s="350">
        <f>+'Stk CF '!DR46</f>
        <v>0</v>
      </c>
      <c r="CA46" s="350">
        <f>+'Stk CF '!DS46</f>
        <v>11</v>
      </c>
      <c r="CB46" s="351">
        <f>+'Stk BF '!FB46</f>
        <v>116</v>
      </c>
      <c r="CC46" s="106">
        <f>+'Stk BSF'!ET46</f>
        <v>558</v>
      </c>
      <c r="CD46" s="350">
        <f>+'Stk CF '!DY46</f>
        <v>0</v>
      </c>
      <c r="CE46" s="350">
        <f>+'Stk CF '!DZ46</f>
        <v>11</v>
      </c>
      <c r="CF46" s="351">
        <f>+'Stk BF '!FK46</f>
        <v>116</v>
      </c>
      <c r="CG46" s="106">
        <f>+'Stk BSF'!FB46</f>
        <v>558</v>
      </c>
      <c r="CH46" s="350">
        <f>+'Stk CF '!EF46</f>
        <v>0</v>
      </c>
      <c r="CI46" s="350">
        <f>+'Stk CF '!EG46</f>
        <v>11</v>
      </c>
      <c r="CJ46" s="351">
        <f>+'Stk BF '!FT46</f>
        <v>116</v>
      </c>
      <c r="CK46" s="106">
        <f>+'Stk BSF'!FJ46</f>
        <v>558</v>
      </c>
      <c r="CL46" s="350">
        <f>+'Stk CF '!EM46</f>
        <v>0</v>
      </c>
      <c r="CM46" s="350">
        <f>+'Stk CF '!EN46</f>
        <v>11</v>
      </c>
      <c r="CN46" s="351">
        <f>+'Stk BF '!GC46</f>
        <v>116</v>
      </c>
      <c r="CO46" s="106">
        <f>+'Stk BSF'!FR46</f>
        <v>558</v>
      </c>
      <c r="CP46" s="350">
        <f>+'Stk CF '!ET46</f>
        <v>0</v>
      </c>
      <c r="CQ46" s="350">
        <f>+'Stk CF '!EU46</f>
        <v>11</v>
      </c>
      <c r="CR46" s="351">
        <f>+'Stk BF '!GL46</f>
        <v>116</v>
      </c>
      <c r="CS46" s="106">
        <f>+'Stk BSF'!FZ46</f>
        <v>558</v>
      </c>
      <c r="CT46" s="350">
        <f>+'Stk CF '!FA46</f>
        <v>0</v>
      </c>
      <c r="CU46" s="350">
        <f>+'Stk CF '!FB46</f>
        <v>11</v>
      </c>
      <c r="CV46" s="351">
        <f>+'Stk BF '!GU46</f>
        <v>116</v>
      </c>
      <c r="CW46" s="106">
        <f>+'Stk BSF'!GH46</f>
        <v>558</v>
      </c>
      <c r="CX46" s="350">
        <f>+'Stk CF '!FH46</f>
        <v>0</v>
      </c>
      <c r="CY46" s="350">
        <f>+'Stk CF '!FI46</f>
        <v>11</v>
      </c>
      <c r="CZ46" s="351">
        <f>+'Stk BF '!HD46</f>
        <v>116</v>
      </c>
      <c r="DA46" s="106">
        <f>+'Stk BSF'!GP46</f>
        <v>558</v>
      </c>
      <c r="DB46" s="350">
        <f>+'Stk CF '!FO46</f>
        <v>0</v>
      </c>
      <c r="DC46" s="350">
        <f>+'Stk CF '!FP46</f>
        <v>11</v>
      </c>
      <c r="DD46" s="351">
        <f>+'Stk BF '!HM46</f>
        <v>116</v>
      </c>
      <c r="DE46" s="106">
        <f>+'Stk BSF'!GX46</f>
        <v>558</v>
      </c>
      <c r="DF46" s="350">
        <f>+'Stk CF '!FV46</f>
        <v>0</v>
      </c>
      <c r="DG46" s="350">
        <f>+'Stk CF '!FW46</f>
        <v>11</v>
      </c>
      <c r="DH46" s="351">
        <f>+'Stk BF '!HV46</f>
        <v>116</v>
      </c>
      <c r="DI46" s="106">
        <f>+'Stk BSF'!HF46</f>
        <v>558</v>
      </c>
      <c r="DJ46" s="350">
        <f>+'Stk CF '!GC46</f>
        <v>0</v>
      </c>
      <c r="DK46" s="350">
        <f>+'Stk CF '!GD46</f>
        <v>11</v>
      </c>
      <c r="DL46" s="351">
        <f>+'Stk BF '!IE46</f>
        <v>116</v>
      </c>
      <c r="DM46" s="106">
        <f>+'Stk BSF'!HN46</f>
        <v>558</v>
      </c>
      <c r="DN46" s="350">
        <f>+'Stk CF '!GJ46</f>
        <v>0</v>
      </c>
      <c r="DO46" s="350">
        <f>+'Stk CF '!GK46</f>
        <v>11</v>
      </c>
      <c r="DP46" s="351">
        <f>+'Stk BF '!IN46</f>
        <v>116</v>
      </c>
      <c r="DQ46" s="106">
        <f>+'Stk BSF'!HV46</f>
        <v>558</v>
      </c>
      <c r="DR46" s="350">
        <f>+'Stk CF '!GQ46</f>
        <v>0</v>
      </c>
      <c r="DS46" s="350">
        <f>+'Stk CF '!GR46</f>
        <v>11</v>
      </c>
      <c r="DT46" s="351">
        <f>+'Stk BF '!IW46</f>
        <v>116</v>
      </c>
      <c r="DU46" s="106">
        <f>+'Stk BSF'!HV46</f>
        <v>558</v>
      </c>
      <c r="DV46" s="350">
        <f>+'Stk CF '!GX46</f>
        <v>0</v>
      </c>
      <c r="DW46" s="350">
        <f>+'Stk CF '!GY46</f>
        <v>11</v>
      </c>
      <c r="DX46" s="351">
        <f>+'Stk BF '!JF46</f>
        <v>116</v>
      </c>
      <c r="DY46" s="106">
        <f>+'Stk BSF'!IL46</f>
        <v>558</v>
      </c>
      <c r="DZ46" s="350">
        <f>+'Stk CF '!HE46</f>
        <v>0</v>
      </c>
      <c r="EA46" s="350">
        <f>+'Stk CF '!HF46</f>
        <v>11</v>
      </c>
      <c r="EB46" s="351">
        <f>+'Stk BF '!JO46</f>
        <v>116</v>
      </c>
      <c r="EC46" s="106">
        <f>+'Stk BSF'!IT46</f>
        <v>558</v>
      </c>
      <c r="ED46" s="350">
        <f>+'Stk CF '!HL46</f>
        <v>0</v>
      </c>
      <c r="EE46" s="350">
        <f>+'Stk CF '!HM46</f>
        <v>11</v>
      </c>
      <c r="EF46" s="351">
        <f>+'Stk BF '!JX46</f>
        <v>116</v>
      </c>
      <c r="EG46" s="106">
        <f>+'Stk BSF'!JB46</f>
        <v>558</v>
      </c>
      <c r="EH46" s="350">
        <f>+'Stk CF '!IA46</f>
        <v>0</v>
      </c>
      <c r="EI46" s="350">
        <f>+'Stk CF '!IB46</f>
        <v>11</v>
      </c>
      <c r="EJ46" s="351">
        <f>+'Stk BF '!KG46</f>
        <v>116</v>
      </c>
      <c r="EL46" s="520">
        <f t="shared" si="29"/>
        <v>558</v>
      </c>
      <c r="EM46" s="347">
        <f t="shared" si="30"/>
        <v>0</v>
      </c>
      <c r="EN46" s="347">
        <f t="shared" si="31"/>
        <v>11</v>
      </c>
      <c r="EO46" s="347">
        <f t="shared" si="32"/>
        <v>116</v>
      </c>
      <c r="EP46" s="118"/>
      <c r="EQ46" s="347">
        <f>VLOOKUP(D46,'Forcast 2023'!A:P,16,0)</f>
        <v>580</v>
      </c>
      <c r="ER46" s="507">
        <f t="shared" si="33"/>
        <v>1.1810344827586208</v>
      </c>
    </row>
    <row r="47" spans="2:148" ht="15">
      <c r="B47" s="384" t="s">
        <v>52</v>
      </c>
      <c r="C47" s="170" t="s">
        <v>312</v>
      </c>
      <c r="D47" s="170" t="s">
        <v>323</v>
      </c>
      <c r="E47" s="369" t="s">
        <v>312</v>
      </c>
      <c r="F47" s="382" t="s">
        <v>98</v>
      </c>
      <c r="G47" s="382" t="s">
        <v>98</v>
      </c>
      <c r="H47" s="361" t="s">
        <v>95</v>
      </c>
      <c r="I47" s="356" t="s">
        <v>331</v>
      </c>
      <c r="J47" s="139">
        <v>9</v>
      </c>
      <c r="K47" s="140">
        <v>10</v>
      </c>
      <c r="L47" s="137" t="s">
        <v>4</v>
      </c>
      <c r="M47" s="106">
        <f>+'Stk BSF'!N47</f>
        <v>214</v>
      </c>
      <c r="N47" s="350">
        <f>+'Stk CF '!N47</f>
        <v>0</v>
      </c>
      <c r="O47" s="350">
        <f>+'Stk CF '!O47</f>
        <v>294</v>
      </c>
      <c r="P47" s="351">
        <f>+'Stk BF '!N47</f>
        <v>13</v>
      </c>
      <c r="Q47" s="106">
        <f>+'Stk BSF'!V47</f>
        <v>92</v>
      </c>
      <c r="R47" s="350">
        <f>+'Stk CF '!Q47</f>
        <v>122</v>
      </c>
      <c r="S47" s="350">
        <f>+'Stk CF '!R47</f>
        <v>294</v>
      </c>
      <c r="T47" s="351">
        <f>+'Stk BF '!W47</f>
        <v>13</v>
      </c>
      <c r="U47" s="106">
        <f>+'Stk BSF'!AD47</f>
        <v>92</v>
      </c>
      <c r="V47" s="350">
        <f>+'Stk CF '!X47</f>
        <v>122</v>
      </c>
      <c r="W47" s="350">
        <f>+'Stk CF '!Y47</f>
        <v>294</v>
      </c>
      <c r="X47" s="351">
        <f>+'Stk BF '!AF47</f>
        <v>13</v>
      </c>
      <c r="Y47" s="106">
        <f>+'Stk BSF'!AL47</f>
        <v>428</v>
      </c>
      <c r="Z47" s="350">
        <f>+'Stk CF '!AE47</f>
        <v>111</v>
      </c>
      <c r="AA47" s="350">
        <f>+'Stk CF '!AF47</f>
        <v>4</v>
      </c>
      <c r="AB47" s="351">
        <f>+'Stk BF '!AO47</f>
        <v>314</v>
      </c>
      <c r="AC47" s="106">
        <f>+'Stk BSF'!AT47</f>
        <v>1013</v>
      </c>
      <c r="AD47" s="350">
        <f>+'Stk CF '!AL47</f>
        <v>7</v>
      </c>
      <c r="AE47" s="350">
        <f>+'Stk CF '!AM47</f>
        <v>0</v>
      </c>
      <c r="AF47" s="351">
        <f>+'Stk BF '!AX47</f>
        <v>422</v>
      </c>
      <c r="AG47" s="106">
        <f>+'Stk BSF'!BB47</f>
        <v>1415</v>
      </c>
      <c r="AH47" s="350">
        <f>+'Stk CF '!AS47</f>
        <v>7</v>
      </c>
      <c r="AI47" s="350">
        <f>+'Stk CF '!AT47</f>
        <v>0</v>
      </c>
      <c r="AJ47" s="351">
        <f>+'Stk BF '!BG47</f>
        <v>366</v>
      </c>
      <c r="AK47" s="106">
        <f>+'Stk BSF'!BJ47</f>
        <v>1600</v>
      </c>
      <c r="AL47" s="350">
        <f>+'Stk CF '!AZ47</f>
        <v>7</v>
      </c>
      <c r="AM47" s="350">
        <f>+'Stk CF '!BA47</f>
        <v>0</v>
      </c>
      <c r="AN47" s="351">
        <f>+'Stk BF '!BP47</f>
        <v>338</v>
      </c>
      <c r="AO47" s="106">
        <f>+'Stk BSF'!BR47</f>
        <v>1600</v>
      </c>
      <c r="AP47" s="350">
        <f>+'Stk CF '!BG47</f>
        <v>0</v>
      </c>
      <c r="AQ47" s="350">
        <f>+'Stk CF '!BH47</f>
        <v>7</v>
      </c>
      <c r="AR47" s="351">
        <f>+'Stk BF '!BY47</f>
        <v>338</v>
      </c>
      <c r="AS47" s="106">
        <f>+'Stk BSF'!BZ47</f>
        <v>1600</v>
      </c>
      <c r="AT47" s="350">
        <f>+'Stk CF '!BN47</f>
        <v>0</v>
      </c>
      <c r="AU47" s="350">
        <f>+'Stk CF '!BO47</f>
        <v>7</v>
      </c>
      <c r="AV47" s="351">
        <f>+'Stk BF '!CH47</f>
        <v>338</v>
      </c>
      <c r="AW47" s="106">
        <f>+'Stk BSF'!CH47</f>
        <v>1600</v>
      </c>
      <c r="AX47" s="350">
        <f>+'Stk CF '!BU47</f>
        <v>0</v>
      </c>
      <c r="AY47" s="350">
        <f>+'Stk CF '!BV47</f>
        <v>7</v>
      </c>
      <c r="AZ47" s="351">
        <f>+'Stk BF '!CQ47</f>
        <v>338</v>
      </c>
      <c r="BA47" s="106">
        <f>+'Stk BSF'!CP47</f>
        <v>1600</v>
      </c>
      <c r="BB47" s="350">
        <f>+'Stk CF '!CB47</f>
        <v>0</v>
      </c>
      <c r="BC47" s="350">
        <f>+'Stk CF '!CC47</f>
        <v>7</v>
      </c>
      <c r="BD47" s="351">
        <f>+'Stk BF '!CZ47</f>
        <v>338</v>
      </c>
      <c r="BE47" s="106">
        <f>+'Stk BSF'!CX47</f>
        <v>1600</v>
      </c>
      <c r="BF47" s="350">
        <f>+'Stk CF '!CI47</f>
        <v>0</v>
      </c>
      <c r="BG47" s="350">
        <f>+'Stk CF '!CJ47</f>
        <v>7</v>
      </c>
      <c r="BH47" s="351">
        <f>+'Stk BF '!DI47</f>
        <v>263</v>
      </c>
      <c r="BI47" s="106">
        <f>+'Stk BSF'!DF47</f>
        <v>1600</v>
      </c>
      <c r="BJ47" s="350">
        <f>+'Stk CF '!CP47</f>
        <v>0</v>
      </c>
      <c r="BK47" s="350">
        <f>+'Stk CF '!CQ47</f>
        <v>7</v>
      </c>
      <c r="BL47" s="351">
        <f>+'Stk BF '!DR47</f>
        <v>222</v>
      </c>
      <c r="BM47" s="106">
        <f>+'Stk BSF'!DN47</f>
        <v>1600</v>
      </c>
      <c r="BN47" s="350">
        <f>+'Stk CF '!CW47</f>
        <v>0</v>
      </c>
      <c r="BO47" s="350">
        <f>+'Stk CF '!CX47</f>
        <v>7</v>
      </c>
      <c r="BP47" s="351">
        <f>+'Stk BF '!EA47</f>
        <v>222</v>
      </c>
      <c r="BQ47" s="106">
        <f>+'Stk BSF'!DV47</f>
        <v>1600</v>
      </c>
      <c r="BR47" s="350">
        <f>+'Stk CF '!DD47</f>
        <v>0</v>
      </c>
      <c r="BS47" s="350">
        <f>+'Stk CF '!DE47</f>
        <v>7</v>
      </c>
      <c r="BT47" s="351">
        <f>+'Stk BF '!EJ47</f>
        <v>222</v>
      </c>
      <c r="BU47" s="106">
        <f>+'Stk BSF'!ED47</f>
        <v>1600</v>
      </c>
      <c r="BV47" s="350">
        <f>+'Stk CF '!DK47</f>
        <v>0</v>
      </c>
      <c r="BW47" s="350">
        <f>+'Stk CF '!DL47</f>
        <v>7</v>
      </c>
      <c r="BX47" s="351">
        <f>+'Stk BF '!ES47</f>
        <v>222</v>
      </c>
      <c r="BY47" s="106">
        <f>+'Stk BSF'!EL47</f>
        <v>1600</v>
      </c>
      <c r="BZ47" s="350">
        <f>+'Stk CF '!DR47</f>
        <v>0</v>
      </c>
      <c r="CA47" s="350">
        <f>+'Stk CF '!DS47</f>
        <v>7</v>
      </c>
      <c r="CB47" s="351">
        <f>+'Stk BF '!FB47</f>
        <v>222</v>
      </c>
      <c r="CC47" s="106">
        <f>+'Stk BSF'!ET47</f>
        <v>1600</v>
      </c>
      <c r="CD47" s="350">
        <f>+'Stk CF '!DY47</f>
        <v>0</v>
      </c>
      <c r="CE47" s="350">
        <f>+'Stk CF '!DZ47</f>
        <v>7</v>
      </c>
      <c r="CF47" s="351">
        <f>+'Stk BF '!FK47</f>
        <v>222</v>
      </c>
      <c r="CG47" s="106">
        <f>+'Stk BSF'!FB47</f>
        <v>1600</v>
      </c>
      <c r="CH47" s="350">
        <f>+'Stk CF '!EF47</f>
        <v>0</v>
      </c>
      <c r="CI47" s="350">
        <f>+'Stk CF '!EG47</f>
        <v>7</v>
      </c>
      <c r="CJ47" s="351">
        <f>+'Stk BF '!FT47</f>
        <v>222</v>
      </c>
      <c r="CK47" s="106">
        <f>+'Stk BSF'!FJ47</f>
        <v>1600</v>
      </c>
      <c r="CL47" s="350">
        <f>+'Stk CF '!EM47</f>
        <v>0</v>
      </c>
      <c r="CM47" s="350">
        <f>+'Stk CF '!EN47</f>
        <v>7</v>
      </c>
      <c r="CN47" s="351">
        <f>+'Stk BF '!GC47</f>
        <v>222</v>
      </c>
      <c r="CO47" s="106">
        <f>+'Stk BSF'!FR47</f>
        <v>1600</v>
      </c>
      <c r="CP47" s="350">
        <f>+'Stk CF '!ET47</f>
        <v>0</v>
      </c>
      <c r="CQ47" s="350">
        <f>+'Stk CF '!EU47</f>
        <v>7</v>
      </c>
      <c r="CR47" s="351">
        <f>+'Stk BF '!GL47</f>
        <v>222</v>
      </c>
      <c r="CS47" s="106">
        <f>+'Stk BSF'!FZ47</f>
        <v>1600</v>
      </c>
      <c r="CT47" s="350">
        <f>+'Stk CF '!FA47</f>
        <v>0</v>
      </c>
      <c r="CU47" s="350">
        <f>+'Stk CF '!FB47</f>
        <v>7</v>
      </c>
      <c r="CV47" s="351">
        <f>+'Stk BF '!GU47</f>
        <v>222</v>
      </c>
      <c r="CW47" s="106">
        <f>+'Stk BSF'!GH47</f>
        <v>1600</v>
      </c>
      <c r="CX47" s="350">
        <f>+'Stk CF '!FH47</f>
        <v>0</v>
      </c>
      <c r="CY47" s="350">
        <f>+'Stk CF '!FI47</f>
        <v>7</v>
      </c>
      <c r="CZ47" s="351">
        <f>+'Stk BF '!HD47</f>
        <v>222</v>
      </c>
      <c r="DA47" s="106">
        <f>+'Stk BSF'!GP47</f>
        <v>1600</v>
      </c>
      <c r="DB47" s="350">
        <f>+'Stk CF '!FO47</f>
        <v>0</v>
      </c>
      <c r="DC47" s="350">
        <f>+'Stk CF '!FP47</f>
        <v>7</v>
      </c>
      <c r="DD47" s="351">
        <f>+'Stk BF '!HM47</f>
        <v>222</v>
      </c>
      <c r="DE47" s="106">
        <f>+'Stk BSF'!GX47</f>
        <v>1600</v>
      </c>
      <c r="DF47" s="350">
        <f>+'Stk CF '!FV47</f>
        <v>0</v>
      </c>
      <c r="DG47" s="350">
        <f>+'Stk CF '!FW47</f>
        <v>7</v>
      </c>
      <c r="DH47" s="351">
        <f>+'Stk BF '!HV47</f>
        <v>222</v>
      </c>
      <c r="DI47" s="106">
        <f>+'Stk BSF'!HF47</f>
        <v>1600</v>
      </c>
      <c r="DJ47" s="350">
        <f>+'Stk CF '!GC47</f>
        <v>0</v>
      </c>
      <c r="DK47" s="350">
        <f>+'Stk CF '!GD47</f>
        <v>7</v>
      </c>
      <c r="DL47" s="351">
        <f>+'Stk BF '!IE47</f>
        <v>222</v>
      </c>
      <c r="DM47" s="106">
        <f>+'Stk BSF'!HN47</f>
        <v>1600</v>
      </c>
      <c r="DN47" s="350">
        <f>+'Stk CF '!GJ47</f>
        <v>0</v>
      </c>
      <c r="DO47" s="350">
        <f>+'Stk CF '!GK47</f>
        <v>7</v>
      </c>
      <c r="DP47" s="351">
        <f>+'Stk BF '!IN47</f>
        <v>222</v>
      </c>
      <c r="DQ47" s="106">
        <f>+'Stk BSF'!HV47</f>
        <v>1600</v>
      </c>
      <c r="DR47" s="350">
        <f>+'Stk CF '!GQ47</f>
        <v>0</v>
      </c>
      <c r="DS47" s="350">
        <f>+'Stk CF '!GR47</f>
        <v>7</v>
      </c>
      <c r="DT47" s="351">
        <f>+'Stk BF '!IW47</f>
        <v>222</v>
      </c>
      <c r="DU47" s="106">
        <f>+'Stk BSF'!HV47</f>
        <v>1600</v>
      </c>
      <c r="DV47" s="350">
        <f>+'Stk CF '!GX47</f>
        <v>0</v>
      </c>
      <c r="DW47" s="350">
        <f>+'Stk CF '!GY47</f>
        <v>7</v>
      </c>
      <c r="DX47" s="351">
        <f>+'Stk BF '!JF47</f>
        <v>222</v>
      </c>
      <c r="DY47" s="106">
        <f>+'Stk BSF'!IL47</f>
        <v>1600</v>
      </c>
      <c r="DZ47" s="350">
        <f>+'Stk CF '!HE47</f>
        <v>0</v>
      </c>
      <c r="EA47" s="350">
        <f>+'Stk CF '!HF47</f>
        <v>7</v>
      </c>
      <c r="EB47" s="351">
        <f>+'Stk BF '!JO47</f>
        <v>222</v>
      </c>
      <c r="EC47" s="106">
        <f>+'Stk BSF'!IT47</f>
        <v>1600</v>
      </c>
      <c r="ED47" s="350">
        <f>+'Stk CF '!HL47</f>
        <v>0</v>
      </c>
      <c r="EE47" s="350">
        <f>+'Stk CF '!HM47</f>
        <v>7</v>
      </c>
      <c r="EF47" s="351">
        <f>+'Stk BF '!JX47</f>
        <v>222</v>
      </c>
      <c r="EG47" s="106">
        <f>+'Stk BSF'!JB47</f>
        <v>1600</v>
      </c>
      <c r="EH47" s="350">
        <f>+'Stk CF '!IA47</f>
        <v>0</v>
      </c>
      <c r="EI47" s="350">
        <f>+'Stk CF '!IB47</f>
        <v>7</v>
      </c>
      <c r="EJ47" s="351">
        <f>+'Stk BF '!KG47</f>
        <v>222</v>
      </c>
      <c r="EL47" s="520">
        <f t="shared" si="29"/>
        <v>1600</v>
      </c>
      <c r="EM47" s="347">
        <f t="shared" si="30"/>
        <v>0</v>
      </c>
      <c r="EN47" s="347">
        <f t="shared" si="31"/>
        <v>7</v>
      </c>
      <c r="EO47" s="347">
        <f t="shared" si="32"/>
        <v>222</v>
      </c>
      <c r="EP47" s="118"/>
      <c r="EQ47" s="347">
        <f>VLOOKUP(D47,'Forcast 2023'!A:P,16,0)</f>
        <v>880</v>
      </c>
      <c r="ER47" s="507">
        <f t="shared" si="33"/>
        <v>2.0784090909090911</v>
      </c>
    </row>
    <row r="48" spans="2:148" ht="15">
      <c r="B48" s="384" t="s">
        <v>52</v>
      </c>
      <c r="C48" s="177" t="s">
        <v>313</v>
      </c>
      <c r="D48" s="177" t="s">
        <v>324</v>
      </c>
      <c r="E48" s="368" t="s">
        <v>312</v>
      </c>
      <c r="F48" s="382" t="s">
        <v>98</v>
      </c>
      <c r="G48" s="380" t="s">
        <v>99</v>
      </c>
      <c r="H48" s="361" t="s">
        <v>95</v>
      </c>
      <c r="I48" s="373" t="s">
        <v>332</v>
      </c>
      <c r="J48" s="139">
        <v>11</v>
      </c>
      <c r="K48" s="140">
        <v>12</v>
      </c>
      <c r="L48" s="137" t="s">
        <v>4</v>
      </c>
      <c r="M48" s="106">
        <f>+'Stk BSF'!N48</f>
        <v>229</v>
      </c>
      <c r="N48" s="350">
        <f>+'Stk CF '!N48</f>
        <v>0</v>
      </c>
      <c r="O48" s="350">
        <f>+'Stk CF '!O48</f>
        <v>0</v>
      </c>
      <c r="P48" s="351">
        <f>+'Stk BF '!N48</f>
        <v>132</v>
      </c>
      <c r="Q48" s="106">
        <f>+'Stk BSF'!V48</f>
        <v>158</v>
      </c>
      <c r="R48" s="350">
        <f>+'Stk CF '!Q48</f>
        <v>1</v>
      </c>
      <c r="S48" s="350">
        <f>+'Stk CF '!R48</f>
        <v>70</v>
      </c>
      <c r="T48" s="351">
        <f>+'Stk BF '!W48</f>
        <v>132</v>
      </c>
      <c r="U48" s="106">
        <f>+'Stk BSF'!AD48</f>
        <v>158</v>
      </c>
      <c r="V48" s="350">
        <f>+'Stk CF '!X48</f>
        <v>1</v>
      </c>
      <c r="W48" s="350">
        <f>+'Stk CF '!Y48</f>
        <v>70</v>
      </c>
      <c r="X48" s="351">
        <f>+'Stk BF '!AF48</f>
        <v>132</v>
      </c>
      <c r="Y48" s="106">
        <f>+'Stk BSF'!AL48</f>
        <v>374</v>
      </c>
      <c r="Z48" s="350">
        <f>+'Stk CF '!AE48</f>
        <v>1</v>
      </c>
      <c r="AA48" s="350">
        <f>+'Stk CF '!AF48</f>
        <v>20</v>
      </c>
      <c r="AB48" s="351">
        <f>+'Stk BF '!AO48</f>
        <v>181</v>
      </c>
      <c r="AC48" s="106">
        <f>+'Stk BSF'!AT48</f>
        <v>374</v>
      </c>
      <c r="AD48" s="350">
        <f>+'Stk CF '!AL48</f>
        <v>1</v>
      </c>
      <c r="AE48" s="350">
        <f>+'Stk CF '!AM48</f>
        <v>1</v>
      </c>
      <c r="AF48" s="351">
        <f>+'Stk BF '!AX48</f>
        <v>200</v>
      </c>
      <c r="AG48" s="106">
        <f>+'Stk BSF'!BB48</f>
        <v>374</v>
      </c>
      <c r="AH48" s="350">
        <f>+'Stk CF '!AS48</f>
        <v>1</v>
      </c>
      <c r="AI48" s="350">
        <f>+'Stk CF '!AT48</f>
        <v>1</v>
      </c>
      <c r="AJ48" s="351">
        <f>+'Stk BF '!BG48</f>
        <v>200</v>
      </c>
      <c r="AK48" s="106">
        <f>+'Stk BSF'!BJ48</f>
        <v>374</v>
      </c>
      <c r="AL48" s="350">
        <f>+'Stk CF '!AZ48</f>
        <v>1</v>
      </c>
      <c r="AM48" s="350">
        <f>+'Stk CF '!BA48</f>
        <v>1</v>
      </c>
      <c r="AN48" s="351">
        <f>+'Stk BF '!BP48</f>
        <v>172</v>
      </c>
      <c r="AO48" s="106">
        <f>+'Stk BSF'!BR48</f>
        <v>374</v>
      </c>
      <c r="AP48" s="350">
        <f>+'Stk CF '!BG48</f>
        <v>0</v>
      </c>
      <c r="AQ48" s="350">
        <f>+'Stk CF '!BH48</f>
        <v>2</v>
      </c>
      <c r="AR48" s="351">
        <f>+'Stk BF '!BY48</f>
        <v>172</v>
      </c>
      <c r="AS48" s="106">
        <f>+'Stk BSF'!BZ48</f>
        <v>374</v>
      </c>
      <c r="AT48" s="350">
        <f>+'Stk CF '!BN48</f>
        <v>0</v>
      </c>
      <c r="AU48" s="350">
        <f>+'Stk CF '!BO48</f>
        <v>2</v>
      </c>
      <c r="AV48" s="351">
        <f>+'Stk BF '!CH48</f>
        <v>172</v>
      </c>
      <c r="AW48" s="106">
        <f>+'Stk BSF'!CH48</f>
        <v>374</v>
      </c>
      <c r="AX48" s="350">
        <f>+'Stk CF '!BU48</f>
        <v>0</v>
      </c>
      <c r="AY48" s="350">
        <f>+'Stk CF '!BV48</f>
        <v>2</v>
      </c>
      <c r="AZ48" s="351">
        <f>+'Stk BF '!CQ48</f>
        <v>172</v>
      </c>
      <c r="BA48" s="106">
        <f>+'Stk BSF'!CP48</f>
        <v>374</v>
      </c>
      <c r="BB48" s="350">
        <f>+'Stk CF '!CB48</f>
        <v>0</v>
      </c>
      <c r="BC48" s="350">
        <f>+'Stk CF '!CC48</f>
        <v>2</v>
      </c>
      <c r="BD48" s="351">
        <f>+'Stk BF '!CZ48</f>
        <v>144</v>
      </c>
      <c r="BE48" s="106">
        <f>+'Stk BSF'!CX48</f>
        <v>374</v>
      </c>
      <c r="BF48" s="350">
        <f>+'Stk CF '!CI48</f>
        <v>0</v>
      </c>
      <c r="BG48" s="350">
        <f>+'Stk CF '!CJ48</f>
        <v>2</v>
      </c>
      <c r="BH48" s="351">
        <f>+'Stk BF '!DI48</f>
        <v>88</v>
      </c>
      <c r="BI48" s="106">
        <f>+'Stk BSF'!DF48</f>
        <v>374</v>
      </c>
      <c r="BJ48" s="350">
        <f>+'Stk CF '!CP48</f>
        <v>0</v>
      </c>
      <c r="BK48" s="350">
        <f>+'Stk CF '!CQ48</f>
        <v>2</v>
      </c>
      <c r="BL48" s="351">
        <f>+'Stk BF '!DR48</f>
        <v>88</v>
      </c>
      <c r="BM48" s="106">
        <f>+'Stk BSF'!DN48</f>
        <v>374</v>
      </c>
      <c r="BN48" s="350">
        <f>+'Stk CF '!CW48</f>
        <v>0</v>
      </c>
      <c r="BO48" s="350">
        <f>+'Stk CF '!CX48</f>
        <v>2</v>
      </c>
      <c r="BP48" s="351">
        <f>+'Stk BF '!EA48</f>
        <v>88</v>
      </c>
      <c r="BQ48" s="106">
        <f>+'Stk BSF'!DV48</f>
        <v>374</v>
      </c>
      <c r="BR48" s="350">
        <f>+'Stk CF '!DD48</f>
        <v>0</v>
      </c>
      <c r="BS48" s="350">
        <f>+'Stk CF '!DE48</f>
        <v>2</v>
      </c>
      <c r="BT48" s="351">
        <f>+'Stk BF '!EJ48</f>
        <v>88</v>
      </c>
      <c r="BU48" s="106">
        <f>+'Stk BSF'!ED48</f>
        <v>374</v>
      </c>
      <c r="BV48" s="350">
        <f>+'Stk CF '!DK48</f>
        <v>0</v>
      </c>
      <c r="BW48" s="350">
        <f>+'Stk CF '!DL48</f>
        <v>2</v>
      </c>
      <c r="BX48" s="351">
        <f>+'Stk BF '!ES48</f>
        <v>88</v>
      </c>
      <c r="BY48" s="106">
        <f>+'Stk BSF'!EL48</f>
        <v>374</v>
      </c>
      <c r="BZ48" s="350">
        <f>+'Stk CF '!DR48</f>
        <v>0</v>
      </c>
      <c r="CA48" s="350">
        <f>+'Stk CF '!DS48</f>
        <v>2</v>
      </c>
      <c r="CB48" s="351">
        <f>+'Stk BF '!FB48</f>
        <v>88</v>
      </c>
      <c r="CC48" s="106">
        <f>+'Stk BSF'!ET48</f>
        <v>374</v>
      </c>
      <c r="CD48" s="350">
        <f>+'Stk CF '!DY48</f>
        <v>0</v>
      </c>
      <c r="CE48" s="350">
        <f>+'Stk CF '!DZ48</f>
        <v>2</v>
      </c>
      <c r="CF48" s="351">
        <f>+'Stk BF '!FK48</f>
        <v>88</v>
      </c>
      <c r="CG48" s="106">
        <f>+'Stk BSF'!FB48</f>
        <v>374</v>
      </c>
      <c r="CH48" s="350">
        <f>+'Stk CF '!EF48</f>
        <v>0</v>
      </c>
      <c r="CI48" s="350">
        <f>+'Stk CF '!EG48</f>
        <v>2</v>
      </c>
      <c r="CJ48" s="351">
        <f>+'Stk BF '!FT48</f>
        <v>88</v>
      </c>
      <c r="CK48" s="106">
        <f>+'Stk BSF'!FJ48</f>
        <v>374</v>
      </c>
      <c r="CL48" s="350">
        <f>+'Stk CF '!EM48</f>
        <v>0</v>
      </c>
      <c r="CM48" s="350">
        <f>+'Stk CF '!EN48</f>
        <v>2</v>
      </c>
      <c r="CN48" s="351">
        <f>+'Stk BF '!GC48</f>
        <v>88</v>
      </c>
      <c r="CO48" s="106">
        <f>+'Stk BSF'!FR48</f>
        <v>374</v>
      </c>
      <c r="CP48" s="350">
        <f>+'Stk CF '!ET48</f>
        <v>0</v>
      </c>
      <c r="CQ48" s="350">
        <f>+'Stk CF '!EU48</f>
        <v>2</v>
      </c>
      <c r="CR48" s="351">
        <f>+'Stk BF '!GL48</f>
        <v>88</v>
      </c>
      <c r="CS48" s="106">
        <f>+'Stk BSF'!FZ48</f>
        <v>374</v>
      </c>
      <c r="CT48" s="350">
        <f>+'Stk CF '!FA48</f>
        <v>0</v>
      </c>
      <c r="CU48" s="350">
        <f>+'Stk CF '!FB48</f>
        <v>2</v>
      </c>
      <c r="CV48" s="351">
        <f>+'Stk BF '!GU48</f>
        <v>88</v>
      </c>
      <c r="CW48" s="106">
        <f>+'Stk BSF'!GH48</f>
        <v>374</v>
      </c>
      <c r="CX48" s="350">
        <f>+'Stk CF '!FH48</f>
        <v>0</v>
      </c>
      <c r="CY48" s="350">
        <f>+'Stk CF '!FI48</f>
        <v>2</v>
      </c>
      <c r="CZ48" s="351">
        <f>+'Stk BF '!HD48</f>
        <v>88</v>
      </c>
      <c r="DA48" s="106">
        <f>+'Stk BSF'!GP48</f>
        <v>374</v>
      </c>
      <c r="DB48" s="350">
        <f>+'Stk CF '!FO48</f>
        <v>0</v>
      </c>
      <c r="DC48" s="350">
        <f>+'Stk CF '!FP48</f>
        <v>2</v>
      </c>
      <c r="DD48" s="351">
        <f>+'Stk BF '!HM48</f>
        <v>88</v>
      </c>
      <c r="DE48" s="106">
        <f>+'Stk BSF'!GX48</f>
        <v>374</v>
      </c>
      <c r="DF48" s="350">
        <f>+'Stk CF '!FV48</f>
        <v>0</v>
      </c>
      <c r="DG48" s="350">
        <f>+'Stk CF '!FW48</f>
        <v>2</v>
      </c>
      <c r="DH48" s="351">
        <f>+'Stk BF '!HV48</f>
        <v>88</v>
      </c>
      <c r="DI48" s="106">
        <f>+'Stk BSF'!HF48</f>
        <v>374</v>
      </c>
      <c r="DJ48" s="350">
        <f>+'Stk CF '!GC48</f>
        <v>0</v>
      </c>
      <c r="DK48" s="350">
        <f>+'Stk CF '!GD48</f>
        <v>2</v>
      </c>
      <c r="DL48" s="351">
        <f>+'Stk BF '!IE48</f>
        <v>88</v>
      </c>
      <c r="DM48" s="106">
        <f>+'Stk BSF'!HN48</f>
        <v>374</v>
      </c>
      <c r="DN48" s="350">
        <f>+'Stk CF '!GJ48</f>
        <v>0</v>
      </c>
      <c r="DO48" s="350">
        <f>+'Stk CF '!GK48</f>
        <v>2</v>
      </c>
      <c r="DP48" s="351">
        <f>+'Stk BF '!IN48</f>
        <v>88</v>
      </c>
      <c r="DQ48" s="106">
        <f>+'Stk BSF'!HV48</f>
        <v>374</v>
      </c>
      <c r="DR48" s="350">
        <f>+'Stk CF '!GQ48</f>
        <v>0</v>
      </c>
      <c r="DS48" s="350">
        <f>+'Stk CF '!GR48</f>
        <v>2</v>
      </c>
      <c r="DT48" s="351">
        <f>+'Stk BF '!IW48</f>
        <v>88</v>
      </c>
      <c r="DU48" s="106">
        <f>+'Stk BSF'!HV48</f>
        <v>374</v>
      </c>
      <c r="DV48" s="350">
        <f>+'Stk CF '!GX48</f>
        <v>0</v>
      </c>
      <c r="DW48" s="350">
        <f>+'Stk CF '!GY48</f>
        <v>2</v>
      </c>
      <c r="DX48" s="351">
        <f>+'Stk BF '!JF48</f>
        <v>88</v>
      </c>
      <c r="DY48" s="106">
        <f>+'Stk BSF'!IL48</f>
        <v>374</v>
      </c>
      <c r="DZ48" s="350">
        <f>+'Stk CF '!HE48</f>
        <v>0</v>
      </c>
      <c r="EA48" s="350">
        <f>+'Stk CF '!HF48</f>
        <v>2</v>
      </c>
      <c r="EB48" s="351">
        <f>+'Stk BF '!JO48</f>
        <v>88</v>
      </c>
      <c r="EC48" s="106">
        <f>+'Stk BSF'!IT48</f>
        <v>374</v>
      </c>
      <c r="ED48" s="350">
        <f>+'Stk CF '!HL48</f>
        <v>0</v>
      </c>
      <c r="EE48" s="350">
        <f>+'Stk CF '!HM48</f>
        <v>2</v>
      </c>
      <c r="EF48" s="351">
        <f>+'Stk BF '!JX48</f>
        <v>88</v>
      </c>
      <c r="EG48" s="106">
        <f>+'Stk BSF'!JB48</f>
        <v>374</v>
      </c>
      <c r="EH48" s="350">
        <f>+'Stk CF '!IA48</f>
        <v>0</v>
      </c>
      <c r="EI48" s="350">
        <f>+'Stk CF '!IB48</f>
        <v>2</v>
      </c>
      <c r="EJ48" s="351">
        <f>+'Stk BF '!KG48</f>
        <v>88</v>
      </c>
      <c r="EL48" s="520">
        <f t="shared" si="29"/>
        <v>374</v>
      </c>
      <c r="EM48" s="347">
        <f t="shared" si="30"/>
        <v>0</v>
      </c>
      <c r="EN48" s="347">
        <f t="shared" si="31"/>
        <v>2</v>
      </c>
      <c r="EO48" s="347">
        <f t="shared" si="32"/>
        <v>88</v>
      </c>
      <c r="EP48" s="118"/>
      <c r="EQ48" s="347">
        <f>VLOOKUP(D48,'Forcast 2023'!A:P,16,0)</f>
        <v>300</v>
      </c>
      <c r="ER48" s="507">
        <f t="shared" si="33"/>
        <v>1.5466666666666666</v>
      </c>
    </row>
    <row r="49" spans="2:148" ht="15">
      <c r="B49" s="384" t="s">
        <v>52</v>
      </c>
      <c r="C49" s="170" t="s">
        <v>314</v>
      </c>
      <c r="D49" s="170" t="s">
        <v>325</v>
      </c>
      <c r="E49" s="369" t="s">
        <v>314</v>
      </c>
      <c r="F49" s="382" t="s">
        <v>98</v>
      </c>
      <c r="G49" s="382" t="s">
        <v>98</v>
      </c>
      <c r="H49" s="361" t="s">
        <v>95</v>
      </c>
      <c r="I49" s="356" t="s">
        <v>333</v>
      </c>
      <c r="J49" s="139">
        <v>12</v>
      </c>
      <c r="K49" s="140">
        <v>13</v>
      </c>
      <c r="L49" s="137" t="s">
        <v>4</v>
      </c>
      <c r="M49" s="106">
        <f>+'Stk BSF'!N49</f>
        <v>0</v>
      </c>
      <c r="N49" s="350">
        <f>+'Stk CF '!N49</f>
        <v>0</v>
      </c>
      <c r="O49" s="350">
        <f>+'Stk CF '!O49</f>
        <v>0</v>
      </c>
      <c r="P49" s="351">
        <f>+'Stk BF '!N49</f>
        <v>102</v>
      </c>
      <c r="Q49" s="106">
        <f>+'Stk BSF'!V49</f>
        <v>0</v>
      </c>
      <c r="R49" s="350">
        <f>+'Stk CF '!Q49</f>
        <v>0</v>
      </c>
      <c r="S49" s="350">
        <f>+'Stk CF '!R49</f>
        <v>0</v>
      </c>
      <c r="T49" s="351">
        <f>+'Stk BF '!W49</f>
        <v>102</v>
      </c>
      <c r="U49" s="106">
        <f>+'Stk BSF'!AD49</f>
        <v>0</v>
      </c>
      <c r="V49" s="350">
        <f>+'Stk CF '!X49</f>
        <v>0</v>
      </c>
      <c r="W49" s="350">
        <f>+'Stk CF '!Y49</f>
        <v>0</v>
      </c>
      <c r="X49" s="351">
        <f>+'Stk BF '!AF49</f>
        <v>102</v>
      </c>
      <c r="Y49" s="106">
        <f>+'Stk BSF'!AL49</f>
        <v>0</v>
      </c>
      <c r="Z49" s="350">
        <f>+'Stk CF '!AE49</f>
        <v>0</v>
      </c>
      <c r="AA49" s="350">
        <f>+'Stk CF '!AF49</f>
        <v>0</v>
      </c>
      <c r="AB49" s="351">
        <f>+'Stk BF '!AO49</f>
        <v>71</v>
      </c>
      <c r="AC49" s="106">
        <f>+'Stk BSF'!AT49</f>
        <v>0</v>
      </c>
      <c r="AD49" s="350">
        <f>+'Stk CF '!AL49</f>
        <v>0</v>
      </c>
      <c r="AE49" s="350">
        <f>+'Stk CF '!AM49</f>
        <v>0</v>
      </c>
      <c r="AF49" s="351">
        <f>+'Stk BF '!AX49</f>
        <v>71</v>
      </c>
      <c r="AG49" s="106">
        <f>+'Stk BSF'!BB49</f>
        <v>0</v>
      </c>
      <c r="AH49" s="350">
        <f>+'Stk CF '!AS49</f>
        <v>0</v>
      </c>
      <c r="AI49" s="350">
        <f>+'Stk CF '!AT49</f>
        <v>0</v>
      </c>
      <c r="AJ49" s="351">
        <f>+'Stk BF '!BG49</f>
        <v>71</v>
      </c>
      <c r="AK49" s="106">
        <f>+'Stk BSF'!BJ49</f>
        <v>0</v>
      </c>
      <c r="AL49" s="350">
        <f>+'Stk CF '!AZ49</f>
        <v>0</v>
      </c>
      <c r="AM49" s="350">
        <f>+'Stk CF '!BA49</f>
        <v>0</v>
      </c>
      <c r="AN49" s="351">
        <f>+'Stk BF '!BP49</f>
        <v>71</v>
      </c>
      <c r="AO49" s="106">
        <f>+'Stk BSF'!BR49</f>
        <v>0</v>
      </c>
      <c r="AP49" s="350">
        <f>+'Stk CF '!BG49</f>
        <v>0</v>
      </c>
      <c r="AQ49" s="350">
        <f>+'Stk CF '!BH49</f>
        <v>0</v>
      </c>
      <c r="AR49" s="351">
        <f>+'Stk BF '!BY49</f>
        <v>71</v>
      </c>
      <c r="AS49" s="106">
        <f>+'Stk BSF'!BZ49</f>
        <v>0</v>
      </c>
      <c r="AT49" s="350">
        <f>+'Stk CF '!BN49</f>
        <v>0</v>
      </c>
      <c r="AU49" s="350">
        <f>+'Stk CF '!BO49</f>
        <v>0</v>
      </c>
      <c r="AV49" s="351">
        <f>+'Stk BF '!CH49</f>
        <v>71</v>
      </c>
      <c r="AW49" s="106">
        <f>+'Stk BSF'!CH49</f>
        <v>0</v>
      </c>
      <c r="AX49" s="350">
        <f>+'Stk CF '!BU49</f>
        <v>0</v>
      </c>
      <c r="AY49" s="350">
        <f>+'Stk CF '!BV49</f>
        <v>0</v>
      </c>
      <c r="AZ49" s="351">
        <f>+'Stk BF '!CQ49</f>
        <v>71</v>
      </c>
      <c r="BA49" s="106">
        <f>+'Stk BSF'!CP49</f>
        <v>0</v>
      </c>
      <c r="BB49" s="350">
        <f>+'Stk CF '!CB49</f>
        <v>0</v>
      </c>
      <c r="BC49" s="350">
        <f>+'Stk CF '!CC49</f>
        <v>0</v>
      </c>
      <c r="BD49" s="351">
        <f>+'Stk BF '!CZ49</f>
        <v>47</v>
      </c>
      <c r="BE49" s="106">
        <f>+'Stk BSF'!CX49</f>
        <v>0</v>
      </c>
      <c r="BF49" s="350">
        <f>+'Stk CF '!CI49</f>
        <v>0</v>
      </c>
      <c r="BG49" s="350">
        <f>+'Stk CF '!CJ49</f>
        <v>0</v>
      </c>
      <c r="BH49" s="351">
        <f>+'Stk BF '!DI49</f>
        <v>47</v>
      </c>
      <c r="BI49" s="106">
        <f>+'Stk BSF'!DF49</f>
        <v>0</v>
      </c>
      <c r="BJ49" s="350">
        <f>+'Stk CF '!CP49</f>
        <v>0</v>
      </c>
      <c r="BK49" s="350">
        <f>+'Stk CF '!CQ49</f>
        <v>0</v>
      </c>
      <c r="BL49" s="351">
        <f>+'Stk BF '!DR49</f>
        <v>47</v>
      </c>
      <c r="BM49" s="106">
        <f>+'Stk BSF'!DN49</f>
        <v>0</v>
      </c>
      <c r="BN49" s="350">
        <f>+'Stk CF '!CW49</f>
        <v>0</v>
      </c>
      <c r="BO49" s="350">
        <f>+'Stk CF '!CX49</f>
        <v>0</v>
      </c>
      <c r="BP49" s="351">
        <f>+'Stk BF '!EA49</f>
        <v>47</v>
      </c>
      <c r="BQ49" s="106">
        <f>+'Stk BSF'!DV49</f>
        <v>0</v>
      </c>
      <c r="BR49" s="350">
        <f>+'Stk CF '!DD49</f>
        <v>0</v>
      </c>
      <c r="BS49" s="350">
        <f>+'Stk CF '!DE49</f>
        <v>0</v>
      </c>
      <c r="BT49" s="351">
        <f>+'Stk BF '!EJ49</f>
        <v>47</v>
      </c>
      <c r="BU49" s="106">
        <f>+'Stk BSF'!ED49</f>
        <v>0</v>
      </c>
      <c r="BV49" s="350">
        <f>+'Stk CF '!DK49</f>
        <v>0</v>
      </c>
      <c r="BW49" s="350">
        <f>+'Stk CF '!DL49</f>
        <v>0</v>
      </c>
      <c r="BX49" s="351">
        <f>+'Stk BF '!ES49</f>
        <v>47</v>
      </c>
      <c r="BY49" s="106">
        <f>+'Stk BSF'!EL49</f>
        <v>0</v>
      </c>
      <c r="BZ49" s="350">
        <f>+'Stk CF '!DR49</f>
        <v>0</v>
      </c>
      <c r="CA49" s="350">
        <f>+'Stk CF '!DS49</f>
        <v>0</v>
      </c>
      <c r="CB49" s="351">
        <f>+'Stk BF '!FB49</f>
        <v>47</v>
      </c>
      <c r="CC49" s="106">
        <f>+'Stk BSF'!ET49</f>
        <v>0</v>
      </c>
      <c r="CD49" s="350">
        <f>+'Stk CF '!DY49</f>
        <v>0</v>
      </c>
      <c r="CE49" s="350">
        <f>+'Stk CF '!DZ49</f>
        <v>0</v>
      </c>
      <c r="CF49" s="351">
        <f>+'Stk BF '!FK49</f>
        <v>47</v>
      </c>
      <c r="CG49" s="106">
        <f>+'Stk BSF'!FB49</f>
        <v>0</v>
      </c>
      <c r="CH49" s="350">
        <f>+'Stk CF '!EF49</f>
        <v>0</v>
      </c>
      <c r="CI49" s="350">
        <f>+'Stk CF '!EG49</f>
        <v>0</v>
      </c>
      <c r="CJ49" s="351">
        <f>+'Stk BF '!FT49</f>
        <v>47</v>
      </c>
      <c r="CK49" s="106">
        <f>+'Stk BSF'!FJ49</f>
        <v>0</v>
      </c>
      <c r="CL49" s="350">
        <f>+'Stk CF '!EM49</f>
        <v>0</v>
      </c>
      <c r="CM49" s="350">
        <f>+'Stk CF '!EN49</f>
        <v>0</v>
      </c>
      <c r="CN49" s="351">
        <f>+'Stk BF '!GC49</f>
        <v>47</v>
      </c>
      <c r="CO49" s="106">
        <f>+'Stk BSF'!FR49</f>
        <v>0</v>
      </c>
      <c r="CP49" s="350">
        <f>+'Stk CF '!ET49</f>
        <v>0</v>
      </c>
      <c r="CQ49" s="350">
        <f>+'Stk CF '!EU49</f>
        <v>0</v>
      </c>
      <c r="CR49" s="351">
        <f>+'Stk BF '!GL49</f>
        <v>47</v>
      </c>
      <c r="CS49" s="106">
        <f>+'Stk BSF'!FZ49</f>
        <v>0</v>
      </c>
      <c r="CT49" s="350">
        <f>+'Stk CF '!FA49</f>
        <v>0</v>
      </c>
      <c r="CU49" s="350">
        <f>+'Stk CF '!FB49</f>
        <v>0</v>
      </c>
      <c r="CV49" s="351">
        <f>+'Stk BF '!GU49</f>
        <v>47</v>
      </c>
      <c r="CW49" s="106">
        <f>+'Stk BSF'!GH49</f>
        <v>0</v>
      </c>
      <c r="CX49" s="350">
        <f>+'Stk CF '!FH49</f>
        <v>0</v>
      </c>
      <c r="CY49" s="350">
        <f>+'Stk CF '!FI49</f>
        <v>0</v>
      </c>
      <c r="CZ49" s="351">
        <f>+'Stk BF '!HD49</f>
        <v>47</v>
      </c>
      <c r="DA49" s="106">
        <f>+'Stk BSF'!GP49</f>
        <v>0</v>
      </c>
      <c r="DB49" s="350">
        <f>+'Stk CF '!FO49</f>
        <v>0</v>
      </c>
      <c r="DC49" s="350">
        <f>+'Stk CF '!FP49</f>
        <v>0</v>
      </c>
      <c r="DD49" s="351">
        <f>+'Stk BF '!HM49</f>
        <v>47</v>
      </c>
      <c r="DE49" s="106">
        <f>+'Stk BSF'!GX49</f>
        <v>0</v>
      </c>
      <c r="DF49" s="350">
        <f>+'Stk CF '!FV49</f>
        <v>0</v>
      </c>
      <c r="DG49" s="350">
        <f>+'Stk CF '!FW49</f>
        <v>0</v>
      </c>
      <c r="DH49" s="351">
        <f>+'Stk BF '!HV49</f>
        <v>47</v>
      </c>
      <c r="DI49" s="106">
        <f>+'Stk BSF'!HF49</f>
        <v>0</v>
      </c>
      <c r="DJ49" s="350">
        <f>+'Stk CF '!GC49</f>
        <v>0</v>
      </c>
      <c r="DK49" s="350">
        <f>+'Stk CF '!GD49</f>
        <v>0</v>
      </c>
      <c r="DL49" s="351">
        <f>+'Stk BF '!IE49</f>
        <v>47</v>
      </c>
      <c r="DM49" s="106">
        <f>+'Stk BSF'!HN49</f>
        <v>0</v>
      </c>
      <c r="DN49" s="350">
        <f>+'Stk CF '!GJ49</f>
        <v>0</v>
      </c>
      <c r="DO49" s="350">
        <f>+'Stk CF '!GK49</f>
        <v>0</v>
      </c>
      <c r="DP49" s="351">
        <f>+'Stk BF '!IN49</f>
        <v>47</v>
      </c>
      <c r="DQ49" s="106">
        <f>+'Stk BSF'!HV49</f>
        <v>0</v>
      </c>
      <c r="DR49" s="350">
        <f>+'Stk CF '!GQ49</f>
        <v>0</v>
      </c>
      <c r="DS49" s="350">
        <f>+'Stk CF '!GR49</f>
        <v>0</v>
      </c>
      <c r="DT49" s="351">
        <f>+'Stk BF '!IW49</f>
        <v>47</v>
      </c>
      <c r="DU49" s="106">
        <f>+'Stk BSF'!HV49</f>
        <v>0</v>
      </c>
      <c r="DV49" s="350">
        <f>+'Stk CF '!GX49</f>
        <v>0</v>
      </c>
      <c r="DW49" s="350">
        <f>+'Stk CF '!GY49</f>
        <v>0</v>
      </c>
      <c r="DX49" s="351">
        <f>+'Stk BF '!JF49</f>
        <v>47</v>
      </c>
      <c r="DY49" s="106">
        <f>+'Stk BSF'!IL49</f>
        <v>0</v>
      </c>
      <c r="DZ49" s="350">
        <f>+'Stk CF '!HE49</f>
        <v>0</v>
      </c>
      <c r="EA49" s="350">
        <f>+'Stk CF '!HF49</f>
        <v>0</v>
      </c>
      <c r="EB49" s="351">
        <f>+'Stk BF '!JO49</f>
        <v>47</v>
      </c>
      <c r="EC49" s="106">
        <f>+'Stk BSF'!IT49</f>
        <v>0</v>
      </c>
      <c r="ED49" s="350">
        <f>+'Stk CF '!HL49</f>
        <v>0</v>
      </c>
      <c r="EE49" s="350">
        <f>+'Stk CF '!HM49</f>
        <v>0</v>
      </c>
      <c r="EF49" s="351">
        <f>+'Stk BF '!JX49</f>
        <v>47</v>
      </c>
      <c r="EG49" s="106">
        <f>+'Stk BSF'!JB49</f>
        <v>0</v>
      </c>
      <c r="EH49" s="350">
        <f>+'Stk CF '!IA49</f>
        <v>0</v>
      </c>
      <c r="EI49" s="350">
        <f>+'Stk CF '!IB49</f>
        <v>0</v>
      </c>
      <c r="EJ49" s="351">
        <f>+'Stk BF '!KG49</f>
        <v>47</v>
      </c>
      <c r="EL49" s="520">
        <f t="shared" si="29"/>
        <v>0</v>
      </c>
      <c r="EM49" s="347">
        <f t="shared" si="30"/>
        <v>0</v>
      </c>
      <c r="EN49" s="347">
        <f t="shared" si="31"/>
        <v>0</v>
      </c>
      <c r="EO49" s="347">
        <f t="shared" si="32"/>
        <v>47</v>
      </c>
      <c r="EP49" s="118"/>
      <c r="EQ49" s="347">
        <f>VLOOKUP(D49,'Forcast 2023'!A:P,16,0)</f>
        <v>150</v>
      </c>
      <c r="ER49" s="507">
        <f t="shared" si="33"/>
        <v>0.31333333333333335</v>
      </c>
    </row>
    <row r="50" spans="2:148" ht="15">
      <c r="B50" s="384" t="s">
        <v>52</v>
      </c>
      <c r="C50" s="177" t="s">
        <v>315</v>
      </c>
      <c r="D50" s="177" t="s">
        <v>326</v>
      </c>
      <c r="E50" s="368" t="s">
        <v>314</v>
      </c>
      <c r="F50" s="382" t="s">
        <v>98</v>
      </c>
      <c r="G50" s="382" t="s">
        <v>98</v>
      </c>
      <c r="H50" s="361" t="s">
        <v>95</v>
      </c>
      <c r="I50" s="373" t="s">
        <v>334</v>
      </c>
      <c r="J50" s="139">
        <v>13</v>
      </c>
      <c r="K50" s="140">
        <v>14</v>
      </c>
      <c r="L50" s="137" t="s">
        <v>4</v>
      </c>
      <c r="M50" s="106">
        <f>+'Stk BSF'!N50</f>
        <v>0</v>
      </c>
      <c r="N50" s="350">
        <f>+'Stk CF '!N50</f>
        <v>0</v>
      </c>
      <c r="O50" s="350">
        <f>+'Stk CF '!O50</f>
        <v>0</v>
      </c>
      <c r="P50" s="351">
        <f>+'Stk BF '!N50</f>
        <v>19</v>
      </c>
      <c r="Q50" s="106">
        <f>+'Stk BSF'!V50</f>
        <v>0</v>
      </c>
      <c r="R50" s="350">
        <f>+'Stk CF '!Q50</f>
        <v>0</v>
      </c>
      <c r="S50" s="350">
        <f>+'Stk CF '!R50</f>
        <v>0</v>
      </c>
      <c r="T50" s="351">
        <f>+'Stk BF '!W50</f>
        <v>19</v>
      </c>
      <c r="U50" s="106">
        <f>+'Stk BSF'!AD50</f>
        <v>0</v>
      </c>
      <c r="V50" s="350">
        <f>+'Stk CF '!X50</f>
        <v>0</v>
      </c>
      <c r="W50" s="350">
        <f>+'Stk CF '!Y50</f>
        <v>0</v>
      </c>
      <c r="X50" s="351">
        <f>+'Stk BF '!AF50</f>
        <v>19</v>
      </c>
      <c r="Y50" s="106">
        <f>+'Stk BSF'!AL50</f>
        <v>0</v>
      </c>
      <c r="Z50" s="350">
        <f>+'Stk CF '!AE50</f>
        <v>0</v>
      </c>
      <c r="AA50" s="350">
        <f>+'Stk CF '!AF50</f>
        <v>0</v>
      </c>
      <c r="AB50" s="351">
        <f>+'Stk BF '!AO50</f>
        <v>19</v>
      </c>
      <c r="AC50" s="106">
        <f>+'Stk BSF'!AT50</f>
        <v>0</v>
      </c>
      <c r="AD50" s="350">
        <f>+'Stk CF '!AL50</f>
        <v>0</v>
      </c>
      <c r="AE50" s="350">
        <f>+'Stk CF '!AM50</f>
        <v>0</v>
      </c>
      <c r="AF50" s="351">
        <f>+'Stk BF '!AX50</f>
        <v>19</v>
      </c>
      <c r="AG50" s="106">
        <f>+'Stk BSF'!BB50</f>
        <v>0</v>
      </c>
      <c r="AH50" s="350">
        <f>+'Stk CF '!AS50</f>
        <v>0</v>
      </c>
      <c r="AI50" s="350">
        <f>+'Stk CF '!AT50</f>
        <v>0</v>
      </c>
      <c r="AJ50" s="351">
        <f>+'Stk BF '!BG50</f>
        <v>19</v>
      </c>
      <c r="AK50" s="106">
        <f>+'Stk BSF'!BJ50</f>
        <v>0</v>
      </c>
      <c r="AL50" s="350">
        <f>+'Stk CF '!AZ50</f>
        <v>0</v>
      </c>
      <c r="AM50" s="350">
        <f>+'Stk CF '!BA50</f>
        <v>0</v>
      </c>
      <c r="AN50" s="351">
        <f>+'Stk BF '!BP50</f>
        <v>19</v>
      </c>
      <c r="AO50" s="106">
        <f>+'Stk BSF'!BR50</f>
        <v>0</v>
      </c>
      <c r="AP50" s="350">
        <f>+'Stk CF '!BG50</f>
        <v>0</v>
      </c>
      <c r="AQ50" s="350">
        <f>+'Stk CF '!BH50</f>
        <v>0</v>
      </c>
      <c r="AR50" s="351">
        <f>+'Stk BF '!BY50</f>
        <v>19</v>
      </c>
      <c r="AS50" s="106">
        <f>+'Stk BSF'!BZ50</f>
        <v>0</v>
      </c>
      <c r="AT50" s="350">
        <f>+'Stk CF '!BN50</f>
        <v>0</v>
      </c>
      <c r="AU50" s="350">
        <f>+'Stk CF '!BO50</f>
        <v>0</v>
      </c>
      <c r="AV50" s="351">
        <f>+'Stk BF '!CH50</f>
        <v>19</v>
      </c>
      <c r="AW50" s="106">
        <f>+'Stk BSF'!CH50</f>
        <v>0</v>
      </c>
      <c r="AX50" s="350">
        <f>+'Stk CF '!BU50</f>
        <v>0</v>
      </c>
      <c r="AY50" s="350">
        <f>+'Stk CF '!BV50</f>
        <v>0</v>
      </c>
      <c r="AZ50" s="351">
        <f>+'Stk BF '!CQ50</f>
        <v>19</v>
      </c>
      <c r="BA50" s="106">
        <f>+'Stk BSF'!CP50</f>
        <v>0</v>
      </c>
      <c r="BB50" s="350">
        <f>+'Stk CF '!CB50</f>
        <v>0</v>
      </c>
      <c r="BC50" s="350">
        <f>+'Stk CF '!CC50</f>
        <v>0</v>
      </c>
      <c r="BD50" s="351">
        <f>+'Stk BF '!CZ50</f>
        <v>19</v>
      </c>
      <c r="BE50" s="106">
        <f>+'Stk BSF'!CX50</f>
        <v>0</v>
      </c>
      <c r="BF50" s="350">
        <f>+'Stk CF '!CI50</f>
        <v>0</v>
      </c>
      <c r="BG50" s="350">
        <f>+'Stk CF '!CJ50</f>
        <v>0</v>
      </c>
      <c r="BH50" s="351">
        <f>+'Stk BF '!DI50</f>
        <v>7</v>
      </c>
      <c r="BI50" s="106">
        <f>+'Stk BSF'!DF50</f>
        <v>0</v>
      </c>
      <c r="BJ50" s="350">
        <f>+'Stk CF '!CP50</f>
        <v>0</v>
      </c>
      <c r="BK50" s="350">
        <f>+'Stk CF '!CQ50</f>
        <v>0</v>
      </c>
      <c r="BL50" s="351">
        <f>+'Stk BF '!DR50</f>
        <v>7</v>
      </c>
      <c r="BM50" s="106">
        <f>+'Stk BSF'!DN50</f>
        <v>0</v>
      </c>
      <c r="BN50" s="350">
        <f>+'Stk CF '!CW50</f>
        <v>0</v>
      </c>
      <c r="BO50" s="350">
        <f>+'Stk CF '!CX50</f>
        <v>0</v>
      </c>
      <c r="BP50" s="351">
        <f>+'Stk BF '!EA50</f>
        <v>7</v>
      </c>
      <c r="BQ50" s="106">
        <f>+'Stk BSF'!DV50</f>
        <v>0</v>
      </c>
      <c r="BR50" s="350">
        <f>+'Stk CF '!DD50</f>
        <v>0</v>
      </c>
      <c r="BS50" s="350">
        <f>+'Stk CF '!DE50</f>
        <v>0</v>
      </c>
      <c r="BT50" s="351">
        <f>+'Stk BF '!EJ50</f>
        <v>7</v>
      </c>
      <c r="BU50" s="106">
        <f>+'Stk BSF'!ED50</f>
        <v>0</v>
      </c>
      <c r="BV50" s="350">
        <f>+'Stk CF '!DK50</f>
        <v>0</v>
      </c>
      <c r="BW50" s="350">
        <f>+'Stk CF '!DL50</f>
        <v>0</v>
      </c>
      <c r="BX50" s="351">
        <f>+'Stk BF '!ES50</f>
        <v>7</v>
      </c>
      <c r="BY50" s="106">
        <f>+'Stk BSF'!EL50</f>
        <v>0</v>
      </c>
      <c r="BZ50" s="350">
        <f>+'Stk CF '!DR50</f>
        <v>0</v>
      </c>
      <c r="CA50" s="350">
        <f>+'Stk CF '!DS50</f>
        <v>0</v>
      </c>
      <c r="CB50" s="351">
        <f>+'Stk BF '!FB50</f>
        <v>7</v>
      </c>
      <c r="CC50" s="106">
        <f>+'Stk BSF'!ET50</f>
        <v>0</v>
      </c>
      <c r="CD50" s="350">
        <f>+'Stk CF '!DY50</f>
        <v>0</v>
      </c>
      <c r="CE50" s="350">
        <f>+'Stk CF '!DZ50</f>
        <v>0</v>
      </c>
      <c r="CF50" s="351">
        <f>+'Stk BF '!FK50</f>
        <v>7</v>
      </c>
      <c r="CG50" s="106">
        <f>+'Stk BSF'!FB50</f>
        <v>0</v>
      </c>
      <c r="CH50" s="350">
        <f>+'Stk CF '!EF50</f>
        <v>0</v>
      </c>
      <c r="CI50" s="350">
        <f>+'Stk CF '!EG50</f>
        <v>0</v>
      </c>
      <c r="CJ50" s="351">
        <f>+'Stk BF '!FT50</f>
        <v>7</v>
      </c>
      <c r="CK50" s="106">
        <f>+'Stk BSF'!FJ50</f>
        <v>0</v>
      </c>
      <c r="CL50" s="350">
        <f>+'Stk CF '!EM50</f>
        <v>0</v>
      </c>
      <c r="CM50" s="350">
        <f>+'Stk CF '!EN50</f>
        <v>0</v>
      </c>
      <c r="CN50" s="351">
        <f>+'Stk BF '!GC50</f>
        <v>7</v>
      </c>
      <c r="CO50" s="106">
        <f>+'Stk BSF'!FR50</f>
        <v>0</v>
      </c>
      <c r="CP50" s="350">
        <f>+'Stk CF '!ET50</f>
        <v>0</v>
      </c>
      <c r="CQ50" s="350">
        <f>+'Stk CF '!EU50</f>
        <v>0</v>
      </c>
      <c r="CR50" s="351">
        <f>+'Stk BF '!GL50</f>
        <v>7</v>
      </c>
      <c r="CS50" s="106">
        <f>+'Stk BSF'!FZ50</f>
        <v>0</v>
      </c>
      <c r="CT50" s="350">
        <f>+'Stk CF '!FA50</f>
        <v>0</v>
      </c>
      <c r="CU50" s="350">
        <f>+'Stk CF '!FB50</f>
        <v>0</v>
      </c>
      <c r="CV50" s="351">
        <f>+'Stk BF '!GU50</f>
        <v>7</v>
      </c>
      <c r="CW50" s="106">
        <f>+'Stk BSF'!GH50</f>
        <v>0</v>
      </c>
      <c r="CX50" s="350">
        <f>+'Stk CF '!FH50</f>
        <v>0</v>
      </c>
      <c r="CY50" s="350">
        <f>+'Stk CF '!FI50</f>
        <v>0</v>
      </c>
      <c r="CZ50" s="351">
        <f>+'Stk BF '!HD50</f>
        <v>7</v>
      </c>
      <c r="DA50" s="106">
        <f>+'Stk BSF'!GP50</f>
        <v>0</v>
      </c>
      <c r="DB50" s="350">
        <f>+'Stk CF '!FO50</f>
        <v>0</v>
      </c>
      <c r="DC50" s="350">
        <f>+'Stk CF '!FP50</f>
        <v>0</v>
      </c>
      <c r="DD50" s="351">
        <f>+'Stk BF '!HM50</f>
        <v>7</v>
      </c>
      <c r="DE50" s="106">
        <f>+'Stk BSF'!GX50</f>
        <v>0</v>
      </c>
      <c r="DF50" s="350">
        <f>+'Stk CF '!FV50</f>
        <v>0</v>
      </c>
      <c r="DG50" s="350">
        <f>+'Stk CF '!FW50</f>
        <v>0</v>
      </c>
      <c r="DH50" s="351">
        <f>+'Stk BF '!HV50</f>
        <v>7</v>
      </c>
      <c r="DI50" s="106">
        <f>+'Stk BSF'!HF50</f>
        <v>0</v>
      </c>
      <c r="DJ50" s="350">
        <f>+'Stk CF '!GC50</f>
        <v>0</v>
      </c>
      <c r="DK50" s="350">
        <f>+'Stk CF '!GD50</f>
        <v>0</v>
      </c>
      <c r="DL50" s="351">
        <f>+'Stk BF '!IE50</f>
        <v>7</v>
      </c>
      <c r="DM50" s="106">
        <f>+'Stk BSF'!HN50</f>
        <v>0</v>
      </c>
      <c r="DN50" s="350">
        <f>+'Stk CF '!GJ50</f>
        <v>0</v>
      </c>
      <c r="DO50" s="350">
        <f>+'Stk CF '!GK50</f>
        <v>0</v>
      </c>
      <c r="DP50" s="351">
        <f>+'Stk BF '!IN50</f>
        <v>7</v>
      </c>
      <c r="DQ50" s="106">
        <f>+'Stk BSF'!HV50</f>
        <v>0</v>
      </c>
      <c r="DR50" s="350">
        <f>+'Stk CF '!GQ50</f>
        <v>0</v>
      </c>
      <c r="DS50" s="350">
        <f>+'Stk CF '!GR50</f>
        <v>0</v>
      </c>
      <c r="DT50" s="351">
        <f>+'Stk BF '!IW50</f>
        <v>7</v>
      </c>
      <c r="DU50" s="106">
        <f>+'Stk BSF'!HV50</f>
        <v>0</v>
      </c>
      <c r="DV50" s="350">
        <f>+'Stk CF '!GX50</f>
        <v>0</v>
      </c>
      <c r="DW50" s="350">
        <f>+'Stk CF '!GY50</f>
        <v>0</v>
      </c>
      <c r="DX50" s="351">
        <f>+'Stk BF '!JF50</f>
        <v>7</v>
      </c>
      <c r="DY50" s="106">
        <f>+'Stk BSF'!IL50</f>
        <v>0</v>
      </c>
      <c r="DZ50" s="350">
        <f>+'Stk CF '!HE50</f>
        <v>0</v>
      </c>
      <c r="EA50" s="350">
        <f>+'Stk CF '!HF50</f>
        <v>0</v>
      </c>
      <c r="EB50" s="351">
        <f>+'Stk BF '!JO50</f>
        <v>7</v>
      </c>
      <c r="EC50" s="106">
        <f>+'Stk BSF'!IT50</f>
        <v>0</v>
      </c>
      <c r="ED50" s="350">
        <f>+'Stk CF '!HL50</f>
        <v>0</v>
      </c>
      <c r="EE50" s="350">
        <f>+'Stk CF '!HM50</f>
        <v>0</v>
      </c>
      <c r="EF50" s="351">
        <f>+'Stk BF '!JX50</f>
        <v>7</v>
      </c>
      <c r="EG50" s="106">
        <f>+'Stk BSF'!JB50</f>
        <v>0</v>
      </c>
      <c r="EH50" s="350">
        <f>+'Stk CF '!IA50</f>
        <v>0</v>
      </c>
      <c r="EI50" s="350">
        <f>+'Stk CF '!IB50</f>
        <v>0</v>
      </c>
      <c r="EJ50" s="351">
        <f>+'Stk BF '!KG50</f>
        <v>7</v>
      </c>
      <c r="EL50" s="520">
        <f t="shared" si="29"/>
        <v>0</v>
      </c>
      <c r="EM50" s="347">
        <f t="shared" si="30"/>
        <v>0</v>
      </c>
      <c r="EN50" s="347">
        <f t="shared" si="31"/>
        <v>0</v>
      </c>
      <c r="EO50" s="347">
        <f t="shared" si="32"/>
        <v>7</v>
      </c>
      <c r="EP50" s="118"/>
      <c r="EQ50" s="347">
        <f>VLOOKUP(D50,'Forcast 2023'!A:P,16,0)</f>
        <v>30</v>
      </c>
      <c r="ER50" s="507">
        <f t="shared" si="33"/>
        <v>0.23333333333333334</v>
      </c>
    </row>
    <row r="51" spans="2:148" ht="15">
      <c r="B51" s="384" t="s">
        <v>52</v>
      </c>
      <c r="C51" s="170" t="s">
        <v>316</v>
      </c>
      <c r="D51" s="170" t="s">
        <v>327</v>
      </c>
      <c r="E51" s="369" t="s">
        <v>311</v>
      </c>
      <c r="F51" s="380" t="s">
        <v>99</v>
      </c>
      <c r="G51" s="380" t="s">
        <v>99</v>
      </c>
      <c r="H51" s="361" t="s">
        <v>95</v>
      </c>
      <c r="I51" s="356" t="s">
        <v>335</v>
      </c>
      <c r="J51" s="139">
        <v>9</v>
      </c>
      <c r="K51" s="140">
        <v>10</v>
      </c>
      <c r="L51" s="137" t="s">
        <v>4</v>
      </c>
      <c r="M51" s="106">
        <f>+'Stk BSF'!N51</f>
        <v>78</v>
      </c>
      <c r="N51" s="350">
        <f>+'Stk CF '!N51</f>
        <v>0</v>
      </c>
      <c r="O51" s="350">
        <f>+'Stk CF '!O51</f>
        <v>0</v>
      </c>
      <c r="P51" s="351">
        <f>+'Stk BF '!N51</f>
        <v>0</v>
      </c>
      <c r="Q51" s="106">
        <f>+'Stk BSF'!V51</f>
        <v>78</v>
      </c>
      <c r="R51" s="350">
        <f>+'Stk CF '!Q51</f>
        <v>0</v>
      </c>
      <c r="S51" s="350">
        <f>+'Stk CF '!R51</f>
        <v>0</v>
      </c>
      <c r="T51" s="351">
        <f>+'Stk BF '!W51</f>
        <v>0</v>
      </c>
      <c r="U51" s="106">
        <f>+'Stk BSF'!AD51</f>
        <v>78</v>
      </c>
      <c r="V51" s="350">
        <f>+'Stk CF '!X51</f>
        <v>0</v>
      </c>
      <c r="W51" s="350">
        <f>+'Stk CF '!Y51</f>
        <v>0</v>
      </c>
      <c r="X51" s="351">
        <f>+'Stk BF '!AF51</f>
        <v>0</v>
      </c>
      <c r="Y51" s="106">
        <f>+'Stk BSF'!AL51</f>
        <v>78</v>
      </c>
      <c r="Z51" s="350">
        <f>+'Stk CF '!AE51</f>
        <v>0</v>
      </c>
      <c r="AA51" s="350">
        <f>+'Stk CF '!AF51</f>
        <v>0</v>
      </c>
      <c r="AB51" s="351">
        <f>+'Stk BF '!AO51</f>
        <v>0</v>
      </c>
      <c r="AC51" s="106">
        <f>+'Stk BSF'!AT51</f>
        <v>78</v>
      </c>
      <c r="AD51" s="350">
        <f>+'Stk CF '!AL51</f>
        <v>0</v>
      </c>
      <c r="AE51" s="350">
        <f>+'Stk CF '!AM51</f>
        <v>0</v>
      </c>
      <c r="AF51" s="351">
        <f>+'Stk BF '!AX51</f>
        <v>0</v>
      </c>
      <c r="AG51" s="106">
        <f>+'Stk BSF'!BB51</f>
        <v>78</v>
      </c>
      <c r="AH51" s="350">
        <f>+'Stk CF '!AS51</f>
        <v>0</v>
      </c>
      <c r="AI51" s="350">
        <f>+'Stk CF '!AT51</f>
        <v>0</v>
      </c>
      <c r="AJ51" s="351">
        <f>+'Stk BF '!BG51</f>
        <v>0</v>
      </c>
      <c r="AK51" s="106">
        <f>+'Stk BSF'!BJ51</f>
        <v>78</v>
      </c>
      <c r="AL51" s="350">
        <f>+'Stk CF '!AZ51</f>
        <v>0</v>
      </c>
      <c r="AM51" s="350">
        <f>+'Stk CF '!BA51</f>
        <v>0</v>
      </c>
      <c r="AN51" s="351">
        <f>+'Stk BF '!BP51</f>
        <v>0</v>
      </c>
      <c r="AO51" s="106">
        <f>+'Stk BSF'!BR51</f>
        <v>78</v>
      </c>
      <c r="AP51" s="350">
        <f>+'Stk CF '!BG51</f>
        <v>0</v>
      </c>
      <c r="AQ51" s="350">
        <f>+'Stk CF '!BH51</f>
        <v>0</v>
      </c>
      <c r="AR51" s="351">
        <f>+'Stk BF '!BY51</f>
        <v>0</v>
      </c>
      <c r="AS51" s="106">
        <f>+'Stk BSF'!BZ51</f>
        <v>78</v>
      </c>
      <c r="AT51" s="350">
        <f>+'Stk CF '!BN51</f>
        <v>0</v>
      </c>
      <c r="AU51" s="350">
        <f>+'Stk CF '!BO51</f>
        <v>0</v>
      </c>
      <c r="AV51" s="351">
        <f>+'Stk BF '!CH51</f>
        <v>0</v>
      </c>
      <c r="AW51" s="106">
        <f>+'Stk BSF'!CH51</f>
        <v>78</v>
      </c>
      <c r="AX51" s="350">
        <f>+'Stk CF '!BU51</f>
        <v>0</v>
      </c>
      <c r="AY51" s="350">
        <f>+'Stk CF '!BV51</f>
        <v>0</v>
      </c>
      <c r="AZ51" s="351">
        <f>+'Stk BF '!CQ51</f>
        <v>0</v>
      </c>
      <c r="BA51" s="106">
        <f>+'Stk BSF'!CP51</f>
        <v>78</v>
      </c>
      <c r="BB51" s="350">
        <f>+'Stk CF '!CB51</f>
        <v>0</v>
      </c>
      <c r="BC51" s="350">
        <f>+'Stk CF '!CC51</f>
        <v>0</v>
      </c>
      <c r="BD51" s="351">
        <f>+'Stk BF '!CZ51</f>
        <v>0</v>
      </c>
      <c r="BE51" s="106">
        <f>+'Stk BSF'!CX51</f>
        <v>78</v>
      </c>
      <c r="BF51" s="350">
        <f>+'Stk CF '!CI51</f>
        <v>0</v>
      </c>
      <c r="BG51" s="350">
        <f>+'Stk CF '!CJ51</f>
        <v>0</v>
      </c>
      <c r="BH51" s="351">
        <f>+'Stk BF '!DI51</f>
        <v>0</v>
      </c>
      <c r="BI51" s="106">
        <f>+'Stk BSF'!DF51</f>
        <v>78</v>
      </c>
      <c r="BJ51" s="350">
        <f>+'Stk CF '!CP51</f>
        <v>0</v>
      </c>
      <c r="BK51" s="350">
        <f>+'Stk CF '!CQ51</f>
        <v>0</v>
      </c>
      <c r="BL51" s="351">
        <f>+'Stk BF '!DR51</f>
        <v>0</v>
      </c>
      <c r="BM51" s="106">
        <f>+'Stk BSF'!DN51</f>
        <v>78</v>
      </c>
      <c r="BN51" s="350">
        <f>+'Stk CF '!CW51</f>
        <v>0</v>
      </c>
      <c r="BO51" s="350">
        <f>+'Stk CF '!CX51</f>
        <v>0</v>
      </c>
      <c r="BP51" s="351">
        <f>+'Stk BF '!EA51</f>
        <v>0</v>
      </c>
      <c r="BQ51" s="106">
        <f>+'Stk BSF'!DV51</f>
        <v>78</v>
      </c>
      <c r="BR51" s="350">
        <f>+'Stk CF '!DD51</f>
        <v>0</v>
      </c>
      <c r="BS51" s="350">
        <f>+'Stk CF '!DE51</f>
        <v>0</v>
      </c>
      <c r="BT51" s="351">
        <f>+'Stk BF '!EJ51</f>
        <v>0</v>
      </c>
      <c r="BU51" s="106">
        <f>+'Stk BSF'!ED51</f>
        <v>78</v>
      </c>
      <c r="BV51" s="350">
        <f>+'Stk CF '!DK51</f>
        <v>0</v>
      </c>
      <c r="BW51" s="350">
        <f>+'Stk CF '!DL51</f>
        <v>0</v>
      </c>
      <c r="BX51" s="351">
        <f>+'Stk BF '!ES51</f>
        <v>0</v>
      </c>
      <c r="BY51" s="106">
        <f>+'Stk BSF'!EL51</f>
        <v>78</v>
      </c>
      <c r="BZ51" s="350">
        <f>+'Stk CF '!DR51</f>
        <v>0</v>
      </c>
      <c r="CA51" s="350">
        <f>+'Stk CF '!DS51</f>
        <v>0</v>
      </c>
      <c r="CB51" s="351">
        <f>+'Stk BF '!FB51</f>
        <v>0</v>
      </c>
      <c r="CC51" s="106">
        <f>+'Stk BSF'!ET51</f>
        <v>78</v>
      </c>
      <c r="CD51" s="350">
        <f>+'Stk CF '!DY51</f>
        <v>0</v>
      </c>
      <c r="CE51" s="350">
        <f>+'Stk CF '!DZ51</f>
        <v>0</v>
      </c>
      <c r="CF51" s="351">
        <f>+'Stk BF '!FK51</f>
        <v>0</v>
      </c>
      <c r="CG51" s="106">
        <f>+'Stk BSF'!FB51</f>
        <v>78</v>
      </c>
      <c r="CH51" s="350">
        <f>+'Stk CF '!EF51</f>
        <v>0</v>
      </c>
      <c r="CI51" s="350">
        <f>+'Stk CF '!EG51</f>
        <v>0</v>
      </c>
      <c r="CJ51" s="351">
        <f>+'Stk BF '!FT51</f>
        <v>0</v>
      </c>
      <c r="CK51" s="106">
        <f>+'Stk BSF'!FJ51</f>
        <v>78</v>
      </c>
      <c r="CL51" s="350">
        <f>+'Stk CF '!EM51</f>
        <v>0</v>
      </c>
      <c r="CM51" s="350">
        <f>+'Stk CF '!EN51</f>
        <v>0</v>
      </c>
      <c r="CN51" s="351">
        <f>+'Stk BF '!GC51</f>
        <v>0</v>
      </c>
      <c r="CO51" s="106">
        <f>+'Stk BSF'!FR51</f>
        <v>78</v>
      </c>
      <c r="CP51" s="350">
        <f>+'Stk CF '!ET51</f>
        <v>0</v>
      </c>
      <c r="CQ51" s="350">
        <f>+'Stk CF '!EU51</f>
        <v>0</v>
      </c>
      <c r="CR51" s="351">
        <f>+'Stk BF '!GL51</f>
        <v>0</v>
      </c>
      <c r="CS51" s="106">
        <f>+'Stk BSF'!FZ51</f>
        <v>78</v>
      </c>
      <c r="CT51" s="350">
        <f>+'Stk CF '!FA51</f>
        <v>0</v>
      </c>
      <c r="CU51" s="350">
        <f>+'Stk CF '!FB51</f>
        <v>0</v>
      </c>
      <c r="CV51" s="351">
        <f>+'Stk BF '!GU51</f>
        <v>0</v>
      </c>
      <c r="CW51" s="106">
        <f>+'Stk BSF'!GH51</f>
        <v>78</v>
      </c>
      <c r="CX51" s="350">
        <f>+'Stk CF '!FH51</f>
        <v>0</v>
      </c>
      <c r="CY51" s="350">
        <f>+'Stk CF '!FI51</f>
        <v>0</v>
      </c>
      <c r="CZ51" s="351">
        <f>+'Stk BF '!HD51</f>
        <v>0</v>
      </c>
      <c r="DA51" s="106">
        <f>+'Stk BSF'!GP51</f>
        <v>78</v>
      </c>
      <c r="DB51" s="350">
        <f>+'Stk CF '!FO51</f>
        <v>0</v>
      </c>
      <c r="DC51" s="350">
        <f>+'Stk CF '!FP51</f>
        <v>0</v>
      </c>
      <c r="DD51" s="351">
        <f>+'Stk BF '!HM51</f>
        <v>0</v>
      </c>
      <c r="DE51" s="106">
        <f>+'Stk BSF'!GX51</f>
        <v>78</v>
      </c>
      <c r="DF51" s="350">
        <f>+'Stk CF '!FV51</f>
        <v>0</v>
      </c>
      <c r="DG51" s="350">
        <f>+'Stk CF '!FW51</f>
        <v>0</v>
      </c>
      <c r="DH51" s="351">
        <f>+'Stk BF '!HV51</f>
        <v>0</v>
      </c>
      <c r="DI51" s="106">
        <f>+'Stk BSF'!HF51</f>
        <v>78</v>
      </c>
      <c r="DJ51" s="350">
        <f>+'Stk CF '!GC51</f>
        <v>0</v>
      </c>
      <c r="DK51" s="350">
        <f>+'Stk CF '!GD51</f>
        <v>0</v>
      </c>
      <c r="DL51" s="351">
        <f>+'Stk BF '!IE51</f>
        <v>0</v>
      </c>
      <c r="DM51" s="106">
        <f>+'Stk BSF'!HN51</f>
        <v>78</v>
      </c>
      <c r="DN51" s="350">
        <f>+'Stk CF '!GJ51</f>
        <v>0</v>
      </c>
      <c r="DO51" s="350">
        <f>+'Stk CF '!GK51</f>
        <v>0</v>
      </c>
      <c r="DP51" s="351">
        <f>+'Stk BF '!IN51</f>
        <v>0</v>
      </c>
      <c r="DQ51" s="106">
        <f>+'Stk BSF'!HV51</f>
        <v>78</v>
      </c>
      <c r="DR51" s="350">
        <f>+'Stk CF '!GQ51</f>
        <v>0</v>
      </c>
      <c r="DS51" s="350">
        <f>+'Stk CF '!GR51</f>
        <v>0</v>
      </c>
      <c r="DT51" s="351">
        <f>+'Stk BF '!IW51</f>
        <v>0</v>
      </c>
      <c r="DU51" s="106">
        <f>+'Stk BSF'!HV51</f>
        <v>78</v>
      </c>
      <c r="DV51" s="350">
        <f>+'Stk CF '!GX51</f>
        <v>0</v>
      </c>
      <c r="DW51" s="350">
        <f>+'Stk CF '!GY51</f>
        <v>0</v>
      </c>
      <c r="DX51" s="351">
        <f>+'Stk BF '!JF51</f>
        <v>0</v>
      </c>
      <c r="DY51" s="106">
        <f>+'Stk BSF'!IL51</f>
        <v>78</v>
      </c>
      <c r="DZ51" s="350">
        <f>+'Stk CF '!HE51</f>
        <v>0</v>
      </c>
      <c r="EA51" s="350">
        <f>+'Stk CF '!HF51</f>
        <v>0</v>
      </c>
      <c r="EB51" s="351">
        <f>+'Stk BF '!JO51</f>
        <v>0</v>
      </c>
      <c r="EC51" s="106">
        <f>+'Stk BSF'!IT51</f>
        <v>78</v>
      </c>
      <c r="ED51" s="350">
        <f>+'Stk CF '!HL51</f>
        <v>0</v>
      </c>
      <c r="EE51" s="350">
        <f>+'Stk CF '!HM51</f>
        <v>0</v>
      </c>
      <c r="EF51" s="351">
        <f>+'Stk BF '!JX51</f>
        <v>0</v>
      </c>
      <c r="EG51" s="106">
        <f>+'Stk BSF'!JB51</f>
        <v>78</v>
      </c>
      <c r="EH51" s="350">
        <f>+'Stk CF '!IA51</f>
        <v>0</v>
      </c>
      <c r="EI51" s="350">
        <f>+'Stk CF '!IB51</f>
        <v>0</v>
      </c>
      <c r="EJ51" s="351">
        <f>+'Stk BF '!KG51</f>
        <v>0</v>
      </c>
      <c r="EL51" s="520">
        <f t="shared" si="29"/>
        <v>78</v>
      </c>
      <c r="EM51" s="347">
        <f t="shared" si="30"/>
        <v>0</v>
      </c>
      <c r="EN51" s="347">
        <f t="shared" si="31"/>
        <v>0</v>
      </c>
      <c r="EO51" s="347">
        <f t="shared" si="32"/>
        <v>0</v>
      </c>
      <c r="EP51" s="118"/>
      <c r="EQ51" s="347"/>
      <c r="ER51" s="132"/>
    </row>
    <row r="52" spans="2:148" ht="15">
      <c r="B52" s="384" t="s">
        <v>52</v>
      </c>
      <c r="C52" s="177" t="s">
        <v>317</v>
      </c>
      <c r="D52" s="177" t="s">
        <v>328</v>
      </c>
      <c r="E52" s="368" t="s">
        <v>312</v>
      </c>
      <c r="F52" s="380" t="s">
        <v>99</v>
      </c>
      <c r="G52" s="380" t="s">
        <v>99</v>
      </c>
      <c r="H52" s="361" t="s">
        <v>95</v>
      </c>
      <c r="I52" s="373" t="s">
        <v>336</v>
      </c>
      <c r="J52" s="139">
        <v>11</v>
      </c>
      <c r="K52" s="140">
        <v>12</v>
      </c>
      <c r="L52" s="137" t="s">
        <v>4</v>
      </c>
      <c r="M52" s="106">
        <f>+'Stk BSF'!N52</f>
        <v>376</v>
      </c>
      <c r="N52" s="350">
        <f>+'Stk CF '!N52</f>
        <v>0</v>
      </c>
      <c r="O52" s="350">
        <f>+'Stk CF '!O52</f>
        <v>0</v>
      </c>
      <c r="P52" s="351">
        <f>+'Stk BF '!N52</f>
        <v>0</v>
      </c>
      <c r="Q52" s="106">
        <f>+'Stk BSF'!V52</f>
        <v>376</v>
      </c>
      <c r="R52" s="350">
        <f>+'Stk CF '!Q52</f>
        <v>0</v>
      </c>
      <c r="S52" s="350">
        <f>+'Stk CF '!R52</f>
        <v>0</v>
      </c>
      <c r="T52" s="351">
        <f>+'Stk BF '!W52</f>
        <v>0</v>
      </c>
      <c r="U52" s="106">
        <f>+'Stk BSF'!AD52</f>
        <v>376</v>
      </c>
      <c r="V52" s="350">
        <f>+'Stk CF '!X52</f>
        <v>0</v>
      </c>
      <c r="W52" s="350">
        <f>+'Stk CF '!Y52</f>
        <v>0</v>
      </c>
      <c r="X52" s="351">
        <f>+'Stk BF '!AF52</f>
        <v>0</v>
      </c>
      <c r="Y52" s="106">
        <f>+'Stk BSF'!AL52</f>
        <v>376</v>
      </c>
      <c r="Z52" s="350">
        <f>+'Stk CF '!AE52</f>
        <v>0</v>
      </c>
      <c r="AA52" s="350">
        <f>+'Stk CF '!AF52</f>
        <v>0</v>
      </c>
      <c r="AB52" s="351">
        <f>+'Stk BF '!AO52</f>
        <v>0</v>
      </c>
      <c r="AC52" s="106">
        <f>+'Stk BSF'!AT52</f>
        <v>376</v>
      </c>
      <c r="AD52" s="350">
        <f>+'Stk CF '!AL52</f>
        <v>0</v>
      </c>
      <c r="AE52" s="350">
        <f>+'Stk CF '!AM52</f>
        <v>0</v>
      </c>
      <c r="AF52" s="351">
        <f>+'Stk BF '!AX52</f>
        <v>0</v>
      </c>
      <c r="AG52" s="106">
        <f>+'Stk BSF'!BB52</f>
        <v>376</v>
      </c>
      <c r="AH52" s="350">
        <f>+'Stk CF '!AS52</f>
        <v>0</v>
      </c>
      <c r="AI52" s="350">
        <f>+'Stk CF '!AT52</f>
        <v>0</v>
      </c>
      <c r="AJ52" s="351">
        <f>+'Stk BF '!BG52</f>
        <v>0</v>
      </c>
      <c r="AK52" s="106">
        <f>+'Stk BSF'!BJ52</f>
        <v>376</v>
      </c>
      <c r="AL52" s="350">
        <f>+'Stk CF '!AZ52</f>
        <v>0</v>
      </c>
      <c r="AM52" s="350">
        <f>+'Stk CF '!BA52</f>
        <v>0</v>
      </c>
      <c r="AN52" s="351">
        <f>+'Stk BF '!BP52</f>
        <v>0</v>
      </c>
      <c r="AO52" s="106">
        <f>+'Stk BSF'!BR52</f>
        <v>376</v>
      </c>
      <c r="AP52" s="350">
        <f>+'Stk CF '!BG52</f>
        <v>0</v>
      </c>
      <c r="AQ52" s="350">
        <f>+'Stk CF '!BH52</f>
        <v>0</v>
      </c>
      <c r="AR52" s="351">
        <f>+'Stk BF '!BY52</f>
        <v>0</v>
      </c>
      <c r="AS52" s="106">
        <f>+'Stk BSF'!BZ52</f>
        <v>376</v>
      </c>
      <c r="AT52" s="350">
        <f>+'Stk CF '!BN52</f>
        <v>0</v>
      </c>
      <c r="AU52" s="350">
        <f>+'Stk CF '!BO52</f>
        <v>0</v>
      </c>
      <c r="AV52" s="351">
        <f>+'Stk BF '!CH52</f>
        <v>0</v>
      </c>
      <c r="AW52" s="106">
        <f>+'Stk BSF'!CH52</f>
        <v>376</v>
      </c>
      <c r="AX52" s="350">
        <f>+'Stk CF '!BU52</f>
        <v>0</v>
      </c>
      <c r="AY52" s="350">
        <f>+'Stk CF '!BV52</f>
        <v>0</v>
      </c>
      <c r="AZ52" s="351">
        <f>+'Stk BF '!CQ52</f>
        <v>0</v>
      </c>
      <c r="BA52" s="106">
        <f>+'Stk BSF'!CP52</f>
        <v>376</v>
      </c>
      <c r="BB52" s="350">
        <f>+'Stk CF '!CB52</f>
        <v>0</v>
      </c>
      <c r="BC52" s="350">
        <f>+'Stk CF '!CC52</f>
        <v>0</v>
      </c>
      <c r="BD52" s="351">
        <f>+'Stk BF '!CZ52</f>
        <v>0</v>
      </c>
      <c r="BE52" s="106">
        <f>+'Stk BSF'!CX52</f>
        <v>376</v>
      </c>
      <c r="BF52" s="350">
        <f>+'Stk CF '!CI52</f>
        <v>0</v>
      </c>
      <c r="BG52" s="350">
        <f>+'Stk CF '!CJ52</f>
        <v>0</v>
      </c>
      <c r="BH52" s="351">
        <f>+'Stk BF '!DI52</f>
        <v>0</v>
      </c>
      <c r="BI52" s="106">
        <f>+'Stk BSF'!DF52</f>
        <v>376</v>
      </c>
      <c r="BJ52" s="350">
        <f>+'Stk CF '!CP52</f>
        <v>0</v>
      </c>
      <c r="BK52" s="350">
        <f>+'Stk CF '!CQ52</f>
        <v>0</v>
      </c>
      <c r="BL52" s="351">
        <f>+'Stk BF '!DR52</f>
        <v>0</v>
      </c>
      <c r="BM52" s="106">
        <f>+'Stk BSF'!DN52</f>
        <v>376</v>
      </c>
      <c r="BN52" s="350">
        <f>+'Stk CF '!CW52</f>
        <v>0</v>
      </c>
      <c r="BO52" s="350">
        <f>+'Stk CF '!CX52</f>
        <v>0</v>
      </c>
      <c r="BP52" s="351">
        <f>+'Stk BF '!EA52</f>
        <v>0</v>
      </c>
      <c r="BQ52" s="106">
        <f>+'Stk BSF'!DV52</f>
        <v>376</v>
      </c>
      <c r="BR52" s="350">
        <f>+'Stk CF '!DD52</f>
        <v>0</v>
      </c>
      <c r="BS52" s="350">
        <f>+'Stk CF '!DE52</f>
        <v>0</v>
      </c>
      <c r="BT52" s="351">
        <f>+'Stk BF '!EJ52</f>
        <v>0</v>
      </c>
      <c r="BU52" s="106">
        <f>+'Stk BSF'!ED52</f>
        <v>376</v>
      </c>
      <c r="BV52" s="350">
        <f>+'Stk CF '!DK52</f>
        <v>0</v>
      </c>
      <c r="BW52" s="350">
        <f>+'Stk CF '!DL52</f>
        <v>0</v>
      </c>
      <c r="BX52" s="351">
        <f>+'Stk BF '!ES52</f>
        <v>0</v>
      </c>
      <c r="BY52" s="106">
        <f>+'Stk BSF'!EL52</f>
        <v>376</v>
      </c>
      <c r="BZ52" s="350">
        <f>+'Stk CF '!DR52</f>
        <v>0</v>
      </c>
      <c r="CA52" s="350">
        <f>+'Stk CF '!DS52</f>
        <v>0</v>
      </c>
      <c r="CB52" s="351">
        <f>+'Stk BF '!FB52</f>
        <v>0</v>
      </c>
      <c r="CC52" s="106">
        <f>+'Stk BSF'!ET52</f>
        <v>376</v>
      </c>
      <c r="CD52" s="350">
        <f>+'Stk CF '!DY52</f>
        <v>0</v>
      </c>
      <c r="CE52" s="350">
        <f>+'Stk CF '!DZ52</f>
        <v>0</v>
      </c>
      <c r="CF52" s="351">
        <f>+'Stk BF '!FK52</f>
        <v>0</v>
      </c>
      <c r="CG52" s="106">
        <f>+'Stk BSF'!FB52</f>
        <v>376</v>
      </c>
      <c r="CH52" s="350">
        <f>+'Stk CF '!EF52</f>
        <v>0</v>
      </c>
      <c r="CI52" s="350">
        <f>+'Stk CF '!EG52</f>
        <v>0</v>
      </c>
      <c r="CJ52" s="351">
        <f>+'Stk BF '!FT52</f>
        <v>0</v>
      </c>
      <c r="CK52" s="106">
        <f>+'Stk BSF'!FJ52</f>
        <v>376</v>
      </c>
      <c r="CL52" s="350">
        <f>+'Stk CF '!EM52</f>
        <v>0</v>
      </c>
      <c r="CM52" s="350">
        <f>+'Stk CF '!EN52</f>
        <v>0</v>
      </c>
      <c r="CN52" s="351">
        <f>+'Stk BF '!GC52</f>
        <v>0</v>
      </c>
      <c r="CO52" s="106">
        <f>+'Stk BSF'!FR52</f>
        <v>376</v>
      </c>
      <c r="CP52" s="350">
        <f>+'Stk CF '!ET52</f>
        <v>0</v>
      </c>
      <c r="CQ52" s="350">
        <f>+'Stk CF '!EU52</f>
        <v>0</v>
      </c>
      <c r="CR52" s="351">
        <f>+'Stk BF '!GL52</f>
        <v>0</v>
      </c>
      <c r="CS52" s="106">
        <f>+'Stk BSF'!FZ52</f>
        <v>376</v>
      </c>
      <c r="CT52" s="350">
        <f>+'Stk CF '!FA52</f>
        <v>0</v>
      </c>
      <c r="CU52" s="350">
        <f>+'Stk CF '!FB52</f>
        <v>0</v>
      </c>
      <c r="CV52" s="351">
        <f>+'Stk BF '!GU52</f>
        <v>0</v>
      </c>
      <c r="CW52" s="106">
        <f>+'Stk BSF'!GH52</f>
        <v>376</v>
      </c>
      <c r="CX52" s="350">
        <f>+'Stk CF '!FH52</f>
        <v>0</v>
      </c>
      <c r="CY52" s="350">
        <f>+'Stk CF '!FI52</f>
        <v>0</v>
      </c>
      <c r="CZ52" s="351">
        <f>+'Stk BF '!HD52</f>
        <v>0</v>
      </c>
      <c r="DA52" s="106">
        <f>+'Stk BSF'!GP52</f>
        <v>376</v>
      </c>
      <c r="DB52" s="350">
        <f>+'Stk CF '!FO52</f>
        <v>0</v>
      </c>
      <c r="DC52" s="350">
        <f>+'Stk CF '!FP52</f>
        <v>0</v>
      </c>
      <c r="DD52" s="351">
        <f>+'Stk BF '!HM52</f>
        <v>0</v>
      </c>
      <c r="DE52" s="106">
        <f>+'Stk BSF'!GX52</f>
        <v>376</v>
      </c>
      <c r="DF52" s="350">
        <f>+'Stk CF '!FV52</f>
        <v>0</v>
      </c>
      <c r="DG52" s="350">
        <f>+'Stk CF '!FW52</f>
        <v>0</v>
      </c>
      <c r="DH52" s="351">
        <f>+'Stk BF '!HV52</f>
        <v>0</v>
      </c>
      <c r="DI52" s="106">
        <f>+'Stk BSF'!HF52</f>
        <v>376</v>
      </c>
      <c r="DJ52" s="350">
        <f>+'Stk CF '!GC52</f>
        <v>0</v>
      </c>
      <c r="DK52" s="350">
        <f>+'Stk CF '!GD52</f>
        <v>0</v>
      </c>
      <c r="DL52" s="351">
        <f>+'Stk BF '!IE52</f>
        <v>0</v>
      </c>
      <c r="DM52" s="106">
        <f>+'Stk BSF'!HN52</f>
        <v>376</v>
      </c>
      <c r="DN52" s="350">
        <f>+'Stk CF '!GJ52</f>
        <v>0</v>
      </c>
      <c r="DO52" s="350">
        <f>+'Stk CF '!GK52</f>
        <v>0</v>
      </c>
      <c r="DP52" s="351">
        <f>+'Stk BF '!IN52</f>
        <v>0</v>
      </c>
      <c r="DQ52" s="106">
        <f>+'Stk BSF'!HV52</f>
        <v>376</v>
      </c>
      <c r="DR52" s="350">
        <f>+'Stk CF '!GQ52</f>
        <v>0</v>
      </c>
      <c r="DS52" s="350">
        <f>+'Stk CF '!GR52</f>
        <v>0</v>
      </c>
      <c r="DT52" s="351">
        <f>+'Stk BF '!IW52</f>
        <v>0</v>
      </c>
      <c r="DU52" s="106">
        <f>+'Stk BSF'!HV52</f>
        <v>376</v>
      </c>
      <c r="DV52" s="350">
        <f>+'Stk CF '!GX52</f>
        <v>0</v>
      </c>
      <c r="DW52" s="350">
        <f>+'Stk CF '!GY52</f>
        <v>0</v>
      </c>
      <c r="DX52" s="351">
        <f>+'Stk BF '!JF52</f>
        <v>0</v>
      </c>
      <c r="DY52" s="106">
        <f>+'Stk BSF'!IL52</f>
        <v>376</v>
      </c>
      <c r="DZ52" s="350">
        <f>+'Stk CF '!HE52</f>
        <v>0</v>
      </c>
      <c r="EA52" s="350">
        <f>+'Stk CF '!HF52</f>
        <v>0</v>
      </c>
      <c r="EB52" s="351">
        <f>+'Stk BF '!JO52</f>
        <v>0</v>
      </c>
      <c r="EC52" s="106">
        <f>+'Stk BSF'!IT52</f>
        <v>376</v>
      </c>
      <c r="ED52" s="350">
        <f>+'Stk CF '!HL52</f>
        <v>0</v>
      </c>
      <c r="EE52" s="350">
        <f>+'Stk CF '!HM52</f>
        <v>0</v>
      </c>
      <c r="EF52" s="351">
        <f>+'Stk BF '!JX52</f>
        <v>0</v>
      </c>
      <c r="EG52" s="106">
        <f>+'Stk BSF'!JB52</f>
        <v>376</v>
      </c>
      <c r="EH52" s="350">
        <f>+'Stk CF '!IA52</f>
        <v>0</v>
      </c>
      <c r="EI52" s="350">
        <f>+'Stk CF '!IB52</f>
        <v>0</v>
      </c>
      <c r="EJ52" s="351">
        <f>+'Stk BF '!KG52</f>
        <v>0</v>
      </c>
      <c r="EL52" s="520">
        <f t="shared" si="29"/>
        <v>376</v>
      </c>
      <c r="EM52" s="347">
        <f t="shared" si="30"/>
        <v>0</v>
      </c>
      <c r="EN52" s="347">
        <f t="shared" si="31"/>
        <v>0</v>
      </c>
      <c r="EO52" s="347">
        <f t="shared" si="32"/>
        <v>0</v>
      </c>
      <c r="EP52" s="118"/>
      <c r="EQ52" s="347"/>
      <c r="ER52" s="132"/>
    </row>
    <row r="53" spans="2:148" ht="12.75" customHeight="1">
      <c r="B53" s="384" t="s">
        <v>52</v>
      </c>
      <c r="C53" s="170" t="s">
        <v>318</v>
      </c>
      <c r="D53" s="170" t="s">
        <v>329</v>
      </c>
      <c r="E53" s="369" t="s">
        <v>314</v>
      </c>
      <c r="F53" s="380" t="s">
        <v>99</v>
      </c>
      <c r="G53" s="380" t="s">
        <v>99</v>
      </c>
      <c r="H53" s="361" t="s">
        <v>95</v>
      </c>
      <c r="I53" s="356" t="s">
        <v>337</v>
      </c>
      <c r="J53" s="139">
        <v>13</v>
      </c>
      <c r="K53" s="140">
        <v>14</v>
      </c>
      <c r="L53" s="137" t="s">
        <v>4</v>
      </c>
      <c r="M53" s="106">
        <f>+'Stk BSF'!N53</f>
        <v>18</v>
      </c>
      <c r="N53" s="350">
        <f>+'Stk CF '!N53</f>
        <v>0</v>
      </c>
      <c r="O53" s="350">
        <f>+'Stk CF '!O53</f>
        <v>0</v>
      </c>
      <c r="P53" s="351">
        <f>+'Stk BF '!N53</f>
        <v>0</v>
      </c>
      <c r="Q53" s="106">
        <f>+'Stk BSF'!V53</f>
        <v>18</v>
      </c>
      <c r="R53" s="350">
        <f>+'Stk CF '!Q53</f>
        <v>0</v>
      </c>
      <c r="S53" s="350">
        <f>+'Stk CF '!R53</f>
        <v>0</v>
      </c>
      <c r="T53" s="351">
        <f>+'Stk BF '!W53</f>
        <v>0</v>
      </c>
      <c r="U53" s="106">
        <f>+'Stk BSF'!AD53</f>
        <v>18</v>
      </c>
      <c r="V53" s="350">
        <f>+'Stk CF '!X53</f>
        <v>0</v>
      </c>
      <c r="W53" s="350">
        <f>+'Stk CF '!Y53</f>
        <v>0</v>
      </c>
      <c r="X53" s="351">
        <f>+'Stk BF '!AF53</f>
        <v>0</v>
      </c>
      <c r="Y53" s="106">
        <f>+'Stk BSF'!AL53</f>
        <v>18</v>
      </c>
      <c r="Z53" s="350">
        <f>+'Stk CF '!AE53</f>
        <v>0</v>
      </c>
      <c r="AA53" s="350">
        <f>+'Stk CF '!AF53</f>
        <v>0</v>
      </c>
      <c r="AB53" s="351">
        <f>+'Stk BF '!AO53</f>
        <v>0</v>
      </c>
      <c r="AC53" s="106">
        <f>+'Stk BSF'!AT53</f>
        <v>18</v>
      </c>
      <c r="AD53" s="350">
        <f>+'Stk CF '!AL53</f>
        <v>0</v>
      </c>
      <c r="AE53" s="350">
        <f>+'Stk CF '!AM53</f>
        <v>0</v>
      </c>
      <c r="AF53" s="351">
        <f>+'Stk BF '!AX53</f>
        <v>0</v>
      </c>
      <c r="AG53" s="106">
        <f>+'Stk BSF'!BB53</f>
        <v>18</v>
      </c>
      <c r="AH53" s="350">
        <f>+'Stk CF '!AS53</f>
        <v>0</v>
      </c>
      <c r="AI53" s="350">
        <f>+'Stk CF '!AT53</f>
        <v>0</v>
      </c>
      <c r="AJ53" s="351">
        <f>+'Stk BF '!BG53</f>
        <v>0</v>
      </c>
      <c r="AK53" s="106">
        <f>+'Stk BSF'!BJ53</f>
        <v>18</v>
      </c>
      <c r="AL53" s="350">
        <f>+'Stk CF '!AZ53</f>
        <v>0</v>
      </c>
      <c r="AM53" s="350">
        <f>+'Stk CF '!BA53</f>
        <v>0</v>
      </c>
      <c r="AN53" s="351">
        <f>+'Stk BF '!BP53</f>
        <v>0</v>
      </c>
      <c r="AO53" s="106">
        <f>+'Stk BSF'!BR53</f>
        <v>18</v>
      </c>
      <c r="AP53" s="350">
        <f>+'Stk CF '!BG53</f>
        <v>0</v>
      </c>
      <c r="AQ53" s="350">
        <f>+'Stk CF '!BH53</f>
        <v>0</v>
      </c>
      <c r="AR53" s="351">
        <f>+'Stk BF '!BY53</f>
        <v>0</v>
      </c>
      <c r="AS53" s="106">
        <f>+'Stk BSF'!BZ53</f>
        <v>18</v>
      </c>
      <c r="AT53" s="350">
        <f>+'Stk CF '!BN53</f>
        <v>0</v>
      </c>
      <c r="AU53" s="350">
        <f>+'Stk CF '!BO53</f>
        <v>0</v>
      </c>
      <c r="AV53" s="351">
        <f>+'Stk BF '!CH53</f>
        <v>0</v>
      </c>
      <c r="AW53" s="106">
        <f>+'Stk BSF'!CH53</f>
        <v>18</v>
      </c>
      <c r="AX53" s="350">
        <f>+'Stk CF '!BU53</f>
        <v>0</v>
      </c>
      <c r="AY53" s="350">
        <f>+'Stk CF '!BV53</f>
        <v>0</v>
      </c>
      <c r="AZ53" s="351">
        <f>+'Stk BF '!CQ53</f>
        <v>0</v>
      </c>
      <c r="BA53" s="106">
        <f>+'Stk BSF'!CP53</f>
        <v>18</v>
      </c>
      <c r="BB53" s="350">
        <f>+'Stk CF '!CB53</f>
        <v>0</v>
      </c>
      <c r="BC53" s="350">
        <f>+'Stk CF '!CC53</f>
        <v>0</v>
      </c>
      <c r="BD53" s="351">
        <f>+'Stk BF '!CZ53</f>
        <v>0</v>
      </c>
      <c r="BE53" s="106">
        <f>+'Stk BSF'!CX53</f>
        <v>18</v>
      </c>
      <c r="BF53" s="350">
        <f>+'Stk CF '!CI53</f>
        <v>0</v>
      </c>
      <c r="BG53" s="350">
        <f>+'Stk CF '!CJ53</f>
        <v>0</v>
      </c>
      <c r="BH53" s="351">
        <f>+'Stk BF '!DI53</f>
        <v>0</v>
      </c>
      <c r="BI53" s="106">
        <f>+'Stk BSF'!DF53</f>
        <v>18</v>
      </c>
      <c r="BJ53" s="350">
        <f>+'Stk CF '!CP53</f>
        <v>0</v>
      </c>
      <c r="BK53" s="350">
        <f>+'Stk CF '!CQ53</f>
        <v>0</v>
      </c>
      <c r="BL53" s="351">
        <f>+'Stk BF '!DR53</f>
        <v>0</v>
      </c>
      <c r="BM53" s="106">
        <f>+'Stk BSF'!DN53</f>
        <v>18</v>
      </c>
      <c r="BN53" s="350">
        <f>+'Stk CF '!CW53</f>
        <v>0</v>
      </c>
      <c r="BO53" s="350">
        <f>+'Stk CF '!CX53</f>
        <v>0</v>
      </c>
      <c r="BP53" s="351">
        <f>+'Stk BF '!EA53</f>
        <v>0</v>
      </c>
      <c r="BQ53" s="106">
        <f>+'Stk BSF'!DV53</f>
        <v>18</v>
      </c>
      <c r="BR53" s="350">
        <f>+'Stk CF '!DD53</f>
        <v>0</v>
      </c>
      <c r="BS53" s="350">
        <f>+'Stk CF '!DE53</f>
        <v>0</v>
      </c>
      <c r="BT53" s="351">
        <f>+'Stk BF '!EJ53</f>
        <v>0</v>
      </c>
      <c r="BU53" s="106">
        <f>+'Stk BSF'!ED53</f>
        <v>18</v>
      </c>
      <c r="BV53" s="350">
        <f>+'Stk CF '!DK53</f>
        <v>0</v>
      </c>
      <c r="BW53" s="350">
        <f>+'Stk CF '!DL53</f>
        <v>0</v>
      </c>
      <c r="BX53" s="351">
        <f>+'Stk BF '!ES53</f>
        <v>0</v>
      </c>
      <c r="BY53" s="106">
        <f>+'Stk BSF'!EL53</f>
        <v>18</v>
      </c>
      <c r="BZ53" s="350">
        <f>+'Stk CF '!DR53</f>
        <v>0</v>
      </c>
      <c r="CA53" s="350">
        <f>+'Stk CF '!DS53</f>
        <v>0</v>
      </c>
      <c r="CB53" s="351">
        <f>+'Stk BF '!FB53</f>
        <v>0</v>
      </c>
      <c r="CC53" s="106">
        <f>+'Stk BSF'!ET53</f>
        <v>18</v>
      </c>
      <c r="CD53" s="350">
        <f>+'Stk CF '!DY53</f>
        <v>0</v>
      </c>
      <c r="CE53" s="350">
        <f>+'Stk CF '!DZ53</f>
        <v>0</v>
      </c>
      <c r="CF53" s="351">
        <f>+'Stk BF '!FK53</f>
        <v>0</v>
      </c>
      <c r="CG53" s="106">
        <f>+'Stk BSF'!FB53</f>
        <v>18</v>
      </c>
      <c r="CH53" s="350">
        <f>+'Stk CF '!EF53</f>
        <v>0</v>
      </c>
      <c r="CI53" s="350">
        <f>+'Stk CF '!EG53</f>
        <v>0</v>
      </c>
      <c r="CJ53" s="351">
        <f>+'Stk BF '!FT53</f>
        <v>0</v>
      </c>
      <c r="CK53" s="106">
        <f>+'Stk BSF'!FJ53</f>
        <v>18</v>
      </c>
      <c r="CL53" s="350">
        <f>+'Stk CF '!EM53</f>
        <v>0</v>
      </c>
      <c r="CM53" s="350">
        <f>+'Stk CF '!EN53</f>
        <v>0</v>
      </c>
      <c r="CN53" s="351">
        <f>+'Stk BF '!GC53</f>
        <v>0</v>
      </c>
      <c r="CO53" s="106">
        <f>+'Stk BSF'!FR53</f>
        <v>18</v>
      </c>
      <c r="CP53" s="350">
        <f>+'Stk CF '!ET53</f>
        <v>0</v>
      </c>
      <c r="CQ53" s="350">
        <f>+'Stk CF '!EU53</f>
        <v>0</v>
      </c>
      <c r="CR53" s="351">
        <f>+'Stk BF '!GL53</f>
        <v>0</v>
      </c>
      <c r="CS53" s="106">
        <f>+'Stk BSF'!FZ53</f>
        <v>18</v>
      </c>
      <c r="CT53" s="350">
        <f>+'Stk CF '!FA53</f>
        <v>0</v>
      </c>
      <c r="CU53" s="350">
        <f>+'Stk CF '!FB53</f>
        <v>0</v>
      </c>
      <c r="CV53" s="351">
        <f>+'Stk BF '!GU53</f>
        <v>0</v>
      </c>
      <c r="CW53" s="106">
        <f>+'Stk BSF'!GH53</f>
        <v>18</v>
      </c>
      <c r="CX53" s="350">
        <f>+'Stk CF '!FH53</f>
        <v>0</v>
      </c>
      <c r="CY53" s="350">
        <f>+'Stk CF '!FI53</f>
        <v>0</v>
      </c>
      <c r="CZ53" s="351">
        <f>+'Stk BF '!HD53</f>
        <v>0</v>
      </c>
      <c r="DA53" s="106">
        <f>+'Stk BSF'!GP53</f>
        <v>18</v>
      </c>
      <c r="DB53" s="350">
        <f>+'Stk CF '!FO53</f>
        <v>0</v>
      </c>
      <c r="DC53" s="350">
        <f>+'Stk CF '!FP53</f>
        <v>0</v>
      </c>
      <c r="DD53" s="351">
        <f>+'Stk BF '!HM53</f>
        <v>0</v>
      </c>
      <c r="DE53" s="106">
        <f>+'Stk BSF'!GX53</f>
        <v>18</v>
      </c>
      <c r="DF53" s="350">
        <f>+'Stk CF '!FV53</f>
        <v>0</v>
      </c>
      <c r="DG53" s="350">
        <f>+'Stk CF '!FW53</f>
        <v>0</v>
      </c>
      <c r="DH53" s="351">
        <f>+'Stk BF '!HV53</f>
        <v>0</v>
      </c>
      <c r="DI53" s="106">
        <f>+'Stk BSF'!HF53</f>
        <v>18</v>
      </c>
      <c r="DJ53" s="350">
        <f>+'Stk CF '!GC53</f>
        <v>0</v>
      </c>
      <c r="DK53" s="350">
        <f>+'Stk CF '!GD53</f>
        <v>0</v>
      </c>
      <c r="DL53" s="351">
        <f>+'Stk BF '!IE53</f>
        <v>0</v>
      </c>
      <c r="DM53" s="106">
        <f>+'Stk BSF'!HN53</f>
        <v>18</v>
      </c>
      <c r="DN53" s="350">
        <f>+'Stk CF '!GJ53</f>
        <v>0</v>
      </c>
      <c r="DO53" s="350">
        <f>+'Stk CF '!GK53</f>
        <v>0</v>
      </c>
      <c r="DP53" s="351">
        <f>+'Stk BF '!IN53</f>
        <v>0</v>
      </c>
      <c r="DQ53" s="106">
        <f>+'Stk BSF'!HV53</f>
        <v>18</v>
      </c>
      <c r="DR53" s="350">
        <f>+'Stk CF '!GQ53</f>
        <v>0</v>
      </c>
      <c r="DS53" s="350">
        <f>+'Stk CF '!GR53</f>
        <v>0</v>
      </c>
      <c r="DT53" s="351">
        <f>+'Stk BF '!IW53</f>
        <v>0</v>
      </c>
      <c r="DU53" s="106">
        <f>+'Stk BSF'!HV53</f>
        <v>18</v>
      </c>
      <c r="DV53" s="350">
        <f>+'Stk CF '!GX53</f>
        <v>0</v>
      </c>
      <c r="DW53" s="350">
        <f>+'Stk CF '!GY53</f>
        <v>0</v>
      </c>
      <c r="DX53" s="351">
        <f>+'Stk BF '!JF53</f>
        <v>0</v>
      </c>
      <c r="DY53" s="106">
        <f>+'Stk BSF'!IL53</f>
        <v>18</v>
      </c>
      <c r="DZ53" s="350">
        <f>+'Stk CF '!HE53</f>
        <v>0</v>
      </c>
      <c r="EA53" s="350">
        <f>+'Stk CF '!HF53</f>
        <v>0</v>
      </c>
      <c r="EB53" s="351">
        <f>+'Stk BF '!JO53</f>
        <v>0</v>
      </c>
      <c r="EC53" s="106">
        <f>+'Stk BSF'!IT53</f>
        <v>18</v>
      </c>
      <c r="ED53" s="350">
        <f>+'Stk CF '!HL53</f>
        <v>0</v>
      </c>
      <c r="EE53" s="350">
        <f>+'Stk CF '!HM53</f>
        <v>0</v>
      </c>
      <c r="EF53" s="351">
        <f>+'Stk BF '!JX53</f>
        <v>0</v>
      </c>
      <c r="EG53" s="106">
        <f>+'Stk BSF'!JB53</f>
        <v>18</v>
      </c>
      <c r="EH53" s="350">
        <f>+'Stk CF '!IA53</f>
        <v>0</v>
      </c>
      <c r="EI53" s="350">
        <f>+'Stk CF '!IB53</f>
        <v>0</v>
      </c>
      <c r="EJ53" s="351">
        <f>+'Stk BF '!KG53</f>
        <v>0</v>
      </c>
      <c r="EL53" s="520">
        <f t="shared" si="29"/>
        <v>18</v>
      </c>
      <c r="EM53" s="347">
        <f t="shared" si="30"/>
        <v>0</v>
      </c>
      <c r="EN53" s="347">
        <f t="shared" si="31"/>
        <v>0</v>
      </c>
      <c r="EO53" s="347">
        <f t="shared" si="32"/>
        <v>0</v>
      </c>
      <c r="EP53" s="118"/>
      <c r="EQ53" s="347"/>
      <c r="ER53" s="132"/>
    </row>
    <row r="54" spans="2:148" ht="12.75" customHeight="1">
      <c r="B54" s="384" t="s">
        <v>52</v>
      </c>
      <c r="C54" s="185" t="s">
        <v>22</v>
      </c>
      <c r="D54" s="170"/>
      <c r="E54" s="369" t="s">
        <v>286</v>
      </c>
      <c r="F54" s="382" t="s">
        <v>98</v>
      </c>
      <c r="G54" s="382" t="s">
        <v>98</v>
      </c>
      <c r="H54" s="166" t="s">
        <v>94</v>
      </c>
      <c r="I54" s="375" t="s">
        <v>297</v>
      </c>
      <c r="J54" s="139">
        <v>5</v>
      </c>
      <c r="K54" s="140">
        <v>5</v>
      </c>
      <c r="L54" s="137" t="s">
        <v>4</v>
      </c>
      <c r="M54" s="106">
        <f>+'Stk BSF'!N54</f>
        <v>44</v>
      </c>
      <c r="N54" s="350">
        <f>+'Stk CF '!N54</f>
        <v>0</v>
      </c>
      <c r="O54" s="350">
        <f>+'Stk CF '!O54</f>
        <v>0</v>
      </c>
      <c r="P54" s="351">
        <f>+'Stk BF '!N54</f>
        <v>0</v>
      </c>
      <c r="Q54" s="106">
        <f>+'Stk BSF'!V54</f>
        <v>44</v>
      </c>
      <c r="R54" s="350">
        <f>+'Stk CF '!Q54</f>
        <v>0</v>
      </c>
      <c r="S54" s="350">
        <f>+'Stk CF '!R54</f>
        <v>0</v>
      </c>
      <c r="T54" s="351">
        <f>+'Stk BF '!W54</f>
        <v>0</v>
      </c>
      <c r="U54" s="106">
        <f>+'Stk BSF'!AD54</f>
        <v>44</v>
      </c>
      <c r="V54" s="350">
        <f>+'Stk CF '!X54</f>
        <v>0</v>
      </c>
      <c r="W54" s="350">
        <f>+'Stk CF '!Y54</f>
        <v>0</v>
      </c>
      <c r="X54" s="351">
        <f>+'Stk BF '!AF54</f>
        <v>0</v>
      </c>
      <c r="Y54" s="106">
        <f>+'Stk BSF'!AL54</f>
        <v>44</v>
      </c>
      <c r="Z54" s="350">
        <f>+'Stk CF '!AE54</f>
        <v>0</v>
      </c>
      <c r="AA54" s="350">
        <f>+'Stk CF '!AF54</f>
        <v>0</v>
      </c>
      <c r="AB54" s="351">
        <f>+'Stk BF '!AO54</f>
        <v>0</v>
      </c>
      <c r="AC54" s="106">
        <f>+'Stk BSF'!AT54</f>
        <v>44</v>
      </c>
      <c r="AD54" s="350">
        <f>+'Stk CF '!AL54</f>
        <v>0</v>
      </c>
      <c r="AE54" s="350">
        <f>+'Stk CF '!AM54</f>
        <v>0</v>
      </c>
      <c r="AF54" s="351">
        <f>+'Stk BF '!AX54</f>
        <v>0</v>
      </c>
      <c r="AG54" s="106">
        <f>+'Stk BSF'!BB54</f>
        <v>44</v>
      </c>
      <c r="AH54" s="350">
        <f>+'Stk CF '!AS54</f>
        <v>0</v>
      </c>
      <c r="AI54" s="350">
        <f>+'Stk CF '!AT54</f>
        <v>0</v>
      </c>
      <c r="AJ54" s="351">
        <f>+'Stk BF '!BG54</f>
        <v>0</v>
      </c>
      <c r="AK54" s="106">
        <f>+'Stk BSF'!BJ54</f>
        <v>44</v>
      </c>
      <c r="AL54" s="350">
        <f>+'Stk CF '!AZ54</f>
        <v>0</v>
      </c>
      <c r="AM54" s="350">
        <f>+'Stk CF '!BA54</f>
        <v>0</v>
      </c>
      <c r="AN54" s="351">
        <f>+'Stk BF '!BP54</f>
        <v>0</v>
      </c>
      <c r="AO54" s="106">
        <f>+'Stk BSF'!BR54</f>
        <v>44</v>
      </c>
      <c r="AP54" s="350">
        <f>+'Stk CF '!BG54</f>
        <v>0</v>
      </c>
      <c r="AQ54" s="350">
        <f>+'Stk CF '!BH54</f>
        <v>0</v>
      </c>
      <c r="AR54" s="351">
        <f>+'Stk BF '!BY54</f>
        <v>0</v>
      </c>
      <c r="AS54" s="106">
        <f>+'Stk BSF'!BZ54</f>
        <v>44</v>
      </c>
      <c r="AT54" s="350">
        <f>+'Stk CF '!BN54</f>
        <v>0</v>
      </c>
      <c r="AU54" s="350">
        <f>+'Stk CF '!BO54</f>
        <v>0</v>
      </c>
      <c r="AV54" s="351">
        <f>+'Stk BF '!CH54</f>
        <v>0</v>
      </c>
      <c r="AW54" s="106">
        <f>+'Stk BSF'!CH54</f>
        <v>44</v>
      </c>
      <c r="AX54" s="350">
        <f>+'Stk CF '!BU54</f>
        <v>0</v>
      </c>
      <c r="AY54" s="350">
        <f>+'Stk CF '!BV54</f>
        <v>0</v>
      </c>
      <c r="AZ54" s="351">
        <f>+'Stk BF '!CQ54</f>
        <v>0</v>
      </c>
      <c r="BA54" s="106">
        <f>+'Stk BSF'!CP54</f>
        <v>44</v>
      </c>
      <c r="BB54" s="350">
        <f>+'Stk CF '!CB54</f>
        <v>0</v>
      </c>
      <c r="BC54" s="350">
        <f>+'Stk CF '!CC54</f>
        <v>0</v>
      </c>
      <c r="BD54" s="351">
        <f>+'Stk BF '!CZ54</f>
        <v>0</v>
      </c>
      <c r="BE54" s="106">
        <f>+'Stk BSF'!CX54</f>
        <v>44</v>
      </c>
      <c r="BF54" s="350">
        <f>+'Stk CF '!CI54</f>
        <v>0</v>
      </c>
      <c r="BG54" s="350">
        <f>+'Stk CF '!CJ54</f>
        <v>0</v>
      </c>
      <c r="BH54" s="351">
        <f>+'Stk BF '!DI54</f>
        <v>0</v>
      </c>
      <c r="BI54" s="106">
        <f>+'Stk BSF'!DF54</f>
        <v>44</v>
      </c>
      <c r="BJ54" s="350">
        <f>+'Stk CF '!CP54</f>
        <v>0</v>
      </c>
      <c r="BK54" s="350">
        <f>+'Stk CF '!CQ54</f>
        <v>0</v>
      </c>
      <c r="BL54" s="351">
        <f>+'Stk BF '!DR54</f>
        <v>0</v>
      </c>
      <c r="BM54" s="106">
        <f>+'Stk BSF'!DN54</f>
        <v>44</v>
      </c>
      <c r="BN54" s="350">
        <f>+'Stk CF '!CW54</f>
        <v>0</v>
      </c>
      <c r="BO54" s="350">
        <f>+'Stk CF '!CX54</f>
        <v>0</v>
      </c>
      <c r="BP54" s="351">
        <f>+'Stk BF '!EA54</f>
        <v>0</v>
      </c>
      <c r="BQ54" s="106">
        <f>+'Stk BSF'!DV54</f>
        <v>44</v>
      </c>
      <c r="BR54" s="350">
        <f>+'Stk CF '!DD54</f>
        <v>0</v>
      </c>
      <c r="BS54" s="350">
        <f>+'Stk CF '!DE54</f>
        <v>0</v>
      </c>
      <c r="BT54" s="351">
        <f>+'Stk BF '!EJ54</f>
        <v>0</v>
      </c>
      <c r="BU54" s="106">
        <f>+'Stk BSF'!ED54</f>
        <v>44</v>
      </c>
      <c r="BV54" s="350">
        <f>+'Stk CF '!DK54</f>
        <v>0</v>
      </c>
      <c r="BW54" s="350">
        <f>+'Stk CF '!DL54</f>
        <v>0</v>
      </c>
      <c r="BX54" s="351">
        <f>+'Stk BF '!ES54</f>
        <v>0</v>
      </c>
      <c r="BY54" s="106">
        <f>+'Stk BSF'!EL54</f>
        <v>44</v>
      </c>
      <c r="BZ54" s="350">
        <f>+'Stk CF '!DR54</f>
        <v>0</v>
      </c>
      <c r="CA54" s="350">
        <f>+'Stk CF '!DS54</f>
        <v>0</v>
      </c>
      <c r="CB54" s="351">
        <f>+'Stk BF '!FB54</f>
        <v>0</v>
      </c>
      <c r="CC54" s="106">
        <f>+'Stk BSF'!ET54</f>
        <v>44</v>
      </c>
      <c r="CD54" s="350">
        <f>+'Stk CF '!DY54</f>
        <v>0</v>
      </c>
      <c r="CE54" s="350">
        <f>+'Stk CF '!DZ54</f>
        <v>0</v>
      </c>
      <c r="CF54" s="351">
        <f>+'Stk BF '!FK54</f>
        <v>0</v>
      </c>
      <c r="CG54" s="106">
        <f>+'Stk BSF'!FB54</f>
        <v>44</v>
      </c>
      <c r="CH54" s="350">
        <f>+'Stk CF '!EF54</f>
        <v>0</v>
      </c>
      <c r="CI54" s="350">
        <f>+'Stk CF '!EG54</f>
        <v>0</v>
      </c>
      <c r="CJ54" s="351">
        <f>+'Stk BF '!FT54</f>
        <v>0</v>
      </c>
      <c r="CK54" s="106">
        <f>+'Stk BSF'!FJ54</f>
        <v>44</v>
      </c>
      <c r="CL54" s="350">
        <f>+'Stk CF '!EM54</f>
        <v>0</v>
      </c>
      <c r="CM54" s="350">
        <f>+'Stk CF '!EN54</f>
        <v>0</v>
      </c>
      <c r="CN54" s="351">
        <f>+'Stk BF '!GC54</f>
        <v>0</v>
      </c>
      <c r="CO54" s="106">
        <f>+'Stk BSF'!FR54</f>
        <v>44</v>
      </c>
      <c r="CP54" s="350">
        <f>+'Stk CF '!ET54</f>
        <v>0</v>
      </c>
      <c r="CQ54" s="350">
        <f>+'Stk CF '!EU54</f>
        <v>0</v>
      </c>
      <c r="CR54" s="351">
        <f>+'Stk BF '!GL54</f>
        <v>0</v>
      </c>
      <c r="CS54" s="106">
        <f>+'Stk BSF'!FZ54</f>
        <v>44</v>
      </c>
      <c r="CT54" s="350">
        <f>+'Stk CF '!FA54</f>
        <v>0</v>
      </c>
      <c r="CU54" s="350">
        <f>+'Stk CF '!FB54</f>
        <v>0</v>
      </c>
      <c r="CV54" s="351">
        <f>+'Stk BF '!GU54</f>
        <v>0</v>
      </c>
      <c r="CW54" s="106">
        <f>+'Stk BSF'!GH54</f>
        <v>44</v>
      </c>
      <c r="CX54" s="350">
        <f>+'Stk CF '!FH54</f>
        <v>0</v>
      </c>
      <c r="CY54" s="350">
        <f>+'Stk CF '!FI54</f>
        <v>0</v>
      </c>
      <c r="CZ54" s="351">
        <f>+'Stk BF '!HD54</f>
        <v>0</v>
      </c>
      <c r="DA54" s="106">
        <f>+'Stk BSF'!GP54</f>
        <v>44</v>
      </c>
      <c r="DB54" s="350">
        <f>+'Stk CF '!FO54</f>
        <v>0</v>
      </c>
      <c r="DC54" s="350">
        <f>+'Stk CF '!FP54</f>
        <v>0</v>
      </c>
      <c r="DD54" s="351">
        <f>+'Stk BF '!HM54</f>
        <v>0</v>
      </c>
      <c r="DE54" s="106">
        <f>+'Stk BSF'!GX54</f>
        <v>44</v>
      </c>
      <c r="DF54" s="350">
        <f>+'Stk CF '!FV54</f>
        <v>0</v>
      </c>
      <c r="DG54" s="350">
        <f>+'Stk CF '!FW54</f>
        <v>0</v>
      </c>
      <c r="DH54" s="351">
        <f>+'Stk BF '!HV54</f>
        <v>0</v>
      </c>
      <c r="DI54" s="106">
        <f>+'Stk BSF'!HF54</f>
        <v>44</v>
      </c>
      <c r="DJ54" s="350">
        <f>+'Stk CF '!GC54</f>
        <v>0</v>
      </c>
      <c r="DK54" s="350">
        <f>+'Stk CF '!GD54</f>
        <v>0</v>
      </c>
      <c r="DL54" s="351">
        <f>+'Stk BF '!IE54</f>
        <v>0</v>
      </c>
      <c r="DM54" s="106">
        <f>+'Stk BSF'!HN54</f>
        <v>44</v>
      </c>
      <c r="DN54" s="350">
        <f>+'Stk CF '!GJ54</f>
        <v>0</v>
      </c>
      <c r="DO54" s="350">
        <f>+'Stk CF '!GK54</f>
        <v>0</v>
      </c>
      <c r="DP54" s="351">
        <f>+'Stk BF '!IN54</f>
        <v>0</v>
      </c>
      <c r="DQ54" s="106">
        <f>+'Stk BSF'!HV54</f>
        <v>44</v>
      </c>
      <c r="DR54" s="350">
        <f>+'Stk CF '!GQ54</f>
        <v>0</v>
      </c>
      <c r="DS54" s="350">
        <f>+'Stk CF '!GR54</f>
        <v>0</v>
      </c>
      <c r="DT54" s="351">
        <f>+'Stk BF '!IW54</f>
        <v>0</v>
      </c>
      <c r="DU54" s="106">
        <f>+'Stk BSF'!HV54</f>
        <v>44</v>
      </c>
      <c r="DV54" s="350">
        <f>+'Stk CF '!GX54</f>
        <v>0</v>
      </c>
      <c r="DW54" s="350">
        <f>+'Stk CF '!GY54</f>
        <v>0</v>
      </c>
      <c r="DX54" s="351">
        <f>+'Stk BF '!JF54</f>
        <v>0</v>
      </c>
      <c r="DY54" s="106">
        <f>+'Stk BSF'!IL54</f>
        <v>44</v>
      </c>
      <c r="DZ54" s="350">
        <f>+'Stk CF '!HE54</f>
        <v>0</v>
      </c>
      <c r="EA54" s="350">
        <f>+'Stk CF '!HF54</f>
        <v>0</v>
      </c>
      <c r="EB54" s="351">
        <f>+'Stk BF '!JO54</f>
        <v>0</v>
      </c>
      <c r="EC54" s="106">
        <f>+'Stk BSF'!IT54</f>
        <v>44</v>
      </c>
      <c r="ED54" s="350">
        <f>+'Stk CF '!HL54</f>
        <v>0</v>
      </c>
      <c r="EE54" s="350">
        <f>+'Stk CF '!HM54</f>
        <v>0</v>
      </c>
      <c r="EF54" s="351">
        <f>+'Stk BF '!JX54</f>
        <v>0</v>
      </c>
      <c r="EG54" s="106">
        <f>+'Stk BSF'!JB54</f>
        <v>44</v>
      </c>
      <c r="EH54" s="350">
        <f>+'Stk CF '!IA54</f>
        <v>0</v>
      </c>
      <c r="EI54" s="350">
        <f>+'Stk CF '!IB54</f>
        <v>0</v>
      </c>
      <c r="EJ54" s="351">
        <f>+'Stk BF '!KG54</f>
        <v>0</v>
      </c>
      <c r="EL54" s="520">
        <f t="shared" ref="EL54:EL55" si="34">+EG54</f>
        <v>44</v>
      </c>
      <c r="EM54" s="347">
        <f t="shared" ref="EM54:EM55" si="35">+EH54</f>
        <v>0</v>
      </c>
      <c r="EN54" s="347">
        <f t="shared" ref="EN54:EN55" si="36">+EI54</f>
        <v>0</v>
      </c>
      <c r="EO54" s="347">
        <f t="shared" ref="EO54:EO55" si="37">+EJ54</f>
        <v>0</v>
      </c>
      <c r="EP54" s="118"/>
      <c r="EQ54" s="347"/>
      <c r="ER54" s="132"/>
    </row>
    <row r="55" spans="2:148" ht="12.75" customHeight="1">
      <c r="B55" s="384" t="s">
        <v>52</v>
      </c>
      <c r="C55" s="186" t="s">
        <v>635</v>
      </c>
      <c r="D55" s="170"/>
      <c r="E55" s="370" t="s">
        <v>286</v>
      </c>
      <c r="F55" s="380" t="s">
        <v>99</v>
      </c>
      <c r="G55" s="380" t="s">
        <v>99</v>
      </c>
      <c r="H55" s="166" t="s">
        <v>94</v>
      </c>
      <c r="I55" s="355" t="s">
        <v>297</v>
      </c>
      <c r="J55" s="143">
        <v>5</v>
      </c>
      <c r="K55" s="144">
        <v>5</v>
      </c>
      <c r="L55" s="137" t="s">
        <v>4</v>
      </c>
      <c r="M55" s="106">
        <f>+'Stk BSF'!N55</f>
        <v>20</v>
      </c>
      <c r="N55" s="350">
        <f>+'Stk CF '!N55</f>
        <v>0</v>
      </c>
      <c r="O55" s="350">
        <f>+'Stk CF '!O55</f>
        <v>0</v>
      </c>
      <c r="P55" s="351">
        <f>+'Stk BF '!N55</f>
        <v>0</v>
      </c>
      <c r="Q55" s="106">
        <f>+'Stk BSF'!V55</f>
        <v>20</v>
      </c>
      <c r="R55" s="350">
        <f>+'Stk CF '!Q55</f>
        <v>0</v>
      </c>
      <c r="S55" s="350">
        <f>+'Stk CF '!R55</f>
        <v>0</v>
      </c>
      <c r="T55" s="351">
        <f>+'Stk BF '!W55</f>
        <v>0</v>
      </c>
      <c r="U55" s="106">
        <f>+'Stk BSF'!AD55</f>
        <v>20</v>
      </c>
      <c r="V55" s="350">
        <f>+'Stk CF '!X55</f>
        <v>0</v>
      </c>
      <c r="W55" s="350">
        <f>+'Stk CF '!Y55</f>
        <v>0</v>
      </c>
      <c r="X55" s="351">
        <f>+'Stk BF '!AF55</f>
        <v>0</v>
      </c>
      <c r="Y55" s="106">
        <f>+'Stk BSF'!AL55</f>
        <v>20</v>
      </c>
      <c r="Z55" s="350">
        <f>+'Stk CF '!AE55</f>
        <v>0</v>
      </c>
      <c r="AA55" s="350">
        <f>+'Stk CF '!AF55</f>
        <v>0</v>
      </c>
      <c r="AB55" s="351">
        <f>+'Stk BF '!AO55</f>
        <v>0</v>
      </c>
      <c r="AC55" s="106">
        <f>+'Stk BSF'!AT55</f>
        <v>20</v>
      </c>
      <c r="AD55" s="350">
        <f>+'Stk CF '!AL55</f>
        <v>0</v>
      </c>
      <c r="AE55" s="350">
        <f>+'Stk CF '!AM55</f>
        <v>0</v>
      </c>
      <c r="AF55" s="351">
        <f>+'Stk BF '!AX55</f>
        <v>0</v>
      </c>
      <c r="AG55" s="106">
        <f>+'Stk BSF'!BB55</f>
        <v>20</v>
      </c>
      <c r="AH55" s="350">
        <f>+'Stk CF '!AS55</f>
        <v>0</v>
      </c>
      <c r="AI55" s="350">
        <f>+'Stk CF '!AT55</f>
        <v>0</v>
      </c>
      <c r="AJ55" s="351">
        <f>+'Stk BF '!BG55</f>
        <v>0</v>
      </c>
      <c r="AK55" s="106">
        <f>+'Stk BSF'!BJ55</f>
        <v>20</v>
      </c>
      <c r="AL55" s="350">
        <f>+'Stk CF '!AZ55</f>
        <v>0</v>
      </c>
      <c r="AM55" s="350">
        <f>+'Stk CF '!BA55</f>
        <v>0</v>
      </c>
      <c r="AN55" s="351">
        <f>+'Stk BF '!BP55</f>
        <v>0</v>
      </c>
      <c r="AO55" s="106">
        <f>+'Stk BSF'!BR55</f>
        <v>20</v>
      </c>
      <c r="AP55" s="350">
        <f>+'Stk CF '!BG55</f>
        <v>0</v>
      </c>
      <c r="AQ55" s="350">
        <f>+'Stk CF '!BH55</f>
        <v>0</v>
      </c>
      <c r="AR55" s="351">
        <f>+'Stk BF '!BY55</f>
        <v>0</v>
      </c>
      <c r="AS55" s="106">
        <f>+'Stk BSF'!BZ55</f>
        <v>20</v>
      </c>
      <c r="AT55" s="350">
        <f>+'Stk CF '!BN55</f>
        <v>0</v>
      </c>
      <c r="AU55" s="350">
        <f>+'Stk CF '!BO55</f>
        <v>0</v>
      </c>
      <c r="AV55" s="351">
        <f>+'Stk BF '!CH55</f>
        <v>0</v>
      </c>
      <c r="AW55" s="106">
        <f>+'Stk BSF'!CH55</f>
        <v>20</v>
      </c>
      <c r="AX55" s="350">
        <f>+'Stk CF '!BU55</f>
        <v>0</v>
      </c>
      <c r="AY55" s="350">
        <f>+'Stk CF '!BV55</f>
        <v>0</v>
      </c>
      <c r="AZ55" s="351">
        <f>+'Stk BF '!CQ55</f>
        <v>0</v>
      </c>
      <c r="BA55" s="106">
        <f>+'Stk BSF'!CP55</f>
        <v>20</v>
      </c>
      <c r="BB55" s="350">
        <f>+'Stk CF '!CB55</f>
        <v>0</v>
      </c>
      <c r="BC55" s="350">
        <f>+'Stk CF '!CC55</f>
        <v>0</v>
      </c>
      <c r="BD55" s="351">
        <f>+'Stk BF '!CZ55</f>
        <v>0</v>
      </c>
      <c r="BE55" s="106">
        <f>+'Stk BSF'!CX55</f>
        <v>20</v>
      </c>
      <c r="BF55" s="350">
        <f>+'Stk CF '!CI55</f>
        <v>0</v>
      </c>
      <c r="BG55" s="350">
        <f>+'Stk CF '!CJ55</f>
        <v>0</v>
      </c>
      <c r="BH55" s="351">
        <f>+'Stk BF '!DI55</f>
        <v>0</v>
      </c>
      <c r="BI55" s="106">
        <f>+'Stk BSF'!DF55</f>
        <v>20</v>
      </c>
      <c r="BJ55" s="350">
        <f>+'Stk CF '!CP55</f>
        <v>0</v>
      </c>
      <c r="BK55" s="350">
        <f>+'Stk CF '!CQ55</f>
        <v>0</v>
      </c>
      <c r="BL55" s="351">
        <f>+'Stk BF '!DR55</f>
        <v>0</v>
      </c>
      <c r="BM55" s="106">
        <f>+'Stk BSF'!DN55</f>
        <v>20</v>
      </c>
      <c r="BN55" s="350">
        <f>+'Stk CF '!CW55</f>
        <v>0</v>
      </c>
      <c r="BO55" s="350">
        <f>+'Stk CF '!CX55</f>
        <v>0</v>
      </c>
      <c r="BP55" s="351">
        <f>+'Stk BF '!EA55</f>
        <v>0</v>
      </c>
      <c r="BQ55" s="106">
        <f>+'Stk BSF'!DV55</f>
        <v>20</v>
      </c>
      <c r="BR55" s="350">
        <f>+'Stk CF '!DD55</f>
        <v>0</v>
      </c>
      <c r="BS55" s="350">
        <f>+'Stk CF '!DE55</f>
        <v>0</v>
      </c>
      <c r="BT55" s="351">
        <f>+'Stk BF '!EJ55</f>
        <v>0</v>
      </c>
      <c r="BU55" s="106">
        <f>+'Stk BSF'!ED55</f>
        <v>20</v>
      </c>
      <c r="BV55" s="350">
        <f>+'Stk CF '!DK55</f>
        <v>0</v>
      </c>
      <c r="BW55" s="350">
        <f>+'Stk CF '!DL55</f>
        <v>0</v>
      </c>
      <c r="BX55" s="351">
        <f>+'Stk BF '!ES55</f>
        <v>0</v>
      </c>
      <c r="BY55" s="106">
        <f>+'Stk BSF'!EL55</f>
        <v>20</v>
      </c>
      <c r="BZ55" s="350">
        <f>+'Stk CF '!DR55</f>
        <v>0</v>
      </c>
      <c r="CA55" s="350">
        <f>+'Stk CF '!DS55</f>
        <v>0</v>
      </c>
      <c r="CB55" s="351">
        <f>+'Stk BF '!FB55</f>
        <v>0</v>
      </c>
      <c r="CC55" s="106">
        <f>+'Stk BSF'!ET55</f>
        <v>20</v>
      </c>
      <c r="CD55" s="350">
        <f>+'Stk CF '!DY55</f>
        <v>0</v>
      </c>
      <c r="CE55" s="350">
        <f>+'Stk CF '!DZ55</f>
        <v>0</v>
      </c>
      <c r="CF55" s="351">
        <f>+'Stk BF '!FK55</f>
        <v>0</v>
      </c>
      <c r="CG55" s="106">
        <f>+'Stk BSF'!FB55</f>
        <v>20</v>
      </c>
      <c r="CH55" s="350">
        <f>+'Stk CF '!EF55</f>
        <v>0</v>
      </c>
      <c r="CI55" s="350">
        <f>+'Stk CF '!EG55</f>
        <v>0</v>
      </c>
      <c r="CJ55" s="351">
        <f>+'Stk BF '!FT55</f>
        <v>0</v>
      </c>
      <c r="CK55" s="106">
        <f>+'Stk BSF'!FJ55</f>
        <v>20</v>
      </c>
      <c r="CL55" s="350">
        <f>+'Stk CF '!EM55</f>
        <v>0</v>
      </c>
      <c r="CM55" s="350">
        <f>+'Stk CF '!EN55</f>
        <v>0</v>
      </c>
      <c r="CN55" s="351">
        <f>+'Stk BF '!GC55</f>
        <v>0</v>
      </c>
      <c r="CO55" s="106">
        <f>+'Stk BSF'!FR55</f>
        <v>20</v>
      </c>
      <c r="CP55" s="350">
        <f>+'Stk CF '!ET55</f>
        <v>0</v>
      </c>
      <c r="CQ55" s="350">
        <f>+'Stk CF '!EU55</f>
        <v>0</v>
      </c>
      <c r="CR55" s="351">
        <f>+'Stk BF '!GL55</f>
        <v>0</v>
      </c>
      <c r="CS55" s="106">
        <f>+'Stk BSF'!FZ55</f>
        <v>20</v>
      </c>
      <c r="CT55" s="350">
        <f>+'Stk CF '!FA55</f>
        <v>0</v>
      </c>
      <c r="CU55" s="350">
        <f>+'Stk CF '!FB55</f>
        <v>0</v>
      </c>
      <c r="CV55" s="351">
        <f>+'Stk BF '!GU55</f>
        <v>0</v>
      </c>
      <c r="CW55" s="106">
        <f>+'Stk BSF'!GH55</f>
        <v>20</v>
      </c>
      <c r="CX55" s="350">
        <f>+'Stk CF '!FH55</f>
        <v>0</v>
      </c>
      <c r="CY55" s="350">
        <f>+'Stk CF '!FI55</f>
        <v>0</v>
      </c>
      <c r="CZ55" s="351">
        <f>+'Stk BF '!HD55</f>
        <v>0</v>
      </c>
      <c r="DA55" s="106">
        <f>+'Stk BSF'!GP55</f>
        <v>20</v>
      </c>
      <c r="DB55" s="350">
        <f>+'Stk CF '!FO55</f>
        <v>0</v>
      </c>
      <c r="DC55" s="350">
        <f>+'Stk CF '!FP55</f>
        <v>0</v>
      </c>
      <c r="DD55" s="351">
        <f>+'Stk BF '!HM55</f>
        <v>0</v>
      </c>
      <c r="DE55" s="106">
        <f>+'Stk BSF'!GX55</f>
        <v>20</v>
      </c>
      <c r="DF55" s="350">
        <f>+'Stk CF '!FV55</f>
        <v>0</v>
      </c>
      <c r="DG55" s="350">
        <f>+'Stk CF '!FW55</f>
        <v>0</v>
      </c>
      <c r="DH55" s="351">
        <f>+'Stk BF '!HV55</f>
        <v>0</v>
      </c>
      <c r="DI55" s="106">
        <f>+'Stk BSF'!HF55</f>
        <v>20</v>
      </c>
      <c r="DJ55" s="350">
        <f>+'Stk CF '!GC55</f>
        <v>0</v>
      </c>
      <c r="DK55" s="350">
        <f>+'Stk CF '!GD55</f>
        <v>0</v>
      </c>
      <c r="DL55" s="351">
        <f>+'Stk BF '!IE55</f>
        <v>0</v>
      </c>
      <c r="DM55" s="106">
        <f>+'Stk BSF'!HN55</f>
        <v>20</v>
      </c>
      <c r="DN55" s="350">
        <f>+'Stk CF '!GJ55</f>
        <v>0</v>
      </c>
      <c r="DO55" s="350">
        <f>+'Stk CF '!GK55</f>
        <v>0</v>
      </c>
      <c r="DP55" s="351">
        <f>+'Stk BF '!IN55</f>
        <v>0</v>
      </c>
      <c r="DQ55" s="106">
        <f>+'Stk BSF'!HV55</f>
        <v>20</v>
      </c>
      <c r="DR55" s="350">
        <f>+'Stk CF '!GQ55</f>
        <v>0</v>
      </c>
      <c r="DS55" s="350">
        <f>+'Stk CF '!GR55</f>
        <v>0</v>
      </c>
      <c r="DT55" s="351">
        <f>+'Stk BF '!IW55</f>
        <v>0</v>
      </c>
      <c r="DU55" s="106">
        <f>+'Stk BSF'!HV55</f>
        <v>20</v>
      </c>
      <c r="DV55" s="350">
        <f>+'Stk CF '!GX55</f>
        <v>0</v>
      </c>
      <c r="DW55" s="350">
        <f>+'Stk CF '!GY55</f>
        <v>0</v>
      </c>
      <c r="DX55" s="351">
        <f>+'Stk BF '!JF55</f>
        <v>0</v>
      </c>
      <c r="DY55" s="106">
        <f>+'Stk BSF'!IL55</f>
        <v>20</v>
      </c>
      <c r="DZ55" s="350">
        <f>+'Stk CF '!HE55</f>
        <v>0</v>
      </c>
      <c r="EA55" s="350">
        <f>+'Stk CF '!HF55</f>
        <v>0</v>
      </c>
      <c r="EB55" s="351">
        <f>+'Stk BF '!JO55</f>
        <v>0</v>
      </c>
      <c r="EC55" s="106">
        <f>+'Stk BSF'!IT55</f>
        <v>20</v>
      </c>
      <c r="ED55" s="350">
        <f>+'Stk CF '!HL55</f>
        <v>0</v>
      </c>
      <c r="EE55" s="350">
        <f>+'Stk CF '!HM55</f>
        <v>0</v>
      </c>
      <c r="EF55" s="351">
        <f>+'Stk BF '!JX55</f>
        <v>0</v>
      </c>
      <c r="EG55" s="106">
        <f>+'Stk BSF'!JB55</f>
        <v>20</v>
      </c>
      <c r="EH55" s="350">
        <f>+'Stk CF '!IA55</f>
        <v>0</v>
      </c>
      <c r="EI55" s="350">
        <f>+'Stk CF '!IB55</f>
        <v>0</v>
      </c>
      <c r="EJ55" s="351">
        <f>+'Stk BF '!KG55</f>
        <v>0</v>
      </c>
      <c r="EL55" s="520">
        <f t="shared" si="34"/>
        <v>20</v>
      </c>
      <c r="EM55" s="347">
        <f t="shared" si="35"/>
        <v>0</v>
      </c>
      <c r="EN55" s="347">
        <f t="shared" si="36"/>
        <v>0</v>
      </c>
      <c r="EO55" s="347">
        <f t="shared" si="37"/>
        <v>0</v>
      </c>
      <c r="EP55" s="118"/>
      <c r="EQ55" s="347"/>
      <c r="ER55" s="132"/>
    </row>
    <row r="56" spans="2:148" ht="12.75" customHeight="1">
      <c r="B56" s="384" t="s">
        <v>52</v>
      </c>
      <c r="C56" s="177" t="s">
        <v>639</v>
      </c>
      <c r="D56" s="177" t="s">
        <v>639</v>
      </c>
      <c r="E56" s="368" t="s">
        <v>38</v>
      </c>
      <c r="F56" s="380" t="s">
        <v>99</v>
      </c>
      <c r="G56" s="380" t="s">
        <v>99</v>
      </c>
      <c r="H56" s="166" t="s">
        <v>94</v>
      </c>
      <c r="I56" s="373"/>
      <c r="J56" s="139">
        <v>6</v>
      </c>
      <c r="K56" s="140">
        <v>7</v>
      </c>
      <c r="L56" s="137" t="s">
        <v>4</v>
      </c>
      <c r="M56" s="106">
        <f>+'Stk BSF'!N56</f>
        <v>95</v>
      </c>
      <c r="N56" s="350">
        <f>+'Stk CF '!N56</f>
        <v>0</v>
      </c>
      <c r="O56" s="350">
        <f>+'Stk CF '!O56</f>
        <v>0</v>
      </c>
      <c r="P56" s="351">
        <f>+'Stk BF '!N56</f>
        <v>0</v>
      </c>
      <c r="Q56" s="106">
        <f>+'Stk BSF'!V56</f>
        <v>95</v>
      </c>
      <c r="R56" s="350">
        <f>+'Stk CF '!Q56</f>
        <v>0</v>
      </c>
      <c r="S56" s="350">
        <f>+'Stk CF '!R56</f>
        <v>0</v>
      </c>
      <c r="T56" s="351">
        <f>+'Stk BF '!W56</f>
        <v>0</v>
      </c>
      <c r="U56" s="106">
        <f>+'Stk BSF'!AD56</f>
        <v>95</v>
      </c>
      <c r="V56" s="350">
        <f>+'Stk CF '!X56</f>
        <v>0</v>
      </c>
      <c r="W56" s="350">
        <f>+'Stk CF '!Y56</f>
        <v>0</v>
      </c>
      <c r="X56" s="351">
        <f>+'Stk BF '!AF56</f>
        <v>0</v>
      </c>
      <c r="Y56" s="106">
        <f>+'Stk BSF'!AL56</f>
        <v>95</v>
      </c>
      <c r="Z56" s="350">
        <f>+'Stk CF '!AE56</f>
        <v>0</v>
      </c>
      <c r="AA56" s="350">
        <f>+'Stk CF '!AF56</f>
        <v>0</v>
      </c>
      <c r="AB56" s="351">
        <f>+'Stk BF '!AO56</f>
        <v>0</v>
      </c>
      <c r="AC56" s="106">
        <f>+'Stk BSF'!AT56</f>
        <v>95</v>
      </c>
      <c r="AD56" s="350">
        <f>+'Stk CF '!AL56</f>
        <v>0</v>
      </c>
      <c r="AE56" s="350">
        <f>+'Stk CF '!AM56</f>
        <v>0</v>
      </c>
      <c r="AF56" s="351">
        <f>+'Stk BF '!AX56</f>
        <v>0</v>
      </c>
      <c r="AG56" s="106">
        <f>+'Stk BSF'!BB56</f>
        <v>95</v>
      </c>
      <c r="AH56" s="350">
        <f>+'Stk CF '!AS56</f>
        <v>0</v>
      </c>
      <c r="AI56" s="350">
        <f>+'Stk CF '!AT56</f>
        <v>0</v>
      </c>
      <c r="AJ56" s="351">
        <f>+'Stk BF '!BG56</f>
        <v>0</v>
      </c>
      <c r="AK56" s="106">
        <f>+'Stk BSF'!BJ56</f>
        <v>95</v>
      </c>
      <c r="AL56" s="350">
        <f>+'Stk CF '!AZ56</f>
        <v>0</v>
      </c>
      <c r="AM56" s="350">
        <f>+'Stk CF '!BA56</f>
        <v>0</v>
      </c>
      <c r="AN56" s="351">
        <f>+'Stk BF '!BP56</f>
        <v>0</v>
      </c>
      <c r="AO56" s="106">
        <f>+'Stk BSF'!BR56</f>
        <v>95</v>
      </c>
      <c r="AP56" s="350">
        <f>+'Stk CF '!BG56</f>
        <v>0</v>
      </c>
      <c r="AQ56" s="350">
        <f>+'Stk CF '!BH56</f>
        <v>0</v>
      </c>
      <c r="AR56" s="351">
        <f>+'Stk BF '!BY56</f>
        <v>0</v>
      </c>
      <c r="AS56" s="106">
        <f>+'Stk BSF'!BZ56</f>
        <v>95</v>
      </c>
      <c r="AT56" s="350">
        <f>+'Stk CF '!BN56</f>
        <v>0</v>
      </c>
      <c r="AU56" s="350">
        <f>+'Stk CF '!BO56</f>
        <v>0</v>
      </c>
      <c r="AV56" s="351">
        <f>+'Stk BF '!CH56</f>
        <v>0</v>
      </c>
      <c r="AW56" s="106">
        <f>+'Stk BSF'!CH56</f>
        <v>95</v>
      </c>
      <c r="AX56" s="350">
        <f>+'Stk CF '!BU56</f>
        <v>0</v>
      </c>
      <c r="AY56" s="350">
        <f>+'Stk CF '!BV56</f>
        <v>0</v>
      </c>
      <c r="AZ56" s="351">
        <f>+'Stk BF '!CQ56</f>
        <v>0</v>
      </c>
      <c r="BA56" s="106">
        <f>+'Stk BSF'!CP56</f>
        <v>95</v>
      </c>
      <c r="BB56" s="350">
        <f>+'Stk CF '!CB56</f>
        <v>0</v>
      </c>
      <c r="BC56" s="350">
        <f>+'Stk CF '!CC56</f>
        <v>0</v>
      </c>
      <c r="BD56" s="351">
        <f>+'Stk BF '!CZ56</f>
        <v>0</v>
      </c>
      <c r="BE56" s="106">
        <f>+'Stk BSF'!CX56</f>
        <v>95</v>
      </c>
      <c r="BF56" s="350">
        <f>+'Stk CF '!CI56</f>
        <v>0</v>
      </c>
      <c r="BG56" s="350">
        <f>+'Stk CF '!CJ56</f>
        <v>0</v>
      </c>
      <c r="BH56" s="351">
        <f>+'Stk BF '!DI56</f>
        <v>0</v>
      </c>
      <c r="BI56" s="106">
        <f>+'Stk BSF'!DF56</f>
        <v>95</v>
      </c>
      <c r="BJ56" s="350">
        <f>+'Stk CF '!CP56</f>
        <v>0</v>
      </c>
      <c r="BK56" s="350">
        <f>+'Stk CF '!CQ56</f>
        <v>0</v>
      </c>
      <c r="BL56" s="351">
        <f>+'Stk BF '!DR56</f>
        <v>0</v>
      </c>
      <c r="BM56" s="106">
        <f>+'Stk BSF'!DN56</f>
        <v>95</v>
      </c>
      <c r="BN56" s="350">
        <f>+'Stk CF '!CW56</f>
        <v>0</v>
      </c>
      <c r="BO56" s="350">
        <f>+'Stk CF '!CX56</f>
        <v>0</v>
      </c>
      <c r="BP56" s="351">
        <f>+'Stk BF '!EA56</f>
        <v>0</v>
      </c>
      <c r="BQ56" s="106">
        <f>+'Stk BSF'!DV56</f>
        <v>95</v>
      </c>
      <c r="BR56" s="350">
        <f>+'Stk CF '!DD56</f>
        <v>0</v>
      </c>
      <c r="BS56" s="350">
        <f>+'Stk CF '!DE56</f>
        <v>0</v>
      </c>
      <c r="BT56" s="351">
        <f>+'Stk BF '!EJ56</f>
        <v>0</v>
      </c>
      <c r="BU56" s="106">
        <f>+'Stk BSF'!ED56</f>
        <v>95</v>
      </c>
      <c r="BV56" s="350">
        <f>+'Stk CF '!DK56</f>
        <v>0</v>
      </c>
      <c r="BW56" s="350">
        <f>+'Stk CF '!DL56</f>
        <v>0</v>
      </c>
      <c r="BX56" s="351">
        <f>+'Stk BF '!ES56</f>
        <v>0</v>
      </c>
      <c r="BY56" s="106">
        <f>+'Stk BSF'!EL56</f>
        <v>95</v>
      </c>
      <c r="BZ56" s="350">
        <f>+'Stk CF '!DR56</f>
        <v>0</v>
      </c>
      <c r="CA56" s="350">
        <f>+'Stk CF '!DS56</f>
        <v>0</v>
      </c>
      <c r="CB56" s="351">
        <f>+'Stk BF '!FB56</f>
        <v>0</v>
      </c>
      <c r="CC56" s="106">
        <f>+'Stk BSF'!ET56</f>
        <v>95</v>
      </c>
      <c r="CD56" s="350">
        <f>+'Stk CF '!DY56</f>
        <v>0</v>
      </c>
      <c r="CE56" s="350">
        <f>+'Stk CF '!DZ56</f>
        <v>0</v>
      </c>
      <c r="CF56" s="351">
        <f>+'Stk BF '!FK56</f>
        <v>0</v>
      </c>
      <c r="CG56" s="106">
        <f>+'Stk BSF'!FB56</f>
        <v>95</v>
      </c>
      <c r="CH56" s="350">
        <f>+'Stk CF '!EF56</f>
        <v>0</v>
      </c>
      <c r="CI56" s="350">
        <f>+'Stk CF '!EG56</f>
        <v>0</v>
      </c>
      <c r="CJ56" s="351">
        <f>+'Stk BF '!FT56</f>
        <v>0</v>
      </c>
      <c r="CK56" s="106">
        <f>+'Stk BSF'!FJ56</f>
        <v>95</v>
      </c>
      <c r="CL56" s="350">
        <f>+'Stk CF '!EM56</f>
        <v>0</v>
      </c>
      <c r="CM56" s="350">
        <f>+'Stk CF '!EN56</f>
        <v>0</v>
      </c>
      <c r="CN56" s="351">
        <f>+'Stk BF '!GC56</f>
        <v>0</v>
      </c>
      <c r="CO56" s="106">
        <f>+'Stk BSF'!FR56</f>
        <v>95</v>
      </c>
      <c r="CP56" s="350">
        <f>+'Stk CF '!ET56</f>
        <v>0</v>
      </c>
      <c r="CQ56" s="350">
        <f>+'Stk CF '!EU56</f>
        <v>0</v>
      </c>
      <c r="CR56" s="351">
        <f>+'Stk BF '!GL56</f>
        <v>0</v>
      </c>
      <c r="CS56" s="106">
        <f>+'Stk BSF'!FZ56</f>
        <v>95</v>
      </c>
      <c r="CT56" s="350">
        <f>+'Stk CF '!FA56</f>
        <v>0</v>
      </c>
      <c r="CU56" s="350">
        <f>+'Stk CF '!FB56</f>
        <v>0</v>
      </c>
      <c r="CV56" s="351">
        <f>+'Stk BF '!GU56</f>
        <v>0</v>
      </c>
      <c r="CW56" s="106">
        <f>+'Stk BSF'!GH56</f>
        <v>95</v>
      </c>
      <c r="CX56" s="350">
        <f>+'Stk CF '!FH56</f>
        <v>0</v>
      </c>
      <c r="CY56" s="350">
        <f>+'Stk CF '!FI56</f>
        <v>0</v>
      </c>
      <c r="CZ56" s="351">
        <f>+'Stk BF '!HD56</f>
        <v>0</v>
      </c>
      <c r="DA56" s="106">
        <f>+'Stk BSF'!GP56</f>
        <v>95</v>
      </c>
      <c r="DB56" s="350">
        <f>+'Stk CF '!FO56</f>
        <v>0</v>
      </c>
      <c r="DC56" s="350">
        <f>+'Stk CF '!FP56</f>
        <v>0</v>
      </c>
      <c r="DD56" s="351">
        <f>+'Stk BF '!HM56</f>
        <v>0</v>
      </c>
      <c r="DE56" s="106">
        <f>+'Stk BSF'!GX56</f>
        <v>95</v>
      </c>
      <c r="DF56" s="350">
        <f>+'Stk CF '!FV56</f>
        <v>0</v>
      </c>
      <c r="DG56" s="350">
        <f>+'Stk CF '!FW56</f>
        <v>0</v>
      </c>
      <c r="DH56" s="351">
        <f>+'Stk BF '!HV56</f>
        <v>0</v>
      </c>
      <c r="DI56" s="106">
        <f>+'Stk BSF'!HF56</f>
        <v>95</v>
      </c>
      <c r="DJ56" s="350">
        <f>+'Stk CF '!GC56</f>
        <v>0</v>
      </c>
      <c r="DK56" s="350">
        <f>+'Stk CF '!GD56</f>
        <v>0</v>
      </c>
      <c r="DL56" s="351">
        <f>+'Stk BF '!IE56</f>
        <v>0</v>
      </c>
      <c r="DM56" s="106">
        <f>+'Stk BSF'!HN56</f>
        <v>95</v>
      </c>
      <c r="DN56" s="350">
        <f>+'Stk CF '!GJ56</f>
        <v>0</v>
      </c>
      <c r="DO56" s="350">
        <f>+'Stk CF '!GK56</f>
        <v>0</v>
      </c>
      <c r="DP56" s="351">
        <f>+'Stk BF '!IN56</f>
        <v>0</v>
      </c>
      <c r="DQ56" s="106">
        <f>+'Stk BSF'!HV56</f>
        <v>95</v>
      </c>
      <c r="DR56" s="350">
        <f>+'Stk CF '!GQ56</f>
        <v>0</v>
      </c>
      <c r="DS56" s="350">
        <f>+'Stk CF '!GR56</f>
        <v>0</v>
      </c>
      <c r="DT56" s="351">
        <f>+'Stk BF '!IW56</f>
        <v>0</v>
      </c>
      <c r="DU56" s="106">
        <f>+'Stk BSF'!HV56</f>
        <v>95</v>
      </c>
      <c r="DV56" s="350">
        <f>+'Stk CF '!GX56</f>
        <v>0</v>
      </c>
      <c r="DW56" s="350">
        <f>+'Stk CF '!GY56</f>
        <v>0</v>
      </c>
      <c r="DX56" s="351">
        <f>+'Stk BF '!JF56</f>
        <v>0</v>
      </c>
      <c r="DY56" s="106">
        <f>+'Stk BSF'!IL56</f>
        <v>95</v>
      </c>
      <c r="DZ56" s="350">
        <f>+'Stk CF '!HE56</f>
        <v>0</v>
      </c>
      <c r="EA56" s="350">
        <f>+'Stk CF '!HF56</f>
        <v>0</v>
      </c>
      <c r="EB56" s="351">
        <f>+'Stk BF '!JO56</f>
        <v>0</v>
      </c>
      <c r="EC56" s="106">
        <f>+'Stk BSF'!IT56</f>
        <v>95</v>
      </c>
      <c r="ED56" s="350">
        <f>+'Stk CF '!HL56</f>
        <v>0</v>
      </c>
      <c r="EE56" s="350">
        <f>+'Stk CF '!HM56</f>
        <v>0</v>
      </c>
      <c r="EF56" s="351">
        <f>+'Stk BF '!JX56</f>
        <v>0</v>
      </c>
      <c r="EG56" s="106">
        <f>+'Stk BSF'!JB56</f>
        <v>95</v>
      </c>
      <c r="EH56" s="350">
        <f>+'Stk CF '!IA56</f>
        <v>0</v>
      </c>
      <c r="EI56" s="350">
        <f>+'Stk CF '!IB56</f>
        <v>0</v>
      </c>
      <c r="EJ56" s="351">
        <f>+'Stk BF '!KG56</f>
        <v>0</v>
      </c>
      <c r="EL56" s="520">
        <f t="shared" si="29"/>
        <v>95</v>
      </c>
      <c r="EM56" s="347">
        <f t="shared" si="30"/>
        <v>0</v>
      </c>
      <c r="EN56" s="347">
        <f t="shared" si="31"/>
        <v>0</v>
      </c>
      <c r="EO56" s="347">
        <f t="shared" si="32"/>
        <v>0</v>
      </c>
      <c r="EP56" s="118"/>
      <c r="EQ56" s="347"/>
      <c r="ER56" s="132"/>
    </row>
    <row r="57" spans="2:148" ht="12.75" customHeight="1">
      <c r="B57" s="384" t="s">
        <v>52</v>
      </c>
      <c r="C57" s="170" t="s">
        <v>640</v>
      </c>
      <c r="D57" s="170" t="s">
        <v>640</v>
      </c>
      <c r="E57" s="369" t="s">
        <v>39</v>
      </c>
      <c r="F57" s="380" t="s">
        <v>99</v>
      </c>
      <c r="G57" s="380" t="s">
        <v>99</v>
      </c>
      <c r="H57" s="166" t="s">
        <v>94</v>
      </c>
      <c r="I57" s="356"/>
      <c r="J57" s="139">
        <v>7</v>
      </c>
      <c r="K57" s="140">
        <v>8</v>
      </c>
      <c r="L57" s="137" t="s">
        <v>4</v>
      </c>
      <c r="M57" s="106">
        <f>+'Stk BSF'!N57</f>
        <v>324</v>
      </c>
      <c r="N57" s="350">
        <f>+'Stk CF '!N57</f>
        <v>0</v>
      </c>
      <c r="O57" s="350">
        <f>+'Stk CF '!O57</f>
        <v>0</v>
      </c>
      <c r="P57" s="351">
        <f>+'Stk BF '!N57</f>
        <v>1</v>
      </c>
      <c r="Q57" s="106">
        <f>+'Stk BSF'!V57</f>
        <v>324</v>
      </c>
      <c r="R57" s="350">
        <f>+'Stk CF '!Q57</f>
        <v>0</v>
      </c>
      <c r="S57" s="350">
        <f>+'Stk CF '!R57</f>
        <v>0</v>
      </c>
      <c r="T57" s="351">
        <f>+'Stk BF '!W57</f>
        <v>1</v>
      </c>
      <c r="U57" s="106">
        <f>+'Stk BSF'!AD57</f>
        <v>324</v>
      </c>
      <c r="V57" s="350">
        <f>+'Stk CF '!X57</f>
        <v>0</v>
      </c>
      <c r="W57" s="350">
        <f>+'Stk CF '!Y57</f>
        <v>0</v>
      </c>
      <c r="X57" s="351">
        <f>+'Stk BF '!AF57</f>
        <v>1</v>
      </c>
      <c r="Y57" s="106">
        <f>+'Stk BSF'!AL57</f>
        <v>324</v>
      </c>
      <c r="Z57" s="350">
        <f>+'Stk CF '!AE57</f>
        <v>0</v>
      </c>
      <c r="AA57" s="350">
        <f>+'Stk CF '!AF57</f>
        <v>0</v>
      </c>
      <c r="AB57" s="351">
        <f>+'Stk BF '!AO57</f>
        <v>1</v>
      </c>
      <c r="AC57" s="106">
        <f>+'Stk BSF'!AT57</f>
        <v>324</v>
      </c>
      <c r="AD57" s="350">
        <f>+'Stk CF '!AL57</f>
        <v>0</v>
      </c>
      <c r="AE57" s="350">
        <f>+'Stk CF '!AM57</f>
        <v>0</v>
      </c>
      <c r="AF57" s="351">
        <f>+'Stk BF '!AX57</f>
        <v>1</v>
      </c>
      <c r="AG57" s="106">
        <f>+'Stk BSF'!BB57</f>
        <v>324</v>
      </c>
      <c r="AH57" s="350">
        <f>+'Stk CF '!AS57</f>
        <v>0</v>
      </c>
      <c r="AI57" s="350">
        <f>+'Stk CF '!AT57</f>
        <v>0</v>
      </c>
      <c r="AJ57" s="351">
        <f>+'Stk BF '!BG57</f>
        <v>1</v>
      </c>
      <c r="AK57" s="106">
        <f>+'Stk BSF'!BJ57</f>
        <v>324</v>
      </c>
      <c r="AL57" s="350">
        <f>+'Stk CF '!AZ57</f>
        <v>0</v>
      </c>
      <c r="AM57" s="350">
        <f>+'Stk CF '!BA57</f>
        <v>0</v>
      </c>
      <c r="AN57" s="351">
        <f>+'Stk BF '!BP57</f>
        <v>1</v>
      </c>
      <c r="AO57" s="106">
        <f>+'Stk BSF'!BR57</f>
        <v>324</v>
      </c>
      <c r="AP57" s="350">
        <f>+'Stk CF '!BG57</f>
        <v>0</v>
      </c>
      <c r="AQ57" s="350">
        <f>+'Stk CF '!BH57</f>
        <v>0</v>
      </c>
      <c r="AR57" s="351">
        <f>+'Stk BF '!BY57</f>
        <v>1</v>
      </c>
      <c r="AS57" s="106">
        <f>+'Stk BSF'!BZ57</f>
        <v>324</v>
      </c>
      <c r="AT57" s="350">
        <f>+'Stk CF '!BN57</f>
        <v>0</v>
      </c>
      <c r="AU57" s="350">
        <f>+'Stk CF '!BO57</f>
        <v>0</v>
      </c>
      <c r="AV57" s="351">
        <f>+'Stk BF '!CH57</f>
        <v>1</v>
      </c>
      <c r="AW57" s="106">
        <f>+'Stk BSF'!CH57</f>
        <v>324</v>
      </c>
      <c r="AX57" s="350">
        <f>+'Stk CF '!BU57</f>
        <v>0</v>
      </c>
      <c r="AY57" s="350">
        <f>+'Stk CF '!BV57</f>
        <v>0</v>
      </c>
      <c r="AZ57" s="351">
        <f>+'Stk BF '!CQ57</f>
        <v>1</v>
      </c>
      <c r="BA57" s="106">
        <f>+'Stk BSF'!CP57</f>
        <v>324</v>
      </c>
      <c r="BB57" s="350">
        <f>+'Stk CF '!CB57</f>
        <v>0</v>
      </c>
      <c r="BC57" s="350">
        <f>+'Stk CF '!CC57</f>
        <v>0</v>
      </c>
      <c r="BD57" s="351">
        <f>+'Stk BF '!CZ57</f>
        <v>1</v>
      </c>
      <c r="BE57" s="106">
        <f>+'Stk BSF'!CX57</f>
        <v>324</v>
      </c>
      <c r="BF57" s="350">
        <f>+'Stk CF '!CI57</f>
        <v>0</v>
      </c>
      <c r="BG57" s="350">
        <f>+'Stk CF '!CJ57</f>
        <v>0</v>
      </c>
      <c r="BH57" s="351">
        <f>+'Stk BF '!DI57</f>
        <v>1</v>
      </c>
      <c r="BI57" s="106">
        <f>+'Stk BSF'!DF57</f>
        <v>324</v>
      </c>
      <c r="BJ57" s="350">
        <f>+'Stk CF '!CP57</f>
        <v>0</v>
      </c>
      <c r="BK57" s="350">
        <f>+'Stk CF '!CQ57</f>
        <v>0</v>
      </c>
      <c r="BL57" s="351">
        <f>+'Stk BF '!DR57</f>
        <v>1</v>
      </c>
      <c r="BM57" s="106">
        <f>+'Stk BSF'!DN57</f>
        <v>324</v>
      </c>
      <c r="BN57" s="350">
        <f>+'Stk CF '!CW57</f>
        <v>0</v>
      </c>
      <c r="BO57" s="350">
        <f>+'Stk CF '!CX57</f>
        <v>0</v>
      </c>
      <c r="BP57" s="351">
        <f>+'Stk BF '!EA57</f>
        <v>1</v>
      </c>
      <c r="BQ57" s="106">
        <f>+'Stk BSF'!DV57</f>
        <v>324</v>
      </c>
      <c r="BR57" s="350">
        <f>+'Stk CF '!DD57</f>
        <v>0</v>
      </c>
      <c r="BS57" s="350">
        <f>+'Stk CF '!DE57</f>
        <v>0</v>
      </c>
      <c r="BT57" s="351">
        <f>+'Stk BF '!EJ57</f>
        <v>1</v>
      </c>
      <c r="BU57" s="106">
        <f>+'Stk BSF'!ED57</f>
        <v>324</v>
      </c>
      <c r="BV57" s="350">
        <f>+'Stk CF '!DK57</f>
        <v>0</v>
      </c>
      <c r="BW57" s="350">
        <f>+'Stk CF '!DL57</f>
        <v>0</v>
      </c>
      <c r="BX57" s="351">
        <f>+'Stk BF '!ES57</f>
        <v>1</v>
      </c>
      <c r="BY57" s="106">
        <f>+'Stk BSF'!EL57</f>
        <v>324</v>
      </c>
      <c r="BZ57" s="350">
        <f>+'Stk CF '!DR57</f>
        <v>0</v>
      </c>
      <c r="CA57" s="350">
        <f>+'Stk CF '!DS57</f>
        <v>0</v>
      </c>
      <c r="CB57" s="351">
        <f>+'Stk BF '!FB57</f>
        <v>1</v>
      </c>
      <c r="CC57" s="106">
        <f>+'Stk BSF'!ET57</f>
        <v>324</v>
      </c>
      <c r="CD57" s="350">
        <f>+'Stk CF '!DY57</f>
        <v>0</v>
      </c>
      <c r="CE57" s="350">
        <f>+'Stk CF '!DZ57</f>
        <v>0</v>
      </c>
      <c r="CF57" s="351">
        <f>+'Stk BF '!FK57</f>
        <v>1</v>
      </c>
      <c r="CG57" s="106">
        <f>+'Stk BSF'!FB57</f>
        <v>324</v>
      </c>
      <c r="CH57" s="350">
        <f>+'Stk CF '!EF57</f>
        <v>0</v>
      </c>
      <c r="CI57" s="350">
        <f>+'Stk CF '!EG57</f>
        <v>0</v>
      </c>
      <c r="CJ57" s="351">
        <f>+'Stk BF '!FT57</f>
        <v>1</v>
      </c>
      <c r="CK57" s="106">
        <f>+'Stk BSF'!FJ57</f>
        <v>324</v>
      </c>
      <c r="CL57" s="350">
        <f>+'Stk CF '!EM57</f>
        <v>0</v>
      </c>
      <c r="CM57" s="350">
        <f>+'Stk CF '!EN57</f>
        <v>0</v>
      </c>
      <c r="CN57" s="351">
        <f>+'Stk BF '!GC57</f>
        <v>1</v>
      </c>
      <c r="CO57" s="106">
        <f>+'Stk BSF'!FR57</f>
        <v>324</v>
      </c>
      <c r="CP57" s="350">
        <f>+'Stk CF '!ET57</f>
        <v>0</v>
      </c>
      <c r="CQ57" s="350">
        <f>+'Stk CF '!EU57</f>
        <v>0</v>
      </c>
      <c r="CR57" s="351">
        <f>+'Stk BF '!GL57</f>
        <v>1</v>
      </c>
      <c r="CS57" s="106">
        <f>+'Stk BSF'!FZ57</f>
        <v>324</v>
      </c>
      <c r="CT57" s="350">
        <f>+'Stk CF '!FA57</f>
        <v>0</v>
      </c>
      <c r="CU57" s="350">
        <f>+'Stk CF '!FB57</f>
        <v>0</v>
      </c>
      <c r="CV57" s="351">
        <f>+'Stk BF '!GU57</f>
        <v>1</v>
      </c>
      <c r="CW57" s="106">
        <f>+'Stk BSF'!GH57</f>
        <v>324</v>
      </c>
      <c r="CX57" s="350">
        <f>+'Stk CF '!FH57</f>
        <v>0</v>
      </c>
      <c r="CY57" s="350">
        <f>+'Stk CF '!FI57</f>
        <v>0</v>
      </c>
      <c r="CZ57" s="351">
        <f>+'Stk BF '!HD57</f>
        <v>1</v>
      </c>
      <c r="DA57" s="106">
        <f>+'Stk BSF'!GP57</f>
        <v>324</v>
      </c>
      <c r="DB57" s="350">
        <f>+'Stk CF '!FO57</f>
        <v>0</v>
      </c>
      <c r="DC57" s="350">
        <f>+'Stk CF '!FP57</f>
        <v>0</v>
      </c>
      <c r="DD57" s="351">
        <f>+'Stk BF '!HM57</f>
        <v>1</v>
      </c>
      <c r="DE57" s="106">
        <f>+'Stk BSF'!GX57</f>
        <v>324</v>
      </c>
      <c r="DF57" s="350">
        <f>+'Stk CF '!FV57</f>
        <v>0</v>
      </c>
      <c r="DG57" s="350">
        <f>+'Stk CF '!FW57</f>
        <v>0</v>
      </c>
      <c r="DH57" s="351">
        <f>+'Stk BF '!HV57</f>
        <v>1</v>
      </c>
      <c r="DI57" s="106">
        <f>+'Stk BSF'!HF57</f>
        <v>324</v>
      </c>
      <c r="DJ57" s="350">
        <f>+'Stk CF '!GC57</f>
        <v>0</v>
      </c>
      <c r="DK57" s="350">
        <f>+'Stk CF '!GD57</f>
        <v>0</v>
      </c>
      <c r="DL57" s="351">
        <f>+'Stk BF '!IE57</f>
        <v>1</v>
      </c>
      <c r="DM57" s="106">
        <f>+'Stk BSF'!HN57</f>
        <v>324</v>
      </c>
      <c r="DN57" s="350">
        <f>+'Stk CF '!GJ57</f>
        <v>0</v>
      </c>
      <c r="DO57" s="350">
        <f>+'Stk CF '!GK57</f>
        <v>0</v>
      </c>
      <c r="DP57" s="351">
        <f>+'Stk BF '!IN57</f>
        <v>1</v>
      </c>
      <c r="DQ57" s="106">
        <f>+'Stk BSF'!HV57</f>
        <v>324</v>
      </c>
      <c r="DR57" s="350">
        <f>+'Stk CF '!GQ57</f>
        <v>0</v>
      </c>
      <c r="DS57" s="350">
        <f>+'Stk CF '!GR57</f>
        <v>0</v>
      </c>
      <c r="DT57" s="351">
        <f>+'Stk BF '!IW57</f>
        <v>1</v>
      </c>
      <c r="DU57" s="106">
        <f>+'Stk BSF'!HV57</f>
        <v>324</v>
      </c>
      <c r="DV57" s="350">
        <f>+'Stk CF '!GX57</f>
        <v>0</v>
      </c>
      <c r="DW57" s="350">
        <f>+'Stk CF '!GY57</f>
        <v>0</v>
      </c>
      <c r="DX57" s="351">
        <f>+'Stk BF '!JF57</f>
        <v>1</v>
      </c>
      <c r="DY57" s="106">
        <f>+'Stk BSF'!IL57</f>
        <v>324</v>
      </c>
      <c r="DZ57" s="350">
        <f>+'Stk CF '!HE57</f>
        <v>0</v>
      </c>
      <c r="EA57" s="350">
        <f>+'Stk CF '!HF57</f>
        <v>0</v>
      </c>
      <c r="EB57" s="351">
        <f>+'Stk BF '!JO57</f>
        <v>0</v>
      </c>
      <c r="EC57" s="106">
        <f>+'Stk BSF'!IT57</f>
        <v>324</v>
      </c>
      <c r="ED57" s="350">
        <f>+'Stk CF '!HL57</f>
        <v>0</v>
      </c>
      <c r="EE57" s="350">
        <f>+'Stk CF '!HM57</f>
        <v>0</v>
      </c>
      <c r="EF57" s="351">
        <f>+'Stk BF '!JX57</f>
        <v>0</v>
      </c>
      <c r="EG57" s="106">
        <f>+'Stk BSF'!JB57</f>
        <v>324</v>
      </c>
      <c r="EH57" s="350">
        <f>+'Stk CF '!IA57</f>
        <v>0</v>
      </c>
      <c r="EI57" s="350">
        <f>+'Stk CF '!IB57</f>
        <v>0</v>
      </c>
      <c r="EJ57" s="351">
        <f>+'Stk BF '!KG57</f>
        <v>0</v>
      </c>
      <c r="EL57" s="520">
        <f t="shared" si="29"/>
        <v>324</v>
      </c>
      <c r="EM57" s="347">
        <f t="shared" si="30"/>
        <v>0</v>
      </c>
      <c r="EN57" s="347">
        <f t="shared" si="31"/>
        <v>0</v>
      </c>
      <c r="EO57" s="347">
        <f t="shared" si="32"/>
        <v>0</v>
      </c>
      <c r="EP57" s="118"/>
      <c r="EQ57" s="347"/>
      <c r="ER57" s="132"/>
    </row>
    <row r="58" spans="2:148" ht="12.75" customHeight="1">
      <c r="B58" s="384" t="s">
        <v>52</v>
      </c>
      <c r="C58" s="177" t="s">
        <v>641</v>
      </c>
      <c r="D58" s="177" t="s">
        <v>641</v>
      </c>
      <c r="E58" s="368" t="s">
        <v>40</v>
      </c>
      <c r="F58" s="380" t="s">
        <v>99</v>
      </c>
      <c r="G58" s="380" t="s">
        <v>99</v>
      </c>
      <c r="H58" s="166" t="s">
        <v>94</v>
      </c>
      <c r="I58" s="373"/>
      <c r="J58" s="139">
        <v>10</v>
      </c>
      <c r="K58" s="140">
        <v>10</v>
      </c>
      <c r="L58" s="137" t="s">
        <v>4</v>
      </c>
      <c r="M58" s="106">
        <f>+'Stk BSF'!N58</f>
        <v>249</v>
      </c>
      <c r="N58" s="350">
        <f>+'Stk CF '!N58</f>
        <v>0</v>
      </c>
      <c r="O58" s="350">
        <f>+'Stk CF '!O58</f>
        <v>0</v>
      </c>
      <c r="P58" s="351">
        <f>+'Stk BF '!N58</f>
        <v>0</v>
      </c>
      <c r="Q58" s="106">
        <f>+'Stk BSF'!V58</f>
        <v>249</v>
      </c>
      <c r="R58" s="350">
        <f>+'Stk CF '!Q58</f>
        <v>0</v>
      </c>
      <c r="S58" s="350">
        <f>+'Stk CF '!R58</f>
        <v>0</v>
      </c>
      <c r="T58" s="351">
        <f>+'Stk BF '!W58</f>
        <v>0</v>
      </c>
      <c r="U58" s="106">
        <f>+'Stk BSF'!AD58</f>
        <v>249</v>
      </c>
      <c r="V58" s="350">
        <f>+'Stk CF '!X58</f>
        <v>0</v>
      </c>
      <c r="W58" s="350">
        <f>+'Stk CF '!Y58</f>
        <v>0</v>
      </c>
      <c r="X58" s="351">
        <f>+'Stk BF '!AF58</f>
        <v>0</v>
      </c>
      <c r="Y58" s="106">
        <f>+'Stk BSF'!AL58</f>
        <v>249</v>
      </c>
      <c r="Z58" s="350">
        <f>+'Stk CF '!AE58</f>
        <v>0</v>
      </c>
      <c r="AA58" s="350">
        <f>+'Stk CF '!AF58</f>
        <v>0</v>
      </c>
      <c r="AB58" s="351">
        <f>+'Stk BF '!AO58</f>
        <v>0</v>
      </c>
      <c r="AC58" s="106">
        <f>+'Stk BSF'!AT58</f>
        <v>249</v>
      </c>
      <c r="AD58" s="350">
        <f>+'Stk CF '!AL58</f>
        <v>0</v>
      </c>
      <c r="AE58" s="350">
        <f>+'Stk CF '!AM58</f>
        <v>0</v>
      </c>
      <c r="AF58" s="351">
        <f>+'Stk BF '!AX58</f>
        <v>0</v>
      </c>
      <c r="AG58" s="106">
        <f>+'Stk BSF'!BB58</f>
        <v>249</v>
      </c>
      <c r="AH58" s="350">
        <f>+'Stk CF '!AS58</f>
        <v>0</v>
      </c>
      <c r="AI58" s="350">
        <f>+'Stk CF '!AT58</f>
        <v>0</v>
      </c>
      <c r="AJ58" s="351">
        <f>+'Stk BF '!BG58</f>
        <v>0</v>
      </c>
      <c r="AK58" s="106">
        <f>+'Stk BSF'!BJ58</f>
        <v>249</v>
      </c>
      <c r="AL58" s="350">
        <f>+'Stk CF '!AZ58</f>
        <v>0</v>
      </c>
      <c r="AM58" s="350">
        <f>+'Stk CF '!BA58</f>
        <v>0</v>
      </c>
      <c r="AN58" s="351">
        <f>+'Stk BF '!BP58</f>
        <v>0</v>
      </c>
      <c r="AO58" s="106">
        <f>+'Stk BSF'!BR58</f>
        <v>249</v>
      </c>
      <c r="AP58" s="350">
        <f>+'Stk CF '!BG58</f>
        <v>0</v>
      </c>
      <c r="AQ58" s="350">
        <f>+'Stk CF '!BH58</f>
        <v>0</v>
      </c>
      <c r="AR58" s="351">
        <f>+'Stk BF '!BY58</f>
        <v>0</v>
      </c>
      <c r="AS58" s="106">
        <f>+'Stk BSF'!BZ58</f>
        <v>249</v>
      </c>
      <c r="AT58" s="350">
        <f>+'Stk CF '!BN58</f>
        <v>0</v>
      </c>
      <c r="AU58" s="350">
        <f>+'Stk CF '!BO58</f>
        <v>0</v>
      </c>
      <c r="AV58" s="351">
        <f>+'Stk BF '!CH58</f>
        <v>0</v>
      </c>
      <c r="AW58" s="106">
        <f>+'Stk BSF'!CH58</f>
        <v>249</v>
      </c>
      <c r="AX58" s="350">
        <f>+'Stk CF '!BU58</f>
        <v>0</v>
      </c>
      <c r="AY58" s="350">
        <f>+'Stk CF '!BV58</f>
        <v>0</v>
      </c>
      <c r="AZ58" s="351">
        <f>+'Stk BF '!CQ58</f>
        <v>0</v>
      </c>
      <c r="BA58" s="106">
        <f>+'Stk BSF'!CP58</f>
        <v>249</v>
      </c>
      <c r="BB58" s="350">
        <f>+'Stk CF '!CB58</f>
        <v>0</v>
      </c>
      <c r="BC58" s="350">
        <f>+'Stk CF '!CC58</f>
        <v>0</v>
      </c>
      <c r="BD58" s="351">
        <f>+'Stk BF '!CZ58</f>
        <v>0</v>
      </c>
      <c r="BE58" s="106">
        <f>+'Stk BSF'!CX58</f>
        <v>249</v>
      </c>
      <c r="BF58" s="350">
        <f>+'Stk CF '!CI58</f>
        <v>0</v>
      </c>
      <c r="BG58" s="350">
        <f>+'Stk CF '!CJ58</f>
        <v>0</v>
      </c>
      <c r="BH58" s="351">
        <f>+'Stk BF '!DI58</f>
        <v>1</v>
      </c>
      <c r="BI58" s="106">
        <f>+'Stk BSF'!DF58</f>
        <v>249</v>
      </c>
      <c r="BJ58" s="350">
        <f>+'Stk CF '!CP58</f>
        <v>0</v>
      </c>
      <c r="BK58" s="350">
        <f>+'Stk CF '!CQ58</f>
        <v>0</v>
      </c>
      <c r="BL58" s="351">
        <f>+'Stk BF '!DR58</f>
        <v>0</v>
      </c>
      <c r="BM58" s="106">
        <f>+'Stk BSF'!DN58</f>
        <v>249</v>
      </c>
      <c r="BN58" s="350">
        <f>+'Stk CF '!CW58</f>
        <v>0</v>
      </c>
      <c r="BO58" s="350">
        <f>+'Stk CF '!CX58</f>
        <v>0</v>
      </c>
      <c r="BP58" s="351">
        <f>+'Stk BF '!EA58</f>
        <v>0</v>
      </c>
      <c r="BQ58" s="106">
        <f>+'Stk BSF'!DV58</f>
        <v>249</v>
      </c>
      <c r="BR58" s="350">
        <f>+'Stk CF '!DD58</f>
        <v>0</v>
      </c>
      <c r="BS58" s="350">
        <f>+'Stk CF '!DE58</f>
        <v>0</v>
      </c>
      <c r="BT58" s="351">
        <f>+'Stk BF '!EJ58</f>
        <v>0</v>
      </c>
      <c r="BU58" s="106">
        <f>+'Stk BSF'!ED58</f>
        <v>249</v>
      </c>
      <c r="BV58" s="350">
        <f>+'Stk CF '!DK58</f>
        <v>0</v>
      </c>
      <c r="BW58" s="350">
        <f>+'Stk CF '!DL58</f>
        <v>0</v>
      </c>
      <c r="BX58" s="351">
        <f>+'Stk BF '!ES58</f>
        <v>0</v>
      </c>
      <c r="BY58" s="106">
        <f>+'Stk BSF'!EL58</f>
        <v>249</v>
      </c>
      <c r="BZ58" s="350">
        <f>+'Stk CF '!DR58</f>
        <v>0</v>
      </c>
      <c r="CA58" s="350">
        <f>+'Stk CF '!DS58</f>
        <v>0</v>
      </c>
      <c r="CB58" s="351">
        <f>+'Stk BF '!FB58</f>
        <v>0</v>
      </c>
      <c r="CC58" s="106">
        <f>+'Stk BSF'!ET58</f>
        <v>249</v>
      </c>
      <c r="CD58" s="350">
        <f>+'Stk CF '!DY58</f>
        <v>0</v>
      </c>
      <c r="CE58" s="350">
        <f>+'Stk CF '!DZ58</f>
        <v>0</v>
      </c>
      <c r="CF58" s="351">
        <f>+'Stk BF '!FK58</f>
        <v>0</v>
      </c>
      <c r="CG58" s="106">
        <f>+'Stk BSF'!FB58</f>
        <v>249</v>
      </c>
      <c r="CH58" s="350">
        <f>+'Stk CF '!EF58</f>
        <v>0</v>
      </c>
      <c r="CI58" s="350">
        <f>+'Stk CF '!EG58</f>
        <v>0</v>
      </c>
      <c r="CJ58" s="351">
        <f>+'Stk BF '!FT58</f>
        <v>0</v>
      </c>
      <c r="CK58" s="106">
        <f>+'Stk BSF'!FJ58</f>
        <v>249</v>
      </c>
      <c r="CL58" s="350">
        <f>+'Stk CF '!EM58</f>
        <v>0</v>
      </c>
      <c r="CM58" s="350">
        <f>+'Stk CF '!EN58</f>
        <v>0</v>
      </c>
      <c r="CN58" s="351">
        <f>+'Stk BF '!GC58</f>
        <v>0</v>
      </c>
      <c r="CO58" s="106">
        <f>+'Stk BSF'!FR58</f>
        <v>249</v>
      </c>
      <c r="CP58" s="350">
        <f>+'Stk CF '!ET58</f>
        <v>0</v>
      </c>
      <c r="CQ58" s="350">
        <f>+'Stk CF '!EU58</f>
        <v>0</v>
      </c>
      <c r="CR58" s="351">
        <f>+'Stk BF '!GL58</f>
        <v>0</v>
      </c>
      <c r="CS58" s="106">
        <f>+'Stk BSF'!FZ58</f>
        <v>249</v>
      </c>
      <c r="CT58" s="350">
        <f>+'Stk CF '!FA58</f>
        <v>0</v>
      </c>
      <c r="CU58" s="350">
        <f>+'Stk CF '!FB58</f>
        <v>0</v>
      </c>
      <c r="CV58" s="351">
        <f>+'Stk BF '!GU58</f>
        <v>0</v>
      </c>
      <c r="CW58" s="106">
        <f>+'Stk BSF'!GH58</f>
        <v>249</v>
      </c>
      <c r="CX58" s="350">
        <f>+'Stk CF '!FH58</f>
        <v>0</v>
      </c>
      <c r="CY58" s="350">
        <f>+'Stk CF '!FI58</f>
        <v>0</v>
      </c>
      <c r="CZ58" s="351">
        <f>+'Stk BF '!HD58</f>
        <v>0</v>
      </c>
      <c r="DA58" s="106">
        <f>+'Stk BSF'!GP58</f>
        <v>249</v>
      </c>
      <c r="DB58" s="350">
        <f>+'Stk CF '!FO58</f>
        <v>0</v>
      </c>
      <c r="DC58" s="350">
        <f>+'Stk CF '!FP58</f>
        <v>0</v>
      </c>
      <c r="DD58" s="351">
        <f>+'Stk BF '!HM58</f>
        <v>0</v>
      </c>
      <c r="DE58" s="106">
        <f>+'Stk BSF'!GX58</f>
        <v>249</v>
      </c>
      <c r="DF58" s="350">
        <f>+'Stk CF '!FV58</f>
        <v>0</v>
      </c>
      <c r="DG58" s="350">
        <f>+'Stk CF '!FW58</f>
        <v>0</v>
      </c>
      <c r="DH58" s="351">
        <f>+'Stk BF '!HV58</f>
        <v>0</v>
      </c>
      <c r="DI58" s="106">
        <f>+'Stk BSF'!HF58</f>
        <v>249</v>
      </c>
      <c r="DJ58" s="350">
        <f>+'Stk CF '!GC58</f>
        <v>0</v>
      </c>
      <c r="DK58" s="350">
        <f>+'Stk CF '!GD58</f>
        <v>0</v>
      </c>
      <c r="DL58" s="351">
        <f>+'Stk BF '!IE58</f>
        <v>0</v>
      </c>
      <c r="DM58" s="106">
        <f>+'Stk BSF'!HN58</f>
        <v>249</v>
      </c>
      <c r="DN58" s="350">
        <f>+'Stk CF '!GJ58</f>
        <v>0</v>
      </c>
      <c r="DO58" s="350">
        <f>+'Stk CF '!GK58</f>
        <v>0</v>
      </c>
      <c r="DP58" s="351">
        <f>+'Stk BF '!IN58</f>
        <v>0</v>
      </c>
      <c r="DQ58" s="106">
        <f>+'Stk BSF'!HV58</f>
        <v>249</v>
      </c>
      <c r="DR58" s="350">
        <f>+'Stk CF '!GQ58</f>
        <v>0</v>
      </c>
      <c r="DS58" s="350">
        <f>+'Stk CF '!GR58</f>
        <v>0</v>
      </c>
      <c r="DT58" s="351">
        <f>+'Stk BF '!IW58</f>
        <v>0</v>
      </c>
      <c r="DU58" s="106">
        <f>+'Stk BSF'!HV58</f>
        <v>249</v>
      </c>
      <c r="DV58" s="350">
        <f>+'Stk CF '!GX58</f>
        <v>0</v>
      </c>
      <c r="DW58" s="350">
        <f>+'Stk CF '!GY58</f>
        <v>0</v>
      </c>
      <c r="DX58" s="351">
        <f>+'Stk BF '!JF58</f>
        <v>0</v>
      </c>
      <c r="DY58" s="106">
        <f>+'Stk BSF'!IL58</f>
        <v>249</v>
      </c>
      <c r="DZ58" s="350">
        <f>+'Stk CF '!HE58</f>
        <v>0</v>
      </c>
      <c r="EA58" s="350">
        <f>+'Stk CF '!HF58</f>
        <v>0</v>
      </c>
      <c r="EB58" s="351">
        <f>+'Stk BF '!JO58</f>
        <v>0</v>
      </c>
      <c r="EC58" s="106">
        <f>+'Stk BSF'!IT58</f>
        <v>249</v>
      </c>
      <c r="ED58" s="350">
        <f>+'Stk CF '!HL58</f>
        <v>0</v>
      </c>
      <c r="EE58" s="350">
        <f>+'Stk CF '!HM58</f>
        <v>0</v>
      </c>
      <c r="EF58" s="351">
        <f>+'Stk BF '!JX58</f>
        <v>0</v>
      </c>
      <c r="EG58" s="106">
        <f>+'Stk BSF'!JB58</f>
        <v>249</v>
      </c>
      <c r="EH58" s="350">
        <f>+'Stk CF '!IA58</f>
        <v>0</v>
      </c>
      <c r="EI58" s="350">
        <f>+'Stk CF '!IB58</f>
        <v>0</v>
      </c>
      <c r="EJ58" s="351">
        <f>+'Stk BF '!KG58</f>
        <v>0</v>
      </c>
      <c r="EL58" s="520">
        <f t="shared" si="29"/>
        <v>249</v>
      </c>
      <c r="EM58" s="347">
        <f t="shared" si="30"/>
        <v>0</v>
      </c>
      <c r="EN58" s="347">
        <f t="shared" si="31"/>
        <v>0</v>
      </c>
      <c r="EO58" s="347">
        <f t="shared" si="32"/>
        <v>0</v>
      </c>
      <c r="EP58" s="118"/>
      <c r="EQ58" s="347"/>
      <c r="ER58" s="132"/>
    </row>
    <row r="59" spans="2:148" ht="12.75" customHeight="1">
      <c r="B59" s="384" t="s">
        <v>52</v>
      </c>
      <c r="C59" s="170" t="s">
        <v>643</v>
      </c>
      <c r="D59" s="170" t="s">
        <v>642</v>
      </c>
      <c r="E59" s="369" t="s">
        <v>312</v>
      </c>
      <c r="F59" s="380"/>
      <c r="G59" s="380"/>
      <c r="H59" s="361" t="s">
        <v>95</v>
      </c>
      <c r="I59" s="356"/>
      <c r="J59" s="139">
        <v>11</v>
      </c>
      <c r="K59" s="140">
        <v>11</v>
      </c>
      <c r="L59" s="137" t="s">
        <v>4</v>
      </c>
      <c r="M59" s="106">
        <f>+'Stk BSF'!N59</f>
        <v>64</v>
      </c>
      <c r="N59" s="350">
        <f>+'Stk CF '!N59</f>
        <v>0</v>
      </c>
      <c r="O59" s="350">
        <f>+'Stk CF '!O59</f>
        <v>0</v>
      </c>
      <c r="P59" s="351">
        <f>+'Stk BF '!N59</f>
        <v>0</v>
      </c>
      <c r="Q59" s="106">
        <f>+'Stk BSF'!V59</f>
        <v>64</v>
      </c>
      <c r="R59" s="350">
        <f>+'Stk CF '!Q59</f>
        <v>0</v>
      </c>
      <c r="S59" s="350">
        <f>+'Stk CF '!R59</f>
        <v>0</v>
      </c>
      <c r="T59" s="351">
        <f>+'Stk BF '!W59</f>
        <v>0</v>
      </c>
      <c r="U59" s="106">
        <f>+'Stk BSF'!AD59</f>
        <v>64</v>
      </c>
      <c r="V59" s="350">
        <f>+'Stk CF '!X59</f>
        <v>0</v>
      </c>
      <c r="W59" s="350">
        <f>+'Stk CF '!Y59</f>
        <v>0</v>
      </c>
      <c r="X59" s="351">
        <f>+'Stk BF '!AF59</f>
        <v>0</v>
      </c>
      <c r="Y59" s="106">
        <f>+'Stk BSF'!AL59</f>
        <v>64</v>
      </c>
      <c r="Z59" s="350">
        <f>+'Stk CF '!AE59</f>
        <v>0</v>
      </c>
      <c r="AA59" s="350">
        <f>+'Stk CF '!AF59</f>
        <v>0</v>
      </c>
      <c r="AB59" s="351">
        <f>+'Stk BF '!AO59</f>
        <v>0</v>
      </c>
      <c r="AC59" s="106">
        <f>+'Stk BSF'!AT59</f>
        <v>64</v>
      </c>
      <c r="AD59" s="350">
        <f>+'Stk CF '!AL59</f>
        <v>0</v>
      </c>
      <c r="AE59" s="350">
        <f>+'Stk CF '!AM59</f>
        <v>0</v>
      </c>
      <c r="AF59" s="351">
        <f>+'Stk BF '!AX59</f>
        <v>0</v>
      </c>
      <c r="AG59" s="106">
        <f>+'Stk BSF'!BB59</f>
        <v>64</v>
      </c>
      <c r="AH59" s="350">
        <f>+'Stk CF '!AS59</f>
        <v>0</v>
      </c>
      <c r="AI59" s="350">
        <f>+'Stk CF '!AT59</f>
        <v>0</v>
      </c>
      <c r="AJ59" s="351">
        <f>+'Stk BF '!BG59</f>
        <v>0</v>
      </c>
      <c r="AK59" s="106">
        <f>+'Stk BSF'!BJ59</f>
        <v>64</v>
      </c>
      <c r="AL59" s="350">
        <f>+'Stk CF '!AZ59</f>
        <v>0</v>
      </c>
      <c r="AM59" s="350">
        <f>+'Stk CF '!BA59</f>
        <v>0</v>
      </c>
      <c r="AN59" s="351">
        <f>+'Stk BF '!BP59</f>
        <v>0</v>
      </c>
      <c r="AO59" s="106">
        <f>+'Stk BSF'!BR59</f>
        <v>64</v>
      </c>
      <c r="AP59" s="350">
        <f>+'Stk CF '!BG59</f>
        <v>0</v>
      </c>
      <c r="AQ59" s="350">
        <f>+'Stk CF '!BH59</f>
        <v>0</v>
      </c>
      <c r="AR59" s="351">
        <f>+'Stk BF '!BY59</f>
        <v>0</v>
      </c>
      <c r="AS59" s="106">
        <f>+'Stk BSF'!BZ59</f>
        <v>64</v>
      </c>
      <c r="AT59" s="350">
        <f>+'Stk CF '!BN59</f>
        <v>0</v>
      </c>
      <c r="AU59" s="350">
        <f>+'Stk CF '!BO59</f>
        <v>0</v>
      </c>
      <c r="AV59" s="351">
        <f>+'Stk BF '!CH59</f>
        <v>0</v>
      </c>
      <c r="AW59" s="106">
        <f>+'Stk BSF'!CH59</f>
        <v>64</v>
      </c>
      <c r="AX59" s="350">
        <f>+'Stk CF '!BU59</f>
        <v>0</v>
      </c>
      <c r="AY59" s="350">
        <f>+'Stk CF '!BV59</f>
        <v>0</v>
      </c>
      <c r="AZ59" s="351">
        <f>+'Stk BF '!CQ59</f>
        <v>0</v>
      </c>
      <c r="BA59" s="106">
        <f>+'Stk BSF'!CP59</f>
        <v>64</v>
      </c>
      <c r="BB59" s="350">
        <f>+'Stk CF '!CB59</f>
        <v>0</v>
      </c>
      <c r="BC59" s="350">
        <f>+'Stk CF '!CC59</f>
        <v>0</v>
      </c>
      <c r="BD59" s="351">
        <f>+'Stk BF '!CZ59</f>
        <v>0</v>
      </c>
      <c r="BE59" s="106">
        <f>+'Stk BSF'!CX59</f>
        <v>64</v>
      </c>
      <c r="BF59" s="350">
        <f>+'Stk CF '!CI59</f>
        <v>0</v>
      </c>
      <c r="BG59" s="350">
        <f>+'Stk CF '!CJ59</f>
        <v>0</v>
      </c>
      <c r="BH59" s="351">
        <f>+'Stk BF '!DI59</f>
        <v>0</v>
      </c>
      <c r="BI59" s="106">
        <f>+'Stk BSF'!DF59</f>
        <v>64</v>
      </c>
      <c r="BJ59" s="350">
        <f>+'Stk CF '!CP59</f>
        <v>0</v>
      </c>
      <c r="BK59" s="350">
        <f>+'Stk CF '!CQ59</f>
        <v>0</v>
      </c>
      <c r="BL59" s="351">
        <f>+'Stk BF '!DR59</f>
        <v>0</v>
      </c>
      <c r="BM59" s="106">
        <f>+'Stk BSF'!DN59</f>
        <v>64</v>
      </c>
      <c r="BN59" s="350">
        <f>+'Stk CF '!CW59</f>
        <v>0</v>
      </c>
      <c r="BO59" s="350">
        <f>+'Stk CF '!CX59</f>
        <v>0</v>
      </c>
      <c r="BP59" s="351">
        <f>+'Stk BF '!EA59</f>
        <v>0</v>
      </c>
      <c r="BQ59" s="106">
        <f>+'Stk BSF'!DV59</f>
        <v>64</v>
      </c>
      <c r="BR59" s="350">
        <f>+'Stk CF '!DD59</f>
        <v>0</v>
      </c>
      <c r="BS59" s="350">
        <f>+'Stk CF '!DE59</f>
        <v>0</v>
      </c>
      <c r="BT59" s="351">
        <f>+'Stk BF '!EJ59</f>
        <v>0</v>
      </c>
      <c r="BU59" s="106">
        <f>+'Stk BSF'!ED59</f>
        <v>64</v>
      </c>
      <c r="BV59" s="350">
        <f>+'Stk CF '!DK59</f>
        <v>0</v>
      </c>
      <c r="BW59" s="350">
        <f>+'Stk CF '!DL59</f>
        <v>0</v>
      </c>
      <c r="BX59" s="351">
        <f>+'Stk BF '!ES59</f>
        <v>0</v>
      </c>
      <c r="BY59" s="106">
        <f>+'Stk BSF'!EL59</f>
        <v>64</v>
      </c>
      <c r="BZ59" s="350">
        <f>+'Stk CF '!DR59</f>
        <v>0</v>
      </c>
      <c r="CA59" s="350">
        <f>+'Stk CF '!DS59</f>
        <v>0</v>
      </c>
      <c r="CB59" s="351">
        <f>+'Stk BF '!FB59</f>
        <v>0</v>
      </c>
      <c r="CC59" s="106">
        <f>+'Stk BSF'!ET59</f>
        <v>64</v>
      </c>
      <c r="CD59" s="350">
        <f>+'Stk CF '!DY59</f>
        <v>0</v>
      </c>
      <c r="CE59" s="350">
        <f>+'Stk CF '!DZ59</f>
        <v>0</v>
      </c>
      <c r="CF59" s="351">
        <f>+'Stk BF '!FK59</f>
        <v>0</v>
      </c>
      <c r="CG59" s="106">
        <f>+'Stk BSF'!FB59</f>
        <v>64</v>
      </c>
      <c r="CH59" s="350">
        <f>+'Stk CF '!EF59</f>
        <v>0</v>
      </c>
      <c r="CI59" s="350">
        <f>+'Stk CF '!EG59</f>
        <v>0</v>
      </c>
      <c r="CJ59" s="351">
        <f>+'Stk BF '!FT59</f>
        <v>0</v>
      </c>
      <c r="CK59" s="106">
        <f>+'Stk BSF'!FJ59</f>
        <v>64</v>
      </c>
      <c r="CL59" s="350">
        <f>+'Stk CF '!EM59</f>
        <v>0</v>
      </c>
      <c r="CM59" s="350">
        <f>+'Stk CF '!EN59</f>
        <v>0</v>
      </c>
      <c r="CN59" s="351">
        <f>+'Stk BF '!GC59</f>
        <v>0</v>
      </c>
      <c r="CO59" s="106">
        <f>+'Stk BSF'!FR59</f>
        <v>64</v>
      </c>
      <c r="CP59" s="350">
        <f>+'Stk CF '!ET59</f>
        <v>0</v>
      </c>
      <c r="CQ59" s="350">
        <f>+'Stk CF '!EU59</f>
        <v>0</v>
      </c>
      <c r="CR59" s="351">
        <f>+'Stk BF '!GL59</f>
        <v>0</v>
      </c>
      <c r="CS59" s="106">
        <f>+'Stk BSF'!FZ59</f>
        <v>64</v>
      </c>
      <c r="CT59" s="350">
        <f>+'Stk CF '!FA59</f>
        <v>0</v>
      </c>
      <c r="CU59" s="350">
        <f>+'Stk CF '!FB59</f>
        <v>0</v>
      </c>
      <c r="CV59" s="351">
        <f>+'Stk BF '!GU59</f>
        <v>0</v>
      </c>
      <c r="CW59" s="106">
        <f>+'Stk BSF'!GH59</f>
        <v>64</v>
      </c>
      <c r="CX59" s="350">
        <f>+'Stk CF '!FH59</f>
        <v>0</v>
      </c>
      <c r="CY59" s="350">
        <f>+'Stk CF '!FI59</f>
        <v>0</v>
      </c>
      <c r="CZ59" s="351">
        <f>+'Stk BF '!HD59</f>
        <v>0</v>
      </c>
      <c r="DA59" s="106">
        <f>+'Stk BSF'!GP59</f>
        <v>64</v>
      </c>
      <c r="DB59" s="350">
        <f>+'Stk CF '!FO59</f>
        <v>0</v>
      </c>
      <c r="DC59" s="350">
        <f>+'Stk CF '!FP59</f>
        <v>0</v>
      </c>
      <c r="DD59" s="351">
        <f>+'Stk BF '!HM59</f>
        <v>0</v>
      </c>
      <c r="DE59" s="106">
        <f>+'Stk BSF'!GX59</f>
        <v>64</v>
      </c>
      <c r="DF59" s="350">
        <f>+'Stk CF '!FV59</f>
        <v>0</v>
      </c>
      <c r="DG59" s="350">
        <f>+'Stk CF '!FW59</f>
        <v>0</v>
      </c>
      <c r="DH59" s="351">
        <f>+'Stk BF '!HV59</f>
        <v>0</v>
      </c>
      <c r="DI59" s="106">
        <f>+'Stk BSF'!HF59</f>
        <v>64</v>
      </c>
      <c r="DJ59" s="350">
        <f>+'Stk CF '!GC59</f>
        <v>0</v>
      </c>
      <c r="DK59" s="350">
        <f>+'Stk CF '!GD59</f>
        <v>0</v>
      </c>
      <c r="DL59" s="351">
        <f>+'Stk BF '!IE59</f>
        <v>0</v>
      </c>
      <c r="DM59" s="106">
        <f>+'Stk BSF'!HN59</f>
        <v>64</v>
      </c>
      <c r="DN59" s="350">
        <f>+'Stk CF '!GJ59</f>
        <v>0</v>
      </c>
      <c r="DO59" s="350">
        <f>+'Stk CF '!GK59</f>
        <v>0</v>
      </c>
      <c r="DP59" s="351">
        <f>+'Stk BF '!IN59</f>
        <v>0</v>
      </c>
      <c r="DQ59" s="106">
        <f>+'Stk BSF'!HV59</f>
        <v>64</v>
      </c>
      <c r="DR59" s="350">
        <f>+'Stk CF '!GQ59</f>
        <v>0</v>
      </c>
      <c r="DS59" s="350">
        <f>+'Stk CF '!GR59</f>
        <v>0</v>
      </c>
      <c r="DT59" s="351">
        <f>+'Stk BF '!IW59</f>
        <v>0</v>
      </c>
      <c r="DU59" s="106">
        <f>+'Stk BSF'!HV59</f>
        <v>64</v>
      </c>
      <c r="DV59" s="350">
        <f>+'Stk CF '!GX59</f>
        <v>0</v>
      </c>
      <c r="DW59" s="350">
        <f>+'Stk CF '!GY59</f>
        <v>0</v>
      </c>
      <c r="DX59" s="351">
        <f>+'Stk BF '!JF59</f>
        <v>0</v>
      </c>
      <c r="DY59" s="106">
        <f>+'Stk BSF'!IL59</f>
        <v>64</v>
      </c>
      <c r="DZ59" s="350">
        <f>+'Stk CF '!HE59</f>
        <v>0</v>
      </c>
      <c r="EA59" s="350">
        <f>+'Stk CF '!HF59</f>
        <v>0</v>
      </c>
      <c r="EB59" s="351">
        <f>+'Stk BF '!JO59</f>
        <v>0</v>
      </c>
      <c r="EC59" s="106">
        <f>+'Stk BSF'!IT59</f>
        <v>64</v>
      </c>
      <c r="ED59" s="350">
        <f>+'Stk CF '!HL59</f>
        <v>0</v>
      </c>
      <c r="EE59" s="350">
        <f>+'Stk CF '!HM59</f>
        <v>0</v>
      </c>
      <c r="EF59" s="351">
        <f>+'Stk BF '!JX59</f>
        <v>0</v>
      </c>
      <c r="EG59" s="106">
        <f>+'Stk BSF'!JB59</f>
        <v>64</v>
      </c>
      <c r="EH59" s="350">
        <f>+'Stk CF '!IA59</f>
        <v>0</v>
      </c>
      <c r="EI59" s="350">
        <f>+'Stk CF '!IB59</f>
        <v>0</v>
      </c>
      <c r="EJ59" s="351">
        <f>+'Stk BF '!KG59</f>
        <v>0</v>
      </c>
      <c r="EL59" s="520">
        <f t="shared" si="29"/>
        <v>64</v>
      </c>
      <c r="EM59" s="347">
        <f t="shared" si="30"/>
        <v>0</v>
      </c>
      <c r="EN59" s="347">
        <f t="shared" si="31"/>
        <v>0</v>
      </c>
      <c r="EO59" s="347">
        <f t="shared" si="32"/>
        <v>0</v>
      </c>
      <c r="EP59" s="118"/>
      <c r="EQ59" s="347"/>
      <c r="ER59" s="132"/>
    </row>
    <row r="60" spans="2:148" ht="12.75" customHeight="1">
      <c r="B60" s="384" t="s">
        <v>52</v>
      </c>
      <c r="C60" s="170" t="s">
        <v>645</v>
      </c>
      <c r="D60" s="170" t="s">
        <v>645</v>
      </c>
      <c r="E60" s="369"/>
      <c r="F60" s="381" t="s">
        <v>143</v>
      </c>
      <c r="G60" s="380" t="s">
        <v>99</v>
      </c>
      <c r="H60" s="166" t="s">
        <v>94</v>
      </c>
      <c r="I60" s="356"/>
      <c r="J60" s="139"/>
      <c r="K60" s="140"/>
      <c r="L60" s="137" t="s">
        <v>4</v>
      </c>
      <c r="M60" s="106">
        <f>+'Stk BSF'!N60</f>
        <v>302</v>
      </c>
      <c r="N60" s="350">
        <f>+'Stk CF '!N60</f>
        <v>0</v>
      </c>
      <c r="O60" s="350">
        <f>+'Stk CF '!O60</f>
        <v>0</v>
      </c>
      <c r="P60" s="351">
        <f>+'Stk BF '!N60</f>
        <v>0</v>
      </c>
      <c r="Q60" s="106">
        <f>+'Stk BSF'!V60</f>
        <v>302</v>
      </c>
      <c r="R60" s="350">
        <f>+'Stk CF '!Q60</f>
        <v>0</v>
      </c>
      <c r="S60" s="350">
        <f>+'Stk CF '!R60</f>
        <v>0</v>
      </c>
      <c r="T60" s="351">
        <f>+'Stk BF '!W60</f>
        <v>0</v>
      </c>
      <c r="U60" s="106">
        <f>+'Stk BSF'!AD60</f>
        <v>302</v>
      </c>
      <c r="V60" s="350">
        <f>+'Stk CF '!X60</f>
        <v>0</v>
      </c>
      <c r="W60" s="350">
        <f>+'Stk CF '!Y60</f>
        <v>0</v>
      </c>
      <c r="X60" s="351">
        <f>+'Stk BF '!AF60</f>
        <v>0</v>
      </c>
      <c r="Y60" s="106">
        <f>+'Stk BSF'!AL60</f>
        <v>302</v>
      </c>
      <c r="Z60" s="350">
        <f>+'Stk CF '!AE60</f>
        <v>0</v>
      </c>
      <c r="AA60" s="350">
        <f>+'Stk CF '!AF60</f>
        <v>0</v>
      </c>
      <c r="AB60" s="351">
        <f>+'Stk BF '!AO60</f>
        <v>0</v>
      </c>
      <c r="AC60" s="106">
        <f>+'Stk BSF'!AT60</f>
        <v>302</v>
      </c>
      <c r="AD60" s="350">
        <f>+'Stk CF '!AL60</f>
        <v>0</v>
      </c>
      <c r="AE60" s="350">
        <f>+'Stk CF '!AM60</f>
        <v>0</v>
      </c>
      <c r="AF60" s="351">
        <f>+'Stk BF '!AX60</f>
        <v>0</v>
      </c>
      <c r="AG60" s="106">
        <f>+'Stk BSF'!BB60</f>
        <v>302</v>
      </c>
      <c r="AH60" s="350">
        <f>+'Stk CF '!AS60</f>
        <v>0</v>
      </c>
      <c r="AI60" s="350">
        <f>+'Stk CF '!AT60</f>
        <v>0</v>
      </c>
      <c r="AJ60" s="351">
        <f>+'Stk BF '!BG60</f>
        <v>0</v>
      </c>
      <c r="AK60" s="106">
        <f>+'Stk BSF'!BJ60</f>
        <v>302</v>
      </c>
      <c r="AL60" s="350">
        <f>+'Stk CF '!AZ60</f>
        <v>0</v>
      </c>
      <c r="AM60" s="350">
        <f>+'Stk CF '!BA60</f>
        <v>0</v>
      </c>
      <c r="AN60" s="351">
        <f>+'Stk BF '!BP60</f>
        <v>0</v>
      </c>
      <c r="AO60" s="106">
        <f>+'Stk BSF'!BR60</f>
        <v>302</v>
      </c>
      <c r="AP60" s="350">
        <f>+'Stk CF '!BG60</f>
        <v>0</v>
      </c>
      <c r="AQ60" s="350">
        <f>+'Stk CF '!BH60</f>
        <v>0</v>
      </c>
      <c r="AR60" s="351">
        <f>+'Stk BF '!BY60</f>
        <v>0</v>
      </c>
      <c r="AS60" s="106">
        <f>+'Stk BSF'!BZ60</f>
        <v>302</v>
      </c>
      <c r="AT60" s="350">
        <f>+'Stk CF '!BN60</f>
        <v>0</v>
      </c>
      <c r="AU60" s="350">
        <f>+'Stk CF '!BO60</f>
        <v>0</v>
      </c>
      <c r="AV60" s="351">
        <f>+'Stk BF '!CH60</f>
        <v>0</v>
      </c>
      <c r="AW60" s="106">
        <f>+'Stk BSF'!CH60</f>
        <v>302</v>
      </c>
      <c r="AX60" s="350">
        <f>+'Stk CF '!BU60</f>
        <v>0</v>
      </c>
      <c r="AY60" s="350">
        <f>+'Stk CF '!BV60</f>
        <v>0</v>
      </c>
      <c r="AZ60" s="351">
        <f>+'Stk BF '!CQ60</f>
        <v>0</v>
      </c>
      <c r="BA60" s="106">
        <f>+'Stk BSF'!CP60</f>
        <v>302</v>
      </c>
      <c r="BB60" s="350">
        <f>+'Stk CF '!CB60</f>
        <v>0</v>
      </c>
      <c r="BC60" s="350">
        <f>+'Stk CF '!CC60</f>
        <v>0</v>
      </c>
      <c r="BD60" s="351">
        <f>+'Stk BF '!CZ60</f>
        <v>0</v>
      </c>
      <c r="BE60" s="106">
        <f>+'Stk BSF'!CX60</f>
        <v>302</v>
      </c>
      <c r="BF60" s="350">
        <f>+'Stk CF '!CI60</f>
        <v>0</v>
      </c>
      <c r="BG60" s="350">
        <f>+'Stk CF '!CJ60</f>
        <v>0</v>
      </c>
      <c r="BH60" s="351">
        <f>+'Stk BF '!DI60</f>
        <v>0</v>
      </c>
      <c r="BI60" s="106">
        <f>+'Stk BSF'!DF60</f>
        <v>302</v>
      </c>
      <c r="BJ60" s="350">
        <f>+'Stk CF '!CP60</f>
        <v>0</v>
      </c>
      <c r="BK60" s="350">
        <f>+'Stk CF '!CQ60</f>
        <v>0</v>
      </c>
      <c r="BL60" s="351">
        <f>+'Stk BF '!DR60</f>
        <v>0</v>
      </c>
      <c r="BM60" s="106">
        <f>+'Stk BSF'!DN60</f>
        <v>302</v>
      </c>
      <c r="BN60" s="350">
        <f>+'Stk CF '!CW60</f>
        <v>0</v>
      </c>
      <c r="BO60" s="350">
        <f>+'Stk CF '!CX60</f>
        <v>0</v>
      </c>
      <c r="BP60" s="351">
        <f>+'Stk BF '!EA60</f>
        <v>0</v>
      </c>
      <c r="BQ60" s="106">
        <f>+'Stk BSF'!DV60</f>
        <v>302</v>
      </c>
      <c r="BR60" s="350">
        <f>+'Stk CF '!DD60</f>
        <v>0</v>
      </c>
      <c r="BS60" s="350">
        <f>+'Stk CF '!DE60</f>
        <v>0</v>
      </c>
      <c r="BT60" s="351">
        <f>+'Stk BF '!EJ60</f>
        <v>0</v>
      </c>
      <c r="BU60" s="106">
        <f>+'Stk BSF'!ED60</f>
        <v>302</v>
      </c>
      <c r="BV60" s="350">
        <f>+'Stk CF '!DK60</f>
        <v>0</v>
      </c>
      <c r="BW60" s="350">
        <f>+'Stk CF '!DL60</f>
        <v>0</v>
      </c>
      <c r="BX60" s="351">
        <f>+'Stk BF '!ES60</f>
        <v>0</v>
      </c>
      <c r="BY60" s="106">
        <f>+'Stk BSF'!EL60</f>
        <v>302</v>
      </c>
      <c r="BZ60" s="350">
        <f>+'Stk CF '!DR60</f>
        <v>0</v>
      </c>
      <c r="CA60" s="350">
        <f>+'Stk CF '!DS60</f>
        <v>0</v>
      </c>
      <c r="CB60" s="351">
        <f>+'Stk BF '!FB60</f>
        <v>0</v>
      </c>
      <c r="CC60" s="106">
        <f>+'Stk BSF'!ET60</f>
        <v>302</v>
      </c>
      <c r="CD60" s="350">
        <f>+'Stk CF '!DY60</f>
        <v>0</v>
      </c>
      <c r="CE60" s="350">
        <f>+'Stk CF '!DZ60</f>
        <v>0</v>
      </c>
      <c r="CF60" s="351">
        <f>+'Stk BF '!FK60</f>
        <v>0</v>
      </c>
      <c r="CG60" s="106">
        <f>+'Stk BSF'!FB60</f>
        <v>302</v>
      </c>
      <c r="CH60" s="350">
        <f>+'Stk CF '!EF60</f>
        <v>0</v>
      </c>
      <c r="CI60" s="350">
        <f>+'Stk CF '!EG60</f>
        <v>0</v>
      </c>
      <c r="CJ60" s="351">
        <f>+'Stk BF '!FT60</f>
        <v>0</v>
      </c>
      <c r="CK60" s="106">
        <f>+'Stk BSF'!FJ60</f>
        <v>302</v>
      </c>
      <c r="CL60" s="350">
        <f>+'Stk CF '!EM60</f>
        <v>0</v>
      </c>
      <c r="CM60" s="350">
        <f>+'Stk CF '!EN60</f>
        <v>0</v>
      </c>
      <c r="CN60" s="351">
        <f>+'Stk BF '!GC60</f>
        <v>0</v>
      </c>
      <c r="CO60" s="106">
        <f>+'Stk BSF'!FR60</f>
        <v>302</v>
      </c>
      <c r="CP60" s="350">
        <f>+'Stk CF '!ET60</f>
        <v>0</v>
      </c>
      <c r="CQ60" s="350">
        <f>+'Stk CF '!EU60</f>
        <v>0</v>
      </c>
      <c r="CR60" s="351">
        <f>+'Stk BF '!GL60</f>
        <v>0</v>
      </c>
      <c r="CS60" s="106">
        <f>+'Stk BSF'!FZ60</f>
        <v>302</v>
      </c>
      <c r="CT60" s="350">
        <f>+'Stk CF '!FA60</f>
        <v>0</v>
      </c>
      <c r="CU60" s="350">
        <f>+'Stk CF '!FB60</f>
        <v>0</v>
      </c>
      <c r="CV60" s="351">
        <f>+'Stk BF '!GU60</f>
        <v>0</v>
      </c>
      <c r="CW60" s="106">
        <f>+'Stk BSF'!GH60</f>
        <v>302</v>
      </c>
      <c r="CX60" s="350">
        <f>+'Stk CF '!FH60</f>
        <v>0</v>
      </c>
      <c r="CY60" s="350">
        <f>+'Stk CF '!FI60</f>
        <v>0</v>
      </c>
      <c r="CZ60" s="351">
        <f>+'Stk BF '!HD60</f>
        <v>0</v>
      </c>
      <c r="DA60" s="106">
        <f>+'Stk BSF'!GP60</f>
        <v>302</v>
      </c>
      <c r="DB60" s="350">
        <f>+'Stk CF '!FO60</f>
        <v>0</v>
      </c>
      <c r="DC60" s="350">
        <f>+'Stk CF '!FP60</f>
        <v>0</v>
      </c>
      <c r="DD60" s="351">
        <f>+'Stk BF '!HM60</f>
        <v>0</v>
      </c>
      <c r="DE60" s="106">
        <f>+'Stk BSF'!GX60</f>
        <v>302</v>
      </c>
      <c r="DF60" s="350">
        <f>+'Stk CF '!FV60</f>
        <v>0</v>
      </c>
      <c r="DG60" s="350">
        <f>+'Stk CF '!FW60</f>
        <v>0</v>
      </c>
      <c r="DH60" s="351">
        <f>+'Stk BF '!HV60</f>
        <v>0</v>
      </c>
      <c r="DI60" s="106">
        <f>+'Stk BSF'!HF60</f>
        <v>302</v>
      </c>
      <c r="DJ60" s="350">
        <f>+'Stk CF '!GC60</f>
        <v>0</v>
      </c>
      <c r="DK60" s="350">
        <f>+'Stk CF '!GD60</f>
        <v>0</v>
      </c>
      <c r="DL60" s="351">
        <f>+'Stk BF '!IE60</f>
        <v>0</v>
      </c>
      <c r="DM60" s="106">
        <f>+'Stk BSF'!HN60</f>
        <v>302</v>
      </c>
      <c r="DN60" s="350">
        <f>+'Stk CF '!GJ60</f>
        <v>0</v>
      </c>
      <c r="DO60" s="350">
        <f>+'Stk CF '!GK60</f>
        <v>0</v>
      </c>
      <c r="DP60" s="351">
        <f>+'Stk BF '!IN60</f>
        <v>0</v>
      </c>
      <c r="DQ60" s="106">
        <f>+'Stk BSF'!HV60</f>
        <v>302</v>
      </c>
      <c r="DR60" s="350">
        <f>+'Stk CF '!GQ60</f>
        <v>0</v>
      </c>
      <c r="DS60" s="350">
        <f>+'Stk CF '!GR60</f>
        <v>0</v>
      </c>
      <c r="DT60" s="351">
        <f>+'Stk BF '!IW60</f>
        <v>0</v>
      </c>
      <c r="DU60" s="106">
        <f>+'Stk BSF'!HV60</f>
        <v>302</v>
      </c>
      <c r="DV60" s="350">
        <f>+'Stk CF '!GX60</f>
        <v>0</v>
      </c>
      <c r="DW60" s="350">
        <f>+'Stk CF '!GY60</f>
        <v>0</v>
      </c>
      <c r="DX60" s="351">
        <f>+'Stk BF '!JF60</f>
        <v>0</v>
      </c>
      <c r="DY60" s="106">
        <f>+'Stk BSF'!IL60</f>
        <v>302</v>
      </c>
      <c r="DZ60" s="350">
        <f>+'Stk CF '!HE60</f>
        <v>0</v>
      </c>
      <c r="EA60" s="350">
        <f>+'Stk CF '!HF60</f>
        <v>0</v>
      </c>
      <c r="EB60" s="351">
        <f>+'Stk BF '!JO60</f>
        <v>0</v>
      </c>
      <c r="EC60" s="106">
        <f>+'Stk BSF'!IT60</f>
        <v>302</v>
      </c>
      <c r="ED60" s="350">
        <f>+'Stk CF '!HL60</f>
        <v>0</v>
      </c>
      <c r="EE60" s="350">
        <f>+'Stk CF '!HM60</f>
        <v>0</v>
      </c>
      <c r="EF60" s="351">
        <f>+'Stk BF '!JX60</f>
        <v>0</v>
      </c>
      <c r="EG60" s="106">
        <f>+'Stk BSF'!JB60</f>
        <v>302</v>
      </c>
      <c r="EH60" s="350">
        <f>+'Stk CF '!IA60</f>
        <v>0</v>
      </c>
      <c r="EI60" s="350">
        <f>+'Stk CF '!IB60</f>
        <v>0</v>
      </c>
      <c r="EJ60" s="351">
        <f>+'Stk BF '!KG60</f>
        <v>0</v>
      </c>
      <c r="EL60" s="520">
        <f t="shared" si="29"/>
        <v>302</v>
      </c>
      <c r="EM60" s="347">
        <f t="shared" si="30"/>
        <v>0</v>
      </c>
      <c r="EN60" s="347">
        <f t="shared" si="31"/>
        <v>0</v>
      </c>
      <c r="EO60" s="347">
        <f t="shared" si="32"/>
        <v>0</v>
      </c>
      <c r="EP60" s="118"/>
      <c r="EQ60" s="347"/>
      <c r="ER60" s="132"/>
    </row>
    <row r="61" spans="2:148" ht="13.5" customHeight="1">
      <c r="B61" s="384" t="s">
        <v>52</v>
      </c>
      <c r="C61" s="170" t="s">
        <v>646</v>
      </c>
      <c r="D61" s="170" t="s">
        <v>646</v>
      </c>
      <c r="E61" s="369"/>
      <c r="F61" s="381" t="s">
        <v>143</v>
      </c>
      <c r="G61" s="381" t="s">
        <v>143</v>
      </c>
      <c r="H61" s="166" t="s">
        <v>94</v>
      </c>
      <c r="I61" s="356"/>
      <c r="J61" s="139"/>
      <c r="K61" s="140"/>
      <c r="L61" s="137" t="s">
        <v>4</v>
      </c>
      <c r="M61" s="106">
        <f>+'Stk BSF'!N61</f>
        <v>197</v>
      </c>
      <c r="N61" s="350">
        <f>+'Stk CF '!N61</f>
        <v>0</v>
      </c>
      <c r="O61" s="350">
        <f>+'Stk CF '!O61</f>
        <v>0</v>
      </c>
      <c r="P61" s="351">
        <f>+'Stk BF '!N61</f>
        <v>0</v>
      </c>
      <c r="Q61" s="106">
        <f>+'Stk BSF'!V61</f>
        <v>197</v>
      </c>
      <c r="R61" s="350">
        <f>+'Stk CF '!Q61</f>
        <v>0</v>
      </c>
      <c r="S61" s="350">
        <f>+'Stk CF '!R61</f>
        <v>0</v>
      </c>
      <c r="T61" s="351">
        <f>+'Stk BF '!W61</f>
        <v>0</v>
      </c>
      <c r="U61" s="106">
        <f>+'Stk BSF'!AD61</f>
        <v>197</v>
      </c>
      <c r="V61" s="350">
        <f>+'Stk CF '!X61</f>
        <v>0</v>
      </c>
      <c r="W61" s="350">
        <f>+'Stk CF '!Y61</f>
        <v>0</v>
      </c>
      <c r="X61" s="351">
        <f>+'Stk BF '!AF61</f>
        <v>0</v>
      </c>
      <c r="Y61" s="106">
        <f>+'Stk BSF'!AL61</f>
        <v>197</v>
      </c>
      <c r="Z61" s="350">
        <f>+'Stk CF '!AE61</f>
        <v>0</v>
      </c>
      <c r="AA61" s="350">
        <f>+'Stk CF '!AF61</f>
        <v>0</v>
      </c>
      <c r="AB61" s="351">
        <f>+'Stk BF '!AO61</f>
        <v>0</v>
      </c>
      <c r="AC61" s="106">
        <f>+'Stk BSF'!AT61</f>
        <v>197</v>
      </c>
      <c r="AD61" s="350">
        <f>+'Stk CF '!AL61</f>
        <v>0</v>
      </c>
      <c r="AE61" s="350">
        <f>+'Stk CF '!AM61</f>
        <v>0</v>
      </c>
      <c r="AF61" s="351">
        <f>+'Stk BF '!AX61</f>
        <v>0</v>
      </c>
      <c r="AG61" s="106">
        <f>+'Stk BSF'!BB61</f>
        <v>197</v>
      </c>
      <c r="AH61" s="350">
        <f>+'Stk CF '!AS61</f>
        <v>0</v>
      </c>
      <c r="AI61" s="350">
        <f>+'Stk CF '!AT61</f>
        <v>0</v>
      </c>
      <c r="AJ61" s="351">
        <f>+'Stk BF '!BG61</f>
        <v>0</v>
      </c>
      <c r="AK61" s="106">
        <f>+'Stk BSF'!BJ61</f>
        <v>197</v>
      </c>
      <c r="AL61" s="350">
        <f>+'Stk CF '!AZ61</f>
        <v>0</v>
      </c>
      <c r="AM61" s="350">
        <f>+'Stk CF '!BA61</f>
        <v>0</v>
      </c>
      <c r="AN61" s="351">
        <f>+'Stk BF '!BP61</f>
        <v>0</v>
      </c>
      <c r="AO61" s="106">
        <f>+'Stk BSF'!BR61</f>
        <v>197</v>
      </c>
      <c r="AP61" s="350">
        <f>+'Stk CF '!BG61</f>
        <v>0</v>
      </c>
      <c r="AQ61" s="350">
        <f>+'Stk CF '!BH61</f>
        <v>0</v>
      </c>
      <c r="AR61" s="351">
        <f>+'Stk BF '!BY61</f>
        <v>0</v>
      </c>
      <c r="AS61" s="106">
        <f>+'Stk BSF'!BZ61</f>
        <v>197</v>
      </c>
      <c r="AT61" s="350">
        <f>+'Stk CF '!BN61</f>
        <v>0</v>
      </c>
      <c r="AU61" s="350">
        <f>+'Stk CF '!BO61</f>
        <v>0</v>
      </c>
      <c r="AV61" s="351">
        <f>+'Stk BF '!CH61</f>
        <v>0</v>
      </c>
      <c r="AW61" s="106">
        <f>+'Stk BSF'!CH61</f>
        <v>197</v>
      </c>
      <c r="AX61" s="350">
        <f>+'Stk CF '!BU61</f>
        <v>0</v>
      </c>
      <c r="AY61" s="350">
        <f>+'Stk CF '!BV61</f>
        <v>0</v>
      </c>
      <c r="AZ61" s="351">
        <f>+'Stk BF '!CQ61</f>
        <v>0</v>
      </c>
      <c r="BA61" s="106">
        <f>+'Stk BSF'!CP61</f>
        <v>197</v>
      </c>
      <c r="BB61" s="350">
        <f>+'Stk CF '!CB61</f>
        <v>0</v>
      </c>
      <c r="BC61" s="350">
        <f>+'Stk CF '!CC61</f>
        <v>0</v>
      </c>
      <c r="BD61" s="351">
        <f>+'Stk BF '!CZ61</f>
        <v>0</v>
      </c>
      <c r="BE61" s="106">
        <f>+'Stk BSF'!CX61</f>
        <v>197</v>
      </c>
      <c r="BF61" s="350">
        <f>+'Stk CF '!CI61</f>
        <v>0</v>
      </c>
      <c r="BG61" s="350">
        <f>+'Stk CF '!CJ61</f>
        <v>0</v>
      </c>
      <c r="BH61" s="351">
        <f>+'Stk BF '!DI61</f>
        <v>0</v>
      </c>
      <c r="BI61" s="106">
        <f>+'Stk BSF'!DF61</f>
        <v>197</v>
      </c>
      <c r="BJ61" s="350">
        <f>+'Stk CF '!CP61</f>
        <v>0</v>
      </c>
      <c r="BK61" s="350">
        <f>+'Stk CF '!CQ61</f>
        <v>0</v>
      </c>
      <c r="BL61" s="351">
        <f>+'Stk BF '!DR61</f>
        <v>0</v>
      </c>
      <c r="BM61" s="106">
        <f>+'Stk BSF'!DN61</f>
        <v>197</v>
      </c>
      <c r="BN61" s="350">
        <f>+'Stk CF '!CW61</f>
        <v>0</v>
      </c>
      <c r="BO61" s="350">
        <f>+'Stk CF '!CX61</f>
        <v>0</v>
      </c>
      <c r="BP61" s="351">
        <f>+'Stk BF '!EA61</f>
        <v>0</v>
      </c>
      <c r="BQ61" s="106">
        <f>+'Stk BSF'!DV61</f>
        <v>197</v>
      </c>
      <c r="BR61" s="350">
        <f>+'Stk CF '!DD61</f>
        <v>0</v>
      </c>
      <c r="BS61" s="350">
        <f>+'Stk CF '!DE61</f>
        <v>0</v>
      </c>
      <c r="BT61" s="351">
        <f>+'Stk BF '!EJ61</f>
        <v>0</v>
      </c>
      <c r="BU61" s="106">
        <f>+'Stk BSF'!ED61</f>
        <v>197</v>
      </c>
      <c r="BV61" s="350">
        <f>+'Stk CF '!DK61</f>
        <v>0</v>
      </c>
      <c r="BW61" s="350">
        <f>+'Stk CF '!DL61</f>
        <v>0</v>
      </c>
      <c r="BX61" s="351">
        <f>+'Stk BF '!ES61</f>
        <v>0</v>
      </c>
      <c r="BY61" s="106">
        <f>+'Stk BSF'!EL61</f>
        <v>197</v>
      </c>
      <c r="BZ61" s="350">
        <f>+'Stk CF '!DR61</f>
        <v>0</v>
      </c>
      <c r="CA61" s="350">
        <f>+'Stk CF '!DS61</f>
        <v>0</v>
      </c>
      <c r="CB61" s="351">
        <f>+'Stk BF '!FB61</f>
        <v>0</v>
      </c>
      <c r="CC61" s="106">
        <f>+'Stk BSF'!ET61</f>
        <v>197</v>
      </c>
      <c r="CD61" s="350">
        <f>+'Stk CF '!DY61</f>
        <v>0</v>
      </c>
      <c r="CE61" s="350">
        <f>+'Stk CF '!DZ61</f>
        <v>0</v>
      </c>
      <c r="CF61" s="351">
        <f>+'Stk BF '!FK61</f>
        <v>0</v>
      </c>
      <c r="CG61" s="106">
        <f>+'Stk BSF'!FB61</f>
        <v>197</v>
      </c>
      <c r="CH61" s="350">
        <f>+'Stk CF '!EF61</f>
        <v>0</v>
      </c>
      <c r="CI61" s="350">
        <f>+'Stk CF '!EG61</f>
        <v>0</v>
      </c>
      <c r="CJ61" s="351">
        <f>+'Stk BF '!FT61</f>
        <v>0</v>
      </c>
      <c r="CK61" s="106">
        <f>+'Stk BSF'!FJ61</f>
        <v>197</v>
      </c>
      <c r="CL61" s="350">
        <f>+'Stk CF '!EM61</f>
        <v>0</v>
      </c>
      <c r="CM61" s="350">
        <f>+'Stk CF '!EN61</f>
        <v>0</v>
      </c>
      <c r="CN61" s="351">
        <f>+'Stk BF '!GC61</f>
        <v>0</v>
      </c>
      <c r="CO61" s="106">
        <f>+'Stk BSF'!FR61</f>
        <v>197</v>
      </c>
      <c r="CP61" s="350">
        <f>+'Stk CF '!ET61</f>
        <v>0</v>
      </c>
      <c r="CQ61" s="350">
        <f>+'Stk CF '!EU61</f>
        <v>0</v>
      </c>
      <c r="CR61" s="351">
        <f>+'Stk BF '!GL61</f>
        <v>0</v>
      </c>
      <c r="CS61" s="106">
        <f>+'Stk BSF'!FZ61</f>
        <v>197</v>
      </c>
      <c r="CT61" s="350">
        <f>+'Stk CF '!FA61</f>
        <v>0</v>
      </c>
      <c r="CU61" s="350">
        <f>+'Stk CF '!FB61</f>
        <v>0</v>
      </c>
      <c r="CV61" s="351">
        <f>+'Stk BF '!GU61</f>
        <v>0</v>
      </c>
      <c r="CW61" s="106">
        <f>+'Stk BSF'!GH61</f>
        <v>197</v>
      </c>
      <c r="CX61" s="350">
        <f>+'Stk CF '!FH61</f>
        <v>0</v>
      </c>
      <c r="CY61" s="350">
        <f>+'Stk CF '!FI61</f>
        <v>0</v>
      </c>
      <c r="CZ61" s="351">
        <f>+'Stk BF '!HD61</f>
        <v>0</v>
      </c>
      <c r="DA61" s="106">
        <f>+'Stk BSF'!GP61</f>
        <v>197</v>
      </c>
      <c r="DB61" s="350">
        <f>+'Stk CF '!FO61</f>
        <v>0</v>
      </c>
      <c r="DC61" s="350">
        <f>+'Stk CF '!FP61</f>
        <v>0</v>
      </c>
      <c r="DD61" s="351">
        <f>+'Stk BF '!HM61</f>
        <v>0</v>
      </c>
      <c r="DE61" s="106">
        <f>+'Stk BSF'!GX61</f>
        <v>197</v>
      </c>
      <c r="DF61" s="350">
        <f>+'Stk CF '!FV61</f>
        <v>0</v>
      </c>
      <c r="DG61" s="350">
        <f>+'Stk CF '!FW61</f>
        <v>0</v>
      </c>
      <c r="DH61" s="351">
        <f>+'Stk BF '!HV61</f>
        <v>0</v>
      </c>
      <c r="DI61" s="106">
        <f>+'Stk BSF'!HF61</f>
        <v>197</v>
      </c>
      <c r="DJ61" s="350">
        <f>+'Stk CF '!GC61</f>
        <v>0</v>
      </c>
      <c r="DK61" s="350">
        <f>+'Stk CF '!GD61</f>
        <v>0</v>
      </c>
      <c r="DL61" s="351">
        <f>+'Stk BF '!IE61</f>
        <v>0</v>
      </c>
      <c r="DM61" s="106">
        <f>+'Stk BSF'!HN61</f>
        <v>197</v>
      </c>
      <c r="DN61" s="350">
        <f>+'Stk CF '!GJ61</f>
        <v>0</v>
      </c>
      <c r="DO61" s="350">
        <f>+'Stk CF '!GK61</f>
        <v>0</v>
      </c>
      <c r="DP61" s="351">
        <f>+'Stk BF '!IN61</f>
        <v>0</v>
      </c>
      <c r="DQ61" s="106">
        <f>+'Stk BSF'!HV61</f>
        <v>197</v>
      </c>
      <c r="DR61" s="350">
        <f>+'Stk CF '!GQ61</f>
        <v>0</v>
      </c>
      <c r="DS61" s="350">
        <f>+'Stk CF '!GR61</f>
        <v>0</v>
      </c>
      <c r="DT61" s="351">
        <f>+'Stk BF '!IW61</f>
        <v>0</v>
      </c>
      <c r="DU61" s="106">
        <f>+'Stk BSF'!HV61</f>
        <v>197</v>
      </c>
      <c r="DV61" s="350">
        <f>+'Stk CF '!GX61</f>
        <v>0</v>
      </c>
      <c r="DW61" s="350">
        <f>+'Stk CF '!GY61</f>
        <v>0</v>
      </c>
      <c r="DX61" s="351">
        <f>+'Stk BF '!JF61</f>
        <v>0</v>
      </c>
      <c r="DY61" s="106">
        <f>+'Stk BSF'!IL61</f>
        <v>197</v>
      </c>
      <c r="DZ61" s="350">
        <f>+'Stk CF '!HE61</f>
        <v>0</v>
      </c>
      <c r="EA61" s="350">
        <f>+'Stk CF '!HF61</f>
        <v>0</v>
      </c>
      <c r="EB61" s="351">
        <f>+'Stk BF '!JO61</f>
        <v>0</v>
      </c>
      <c r="EC61" s="106">
        <f>+'Stk BSF'!IT61</f>
        <v>197</v>
      </c>
      <c r="ED61" s="350">
        <f>+'Stk CF '!HL61</f>
        <v>0</v>
      </c>
      <c r="EE61" s="350">
        <f>+'Stk CF '!HM61</f>
        <v>0</v>
      </c>
      <c r="EF61" s="351">
        <f>+'Stk BF '!JX61</f>
        <v>0</v>
      </c>
      <c r="EG61" s="106">
        <f>+'Stk BSF'!JB61</f>
        <v>197</v>
      </c>
      <c r="EH61" s="350">
        <f>+'Stk CF '!IA61</f>
        <v>0</v>
      </c>
      <c r="EI61" s="350">
        <f>+'Stk CF '!IB61</f>
        <v>0</v>
      </c>
      <c r="EJ61" s="351">
        <f>+'Stk BF '!KG61</f>
        <v>0</v>
      </c>
      <c r="EL61" s="520">
        <f t="shared" si="29"/>
        <v>197</v>
      </c>
      <c r="EM61" s="347">
        <f t="shared" si="30"/>
        <v>0</v>
      </c>
      <c r="EN61" s="347">
        <f t="shared" si="31"/>
        <v>0</v>
      </c>
      <c r="EO61" s="347">
        <f t="shared" si="32"/>
        <v>0</v>
      </c>
      <c r="EP61" s="118"/>
      <c r="EQ61" s="132"/>
      <c r="ER61" s="132"/>
    </row>
    <row r="62" spans="2:148" ht="12.75" customHeight="1" thickBot="1">
      <c r="B62" s="386" t="s">
        <v>653</v>
      </c>
      <c r="C62" s="174" t="s">
        <v>345</v>
      </c>
      <c r="D62" s="174" t="s">
        <v>338</v>
      </c>
      <c r="E62" s="369" t="s">
        <v>249</v>
      </c>
      <c r="F62" s="380" t="s">
        <v>99</v>
      </c>
      <c r="G62" s="380" t="s">
        <v>99</v>
      </c>
      <c r="H62" s="166" t="s">
        <v>94</v>
      </c>
      <c r="I62" s="378" t="s">
        <v>356</v>
      </c>
      <c r="J62" s="139">
        <v>3</v>
      </c>
      <c r="K62" s="140">
        <v>4</v>
      </c>
      <c r="L62" s="137" t="s">
        <v>4</v>
      </c>
      <c r="M62" s="106">
        <f>+'Stk BSF'!N62</f>
        <v>0</v>
      </c>
      <c r="N62" s="350">
        <f>+'Stk CF '!N62</f>
        <v>0</v>
      </c>
      <c r="O62" s="350">
        <f>+'Stk CF '!O62</f>
        <v>0</v>
      </c>
      <c r="P62" s="351">
        <f>+'Stk BF '!N62</f>
        <v>0</v>
      </c>
      <c r="Q62" s="106">
        <f>+'Stk BSF'!V62</f>
        <v>0</v>
      </c>
      <c r="R62" s="350">
        <f>+'Stk CF '!Q62</f>
        <v>0</v>
      </c>
      <c r="S62" s="350">
        <f>+'Stk CF '!R62</f>
        <v>0</v>
      </c>
      <c r="T62" s="351">
        <f>+'Stk BF '!W62</f>
        <v>0</v>
      </c>
      <c r="U62" s="106">
        <f>+'Stk BSF'!AD62</f>
        <v>0</v>
      </c>
      <c r="V62" s="350">
        <f>+'Stk CF '!X62</f>
        <v>0</v>
      </c>
      <c r="W62" s="350">
        <f>+'Stk CF '!Y62</f>
        <v>0</v>
      </c>
      <c r="X62" s="351">
        <f>+'Stk BF '!AF62</f>
        <v>0</v>
      </c>
      <c r="Y62" s="106">
        <f>+'Stk BSF'!AL62</f>
        <v>0</v>
      </c>
      <c r="Z62" s="350">
        <f>+'Stk CF '!AE62</f>
        <v>0</v>
      </c>
      <c r="AA62" s="350">
        <f>+'Stk CF '!AF62</f>
        <v>0</v>
      </c>
      <c r="AB62" s="351">
        <f>+'Stk BF '!AO62</f>
        <v>0</v>
      </c>
      <c r="AC62" s="106">
        <f>+'Stk BSF'!AT62</f>
        <v>0</v>
      </c>
      <c r="AD62" s="350">
        <f>+'Stk CF '!AL62</f>
        <v>0</v>
      </c>
      <c r="AE62" s="350">
        <f>+'Stk CF '!AM62</f>
        <v>0</v>
      </c>
      <c r="AF62" s="351">
        <f>+'Stk BF '!AX62</f>
        <v>0</v>
      </c>
      <c r="AG62" s="106">
        <f>+'Stk BSF'!BB62</f>
        <v>0</v>
      </c>
      <c r="AH62" s="350">
        <f>+'Stk CF '!AS62</f>
        <v>0</v>
      </c>
      <c r="AI62" s="350">
        <f>+'Stk CF '!AT62</f>
        <v>0</v>
      </c>
      <c r="AJ62" s="351">
        <f>+'Stk BF '!BG62</f>
        <v>0</v>
      </c>
      <c r="AK62" s="106">
        <f>+'Stk BSF'!BJ62</f>
        <v>0</v>
      </c>
      <c r="AL62" s="350">
        <f>+'Stk CF '!AZ62</f>
        <v>0</v>
      </c>
      <c r="AM62" s="350">
        <f>+'Stk CF '!BA62</f>
        <v>0</v>
      </c>
      <c r="AN62" s="351">
        <f>+'Stk BF '!BP62</f>
        <v>0</v>
      </c>
      <c r="AO62" s="106">
        <f>+'Stk BSF'!BR62</f>
        <v>0</v>
      </c>
      <c r="AP62" s="350">
        <f>+'Stk CF '!BG62</f>
        <v>0</v>
      </c>
      <c r="AQ62" s="350">
        <f>+'Stk CF '!BH62</f>
        <v>0</v>
      </c>
      <c r="AR62" s="351">
        <f>+'Stk BF '!BY62</f>
        <v>0</v>
      </c>
      <c r="AS62" s="106">
        <f>+'Stk BSF'!BZ62</f>
        <v>0</v>
      </c>
      <c r="AT62" s="350">
        <f>+'Stk CF '!BN62</f>
        <v>0</v>
      </c>
      <c r="AU62" s="350">
        <f>+'Stk CF '!BO62</f>
        <v>0</v>
      </c>
      <c r="AV62" s="351">
        <f>+'Stk BF '!CH62</f>
        <v>0</v>
      </c>
      <c r="AW62" s="106">
        <f>+'Stk BSF'!CH62</f>
        <v>0</v>
      </c>
      <c r="AX62" s="350">
        <f>+'Stk CF '!BU62</f>
        <v>0</v>
      </c>
      <c r="AY62" s="350">
        <f>+'Stk CF '!BV62</f>
        <v>0</v>
      </c>
      <c r="AZ62" s="351">
        <f>+'Stk BF '!CQ62</f>
        <v>0</v>
      </c>
      <c r="BA62" s="106">
        <f>+'Stk BSF'!CP62</f>
        <v>0</v>
      </c>
      <c r="BB62" s="350">
        <f>+'Stk CF '!CB62</f>
        <v>0</v>
      </c>
      <c r="BC62" s="350">
        <f>+'Stk CF '!CC62</f>
        <v>0</v>
      </c>
      <c r="BD62" s="351">
        <f>+'Stk BF '!CZ62</f>
        <v>0</v>
      </c>
      <c r="BE62" s="106">
        <f>+'Stk BSF'!CX62</f>
        <v>0</v>
      </c>
      <c r="BF62" s="350">
        <f>+'Stk CF '!CI62</f>
        <v>0</v>
      </c>
      <c r="BG62" s="350">
        <f>+'Stk CF '!CJ62</f>
        <v>0</v>
      </c>
      <c r="BH62" s="351">
        <f>+'Stk BF '!DI62</f>
        <v>0</v>
      </c>
      <c r="BI62" s="106">
        <f>+'Stk BSF'!DF62</f>
        <v>0</v>
      </c>
      <c r="BJ62" s="350">
        <f>+'Stk CF '!CP62</f>
        <v>0</v>
      </c>
      <c r="BK62" s="350">
        <f>+'Stk CF '!CQ62</f>
        <v>0</v>
      </c>
      <c r="BL62" s="351">
        <f>+'Stk BF '!DR62</f>
        <v>0</v>
      </c>
      <c r="BM62" s="106">
        <f>+'Stk BSF'!DN62</f>
        <v>0</v>
      </c>
      <c r="BN62" s="350">
        <f>+'Stk CF '!CW62</f>
        <v>0</v>
      </c>
      <c r="BO62" s="350">
        <f>+'Stk CF '!CX62</f>
        <v>0</v>
      </c>
      <c r="BP62" s="351">
        <f>+'Stk BF '!EA62</f>
        <v>0</v>
      </c>
      <c r="BQ62" s="106">
        <f>+'Stk BSF'!DV62</f>
        <v>0</v>
      </c>
      <c r="BR62" s="350">
        <f>+'Stk CF '!DD62</f>
        <v>0</v>
      </c>
      <c r="BS62" s="350">
        <f>+'Stk CF '!DE62</f>
        <v>0</v>
      </c>
      <c r="BT62" s="351">
        <f>+'Stk BF '!EJ62</f>
        <v>0</v>
      </c>
      <c r="BU62" s="106">
        <f>+'Stk BSF'!ED62</f>
        <v>0</v>
      </c>
      <c r="BV62" s="350">
        <f>+'Stk CF '!DK62</f>
        <v>0</v>
      </c>
      <c r="BW62" s="350">
        <f>+'Stk CF '!DL62</f>
        <v>0</v>
      </c>
      <c r="BX62" s="351">
        <f>+'Stk BF '!ES62</f>
        <v>0</v>
      </c>
      <c r="BY62" s="106">
        <f>+'Stk BSF'!EL62</f>
        <v>0</v>
      </c>
      <c r="BZ62" s="350">
        <f>+'Stk CF '!DR62</f>
        <v>0</v>
      </c>
      <c r="CA62" s="350">
        <f>+'Stk CF '!DS62</f>
        <v>0</v>
      </c>
      <c r="CB62" s="351">
        <f>+'Stk BF '!FB62</f>
        <v>0</v>
      </c>
      <c r="CC62" s="106">
        <f>+'Stk BSF'!ET62</f>
        <v>0</v>
      </c>
      <c r="CD62" s="350">
        <f>+'Stk CF '!DY62</f>
        <v>0</v>
      </c>
      <c r="CE62" s="350">
        <f>+'Stk CF '!DZ62</f>
        <v>0</v>
      </c>
      <c r="CF62" s="351">
        <f>+'Stk BF '!FK62</f>
        <v>0</v>
      </c>
      <c r="CG62" s="106">
        <f>+'Stk BSF'!FB62</f>
        <v>0</v>
      </c>
      <c r="CH62" s="350">
        <f>+'Stk CF '!EF62</f>
        <v>0</v>
      </c>
      <c r="CI62" s="350">
        <f>+'Stk CF '!EG62</f>
        <v>0</v>
      </c>
      <c r="CJ62" s="351">
        <f>+'Stk BF '!FT62</f>
        <v>0</v>
      </c>
      <c r="CK62" s="106">
        <f>+'Stk BSF'!FJ62</f>
        <v>0</v>
      </c>
      <c r="CL62" s="350">
        <f>+'Stk CF '!EM62</f>
        <v>0</v>
      </c>
      <c r="CM62" s="350">
        <f>+'Stk CF '!EN62</f>
        <v>0</v>
      </c>
      <c r="CN62" s="351">
        <f>+'Stk BF '!GC62</f>
        <v>0</v>
      </c>
      <c r="CO62" s="106">
        <f>+'Stk BSF'!FR62</f>
        <v>0</v>
      </c>
      <c r="CP62" s="350">
        <f>+'Stk CF '!ET62</f>
        <v>0</v>
      </c>
      <c r="CQ62" s="350">
        <f>+'Stk CF '!EU62</f>
        <v>0</v>
      </c>
      <c r="CR62" s="351">
        <f>+'Stk BF '!GL62</f>
        <v>0</v>
      </c>
      <c r="CS62" s="106">
        <f>+'Stk BSF'!FZ62</f>
        <v>0</v>
      </c>
      <c r="CT62" s="350">
        <f>+'Stk CF '!FA62</f>
        <v>0</v>
      </c>
      <c r="CU62" s="350">
        <f>+'Stk CF '!FB62</f>
        <v>0</v>
      </c>
      <c r="CV62" s="351">
        <f>+'Stk BF '!GU62</f>
        <v>0</v>
      </c>
      <c r="CW62" s="106">
        <f>+'Stk BSF'!GH62</f>
        <v>0</v>
      </c>
      <c r="CX62" s="350">
        <f>+'Stk CF '!FH62</f>
        <v>0</v>
      </c>
      <c r="CY62" s="350">
        <f>+'Stk CF '!FI62</f>
        <v>0</v>
      </c>
      <c r="CZ62" s="351">
        <f>+'Stk BF '!HD62</f>
        <v>0</v>
      </c>
      <c r="DA62" s="106">
        <f>+'Stk BSF'!GP62</f>
        <v>0</v>
      </c>
      <c r="DB62" s="350">
        <f>+'Stk CF '!FO62</f>
        <v>0</v>
      </c>
      <c r="DC62" s="350">
        <f>+'Stk CF '!FP62</f>
        <v>0</v>
      </c>
      <c r="DD62" s="351">
        <f>+'Stk BF '!HM62</f>
        <v>0</v>
      </c>
      <c r="DE62" s="106">
        <f>+'Stk BSF'!GX62</f>
        <v>0</v>
      </c>
      <c r="DF62" s="350">
        <f>+'Stk CF '!FV62</f>
        <v>0</v>
      </c>
      <c r="DG62" s="350">
        <f>+'Stk CF '!FW62</f>
        <v>0</v>
      </c>
      <c r="DH62" s="351">
        <f>+'Stk BF '!HV62</f>
        <v>0</v>
      </c>
      <c r="DI62" s="106">
        <f>+'Stk BSF'!HF62</f>
        <v>0</v>
      </c>
      <c r="DJ62" s="350">
        <f>+'Stk CF '!GC62</f>
        <v>0</v>
      </c>
      <c r="DK62" s="350">
        <f>+'Stk CF '!GD62</f>
        <v>0</v>
      </c>
      <c r="DL62" s="351">
        <f>+'Stk BF '!IE62</f>
        <v>0</v>
      </c>
      <c r="DM62" s="106">
        <f>+'Stk BSF'!HN62</f>
        <v>0</v>
      </c>
      <c r="DN62" s="350">
        <f>+'Stk CF '!GJ62</f>
        <v>0</v>
      </c>
      <c r="DO62" s="350">
        <f>+'Stk CF '!GK62</f>
        <v>0</v>
      </c>
      <c r="DP62" s="351">
        <f>+'Stk BF '!IN62</f>
        <v>0</v>
      </c>
      <c r="DQ62" s="106">
        <f>+'Stk BSF'!HV62</f>
        <v>0</v>
      </c>
      <c r="DR62" s="350">
        <f>+'Stk CF '!GQ62</f>
        <v>0</v>
      </c>
      <c r="DS62" s="350">
        <f>+'Stk CF '!GR62</f>
        <v>0</v>
      </c>
      <c r="DT62" s="351">
        <f>+'Stk BF '!IW62</f>
        <v>0</v>
      </c>
      <c r="DU62" s="106">
        <f>+'Stk BSF'!HV62</f>
        <v>0</v>
      </c>
      <c r="DV62" s="350">
        <f>+'Stk CF '!GX62</f>
        <v>0</v>
      </c>
      <c r="DW62" s="350">
        <f>+'Stk CF '!GY62</f>
        <v>0</v>
      </c>
      <c r="DX62" s="351">
        <f>+'Stk BF '!JF62</f>
        <v>0</v>
      </c>
      <c r="DY62" s="106">
        <f>+'Stk BSF'!IL62</f>
        <v>0</v>
      </c>
      <c r="DZ62" s="350">
        <f>+'Stk CF '!HE62</f>
        <v>0</v>
      </c>
      <c r="EA62" s="350">
        <f>+'Stk CF '!HF62</f>
        <v>0</v>
      </c>
      <c r="EB62" s="351">
        <f>+'Stk BF '!JO62</f>
        <v>0</v>
      </c>
      <c r="EC62" s="106">
        <f>+'Stk BSF'!IT62</f>
        <v>0</v>
      </c>
      <c r="ED62" s="350">
        <f>+'Stk CF '!HL62</f>
        <v>0</v>
      </c>
      <c r="EE62" s="350">
        <f>+'Stk CF '!HM62</f>
        <v>0</v>
      </c>
      <c r="EF62" s="351">
        <f>+'Stk BF '!JX62</f>
        <v>0</v>
      </c>
      <c r="EG62" s="106">
        <f>+'Stk BSF'!JB62</f>
        <v>0</v>
      </c>
      <c r="EH62" s="350">
        <f>+'Stk CF '!IA62</f>
        <v>0</v>
      </c>
      <c r="EI62" s="350">
        <f>+'Stk CF '!IB62</f>
        <v>0</v>
      </c>
      <c r="EJ62" s="351">
        <f>+'Stk BF '!KG62</f>
        <v>0</v>
      </c>
      <c r="EL62" s="520">
        <f t="shared" ref="EL62:EL63" si="38">+EG62</f>
        <v>0</v>
      </c>
      <c r="EM62" s="347">
        <f t="shared" ref="EM62:EM63" si="39">+EH62</f>
        <v>0</v>
      </c>
      <c r="EN62" s="347">
        <f t="shared" ref="EN62:EN63" si="40">+EI62</f>
        <v>0</v>
      </c>
      <c r="EO62" s="347">
        <f t="shared" ref="EO62:EO79" si="41">+EJ62</f>
        <v>0</v>
      </c>
      <c r="EP62" s="118"/>
      <c r="EQ62" s="132"/>
      <c r="ER62" s="132"/>
    </row>
    <row r="63" spans="2:148" ht="12.75" customHeight="1">
      <c r="B63" s="386" t="s">
        <v>653</v>
      </c>
      <c r="C63" s="178" t="s">
        <v>346</v>
      </c>
      <c r="D63" s="178" t="s">
        <v>339</v>
      </c>
      <c r="E63" s="369" t="s">
        <v>249</v>
      </c>
      <c r="F63" s="380" t="s">
        <v>99</v>
      </c>
      <c r="G63" s="380" t="s">
        <v>99</v>
      </c>
      <c r="H63" s="361" t="s">
        <v>95</v>
      </c>
      <c r="I63" s="379" t="s">
        <v>356</v>
      </c>
      <c r="J63" s="139">
        <v>3</v>
      </c>
      <c r="K63" s="140">
        <v>4</v>
      </c>
      <c r="L63" s="137" t="s">
        <v>4</v>
      </c>
      <c r="M63" s="106">
        <f>+'Stk BSF'!N63</f>
        <v>0</v>
      </c>
      <c r="N63" s="350">
        <f>+'Stk CF '!N63</f>
        <v>0</v>
      </c>
      <c r="O63" s="350">
        <f>+'Stk CF '!O63</f>
        <v>0</v>
      </c>
      <c r="P63" s="351">
        <f>+'Stk BF '!N63</f>
        <v>0</v>
      </c>
      <c r="Q63" s="106">
        <f>+'Stk BSF'!V63</f>
        <v>0</v>
      </c>
      <c r="R63" s="350">
        <f>+'Stk CF '!Q63</f>
        <v>0</v>
      </c>
      <c r="S63" s="350">
        <f>+'Stk CF '!R63</f>
        <v>0</v>
      </c>
      <c r="T63" s="351">
        <f>+'Stk BF '!W63</f>
        <v>0</v>
      </c>
      <c r="U63" s="106">
        <f>+'Stk BSF'!AD63</f>
        <v>0</v>
      </c>
      <c r="V63" s="350">
        <f>+'Stk CF '!X63</f>
        <v>0</v>
      </c>
      <c r="W63" s="350">
        <f>+'Stk CF '!Y63</f>
        <v>0</v>
      </c>
      <c r="X63" s="351">
        <f>+'Stk BF '!AF63</f>
        <v>0</v>
      </c>
      <c r="Y63" s="106">
        <f>+'Stk BSF'!AL63</f>
        <v>0</v>
      </c>
      <c r="Z63" s="350">
        <f>+'Stk CF '!AE63</f>
        <v>0</v>
      </c>
      <c r="AA63" s="350">
        <f>+'Stk CF '!AF63</f>
        <v>0</v>
      </c>
      <c r="AB63" s="351">
        <f>+'Stk BF '!AO63</f>
        <v>0</v>
      </c>
      <c r="AC63" s="106">
        <f>+'Stk BSF'!AT63</f>
        <v>0</v>
      </c>
      <c r="AD63" s="350">
        <f>+'Stk CF '!AL63</f>
        <v>0</v>
      </c>
      <c r="AE63" s="350">
        <f>+'Stk CF '!AM63</f>
        <v>0</v>
      </c>
      <c r="AF63" s="351">
        <f>+'Stk BF '!AX63</f>
        <v>0</v>
      </c>
      <c r="AG63" s="106">
        <f>+'Stk BSF'!BB63</f>
        <v>0</v>
      </c>
      <c r="AH63" s="350">
        <f>+'Stk CF '!AS63</f>
        <v>0</v>
      </c>
      <c r="AI63" s="350">
        <f>+'Stk CF '!AT63</f>
        <v>0</v>
      </c>
      <c r="AJ63" s="351">
        <f>+'Stk BF '!BG63</f>
        <v>0</v>
      </c>
      <c r="AK63" s="106">
        <f>+'Stk BSF'!BJ63</f>
        <v>0</v>
      </c>
      <c r="AL63" s="350">
        <f>+'Stk CF '!AZ63</f>
        <v>0</v>
      </c>
      <c r="AM63" s="350">
        <f>+'Stk CF '!BA63</f>
        <v>0</v>
      </c>
      <c r="AN63" s="351">
        <f>+'Stk BF '!BP63</f>
        <v>0</v>
      </c>
      <c r="AO63" s="106">
        <f>+'Stk CF '!AO63</f>
        <v>0</v>
      </c>
      <c r="AP63" s="350">
        <f>+'Stk CF '!AP63</f>
        <v>0</v>
      </c>
      <c r="AQ63" s="350">
        <f>+'Stk BF '!AO63</f>
        <v>0</v>
      </c>
      <c r="AR63" s="351">
        <f>+'Stk CF '!AR63</f>
        <v>0</v>
      </c>
      <c r="AS63" s="106">
        <f>+'Stk CF '!AS63</f>
        <v>0</v>
      </c>
      <c r="AT63" s="350">
        <f>+'Stk BF '!AR63</f>
        <v>0</v>
      </c>
      <c r="AU63" s="350">
        <f>+'Stk CF '!AU63</f>
        <v>0</v>
      </c>
      <c r="AV63" s="351">
        <f>+'Stk CF '!AV63</f>
        <v>0</v>
      </c>
      <c r="AW63" s="106">
        <f>+'Stk BF '!AU63</f>
        <v>0</v>
      </c>
      <c r="AX63" s="350">
        <f>+'Stk CF '!AX63</f>
        <v>0</v>
      </c>
      <c r="AY63" s="350">
        <f>+'Stk CF '!AY63</f>
        <v>0</v>
      </c>
      <c r="AZ63" s="351">
        <f>+'Stk BF '!AX63</f>
        <v>0</v>
      </c>
      <c r="BA63" s="106">
        <f>+'Stk CF '!BA63</f>
        <v>0</v>
      </c>
      <c r="BB63" s="350">
        <f>+'Stk CF '!BB63</f>
        <v>0</v>
      </c>
      <c r="BC63" s="350">
        <f>+'Stk BF '!BA63</f>
        <v>0</v>
      </c>
      <c r="BD63" s="351">
        <f>+'Stk CF '!BD63</f>
        <v>0</v>
      </c>
      <c r="BE63" s="106">
        <f>+'Stk CF '!BE63</f>
        <v>0</v>
      </c>
      <c r="BF63" s="350">
        <f>+'Stk BF '!BD63</f>
        <v>0</v>
      </c>
      <c r="BG63" s="350">
        <f>+'Stk CF '!BG63</f>
        <v>0</v>
      </c>
      <c r="BH63" s="351">
        <f>+'Stk CF '!BH63</f>
        <v>0</v>
      </c>
      <c r="BI63" s="106">
        <f>+'Stk BF '!BG63</f>
        <v>0</v>
      </c>
      <c r="BJ63" s="350">
        <f>+'Stk CF '!BJ63</f>
        <v>0</v>
      </c>
      <c r="BK63" s="350">
        <f>+'Stk CF '!BK63</f>
        <v>0</v>
      </c>
      <c r="BL63" s="351">
        <f>+'Stk BF '!BJ63</f>
        <v>0</v>
      </c>
      <c r="BM63" s="106">
        <f>+'Stk CF '!BM63</f>
        <v>0</v>
      </c>
      <c r="BN63" s="350">
        <f>+'Stk CF '!BN63</f>
        <v>0</v>
      </c>
      <c r="BO63" s="350">
        <f>+'Stk BF '!BM63</f>
        <v>0</v>
      </c>
      <c r="BP63" s="351">
        <f>+'Stk CF '!BP63</f>
        <v>0</v>
      </c>
      <c r="BQ63" s="106">
        <f>+'Stk CF '!BQ63</f>
        <v>0</v>
      </c>
      <c r="BR63" s="350">
        <f>+'Stk BF '!BP63</f>
        <v>0</v>
      </c>
      <c r="BS63" s="350">
        <f>+'Stk CF '!BS63</f>
        <v>0</v>
      </c>
      <c r="BT63" s="351">
        <f>+'Stk CF '!BT63</f>
        <v>0</v>
      </c>
      <c r="BU63" s="106">
        <f>+'Stk BF '!BS63</f>
        <v>0</v>
      </c>
      <c r="BV63" s="350">
        <f>+'Stk CF '!BV63</f>
        <v>0</v>
      </c>
      <c r="BW63" s="350">
        <f>+'Stk CF '!BW63</f>
        <v>0</v>
      </c>
      <c r="BX63" s="351">
        <f>+'Stk BF '!BV63</f>
        <v>0</v>
      </c>
      <c r="BY63" s="106">
        <f>+'Stk CF '!BY63</f>
        <v>0</v>
      </c>
      <c r="BZ63" s="350">
        <f>+'Stk CF '!BZ63</f>
        <v>0</v>
      </c>
      <c r="CA63" s="350">
        <f>+'Stk BF '!BY63</f>
        <v>0</v>
      </c>
      <c r="CB63" s="351">
        <f>+'Stk CF '!CB63</f>
        <v>0</v>
      </c>
      <c r="CC63" s="106">
        <f>+'Stk BSF'!ET63</f>
        <v>0</v>
      </c>
      <c r="CD63" s="350">
        <f>+'Stk CF '!DY63</f>
        <v>0</v>
      </c>
      <c r="CE63" s="350">
        <f>+'Stk CF '!DZ63</f>
        <v>0</v>
      </c>
      <c r="CF63" s="351">
        <f>+'Stk BF '!FK63</f>
        <v>0</v>
      </c>
      <c r="CG63" s="106">
        <f>+'Stk BSF'!FB63</f>
        <v>0</v>
      </c>
      <c r="CH63" s="350">
        <f>+'Stk CF '!EF63</f>
        <v>0</v>
      </c>
      <c r="CI63" s="350">
        <f>+'Stk CF '!EG63</f>
        <v>0</v>
      </c>
      <c r="CJ63" s="351">
        <f>+'Stk BF '!FT63</f>
        <v>0</v>
      </c>
      <c r="CK63" s="106">
        <f>+'Stk BSF'!FJ63</f>
        <v>0</v>
      </c>
      <c r="CL63" s="350">
        <f>+'Stk CF '!EM63</f>
        <v>0</v>
      </c>
      <c r="CM63" s="350">
        <f>+'Stk CF '!EN63</f>
        <v>0</v>
      </c>
      <c r="CN63" s="351">
        <f>+'Stk BF '!GC63</f>
        <v>0</v>
      </c>
      <c r="CO63" s="106">
        <f>+'Stk CF '!CO63</f>
        <v>0</v>
      </c>
      <c r="CP63" s="350">
        <f>+'Stk BF '!CN63</f>
        <v>0</v>
      </c>
      <c r="CQ63" s="350">
        <f>+'Stk CF '!CQ63</f>
        <v>0</v>
      </c>
      <c r="CR63" s="351">
        <f>+'Stk CF '!CR63</f>
        <v>0</v>
      </c>
      <c r="CS63" s="106">
        <f>+'Stk BF '!CQ63</f>
        <v>0</v>
      </c>
      <c r="CT63" s="350">
        <f>+'Stk CF '!CT63</f>
        <v>0</v>
      </c>
      <c r="CU63" s="350">
        <f>+'Stk CF '!CU63</f>
        <v>0</v>
      </c>
      <c r="CV63" s="351">
        <f>+'Stk BF '!CT63</f>
        <v>0</v>
      </c>
      <c r="CW63" s="106">
        <f>+'Stk CF '!CW63</f>
        <v>0</v>
      </c>
      <c r="CX63" s="350">
        <f>+'Stk CF '!CX63</f>
        <v>0</v>
      </c>
      <c r="CY63" s="350">
        <f>+'Stk BF '!CW63</f>
        <v>0</v>
      </c>
      <c r="CZ63" s="351">
        <f>+'Stk CF '!CZ63</f>
        <v>0</v>
      </c>
      <c r="DA63" s="106">
        <f>+'Stk CF '!DA63</f>
        <v>0</v>
      </c>
      <c r="DB63" s="350">
        <f>+'Stk BF '!CZ63</f>
        <v>0</v>
      </c>
      <c r="DC63" s="350">
        <f>+'Stk CF '!DC63</f>
        <v>0</v>
      </c>
      <c r="DD63" s="351">
        <f>+'Stk CF '!DD63</f>
        <v>0</v>
      </c>
      <c r="DE63" s="106">
        <f>+'Stk BF '!DC63</f>
        <v>0</v>
      </c>
      <c r="DF63" s="350">
        <f>+'Stk CF '!DF63</f>
        <v>0</v>
      </c>
      <c r="DG63" s="350">
        <f>+'Stk CF '!DG63</f>
        <v>0</v>
      </c>
      <c r="DH63" s="351">
        <f>+'Stk BF '!DF63</f>
        <v>0</v>
      </c>
      <c r="DI63" s="106">
        <f>+'Stk CF '!DI63</f>
        <v>0</v>
      </c>
      <c r="DJ63" s="350">
        <f>+'Stk CF '!DJ63</f>
        <v>0</v>
      </c>
      <c r="DK63" s="350">
        <f>+'Stk BF '!DI63</f>
        <v>0</v>
      </c>
      <c r="DL63" s="351">
        <f>+'Stk CF '!DL63</f>
        <v>0</v>
      </c>
      <c r="DM63" s="106">
        <f>+'Stk CF '!DM63</f>
        <v>0</v>
      </c>
      <c r="DN63" s="350">
        <f>+'Stk BF '!DL63</f>
        <v>0</v>
      </c>
      <c r="DO63" s="350">
        <f>+'Stk CF '!DO63</f>
        <v>0</v>
      </c>
      <c r="DP63" s="351">
        <f>+'Stk CF '!DP63</f>
        <v>0</v>
      </c>
      <c r="DQ63" s="106">
        <f>+'Stk BF '!DO63</f>
        <v>0</v>
      </c>
      <c r="DR63" s="350">
        <f>+'Stk CF '!DR63</f>
        <v>0</v>
      </c>
      <c r="DS63" s="350">
        <f>+'Stk CF '!DS63</f>
        <v>0</v>
      </c>
      <c r="DT63" s="351">
        <f>+'Stk BF '!DR63</f>
        <v>0</v>
      </c>
      <c r="DU63" s="106">
        <f>+'Stk CF '!DU63</f>
        <v>0</v>
      </c>
      <c r="DV63" s="350">
        <f>+'Stk CF '!DV63</f>
        <v>0</v>
      </c>
      <c r="DW63" s="350">
        <f>+'Stk BF '!DU63</f>
        <v>0</v>
      </c>
      <c r="DX63" s="351">
        <f>+'Stk CF '!DX63</f>
        <v>0</v>
      </c>
      <c r="DY63" s="106">
        <f>+'Stk CF '!DY63</f>
        <v>0</v>
      </c>
      <c r="DZ63" s="350">
        <f>+'Stk BF '!DX63</f>
        <v>0</v>
      </c>
      <c r="EA63" s="350">
        <f>+'Stk CF '!EA63</f>
        <v>0</v>
      </c>
      <c r="EB63" s="351">
        <f>+'Stk CF '!EB63</f>
        <v>0</v>
      </c>
      <c r="EC63" s="106">
        <f>+'Stk BF '!EA63</f>
        <v>0</v>
      </c>
      <c r="ED63" s="350">
        <f>+'Stk CF '!ED63</f>
        <v>0</v>
      </c>
      <c r="EE63" s="350">
        <f>+'Stk CF '!EE63</f>
        <v>0</v>
      </c>
      <c r="EF63" s="351">
        <f>+'Stk BF '!ED63</f>
        <v>0</v>
      </c>
      <c r="EG63" s="106">
        <f>+'Stk CF '!EG63</f>
        <v>0</v>
      </c>
      <c r="EH63" s="350">
        <f>+'Stk CF '!EH63</f>
        <v>0</v>
      </c>
      <c r="EI63" s="350">
        <f>+'Stk BF '!EG63</f>
        <v>0</v>
      </c>
      <c r="EJ63" s="351">
        <f>+'Stk CF '!EJ63</f>
        <v>0</v>
      </c>
      <c r="EK63" s="90">
        <f>+'Stk CF '!EK63</f>
        <v>0</v>
      </c>
      <c r="EL63" s="520">
        <f t="shared" si="38"/>
        <v>0</v>
      </c>
      <c r="EM63" s="347">
        <f t="shared" si="39"/>
        <v>0</v>
      </c>
      <c r="EN63" s="347">
        <f t="shared" si="40"/>
        <v>0</v>
      </c>
      <c r="EO63" s="347">
        <f t="shared" si="41"/>
        <v>0</v>
      </c>
      <c r="EP63" s="118"/>
      <c r="EQ63" s="132"/>
      <c r="ER63" s="132"/>
    </row>
    <row r="64" spans="2:148" ht="12.75" customHeight="1">
      <c r="B64" s="386" t="s">
        <v>653</v>
      </c>
      <c r="C64" s="174" t="s">
        <v>347</v>
      </c>
      <c r="D64" s="174" t="s">
        <v>340</v>
      </c>
      <c r="E64" s="369" t="s">
        <v>57</v>
      </c>
      <c r="F64" s="380" t="s">
        <v>99</v>
      </c>
      <c r="G64" s="380" t="s">
        <v>99</v>
      </c>
      <c r="H64" s="166" t="s">
        <v>94</v>
      </c>
      <c r="I64" s="379" t="s">
        <v>252</v>
      </c>
      <c r="J64" s="139">
        <v>4</v>
      </c>
      <c r="K64" s="140">
        <v>5</v>
      </c>
      <c r="L64" s="137" t="s">
        <v>4</v>
      </c>
      <c r="M64" s="106">
        <f>+'Stk BSF'!N64</f>
        <v>0</v>
      </c>
      <c r="N64" s="350">
        <f>+'Stk CF '!N64</f>
        <v>0</v>
      </c>
      <c r="O64" s="350">
        <f>+'Stk CF '!O64</f>
        <v>0</v>
      </c>
      <c r="P64" s="351">
        <f>+'Stk BF '!N64</f>
        <v>0</v>
      </c>
      <c r="Q64" s="106">
        <f>+'Stk BSF'!V64</f>
        <v>0</v>
      </c>
      <c r="R64" s="350">
        <f>+'Stk CF '!Q64</f>
        <v>0</v>
      </c>
      <c r="S64" s="350">
        <f>+'Stk CF '!R64</f>
        <v>0</v>
      </c>
      <c r="T64" s="351">
        <f>+'Stk BF '!W64</f>
        <v>0</v>
      </c>
      <c r="U64" s="106">
        <f>+'Stk BSF'!AD64</f>
        <v>0</v>
      </c>
      <c r="V64" s="350">
        <f>+'Stk CF '!X64</f>
        <v>0</v>
      </c>
      <c r="W64" s="350">
        <f>+'Stk CF '!Y64</f>
        <v>0</v>
      </c>
      <c r="X64" s="351">
        <f>+'Stk BF '!AF64</f>
        <v>0</v>
      </c>
      <c r="Y64" s="106">
        <f>+'Stk BSF'!AL64</f>
        <v>0</v>
      </c>
      <c r="Z64" s="350">
        <f>+'Stk CF '!AE64</f>
        <v>0</v>
      </c>
      <c r="AA64" s="350">
        <f>+'Stk CF '!AF64</f>
        <v>0</v>
      </c>
      <c r="AB64" s="351">
        <f>+'Stk BF '!AO64</f>
        <v>0</v>
      </c>
      <c r="AC64" s="106">
        <f>+'Stk BSF'!AT64</f>
        <v>0</v>
      </c>
      <c r="AD64" s="350">
        <f>+'Stk CF '!AL64</f>
        <v>0</v>
      </c>
      <c r="AE64" s="350">
        <f>+'Stk CF '!AM64</f>
        <v>0</v>
      </c>
      <c r="AF64" s="351">
        <f>+'Stk BF '!AX64</f>
        <v>0</v>
      </c>
      <c r="AG64" s="106">
        <f>+'Stk BSF'!BB64</f>
        <v>0</v>
      </c>
      <c r="AH64" s="350">
        <f>+'Stk CF '!AS64</f>
        <v>0</v>
      </c>
      <c r="AI64" s="350">
        <f>+'Stk CF '!AT64</f>
        <v>0</v>
      </c>
      <c r="AJ64" s="351">
        <f>+'Stk BF '!BG64</f>
        <v>0</v>
      </c>
      <c r="AK64" s="106">
        <f>+'Stk BSF'!BJ64</f>
        <v>0</v>
      </c>
      <c r="AL64" s="350">
        <f>+'Stk CF '!AZ64</f>
        <v>0</v>
      </c>
      <c r="AM64" s="350">
        <f>+'Stk CF '!BA64</f>
        <v>0</v>
      </c>
      <c r="AN64" s="351">
        <f>+'Stk BF '!BP64</f>
        <v>0</v>
      </c>
      <c r="AO64" s="106">
        <f>+'Stk BSF'!BR64</f>
        <v>0</v>
      </c>
      <c r="AP64" s="350">
        <f>+'Stk CF '!BG64</f>
        <v>0</v>
      </c>
      <c r="AQ64" s="350">
        <f>+'Stk CF '!BH64</f>
        <v>0</v>
      </c>
      <c r="AR64" s="351">
        <f>+'Stk BF '!BY64</f>
        <v>0</v>
      </c>
      <c r="AS64" s="106">
        <f>+'Stk BSF'!BZ64</f>
        <v>0</v>
      </c>
      <c r="AT64" s="350">
        <f>+'Stk CF '!BN64</f>
        <v>0</v>
      </c>
      <c r="AU64" s="350">
        <f>+'Stk CF '!BO64</f>
        <v>0</v>
      </c>
      <c r="AV64" s="351">
        <f>+'Stk BF '!CH64</f>
        <v>0</v>
      </c>
      <c r="AW64" s="106">
        <f>+'Stk BSF'!CH64</f>
        <v>0</v>
      </c>
      <c r="AX64" s="350">
        <f>+'Stk CF '!BU64</f>
        <v>0</v>
      </c>
      <c r="AY64" s="350">
        <f>+'Stk CF '!BV64</f>
        <v>0</v>
      </c>
      <c r="AZ64" s="351">
        <f>+'Stk BF '!CQ64</f>
        <v>0</v>
      </c>
      <c r="BA64" s="106">
        <f>+'Stk BSF'!CP64</f>
        <v>0</v>
      </c>
      <c r="BB64" s="350">
        <f>+'Stk CF '!CB64</f>
        <v>0</v>
      </c>
      <c r="BC64" s="350">
        <f>+'Stk CF '!CC64</f>
        <v>0</v>
      </c>
      <c r="BD64" s="351">
        <f>+'Stk BF '!CZ64</f>
        <v>0</v>
      </c>
      <c r="BE64" s="106">
        <f>+'Stk BSF'!CX64</f>
        <v>0</v>
      </c>
      <c r="BF64" s="350">
        <f>+'Stk CF '!CI64</f>
        <v>0</v>
      </c>
      <c r="BG64" s="350">
        <f>+'Stk CF '!CJ64</f>
        <v>0</v>
      </c>
      <c r="BH64" s="351">
        <f>+'Stk BF '!DI64</f>
        <v>0</v>
      </c>
      <c r="BI64" s="106">
        <f>+'Stk BSF'!DF64</f>
        <v>0</v>
      </c>
      <c r="BJ64" s="350">
        <f>+'Stk CF '!CP64</f>
        <v>0</v>
      </c>
      <c r="BK64" s="350">
        <f>+'Stk CF '!CQ64</f>
        <v>0</v>
      </c>
      <c r="BL64" s="351">
        <f>+'Stk BF '!DR64</f>
        <v>0</v>
      </c>
      <c r="BM64" s="106">
        <f>+'Stk BSF'!DN64</f>
        <v>0</v>
      </c>
      <c r="BN64" s="350">
        <f>+'Stk CF '!CW64</f>
        <v>0</v>
      </c>
      <c r="BO64" s="350">
        <f>+'Stk CF '!CX64</f>
        <v>0</v>
      </c>
      <c r="BP64" s="351">
        <f>+'Stk BF '!EA64</f>
        <v>0</v>
      </c>
      <c r="BQ64" s="106">
        <f>+'Stk BSF'!DV64</f>
        <v>0</v>
      </c>
      <c r="BR64" s="350">
        <f>+'Stk CF '!DD64</f>
        <v>0</v>
      </c>
      <c r="BS64" s="350">
        <f>+'Stk CF '!DE64</f>
        <v>0</v>
      </c>
      <c r="BT64" s="351">
        <f>+'Stk BF '!EJ64</f>
        <v>0</v>
      </c>
      <c r="BU64" s="106">
        <f>+'Stk BSF'!ED64</f>
        <v>0</v>
      </c>
      <c r="BV64" s="350">
        <f>+'Stk CF '!DK64</f>
        <v>0</v>
      </c>
      <c r="BW64" s="350">
        <f>+'Stk CF '!DL64</f>
        <v>0</v>
      </c>
      <c r="BX64" s="351">
        <f>+'Stk BF '!ES64</f>
        <v>0</v>
      </c>
      <c r="BY64" s="106">
        <f>+'Stk BSF'!EL64</f>
        <v>0</v>
      </c>
      <c r="BZ64" s="350">
        <f>+'Stk CF '!DR64</f>
        <v>0</v>
      </c>
      <c r="CA64" s="350">
        <f>+'Stk CF '!DS64</f>
        <v>0</v>
      </c>
      <c r="CB64" s="351">
        <f>+'Stk BF '!FB64</f>
        <v>0</v>
      </c>
      <c r="CC64" s="106">
        <f>+'Stk BSF'!ET64</f>
        <v>0</v>
      </c>
      <c r="CD64" s="350">
        <f>+'Stk CF '!DY64</f>
        <v>0</v>
      </c>
      <c r="CE64" s="350">
        <f>+'Stk CF '!DZ64</f>
        <v>0</v>
      </c>
      <c r="CF64" s="351">
        <f>+'Stk BF '!FK64</f>
        <v>0</v>
      </c>
      <c r="CG64" s="106">
        <f>+'Stk BSF'!FB64</f>
        <v>0</v>
      </c>
      <c r="CH64" s="350">
        <f>+'Stk CF '!EF64</f>
        <v>0</v>
      </c>
      <c r="CI64" s="350">
        <f>+'Stk CF '!EG64</f>
        <v>0</v>
      </c>
      <c r="CJ64" s="351">
        <f>+'Stk BF '!FT64</f>
        <v>0</v>
      </c>
      <c r="CK64" s="106">
        <f>+'Stk BSF'!FJ64</f>
        <v>0</v>
      </c>
      <c r="CL64" s="350">
        <f>+'Stk CF '!EM64</f>
        <v>0</v>
      </c>
      <c r="CM64" s="350">
        <f>+'Stk CF '!EN64</f>
        <v>0</v>
      </c>
      <c r="CN64" s="351">
        <f>+'Stk BF '!GC64</f>
        <v>0</v>
      </c>
      <c r="CO64" s="106">
        <f>+'Stk BSF'!FR64</f>
        <v>0</v>
      </c>
      <c r="CP64" s="350">
        <f>+'Stk CF '!ET64</f>
        <v>0</v>
      </c>
      <c r="CQ64" s="350">
        <f>+'Stk CF '!EU64</f>
        <v>0</v>
      </c>
      <c r="CR64" s="351">
        <f>+'Stk BF '!GL64</f>
        <v>0</v>
      </c>
      <c r="CS64" s="106">
        <f>+'Stk BSF'!FZ64</f>
        <v>0</v>
      </c>
      <c r="CT64" s="350">
        <f>+'Stk CF '!FA64</f>
        <v>0</v>
      </c>
      <c r="CU64" s="350">
        <f>+'Stk CF '!FB64</f>
        <v>0</v>
      </c>
      <c r="CV64" s="351">
        <f>+'Stk BF '!GU64</f>
        <v>0</v>
      </c>
      <c r="CW64" s="106">
        <f>+'Stk BSF'!GH64</f>
        <v>0</v>
      </c>
      <c r="CX64" s="350">
        <f>+'Stk CF '!FH64</f>
        <v>0</v>
      </c>
      <c r="CY64" s="350">
        <f>+'Stk CF '!FI64</f>
        <v>0</v>
      </c>
      <c r="CZ64" s="351">
        <f>+'Stk BF '!HD64</f>
        <v>0</v>
      </c>
      <c r="DA64" s="106">
        <f>+'Stk BSF'!GP64</f>
        <v>0</v>
      </c>
      <c r="DB64" s="350">
        <f>+'Stk CF '!FO64</f>
        <v>0</v>
      </c>
      <c r="DC64" s="350">
        <f>+'Stk CF '!FP64</f>
        <v>0</v>
      </c>
      <c r="DD64" s="351">
        <f>+'Stk BF '!HM64</f>
        <v>0</v>
      </c>
      <c r="DE64" s="106">
        <f>+'Stk BSF'!GX64</f>
        <v>0</v>
      </c>
      <c r="DF64" s="350">
        <f>+'Stk CF '!FV64</f>
        <v>0</v>
      </c>
      <c r="DG64" s="350">
        <f>+'Stk CF '!FW64</f>
        <v>0</v>
      </c>
      <c r="DH64" s="351">
        <f>+'Stk BF '!HV64</f>
        <v>0</v>
      </c>
      <c r="DI64" s="106">
        <f>+'Stk BSF'!HF64</f>
        <v>0</v>
      </c>
      <c r="DJ64" s="350">
        <f>+'Stk CF '!GC64</f>
        <v>0</v>
      </c>
      <c r="DK64" s="350">
        <f>+'Stk CF '!GD64</f>
        <v>0</v>
      </c>
      <c r="DL64" s="351">
        <f>+'Stk BF '!IE64</f>
        <v>0</v>
      </c>
      <c r="DM64" s="106">
        <f>+'Stk BSF'!HN64</f>
        <v>0</v>
      </c>
      <c r="DN64" s="350">
        <f>+'Stk CF '!GJ64</f>
        <v>0</v>
      </c>
      <c r="DO64" s="350">
        <f>+'Stk CF '!GK64</f>
        <v>0</v>
      </c>
      <c r="DP64" s="351">
        <f>+'Stk BF '!IN64</f>
        <v>0</v>
      </c>
      <c r="DQ64" s="106">
        <f>+'Stk BSF'!HV64</f>
        <v>0</v>
      </c>
      <c r="DR64" s="350">
        <f>+'Stk CF '!GQ64</f>
        <v>0</v>
      </c>
      <c r="DS64" s="350">
        <f>+'Stk CF '!GR64</f>
        <v>0</v>
      </c>
      <c r="DT64" s="351">
        <f>+'Stk BF '!IW64</f>
        <v>0</v>
      </c>
      <c r="DU64" s="106">
        <f>+'Stk BSF'!HV64</f>
        <v>0</v>
      </c>
      <c r="DV64" s="350">
        <f>+'Stk CF '!GX64</f>
        <v>0</v>
      </c>
      <c r="DW64" s="350">
        <f>+'Stk CF '!GY64</f>
        <v>0</v>
      </c>
      <c r="DX64" s="351">
        <f>+'Stk BF '!JF64</f>
        <v>0</v>
      </c>
      <c r="DY64" s="106">
        <f>+'Stk BSF'!IL64</f>
        <v>0</v>
      </c>
      <c r="DZ64" s="350">
        <f>+'Stk CF '!HE64</f>
        <v>0</v>
      </c>
      <c r="EA64" s="350">
        <f>+'Stk CF '!HF64</f>
        <v>0</v>
      </c>
      <c r="EB64" s="351">
        <f>+'Stk BF '!JO64</f>
        <v>0</v>
      </c>
      <c r="EC64" s="106">
        <f>+'Stk BSF'!IT64</f>
        <v>0</v>
      </c>
      <c r="ED64" s="350">
        <f>+'Stk CF '!HL64</f>
        <v>0</v>
      </c>
      <c r="EE64" s="350">
        <f>+'Stk CF '!HM64</f>
        <v>0</v>
      </c>
      <c r="EF64" s="351">
        <f>+'Stk BF '!JX64</f>
        <v>0</v>
      </c>
      <c r="EG64" s="106">
        <f>+'Stk BSF'!JB64</f>
        <v>0</v>
      </c>
      <c r="EH64" s="350">
        <f>+'Stk CF '!IA64</f>
        <v>0</v>
      </c>
      <c r="EI64" s="350">
        <f>+'Stk CF '!IB64</f>
        <v>0</v>
      </c>
      <c r="EJ64" s="351">
        <f>+'Stk BF '!KG64</f>
        <v>0</v>
      </c>
      <c r="EL64" s="520">
        <f t="shared" ref="EL64" si="42">+EG64</f>
        <v>0</v>
      </c>
      <c r="EM64" s="347">
        <f t="shared" ref="EM64" si="43">+EH64</f>
        <v>0</v>
      </c>
      <c r="EN64" s="347">
        <f t="shared" ref="EN64" si="44">+EI64</f>
        <v>0</v>
      </c>
      <c r="EO64" s="347">
        <f t="shared" si="41"/>
        <v>0</v>
      </c>
      <c r="EP64" s="118"/>
      <c r="EQ64" s="132"/>
      <c r="ER64" s="132"/>
    </row>
    <row r="65" spans="2:148" ht="15">
      <c r="B65" s="386" t="s">
        <v>653</v>
      </c>
      <c r="C65" s="178" t="s">
        <v>348</v>
      </c>
      <c r="D65" s="178" t="s">
        <v>341</v>
      </c>
      <c r="E65" s="369" t="s">
        <v>57</v>
      </c>
      <c r="F65" s="380" t="s">
        <v>99</v>
      </c>
      <c r="G65" s="380" t="s">
        <v>99</v>
      </c>
      <c r="H65" s="361" t="s">
        <v>95</v>
      </c>
      <c r="I65" s="379" t="s">
        <v>252</v>
      </c>
      <c r="J65" s="139">
        <v>4</v>
      </c>
      <c r="K65" s="140">
        <v>5</v>
      </c>
      <c r="L65" s="137" t="s">
        <v>4</v>
      </c>
      <c r="M65" s="106">
        <f>+'Stk BSF'!N65</f>
        <v>0</v>
      </c>
      <c r="N65" s="350">
        <f>+'Stk CF '!N65</f>
        <v>0</v>
      </c>
      <c r="O65" s="350">
        <f>+'Stk CF '!O65</f>
        <v>0</v>
      </c>
      <c r="P65" s="351">
        <f>+'Stk BF '!N65</f>
        <v>181</v>
      </c>
      <c r="Q65" s="106">
        <f>+'Stk BSF'!V65</f>
        <v>0</v>
      </c>
      <c r="R65" s="350">
        <f>+'Stk CF '!Q65</f>
        <v>0</v>
      </c>
      <c r="S65" s="350">
        <f>+'Stk CF '!R65</f>
        <v>0</v>
      </c>
      <c r="T65" s="351">
        <f>+'Stk BF '!W65</f>
        <v>181</v>
      </c>
      <c r="U65" s="106">
        <f>+'Stk BSF'!AD65</f>
        <v>0</v>
      </c>
      <c r="V65" s="350">
        <f>+'Stk CF '!X65</f>
        <v>0</v>
      </c>
      <c r="W65" s="350">
        <f>+'Stk CF '!Y65</f>
        <v>0</v>
      </c>
      <c r="X65" s="351">
        <f>+'Stk BF '!AF65</f>
        <v>181</v>
      </c>
      <c r="Y65" s="106">
        <f>+'Stk BSF'!AL65</f>
        <v>0</v>
      </c>
      <c r="Z65" s="350">
        <f>+'Stk CF '!AE65</f>
        <v>0</v>
      </c>
      <c r="AA65" s="350">
        <f>+'Stk CF '!AF65</f>
        <v>0</v>
      </c>
      <c r="AB65" s="351">
        <f>+'Stk BF '!AO65</f>
        <v>181</v>
      </c>
      <c r="AC65" s="106">
        <f>+'Stk BSF'!AT65</f>
        <v>0</v>
      </c>
      <c r="AD65" s="350">
        <f>+'Stk CF '!AL65</f>
        <v>0</v>
      </c>
      <c r="AE65" s="350">
        <f>+'Stk CF '!AM65</f>
        <v>0</v>
      </c>
      <c r="AF65" s="351">
        <f>+'Stk BF '!AX65</f>
        <v>181</v>
      </c>
      <c r="AG65" s="106">
        <f>+'Stk BSF'!BB65</f>
        <v>0</v>
      </c>
      <c r="AH65" s="350">
        <f>+'Stk CF '!AS65</f>
        <v>0</v>
      </c>
      <c r="AI65" s="350">
        <f>+'Stk CF '!AT65</f>
        <v>0</v>
      </c>
      <c r="AJ65" s="351">
        <f>+'Stk BF '!BG65</f>
        <v>181</v>
      </c>
      <c r="AK65" s="106">
        <f>+'Stk BSF'!BJ65</f>
        <v>0</v>
      </c>
      <c r="AL65" s="350">
        <f>+'Stk CF '!AZ65</f>
        <v>0</v>
      </c>
      <c r="AM65" s="350">
        <f>+'Stk CF '!BA65</f>
        <v>0</v>
      </c>
      <c r="AN65" s="351">
        <f>+'Stk BF '!BP65</f>
        <v>181</v>
      </c>
      <c r="AO65" s="106">
        <f>+'Stk BSF'!BR65</f>
        <v>0</v>
      </c>
      <c r="AP65" s="350">
        <f>+'Stk CF '!BG65</f>
        <v>0</v>
      </c>
      <c r="AQ65" s="350">
        <f>+'Stk CF '!BH65</f>
        <v>0</v>
      </c>
      <c r="AR65" s="351">
        <f>+'Stk BF '!BY65</f>
        <v>181</v>
      </c>
      <c r="AS65" s="106">
        <f>+'Stk BSF'!BZ65</f>
        <v>0</v>
      </c>
      <c r="AT65" s="350">
        <f>+'Stk CF '!BN65</f>
        <v>0</v>
      </c>
      <c r="AU65" s="350">
        <f>+'Stk CF '!BO65</f>
        <v>0</v>
      </c>
      <c r="AV65" s="351">
        <f>+'Stk BF '!CH65</f>
        <v>181</v>
      </c>
      <c r="AW65" s="106">
        <f>+'Stk BSF'!CH65</f>
        <v>0</v>
      </c>
      <c r="AX65" s="350">
        <f>+'Stk CF '!BU65</f>
        <v>0</v>
      </c>
      <c r="AY65" s="350">
        <f>+'Stk CF '!BV65</f>
        <v>0</v>
      </c>
      <c r="AZ65" s="351">
        <f>+'Stk BF '!CQ65</f>
        <v>181</v>
      </c>
      <c r="BA65" s="106">
        <f>+'Stk BSF'!CP65</f>
        <v>0</v>
      </c>
      <c r="BB65" s="350">
        <f>+'Stk CF '!CB65</f>
        <v>0</v>
      </c>
      <c r="BC65" s="350">
        <f>+'Stk CF '!CC65</f>
        <v>0</v>
      </c>
      <c r="BD65" s="351">
        <f>+'Stk BF '!CZ65</f>
        <v>181</v>
      </c>
      <c r="BE65" s="106">
        <f>+'Stk BSF'!CX65</f>
        <v>0</v>
      </c>
      <c r="BF65" s="350">
        <f>+'Stk CF '!CI65</f>
        <v>0</v>
      </c>
      <c r="BG65" s="350">
        <f>+'Stk CF '!CJ65</f>
        <v>0</v>
      </c>
      <c r="BH65" s="351">
        <f>+'Stk BF '!DI65</f>
        <v>181</v>
      </c>
      <c r="BI65" s="106">
        <f>+'Stk BSF'!DF65</f>
        <v>0</v>
      </c>
      <c r="BJ65" s="350">
        <f>+'Stk CF '!CP65</f>
        <v>0</v>
      </c>
      <c r="BK65" s="350">
        <f>+'Stk CF '!CQ65</f>
        <v>0</v>
      </c>
      <c r="BL65" s="351">
        <f>+'Stk BF '!DR65</f>
        <v>181</v>
      </c>
      <c r="BM65" s="106">
        <f>+'Stk BSF'!DN65</f>
        <v>0</v>
      </c>
      <c r="BN65" s="350">
        <f>+'Stk CF '!CW65</f>
        <v>0</v>
      </c>
      <c r="BO65" s="350">
        <f>+'Stk CF '!CX65</f>
        <v>0</v>
      </c>
      <c r="BP65" s="351">
        <f>+'Stk BF '!EA65</f>
        <v>181</v>
      </c>
      <c r="BQ65" s="106">
        <f>+'Stk BSF'!DV65</f>
        <v>0</v>
      </c>
      <c r="BR65" s="350">
        <f>+'Stk CF '!DD65</f>
        <v>0</v>
      </c>
      <c r="BS65" s="350">
        <f>+'Stk CF '!DE65</f>
        <v>0</v>
      </c>
      <c r="BT65" s="351">
        <f>+'Stk BF '!EJ65</f>
        <v>181</v>
      </c>
      <c r="BU65" s="106">
        <f>+'Stk BSF'!ED65</f>
        <v>0</v>
      </c>
      <c r="BV65" s="350">
        <f>+'Stk CF '!DK65</f>
        <v>0</v>
      </c>
      <c r="BW65" s="350">
        <f>+'Stk CF '!DL65</f>
        <v>0</v>
      </c>
      <c r="BX65" s="351">
        <f>+'Stk BF '!ES65</f>
        <v>181</v>
      </c>
      <c r="BY65" s="106">
        <f>+'Stk BSF'!EL65</f>
        <v>0</v>
      </c>
      <c r="BZ65" s="350">
        <f>+'Stk CF '!DR65</f>
        <v>0</v>
      </c>
      <c r="CA65" s="350">
        <f>+'Stk CF '!DS65</f>
        <v>0</v>
      </c>
      <c r="CB65" s="351">
        <f>+'Stk BF '!FB65</f>
        <v>181</v>
      </c>
      <c r="CC65" s="106">
        <f>+'Stk BSF'!ET65</f>
        <v>0</v>
      </c>
      <c r="CD65" s="350">
        <f>+'Stk CF '!DY65</f>
        <v>0</v>
      </c>
      <c r="CE65" s="350">
        <f>+'Stk CF '!DZ65</f>
        <v>0</v>
      </c>
      <c r="CF65" s="351">
        <f>+'Stk BF '!FK65</f>
        <v>181</v>
      </c>
      <c r="CG65" s="106">
        <f>+'Stk BSF'!FB65</f>
        <v>0</v>
      </c>
      <c r="CH65" s="350">
        <f>+'Stk CF '!EF65</f>
        <v>0</v>
      </c>
      <c r="CI65" s="350">
        <f>+'Stk CF '!EG65</f>
        <v>0</v>
      </c>
      <c r="CJ65" s="351">
        <f>+'Stk BF '!FT65</f>
        <v>181</v>
      </c>
      <c r="CK65" s="106">
        <f>+'Stk BSF'!FJ65</f>
        <v>0</v>
      </c>
      <c r="CL65" s="350">
        <f>+'Stk CF '!EM65</f>
        <v>0</v>
      </c>
      <c r="CM65" s="350">
        <f>+'Stk CF '!EN65</f>
        <v>0</v>
      </c>
      <c r="CN65" s="351">
        <f>+'Stk BF '!GC65</f>
        <v>181</v>
      </c>
      <c r="CO65" s="106">
        <f>+'Stk BSF'!FR65</f>
        <v>0</v>
      </c>
      <c r="CP65" s="350">
        <f>+'Stk CF '!ET65</f>
        <v>0</v>
      </c>
      <c r="CQ65" s="350">
        <f>+'Stk CF '!EU65</f>
        <v>0</v>
      </c>
      <c r="CR65" s="351">
        <f>+'Stk BF '!GL65</f>
        <v>181</v>
      </c>
      <c r="CS65" s="106">
        <f>+'Stk BSF'!FZ65</f>
        <v>0</v>
      </c>
      <c r="CT65" s="350">
        <f>+'Stk CF '!FA65</f>
        <v>0</v>
      </c>
      <c r="CU65" s="350">
        <f>+'Stk CF '!FB65</f>
        <v>0</v>
      </c>
      <c r="CV65" s="351">
        <f>+'Stk BF '!GU65</f>
        <v>181</v>
      </c>
      <c r="CW65" s="106">
        <f>+'Stk BSF'!GH65</f>
        <v>0</v>
      </c>
      <c r="CX65" s="350">
        <f>+'Stk CF '!FH65</f>
        <v>0</v>
      </c>
      <c r="CY65" s="350">
        <f>+'Stk CF '!FI65</f>
        <v>0</v>
      </c>
      <c r="CZ65" s="351">
        <f>+'Stk BF '!HD65</f>
        <v>181</v>
      </c>
      <c r="DA65" s="106">
        <f>+'Stk BSF'!GP65</f>
        <v>0</v>
      </c>
      <c r="DB65" s="350">
        <f>+'Stk CF '!FO65</f>
        <v>0</v>
      </c>
      <c r="DC65" s="350">
        <f>+'Stk CF '!FP65</f>
        <v>0</v>
      </c>
      <c r="DD65" s="351">
        <f>+'Stk BF '!HM65</f>
        <v>181</v>
      </c>
      <c r="DE65" s="106">
        <f>+'Stk BSF'!GX65</f>
        <v>0</v>
      </c>
      <c r="DF65" s="350">
        <f>+'Stk CF '!FV65</f>
        <v>0</v>
      </c>
      <c r="DG65" s="350">
        <f>+'Stk CF '!FW65</f>
        <v>0</v>
      </c>
      <c r="DH65" s="351">
        <f>+'Stk BF '!HV65</f>
        <v>181</v>
      </c>
      <c r="DI65" s="106">
        <f>+'Stk BSF'!HF65</f>
        <v>0</v>
      </c>
      <c r="DJ65" s="350">
        <f>+'Stk CF '!GC65</f>
        <v>0</v>
      </c>
      <c r="DK65" s="350">
        <f>+'Stk CF '!GD65</f>
        <v>0</v>
      </c>
      <c r="DL65" s="351">
        <f>+'Stk BF '!IE65</f>
        <v>181</v>
      </c>
      <c r="DM65" s="106">
        <f>+'Stk BSF'!HN65</f>
        <v>0</v>
      </c>
      <c r="DN65" s="350">
        <f>+'Stk CF '!GJ65</f>
        <v>0</v>
      </c>
      <c r="DO65" s="350">
        <f>+'Stk CF '!GK65</f>
        <v>0</v>
      </c>
      <c r="DP65" s="351">
        <f>+'Stk BF '!IN65</f>
        <v>181</v>
      </c>
      <c r="DQ65" s="106">
        <f>+'Stk BSF'!HV65</f>
        <v>0</v>
      </c>
      <c r="DR65" s="350">
        <f>+'Stk CF '!GQ65</f>
        <v>0</v>
      </c>
      <c r="DS65" s="350">
        <f>+'Stk CF '!GR65</f>
        <v>0</v>
      </c>
      <c r="DT65" s="351">
        <f>+'Stk BF '!IW65</f>
        <v>181</v>
      </c>
      <c r="DU65" s="106">
        <f>+'Stk BSF'!HV65</f>
        <v>0</v>
      </c>
      <c r="DV65" s="350">
        <f>+'Stk CF '!GX65</f>
        <v>0</v>
      </c>
      <c r="DW65" s="350">
        <f>+'Stk CF '!GY65</f>
        <v>0</v>
      </c>
      <c r="DX65" s="351">
        <f>+'Stk BF '!JF65</f>
        <v>181</v>
      </c>
      <c r="DY65" s="106">
        <f>+'Stk BSF'!IL65</f>
        <v>0</v>
      </c>
      <c r="DZ65" s="350">
        <f>+'Stk CF '!HE65</f>
        <v>0</v>
      </c>
      <c r="EA65" s="350">
        <f>+'Stk CF '!HF65</f>
        <v>0</v>
      </c>
      <c r="EB65" s="351">
        <f>+'Stk BF '!JO65</f>
        <v>181</v>
      </c>
      <c r="EC65" s="106">
        <f>+'Stk BSF'!IT65</f>
        <v>0</v>
      </c>
      <c r="ED65" s="350">
        <f>+'Stk CF '!HL65</f>
        <v>0</v>
      </c>
      <c r="EE65" s="350">
        <f>+'Stk CF '!HM65</f>
        <v>0</v>
      </c>
      <c r="EF65" s="351">
        <f>+'Stk BF '!JX65</f>
        <v>181</v>
      </c>
      <c r="EG65" s="106">
        <f>+'Stk BSF'!JB65</f>
        <v>0</v>
      </c>
      <c r="EH65" s="350">
        <f>+'Stk CF '!IA65</f>
        <v>0</v>
      </c>
      <c r="EI65" s="350">
        <f>+'Stk CF '!IB65</f>
        <v>0</v>
      </c>
      <c r="EJ65" s="351">
        <f>+'Stk BF '!KG65</f>
        <v>181</v>
      </c>
      <c r="EL65" s="520">
        <f t="shared" si="29"/>
        <v>0</v>
      </c>
      <c r="EM65" s="347">
        <f t="shared" si="30"/>
        <v>0</v>
      </c>
      <c r="EN65" s="347">
        <f t="shared" si="31"/>
        <v>0</v>
      </c>
      <c r="EO65" s="347">
        <f t="shared" si="41"/>
        <v>181</v>
      </c>
      <c r="EP65" s="118"/>
      <c r="EQ65" s="132"/>
      <c r="ER65" s="132"/>
    </row>
    <row r="66" spans="2:148" ht="15">
      <c r="B66" s="386" t="s">
        <v>653</v>
      </c>
      <c r="C66" s="174" t="s">
        <v>349</v>
      </c>
      <c r="D66" s="174" t="s">
        <v>342</v>
      </c>
      <c r="E66" s="369" t="s">
        <v>248</v>
      </c>
      <c r="F66" s="380" t="s">
        <v>99</v>
      </c>
      <c r="G66" s="380" t="s">
        <v>99</v>
      </c>
      <c r="H66" s="166" t="s">
        <v>94</v>
      </c>
      <c r="I66" s="379" t="s">
        <v>357</v>
      </c>
      <c r="J66" s="139">
        <v>5</v>
      </c>
      <c r="K66" s="140">
        <v>6</v>
      </c>
      <c r="L66" s="137" t="s">
        <v>4</v>
      </c>
      <c r="M66" s="106">
        <f>+'Stk BSF'!N66</f>
        <v>0</v>
      </c>
      <c r="N66" s="350">
        <f>+'Stk CF '!N66</f>
        <v>0</v>
      </c>
      <c r="O66" s="350">
        <f>+'Stk CF '!O66</f>
        <v>0</v>
      </c>
      <c r="P66" s="351">
        <f>+'Stk BF '!N66</f>
        <v>0</v>
      </c>
      <c r="Q66" s="106">
        <f>+'Stk BSF'!V66</f>
        <v>0</v>
      </c>
      <c r="R66" s="350">
        <f>+'Stk CF '!Q66</f>
        <v>0</v>
      </c>
      <c r="S66" s="350">
        <f>+'Stk CF '!R66</f>
        <v>0</v>
      </c>
      <c r="T66" s="351">
        <f>+'Stk BF '!W66</f>
        <v>0</v>
      </c>
      <c r="U66" s="106">
        <f>+'Stk BSF'!AD66</f>
        <v>0</v>
      </c>
      <c r="V66" s="350">
        <f>+'Stk CF '!X66</f>
        <v>0</v>
      </c>
      <c r="W66" s="350">
        <f>+'Stk CF '!Y66</f>
        <v>0</v>
      </c>
      <c r="X66" s="351">
        <f>+'Stk BF '!AF66</f>
        <v>0</v>
      </c>
      <c r="Y66" s="106">
        <f>+'Stk BSF'!AL66</f>
        <v>0</v>
      </c>
      <c r="Z66" s="350">
        <f>+'Stk CF '!AE66</f>
        <v>0</v>
      </c>
      <c r="AA66" s="350">
        <f>+'Stk CF '!AF66</f>
        <v>0</v>
      </c>
      <c r="AB66" s="351">
        <f>+'Stk BF '!AO66</f>
        <v>0</v>
      </c>
      <c r="AC66" s="106">
        <f>+'Stk BSF'!AT66</f>
        <v>0</v>
      </c>
      <c r="AD66" s="350">
        <f>+'Stk CF '!AL66</f>
        <v>0</v>
      </c>
      <c r="AE66" s="350">
        <f>+'Stk CF '!AM66</f>
        <v>0</v>
      </c>
      <c r="AF66" s="351">
        <f>+'Stk BF '!AX66</f>
        <v>0</v>
      </c>
      <c r="AG66" s="106">
        <f>+'Stk BSF'!BB66</f>
        <v>0</v>
      </c>
      <c r="AH66" s="350">
        <f>+'Stk CF '!AS66</f>
        <v>0</v>
      </c>
      <c r="AI66" s="350">
        <f>+'Stk CF '!AT66</f>
        <v>0</v>
      </c>
      <c r="AJ66" s="351">
        <f>+'Stk BF '!BG66</f>
        <v>0</v>
      </c>
      <c r="AK66" s="106">
        <f>+'Stk BSF'!BJ66</f>
        <v>0</v>
      </c>
      <c r="AL66" s="350">
        <f>+'Stk CF '!AZ66</f>
        <v>0</v>
      </c>
      <c r="AM66" s="350">
        <f>+'Stk CF '!BA66</f>
        <v>0</v>
      </c>
      <c r="AN66" s="351">
        <f>+'Stk BF '!BP66</f>
        <v>0</v>
      </c>
      <c r="AO66" s="106">
        <f>+'Stk BSF'!BR66</f>
        <v>0</v>
      </c>
      <c r="AP66" s="350">
        <f>+'Stk CF '!BG66</f>
        <v>0</v>
      </c>
      <c r="AQ66" s="350">
        <f>+'Stk CF '!BH66</f>
        <v>0</v>
      </c>
      <c r="AR66" s="351">
        <f>+'Stk BF '!BY66</f>
        <v>0</v>
      </c>
      <c r="AS66" s="106">
        <f>+'Stk BSF'!BZ66</f>
        <v>0</v>
      </c>
      <c r="AT66" s="350">
        <f>+'Stk CF '!BN66</f>
        <v>0</v>
      </c>
      <c r="AU66" s="350">
        <f>+'Stk CF '!BO66</f>
        <v>0</v>
      </c>
      <c r="AV66" s="351">
        <f>+'Stk BF '!CH66</f>
        <v>0</v>
      </c>
      <c r="AW66" s="106">
        <f>+'Stk BSF'!CH66</f>
        <v>0</v>
      </c>
      <c r="AX66" s="350">
        <f>+'Stk CF '!BU66</f>
        <v>0</v>
      </c>
      <c r="AY66" s="350">
        <f>+'Stk CF '!BV66</f>
        <v>0</v>
      </c>
      <c r="AZ66" s="351">
        <f>+'Stk BF '!CQ66</f>
        <v>0</v>
      </c>
      <c r="BA66" s="106">
        <f>+'Stk BSF'!CP66</f>
        <v>0</v>
      </c>
      <c r="BB66" s="350">
        <f>+'Stk CF '!CB66</f>
        <v>0</v>
      </c>
      <c r="BC66" s="350">
        <f>+'Stk CF '!CC66</f>
        <v>0</v>
      </c>
      <c r="BD66" s="351">
        <f>+'Stk BF '!CZ66</f>
        <v>0</v>
      </c>
      <c r="BE66" s="106">
        <f>+'Stk BSF'!CX66</f>
        <v>0</v>
      </c>
      <c r="BF66" s="350">
        <f>+'Stk CF '!CI66</f>
        <v>0</v>
      </c>
      <c r="BG66" s="350">
        <f>+'Stk CF '!CJ66</f>
        <v>0</v>
      </c>
      <c r="BH66" s="351">
        <f>+'Stk BF '!DI66</f>
        <v>0</v>
      </c>
      <c r="BI66" s="106">
        <f>+'Stk BSF'!DF66</f>
        <v>0</v>
      </c>
      <c r="BJ66" s="350">
        <f>+'Stk CF '!CP66</f>
        <v>0</v>
      </c>
      <c r="BK66" s="350">
        <f>+'Stk CF '!CQ66</f>
        <v>0</v>
      </c>
      <c r="BL66" s="351">
        <f>+'Stk BF '!DR66</f>
        <v>0</v>
      </c>
      <c r="BM66" s="106">
        <f>+'Stk BSF'!DN66</f>
        <v>0</v>
      </c>
      <c r="BN66" s="350">
        <f>+'Stk CF '!CW66</f>
        <v>0</v>
      </c>
      <c r="BO66" s="350">
        <f>+'Stk CF '!CX66</f>
        <v>0</v>
      </c>
      <c r="BP66" s="351">
        <f>+'Stk BF '!EA66</f>
        <v>0</v>
      </c>
      <c r="BQ66" s="106">
        <f>+'Stk BSF'!DV66</f>
        <v>0</v>
      </c>
      <c r="BR66" s="350">
        <f>+'Stk CF '!DD66</f>
        <v>0</v>
      </c>
      <c r="BS66" s="350">
        <f>+'Stk CF '!DE66</f>
        <v>0</v>
      </c>
      <c r="BT66" s="351">
        <f>+'Stk BF '!EJ66</f>
        <v>0</v>
      </c>
      <c r="BU66" s="106">
        <f>+'Stk BSF'!ED66</f>
        <v>0</v>
      </c>
      <c r="BV66" s="350">
        <f>+'Stk CF '!DK66</f>
        <v>0</v>
      </c>
      <c r="BW66" s="350">
        <f>+'Stk CF '!DL66</f>
        <v>0</v>
      </c>
      <c r="BX66" s="351">
        <f>+'Stk BF '!ES66</f>
        <v>0</v>
      </c>
      <c r="BY66" s="106">
        <f>+'Stk BSF'!EL66</f>
        <v>0</v>
      </c>
      <c r="BZ66" s="350">
        <f>+'Stk CF '!DR66</f>
        <v>0</v>
      </c>
      <c r="CA66" s="350">
        <f>+'Stk CF '!DS66</f>
        <v>0</v>
      </c>
      <c r="CB66" s="351">
        <f>+'Stk BF '!FB66</f>
        <v>0</v>
      </c>
      <c r="CC66" s="106">
        <f>+'Stk BSF'!ET66</f>
        <v>0</v>
      </c>
      <c r="CD66" s="350">
        <f>+'Stk CF '!DY66</f>
        <v>0</v>
      </c>
      <c r="CE66" s="350">
        <f>+'Stk CF '!DZ66</f>
        <v>0</v>
      </c>
      <c r="CF66" s="351">
        <f>+'Stk BF '!FK66</f>
        <v>0</v>
      </c>
      <c r="CG66" s="106">
        <f>+'Stk BSF'!FB66</f>
        <v>0</v>
      </c>
      <c r="CH66" s="350">
        <f>+'Stk CF '!EF66</f>
        <v>0</v>
      </c>
      <c r="CI66" s="350">
        <f>+'Stk CF '!EG66</f>
        <v>0</v>
      </c>
      <c r="CJ66" s="351">
        <f>+'Stk BF '!FT66</f>
        <v>0</v>
      </c>
      <c r="CK66" s="106">
        <f>+'Stk BSF'!FJ66</f>
        <v>0</v>
      </c>
      <c r="CL66" s="350">
        <f>+'Stk CF '!EM66</f>
        <v>0</v>
      </c>
      <c r="CM66" s="350">
        <f>+'Stk CF '!EN66</f>
        <v>0</v>
      </c>
      <c r="CN66" s="351">
        <f>+'Stk BF '!GC66</f>
        <v>0</v>
      </c>
      <c r="CO66" s="106">
        <f>+'Stk BSF'!FR66</f>
        <v>0</v>
      </c>
      <c r="CP66" s="350">
        <f>+'Stk CF '!ET66</f>
        <v>0</v>
      </c>
      <c r="CQ66" s="350">
        <f>+'Stk CF '!EU66</f>
        <v>0</v>
      </c>
      <c r="CR66" s="351">
        <f>+'Stk BF '!GL66</f>
        <v>0</v>
      </c>
      <c r="CS66" s="106">
        <f>+'Stk BSF'!FZ66</f>
        <v>0</v>
      </c>
      <c r="CT66" s="350">
        <f>+'Stk CF '!FA66</f>
        <v>0</v>
      </c>
      <c r="CU66" s="350">
        <f>+'Stk CF '!FB66</f>
        <v>0</v>
      </c>
      <c r="CV66" s="351">
        <f>+'Stk BF '!GU66</f>
        <v>0</v>
      </c>
      <c r="CW66" s="106">
        <f>+'Stk BSF'!GH66</f>
        <v>0</v>
      </c>
      <c r="CX66" s="350">
        <f>+'Stk CF '!FH66</f>
        <v>0</v>
      </c>
      <c r="CY66" s="350">
        <f>+'Stk CF '!FI66</f>
        <v>0</v>
      </c>
      <c r="CZ66" s="351">
        <f>+'Stk BF '!HD66</f>
        <v>0</v>
      </c>
      <c r="DA66" s="106">
        <f>+'Stk BSF'!GP66</f>
        <v>0</v>
      </c>
      <c r="DB66" s="350">
        <f>+'Stk CF '!FO66</f>
        <v>0</v>
      </c>
      <c r="DC66" s="350">
        <f>+'Stk CF '!FP66</f>
        <v>0</v>
      </c>
      <c r="DD66" s="351">
        <f>+'Stk BF '!HM66</f>
        <v>0</v>
      </c>
      <c r="DE66" s="106">
        <f>+'Stk BSF'!GX66</f>
        <v>0</v>
      </c>
      <c r="DF66" s="350">
        <f>+'Stk CF '!FV66</f>
        <v>0</v>
      </c>
      <c r="DG66" s="350">
        <f>+'Stk CF '!FW66</f>
        <v>0</v>
      </c>
      <c r="DH66" s="351">
        <f>+'Stk BF '!HV66</f>
        <v>0</v>
      </c>
      <c r="DI66" s="106">
        <f>+'Stk BSF'!HF66</f>
        <v>0</v>
      </c>
      <c r="DJ66" s="350">
        <f>+'Stk CF '!GC66</f>
        <v>0</v>
      </c>
      <c r="DK66" s="350">
        <f>+'Stk CF '!GD66</f>
        <v>0</v>
      </c>
      <c r="DL66" s="351">
        <f>+'Stk BF '!IE66</f>
        <v>0</v>
      </c>
      <c r="DM66" s="106">
        <f>+'Stk BSF'!HN66</f>
        <v>0</v>
      </c>
      <c r="DN66" s="350">
        <f>+'Stk CF '!GJ66</f>
        <v>0</v>
      </c>
      <c r="DO66" s="350">
        <f>+'Stk CF '!GK66</f>
        <v>0</v>
      </c>
      <c r="DP66" s="351">
        <f>+'Stk BF '!IN66</f>
        <v>0</v>
      </c>
      <c r="DQ66" s="106">
        <f>+'Stk BSF'!HV66</f>
        <v>0</v>
      </c>
      <c r="DR66" s="350">
        <f>+'Stk CF '!GQ66</f>
        <v>0</v>
      </c>
      <c r="DS66" s="350">
        <f>+'Stk CF '!GR66</f>
        <v>0</v>
      </c>
      <c r="DT66" s="351">
        <f>+'Stk BF '!IW66</f>
        <v>0</v>
      </c>
      <c r="DU66" s="106">
        <f>+'Stk BSF'!HV66</f>
        <v>0</v>
      </c>
      <c r="DV66" s="350">
        <f>+'Stk CF '!GX66</f>
        <v>0</v>
      </c>
      <c r="DW66" s="350">
        <f>+'Stk CF '!GY66</f>
        <v>0</v>
      </c>
      <c r="DX66" s="351">
        <f>+'Stk BF '!JF66</f>
        <v>0</v>
      </c>
      <c r="DY66" s="106">
        <f>+'Stk BSF'!IL66</f>
        <v>0</v>
      </c>
      <c r="DZ66" s="350">
        <f>+'Stk CF '!HE66</f>
        <v>0</v>
      </c>
      <c r="EA66" s="350">
        <f>+'Stk CF '!HF66</f>
        <v>0</v>
      </c>
      <c r="EB66" s="351">
        <f>+'Stk BF '!JO66</f>
        <v>0</v>
      </c>
      <c r="EC66" s="106">
        <f>+'Stk BSF'!IT66</f>
        <v>0</v>
      </c>
      <c r="ED66" s="350">
        <f>+'Stk CF '!HL66</f>
        <v>0</v>
      </c>
      <c r="EE66" s="350">
        <f>+'Stk CF '!HM66</f>
        <v>0</v>
      </c>
      <c r="EF66" s="351">
        <f>+'Stk BF '!JX66</f>
        <v>0</v>
      </c>
      <c r="EG66" s="106">
        <f>+'Stk BSF'!JB66</f>
        <v>0</v>
      </c>
      <c r="EH66" s="350">
        <f>+'Stk CF '!IA66</f>
        <v>0</v>
      </c>
      <c r="EI66" s="350">
        <f>+'Stk CF '!IB66</f>
        <v>0</v>
      </c>
      <c r="EJ66" s="351">
        <f>+'Stk BF '!KG66</f>
        <v>0</v>
      </c>
      <c r="EL66" s="520">
        <f t="shared" ref="EL66" si="45">+EG66</f>
        <v>0</v>
      </c>
      <c r="EM66" s="347">
        <f t="shared" ref="EM66" si="46">+EH66</f>
        <v>0</v>
      </c>
      <c r="EN66" s="347">
        <f t="shared" ref="EN66" si="47">+EI66</f>
        <v>0</v>
      </c>
      <c r="EO66" s="347">
        <f t="shared" si="41"/>
        <v>0</v>
      </c>
      <c r="EP66" s="118"/>
      <c r="EQ66" s="132"/>
      <c r="ER66" s="132"/>
    </row>
    <row r="67" spans="2:148" ht="15">
      <c r="B67" s="386" t="s">
        <v>653</v>
      </c>
      <c r="C67" s="178" t="s">
        <v>350</v>
      </c>
      <c r="D67" s="178" t="s">
        <v>343</v>
      </c>
      <c r="E67" s="369" t="s">
        <v>248</v>
      </c>
      <c r="F67" s="380" t="s">
        <v>99</v>
      </c>
      <c r="G67" s="380" t="s">
        <v>99</v>
      </c>
      <c r="H67" s="361" t="s">
        <v>95</v>
      </c>
      <c r="I67" s="379" t="s">
        <v>357</v>
      </c>
      <c r="J67" s="139">
        <v>5</v>
      </c>
      <c r="K67" s="140">
        <v>6</v>
      </c>
      <c r="L67" s="137" t="s">
        <v>4</v>
      </c>
      <c r="M67" s="106">
        <f>+'Stk BSF'!N67</f>
        <v>0</v>
      </c>
      <c r="N67" s="350">
        <f>+'Stk CF '!N67</f>
        <v>0</v>
      </c>
      <c r="O67" s="350">
        <f>+'Stk CF '!O67</f>
        <v>0</v>
      </c>
      <c r="P67" s="351">
        <f>+'Stk BF '!N67</f>
        <v>0</v>
      </c>
      <c r="Q67" s="106">
        <f>+'Stk BSF'!V67</f>
        <v>0</v>
      </c>
      <c r="R67" s="350">
        <f>+'Stk CF '!Q67</f>
        <v>0</v>
      </c>
      <c r="S67" s="350">
        <f>+'Stk CF '!R67</f>
        <v>0</v>
      </c>
      <c r="T67" s="351">
        <f>+'Stk BF '!W67</f>
        <v>0</v>
      </c>
      <c r="U67" s="106">
        <f>+'Stk BSF'!AD67</f>
        <v>0</v>
      </c>
      <c r="V67" s="350">
        <f>+'Stk CF '!X67</f>
        <v>0</v>
      </c>
      <c r="W67" s="350">
        <f>+'Stk CF '!Y67</f>
        <v>0</v>
      </c>
      <c r="X67" s="351">
        <f>+'Stk BF '!AF67</f>
        <v>0</v>
      </c>
      <c r="Y67" s="106">
        <f>+'Stk BSF'!AL67</f>
        <v>0</v>
      </c>
      <c r="Z67" s="350">
        <f>+'Stk CF '!AE67</f>
        <v>0</v>
      </c>
      <c r="AA67" s="350">
        <f>+'Stk CF '!AF67</f>
        <v>0</v>
      </c>
      <c r="AB67" s="351">
        <f>+'Stk BF '!AO67</f>
        <v>0</v>
      </c>
      <c r="AC67" s="106">
        <f>+'Stk BSF'!AT67</f>
        <v>0</v>
      </c>
      <c r="AD67" s="350">
        <f>+'Stk CF '!AL67</f>
        <v>0</v>
      </c>
      <c r="AE67" s="350">
        <f>+'Stk CF '!AM67</f>
        <v>0</v>
      </c>
      <c r="AF67" s="351">
        <f>+'Stk BF '!AX67</f>
        <v>0</v>
      </c>
      <c r="AG67" s="106">
        <f>+'Stk BSF'!BB67</f>
        <v>0</v>
      </c>
      <c r="AH67" s="350">
        <f>+'Stk CF '!AS67</f>
        <v>0</v>
      </c>
      <c r="AI67" s="350">
        <f>+'Stk CF '!AT67</f>
        <v>0</v>
      </c>
      <c r="AJ67" s="351">
        <f>+'Stk BF '!BG67</f>
        <v>0</v>
      </c>
      <c r="AK67" s="106">
        <f>+'Stk BSF'!BJ67</f>
        <v>0</v>
      </c>
      <c r="AL67" s="350">
        <f>+'Stk CF '!AZ67</f>
        <v>0</v>
      </c>
      <c r="AM67" s="350">
        <f>+'Stk CF '!BA67</f>
        <v>0</v>
      </c>
      <c r="AN67" s="351">
        <f>+'Stk BF '!BP67</f>
        <v>0</v>
      </c>
      <c r="AO67" s="106">
        <f>+'Stk BSF'!BR67</f>
        <v>0</v>
      </c>
      <c r="AP67" s="350">
        <f>+'Stk CF '!BG67</f>
        <v>0</v>
      </c>
      <c r="AQ67" s="350">
        <f>+'Stk CF '!BH67</f>
        <v>0</v>
      </c>
      <c r="AR67" s="351">
        <f>+'Stk BF '!BY67</f>
        <v>0</v>
      </c>
      <c r="AS67" s="106">
        <f>+'Stk BSF'!BZ67</f>
        <v>0</v>
      </c>
      <c r="AT67" s="350">
        <f>+'Stk CF '!BN67</f>
        <v>0</v>
      </c>
      <c r="AU67" s="350">
        <f>+'Stk CF '!BO67</f>
        <v>0</v>
      </c>
      <c r="AV67" s="351">
        <f>+'Stk BF '!CH67</f>
        <v>0</v>
      </c>
      <c r="AW67" s="106">
        <f>+'Stk BSF'!CH67</f>
        <v>0</v>
      </c>
      <c r="AX67" s="350">
        <f>+'Stk CF '!BU67</f>
        <v>0</v>
      </c>
      <c r="AY67" s="350">
        <f>+'Stk CF '!BV67</f>
        <v>0</v>
      </c>
      <c r="AZ67" s="351">
        <f>+'Stk BF '!CQ67</f>
        <v>0</v>
      </c>
      <c r="BA67" s="106">
        <f>+'Stk BSF'!CP67</f>
        <v>0</v>
      </c>
      <c r="BB67" s="350">
        <f>+'Stk CF '!CB67</f>
        <v>0</v>
      </c>
      <c r="BC67" s="350">
        <f>+'Stk CF '!CC67</f>
        <v>0</v>
      </c>
      <c r="BD67" s="351">
        <f>+'Stk BF '!CZ67</f>
        <v>0</v>
      </c>
      <c r="BE67" s="106">
        <f>+'Stk BSF'!CX67</f>
        <v>0</v>
      </c>
      <c r="BF67" s="350">
        <f>+'Stk CF '!CI67</f>
        <v>0</v>
      </c>
      <c r="BG67" s="350">
        <f>+'Stk CF '!CJ67</f>
        <v>0</v>
      </c>
      <c r="BH67" s="351">
        <f>+'Stk BF '!DI67</f>
        <v>0</v>
      </c>
      <c r="BI67" s="106">
        <f>+'Stk BSF'!DF67</f>
        <v>0</v>
      </c>
      <c r="BJ67" s="350">
        <f>+'Stk CF '!CP67</f>
        <v>0</v>
      </c>
      <c r="BK67" s="350">
        <f>+'Stk CF '!CQ67</f>
        <v>0</v>
      </c>
      <c r="BL67" s="351">
        <f>+'Stk BF '!DR67</f>
        <v>0</v>
      </c>
      <c r="BM67" s="106">
        <f>+'Stk BSF'!DN67</f>
        <v>0</v>
      </c>
      <c r="BN67" s="350">
        <f>+'Stk CF '!CW67</f>
        <v>0</v>
      </c>
      <c r="BO67" s="350">
        <f>+'Stk CF '!CX67</f>
        <v>0</v>
      </c>
      <c r="BP67" s="351">
        <f>+'Stk BF '!EA67</f>
        <v>0</v>
      </c>
      <c r="BQ67" s="106">
        <f>+'Stk BSF'!DV67</f>
        <v>0</v>
      </c>
      <c r="BR67" s="350">
        <f>+'Stk CF '!DD67</f>
        <v>0</v>
      </c>
      <c r="BS67" s="350">
        <f>+'Stk CF '!DE67</f>
        <v>0</v>
      </c>
      <c r="BT67" s="351">
        <f>+'Stk BF '!EJ67</f>
        <v>0</v>
      </c>
      <c r="BU67" s="106">
        <f>+'Stk BSF'!ED67</f>
        <v>0</v>
      </c>
      <c r="BV67" s="350">
        <f>+'Stk CF '!DK67</f>
        <v>0</v>
      </c>
      <c r="BW67" s="350">
        <f>+'Stk CF '!DL67</f>
        <v>0</v>
      </c>
      <c r="BX67" s="351">
        <f>+'Stk BF '!ES67</f>
        <v>0</v>
      </c>
      <c r="BY67" s="106">
        <f>+'Stk BSF'!EL67</f>
        <v>0</v>
      </c>
      <c r="BZ67" s="350">
        <f>+'Stk CF '!DR67</f>
        <v>0</v>
      </c>
      <c r="CA67" s="350">
        <f>+'Stk CF '!DS67</f>
        <v>0</v>
      </c>
      <c r="CB67" s="351">
        <f>+'Stk BF '!FB67</f>
        <v>0</v>
      </c>
      <c r="CC67" s="106">
        <f>+'Stk BSF'!ET67</f>
        <v>0</v>
      </c>
      <c r="CD67" s="350">
        <f>+'Stk CF '!DY67</f>
        <v>0</v>
      </c>
      <c r="CE67" s="350">
        <f>+'Stk CF '!DZ67</f>
        <v>0</v>
      </c>
      <c r="CF67" s="351">
        <f>+'Stk BF '!FK67</f>
        <v>0</v>
      </c>
      <c r="CG67" s="106">
        <f>+'Stk BSF'!FB67</f>
        <v>0</v>
      </c>
      <c r="CH67" s="350">
        <f>+'Stk CF '!EF67</f>
        <v>0</v>
      </c>
      <c r="CI67" s="350">
        <f>+'Stk CF '!EG67</f>
        <v>0</v>
      </c>
      <c r="CJ67" s="351">
        <f>+'Stk BF '!FT67</f>
        <v>0</v>
      </c>
      <c r="CK67" s="106">
        <f>+'Stk BSF'!FJ67</f>
        <v>0</v>
      </c>
      <c r="CL67" s="350">
        <f>+'Stk CF '!EM67</f>
        <v>0</v>
      </c>
      <c r="CM67" s="350">
        <f>+'Stk CF '!EN67</f>
        <v>0</v>
      </c>
      <c r="CN67" s="351">
        <f>+'Stk BF '!GC67</f>
        <v>0</v>
      </c>
      <c r="CO67" s="106">
        <f>+'Stk BSF'!FR67</f>
        <v>0</v>
      </c>
      <c r="CP67" s="350">
        <f>+'Stk CF '!ET67</f>
        <v>0</v>
      </c>
      <c r="CQ67" s="350">
        <f>+'Stk CF '!EU67</f>
        <v>0</v>
      </c>
      <c r="CR67" s="351">
        <f>+'Stk BF '!GL67</f>
        <v>0</v>
      </c>
      <c r="CS67" s="106">
        <f>+'Stk BSF'!FZ67</f>
        <v>0</v>
      </c>
      <c r="CT67" s="350">
        <f>+'Stk CF '!FA67</f>
        <v>0</v>
      </c>
      <c r="CU67" s="350">
        <f>+'Stk CF '!FB67</f>
        <v>0</v>
      </c>
      <c r="CV67" s="351">
        <f>+'Stk BF '!GU67</f>
        <v>0</v>
      </c>
      <c r="CW67" s="106">
        <f>+'Stk BSF'!GH67</f>
        <v>0</v>
      </c>
      <c r="CX67" s="350">
        <f>+'Stk CF '!FH67</f>
        <v>0</v>
      </c>
      <c r="CY67" s="350">
        <f>+'Stk CF '!FI67</f>
        <v>0</v>
      </c>
      <c r="CZ67" s="351">
        <f>+'Stk BF '!HD67</f>
        <v>0</v>
      </c>
      <c r="DA67" s="106">
        <f>+'Stk BSF'!GP67</f>
        <v>0</v>
      </c>
      <c r="DB67" s="350">
        <f>+'Stk CF '!FO67</f>
        <v>0</v>
      </c>
      <c r="DC67" s="350">
        <f>+'Stk CF '!FP67</f>
        <v>0</v>
      </c>
      <c r="DD67" s="351">
        <f>+'Stk BF '!HM67</f>
        <v>0</v>
      </c>
      <c r="DE67" s="106">
        <f>+'Stk BSF'!GX67</f>
        <v>0</v>
      </c>
      <c r="DF67" s="350">
        <f>+'Stk CF '!FV67</f>
        <v>0</v>
      </c>
      <c r="DG67" s="350">
        <f>+'Stk CF '!FW67</f>
        <v>0</v>
      </c>
      <c r="DH67" s="351">
        <f>+'Stk BF '!HV67</f>
        <v>0</v>
      </c>
      <c r="DI67" s="106">
        <f>+'Stk BSF'!HF67</f>
        <v>0</v>
      </c>
      <c r="DJ67" s="350">
        <f>+'Stk CF '!GC67</f>
        <v>0</v>
      </c>
      <c r="DK67" s="350">
        <f>+'Stk CF '!GD67</f>
        <v>0</v>
      </c>
      <c r="DL67" s="351">
        <f>+'Stk BF '!IE67</f>
        <v>0</v>
      </c>
      <c r="DM67" s="106">
        <f>+'Stk BSF'!HN67</f>
        <v>0</v>
      </c>
      <c r="DN67" s="350">
        <f>+'Stk CF '!GJ67</f>
        <v>0</v>
      </c>
      <c r="DO67" s="350">
        <f>+'Stk CF '!GK67</f>
        <v>0</v>
      </c>
      <c r="DP67" s="351">
        <f>+'Stk BF '!IN67</f>
        <v>0</v>
      </c>
      <c r="DQ67" s="106">
        <f>+'Stk BSF'!HV67</f>
        <v>0</v>
      </c>
      <c r="DR67" s="350">
        <f>+'Stk CF '!GQ67</f>
        <v>0</v>
      </c>
      <c r="DS67" s="350">
        <f>+'Stk CF '!GR67</f>
        <v>0</v>
      </c>
      <c r="DT67" s="351">
        <f>+'Stk BF '!IW67</f>
        <v>0</v>
      </c>
      <c r="DU67" s="106">
        <f>+'Stk BSF'!HV67</f>
        <v>0</v>
      </c>
      <c r="DV67" s="350">
        <f>+'Stk CF '!GX67</f>
        <v>0</v>
      </c>
      <c r="DW67" s="350">
        <f>+'Stk CF '!GY67</f>
        <v>0</v>
      </c>
      <c r="DX67" s="351">
        <f>+'Stk BF '!JF67</f>
        <v>0</v>
      </c>
      <c r="DY67" s="106">
        <f>+'Stk BSF'!IL67</f>
        <v>0</v>
      </c>
      <c r="DZ67" s="350">
        <f>+'Stk CF '!HE67</f>
        <v>0</v>
      </c>
      <c r="EA67" s="350">
        <f>+'Stk CF '!HF67</f>
        <v>0</v>
      </c>
      <c r="EB67" s="351">
        <f>+'Stk BF '!JO67</f>
        <v>0</v>
      </c>
      <c r="EC67" s="106">
        <f>+'Stk BSF'!IT67</f>
        <v>0</v>
      </c>
      <c r="ED67" s="350">
        <f>+'Stk CF '!HL67</f>
        <v>0</v>
      </c>
      <c r="EE67" s="350">
        <f>+'Stk CF '!HM67</f>
        <v>0</v>
      </c>
      <c r="EF67" s="351">
        <f>+'Stk BF '!JX67</f>
        <v>0</v>
      </c>
      <c r="EG67" s="106">
        <f>+'Stk BSF'!JB67</f>
        <v>0</v>
      </c>
      <c r="EH67" s="350">
        <f>+'Stk CF '!IA67</f>
        <v>0</v>
      </c>
      <c r="EI67" s="350">
        <f>+'Stk CF '!IB67</f>
        <v>0</v>
      </c>
      <c r="EJ67" s="351">
        <f>+'Stk BF '!KG67</f>
        <v>0</v>
      </c>
      <c r="EL67" s="520">
        <f t="shared" ref="EL67:EL75" si="48">+EG67</f>
        <v>0</v>
      </c>
      <c r="EM67" s="347">
        <f t="shared" ref="EM67:EM75" si="49">+EH67</f>
        <v>0</v>
      </c>
      <c r="EN67" s="347">
        <f t="shared" ref="EN67:EN75" si="50">+EI67</f>
        <v>0</v>
      </c>
      <c r="EO67" s="347">
        <f t="shared" si="41"/>
        <v>0</v>
      </c>
      <c r="EP67" s="118"/>
      <c r="EQ67" s="132"/>
      <c r="ER67" s="132"/>
    </row>
    <row r="68" spans="2:148" ht="15">
      <c r="B68" s="386" t="s">
        <v>653</v>
      </c>
      <c r="C68" s="174" t="s">
        <v>351</v>
      </c>
      <c r="D68" s="174" t="s">
        <v>344</v>
      </c>
      <c r="E68" s="369" t="s">
        <v>180</v>
      </c>
      <c r="F68" s="380" t="s">
        <v>99</v>
      </c>
      <c r="G68" s="380" t="s">
        <v>99</v>
      </c>
      <c r="H68" s="166" t="s">
        <v>94</v>
      </c>
      <c r="I68" s="379" t="s">
        <v>358</v>
      </c>
      <c r="J68" s="139">
        <v>6</v>
      </c>
      <c r="K68" s="140">
        <v>7</v>
      </c>
      <c r="L68" s="137" t="s">
        <v>4</v>
      </c>
      <c r="M68" s="106">
        <f>+'Stk BSF'!N68</f>
        <v>72</v>
      </c>
      <c r="N68" s="350">
        <f>+'Stk CF '!N68</f>
        <v>0</v>
      </c>
      <c r="O68" s="350">
        <f>+'Stk CF '!O68</f>
        <v>0</v>
      </c>
      <c r="P68" s="351">
        <f>+'Stk BF '!N68</f>
        <v>0</v>
      </c>
      <c r="Q68" s="106">
        <f>+'Stk BSF'!V68</f>
        <v>72</v>
      </c>
      <c r="R68" s="350">
        <f>+'Stk CF '!Q68</f>
        <v>0</v>
      </c>
      <c r="S68" s="350">
        <f>+'Stk CF '!R68</f>
        <v>0</v>
      </c>
      <c r="T68" s="351">
        <f>+'Stk BF '!W68</f>
        <v>0</v>
      </c>
      <c r="U68" s="106">
        <f>+'Stk BSF'!AD68</f>
        <v>72</v>
      </c>
      <c r="V68" s="350">
        <f>+'Stk CF '!X68</f>
        <v>0</v>
      </c>
      <c r="W68" s="350">
        <f>+'Stk CF '!Y68</f>
        <v>0</v>
      </c>
      <c r="X68" s="351">
        <f>+'Stk BF '!AF68</f>
        <v>0</v>
      </c>
      <c r="Y68" s="106">
        <f>+'Stk BSF'!AL68</f>
        <v>72</v>
      </c>
      <c r="Z68" s="350">
        <f>+'Stk CF '!AE68</f>
        <v>0</v>
      </c>
      <c r="AA68" s="350">
        <f>+'Stk CF '!AF68</f>
        <v>0</v>
      </c>
      <c r="AB68" s="351">
        <f>+'Stk BF '!AO68</f>
        <v>0</v>
      </c>
      <c r="AC68" s="106">
        <f>+'Stk BSF'!AT68</f>
        <v>72</v>
      </c>
      <c r="AD68" s="350">
        <f>+'Stk CF '!AL68</f>
        <v>0</v>
      </c>
      <c r="AE68" s="350">
        <f>+'Stk CF '!AM68</f>
        <v>0</v>
      </c>
      <c r="AF68" s="351">
        <f>+'Stk BF '!AX68</f>
        <v>0</v>
      </c>
      <c r="AG68" s="106">
        <f>+'Stk BSF'!BB68</f>
        <v>72</v>
      </c>
      <c r="AH68" s="350">
        <f>+'Stk CF '!AS68</f>
        <v>0</v>
      </c>
      <c r="AI68" s="350">
        <f>+'Stk CF '!AT68</f>
        <v>0</v>
      </c>
      <c r="AJ68" s="351">
        <f>+'Stk BF '!BG68</f>
        <v>0</v>
      </c>
      <c r="AK68" s="106">
        <f>+'Stk BSF'!BJ68</f>
        <v>72</v>
      </c>
      <c r="AL68" s="350">
        <f>+'Stk CF '!AZ68</f>
        <v>0</v>
      </c>
      <c r="AM68" s="350">
        <f>+'Stk CF '!BA68</f>
        <v>0</v>
      </c>
      <c r="AN68" s="351">
        <f>+'Stk BF '!BP68</f>
        <v>0</v>
      </c>
      <c r="AO68" s="106">
        <f>+'Stk BSF'!BR69</f>
        <v>51</v>
      </c>
      <c r="AP68" s="350">
        <f>+'Stk CF '!BG69</f>
        <v>0</v>
      </c>
      <c r="AQ68" s="350">
        <f>+'Stk CF '!BH69</f>
        <v>0</v>
      </c>
      <c r="AR68" s="351">
        <f>+'Stk BF '!BY69</f>
        <v>0</v>
      </c>
      <c r="AS68" s="106">
        <f>+'Stk BSF'!BZ68</f>
        <v>72</v>
      </c>
      <c r="AT68" s="350">
        <f>+'Stk CF '!BN68</f>
        <v>0</v>
      </c>
      <c r="AU68" s="350">
        <f>+'Stk CF '!BO68</f>
        <v>0</v>
      </c>
      <c r="AV68" s="351">
        <f>+'Stk BF '!CH68</f>
        <v>0</v>
      </c>
      <c r="AW68" s="106">
        <f>+'Stk BSF'!CH68</f>
        <v>72</v>
      </c>
      <c r="AX68" s="350">
        <f>+'Stk CF '!BU68</f>
        <v>0</v>
      </c>
      <c r="AY68" s="350">
        <f>+'Stk CF '!BV68</f>
        <v>0</v>
      </c>
      <c r="AZ68" s="351">
        <f>+'Stk BF '!CQ68</f>
        <v>0</v>
      </c>
      <c r="BA68" s="106">
        <f>+'Stk BSF'!CP68</f>
        <v>72</v>
      </c>
      <c r="BB68" s="350">
        <f>+'Stk CF '!CB68</f>
        <v>0</v>
      </c>
      <c r="BC68" s="350">
        <f>+'Stk CF '!CC68</f>
        <v>0</v>
      </c>
      <c r="BD68" s="351">
        <f>+'Stk BF '!CZ68</f>
        <v>0</v>
      </c>
      <c r="BE68" s="106">
        <f>+'Stk BSF'!CX68</f>
        <v>72</v>
      </c>
      <c r="BF68" s="350">
        <f>+'Stk CF '!CI68</f>
        <v>0</v>
      </c>
      <c r="BG68" s="350">
        <f>+'Stk CF '!CJ68</f>
        <v>0</v>
      </c>
      <c r="BH68" s="351">
        <f>+'Stk BF '!DI68</f>
        <v>0</v>
      </c>
      <c r="BI68" s="106">
        <f>+'Stk BSF'!DF68</f>
        <v>72</v>
      </c>
      <c r="BJ68" s="350">
        <f>+'Stk CF '!CP68</f>
        <v>0</v>
      </c>
      <c r="BK68" s="350">
        <f>+'Stk CF '!CQ68</f>
        <v>0</v>
      </c>
      <c r="BL68" s="351">
        <f>+'Stk BF '!DR68</f>
        <v>0</v>
      </c>
      <c r="BM68" s="106">
        <f>+'Stk BSF'!DN68</f>
        <v>72</v>
      </c>
      <c r="BN68" s="350">
        <f>+'Stk CF '!CW68</f>
        <v>0</v>
      </c>
      <c r="BO68" s="350">
        <f>+'Stk CF '!CX68</f>
        <v>0</v>
      </c>
      <c r="BP68" s="351">
        <f>+'Stk BF '!EA68</f>
        <v>0</v>
      </c>
      <c r="BQ68" s="106">
        <f>+'Stk BSF'!DV68</f>
        <v>72</v>
      </c>
      <c r="BR68" s="350">
        <f>+'Stk CF '!DD68</f>
        <v>0</v>
      </c>
      <c r="BS68" s="350">
        <f>+'Stk CF '!DE68</f>
        <v>0</v>
      </c>
      <c r="BT68" s="351">
        <f>+'Stk BF '!EJ68</f>
        <v>0</v>
      </c>
      <c r="BU68" s="106">
        <f>+'Stk BSF'!ED68</f>
        <v>72</v>
      </c>
      <c r="BV68" s="350">
        <f>+'Stk CF '!DK68</f>
        <v>0</v>
      </c>
      <c r="BW68" s="350">
        <f>+'Stk CF '!DL68</f>
        <v>0</v>
      </c>
      <c r="BX68" s="351">
        <f>+'Stk BF '!ES68</f>
        <v>0</v>
      </c>
      <c r="BY68" s="106">
        <f>+'Stk BSF'!EL68</f>
        <v>72</v>
      </c>
      <c r="BZ68" s="350">
        <f>+'Stk CF '!DR68</f>
        <v>0</v>
      </c>
      <c r="CA68" s="350">
        <f>+'Stk CF '!DS68</f>
        <v>0</v>
      </c>
      <c r="CB68" s="351">
        <f>+'Stk BF '!FB68</f>
        <v>0</v>
      </c>
      <c r="CC68" s="106">
        <f>+'Stk BSF'!ET68</f>
        <v>72</v>
      </c>
      <c r="CD68" s="350">
        <f>+'Stk CF '!DY68</f>
        <v>0</v>
      </c>
      <c r="CE68" s="350">
        <f>+'Stk CF '!DZ68</f>
        <v>0</v>
      </c>
      <c r="CF68" s="351">
        <f>+'Stk BF '!FK68</f>
        <v>0</v>
      </c>
      <c r="CG68" s="106">
        <f>+'Stk BSF'!FB68</f>
        <v>72</v>
      </c>
      <c r="CH68" s="350">
        <f>+'Stk CF '!EF68</f>
        <v>0</v>
      </c>
      <c r="CI68" s="350">
        <f>+'Stk CF '!EG68</f>
        <v>0</v>
      </c>
      <c r="CJ68" s="351">
        <f>+'Stk BF '!FT68</f>
        <v>0</v>
      </c>
      <c r="CK68" s="106">
        <f>+'Stk BSF'!FJ68</f>
        <v>72</v>
      </c>
      <c r="CL68" s="350">
        <f>+'Stk CF '!EM68</f>
        <v>0</v>
      </c>
      <c r="CM68" s="350">
        <f>+'Stk CF '!EN68</f>
        <v>0</v>
      </c>
      <c r="CN68" s="351">
        <f>+'Stk BF '!GC68</f>
        <v>0</v>
      </c>
      <c r="CO68" s="106">
        <f>+'Stk BSF'!FR68</f>
        <v>72</v>
      </c>
      <c r="CP68" s="350">
        <f>+'Stk CF '!ET68</f>
        <v>0</v>
      </c>
      <c r="CQ68" s="350">
        <f>+'Stk CF '!EU68</f>
        <v>0</v>
      </c>
      <c r="CR68" s="351">
        <f>+'Stk BF '!GL68</f>
        <v>0</v>
      </c>
      <c r="CS68" s="106">
        <f>+'Stk BSF'!FZ68</f>
        <v>72</v>
      </c>
      <c r="CT68" s="350">
        <f>+'Stk CF '!FA68</f>
        <v>0</v>
      </c>
      <c r="CU68" s="350">
        <f>+'Stk CF '!FB68</f>
        <v>0</v>
      </c>
      <c r="CV68" s="351">
        <f>+'Stk BF '!GU68</f>
        <v>0</v>
      </c>
      <c r="CW68" s="106">
        <f>+'Stk BSF'!GH68</f>
        <v>72</v>
      </c>
      <c r="CX68" s="350">
        <f>+'Stk CF '!FH68</f>
        <v>0</v>
      </c>
      <c r="CY68" s="350">
        <f>+'Stk CF '!FI68</f>
        <v>0</v>
      </c>
      <c r="CZ68" s="351">
        <f>+'Stk BF '!HD68</f>
        <v>0</v>
      </c>
      <c r="DA68" s="106">
        <f>+'Stk BSF'!GP68</f>
        <v>72</v>
      </c>
      <c r="DB68" s="350">
        <f>+'Stk CF '!FO68</f>
        <v>0</v>
      </c>
      <c r="DC68" s="350">
        <f>+'Stk CF '!FP68</f>
        <v>0</v>
      </c>
      <c r="DD68" s="351">
        <f>+'Stk BF '!HM68</f>
        <v>0</v>
      </c>
      <c r="DE68" s="106">
        <f>+'Stk BSF'!GX68</f>
        <v>72</v>
      </c>
      <c r="DF68" s="350">
        <f>+'Stk CF '!FV68</f>
        <v>0</v>
      </c>
      <c r="DG68" s="350">
        <f>+'Stk CF '!FW68</f>
        <v>0</v>
      </c>
      <c r="DH68" s="351">
        <f>+'Stk BF '!HV68</f>
        <v>0</v>
      </c>
      <c r="DI68" s="106">
        <f>+'Stk BSF'!HF68</f>
        <v>72</v>
      </c>
      <c r="DJ68" s="350">
        <f>+'Stk CF '!GC68</f>
        <v>0</v>
      </c>
      <c r="DK68" s="350">
        <f>+'Stk CF '!GD68</f>
        <v>0</v>
      </c>
      <c r="DL68" s="351">
        <f>+'Stk BF '!IE68</f>
        <v>0</v>
      </c>
      <c r="DM68" s="106">
        <f>+'Stk BSF'!HN68</f>
        <v>72</v>
      </c>
      <c r="DN68" s="350">
        <f>+'Stk CF '!GJ68</f>
        <v>0</v>
      </c>
      <c r="DO68" s="350">
        <f>+'Stk CF '!GK68</f>
        <v>0</v>
      </c>
      <c r="DP68" s="351">
        <f>+'Stk BF '!IN68</f>
        <v>0</v>
      </c>
      <c r="DQ68" s="106">
        <f>+'Stk BSF'!HV68</f>
        <v>72</v>
      </c>
      <c r="DR68" s="350">
        <f>+'Stk CF '!GQ68</f>
        <v>0</v>
      </c>
      <c r="DS68" s="350">
        <f>+'Stk CF '!GR68</f>
        <v>0</v>
      </c>
      <c r="DT68" s="351">
        <f>+'Stk BF '!IW68</f>
        <v>0</v>
      </c>
      <c r="DU68" s="106">
        <f>+'Stk BSF'!HV68</f>
        <v>72</v>
      </c>
      <c r="DV68" s="350">
        <f>+'Stk CF '!GX68</f>
        <v>0</v>
      </c>
      <c r="DW68" s="350">
        <f>+'Stk CF '!GY68</f>
        <v>0</v>
      </c>
      <c r="DX68" s="351">
        <f>+'Stk BF '!JF68</f>
        <v>0</v>
      </c>
      <c r="DY68" s="106">
        <f>+'Stk BSF'!IL68</f>
        <v>72</v>
      </c>
      <c r="DZ68" s="350">
        <f>+'Stk CF '!HE68</f>
        <v>0</v>
      </c>
      <c r="EA68" s="350">
        <f>+'Stk CF '!HF68</f>
        <v>0</v>
      </c>
      <c r="EB68" s="351">
        <f>+'Stk BF '!JO68</f>
        <v>0</v>
      </c>
      <c r="EC68" s="106">
        <f>+'Stk BSF'!IT68</f>
        <v>72</v>
      </c>
      <c r="ED68" s="350">
        <f>+'Stk CF '!HL68</f>
        <v>0</v>
      </c>
      <c r="EE68" s="350">
        <f>+'Stk CF '!HM68</f>
        <v>0</v>
      </c>
      <c r="EF68" s="351">
        <f>+'Stk BF '!JX68</f>
        <v>0</v>
      </c>
      <c r="EG68" s="106">
        <f>+'Stk BSF'!JB68</f>
        <v>72</v>
      </c>
      <c r="EH68" s="350">
        <f>+'Stk CF '!IA68</f>
        <v>0</v>
      </c>
      <c r="EI68" s="350">
        <f>+'Stk CF '!IB68</f>
        <v>0</v>
      </c>
      <c r="EJ68" s="351">
        <f>+'Stk BF '!KG68</f>
        <v>0</v>
      </c>
      <c r="EL68" s="520">
        <f t="shared" si="48"/>
        <v>72</v>
      </c>
      <c r="EM68" s="347">
        <f t="shared" si="49"/>
        <v>0</v>
      </c>
      <c r="EN68" s="347">
        <f t="shared" si="50"/>
        <v>0</v>
      </c>
      <c r="EO68" s="347">
        <f t="shared" si="41"/>
        <v>0</v>
      </c>
      <c r="EP68" s="118"/>
      <c r="EQ68" s="132"/>
      <c r="ER68" s="132"/>
    </row>
    <row r="69" spans="2:148" ht="15">
      <c r="B69" s="386" t="s">
        <v>653</v>
      </c>
      <c r="C69" s="174" t="s">
        <v>366</v>
      </c>
      <c r="D69" s="174" t="s">
        <v>359</v>
      </c>
      <c r="E69" s="369" t="s">
        <v>286</v>
      </c>
      <c r="F69" s="380" t="s">
        <v>99</v>
      </c>
      <c r="G69" s="380" t="s">
        <v>99</v>
      </c>
      <c r="H69" s="361" t="s">
        <v>95</v>
      </c>
      <c r="I69" s="375" t="s">
        <v>374</v>
      </c>
      <c r="J69" s="139">
        <v>4</v>
      </c>
      <c r="K69" s="140">
        <v>4</v>
      </c>
      <c r="L69" s="137" t="s">
        <v>4</v>
      </c>
      <c r="M69" s="106">
        <f>+'Stk BSF'!N69</f>
        <v>51</v>
      </c>
      <c r="N69" s="350">
        <f>+'Stk CF '!N69</f>
        <v>0</v>
      </c>
      <c r="O69" s="350">
        <f>+'Stk CF '!O69</f>
        <v>0</v>
      </c>
      <c r="P69" s="351">
        <f>+'Stk BF '!N69</f>
        <v>0</v>
      </c>
      <c r="Q69" s="106">
        <f>+'Stk BSF'!V69</f>
        <v>51</v>
      </c>
      <c r="R69" s="350">
        <f>+'Stk CF '!Q69</f>
        <v>0</v>
      </c>
      <c r="S69" s="350">
        <f>+'Stk CF '!R69</f>
        <v>0</v>
      </c>
      <c r="T69" s="351">
        <f>+'Stk BF '!W69</f>
        <v>0</v>
      </c>
      <c r="U69" s="106">
        <f>+'Stk BSF'!AD69</f>
        <v>51</v>
      </c>
      <c r="V69" s="350">
        <f>+'Stk CF '!X69</f>
        <v>0</v>
      </c>
      <c r="W69" s="350">
        <f>+'Stk CF '!Y69</f>
        <v>0</v>
      </c>
      <c r="X69" s="351">
        <f>+'Stk BF '!AF69</f>
        <v>0</v>
      </c>
      <c r="Y69" s="106">
        <f>+'Stk BSF'!AL69</f>
        <v>51</v>
      </c>
      <c r="Z69" s="350">
        <f>+'Stk CF '!AE69</f>
        <v>0</v>
      </c>
      <c r="AA69" s="350">
        <f>+'Stk CF '!AF69</f>
        <v>0</v>
      </c>
      <c r="AB69" s="351">
        <f>+'Stk BF '!AO69</f>
        <v>0</v>
      </c>
      <c r="AC69" s="106">
        <f>+'Stk BSF'!AT69</f>
        <v>51</v>
      </c>
      <c r="AD69" s="350">
        <f>+'Stk CF '!AL69</f>
        <v>0</v>
      </c>
      <c r="AE69" s="350">
        <f>+'Stk CF '!AM69</f>
        <v>0</v>
      </c>
      <c r="AF69" s="351">
        <f>+'Stk BF '!AX69</f>
        <v>0</v>
      </c>
      <c r="AG69" s="106">
        <f>+'Stk BSF'!BB69</f>
        <v>51</v>
      </c>
      <c r="AH69" s="350">
        <f>+'Stk CF '!AS69</f>
        <v>0</v>
      </c>
      <c r="AI69" s="350">
        <f>+'Stk CF '!AT69</f>
        <v>0</v>
      </c>
      <c r="AJ69" s="351">
        <f>+'Stk BF '!BG69</f>
        <v>0</v>
      </c>
      <c r="AK69" s="106">
        <f>+'Stk BSF'!BJ69</f>
        <v>51</v>
      </c>
      <c r="AL69" s="350">
        <f>+'Stk CF '!AZ69</f>
        <v>0</v>
      </c>
      <c r="AM69" s="350">
        <f>+'Stk CF '!BA69</f>
        <v>0</v>
      </c>
      <c r="AN69" s="351">
        <f>+'Stk BF '!BP69</f>
        <v>0</v>
      </c>
      <c r="AO69" s="106">
        <f>+'Stk BSF'!BR69</f>
        <v>51</v>
      </c>
      <c r="AP69" s="350">
        <f>+'Stk CF '!BG69</f>
        <v>0</v>
      </c>
      <c r="AQ69" s="350">
        <f>+'Stk CF '!BH69</f>
        <v>0</v>
      </c>
      <c r="AR69" s="351">
        <f>+'Stk BF '!BY69</f>
        <v>0</v>
      </c>
      <c r="AS69" s="106">
        <f>+'Stk BSF'!BZ69</f>
        <v>51</v>
      </c>
      <c r="AT69" s="350">
        <f>+'Stk CF '!BN69</f>
        <v>0</v>
      </c>
      <c r="AU69" s="350">
        <f>+'Stk CF '!BO69</f>
        <v>0</v>
      </c>
      <c r="AV69" s="351">
        <f>+'Stk BF '!CH69</f>
        <v>0</v>
      </c>
      <c r="AW69" s="106">
        <f>+'Stk BSF'!CH69</f>
        <v>51</v>
      </c>
      <c r="AX69" s="350">
        <f>+'Stk CF '!BU69</f>
        <v>0</v>
      </c>
      <c r="AY69" s="350">
        <f>+'Stk CF '!BV69</f>
        <v>0</v>
      </c>
      <c r="AZ69" s="351">
        <f>+'Stk BF '!CQ69</f>
        <v>0</v>
      </c>
      <c r="BA69" s="106">
        <f>+'Stk BSF'!CP69</f>
        <v>51</v>
      </c>
      <c r="BB69" s="350">
        <f>+'Stk CF '!CB69</f>
        <v>0</v>
      </c>
      <c r="BC69" s="350">
        <f>+'Stk CF '!CC69</f>
        <v>0</v>
      </c>
      <c r="BD69" s="351">
        <f>+'Stk BF '!CZ69</f>
        <v>0</v>
      </c>
      <c r="BE69" s="106">
        <f>+'Stk BSF'!CX69</f>
        <v>51</v>
      </c>
      <c r="BF69" s="350">
        <f>+'Stk CF '!CI69</f>
        <v>0</v>
      </c>
      <c r="BG69" s="350">
        <f>+'Stk CF '!CJ69</f>
        <v>0</v>
      </c>
      <c r="BH69" s="351">
        <f>+'Stk BF '!DI69</f>
        <v>0</v>
      </c>
      <c r="BI69" s="106">
        <f>+'Stk BSF'!DF69</f>
        <v>51</v>
      </c>
      <c r="BJ69" s="350">
        <f>+'Stk CF '!CP69</f>
        <v>0</v>
      </c>
      <c r="BK69" s="350">
        <f>+'Stk CF '!CQ69</f>
        <v>0</v>
      </c>
      <c r="BL69" s="351">
        <f>+'Stk BF '!DR69</f>
        <v>0</v>
      </c>
      <c r="BM69" s="106">
        <f>+'Stk BSF'!DN69</f>
        <v>51</v>
      </c>
      <c r="BN69" s="350">
        <f>+'Stk CF '!CW69</f>
        <v>0</v>
      </c>
      <c r="BO69" s="350">
        <f>+'Stk CF '!CX69</f>
        <v>0</v>
      </c>
      <c r="BP69" s="351">
        <f>+'Stk BF '!EA69</f>
        <v>0</v>
      </c>
      <c r="BQ69" s="106">
        <f>+'Stk BSF'!DV69</f>
        <v>51</v>
      </c>
      <c r="BR69" s="350">
        <f>+'Stk CF '!DD69</f>
        <v>0</v>
      </c>
      <c r="BS69" s="350">
        <f>+'Stk CF '!DE69</f>
        <v>0</v>
      </c>
      <c r="BT69" s="351">
        <f>+'Stk BF '!EJ69</f>
        <v>0</v>
      </c>
      <c r="BU69" s="106">
        <f>+'Stk BSF'!ED69</f>
        <v>51</v>
      </c>
      <c r="BV69" s="350">
        <f>+'Stk CF '!DK69</f>
        <v>0</v>
      </c>
      <c r="BW69" s="350">
        <f>+'Stk CF '!DL69</f>
        <v>0</v>
      </c>
      <c r="BX69" s="351">
        <f>+'Stk BF '!ES69</f>
        <v>0</v>
      </c>
      <c r="BY69" s="106">
        <f>+'Stk BSF'!EL69</f>
        <v>51</v>
      </c>
      <c r="BZ69" s="350">
        <f>+'Stk CF '!DR69</f>
        <v>0</v>
      </c>
      <c r="CA69" s="350">
        <f>+'Stk CF '!DS69</f>
        <v>0</v>
      </c>
      <c r="CB69" s="351">
        <f>+'Stk BF '!FB69</f>
        <v>0</v>
      </c>
      <c r="CC69" s="106">
        <f>+'Stk BSF'!ET69</f>
        <v>51</v>
      </c>
      <c r="CD69" s="350">
        <f>+'Stk CF '!DY69</f>
        <v>0</v>
      </c>
      <c r="CE69" s="350">
        <f>+'Stk CF '!DZ69</f>
        <v>0</v>
      </c>
      <c r="CF69" s="351">
        <f>+'Stk BF '!FK69</f>
        <v>0</v>
      </c>
      <c r="CG69" s="106">
        <f>+'Stk BSF'!FB69</f>
        <v>51</v>
      </c>
      <c r="CH69" s="350">
        <f>+'Stk CF '!EF69</f>
        <v>0</v>
      </c>
      <c r="CI69" s="350">
        <f>+'Stk CF '!EG69</f>
        <v>0</v>
      </c>
      <c r="CJ69" s="351">
        <f>+'Stk BF '!FT69</f>
        <v>0</v>
      </c>
      <c r="CK69" s="106">
        <f>+'Stk BSF'!FJ69</f>
        <v>51</v>
      </c>
      <c r="CL69" s="350">
        <f>+'Stk CF '!EM69</f>
        <v>0</v>
      </c>
      <c r="CM69" s="350">
        <f>+'Stk CF '!EN69</f>
        <v>0</v>
      </c>
      <c r="CN69" s="351">
        <f>+'Stk BF '!GC69</f>
        <v>0</v>
      </c>
      <c r="CO69" s="106">
        <f>+'Stk BSF'!FR69</f>
        <v>51</v>
      </c>
      <c r="CP69" s="350">
        <f>+'Stk CF '!ET69</f>
        <v>0</v>
      </c>
      <c r="CQ69" s="350">
        <f>+'Stk CF '!EU69</f>
        <v>0</v>
      </c>
      <c r="CR69" s="351">
        <f>+'Stk BF '!GL69</f>
        <v>0</v>
      </c>
      <c r="CS69" s="106">
        <f>+'Stk BSF'!FZ69</f>
        <v>51</v>
      </c>
      <c r="CT69" s="350">
        <f>+'Stk CF '!FA69</f>
        <v>0</v>
      </c>
      <c r="CU69" s="350">
        <f>+'Stk CF '!FB69</f>
        <v>0</v>
      </c>
      <c r="CV69" s="351">
        <f>+'Stk BF '!GU69</f>
        <v>0</v>
      </c>
      <c r="CW69" s="106">
        <f>+'Stk BSF'!GH69</f>
        <v>51</v>
      </c>
      <c r="CX69" s="350">
        <f>+'Stk CF '!FH69</f>
        <v>0</v>
      </c>
      <c r="CY69" s="350">
        <f>+'Stk CF '!FI69</f>
        <v>0</v>
      </c>
      <c r="CZ69" s="351">
        <f>+'Stk BF '!HD69</f>
        <v>0</v>
      </c>
      <c r="DA69" s="106">
        <f>+'Stk BSF'!GP69</f>
        <v>51</v>
      </c>
      <c r="DB69" s="350">
        <f>+'Stk CF '!FO69</f>
        <v>0</v>
      </c>
      <c r="DC69" s="350">
        <f>+'Stk CF '!FP69</f>
        <v>0</v>
      </c>
      <c r="DD69" s="351">
        <f>+'Stk BF '!HM69</f>
        <v>0</v>
      </c>
      <c r="DE69" s="106">
        <f>+'Stk BSF'!GX69</f>
        <v>51</v>
      </c>
      <c r="DF69" s="350">
        <f>+'Stk CF '!FV69</f>
        <v>0</v>
      </c>
      <c r="DG69" s="350">
        <f>+'Stk CF '!FW69</f>
        <v>0</v>
      </c>
      <c r="DH69" s="351">
        <f>+'Stk BF '!HV69</f>
        <v>0</v>
      </c>
      <c r="DI69" s="106">
        <f>+'Stk BSF'!HF69</f>
        <v>51</v>
      </c>
      <c r="DJ69" s="350">
        <f>+'Stk CF '!GC69</f>
        <v>0</v>
      </c>
      <c r="DK69" s="350">
        <f>+'Stk CF '!GD69</f>
        <v>0</v>
      </c>
      <c r="DL69" s="351">
        <f>+'Stk BF '!IE69</f>
        <v>0</v>
      </c>
      <c r="DM69" s="106">
        <f>+'Stk BSF'!HN69</f>
        <v>51</v>
      </c>
      <c r="DN69" s="350">
        <f>+'Stk CF '!GJ69</f>
        <v>0</v>
      </c>
      <c r="DO69" s="350">
        <f>+'Stk CF '!GK69</f>
        <v>0</v>
      </c>
      <c r="DP69" s="351">
        <f>+'Stk BF '!IN69</f>
        <v>0</v>
      </c>
      <c r="DQ69" s="106">
        <f>+'Stk BSF'!HV69</f>
        <v>51</v>
      </c>
      <c r="DR69" s="350">
        <f>+'Stk CF '!GQ69</f>
        <v>0</v>
      </c>
      <c r="DS69" s="350">
        <f>+'Stk CF '!GR69</f>
        <v>0</v>
      </c>
      <c r="DT69" s="351">
        <f>+'Stk BF '!IW69</f>
        <v>0</v>
      </c>
      <c r="DU69" s="106">
        <f>+'Stk BSF'!HV69</f>
        <v>51</v>
      </c>
      <c r="DV69" s="350">
        <f>+'Stk CF '!GX69</f>
        <v>0</v>
      </c>
      <c r="DW69" s="350">
        <f>+'Stk CF '!GY69</f>
        <v>0</v>
      </c>
      <c r="DX69" s="351">
        <f>+'Stk BF '!JF69</f>
        <v>0</v>
      </c>
      <c r="DY69" s="106">
        <f>+'Stk BSF'!IL69</f>
        <v>51</v>
      </c>
      <c r="DZ69" s="350">
        <f>+'Stk CF '!HE69</f>
        <v>0</v>
      </c>
      <c r="EA69" s="350">
        <f>+'Stk CF '!HF69</f>
        <v>0</v>
      </c>
      <c r="EB69" s="351">
        <f>+'Stk BF '!JO69</f>
        <v>0</v>
      </c>
      <c r="EC69" s="106">
        <f>+'Stk BSF'!IT69</f>
        <v>51</v>
      </c>
      <c r="ED69" s="350">
        <f>+'Stk CF '!HL69</f>
        <v>0</v>
      </c>
      <c r="EE69" s="350">
        <f>+'Stk CF '!HM69</f>
        <v>0</v>
      </c>
      <c r="EF69" s="351">
        <f>+'Stk BF '!JX69</f>
        <v>0</v>
      </c>
      <c r="EG69" s="106">
        <f>+'Stk BSF'!JB69</f>
        <v>51</v>
      </c>
      <c r="EH69" s="350">
        <f>+'Stk CF '!IA69</f>
        <v>0</v>
      </c>
      <c r="EI69" s="350">
        <f>+'Stk CF '!IB69</f>
        <v>0</v>
      </c>
      <c r="EJ69" s="351">
        <f>+'Stk BF '!KG69</f>
        <v>0</v>
      </c>
      <c r="EL69" s="520">
        <f t="shared" si="48"/>
        <v>51</v>
      </c>
      <c r="EM69" s="347">
        <f t="shared" si="49"/>
        <v>0</v>
      </c>
      <c r="EN69" s="347">
        <f t="shared" si="50"/>
        <v>0</v>
      </c>
      <c r="EO69" s="347">
        <f t="shared" si="41"/>
        <v>0</v>
      </c>
      <c r="EP69" s="118"/>
      <c r="EQ69" s="132"/>
      <c r="ER69" s="132"/>
    </row>
    <row r="70" spans="2:148" ht="15">
      <c r="B70" s="386" t="s">
        <v>653</v>
      </c>
      <c r="C70" s="178" t="s">
        <v>367</v>
      </c>
      <c r="D70" s="178" t="s">
        <v>360</v>
      </c>
      <c r="E70" s="369" t="s">
        <v>286</v>
      </c>
      <c r="F70" s="380" t="s">
        <v>99</v>
      </c>
      <c r="G70" s="380" t="s">
        <v>99</v>
      </c>
      <c r="H70" s="361" t="s">
        <v>95</v>
      </c>
      <c r="I70" s="355" t="s">
        <v>374</v>
      </c>
      <c r="J70" s="139">
        <v>4</v>
      </c>
      <c r="K70" s="140">
        <v>4</v>
      </c>
      <c r="L70" s="137" t="s">
        <v>4</v>
      </c>
      <c r="M70" s="106">
        <f>+'Stk BSF'!N70</f>
        <v>0</v>
      </c>
      <c r="N70" s="350">
        <f>+'Stk CF '!N70</f>
        <v>0</v>
      </c>
      <c r="O70" s="350">
        <f>+'Stk CF '!O70</f>
        <v>0</v>
      </c>
      <c r="P70" s="351">
        <f>+'Stk BF '!N70</f>
        <v>0</v>
      </c>
      <c r="Q70" s="106">
        <f>+'Stk BSF'!V70</f>
        <v>0</v>
      </c>
      <c r="R70" s="350">
        <f>+'Stk CF '!Q70</f>
        <v>0</v>
      </c>
      <c r="S70" s="350">
        <f>+'Stk CF '!R70</f>
        <v>0</v>
      </c>
      <c r="T70" s="351">
        <f>+'Stk BF '!W70</f>
        <v>0</v>
      </c>
      <c r="U70" s="106">
        <f>+'Stk BSF'!AD70</f>
        <v>0</v>
      </c>
      <c r="V70" s="350">
        <f>+'Stk CF '!X70</f>
        <v>0</v>
      </c>
      <c r="W70" s="350">
        <f>+'Stk CF '!Y70</f>
        <v>0</v>
      </c>
      <c r="X70" s="351">
        <f>+'Stk BF '!AF70</f>
        <v>0</v>
      </c>
      <c r="Y70" s="106">
        <f>+'Stk BSF'!AL70</f>
        <v>0</v>
      </c>
      <c r="Z70" s="350">
        <f>+'Stk CF '!AE70</f>
        <v>0</v>
      </c>
      <c r="AA70" s="350">
        <f>+'Stk CF '!AF70</f>
        <v>0</v>
      </c>
      <c r="AB70" s="351">
        <f>+'Stk BF '!AO70</f>
        <v>0</v>
      </c>
      <c r="AC70" s="106">
        <f>+'Stk BSF'!AT70</f>
        <v>0</v>
      </c>
      <c r="AD70" s="350">
        <f>+'Stk CF '!AL70</f>
        <v>0</v>
      </c>
      <c r="AE70" s="350">
        <f>+'Stk CF '!AM70</f>
        <v>0</v>
      </c>
      <c r="AF70" s="351">
        <f>+'Stk BF '!AX70</f>
        <v>0</v>
      </c>
      <c r="AG70" s="106">
        <f>+'Stk BSF'!BB70</f>
        <v>0</v>
      </c>
      <c r="AH70" s="350">
        <f>+'Stk CF '!AS70</f>
        <v>0</v>
      </c>
      <c r="AI70" s="350">
        <f>+'Stk CF '!AT70</f>
        <v>0</v>
      </c>
      <c r="AJ70" s="351">
        <f>+'Stk BF '!BG70</f>
        <v>0</v>
      </c>
      <c r="AK70" s="106">
        <f>+'Stk BSF'!BJ70</f>
        <v>0</v>
      </c>
      <c r="AL70" s="350">
        <f>+'Stk CF '!AZ70</f>
        <v>0</v>
      </c>
      <c r="AM70" s="350">
        <f>+'Stk CF '!BA70</f>
        <v>0</v>
      </c>
      <c r="AN70" s="351">
        <f>+'Stk BF '!BP70</f>
        <v>0</v>
      </c>
      <c r="AO70" s="106">
        <f>+'Stk BSF'!BR70</f>
        <v>0</v>
      </c>
      <c r="AP70" s="350">
        <f>+'Stk CF '!BG70</f>
        <v>0</v>
      </c>
      <c r="AQ70" s="350">
        <f>+'Stk CF '!BH70</f>
        <v>0</v>
      </c>
      <c r="AR70" s="351">
        <f>+'Stk BF '!BY70</f>
        <v>0</v>
      </c>
      <c r="AS70" s="106">
        <f>+'Stk BSF'!BZ70</f>
        <v>0</v>
      </c>
      <c r="AT70" s="350">
        <f>+'Stk CF '!BN70</f>
        <v>0</v>
      </c>
      <c r="AU70" s="350">
        <f>+'Stk CF '!BO70</f>
        <v>0</v>
      </c>
      <c r="AV70" s="351">
        <f>+'Stk BF '!CH70</f>
        <v>0</v>
      </c>
      <c r="AW70" s="106">
        <f>+'Stk BSF'!CH70</f>
        <v>0</v>
      </c>
      <c r="AX70" s="350">
        <f>+'Stk CF '!BU70</f>
        <v>0</v>
      </c>
      <c r="AY70" s="350">
        <f>+'Stk CF '!BV70</f>
        <v>0</v>
      </c>
      <c r="AZ70" s="351">
        <f>+'Stk BF '!CQ70</f>
        <v>0</v>
      </c>
      <c r="BA70" s="106">
        <f>+'Stk BSF'!CP70</f>
        <v>0</v>
      </c>
      <c r="BB70" s="350">
        <f>+'Stk CF '!CB70</f>
        <v>0</v>
      </c>
      <c r="BC70" s="350">
        <f>+'Stk CF '!CC70</f>
        <v>0</v>
      </c>
      <c r="BD70" s="351">
        <f>+'Stk BF '!CZ70</f>
        <v>0</v>
      </c>
      <c r="BE70" s="106">
        <f>+'Stk BSF'!CX70</f>
        <v>0</v>
      </c>
      <c r="BF70" s="350">
        <f>+'Stk CF '!CI70</f>
        <v>0</v>
      </c>
      <c r="BG70" s="350">
        <f>+'Stk CF '!CJ70</f>
        <v>0</v>
      </c>
      <c r="BH70" s="351">
        <f>+'Stk BF '!DI70</f>
        <v>0</v>
      </c>
      <c r="BI70" s="106">
        <f>+'Stk BSF'!DF70</f>
        <v>0</v>
      </c>
      <c r="BJ70" s="350">
        <f>+'Stk CF '!CP70</f>
        <v>0</v>
      </c>
      <c r="BK70" s="350">
        <f>+'Stk CF '!CQ70</f>
        <v>0</v>
      </c>
      <c r="BL70" s="351">
        <f>+'Stk BF '!DR70</f>
        <v>0</v>
      </c>
      <c r="BM70" s="106">
        <f>+'Stk BSF'!DN70</f>
        <v>0</v>
      </c>
      <c r="BN70" s="350">
        <f>+'Stk CF '!CW70</f>
        <v>0</v>
      </c>
      <c r="BO70" s="350">
        <f>+'Stk CF '!CX70</f>
        <v>0</v>
      </c>
      <c r="BP70" s="351">
        <f>+'Stk BF '!EA70</f>
        <v>0</v>
      </c>
      <c r="BQ70" s="106">
        <f>+'Stk BSF'!DV70</f>
        <v>0</v>
      </c>
      <c r="BR70" s="350">
        <f>+'Stk CF '!DD70</f>
        <v>0</v>
      </c>
      <c r="BS70" s="350">
        <f>+'Stk CF '!DE70</f>
        <v>0</v>
      </c>
      <c r="BT70" s="351">
        <f>+'Stk BF '!EJ70</f>
        <v>0</v>
      </c>
      <c r="BU70" s="106">
        <f>+'Stk BSF'!ED70</f>
        <v>0</v>
      </c>
      <c r="BV70" s="350">
        <f>+'Stk CF '!DK70</f>
        <v>0</v>
      </c>
      <c r="BW70" s="350">
        <f>+'Stk CF '!DL70</f>
        <v>0</v>
      </c>
      <c r="BX70" s="351">
        <f>+'Stk BF '!ES70</f>
        <v>0</v>
      </c>
      <c r="BY70" s="106">
        <f>+'Stk BSF'!EL70</f>
        <v>0</v>
      </c>
      <c r="BZ70" s="350">
        <f>+'Stk CF '!DR70</f>
        <v>0</v>
      </c>
      <c r="CA70" s="350">
        <f>+'Stk CF '!DS70</f>
        <v>0</v>
      </c>
      <c r="CB70" s="351">
        <f>+'Stk BF '!FB70</f>
        <v>0</v>
      </c>
      <c r="CC70" s="106">
        <f>+'Stk BSF'!ET70</f>
        <v>0</v>
      </c>
      <c r="CD70" s="350">
        <f>+'Stk CF '!DY70</f>
        <v>0</v>
      </c>
      <c r="CE70" s="350">
        <f>+'Stk CF '!DZ70</f>
        <v>0</v>
      </c>
      <c r="CF70" s="351">
        <f>+'Stk BF '!FK70</f>
        <v>0</v>
      </c>
      <c r="CG70" s="106">
        <f>+'Stk BSF'!FB70</f>
        <v>0</v>
      </c>
      <c r="CH70" s="350">
        <f>+'Stk CF '!EF70</f>
        <v>0</v>
      </c>
      <c r="CI70" s="350">
        <f>+'Stk CF '!EG70</f>
        <v>0</v>
      </c>
      <c r="CJ70" s="351">
        <f>+'Stk BF '!FT70</f>
        <v>0</v>
      </c>
      <c r="CK70" s="106">
        <f>+'Stk BSF'!FJ70</f>
        <v>0</v>
      </c>
      <c r="CL70" s="350">
        <f>+'Stk CF '!EM70</f>
        <v>0</v>
      </c>
      <c r="CM70" s="350">
        <f>+'Stk CF '!EN70</f>
        <v>0</v>
      </c>
      <c r="CN70" s="351">
        <f>+'Stk BF '!GC70</f>
        <v>0</v>
      </c>
      <c r="CO70" s="106">
        <f>+'Stk BSF'!FR70</f>
        <v>0</v>
      </c>
      <c r="CP70" s="350">
        <f>+'Stk CF '!ET70</f>
        <v>0</v>
      </c>
      <c r="CQ70" s="350">
        <f>+'Stk CF '!EU70</f>
        <v>0</v>
      </c>
      <c r="CR70" s="351">
        <f>+'Stk BF '!GL70</f>
        <v>0</v>
      </c>
      <c r="CS70" s="106">
        <f>+'Stk BSF'!FZ70</f>
        <v>0</v>
      </c>
      <c r="CT70" s="350">
        <f>+'Stk CF '!FA70</f>
        <v>0</v>
      </c>
      <c r="CU70" s="350">
        <f>+'Stk CF '!FB70</f>
        <v>0</v>
      </c>
      <c r="CV70" s="351">
        <f>+'Stk BF '!GU70</f>
        <v>0</v>
      </c>
      <c r="CW70" s="106">
        <f>+'Stk BSF'!GH70</f>
        <v>0</v>
      </c>
      <c r="CX70" s="350">
        <f>+'Stk CF '!FH70</f>
        <v>0</v>
      </c>
      <c r="CY70" s="350">
        <f>+'Stk CF '!FI70</f>
        <v>0</v>
      </c>
      <c r="CZ70" s="351">
        <f>+'Stk BF '!HD70</f>
        <v>0</v>
      </c>
      <c r="DA70" s="106">
        <f>+'Stk BSF'!GP70</f>
        <v>0</v>
      </c>
      <c r="DB70" s="350">
        <f>+'Stk CF '!FO70</f>
        <v>0</v>
      </c>
      <c r="DC70" s="350">
        <f>+'Stk CF '!FP70</f>
        <v>0</v>
      </c>
      <c r="DD70" s="351">
        <f>+'Stk BF '!HM70</f>
        <v>0</v>
      </c>
      <c r="DE70" s="106">
        <f>+'Stk BSF'!GX70</f>
        <v>0</v>
      </c>
      <c r="DF70" s="350">
        <f>+'Stk CF '!FV70</f>
        <v>0</v>
      </c>
      <c r="DG70" s="350">
        <f>+'Stk CF '!FW70</f>
        <v>0</v>
      </c>
      <c r="DH70" s="351">
        <f>+'Stk BF '!HV70</f>
        <v>0</v>
      </c>
      <c r="DI70" s="106">
        <f>+'Stk BSF'!HF70</f>
        <v>0</v>
      </c>
      <c r="DJ70" s="350">
        <f>+'Stk CF '!GC70</f>
        <v>0</v>
      </c>
      <c r="DK70" s="350">
        <f>+'Stk CF '!GD70</f>
        <v>0</v>
      </c>
      <c r="DL70" s="351">
        <f>+'Stk BF '!IE70</f>
        <v>0</v>
      </c>
      <c r="DM70" s="106">
        <f>+'Stk BSF'!HN70</f>
        <v>0</v>
      </c>
      <c r="DN70" s="350">
        <f>+'Stk CF '!GJ70</f>
        <v>0</v>
      </c>
      <c r="DO70" s="350">
        <f>+'Stk CF '!GK70</f>
        <v>0</v>
      </c>
      <c r="DP70" s="351">
        <f>+'Stk BF '!IN70</f>
        <v>0</v>
      </c>
      <c r="DQ70" s="106">
        <f>+'Stk BSF'!HV70</f>
        <v>0</v>
      </c>
      <c r="DR70" s="350">
        <f>+'Stk CF '!GQ70</f>
        <v>0</v>
      </c>
      <c r="DS70" s="350">
        <f>+'Stk CF '!GR70</f>
        <v>0</v>
      </c>
      <c r="DT70" s="351">
        <f>+'Stk BF '!IW70</f>
        <v>0</v>
      </c>
      <c r="DU70" s="106">
        <f>+'Stk BSF'!HV70</f>
        <v>0</v>
      </c>
      <c r="DV70" s="350">
        <f>+'Stk CF '!GX70</f>
        <v>0</v>
      </c>
      <c r="DW70" s="350">
        <f>+'Stk CF '!GY70</f>
        <v>0</v>
      </c>
      <c r="DX70" s="351">
        <f>+'Stk BF '!JF70</f>
        <v>0</v>
      </c>
      <c r="DY70" s="106">
        <f>+'Stk BSF'!IL70</f>
        <v>0</v>
      </c>
      <c r="DZ70" s="350">
        <f>+'Stk CF '!HE70</f>
        <v>0</v>
      </c>
      <c r="EA70" s="350">
        <f>+'Stk CF '!HF70</f>
        <v>0</v>
      </c>
      <c r="EB70" s="351">
        <f>+'Stk BF '!JO70</f>
        <v>0</v>
      </c>
      <c r="EC70" s="106">
        <f>+'Stk BSF'!IT70</f>
        <v>0</v>
      </c>
      <c r="ED70" s="350">
        <f>+'Stk CF '!HL70</f>
        <v>0</v>
      </c>
      <c r="EE70" s="350">
        <f>+'Stk CF '!HM70</f>
        <v>0</v>
      </c>
      <c r="EF70" s="351">
        <f>+'Stk BF '!JX70</f>
        <v>0</v>
      </c>
      <c r="EG70" s="106">
        <f>+'Stk BSF'!JB70</f>
        <v>0</v>
      </c>
      <c r="EH70" s="350">
        <f>+'Stk CF '!IA70</f>
        <v>0</v>
      </c>
      <c r="EI70" s="350">
        <f>+'Stk CF '!IB70</f>
        <v>0</v>
      </c>
      <c r="EJ70" s="351">
        <f>+'Stk BF '!KG70</f>
        <v>0</v>
      </c>
      <c r="EL70" s="520">
        <f t="shared" si="48"/>
        <v>0</v>
      </c>
      <c r="EM70" s="347">
        <f t="shared" si="49"/>
        <v>0</v>
      </c>
      <c r="EN70" s="347">
        <f t="shared" si="50"/>
        <v>0</v>
      </c>
      <c r="EO70" s="347">
        <f t="shared" si="41"/>
        <v>0</v>
      </c>
      <c r="EP70" s="118"/>
      <c r="EQ70" s="132"/>
      <c r="ER70" s="132"/>
    </row>
    <row r="71" spans="2:148" ht="15">
      <c r="B71" s="386" t="s">
        <v>653</v>
      </c>
      <c r="C71" s="174" t="s">
        <v>368</v>
      </c>
      <c r="D71" s="174" t="s">
        <v>361</v>
      </c>
      <c r="E71" s="369" t="s">
        <v>286</v>
      </c>
      <c r="F71" s="380" t="s">
        <v>99</v>
      </c>
      <c r="G71" s="380" t="s">
        <v>99</v>
      </c>
      <c r="H71" s="361" t="s">
        <v>95</v>
      </c>
      <c r="I71" s="375" t="s">
        <v>375</v>
      </c>
      <c r="J71" s="139">
        <v>4</v>
      </c>
      <c r="K71" s="140">
        <v>5</v>
      </c>
      <c r="L71" s="137" t="s">
        <v>4</v>
      </c>
      <c r="M71" s="106">
        <f>+'Stk BSF'!N71</f>
        <v>0</v>
      </c>
      <c r="N71" s="350">
        <f>+'Stk CF '!N71</f>
        <v>0</v>
      </c>
      <c r="O71" s="350">
        <f>+'Stk CF '!O71</f>
        <v>0</v>
      </c>
      <c r="P71" s="351">
        <f>+'Stk BF '!N71</f>
        <v>0</v>
      </c>
      <c r="Q71" s="106">
        <f>+'Stk BSF'!V71</f>
        <v>0</v>
      </c>
      <c r="R71" s="350">
        <f>+'Stk CF '!Q71</f>
        <v>0</v>
      </c>
      <c r="S71" s="350">
        <f>+'Stk CF '!R71</f>
        <v>0</v>
      </c>
      <c r="T71" s="351">
        <f>+'Stk BF '!W71</f>
        <v>0</v>
      </c>
      <c r="U71" s="106">
        <f>+'Stk BSF'!AD71</f>
        <v>0</v>
      </c>
      <c r="V71" s="350">
        <f>+'Stk CF '!X71</f>
        <v>0</v>
      </c>
      <c r="W71" s="350">
        <f>+'Stk CF '!Y71</f>
        <v>0</v>
      </c>
      <c r="X71" s="351">
        <f>+'Stk BF '!AF71</f>
        <v>0</v>
      </c>
      <c r="Y71" s="106">
        <f>+'Stk BSF'!AL71</f>
        <v>0</v>
      </c>
      <c r="Z71" s="350">
        <f>+'Stk CF '!AE71</f>
        <v>0</v>
      </c>
      <c r="AA71" s="350">
        <f>+'Stk CF '!AF71</f>
        <v>0</v>
      </c>
      <c r="AB71" s="351">
        <f>+'Stk BF '!AO71</f>
        <v>0</v>
      </c>
      <c r="AC71" s="106">
        <f>+'Stk BSF'!AT71</f>
        <v>0</v>
      </c>
      <c r="AD71" s="350">
        <f>+'Stk CF '!AL71</f>
        <v>0</v>
      </c>
      <c r="AE71" s="350">
        <f>+'Stk CF '!AM71</f>
        <v>0</v>
      </c>
      <c r="AF71" s="351">
        <f>+'Stk BF '!AX71</f>
        <v>0</v>
      </c>
      <c r="AG71" s="106">
        <f>+'Stk BSF'!BB71</f>
        <v>0</v>
      </c>
      <c r="AH71" s="350">
        <f>+'Stk CF '!AS71</f>
        <v>0</v>
      </c>
      <c r="AI71" s="350">
        <f>+'Stk CF '!AT71</f>
        <v>0</v>
      </c>
      <c r="AJ71" s="351">
        <f>+'Stk BF '!BG71</f>
        <v>0</v>
      </c>
      <c r="AK71" s="106">
        <f>+'Stk BSF'!BJ71</f>
        <v>0</v>
      </c>
      <c r="AL71" s="350">
        <f>+'Stk CF '!AZ71</f>
        <v>0</v>
      </c>
      <c r="AM71" s="350">
        <f>+'Stk CF '!BA71</f>
        <v>0</v>
      </c>
      <c r="AN71" s="351">
        <f>+'Stk BF '!BP71</f>
        <v>0</v>
      </c>
      <c r="AO71" s="106">
        <f>+'Stk BSF'!BR71</f>
        <v>0</v>
      </c>
      <c r="AP71" s="350">
        <f>+'Stk CF '!BG71</f>
        <v>0</v>
      </c>
      <c r="AQ71" s="350">
        <f>+'Stk CF '!BH71</f>
        <v>0</v>
      </c>
      <c r="AR71" s="351">
        <f>+'Stk BF '!BY71</f>
        <v>0</v>
      </c>
      <c r="AS71" s="106">
        <f>+'Stk BSF'!BZ71</f>
        <v>0</v>
      </c>
      <c r="AT71" s="350">
        <f>+'Stk CF '!BN71</f>
        <v>0</v>
      </c>
      <c r="AU71" s="350">
        <f>+'Stk CF '!BO71</f>
        <v>0</v>
      </c>
      <c r="AV71" s="351">
        <f>+'Stk BF '!CH71</f>
        <v>0</v>
      </c>
      <c r="AW71" s="106">
        <f>+'Stk BSF'!CH71</f>
        <v>0</v>
      </c>
      <c r="AX71" s="350">
        <f>+'Stk CF '!BU71</f>
        <v>0</v>
      </c>
      <c r="AY71" s="350">
        <f>+'Stk CF '!BV71</f>
        <v>0</v>
      </c>
      <c r="AZ71" s="351">
        <f>+'Stk BF '!CQ71</f>
        <v>0</v>
      </c>
      <c r="BA71" s="106">
        <f>+'Stk BSF'!CP71</f>
        <v>0</v>
      </c>
      <c r="BB71" s="350">
        <f>+'Stk CF '!CB71</f>
        <v>0</v>
      </c>
      <c r="BC71" s="350">
        <f>+'Stk CF '!CC71</f>
        <v>0</v>
      </c>
      <c r="BD71" s="351">
        <f>+'Stk BF '!CZ71</f>
        <v>0</v>
      </c>
      <c r="BE71" s="106">
        <f>+'Stk BSF'!CX71</f>
        <v>0</v>
      </c>
      <c r="BF71" s="350">
        <f>+'Stk CF '!CI71</f>
        <v>0</v>
      </c>
      <c r="BG71" s="350">
        <f>+'Stk CF '!CJ71</f>
        <v>0</v>
      </c>
      <c r="BH71" s="351">
        <f>+'Stk BF '!DI71</f>
        <v>0</v>
      </c>
      <c r="BI71" s="106">
        <f>+'Stk BSF'!DF71</f>
        <v>0</v>
      </c>
      <c r="BJ71" s="350">
        <f>+'Stk CF '!CP71</f>
        <v>0</v>
      </c>
      <c r="BK71" s="350">
        <f>+'Stk CF '!CQ71</f>
        <v>0</v>
      </c>
      <c r="BL71" s="351">
        <f>+'Stk BF '!DR71</f>
        <v>0</v>
      </c>
      <c r="BM71" s="106">
        <f>+'Stk BSF'!DN71</f>
        <v>0</v>
      </c>
      <c r="BN71" s="350">
        <f>+'Stk CF '!CW71</f>
        <v>0</v>
      </c>
      <c r="BO71" s="350">
        <f>+'Stk CF '!CX71</f>
        <v>0</v>
      </c>
      <c r="BP71" s="351">
        <f>+'Stk BF '!EA71</f>
        <v>0</v>
      </c>
      <c r="BQ71" s="106">
        <f>+'Stk BSF'!DV71</f>
        <v>0</v>
      </c>
      <c r="BR71" s="350">
        <f>+'Stk CF '!DD71</f>
        <v>0</v>
      </c>
      <c r="BS71" s="350">
        <f>+'Stk CF '!DE71</f>
        <v>0</v>
      </c>
      <c r="BT71" s="351">
        <f>+'Stk BF '!EJ71</f>
        <v>0</v>
      </c>
      <c r="BU71" s="106">
        <f>+'Stk BSF'!ED71</f>
        <v>0</v>
      </c>
      <c r="BV71" s="350">
        <f>+'Stk CF '!DK71</f>
        <v>0</v>
      </c>
      <c r="BW71" s="350">
        <f>+'Stk CF '!DL71</f>
        <v>0</v>
      </c>
      <c r="BX71" s="351">
        <f>+'Stk BF '!ES71</f>
        <v>0</v>
      </c>
      <c r="BY71" s="106">
        <f>+'Stk BSF'!EL71</f>
        <v>0</v>
      </c>
      <c r="BZ71" s="350">
        <f>+'Stk CF '!DR71</f>
        <v>0</v>
      </c>
      <c r="CA71" s="350">
        <f>+'Stk CF '!DS71</f>
        <v>0</v>
      </c>
      <c r="CB71" s="351">
        <f>+'Stk BF '!FB71</f>
        <v>0</v>
      </c>
      <c r="CC71" s="106">
        <f>+'Stk BSF'!ET71</f>
        <v>0</v>
      </c>
      <c r="CD71" s="350">
        <f>+'Stk CF '!DY71</f>
        <v>0</v>
      </c>
      <c r="CE71" s="350">
        <f>+'Stk CF '!DZ71</f>
        <v>0</v>
      </c>
      <c r="CF71" s="351">
        <f>+'Stk BF '!FK71</f>
        <v>0</v>
      </c>
      <c r="CG71" s="106">
        <f>+'Stk BSF'!FB71</f>
        <v>0</v>
      </c>
      <c r="CH71" s="350">
        <f>+'Stk CF '!EF71</f>
        <v>0</v>
      </c>
      <c r="CI71" s="350">
        <f>+'Stk CF '!EG71</f>
        <v>0</v>
      </c>
      <c r="CJ71" s="351">
        <f>+'Stk BF '!FT71</f>
        <v>0</v>
      </c>
      <c r="CK71" s="106">
        <f>+'Stk BSF'!FJ71</f>
        <v>0</v>
      </c>
      <c r="CL71" s="350">
        <f>+'Stk CF '!EM71</f>
        <v>0</v>
      </c>
      <c r="CM71" s="350">
        <f>+'Stk CF '!EN71</f>
        <v>0</v>
      </c>
      <c r="CN71" s="351">
        <f>+'Stk BF '!GC71</f>
        <v>0</v>
      </c>
      <c r="CO71" s="106">
        <f>+'Stk BSF'!FR71</f>
        <v>0</v>
      </c>
      <c r="CP71" s="350">
        <f>+'Stk CF '!ET71</f>
        <v>0</v>
      </c>
      <c r="CQ71" s="350">
        <f>+'Stk CF '!EU71</f>
        <v>0</v>
      </c>
      <c r="CR71" s="351">
        <f>+'Stk BF '!GL71</f>
        <v>0</v>
      </c>
      <c r="CS71" s="106">
        <f>+'Stk BSF'!FZ71</f>
        <v>0</v>
      </c>
      <c r="CT71" s="350">
        <f>+'Stk CF '!FA71</f>
        <v>0</v>
      </c>
      <c r="CU71" s="350">
        <f>+'Stk CF '!FB71</f>
        <v>0</v>
      </c>
      <c r="CV71" s="351">
        <f>+'Stk BF '!GU71</f>
        <v>0</v>
      </c>
      <c r="CW71" s="106">
        <f>+'Stk BSF'!GH71</f>
        <v>0</v>
      </c>
      <c r="CX71" s="350">
        <f>+'Stk CF '!FH71</f>
        <v>0</v>
      </c>
      <c r="CY71" s="350">
        <f>+'Stk CF '!FI71</f>
        <v>0</v>
      </c>
      <c r="CZ71" s="351">
        <f>+'Stk BF '!HD71</f>
        <v>0</v>
      </c>
      <c r="DA71" s="106">
        <f>+'Stk BSF'!GP71</f>
        <v>0</v>
      </c>
      <c r="DB71" s="350">
        <f>+'Stk CF '!FO71</f>
        <v>0</v>
      </c>
      <c r="DC71" s="350">
        <f>+'Stk CF '!FP71</f>
        <v>0</v>
      </c>
      <c r="DD71" s="351">
        <f>+'Stk BF '!HM71</f>
        <v>0</v>
      </c>
      <c r="DE71" s="106">
        <f>+'Stk BSF'!GX71</f>
        <v>0</v>
      </c>
      <c r="DF71" s="350">
        <f>+'Stk CF '!FV71</f>
        <v>0</v>
      </c>
      <c r="DG71" s="350">
        <f>+'Stk CF '!FW71</f>
        <v>0</v>
      </c>
      <c r="DH71" s="351">
        <f>+'Stk BF '!HV71</f>
        <v>0</v>
      </c>
      <c r="DI71" s="106">
        <f>+'Stk BSF'!HF71</f>
        <v>0</v>
      </c>
      <c r="DJ71" s="350">
        <f>+'Stk CF '!GC71</f>
        <v>0</v>
      </c>
      <c r="DK71" s="350">
        <f>+'Stk CF '!GD71</f>
        <v>0</v>
      </c>
      <c r="DL71" s="351">
        <f>+'Stk BF '!IE71</f>
        <v>0</v>
      </c>
      <c r="DM71" s="106">
        <f>+'Stk BSF'!HN71</f>
        <v>0</v>
      </c>
      <c r="DN71" s="350">
        <f>+'Stk CF '!GJ71</f>
        <v>0</v>
      </c>
      <c r="DO71" s="350">
        <f>+'Stk CF '!GK71</f>
        <v>0</v>
      </c>
      <c r="DP71" s="351">
        <f>+'Stk BF '!IN71</f>
        <v>0</v>
      </c>
      <c r="DQ71" s="106">
        <f>+'Stk BSF'!HV71</f>
        <v>0</v>
      </c>
      <c r="DR71" s="350">
        <f>+'Stk CF '!GQ71</f>
        <v>0</v>
      </c>
      <c r="DS71" s="350">
        <f>+'Stk CF '!GR71</f>
        <v>0</v>
      </c>
      <c r="DT71" s="351">
        <f>+'Stk BF '!IW71</f>
        <v>0</v>
      </c>
      <c r="DU71" s="106">
        <f>+'Stk BSF'!HV71</f>
        <v>0</v>
      </c>
      <c r="DV71" s="350">
        <f>+'Stk CF '!GX71</f>
        <v>0</v>
      </c>
      <c r="DW71" s="350">
        <f>+'Stk CF '!GY71</f>
        <v>0</v>
      </c>
      <c r="DX71" s="351">
        <f>+'Stk BF '!JF71</f>
        <v>0</v>
      </c>
      <c r="DY71" s="106">
        <f>+'Stk BSF'!IL71</f>
        <v>0</v>
      </c>
      <c r="DZ71" s="350">
        <f>+'Stk CF '!HE71</f>
        <v>0</v>
      </c>
      <c r="EA71" s="350">
        <f>+'Stk CF '!HF71</f>
        <v>0</v>
      </c>
      <c r="EB71" s="351">
        <f>+'Stk BF '!JO71</f>
        <v>0</v>
      </c>
      <c r="EC71" s="106">
        <f>+'Stk BSF'!IT71</f>
        <v>0</v>
      </c>
      <c r="ED71" s="350">
        <f>+'Stk CF '!HL71</f>
        <v>0</v>
      </c>
      <c r="EE71" s="350">
        <f>+'Stk CF '!HM71</f>
        <v>0</v>
      </c>
      <c r="EF71" s="351">
        <f>+'Stk BF '!JX71</f>
        <v>0</v>
      </c>
      <c r="EG71" s="106">
        <f>+'Stk BSF'!JB71</f>
        <v>0</v>
      </c>
      <c r="EH71" s="350">
        <f>+'Stk CF '!IA71</f>
        <v>0</v>
      </c>
      <c r="EI71" s="350">
        <f>+'Stk CF '!IB71</f>
        <v>0</v>
      </c>
      <c r="EJ71" s="351">
        <f>+'Stk BF '!KG71</f>
        <v>0</v>
      </c>
      <c r="EL71" s="520">
        <f t="shared" si="48"/>
        <v>0</v>
      </c>
      <c r="EM71" s="347">
        <f t="shared" si="49"/>
        <v>0</v>
      </c>
      <c r="EN71" s="347">
        <f t="shared" si="50"/>
        <v>0</v>
      </c>
      <c r="EO71" s="347">
        <f t="shared" si="41"/>
        <v>0</v>
      </c>
      <c r="EP71" s="118"/>
      <c r="EQ71" s="132"/>
      <c r="ER71" s="132"/>
    </row>
    <row r="72" spans="2:148" ht="15">
      <c r="B72" s="386" t="s">
        <v>653</v>
      </c>
      <c r="C72" s="178" t="s">
        <v>369</v>
      </c>
      <c r="D72" s="178" t="s">
        <v>362</v>
      </c>
      <c r="E72" s="369" t="s">
        <v>286</v>
      </c>
      <c r="F72" s="380" t="s">
        <v>99</v>
      </c>
      <c r="G72" s="380" t="s">
        <v>99</v>
      </c>
      <c r="H72" s="361" t="s">
        <v>95</v>
      </c>
      <c r="I72" s="355" t="s">
        <v>374</v>
      </c>
      <c r="J72" s="139">
        <v>4</v>
      </c>
      <c r="K72" s="140">
        <v>4</v>
      </c>
      <c r="L72" s="137" t="s">
        <v>4</v>
      </c>
      <c r="M72" s="106">
        <f>+'Stk BSF'!N72</f>
        <v>0</v>
      </c>
      <c r="N72" s="350">
        <f>+'Stk CF '!N72</f>
        <v>0</v>
      </c>
      <c r="O72" s="350">
        <f>+'Stk CF '!O72</f>
        <v>0</v>
      </c>
      <c r="P72" s="351">
        <f>+'Stk BF '!N72</f>
        <v>0</v>
      </c>
      <c r="Q72" s="106">
        <f>+'Stk BSF'!V72</f>
        <v>0</v>
      </c>
      <c r="R72" s="350">
        <f>+'Stk CF '!Q72</f>
        <v>0</v>
      </c>
      <c r="S72" s="350">
        <f>+'Stk CF '!R72</f>
        <v>0</v>
      </c>
      <c r="T72" s="351">
        <f>+'Stk BF '!W72</f>
        <v>0</v>
      </c>
      <c r="U72" s="106">
        <f>+'Stk BSF'!AD72</f>
        <v>0</v>
      </c>
      <c r="V72" s="350">
        <f>+'Stk CF '!X72</f>
        <v>0</v>
      </c>
      <c r="W72" s="350">
        <f>+'Stk CF '!Y72</f>
        <v>0</v>
      </c>
      <c r="X72" s="351">
        <f>+'Stk BF '!AF72</f>
        <v>0</v>
      </c>
      <c r="Y72" s="106">
        <f>+'Stk BSF'!AL72</f>
        <v>0</v>
      </c>
      <c r="Z72" s="350">
        <f>+'Stk CF '!AE72</f>
        <v>0</v>
      </c>
      <c r="AA72" s="350">
        <f>+'Stk CF '!AF72</f>
        <v>0</v>
      </c>
      <c r="AB72" s="351">
        <f>+'Stk BF '!AO72</f>
        <v>0</v>
      </c>
      <c r="AC72" s="106">
        <f>+'Stk BSF'!AT72</f>
        <v>0</v>
      </c>
      <c r="AD72" s="350">
        <f>+'Stk CF '!AL72</f>
        <v>0</v>
      </c>
      <c r="AE72" s="350">
        <f>+'Stk CF '!AM72</f>
        <v>0</v>
      </c>
      <c r="AF72" s="351">
        <f>+'Stk BF '!AX72</f>
        <v>0</v>
      </c>
      <c r="AG72" s="106">
        <f>+'Stk BSF'!BB72</f>
        <v>0</v>
      </c>
      <c r="AH72" s="350">
        <f>+'Stk CF '!AS72</f>
        <v>0</v>
      </c>
      <c r="AI72" s="350">
        <f>+'Stk CF '!AT72</f>
        <v>0</v>
      </c>
      <c r="AJ72" s="351">
        <f>+'Stk BF '!BG72</f>
        <v>0</v>
      </c>
      <c r="AK72" s="106">
        <f>+'Stk BSF'!BJ72</f>
        <v>0</v>
      </c>
      <c r="AL72" s="350">
        <f>+'Stk CF '!AZ72</f>
        <v>0</v>
      </c>
      <c r="AM72" s="350">
        <f>+'Stk CF '!BA72</f>
        <v>0</v>
      </c>
      <c r="AN72" s="351">
        <f>+'Stk BF '!BP72</f>
        <v>0</v>
      </c>
      <c r="AO72" s="106">
        <f>+'Stk BSF'!BR72</f>
        <v>0</v>
      </c>
      <c r="AP72" s="350">
        <f>+'Stk CF '!BG72</f>
        <v>0</v>
      </c>
      <c r="AQ72" s="350">
        <f>+'Stk CF '!BH72</f>
        <v>0</v>
      </c>
      <c r="AR72" s="351">
        <f>+'Stk BF '!BY72</f>
        <v>0</v>
      </c>
      <c r="AS72" s="106">
        <f>+'Stk BSF'!BZ72</f>
        <v>0</v>
      </c>
      <c r="AT72" s="350">
        <f>+'Stk CF '!BN72</f>
        <v>0</v>
      </c>
      <c r="AU72" s="350">
        <f>+'Stk CF '!BO72</f>
        <v>0</v>
      </c>
      <c r="AV72" s="351">
        <f>+'Stk BF '!CH72</f>
        <v>0</v>
      </c>
      <c r="AW72" s="106">
        <f>+'Stk BSF'!CH72</f>
        <v>0</v>
      </c>
      <c r="AX72" s="350">
        <f>+'Stk CF '!BU72</f>
        <v>0</v>
      </c>
      <c r="AY72" s="350">
        <f>+'Stk CF '!BV72</f>
        <v>0</v>
      </c>
      <c r="AZ72" s="351">
        <f>+'Stk BF '!CQ72</f>
        <v>0</v>
      </c>
      <c r="BA72" s="106">
        <f>+'Stk BSF'!CP72</f>
        <v>0</v>
      </c>
      <c r="BB72" s="350">
        <f>+'Stk CF '!CB72</f>
        <v>0</v>
      </c>
      <c r="BC72" s="350">
        <f>+'Stk CF '!CC72</f>
        <v>0</v>
      </c>
      <c r="BD72" s="351">
        <f>+'Stk BF '!CZ72</f>
        <v>0</v>
      </c>
      <c r="BE72" s="106">
        <f>+'Stk BSF'!CX72</f>
        <v>0</v>
      </c>
      <c r="BF72" s="350">
        <f>+'Stk CF '!CI72</f>
        <v>0</v>
      </c>
      <c r="BG72" s="350">
        <f>+'Stk CF '!CJ72</f>
        <v>0</v>
      </c>
      <c r="BH72" s="351">
        <f>+'Stk BF '!DI72</f>
        <v>0</v>
      </c>
      <c r="BI72" s="106">
        <f>+'Stk BSF'!DF72</f>
        <v>0</v>
      </c>
      <c r="BJ72" s="350">
        <f>+'Stk CF '!CP72</f>
        <v>0</v>
      </c>
      <c r="BK72" s="350">
        <f>+'Stk CF '!CQ72</f>
        <v>0</v>
      </c>
      <c r="BL72" s="351">
        <f>+'Stk BF '!DR72</f>
        <v>0</v>
      </c>
      <c r="BM72" s="106">
        <f>+'Stk BSF'!DN72</f>
        <v>0</v>
      </c>
      <c r="BN72" s="350">
        <f>+'Stk CF '!CW72</f>
        <v>0</v>
      </c>
      <c r="BO72" s="350">
        <f>+'Stk CF '!CX72</f>
        <v>0</v>
      </c>
      <c r="BP72" s="351">
        <f>+'Stk BF '!EA72</f>
        <v>0</v>
      </c>
      <c r="BQ72" s="106">
        <f>+'Stk BSF'!DV72</f>
        <v>0</v>
      </c>
      <c r="BR72" s="350">
        <f>+'Stk CF '!DD72</f>
        <v>0</v>
      </c>
      <c r="BS72" s="350">
        <f>+'Stk CF '!DE72</f>
        <v>0</v>
      </c>
      <c r="BT72" s="351">
        <f>+'Stk BF '!EJ72</f>
        <v>0</v>
      </c>
      <c r="BU72" s="106">
        <f>+'Stk BSF'!ED72</f>
        <v>0</v>
      </c>
      <c r="BV72" s="350">
        <f>+'Stk CF '!DK72</f>
        <v>0</v>
      </c>
      <c r="BW72" s="350">
        <f>+'Stk CF '!DL72</f>
        <v>0</v>
      </c>
      <c r="BX72" s="351">
        <f>+'Stk BF '!ES72</f>
        <v>0</v>
      </c>
      <c r="BY72" s="106">
        <f>+'Stk BSF'!EL72</f>
        <v>0</v>
      </c>
      <c r="BZ72" s="350">
        <f>+'Stk CF '!DR72</f>
        <v>0</v>
      </c>
      <c r="CA72" s="350">
        <f>+'Stk CF '!DS72</f>
        <v>0</v>
      </c>
      <c r="CB72" s="351">
        <f>+'Stk BF '!FB72</f>
        <v>0</v>
      </c>
      <c r="CC72" s="106">
        <f>+'Stk BSF'!ET72</f>
        <v>0</v>
      </c>
      <c r="CD72" s="350">
        <f>+'Stk CF '!DY72</f>
        <v>0</v>
      </c>
      <c r="CE72" s="350">
        <f>+'Stk CF '!DZ72</f>
        <v>0</v>
      </c>
      <c r="CF72" s="351">
        <f>+'Stk BF '!FK72</f>
        <v>0</v>
      </c>
      <c r="CG72" s="106">
        <f>+'Stk BSF'!FB72</f>
        <v>0</v>
      </c>
      <c r="CH72" s="350">
        <f>+'Stk CF '!EF72</f>
        <v>0</v>
      </c>
      <c r="CI72" s="350">
        <f>+'Stk CF '!EG72</f>
        <v>0</v>
      </c>
      <c r="CJ72" s="351">
        <f>+'Stk BF '!FT72</f>
        <v>0</v>
      </c>
      <c r="CK72" s="106">
        <f>+'Stk BSF'!FJ72</f>
        <v>0</v>
      </c>
      <c r="CL72" s="350">
        <f>+'Stk CF '!EM72</f>
        <v>0</v>
      </c>
      <c r="CM72" s="350">
        <f>+'Stk CF '!EN72</f>
        <v>0</v>
      </c>
      <c r="CN72" s="351">
        <f>+'Stk BF '!GC72</f>
        <v>0</v>
      </c>
      <c r="CO72" s="106">
        <f>+'Stk BSF'!FR72</f>
        <v>0</v>
      </c>
      <c r="CP72" s="350">
        <f>+'Stk CF '!ET72</f>
        <v>0</v>
      </c>
      <c r="CQ72" s="350">
        <f>+'Stk CF '!EU72</f>
        <v>0</v>
      </c>
      <c r="CR72" s="351">
        <f>+'Stk BF '!GL72</f>
        <v>0</v>
      </c>
      <c r="CS72" s="106">
        <f>+'Stk BSF'!FZ72</f>
        <v>0</v>
      </c>
      <c r="CT72" s="350">
        <f>+'Stk CF '!FA72</f>
        <v>0</v>
      </c>
      <c r="CU72" s="350">
        <f>+'Stk CF '!FB72</f>
        <v>0</v>
      </c>
      <c r="CV72" s="351">
        <f>+'Stk BF '!GU72</f>
        <v>0</v>
      </c>
      <c r="CW72" s="106">
        <f>+'Stk BSF'!GH72</f>
        <v>0</v>
      </c>
      <c r="CX72" s="350">
        <f>+'Stk CF '!FH72</f>
        <v>0</v>
      </c>
      <c r="CY72" s="350">
        <f>+'Stk CF '!FI72</f>
        <v>0</v>
      </c>
      <c r="CZ72" s="351">
        <f>+'Stk BF '!HD72</f>
        <v>0</v>
      </c>
      <c r="DA72" s="106">
        <f>+'Stk BSF'!GP72</f>
        <v>0</v>
      </c>
      <c r="DB72" s="350">
        <f>+'Stk CF '!FO72</f>
        <v>0</v>
      </c>
      <c r="DC72" s="350">
        <f>+'Stk CF '!FP72</f>
        <v>0</v>
      </c>
      <c r="DD72" s="351">
        <f>+'Stk BF '!HM72</f>
        <v>0</v>
      </c>
      <c r="DE72" s="106">
        <f>+'Stk BSF'!GX72</f>
        <v>0</v>
      </c>
      <c r="DF72" s="350">
        <f>+'Stk CF '!FV72</f>
        <v>0</v>
      </c>
      <c r="DG72" s="350">
        <f>+'Stk CF '!FW72</f>
        <v>0</v>
      </c>
      <c r="DH72" s="351">
        <f>+'Stk BF '!HV72</f>
        <v>0</v>
      </c>
      <c r="DI72" s="106">
        <f>+'Stk BSF'!HF72</f>
        <v>0</v>
      </c>
      <c r="DJ72" s="350">
        <f>+'Stk CF '!GC72</f>
        <v>0</v>
      </c>
      <c r="DK72" s="350">
        <f>+'Stk CF '!GD72</f>
        <v>0</v>
      </c>
      <c r="DL72" s="351">
        <f>+'Stk BF '!IE72</f>
        <v>0</v>
      </c>
      <c r="DM72" s="106">
        <f>+'Stk BSF'!HN72</f>
        <v>0</v>
      </c>
      <c r="DN72" s="350">
        <f>+'Stk CF '!GJ72</f>
        <v>0</v>
      </c>
      <c r="DO72" s="350">
        <f>+'Stk CF '!GK72</f>
        <v>0</v>
      </c>
      <c r="DP72" s="351">
        <f>+'Stk BF '!IN72</f>
        <v>0</v>
      </c>
      <c r="DQ72" s="106">
        <f>+'Stk BSF'!HV72</f>
        <v>0</v>
      </c>
      <c r="DR72" s="350">
        <f>+'Stk CF '!GQ72</f>
        <v>0</v>
      </c>
      <c r="DS72" s="350">
        <f>+'Stk CF '!GR72</f>
        <v>0</v>
      </c>
      <c r="DT72" s="351">
        <f>+'Stk BF '!IW72</f>
        <v>0</v>
      </c>
      <c r="DU72" s="106">
        <f>+'Stk BSF'!HV72</f>
        <v>0</v>
      </c>
      <c r="DV72" s="350">
        <f>+'Stk CF '!GX72</f>
        <v>0</v>
      </c>
      <c r="DW72" s="350">
        <f>+'Stk CF '!GY72</f>
        <v>0</v>
      </c>
      <c r="DX72" s="351">
        <f>+'Stk BF '!JF72</f>
        <v>0</v>
      </c>
      <c r="DY72" s="106">
        <f>+'Stk BSF'!IL72</f>
        <v>0</v>
      </c>
      <c r="DZ72" s="350">
        <f>+'Stk CF '!HE72</f>
        <v>0</v>
      </c>
      <c r="EA72" s="350">
        <f>+'Stk CF '!HF72</f>
        <v>0</v>
      </c>
      <c r="EB72" s="351">
        <f>+'Stk BF '!JO72</f>
        <v>0</v>
      </c>
      <c r="EC72" s="106">
        <f>+'Stk BSF'!IT72</f>
        <v>0</v>
      </c>
      <c r="ED72" s="350">
        <f>+'Stk CF '!HL72</f>
        <v>0</v>
      </c>
      <c r="EE72" s="350">
        <f>+'Stk CF '!HM72</f>
        <v>0</v>
      </c>
      <c r="EF72" s="351">
        <f>+'Stk BF '!JX72</f>
        <v>0</v>
      </c>
      <c r="EG72" s="106">
        <f>+'Stk BSF'!JB72</f>
        <v>0</v>
      </c>
      <c r="EH72" s="350">
        <f>+'Stk CF '!IA72</f>
        <v>0</v>
      </c>
      <c r="EI72" s="350">
        <f>+'Stk CF '!IB72</f>
        <v>0</v>
      </c>
      <c r="EJ72" s="351">
        <f>+'Stk BF '!KG72</f>
        <v>0</v>
      </c>
      <c r="EL72" s="520">
        <f t="shared" si="48"/>
        <v>0</v>
      </c>
      <c r="EM72" s="347">
        <f t="shared" si="49"/>
        <v>0</v>
      </c>
      <c r="EN72" s="347">
        <f t="shared" si="50"/>
        <v>0</v>
      </c>
      <c r="EO72" s="347">
        <f t="shared" si="41"/>
        <v>0</v>
      </c>
      <c r="EP72" s="118"/>
      <c r="EQ72" s="132"/>
      <c r="ER72" s="132"/>
    </row>
    <row r="73" spans="2:148" ht="15">
      <c r="B73" s="386" t="s">
        <v>653</v>
      </c>
      <c r="C73" s="174" t="s">
        <v>370</v>
      </c>
      <c r="D73" s="174" t="s">
        <v>637</v>
      </c>
      <c r="E73" s="369" t="s">
        <v>286</v>
      </c>
      <c r="F73" s="380" t="s">
        <v>99</v>
      </c>
      <c r="G73" s="380" t="s">
        <v>99</v>
      </c>
      <c r="H73" s="166" t="s">
        <v>94</v>
      </c>
      <c r="I73" s="375" t="s">
        <v>375</v>
      </c>
      <c r="J73" s="139">
        <v>4</v>
      </c>
      <c r="K73" s="140">
        <v>5</v>
      </c>
      <c r="L73" s="137" t="s">
        <v>4</v>
      </c>
      <c r="M73" s="106">
        <f>+'Stk BSF'!N73</f>
        <v>66</v>
      </c>
      <c r="N73" s="350">
        <f>+'Stk CF '!N73</f>
        <v>0</v>
      </c>
      <c r="O73" s="350">
        <f>+'Stk CF '!O73</f>
        <v>0</v>
      </c>
      <c r="P73" s="351">
        <f>+'Stk BF '!N73</f>
        <v>0</v>
      </c>
      <c r="Q73" s="106">
        <f>+'Stk BSF'!V73</f>
        <v>66</v>
      </c>
      <c r="R73" s="350">
        <f>+'Stk CF '!Q73</f>
        <v>0</v>
      </c>
      <c r="S73" s="350">
        <f>+'Stk CF '!R73</f>
        <v>0</v>
      </c>
      <c r="T73" s="351">
        <f>+'Stk BF '!W73</f>
        <v>0</v>
      </c>
      <c r="U73" s="106">
        <f>+'Stk BSF'!AD73</f>
        <v>66</v>
      </c>
      <c r="V73" s="350">
        <f>+'Stk CF '!X73</f>
        <v>0</v>
      </c>
      <c r="W73" s="350">
        <f>+'Stk CF '!Y73</f>
        <v>0</v>
      </c>
      <c r="X73" s="351">
        <f>+'Stk BF '!AF73</f>
        <v>0</v>
      </c>
      <c r="Y73" s="106">
        <f>+'Stk BSF'!AL73</f>
        <v>66</v>
      </c>
      <c r="Z73" s="350">
        <f>+'Stk CF '!AE73</f>
        <v>0</v>
      </c>
      <c r="AA73" s="350">
        <f>+'Stk CF '!AF73</f>
        <v>0</v>
      </c>
      <c r="AB73" s="351">
        <f>+'Stk BF '!AO73</f>
        <v>0</v>
      </c>
      <c r="AC73" s="106">
        <f>+'Stk BSF'!AT73</f>
        <v>66</v>
      </c>
      <c r="AD73" s="350">
        <f>+'Stk CF '!AL73</f>
        <v>0</v>
      </c>
      <c r="AE73" s="350">
        <f>+'Stk CF '!AM73</f>
        <v>0</v>
      </c>
      <c r="AF73" s="351">
        <f>+'Stk BF '!AX73</f>
        <v>0</v>
      </c>
      <c r="AG73" s="106">
        <f>+'Stk BSF'!BB73</f>
        <v>66</v>
      </c>
      <c r="AH73" s="350">
        <f>+'Stk CF '!AS73</f>
        <v>0</v>
      </c>
      <c r="AI73" s="350">
        <f>+'Stk CF '!AT73</f>
        <v>0</v>
      </c>
      <c r="AJ73" s="351">
        <f>+'Stk BF '!BG73</f>
        <v>0</v>
      </c>
      <c r="AK73" s="106">
        <f>+'Stk BSF'!BJ73</f>
        <v>66</v>
      </c>
      <c r="AL73" s="350">
        <f>+'Stk CF '!AZ73</f>
        <v>0</v>
      </c>
      <c r="AM73" s="350">
        <f>+'Stk CF '!BA73</f>
        <v>0</v>
      </c>
      <c r="AN73" s="351">
        <f>+'Stk BF '!BP73</f>
        <v>0</v>
      </c>
      <c r="AO73" s="106">
        <f>+'Stk BSF'!BR73</f>
        <v>66</v>
      </c>
      <c r="AP73" s="350">
        <f>+'Stk CF '!BG73</f>
        <v>0</v>
      </c>
      <c r="AQ73" s="350">
        <f>+'Stk CF '!BH73</f>
        <v>0</v>
      </c>
      <c r="AR73" s="351">
        <f>+'Stk BF '!BY73</f>
        <v>0</v>
      </c>
      <c r="AS73" s="106">
        <f>+'Stk BSF'!BZ73</f>
        <v>66</v>
      </c>
      <c r="AT73" s="350">
        <f>+'Stk CF '!BN73</f>
        <v>0</v>
      </c>
      <c r="AU73" s="350">
        <f>+'Stk CF '!BO73</f>
        <v>0</v>
      </c>
      <c r="AV73" s="351">
        <f>+'Stk BF '!CH73</f>
        <v>0</v>
      </c>
      <c r="AW73" s="106">
        <f>+'Stk BSF'!CH73</f>
        <v>66</v>
      </c>
      <c r="AX73" s="350">
        <f>+'Stk CF '!BU73</f>
        <v>0</v>
      </c>
      <c r="AY73" s="350">
        <f>+'Stk CF '!BV73</f>
        <v>0</v>
      </c>
      <c r="AZ73" s="351">
        <f>+'Stk BF '!CQ73</f>
        <v>0</v>
      </c>
      <c r="BA73" s="106">
        <f>+'Stk BSF'!CP73</f>
        <v>66</v>
      </c>
      <c r="BB73" s="350">
        <f>+'Stk CF '!CB73</f>
        <v>0</v>
      </c>
      <c r="BC73" s="350">
        <f>+'Stk CF '!CC73</f>
        <v>0</v>
      </c>
      <c r="BD73" s="351">
        <f>+'Stk BF '!CZ73</f>
        <v>0</v>
      </c>
      <c r="BE73" s="106">
        <f>+'Stk BSF'!CX73</f>
        <v>66</v>
      </c>
      <c r="BF73" s="350">
        <f>+'Stk CF '!CI73</f>
        <v>0</v>
      </c>
      <c r="BG73" s="350">
        <f>+'Stk CF '!CJ73</f>
        <v>0</v>
      </c>
      <c r="BH73" s="351">
        <f>+'Stk BF '!DI73</f>
        <v>0</v>
      </c>
      <c r="BI73" s="106">
        <f>+'Stk BSF'!DF73</f>
        <v>66</v>
      </c>
      <c r="BJ73" s="350">
        <f>+'Stk CF '!CP73</f>
        <v>0</v>
      </c>
      <c r="BK73" s="350">
        <f>+'Stk CF '!CQ73</f>
        <v>0</v>
      </c>
      <c r="BL73" s="351">
        <f>+'Stk BF '!DR73</f>
        <v>0</v>
      </c>
      <c r="BM73" s="106">
        <f>+'Stk BSF'!DN73</f>
        <v>66</v>
      </c>
      <c r="BN73" s="350">
        <f>+'Stk CF '!CW73</f>
        <v>0</v>
      </c>
      <c r="BO73" s="350">
        <f>+'Stk CF '!CX73</f>
        <v>0</v>
      </c>
      <c r="BP73" s="351">
        <f>+'Stk BF '!EA73</f>
        <v>0</v>
      </c>
      <c r="BQ73" s="106">
        <f>+'Stk BSF'!DV73</f>
        <v>66</v>
      </c>
      <c r="BR73" s="350">
        <f>+'Stk CF '!DD73</f>
        <v>0</v>
      </c>
      <c r="BS73" s="350">
        <f>+'Stk CF '!DE73</f>
        <v>0</v>
      </c>
      <c r="BT73" s="351">
        <f>+'Stk BF '!EJ73</f>
        <v>0</v>
      </c>
      <c r="BU73" s="106">
        <f>+'Stk BSF'!ED73</f>
        <v>66</v>
      </c>
      <c r="BV73" s="350">
        <f>+'Stk CF '!DK73</f>
        <v>0</v>
      </c>
      <c r="BW73" s="350">
        <f>+'Stk CF '!DL73</f>
        <v>0</v>
      </c>
      <c r="BX73" s="351">
        <f>+'Stk BF '!ES73</f>
        <v>0</v>
      </c>
      <c r="BY73" s="106">
        <f>+'Stk BSF'!EL73</f>
        <v>66</v>
      </c>
      <c r="BZ73" s="350">
        <f>+'Stk CF '!DR73</f>
        <v>0</v>
      </c>
      <c r="CA73" s="350">
        <f>+'Stk CF '!DS73</f>
        <v>0</v>
      </c>
      <c r="CB73" s="351">
        <f>+'Stk BF '!FB73</f>
        <v>0</v>
      </c>
      <c r="CC73" s="106">
        <f>+'Stk BSF'!ET73</f>
        <v>66</v>
      </c>
      <c r="CD73" s="350">
        <f>+'Stk CF '!DY73</f>
        <v>0</v>
      </c>
      <c r="CE73" s="350">
        <f>+'Stk CF '!DZ73</f>
        <v>0</v>
      </c>
      <c r="CF73" s="351">
        <f>+'Stk BF '!FK73</f>
        <v>0</v>
      </c>
      <c r="CG73" s="106">
        <f>+'Stk BSF'!FB73</f>
        <v>66</v>
      </c>
      <c r="CH73" s="350">
        <f>+'Stk CF '!EF73</f>
        <v>0</v>
      </c>
      <c r="CI73" s="350">
        <f>+'Stk CF '!EG73</f>
        <v>0</v>
      </c>
      <c r="CJ73" s="351">
        <f>+'Stk BF '!FT73</f>
        <v>0</v>
      </c>
      <c r="CK73" s="106">
        <f>+'Stk BSF'!FJ73</f>
        <v>66</v>
      </c>
      <c r="CL73" s="350">
        <f>+'Stk CF '!EM73</f>
        <v>0</v>
      </c>
      <c r="CM73" s="350">
        <f>+'Stk CF '!EN73</f>
        <v>0</v>
      </c>
      <c r="CN73" s="351">
        <f>+'Stk BF '!GC73</f>
        <v>0</v>
      </c>
      <c r="CO73" s="106">
        <f>+'Stk BSF'!FR73</f>
        <v>66</v>
      </c>
      <c r="CP73" s="350">
        <f>+'Stk CF '!ET73</f>
        <v>0</v>
      </c>
      <c r="CQ73" s="350">
        <f>+'Stk CF '!EU73</f>
        <v>0</v>
      </c>
      <c r="CR73" s="351">
        <f>+'Stk BF '!GL73</f>
        <v>0</v>
      </c>
      <c r="CS73" s="106">
        <f>+'Stk BSF'!FZ73</f>
        <v>66</v>
      </c>
      <c r="CT73" s="350">
        <f>+'Stk CF '!FA73</f>
        <v>0</v>
      </c>
      <c r="CU73" s="350">
        <f>+'Stk CF '!FB73</f>
        <v>0</v>
      </c>
      <c r="CV73" s="351">
        <f>+'Stk BF '!GU73</f>
        <v>0</v>
      </c>
      <c r="CW73" s="106">
        <f>+'Stk BSF'!GH73</f>
        <v>66</v>
      </c>
      <c r="CX73" s="350">
        <f>+'Stk CF '!FH73</f>
        <v>0</v>
      </c>
      <c r="CY73" s="350">
        <f>+'Stk CF '!FI73</f>
        <v>0</v>
      </c>
      <c r="CZ73" s="351">
        <f>+'Stk BF '!HD73</f>
        <v>0</v>
      </c>
      <c r="DA73" s="106">
        <f>+'Stk BSF'!GP73</f>
        <v>66</v>
      </c>
      <c r="DB73" s="350">
        <f>+'Stk CF '!FO73</f>
        <v>0</v>
      </c>
      <c r="DC73" s="350">
        <f>+'Stk CF '!FP73</f>
        <v>0</v>
      </c>
      <c r="DD73" s="351">
        <f>+'Stk BF '!HM73</f>
        <v>0</v>
      </c>
      <c r="DE73" s="106">
        <f>+'Stk BSF'!GX73</f>
        <v>66</v>
      </c>
      <c r="DF73" s="350">
        <f>+'Stk CF '!FV73</f>
        <v>0</v>
      </c>
      <c r="DG73" s="350">
        <f>+'Stk CF '!FW73</f>
        <v>0</v>
      </c>
      <c r="DH73" s="351">
        <f>+'Stk BF '!HV73</f>
        <v>0</v>
      </c>
      <c r="DI73" s="106">
        <f>+'Stk BSF'!HF73</f>
        <v>66</v>
      </c>
      <c r="DJ73" s="350">
        <f>+'Stk CF '!GC73</f>
        <v>0</v>
      </c>
      <c r="DK73" s="350">
        <f>+'Stk CF '!GD73</f>
        <v>0</v>
      </c>
      <c r="DL73" s="351">
        <f>+'Stk BF '!IE73</f>
        <v>0</v>
      </c>
      <c r="DM73" s="106">
        <f>+'Stk BSF'!HN73</f>
        <v>66</v>
      </c>
      <c r="DN73" s="350">
        <f>+'Stk CF '!GJ73</f>
        <v>0</v>
      </c>
      <c r="DO73" s="350">
        <f>+'Stk CF '!GK73</f>
        <v>0</v>
      </c>
      <c r="DP73" s="351">
        <f>+'Stk BF '!IN73</f>
        <v>0</v>
      </c>
      <c r="DQ73" s="106">
        <f>+'Stk BSF'!HV73</f>
        <v>66</v>
      </c>
      <c r="DR73" s="350">
        <f>+'Stk CF '!GQ73</f>
        <v>0</v>
      </c>
      <c r="DS73" s="350">
        <f>+'Stk CF '!GR73</f>
        <v>0</v>
      </c>
      <c r="DT73" s="351">
        <f>+'Stk BF '!IW73</f>
        <v>0</v>
      </c>
      <c r="DU73" s="106">
        <f>+'Stk BSF'!HV73</f>
        <v>66</v>
      </c>
      <c r="DV73" s="350">
        <f>+'Stk CF '!GX73</f>
        <v>0</v>
      </c>
      <c r="DW73" s="350">
        <f>+'Stk CF '!GY73</f>
        <v>0</v>
      </c>
      <c r="DX73" s="351">
        <f>+'Stk BF '!JF73</f>
        <v>0</v>
      </c>
      <c r="DY73" s="106">
        <f>+'Stk BSF'!IL73</f>
        <v>66</v>
      </c>
      <c r="DZ73" s="350">
        <f>+'Stk CF '!HE73</f>
        <v>0</v>
      </c>
      <c r="EA73" s="350">
        <f>+'Stk CF '!HF73</f>
        <v>0</v>
      </c>
      <c r="EB73" s="351">
        <f>+'Stk BF '!JO73</f>
        <v>0</v>
      </c>
      <c r="EC73" s="106">
        <f>+'Stk BSF'!IT73</f>
        <v>66</v>
      </c>
      <c r="ED73" s="350">
        <f>+'Stk CF '!HL73</f>
        <v>0</v>
      </c>
      <c r="EE73" s="350">
        <f>+'Stk CF '!HM73</f>
        <v>0</v>
      </c>
      <c r="EF73" s="351">
        <f>+'Stk BF '!JX73</f>
        <v>0</v>
      </c>
      <c r="EG73" s="106">
        <f>+'Stk BSF'!JB73</f>
        <v>66</v>
      </c>
      <c r="EH73" s="350">
        <f>+'Stk CF '!IA73</f>
        <v>0</v>
      </c>
      <c r="EI73" s="350">
        <f>+'Stk CF '!IB73</f>
        <v>0</v>
      </c>
      <c r="EJ73" s="351">
        <f>+'Stk BF '!KG73</f>
        <v>0</v>
      </c>
      <c r="EL73" s="520">
        <f t="shared" si="48"/>
        <v>66</v>
      </c>
      <c r="EM73" s="347">
        <f t="shared" si="49"/>
        <v>0</v>
      </c>
      <c r="EN73" s="347">
        <f t="shared" si="50"/>
        <v>0</v>
      </c>
      <c r="EO73" s="347">
        <f t="shared" si="41"/>
        <v>0</v>
      </c>
      <c r="EP73" s="118"/>
      <c r="EQ73" s="132"/>
      <c r="ER73" s="132"/>
    </row>
    <row r="74" spans="2:148" ht="15">
      <c r="B74" s="386" t="s">
        <v>653</v>
      </c>
      <c r="C74" s="178" t="s">
        <v>371</v>
      </c>
      <c r="D74" s="178" t="s">
        <v>363</v>
      </c>
      <c r="E74" s="370" t="s">
        <v>287</v>
      </c>
      <c r="F74" s="380" t="s">
        <v>99</v>
      </c>
      <c r="G74" s="380" t="s">
        <v>99</v>
      </c>
      <c r="H74" s="166" t="s">
        <v>94</v>
      </c>
      <c r="I74" s="358" t="s">
        <v>298</v>
      </c>
      <c r="J74" s="139">
        <v>6</v>
      </c>
      <c r="K74" s="140">
        <v>6</v>
      </c>
      <c r="L74" s="137" t="s">
        <v>4</v>
      </c>
      <c r="M74" s="106">
        <f>+'Stk BSF'!N74</f>
        <v>128</v>
      </c>
      <c r="N74" s="350">
        <f>+'Stk CF '!N74</f>
        <v>0</v>
      </c>
      <c r="O74" s="350">
        <f>+'Stk CF '!O74</f>
        <v>0</v>
      </c>
      <c r="P74" s="351">
        <f>+'Stk BF '!N74</f>
        <v>9</v>
      </c>
      <c r="Q74" s="106">
        <f>+'Stk BSF'!V74</f>
        <v>128</v>
      </c>
      <c r="R74" s="350">
        <f>+'Stk CF '!Q74</f>
        <v>0</v>
      </c>
      <c r="S74" s="350">
        <f>+'Stk CF '!R74</f>
        <v>0</v>
      </c>
      <c r="T74" s="351">
        <f>+'Stk BF '!W74</f>
        <v>9</v>
      </c>
      <c r="U74" s="106">
        <f>+'Stk BSF'!AD74</f>
        <v>128</v>
      </c>
      <c r="V74" s="350">
        <f>+'Stk CF '!X74</f>
        <v>0</v>
      </c>
      <c r="W74" s="350">
        <f>+'Stk CF '!Y74</f>
        <v>0</v>
      </c>
      <c r="X74" s="351">
        <f>+'Stk BF '!AF74</f>
        <v>9</v>
      </c>
      <c r="Y74" s="106">
        <f>+'Stk BSF'!AL74</f>
        <v>128</v>
      </c>
      <c r="Z74" s="350">
        <f>+'Stk CF '!AE74</f>
        <v>0</v>
      </c>
      <c r="AA74" s="350">
        <f>+'Stk CF '!AF74</f>
        <v>0</v>
      </c>
      <c r="AB74" s="351">
        <f>+'Stk BF '!AO74</f>
        <v>9</v>
      </c>
      <c r="AC74" s="106">
        <f>+'Stk BSF'!AT74</f>
        <v>128</v>
      </c>
      <c r="AD74" s="350">
        <f>+'Stk CF '!AL74</f>
        <v>0</v>
      </c>
      <c r="AE74" s="350">
        <f>+'Stk CF '!AM74</f>
        <v>0</v>
      </c>
      <c r="AF74" s="351">
        <f>+'Stk BF '!AX74</f>
        <v>9</v>
      </c>
      <c r="AG74" s="106">
        <f>+'Stk BSF'!BB74</f>
        <v>128</v>
      </c>
      <c r="AH74" s="350">
        <f>+'Stk CF '!AS74</f>
        <v>0</v>
      </c>
      <c r="AI74" s="350">
        <f>+'Stk CF '!AT74</f>
        <v>0</v>
      </c>
      <c r="AJ74" s="351">
        <f>+'Stk BF '!BG74</f>
        <v>9</v>
      </c>
      <c r="AK74" s="106">
        <f>+'Stk BSF'!BJ74</f>
        <v>128</v>
      </c>
      <c r="AL74" s="350">
        <f>+'Stk CF '!AZ74</f>
        <v>0</v>
      </c>
      <c r="AM74" s="350">
        <f>+'Stk CF '!BA74</f>
        <v>0</v>
      </c>
      <c r="AN74" s="351">
        <f>+'Stk BF '!BP74</f>
        <v>9</v>
      </c>
      <c r="AO74" s="106">
        <f>+'Stk BSF'!BR74</f>
        <v>128</v>
      </c>
      <c r="AP74" s="350">
        <f>+'Stk CF '!BG74</f>
        <v>0</v>
      </c>
      <c r="AQ74" s="350">
        <f>+'Stk CF '!BH74</f>
        <v>0</v>
      </c>
      <c r="AR74" s="351">
        <f>+'Stk BF '!BY74</f>
        <v>9</v>
      </c>
      <c r="AS74" s="106">
        <f>+'Stk BSF'!BZ74</f>
        <v>128</v>
      </c>
      <c r="AT74" s="350">
        <f>+'Stk CF '!BN74</f>
        <v>0</v>
      </c>
      <c r="AU74" s="350">
        <f>+'Stk CF '!BO74</f>
        <v>0</v>
      </c>
      <c r="AV74" s="351">
        <f>+'Stk BF '!CH74</f>
        <v>9</v>
      </c>
      <c r="AW74" s="106">
        <f>+'Stk BSF'!CH74</f>
        <v>128</v>
      </c>
      <c r="AX74" s="350">
        <f>+'Stk CF '!BU74</f>
        <v>0</v>
      </c>
      <c r="AY74" s="350">
        <f>+'Stk CF '!BV74</f>
        <v>0</v>
      </c>
      <c r="AZ74" s="351">
        <f>+'Stk BF '!CQ74</f>
        <v>9</v>
      </c>
      <c r="BA74" s="106">
        <f>+'Stk BSF'!CP74</f>
        <v>128</v>
      </c>
      <c r="BB74" s="350">
        <f>+'Stk CF '!CB74</f>
        <v>0</v>
      </c>
      <c r="BC74" s="350">
        <f>+'Stk CF '!CC74</f>
        <v>0</v>
      </c>
      <c r="BD74" s="351">
        <f>+'Stk BF '!CZ74</f>
        <v>9</v>
      </c>
      <c r="BE74" s="106">
        <f>+'Stk BSF'!CX74</f>
        <v>128</v>
      </c>
      <c r="BF74" s="350">
        <f>+'Stk CF '!CI74</f>
        <v>0</v>
      </c>
      <c r="BG74" s="350">
        <f>+'Stk CF '!CJ74</f>
        <v>0</v>
      </c>
      <c r="BH74" s="351">
        <f>+'Stk BF '!DI74</f>
        <v>9</v>
      </c>
      <c r="BI74" s="106">
        <f>+'Stk BSF'!DF74</f>
        <v>128</v>
      </c>
      <c r="BJ74" s="350">
        <f>+'Stk CF '!CP74</f>
        <v>0</v>
      </c>
      <c r="BK74" s="350">
        <f>+'Stk CF '!CQ74</f>
        <v>0</v>
      </c>
      <c r="BL74" s="351">
        <f>+'Stk BF '!DR74</f>
        <v>9</v>
      </c>
      <c r="BM74" s="106">
        <f>+'Stk BSF'!DN74</f>
        <v>128</v>
      </c>
      <c r="BN74" s="350">
        <f>+'Stk CF '!CW74</f>
        <v>0</v>
      </c>
      <c r="BO74" s="350">
        <f>+'Stk CF '!CX74</f>
        <v>0</v>
      </c>
      <c r="BP74" s="351">
        <f>+'Stk BF '!EA74</f>
        <v>9</v>
      </c>
      <c r="BQ74" s="106">
        <f>+'Stk BSF'!DV74</f>
        <v>128</v>
      </c>
      <c r="BR74" s="350">
        <f>+'Stk CF '!DD74</f>
        <v>0</v>
      </c>
      <c r="BS74" s="350">
        <f>+'Stk CF '!DE74</f>
        <v>0</v>
      </c>
      <c r="BT74" s="351">
        <f>+'Stk BF '!EJ74</f>
        <v>9</v>
      </c>
      <c r="BU74" s="106">
        <f>+'Stk BSF'!ED74</f>
        <v>128</v>
      </c>
      <c r="BV74" s="350">
        <f>+'Stk CF '!DK74</f>
        <v>0</v>
      </c>
      <c r="BW74" s="350">
        <f>+'Stk CF '!DL74</f>
        <v>0</v>
      </c>
      <c r="BX74" s="351">
        <f>+'Stk BF '!ES74</f>
        <v>9</v>
      </c>
      <c r="BY74" s="106">
        <f>+'Stk BSF'!EL74</f>
        <v>128</v>
      </c>
      <c r="BZ74" s="350">
        <f>+'Stk CF '!DR74</f>
        <v>0</v>
      </c>
      <c r="CA74" s="350">
        <f>+'Stk CF '!DS74</f>
        <v>0</v>
      </c>
      <c r="CB74" s="351">
        <f>+'Stk BF '!FB74</f>
        <v>9</v>
      </c>
      <c r="CC74" s="106">
        <f>+'Stk BSF'!ET74</f>
        <v>128</v>
      </c>
      <c r="CD74" s="350">
        <f>+'Stk CF '!DY74</f>
        <v>0</v>
      </c>
      <c r="CE74" s="350">
        <f>+'Stk CF '!DZ74</f>
        <v>0</v>
      </c>
      <c r="CF74" s="351">
        <f>+'Stk BF '!FK74</f>
        <v>9</v>
      </c>
      <c r="CG74" s="106">
        <f>+'Stk BSF'!FB74</f>
        <v>128</v>
      </c>
      <c r="CH74" s="350">
        <f>+'Stk CF '!EF74</f>
        <v>0</v>
      </c>
      <c r="CI74" s="350">
        <f>+'Stk CF '!EG74</f>
        <v>0</v>
      </c>
      <c r="CJ74" s="351">
        <f>+'Stk BF '!FT74</f>
        <v>9</v>
      </c>
      <c r="CK74" s="106">
        <f>+'Stk BSF'!FJ74</f>
        <v>128</v>
      </c>
      <c r="CL74" s="350">
        <f>+'Stk CF '!EM74</f>
        <v>0</v>
      </c>
      <c r="CM74" s="350">
        <f>+'Stk CF '!EN74</f>
        <v>0</v>
      </c>
      <c r="CN74" s="351">
        <f>+'Stk BF '!GC74</f>
        <v>9</v>
      </c>
      <c r="CO74" s="106">
        <f>+'Stk BSF'!FR74</f>
        <v>128</v>
      </c>
      <c r="CP74" s="350">
        <f>+'Stk CF '!ET74</f>
        <v>0</v>
      </c>
      <c r="CQ74" s="350">
        <f>+'Stk CF '!EU74</f>
        <v>0</v>
      </c>
      <c r="CR74" s="351">
        <f>+'Stk BF '!GL74</f>
        <v>9</v>
      </c>
      <c r="CS74" s="106">
        <f>+'Stk BSF'!FZ74</f>
        <v>128</v>
      </c>
      <c r="CT74" s="350">
        <f>+'Stk CF '!FA74</f>
        <v>0</v>
      </c>
      <c r="CU74" s="350">
        <f>+'Stk CF '!FB74</f>
        <v>0</v>
      </c>
      <c r="CV74" s="351">
        <f>+'Stk BF '!GU74</f>
        <v>9</v>
      </c>
      <c r="CW74" s="106">
        <f>+'Stk BSF'!GH74</f>
        <v>128</v>
      </c>
      <c r="CX74" s="350">
        <f>+'Stk CF '!FH74</f>
        <v>0</v>
      </c>
      <c r="CY74" s="350">
        <f>+'Stk CF '!FI74</f>
        <v>0</v>
      </c>
      <c r="CZ74" s="351">
        <f>+'Stk BF '!HD74</f>
        <v>9</v>
      </c>
      <c r="DA74" s="106">
        <f>+'Stk BSF'!GP74</f>
        <v>128</v>
      </c>
      <c r="DB74" s="350">
        <f>+'Stk CF '!FO74</f>
        <v>0</v>
      </c>
      <c r="DC74" s="350">
        <f>+'Stk CF '!FP74</f>
        <v>0</v>
      </c>
      <c r="DD74" s="351">
        <f>+'Stk BF '!HM74</f>
        <v>9</v>
      </c>
      <c r="DE74" s="106">
        <f>+'Stk BSF'!GX74</f>
        <v>128</v>
      </c>
      <c r="DF74" s="350">
        <f>+'Stk CF '!FV74</f>
        <v>0</v>
      </c>
      <c r="DG74" s="350">
        <f>+'Stk CF '!FW74</f>
        <v>0</v>
      </c>
      <c r="DH74" s="351">
        <f>+'Stk BF '!HV74</f>
        <v>9</v>
      </c>
      <c r="DI74" s="106">
        <f>+'Stk BSF'!HF74</f>
        <v>128</v>
      </c>
      <c r="DJ74" s="350">
        <f>+'Stk CF '!GC74</f>
        <v>0</v>
      </c>
      <c r="DK74" s="350">
        <f>+'Stk CF '!GD74</f>
        <v>0</v>
      </c>
      <c r="DL74" s="351">
        <f>+'Stk BF '!IE74</f>
        <v>9</v>
      </c>
      <c r="DM74" s="106">
        <f>+'Stk BSF'!HN74</f>
        <v>128</v>
      </c>
      <c r="DN74" s="350">
        <f>+'Stk CF '!GJ74</f>
        <v>0</v>
      </c>
      <c r="DO74" s="350">
        <f>+'Stk CF '!GK74</f>
        <v>0</v>
      </c>
      <c r="DP74" s="351">
        <f>+'Stk BF '!IN74</f>
        <v>9</v>
      </c>
      <c r="DQ74" s="106">
        <f>+'Stk BSF'!HV74</f>
        <v>128</v>
      </c>
      <c r="DR74" s="350">
        <f>+'Stk CF '!GQ74</f>
        <v>0</v>
      </c>
      <c r="DS74" s="350">
        <f>+'Stk CF '!GR74</f>
        <v>0</v>
      </c>
      <c r="DT74" s="351">
        <f>+'Stk BF '!IW74</f>
        <v>9</v>
      </c>
      <c r="DU74" s="106">
        <f>+'Stk BSF'!HV74</f>
        <v>128</v>
      </c>
      <c r="DV74" s="350">
        <f>+'Stk CF '!GX74</f>
        <v>0</v>
      </c>
      <c r="DW74" s="350">
        <f>+'Stk CF '!GY74</f>
        <v>0</v>
      </c>
      <c r="DX74" s="351">
        <f>+'Stk BF '!JF74</f>
        <v>9</v>
      </c>
      <c r="DY74" s="106">
        <f>+'Stk BSF'!IL74</f>
        <v>128</v>
      </c>
      <c r="DZ74" s="350">
        <f>+'Stk CF '!HE74</f>
        <v>0</v>
      </c>
      <c r="EA74" s="350">
        <f>+'Stk CF '!HF74</f>
        <v>0</v>
      </c>
      <c r="EB74" s="351">
        <f>+'Stk BF '!JO74</f>
        <v>9</v>
      </c>
      <c r="EC74" s="106">
        <f>+'Stk BSF'!IT74</f>
        <v>128</v>
      </c>
      <c r="ED74" s="350">
        <f>+'Stk CF '!HL74</f>
        <v>0</v>
      </c>
      <c r="EE74" s="350">
        <f>+'Stk CF '!HM74</f>
        <v>0</v>
      </c>
      <c r="EF74" s="351">
        <f>+'Stk BF '!JX74</f>
        <v>9</v>
      </c>
      <c r="EG74" s="106">
        <f>+'Stk BSF'!JB74</f>
        <v>128</v>
      </c>
      <c r="EH74" s="350">
        <f>+'Stk CF '!IA74</f>
        <v>0</v>
      </c>
      <c r="EI74" s="350">
        <f>+'Stk CF '!IB74</f>
        <v>0</v>
      </c>
      <c r="EJ74" s="351">
        <f>+'Stk BF '!KG74</f>
        <v>9</v>
      </c>
      <c r="EL74" s="520">
        <f t="shared" si="48"/>
        <v>128</v>
      </c>
      <c r="EM74" s="347">
        <f t="shared" si="49"/>
        <v>0</v>
      </c>
      <c r="EN74" s="347">
        <f t="shared" si="50"/>
        <v>0</v>
      </c>
      <c r="EO74" s="347">
        <f t="shared" si="41"/>
        <v>9</v>
      </c>
      <c r="EP74" s="118"/>
      <c r="EQ74" s="132"/>
      <c r="ER74" s="132"/>
    </row>
    <row r="75" spans="2:148" ht="15">
      <c r="B75" s="386" t="s">
        <v>653</v>
      </c>
      <c r="C75" s="174" t="s">
        <v>372</v>
      </c>
      <c r="D75" s="174" t="s">
        <v>364</v>
      </c>
      <c r="E75" s="370" t="s">
        <v>287</v>
      </c>
      <c r="F75" s="380" t="s">
        <v>99</v>
      </c>
      <c r="G75" s="380" t="s">
        <v>99</v>
      </c>
      <c r="H75" s="166" t="s">
        <v>94</v>
      </c>
      <c r="I75" s="356" t="s">
        <v>298</v>
      </c>
      <c r="J75" s="139">
        <v>6</v>
      </c>
      <c r="K75" s="140">
        <v>6</v>
      </c>
      <c r="L75" s="137" t="s">
        <v>4</v>
      </c>
      <c r="M75" s="106">
        <f>+'Stk BSF'!N75</f>
        <v>0</v>
      </c>
      <c r="N75" s="350">
        <f>+'Stk CF '!N75</f>
        <v>0</v>
      </c>
      <c r="O75" s="350">
        <f>+'Stk CF '!O75</f>
        <v>0</v>
      </c>
      <c r="P75" s="351">
        <f>+'Stk BF '!N75</f>
        <v>6</v>
      </c>
      <c r="Q75" s="106">
        <f>+'Stk BSF'!V75</f>
        <v>0</v>
      </c>
      <c r="R75" s="350">
        <f>+'Stk CF '!Q75</f>
        <v>0</v>
      </c>
      <c r="S75" s="350">
        <f>+'Stk CF '!R75</f>
        <v>0</v>
      </c>
      <c r="T75" s="351">
        <f>+'Stk BF '!W75</f>
        <v>6</v>
      </c>
      <c r="U75" s="106">
        <f>+'Stk BSF'!AD75</f>
        <v>0</v>
      </c>
      <c r="V75" s="350">
        <f>+'Stk CF '!X75</f>
        <v>0</v>
      </c>
      <c r="W75" s="350">
        <f>+'Stk CF '!Y75</f>
        <v>0</v>
      </c>
      <c r="X75" s="351">
        <f>+'Stk BF '!AF75</f>
        <v>6</v>
      </c>
      <c r="Y75" s="106">
        <f>+'Stk BSF'!AL75</f>
        <v>0</v>
      </c>
      <c r="Z75" s="350">
        <f>+'Stk CF '!AE75</f>
        <v>0</v>
      </c>
      <c r="AA75" s="350">
        <f>+'Stk CF '!AF75</f>
        <v>0</v>
      </c>
      <c r="AB75" s="351">
        <f>+'Stk BF '!AO75</f>
        <v>6</v>
      </c>
      <c r="AC75" s="106">
        <f>+'Stk BSF'!AT75</f>
        <v>0</v>
      </c>
      <c r="AD75" s="350">
        <f>+'Stk CF '!AL75</f>
        <v>0</v>
      </c>
      <c r="AE75" s="350">
        <f>+'Stk CF '!AM75</f>
        <v>0</v>
      </c>
      <c r="AF75" s="351">
        <f>+'Stk BF '!AX75</f>
        <v>6</v>
      </c>
      <c r="AG75" s="106">
        <f>+'Stk BSF'!BB75</f>
        <v>0</v>
      </c>
      <c r="AH75" s="350">
        <f>+'Stk CF '!AS75</f>
        <v>0</v>
      </c>
      <c r="AI75" s="350">
        <f>+'Stk CF '!AT75</f>
        <v>0</v>
      </c>
      <c r="AJ75" s="351">
        <f>+'Stk BF '!BG75</f>
        <v>6</v>
      </c>
      <c r="AK75" s="106">
        <f>+'Stk BSF'!BJ75</f>
        <v>0</v>
      </c>
      <c r="AL75" s="350">
        <f>+'Stk CF '!AZ75</f>
        <v>0</v>
      </c>
      <c r="AM75" s="350">
        <f>+'Stk CF '!BA75</f>
        <v>0</v>
      </c>
      <c r="AN75" s="351">
        <f>+'Stk BF '!BP75</f>
        <v>6</v>
      </c>
      <c r="AO75" s="106">
        <f>+'Stk BSF'!BR75</f>
        <v>0</v>
      </c>
      <c r="AP75" s="350">
        <f>+'Stk CF '!BG75</f>
        <v>0</v>
      </c>
      <c r="AQ75" s="350">
        <f>+'Stk CF '!BH75</f>
        <v>0</v>
      </c>
      <c r="AR75" s="351">
        <f>+'Stk BF '!BY75</f>
        <v>6</v>
      </c>
      <c r="AS75" s="106">
        <f>+'Stk BSF'!BZ75</f>
        <v>0</v>
      </c>
      <c r="AT75" s="350">
        <f>+'Stk CF '!BN75</f>
        <v>0</v>
      </c>
      <c r="AU75" s="350">
        <f>+'Stk CF '!BO75</f>
        <v>0</v>
      </c>
      <c r="AV75" s="351">
        <f>+'Stk BF '!CH75</f>
        <v>6</v>
      </c>
      <c r="AW75" s="106">
        <f>+'Stk BSF'!CH75</f>
        <v>0</v>
      </c>
      <c r="AX75" s="350">
        <f>+'Stk CF '!BU75</f>
        <v>0</v>
      </c>
      <c r="AY75" s="350">
        <f>+'Stk CF '!BV75</f>
        <v>0</v>
      </c>
      <c r="AZ75" s="351">
        <f>+'Stk BF '!CQ75</f>
        <v>6</v>
      </c>
      <c r="BA75" s="106">
        <f>+'Stk BSF'!CP75</f>
        <v>0</v>
      </c>
      <c r="BB75" s="350">
        <f>+'Stk CF '!CB75</f>
        <v>0</v>
      </c>
      <c r="BC75" s="350">
        <f>+'Stk CF '!CC75</f>
        <v>0</v>
      </c>
      <c r="BD75" s="351">
        <f>+'Stk BF '!CZ75</f>
        <v>6</v>
      </c>
      <c r="BE75" s="106">
        <f>+'Stk BSF'!CX75</f>
        <v>0</v>
      </c>
      <c r="BF75" s="350">
        <f>+'Stk CF '!CI75</f>
        <v>0</v>
      </c>
      <c r="BG75" s="350">
        <f>+'Stk CF '!CJ75</f>
        <v>0</v>
      </c>
      <c r="BH75" s="351">
        <f>+'Stk BF '!DI75</f>
        <v>6</v>
      </c>
      <c r="BI75" s="106">
        <f>+'Stk BSF'!DF75</f>
        <v>0</v>
      </c>
      <c r="BJ75" s="350">
        <f>+'Stk CF '!CP75</f>
        <v>0</v>
      </c>
      <c r="BK75" s="350">
        <f>+'Stk CF '!CQ75</f>
        <v>0</v>
      </c>
      <c r="BL75" s="351">
        <f>+'Stk BF '!DR75</f>
        <v>6</v>
      </c>
      <c r="BM75" s="106">
        <f>+'Stk BSF'!DN75</f>
        <v>0</v>
      </c>
      <c r="BN75" s="350">
        <f>+'Stk CF '!CW75</f>
        <v>0</v>
      </c>
      <c r="BO75" s="350">
        <f>+'Stk CF '!CX75</f>
        <v>0</v>
      </c>
      <c r="BP75" s="351">
        <f>+'Stk BF '!EA75</f>
        <v>6</v>
      </c>
      <c r="BQ75" s="106">
        <f>+'Stk BSF'!DV75</f>
        <v>0</v>
      </c>
      <c r="BR75" s="350">
        <f>+'Stk CF '!DD75</f>
        <v>0</v>
      </c>
      <c r="BS75" s="350">
        <f>+'Stk CF '!DE75</f>
        <v>0</v>
      </c>
      <c r="BT75" s="351">
        <f>+'Stk BF '!EJ75</f>
        <v>6</v>
      </c>
      <c r="BU75" s="106">
        <f>+'Stk BSF'!ED75</f>
        <v>0</v>
      </c>
      <c r="BV75" s="350">
        <f>+'Stk CF '!DK75</f>
        <v>0</v>
      </c>
      <c r="BW75" s="350">
        <f>+'Stk CF '!DL75</f>
        <v>0</v>
      </c>
      <c r="BX75" s="351">
        <f>+'Stk BF '!ES75</f>
        <v>6</v>
      </c>
      <c r="BY75" s="106">
        <f>+'Stk BSF'!EL75</f>
        <v>0</v>
      </c>
      <c r="BZ75" s="350">
        <f>+'Stk CF '!DR75</f>
        <v>0</v>
      </c>
      <c r="CA75" s="350">
        <f>+'Stk CF '!DS75</f>
        <v>0</v>
      </c>
      <c r="CB75" s="351">
        <f>+'Stk BF '!FB75</f>
        <v>6</v>
      </c>
      <c r="CC75" s="106">
        <f>+'Stk BSF'!ET75</f>
        <v>0</v>
      </c>
      <c r="CD75" s="350">
        <f>+'Stk CF '!DY75</f>
        <v>0</v>
      </c>
      <c r="CE75" s="350">
        <f>+'Stk CF '!DZ75</f>
        <v>0</v>
      </c>
      <c r="CF75" s="351">
        <f>+'Stk BF '!FK75</f>
        <v>6</v>
      </c>
      <c r="CG75" s="106">
        <f>+'Stk BSF'!FB75</f>
        <v>0</v>
      </c>
      <c r="CH75" s="350">
        <f>+'Stk CF '!EF75</f>
        <v>0</v>
      </c>
      <c r="CI75" s="350">
        <f>+'Stk CF '!EG75</f>
        <v>0</v>
      </c>
      <c r="CJ75" s="351">
        <f>+'Stk BF '!FT75</f>
        <v>6</v>
      </c>
      <c r="CK75" s="106">
        <f>+'Stk BSF'!FJ75</f>
        <v>0</v>
      </c>
      <c r="CL75" s="350">
        <f>+'Stk CF '!EM75</f>
        <v>0</v>
      </c>
      <c r="CM75" s="350">
        <f>+'Stk CF '!EN75</f>
        <v>0</v>
      </c>
      <c r="CN75" s="351">
        <f>+'Stk BF '!GC75</f>
        <v>6</v>
      </c>
      <c r="CO75" s="106">
        <f>+'Stk BSF'!FR75</f>
        <v>0</v>
      </c>
      <c r="CP75" s="350">
        <f>+'Stk CF '!ET75</f>
        <v>0</v>
      </c>
      <c r="CQ75" s="350">
        <f>+'Stk CF '!EU75</f>
        <v>0</v>
      </c>
      <c r="CR75" s="351">
        <f>+'Stk BF '!GL75</f>
        <v>6</v>
      </c>
      <c r="CS75" s="106">
        <f>+'Stk BSF'!FZ75</f>
        <v>0</v>
      </c>
      <c r="CT75" s="350">
        <f>+'Stk CF '!FA75</f>
        <v>0</v>
      </c>
      <c r="CU75" s="350">
        <f>+'Stk CF '!FB75</f>
        <v>0</v>
      </c>
      <c r="CV75" s="351">
        <f>+'Stk BF '!GU75</f>
        <v>6</v>
      </c>
      <c r="CW75" s="106">
        <f>+'Stk BSF'!GH75</f>
        <v>0</v>
      </c>
      <c r="CX75" s="350">
        <f>+'Stk CF '!FH75</f>
        <v>0</v>
      </c>
      <c r="CY75" s="350">
        <f>+'Stk CF '!FI75</f>
        <v>0</v>
      </c>
      <c r="CZ75" s="351">
        <f>+'Stk BF '!HD75</f>
        <v>6</v>
      </c>
      <c r="DA75" s="106">
        <f>+'Stk BSF'!GP75</f>
        <v>0</v>
      </c>
      <c r="DB75" s="350">
        <f>+'Stk CF '!FO75</f>
        <v>0</v>
      </c>
      <c r="DC75" s="350">
        <f>+'Stk CF '!FP75</f>
        <v>0</v>
      </c>
      <c r="DD75" s="351">
        <f>+'Stk BF '!HM75</f>
        <v>6</v>
      </c>
      <c r="DE75" s="106">
        <f>+'Stk BSF'!GX75</f>
        <v>0</v>
      </c>
      <c r="DF75" s="350">
        <f>+'Stk CF '!FV75</f>
        <v>0</v>
      </c>
      <c r="DG75" s="350">
        <f>+'Stk CF '!FW75</f>
        <v>0</v>
      </c>
      <c r="DH75" s="351">
        <f>+'Stk BF '!HV75</f>
        <v>6</v>
      </c>
      <c r="DI75" s="106">
        <f>+'Stk BSF'!HF75</f>
        <v>0</v>
      </c>
      <c r="DJ75" s="350">
        <f>+'Stk CF '!GC75</f>
        <v>0</v>
      </c>
      <c r="DK75" s="350">
        <f>+'Stk CF '!GD75</f>
        <v>0</v>
      </c>
      <c r="DL75" s="351">
        <f>+'Stk BF '!IE75</f>
        <v>6</v>
      </c>
      <c r="DM75" s="106">
        <f>+'Stk BSF'!HN75</f>
        <v>0</v>
      </c>
      <c r="DN75" s="350">
        <f>+'Stk CF '!GJ75</f>
        <v>0</v>
      </c>
      <c r="DO75" s="350">
        <f>+'Stk CF '!GK75</f>
        <v>0</v>
      </c>
      <c r="DP75" s="351">
        <f>+'Stk BF '!IN75</f>
        <v>6</v>
      </c>
      <c r="DQ75" s="106">
        <f>+'Stk BSF'!HV75</f>
        <v>0</v>
      </c>
      <c r="DR75" s="350">
        <f>+'Stk CF '!GQ75</f>
        <v>0</v>
      </c>
      <c r="DS75" s="350">
        <f>+'Stk CF '!GR75</f>
        <v>0</v>
      </c>
      <c r="DT75" s="351">
        <f>+'Stk BF '!IW75</f>
        <v>6</v>
      </c>
      <c r="DU75" s="106">
        <f>+'Stk BSF'!HV75</f>
        <v>0</v>
      </c>
      <c r="DV75" s="350">
        <f>+'Stk CF '!GX75</f>
        <v>0</v>
      </c>
      <c r="DW75" s="350">
        <f>+'Stk CF '!GY75</f>
        <v>0</v>
      </c>
      <c r="DX75" s="351">
        <f>+'Stk BF '!JF75</f>
        <v>6</v>
      </c>
      <c r="DY75" s="106">
        <f>+'Stk BSF'!IL75</f>
        <v>0</v>
      </c>
      <c r="DZ75" s="350">
        <f>+'Stk CF '!HE75</f>
        <v>0</v>
      </c>
      <c r="EA75" s="350">
        <f>+'Stk CF '!HF75</f>
        <v>0</v>
      </c>
      <c r="EB75" s="351">
        <f>+'Stk BF '!JO75</f>
        <v>6</v>
      </c>
      <c r="EC75" s="106">
        <f>+'Stk BSF'!IT75</f>
        <v>0</v>
      </c>
      <c r="ED75" s="350">
        <f>+'Stk CF '!HL75</f>
        <v>0</v>
      </c>
      <c r="EE75" s="350">
        <f>+'Stk CF '!HM75</f>
        <v>0</v>
      </c>
      <c r="EF75" s="351">
        <f>+'Stk BF '!JX75</f>
        <v>6</v>
      </c>
      <c r="EG75" s="106">
        <f>+'Stk BSF'!JB75</f>
        <v>0</v>
      </c>
      <c r="EH75" s="350">
        <f>+'Stk CF '!IA75</f>
        <v>0</v>
      </c>
      <c r="EI75" s="350">
        <f>+'Stk CF '!IB75</f>
        <v>0</v>
      </c>
      <c r="EJ75" s="351">
        <f>+'Stk BF '!KG75</f>
        <v>6</v>
      </c>
      <c r="EL75" s="520">
        <f t="shared" si="48"/>
        <v>0</v>
      </c>
      <c r="EM75" s="347">
        <f t="shared" si="49"/>
        <v>0</v>
      </c>
      <c r="EN75" s="347">
        <f t="shared" si="50"/>
        <v>0</v>
      </c>
      <c r="EO75" s="347">
        <f t="shared" si="41"/>
        <v>6</v>
      </c>
      <c r="EP75" s="118"/>
      <c r="EQ75" s="132"/>
      <c r="ER75" s="132"/>
    </row>
    <row r="76" spans="2:148" ht="15">
      <c r="B76" s="386" t="s">
        <v>653</v>
      </c>
      <c r="C76" s="178" t="s">
        <v>373</v>
      </c>
      <c r="D76" s="178" t="s">
        <v>365</v>
      </c>
      <c r="E76" s="370" t="s">
        <v>287</v>
      </c>
      <c r="F76" s="380" t="s">
        <v>99</v>
      </c>
      <c r="G76" s="380" t="s">
        <v>99</v>
      </c>
      <c r="H76" s="361" t="s">
        <v>95</v>
      </c>
      <c r="I76" s="358" t="s">
        <v>298</v>
      </c>
      <c r="J76" s="139">
        <v>6</v>
      </c>
      <c r="K76" s="140">
        <v>6</v>
      </c>
      <c r="L76" s="137" t="s">
        <v>4</v>
      </c>
      <c r="M76" s="106">
        <f>+'Stk BSF'!N76</f>
        <v>178</v>
      </c>
      <c r="N76" s="350">
        <f>+'Stk CF '!N76</f>
        <v>0</v>
      </c>
      <c r="O76" s="350">
        <f>+'Stk CF '!O76</f>
        <v>0</v>
      </c>
      <c r="P76" s="351">
        <f>+'Stk BF '!N76</f>
        <v>18</v>
      </c>
      <c r="Q76" s="106">
        <f>+'Stk BSF'!V76</f>
        <v>178</v>
      </c>
      <c r="R76" s="350">
        <f>+'Stk CF '!Q76</f>
        <v>0</v>
      </c>
      <c r="S76" s="350">
        <f>+'Stk CF '!R76</f>
        <v>0</v>
      </c>
      <c r="T76" s="351">
        <f>+'Stk BF '!W76</f>
        <v>18</v>
      </c>
      <c r="U76" s="106">
        <f>+'Stk BSF'!AD76</f>
        <v>178</v>
      </c>
      <c r="V76" s="350">
        <f>+'Stk CF '!X76</f>
        <v>0</v>
      </c>
      <c r="W76" s="350">
        <f>+'Stk CF '!Y76</f>
        <v>0</v>
      </c>
      <c r="X76" s="351">
        <f>+'Stk BF '!AF76</f>
        <v>18</v>
      </c>
      <c r="Y76" s="106">
        <f>+'Stk BSF'!AL76</f>
        <v>178</v>
      </c>
      <c r="Z76" s="350">
        <f>+'Stk CF '!AE76</f>
        <v>0</v>
      </c>
      <c r="AA76" s="350">
        <f>+'Stk CF '!AF76</f>
        <v>0</v>
      </c>
      <c r="AB76" s="351">
        <f>+'Stk BF '!AO76</f>
        <v>18</v>
      </c>
      <c r="AC76" s="106">
        <f>+'Stk BSF'!AT76</f>
        <v>178</v>
      </c>
      <c r="AD76" s="350">
        <f>+'Stk CF '!AL76</f>
        <v>0</v>
      </c>
      <c r="AE76" s="350">
        <f>+'Stk CF '!AM76</f>
        <v>0</v>
      </c>
      <c r="AF76" s="351">
        <f>+'Stk BF '!AX76</f>
        <v>18</v>
      </c>
      <c r="AG76" s="106">
        <f>+'Stk BSF'!BB76</f>
        <v>178</v>
      </c>
      <c r="AH76" s="350">
        <f>+'Stk CF '!AS76</f>
        <v>0</v>
      </c>
      <c r="AI76" s="350">
        <f>+'Stk CF '!AT76</f>
        <v>0</v>
      </c>
      <c r="AJ76" s="351">
        <f>+'Stk BF '!BG76</f>
        <v>18</v>
      </c>
      <c r="AK76" s="106">
        <f>+'Stk BSF'!BJ76</f>
        <v>178</v>
      </c>
      <c r="AL76" s="350">
        <f>+'Stk CF '!AZ76</f>
        <v>0</v>
      </c>
      <c r="AM76" s="350">
        <f>+'Stk CF '!BA76</f>
        <v>0</v>
      </c>
      <c r="AN76" s="351">
        <f>+'Stk BF '!BP76</f>
        <v>18</v>
      </c>
      <c r="AO76" s="106">
        <f>+'Stk BSF'!BR76</f>
        <v>178</v>
      </c>
      <c r="AP76" s="350">
        <f>+'Stk CF '!BG76</f>
        <v>0</v>
      </c>
      <c r="AQ76" s="350">
        <f>+'Stk CF '!BH76</f>
        <v>0</v>
      </c>
      <c r="AR76" s="351">
        <f>+'Stk BF '!BY76</f>
        <v>18</v>
      </c>
      <c r="AS76" s="106">
        <f>+'Stk BSF'!BZ76</f>
        <v>178</v>
      </c>
      <c r="AT76" s="350">
        <f>+'Stk CF '!BN76</f>
        <v>0</v>
      </c>
      <c r="AU76" s="350">
        <f>+'Stk CF '!BO76</f>
        <v>0</v>
      </c>
      <c r="AV76" s="351">
        <f>+'Stk BF '!CH76</f>
        <v>18</v>
      </c>
      <c r="AW76" s="106">
        <f>+'Stk BSF'!CH76</f>
        <v>178</v>
      </c>
      <c r="AX76" s="350">
        <f>+'Stk CF '!BU76</f>
        <v>0</v>
      </c>
      <c r="AY76" s="350">
        <f>+'Stk CF '!BV76</f>
        <v>0</v>
      </c>
      <c r="AZ76" s="351">
        <f>+'Stk BF '!CQ76</f>
        <v>18</v>
      </c>
      <c r="BA76" s="106">
        <f>+'Stk BSF'!CP76</f>
        <v>178</v>
      </c>
      <c r="BB76" s="350">
        <f>+'Stk CF '!CB76</f>
        <v>0</v>
      </c>
      <c r="BC76" s="350">
        <f>+'Stk CF '!CC76</f>
        <v>0</v>
      </c>
      <c r="BD76" s="351">
        <f>+'Stk BF '!CZ76</f>
        <v>18</v>
      </c>
      <c r="BE76" s="106">
        <f>+'Stk BSF'!CX76</f>
        <v>178</v>
      </c>
      <c r="BF76" s="350">
        <f>+'Stk CF '!CI76</f>
        <v>0</v>
      </c>
      <c r="BG76" s="350">
        <f>+'Stk CF '!CJ76</f>
        <v>0</v>
      </c>
      <c r="BH76" s="351">
        <f>+'Stk BF '!DI76</f>
        <v>18</v>
      </c>
      <c r="BI76" s="106">
        <f>+'Stk BSF'!DF76</f>
        <v>178</v>
      </c>
      <c r="BJ76" s="350">
        <f>+'Stk CF '!CP76</f>
        <v>0</v>
      </c>
      <c r="BK76" s="350">
        <f>+'Stk CF '!CQ76</f>
        <v>0</v>
      </c>
      <c r="BL76" s="351">
        <f>+'Stk BF '!DR76</f>
        <v>18</v>
      </c>
      <c r="BM76" s="106">
        <f>+'Stk BSF'!DN76</f>
        <v>178</v>
      </c>
      <c r="BN76" s="350">
        <f>+'Stk CF '!CW76</f>
        <v>0</v>
      </c>
      <c r="BO76" s="350">
        <f>+'Stk CF '!CX76</f>
        <v>0</v>
      </c>
      <c r="BP76" s="351">
        <f>+'Stk BF '!EA76</f>
        <v>18</v>
      </c>
      <c r="BQ76" s="106">
        <f>+'Stk BSF'!DV76</f>
        <v>178</v>
      </c>
      <c r="BR76" s="350">
        <f>+'Stk CF '!DD76</f>
        <v>0</v>
      </c>
      <c r="BS76" s="350">
        <f>+'Stk CF '!DE76</f>
        <v>0</v>
      </c>
      <c r="BT76" s="351">
        <f>+'Stk BF '!EJ76</f>
        <v>18</v>
      </c>
      <c r="BU76" s="106">
        <f>+'Stk BSF'!ED76</f>
        <v>178</v>
      </c>
      <c r="BV76" s="350">
        <f>+'Stk CF '!DK76</f>
        <v>0</v>
      </c>
      <c r="BW76" s="350">
        <f>+'Stk CF '!DL76</f>
        <v>0</v>
      </c>
      <c r="BX76" s="351">
        <f>+'Stk BF '!ES76</f>
        <v>18</v>
      </c>
      <c r="BY76" s="106">
        <f>+'Stk BSF'!EL76</f>
        <v>178</v>
      </c>
      <c r="BZ76" s="350">
        <f>+'Stk CF '!DR76</f>
        <v>0</v>
      </c>
      <c r="CA76" s="350">
        <f>+'Stk CF '!DS76</f>
        <v>0</v>
      </c>
      <c r="CB76" s="351">
        <f>+'Stk BF '!FB76</f>
        <v>18</v>
      </c>
      <c r="CC76" s="106">
        <f>+'Stk BSF'!ET76</f>
        <v>178</v>
      </c>
      <c r="CD76" s="350">
        <f>+'Stk CF '!DY76</f>
        <v>0</v>
      </c>
      <c r="CE76" s="350">
        <f>+'Stk CF '!DZ76</f>
        <v>0</v>
      </c>
      <c r="CF76" s="351">
        <f>+'Stk BF '!FK76</f>
        <v>18</v>
      </c>
      <c r="CG76" s="106">
        <f>+'Stk BSF'!FB76</f>
        <v>178</v>
      </c>
      <c r="CH76" s="350">
        <f>+'Stk CF '!EF76</f>
        <v>0</v>
      </c>
      <c r="CI76" s="350">
        <f>+'Stk CF '!EG76</f>
        <v>0</v>
      </c>
      <c r="CJ76" s="351">
        <f>+'Stk BF '!FT76</f>
        <v>18</v>
      </c>
      <c r="CK76" s="106">
        <f>+'Stk BSF'!FJ76</f>
        <v>178</v>
      </c>
      <c r="CL76" s="350">
        <f>+'Stk CF '!EM76</f>
        <v>0</v>
      </c>
      <c r="CM76" s="350">
        <f>+'Stk CF '!EN76</f>
        <v>0</v>
      </c>
      <c r="CN76" s="351">
        <f>+'Stk BF '!GC76</f>
        <v>18</v>
      </c>
      <c r="CO76" s="106">
        <f>+'Stk BSF'!FR76</f>
        <v>178</v>
      </c>
      <c r="CP76" s="350">
        <f>+'Stk CF '!ET76</f>
        <v>0</v>
      </c>
      <c r="CQ76" s="350">
        <f>+'Stk CF '!EU76</f>
        <v>0</v>
      </c>
      <c r="CR76" s="351">
        <f>+'Stk BF '!GL76</f>
        <v>18</v>
      </c>
      <c r="CS76" s="106">
        <f>+'Stk BSF'!FZ76</f>
        <v>178</v>
      </c>
      <c r="CT76" s="350">
        <f>+'Stk CF '!FA76</f>
        <v>0</v>
      </c>
      <c r="CU76" s="350">
        <f>+'Stk CF '!FB76</f>
        <v>0</v>
      </c>
      <c r="CV76" s="351">
        <f>+'Stk BF '!GU76</f>
        <v>18</v>
      </c>
      <c r="CW76" s="106">
        <f>+'Stk BSF'!GH76</f>
        <v>178</v>
      </c>
      <c r="CX76" s="350">
        <f>+'Stk CF '!FH76</f>
        <v>0</v>
      </c>
      <c r="CY76" s="350">
        <f>+'Stk CF '!FI76</f>
        <v>0</v>
      </c>
      <c r="CZ76" s="351">
        <f>+'Stk BF '!HD76</f>
        <v>18</v>
      </c>
      <c r="DA76" s="106">
        <f>+'Stk BSF'!GP76</f>
        <v>178</v>
      </c>
      <c r="DB76" s="350">
        <f>+'Stk CF '!FO76</f>
        <v>0</v>
      </c>
      <c r="DC76" s="350">
        <f>+'Stk CF '!FP76</f>
        <v>0</v>
      </c>
      <c r="DD76" s="351">
        <f>+'Stk BF '!HM76</f>
        <v>18</v>
      </c>
      <c r="DE76" s="106">
        <f>+'Stk BSF'!GX76</f>
        <v>178</v>
      </c>
      <c r="DF76" s="350">
        <f>+'Stk CF '!FV76</f>
        <v>0</v>
      </c>
      <c r="DG76" s="350">
        <f>+'Stk CF '!FW76</f>
        <v>0</v>
      </c>
      <c r="DH76" s="351">
        <f>+'Stk BF '!HV76</f>
        <v>18</v>
      </c>
      <c r="DI76" s="106">
        <f>+'Stk BSF'!HF76</f>
        <v>178</v>
      </c>
      <c r="DJ76" s="350">
        <f>+'Stk CF '!GC76</f>
        <v>0</v>
      </c>
      <c r="DK76" s="350">
        <f>+'Stk CF '!GD76</f>
        <v>0</v>
      </c>
      <c r="DL76" s="351">
        <f>+'Stk BF '!IE76</f>
        <v>18</v>
      </c>
      <c r="DM76" s="106">
        <f>+'Stk BSF'!HN76</f>
        <v>178</v>
      </c>
      <c r="DN76" s="350">
        <f>+'Stk CF '!GJ76</f>
        <v>0</v>
      </c>
      <c r="DO76" s="350">
        <f>+'Stk CF '!GK76</f>
        <v>0</v>
      </c>
      <c r="DP76" s="351">
        <f>+'Stk BF '!IN76</f>
        <v>18</v>
      </c>
      <c r="DQ76" s="106">
        <f>+'Stk BSF'!HV76</f>
        <v>178</v>
      </c>
      <c r="DR76" s="350">
        <f>+'Stk CF '!GQ76</f>
        <v>0</v>
      </c>
      <c r="DS76" s="350">
        <f>+'Stk CF '!GR76</f>
        <v>0</v>
      </c>
      <c r="DT76" s="351">
        <f>+'Stk BF '!IW76</f>
        <v>18</v>
      </c>
      <c r="DU76" s="106">
        <f>+'Stk BSF'!HV76</f>
        <v>178</v>
      </c>
      <c r="DV76" s="350">
        <f>+'Stk CF '!GX76</f>
        <v>0</v>
      </c>
      <c r="DW76" s="350">
        <f>+'Stk CF '!GY76</f>
        <v>0</v>
      </c>
      <c r="DX76" s="351">
        <f>+'Stk BF '!JF76</f>
        <v>18</v>
      </c>
      <c r="DY76" s="106">
        <f>+'Stk BSF'!IL76</f>
        <v>178</v>
      </c>
      <c r="DZ76" s="350">
        <f>+'Stk CF '!HE76</f>
        <v>0</v>
      </c>
      <c r="EA76" s="350">
        <f>+'Stk CF '!HF76</f>
        <v>0</v>
      </c>
      <c r="EB76" s="351">
        <f>+'Stk BF '!JO76</f>
        <v>18</v>
      </c>
      <c r="EC76" s="106">
        <f>+'Stk BSF'!IT76</f>
        <v>178</v>
      </c>
      <c r="ED76" s="350">
        <f>+'Stk CF '!HL76</f>
        <v>0</v>
      </c>
      <c r="EE76" s="350">
        <f>+'Stk CF '!HM76</f>
        <v>0</v>
      </c>
      <c r="EF76" s="351">
        <f>+'Stk BF '!JX76</f>
        <v>18</v>
      </c>
      <c r="EG76" s="106">
        <f>+'Stk BSF'!JB76</f>
        <v>178</v>
      </c>
      <c r="EH76" s="350">
        <f>+'Stk CF '!IA76</f>
        <v>0</v>
      </c>
      <c r="EI76" s="350">
        <f>+'Stk CF '!IB76</f>
        <v>0</v>
      </c>
      <c r="EJ76" s="351">
        <f>+'Stk BF '!KG76</f>
        <v>18</v>
      </c>
      <c r="EL76" s="520">
        <f t="shared" ref="EL76:EL91" si="51">+EG76</f>
        <v>178</v>
      </c>
      <c r="EM76" s="347">
        <f t="shared" ref="EM76:EM91" si="52">+EH76</f>
        <v>0</v>
      </c>
      <c r="EN76" s="347">
        <f t="shared" ref="EN76:EN91" si="53">+EI76</f>
        <v>0</v>
      </c>
      <c r="EO76" s="347">
        <f t="shared" si="41"/>
        <v>18</v>
      </c>
      <c r="EP76" s="118"/>
      <c r="EQ76" s="132"/>
      <c r="ER76" s="132"/>
    </row>
    <row r="77" spans="2:148" ht="15">
      <c r="B77" s="386" t="s">
        <v>653</v>
      </c>
      <c r="C77" s="168" t="s">
        <v>389</v>
      </c>
      <c r="D77" s="168" t="s">
        <v>376</v>
      </c>
      <c r="E77" s="363" t="s">
        <v>181</v>
      </c>
      <c r="F77" s="380" t="s">
        <v>99</v>
      </c>
      <c r="G77" s="166" t="s">
        <v>483</v>
      </c>
      <c r="H77" s="166" t="s">
        <v>94</v>
      </c>
      <c r="I77" s="375" t="s">
        <v>401</v>
      </c>
      <c r="J77" s="139">
        <v>3</v>
      </c>
      <c r="K77" s="140">
        <v>4</v>
      </c>
      <c r="L77" s="137" t="s">
        <v>4</v>
      </c>
      <c r="M77" s="106">
        <f>+'Stk BSF'!N77</f>
        <v>120</v>
      </c>
      <c r="N77" s="350">
        <f>+'Stk CF '!N77</f>
        <v>0</v>
      </c>
      <c r="O77" s="350">
        <f>+'Stk CF '!O77</f>
        <v>4</v>
      </c>
      <c r="P77" s="351">
        <f>+'Stk BF '!N77</f>
        <v>807</v>
      </c>
      <c r="Q77" s="106">
        <f>+'Stk BSF'!V77</f>
        <v>120</v>
      </c>
      <c r="R77" s="350">
        <f>+'Stk CF '!Q77</f>
        <v>0</v>
      </c>
      <c r="S77" s="350">
        <f>+'Stk CF '!R77</f>
        <v>4</v>
      </c>
      <c r="T77" s="351">
        <f>+'Stk BF '!W77</f>
        <v>807</v>
      </c>
      <c r="U77" s="106">
        <f>+'Stk BSF'!AD77</f>
        <v>120</v>
      </c>
      <c r="V77" s="350">
        <f>+'Stk CF '!X77</f>
        <v>0</v>
      </c>
      <c r="W77" s="350">
        <f>+'Stk CF '!Y77</f>
        <v>4</v>
      </c>
      <c r="X77" s="351">
        <f>+'Stk BF '!AF77</f>
        <v>807</v>
      </c>
      <c r="Y77" s="106">
        <f>+'Stk BSF'!AL77</f>
        <v>120</v>
      </c>
      <c r="Z77" s="350">
        <f>+'Stk CF '!AE77</f>
        <v>0</v>
      </c>
      <c r="AA77" s="350">
        <f>+'Stk CF '!AF77</f>
        <v>4</v>
      </c>
      <c r="AB77" s="351">
        <f>+'Stk BF '!AO77</f>
        <v>807</v>
      </c>
      <c r="AC77" s="106">
        <f>+'Stk BSF'!AT77</f>
        <v>120</v>
      </c>
      <c r="AD77" s="350">
        <f>+'Stk CF '!AL77</f>
        <v>0</v>
      </c>
      <c r="AE77" s="350">
        <f>+'Stk CF '!AM77</f>
        <v>4</v>
      </c>
      <c r="AF77" s="351">
        <f>+'Stk BF '!AX77</f>
        <v>807</v>
      </c>
      <c r="AG77" s="106">
        <f>+'Stk BSF'!BB77</f>
        <v>120</v>
      </c>
      <c r="AH77" s="350">
        <f>+'Stk CF '!AS77</f>
        <v>0</v>
      </c>
      <c r="AI77" s="350">
        <f>+'Stk CF '!AT77</f>
        <v>0</v>
      </c>
      <c r="AJ77" s="351">
        <f>+'Stk BF '!BG77</f>
        <v>807</v>
      </c>
      <c r="AK77" s="106">
        <f>+'Stk BSF'!BJ77</f>
        <v>120</v>
      </c>
      <c r="AL77" s="350">
        <f>+'Stk CF '!AZ77</f>
        <v>0</v>
      </c>
      <c r="AM77" s="350">
        <f>+'Stk CF '!BA77</f>
        <v>0</v>
      </c>
      <c r="AN77" s="351">
        <f>+'Stk BF '!BP77</f>
        <v>807</v>
      </c>
      <c r="AO77" s="106">
        <f>+'Stk BSF'!BR77</f>
        <v>120</v>
      </c>
      <c r="AP77" s="350">
        <f>+'Stk CF '!BG77</f>
        <v>0</v>
      </c>
      <c r="AQ77" s="350">
        <f>+'Stk CF '!BH77</f>
        <v>0</v>
      </c>
      <c r="AR77" s="351">
        <f>+'Stk BF '!BY77</f>
        <v>807</v>
      </c>
      <c r="AS77" s="106">
        <f>+'Stk BSF'!BZ77</f>
        <v>120</v>
      </c>
      <c r="AT77" s="350">
        <f>+'Stk CF '!BN77</f>
        <v>0</v>
      </c>
      <c r="AU77" s="350">
        <f>+'Stk CF '!BO77</f>
        <v>0</v>
      </c>
      <c r="AV77" s="351">
        <f>+'Stk BF '!CH77</f>
        <v>807</v>
      </c>
      <c r="AW77" s="106">
        <f>+'Stk BSF'!CH77</f>
        <v>120</v>
      </c>
      <c r="AX77" s="350">
        <f>+'Stk CF '!BU77</f>
        <v>0</v>
      </c>
      <c r="AY77" s="350">
        <f>+'Stk CF '!BV77</f>
        <v>0</v>
      </c>
      <c r="AZ77" s="351">
        <f>+'Stk BF '!CQ77</f>
        <v>807</v>
      </c>
      <c r="BA77" s="106">
        <f>+'Stk BSF'!CP77</f>
        <v>120</v>
      </c>
      <c r="BB77" s="350">
        <f>+'Stk CF '!CB77</f>
        <v>0</v>
      </c>
      <c r="BC77" s="350">
        <f>+'Stk CF '!CC77</f>
        <v>0</v>
      </c>
      <c r="BD77" s="351">
        <f>+'Stk BF '!CZ77</f>
        <v>807</v>
      </c>
      <c r="BE77" s="106">
        <f>+'Stk BSF'!CX77</f>
        <v>120</v>
      </c>
      <c r="BF77" s="350">
        <f>+'Stk CF '!CI77</f>
        <v>0</v>
      </c>
      <c r="BG77" s="350">
        <f>+'Stk CF '!CJ77</f>
        <v>0</v>
      </c>
      <c r="BH77" s="351">
        <f>+'Stk BF '!DI77</f>
        <v>807</v>
      </c>
      <c r="BI77" s="106">
        <f>+'Stk BSF'!DF77</f>
        <v>120</v>
      </c>
      <c r="BJ77" s="350">
        <f>+'Stk CF '!CP77</f>
        <v>0</v>
      </c>
      <c r="BK77" s="350">
        <f>+'Stk CF '!CQ77</f>
        <v>0</v>
      </c>
      <c r="BL77" s="351">
        <f>+'Stk BF '!DR77</f>
        <v>807</v>
      </c>
      <c r="BM77" s="106">
        <f>+'Stk BSF'!DN77</f>
        <v>120</v>
      </c>
      <c r="BN77" s="350">
        <f>+'Stk CF '!CW77</f>
        <v>0</v>
      </c>
      <c r="BO77" s="350">
        <f>+'Stk CF '!CX77</f>
        <v>0</v>
      </c>
      <c r="BP77" s="351">
        <f>+'Stk BF '!EA77</f>
        <v>807</v>
      </c>
      <c r="BQ77" s="106">
        <f>+'Stk BSF'!DV77</f>
        <v>120</v>
      </c>
      <c r="BR77" s="350">
        <f>+'Stk CF '!DD77</f>
        <v>0</v>
      </c>
      <c r="BS77" s="350">
        <f>+'Stk CF '!DE77</f>
        <v>0</v>
      </c>
      <c r="BT77" s="351">
        <f>+'Stk BF '!EJ77</f>
        <v>807</v>
      </c>
      <c r="BU77" s="106">
        <f>+'Stk BSF'!ED77</f>
        <v>120</v>
      </c>
      <c r="BV77" s="350">
        <f>+'Stk CF '!DK77</f>
        <v>0</v>
      </c>
      <c r="BW77" s="350">
        <f>+'Stk CF '!DL77</f>
        <v>0</v>
      </c>
      <c r="BX77" s="351">
        <f>+'Stk BF '!ES77</f>
        <v>807</v>
      </c>
      <c r="BY77" s="106">
        <f>+'Stk BSF'!EL77</f>
        <v>120</v>
      </c>
      <c r="BZ77" s="350">
        <f>+'Stk CF '!DR77</f>
        <v>0</v>
      </c>
      <c r="CA77" s="350">
        <f>+'Stk CF '!DS77</f>
        <v>0</v>
      </c>
      <c r="CB77" s="351">
        <f>+'Stk BF '!FB77</f>
        <v>807</v>
      </c>
      <c r="CC77" s="106">
        <f>+'Stk BSF'!ET77</f>
        <v>120</v>
      </c>
      <c r="CD77" s="350">
        <f>+'Stk CF '!DY77</f>
        <v>0</v>
      </c>
      <c r="CE77" s="350">
        <f>+'Stk CF '!DZ77</f>
        <v>0</v>
      </c>
      <c r="CF77" s="351">
        <f>+'Stk BF '!FK77</f>
        <v>807</v>
      </c>
      <c r="CG77" s="106">
        <f>+'Stk BSF'!FB77</f>
        <v>120</v>
      </c>
      <c r="CH77" s="350">
        <f>+'Stk CF '!EF77</f>
        <v>0</v>
      </c>
      <c r="CI77" s="350">
        <f>+'Stk CF '!EG77</f>
        <v>0</v>
      </c>
      <c r="CJ77" s="351">
        <f>+'Stk BF '!FT77</f>
        <v>807</v>
      </c>
      <c r="CK77" s="106">
        <f>+'Stk BSF'!FJ77</f>
        <v>120</v>
      </c>
      <c r="CL77" s="350">
        <f>+'Stk CF '!EM77</f>
        <v>0</v>
      </c>
      <c r="CM77" s="350">
        <f>+'Stk CF '!EN77</f>
        <v>0</v>
      </c>
      <c r="CN77" s="351">
        <f>+'Stk BF '!GC77</f>
        <v>807</v>
      </c>
      <c r="CO77" s="106">
        <f>+'Stk BSF'!FR77</f>
        <v>120</v>
      </c>
      <c r="CP77" s="350">
        <f>+'Stk CF '!ET77</f>
        <v>0</v>
      </c>
      <c r="CQ77" s="350">
        <f>+'Stk CF '!EU77</f>
        <v>0</v>
      </c>
      <c r="CR77" s="351">
        <f>+'Stk BF '!GL77</f>
        <v>807</v>
      </c>
      <c r="CS77" s="106">
        <f>+'Stk BSF'!FZ77</f>
        <v>120</v>
      </c>
      <c r="CT77" s="350">
        <f>+'Stk CF '!FA77</f>
        <v>0</v>
      </c>
      <c r="CU77" s="350">
        <f>+'Stk CF '!FB77</f>
        <v>0</v>
      </c>
      <c r="CV77" s="351">
        <f>+'Stk BF '!GU77</f>
        <v>807</v>
      </c>
      <c r="CW77" s="106">
        <f>+'Stk BSF'!GH77</f>
        <v>120</v>
      </c>
      <c r="CX77" s="350">
        <f>+'Stk CF '!FH77</f>
        <v>0</v>
      </c>
      <c r="CY77" s="350">
        <f>+'Stk CF '!FI77</f>
        <v>0</v>
      </c>
      <c r="CZ77" s="351">
        <f>+'Stk BF '!HD77</f>
        <v>807</v>
      </c>
      <c r="DA77" s="106">
        <f>+'Stk BSF'!GP77</f>
        <v>120</v>
      </c>
      <c r="DB77" s="350">
        <f>+'Stk CF '!FO77</f>
        <v>0</v>
      </c>
      <c r="DC77" s="350">
        <f>+'Stk CF '!FP77</f>
        <v>0</v>
      </c>
      <c r="DD77" s="351">
        <f>+'Stk BF '!HM77</f>
        <v>807</v>
      </c>
      <c r="DE77" s="106">
        <f>+'Stk BSF'!GX77</f>
        <v>120</v>
      </c>
      <c r="DF77" s="350">
        <f>+'Stk CF '!FV77</f>
        <v>0</v>
      </c>
      <c r="DG77" s="350">
        <f>+'Stk CF '!FW77</f>
        <v>0</v>
      </c>
      <c r="DH77" s="351">
        <f>+'Stk BF '!HV77</f>
        <v>807</v>
      </c>
      <c r="DI77" s="106">
        <f>+'Stk BSF'!HF77</f>
        <v>120</v>
      </c>
      <c r="DJ77" s="350">
        <f>+'Stk CF '!GC77</f>
        <v>0</v>
      </c>
      <c r="DK77" s="350">
        <f>+'Stk CF '!GD77</f>
        <v>0</v>
      </c>
      <c r="DL77" s="351">
        <f>+'Stk BF '!IE77</f>
        <v>807</v>
      </c>
      <c r="DM77" s="106">
        <f>+'Stk BSF'!HN77</f>
        <v>120</v>
      </c>
      <c r="DN77" s="350">
        <f>+'Stk CF '!GJ77</f>
        <v>0</v>
      </c>
      <c r="DO77" s="350">
        <f>+'Stk CF '!GK77</f>
        <v>0</v>
      </c>
      <c r="DP77" s="351">
        <f>+'Stk BF '!IN77</f>
        <v>807</v>
      </c>
      <c r="DQ77" s="106">
        <f>+'Stk BSF'!HV77</f>
        <v>120</v>
      </c>
      <c r="DR77" s="350">
        <f>+'Stk CF '!GQ77</f>
        <v>0</v>
      </c>
      <c r="DS77" s="350">
        <f>+'Stk CF '!GR77</f>
        <v>0</v>
      </c>
      <c r="DT77" s="351">
        <f>+'Stk BF '!IW77</f>
        <v>807</v>
      </c>
      <c r="DU77" s="106">
        <f>+'Stk BSF'!HV77</f>
        <v>120</v>
      </c>
      <c r="DV77" s="350">
        <f>+'Stk CF '!GX77</f>
        <v>0</v>
      </c>
      <c r="DW77" s="350">
        <f>+'Stk CF '!GY77</f>
        <v>0</v>
      </c>
      <c r="DX77" s="351">
        <f>+'Stk BF '!JF77</f>
        <v>807</v>
      </c>
      <c r="DY77" s="106">
        <f>+'Stk BSF'!IL77</f>
        <v>120</v>
      </c>
      <c r="DZ77" s="350">
        <f>+'Stk CF '!HE77</f>
        <v>0</v>
      </c>
      <c r="EA77" s="350">
        <f>+'Stk CF '!HF77</f>
        <v>0</v>
      </c>
      <c r="EB77" s="351">
        <f>+'Stk BF '!JO77</f>
        <v>807</v>
      </c>
      <c r="EC77" s="106">
        <f>+'Stk BSF'!IT77</f>
        <v>120</v>
      </c>
      <c r="ED77" s="350">
        <f>+'Stk CF '!HL77</f>
        <v>0</v>
      </c>
      <c r="EE77" s="350">
        <f>+'Stk CF '!HM77</f>
        <v>0</v>
      </c>
      <c r="EF77" s="351">
        <f>+'Stk BF '!JX77</f>
        <v>807</v>
      </c>
      <c r="EG77" s="106">
        <f>+'Stk BSF'!JB77</f>
        <v>120</v>
      </c>
      <c r="EH77" s="350">
        <f>+'Stk CF '!IA77</f>
        <v>0</v>
      </c>
      <c r="EI77" s="350">
        <f>+'Stk CF '!IB77</f>
        <v>0</v>
      </c>
      <c r="EJ77" s="351">
        <f>+'Stk BF '!KG77</f>
        <v>807</v>
      </c>
      <c r="EL77" s="520">
        <f t="shared" si="51"/>
        <v>120</v>
      </c>
      <c r="EM77" s="347">
        <f t="shared" si="52"/>
        <v>0</v>
      </c>
      <c r="EN77" s="347">
        <f t="shared" si="53"/>
        <v>0</v>
      </c>
      <c r="EO77" s="347">
        <f t="shared" si="41"/>
        <v>807</v>
      </c>
      <c r="EP77" s="118"/>
      <c r="EQ77" s="132"/>
      <c r="ER77" s="132"/>
    </row>
    <row r="78" spans="2:148" ht="15">
      <c r="B78" s="386" t="s">
        <v>653</v>
      </c>
      <c r="C78" s="167" t="s">
        <v>390</v>
      </c>
      <c r="D78" s="167" t="s">
        <v>377</v>
      </c>
      <c r="E78" s="362" t="s">
        <v>181</v>
      </c>
      <c r="F78" s="380" t="s">
        <v>99</v>
      </c>
      <c r="G78" s="380" t="s">
        <v>99</v>
      </c>
      <c r="H78" s="166" t="s">
        <v>94</v>
      </c>
      <c r="I78" s="355" t="s">
        <v>402</v>
      </c>
      <c r="J78" s="139">
        <v>3</v>
      </c>
      <c r="K78" s="140">
        <v>4</v>
      </c>
      <c r="L78" s="137" t="s">
        <v>4</v>
      </c>
      <c r="M78" s="106">
        <f>+'Stk BSF'!N78</f>
        <v>0</v>
      </c>
      <c r="N78" s="350">
        <f>+'Stk CF '!N78</f>
        <v>0</v>
      </c>
      <c r="O78" s="350">
        <f>+'Stk CF '!O78</f>
        <v>0</v>
      </c>
      <c r="P78" s="351">
        <f>+'Stk BF '!N78</f>
        <v>450</v>
      </c>
      <c r="Q78" s="106">
        <f>+'Stk BSF'!V78</f>
        <v>0</v>
      </c>
      <c r="R78" s="350">
        <f>+'Stk CF '!Q78</f>
        <v>0</v>
      </c>
      <c r="S78" s="350">
        <f>+'Stk CF '!R78</f>
        <v>0</v>
      </c>
      <c r="T78" s="351">
        <f>+'Stk BF '!W78</f>
        <v>450</v>
      </c>
      <c r="U78" s="106">
        <f>+'Stk BSF'!AD78</f>
        <v>0</v>
      </c>
      <c r="V78" s="350">
        <f>+'Stk CF '!X78</f>
        <v>0</v>
      </c>
      <c r="W78" s="350">
        <f>+'Stk CF '!Y78</f>
        <v>0</v>
      </c>
      <c r="X78" s="351">
        <f>+'Stk BF '!AF78</f>
        <v>450</v>
      </c>
      <c r="Y78" s="106">
        <f>+'Stk BSF'!AL78</f>
        <v>0</v>
      </c>
      <c r="Z78" s="350">
        <f>+'Stk CF '!AE78</f>
        <v>0</v>
      </c>
      <c r="AA78" s="350">
        <f>+'Stk CF '!AF78</f>
        <v>0</v>
      </c>
      <c r="AB78" s="351">
        <f>+'Stk BF '!AO78</f>
        <v>450</v>
      </c>
      <c r="AC78" s="106">
        <f>+'Stk BSF'!AT78</f>
        <v>0</v>
      </c>
      <c r="AD78" s="350">
        <f>+'Stk CF '!AL78</f>
        <v>0</v>
      </c>
      <c r="AE78" s="350">
        <f>+'Stk CF '!AM78</f>
        <v>0</v>
      </c>
      <c r="AF78" s="351">
        <f>+'Stk BF '!AX78</f>
        <v>450</v>
      </c>
      <c r="AG78" s="106">
        <f>+'Stk BSF'!BB78</f>
        <v>0</v>
      </c>
      <c r="AH78" s="350">
        <f>+'Stk CF '!AS78</f>
        <v>0</v>
      </c>
      <c r="AI78" s="350">
        <f>+'Stk CF '!AT78</f>
        <v>0</v>
      </c>
      <c r="AJ78" s="351">
        <f>+'Stk BF '!BG78</f>
        <v>450</v>
      </c>
      <c r="AK78" s="106">
        <f>+'Stk BSF'!BJ78</f>
        <v>0</v>
      </c>
      <c r="AL78" s="350">
        <f>+'Stk CF '!AZ78</f>
        <v>0</v>
      </c>
      <c r="AM78" s="350">
        <f>+'Stk CF '!BA78</f>
        <v>0</v>
      </c>
      <c r="AN78" s="351">
        <f>+'Stk BF '!BP78</f>
        <v>450</v>
      </c>
      <c r="AO78" s="106">
        <f>+'Stk BSF'!BR78</f>
        <v>0</v>
      </c>
      <c r="AP78" s="350">
        <f>+'Stk CF '!BG78</f>
        <v>0</v>
      </c>
      <c r="AQ78" s="350">
        <f>+'Stk CF '!BH78</f>
        <v>0</v>
      </c>
      <c r="AR78" s="351">
        <f>+'Stk BF '!BY78</f>
        <v>450</v>
      </c>
      <c r="AS78" s="106">
        <f>+'Stk BSF'!BZ78</f>
        <v>0</v>
      </c>
      <c r="AT78" s="350">
        <f>+'Stk CF '!BN78</f>
        <v>0</v>
      </c>
      <c r="AU78" s="350">
        <f>+'Stk CF '!BO78</f>
        <v>0</v>
      </c>
      <c r="AV78" s="351">
        <f>+'Stk BF '!CH78</f>
        <v>450</v>
      </c>
      <c r="AW78" s="106">
        <f>+'Stk BSF'!CH78</f>
        <v>0</v>
      </c>
      <c r="AX78" s="350">
        <f>+'Stk CF '!BU78</f>
        <v>0</v>
      </c>
      <c r="AY78" s="350">
        <f>+'Stk CF '!BV78</f>
        <v>0</v>
      </c>
      <c r="AZ78" s="351">
        <f>+'Stk BF '!CQ78</f>
        <v>450</v>
      </c>
      <c r="BA78" s="106">
        <f>+'Stk BSF'!CP78</f>
        <v>0</v>
      </c>
      <c r="BB78" s="350">
        <f>+'Stk CF '!CB78</f>
        <v>0</v>
      </c>
      <c r="BC78" s="350">
        <f>+'Stk CF '!CC78</f>
        <v>0</v>
      </c>
      <c r="BD78" s="351">
        <f>+'Stk BF '!CZ78</f>
        <v>450</v>
      </c>
      <c r="BE78" s="106">
        <f>+'Stk BSF'!CX78</f>
        <v>0</v>
      </c>
      <c r="BF78" s="350">
        <f>+'Stk CF '!CI78</f>
        <v>0</v>
      </c>
      <c r="BG78" s="350">
        <f>+'Stk CF '!CJ78</f>
        <v>0</v>
      </c>
      <c r="BH78" s="351">
        <f>+'Stk BF '!DI78</f>
        <v>450</v>
      </c>
      <c r="BI78" s="106">
        <f>+'Stk BSF'!DF78</f>
        <v>0</v>
      </c>
      <c r="BJ78" s="350">
        <f>+'Stk CF '!CP78</f>
        <v>0</v>
      </c>
      <c r="BK78" s="350">
        <f>+'Stk CF '!CQ78</f>
        <v>0</v>
      </c>
      <c r="BL78" s="351">
        <f>+'Stk BF '!DR78</f>
        <v>450</v>
      </c>
      <c r="BM78" s="106">
        <f>+'Stk BSF'!DN78</f>
        <v>0</v>
      </c>
      <c r="BN78" s="350">
        <f>+'Stk CF '!CW78</f>
        <v>0</v>
      </c>
      <c r="BO78" s="350">
        <f>+'Stk CF '!CX78</f>
        <v>0</v>
      </c>
      <c r="BP78" s="351">
        <f>+'Stk BF '!EA78</f>
        <v>450</v>
      </c>
      <c r="BQ78" s="106">
        <f>+'Stk BSF'!DV78</f>
        <v>0</v>
      </c>
      <c r="BR78" s="350">
        <f>+'Stk CF '!DD78</f>
        <v>0</v>
      </c>
      <c r="BS78" s="350">
        <f>+'Stk CF '!DE78</f>
        <v>0</v>
      </c>
      <c r="BT78" s="351">
        <f>+'Stk BF '!EJ78</f>
        <v>450</v>
      </c>
      <c r="BU78" s="106">
        <f>+'Stk BSF'!ED78</f>
        <v>0</v>
      </c>
      <c r="BV78" s="350">
        <f>+'Stk CF '!DK78</f>
        <v>0</v>
      </c>
      <c r="BW78" s="350">
        <f>+'Stk CF '!DL78</f>
        <v>0</v>
      </c>
      <c r="BX78" s="351">
        <f>+'Stk BF '!ES78</f>
        <v>450</v>
      </c>
      <c r="BY78" s="106">
        <f>+'Stk BSF'!EL78</f>
        <v>0</v>
      </c>
      <c r="BZ78" s="350">
        <f>+'Stk CF '!DR78</f>
        <v>0</v>
      </c>
      <c r="CA78" s="350">
        <f>+'Stk CF '!DS78</f>
        <v>0</v>
      </c>
      <c r="CB78" s="351">
        <f>+'Stk BF '!FB78</f>
        <v>450</v>
      </c>
      <c r="CC78" s="106">
        <f>+'Stk BSF'!ET78</f>
        <v>0</v>
      </c>
      <c r="CD78" s="350">
        <f>+'Stk CF '!DY78</f>
        <v>0</v>
      </c>
      <c r="CE78" s="350">
        <f>+'Stk CF '!DZ78</f>
        <v>0</v>
      </c>
      <c r="CF78" s="351">
        <f>+'Stk BF '!FK78</f>
        <v>450</v>
      </c>
      <c r="CG78" s="106">
        <f>+'Stk BSF'!FB78</f>
        <v>0</v>
      </c>
      <c r="CH78" s="350">
        <f>+'Stk CF '!EF78</f>
        <v>0</v>
      </c>
      <c r="CI78" s="350">
        <f>+'Stk CF '!EG78</f>
        <v>0</v>
      </c>
      <c r="CJ78" s="351">
        <f>+'Stk BF '!FT78</f>
        <v>450</v>
      </c>
      <c r="CK78" s="106">
        <f>+'Stk BSF'!FJ78</f>
        <v>0</v>
      </c>
      <c r="CL78" s="350">
        <f>+'Stk CF '!EM78</f>
        <v>0</v>
      </c>
      <c r="CM78" s="350">
        <f>+'Stk CF '!EN78</f>
        <v>0</v>
      </c>
      <c r="CN78" s="351">
        <f>+'Stk BF '!GC78</f>
        <v>450</v>
      </c>
      <c r="CO78" s="106">
        <f>+'Stk BSF'!FR78</f>
        <v>0</v>
      </c>
      <c r="CP78" s="350">
        <f>+'Stk CF '!ET78</f>
        <v>0</v>
      </c>
      <c r="CQ78" s="350">
        <f>+'Stk CF '!EU78</f>
        <v>0</v>
      </c>
      <c r="CR78" s="351">
        <f>+'Stk BF '!GL78</f>
        <v>450</v>
      </c>
      <c r="CS78" s="106">
        <f>+'Stk BSF'!FZ78</f>
        <v>0</v>
      </c>
      <c r="CT78" s="350">
        <f>+'Stk CF '!FA78</f>
        <v>0</v>
      </c>
      <c r="CU78" s="350">
        <f>+'Stk CF '!FB78</f>
        <v>0</v>
      </c>
      <c r="CV78" s="351">
        <f>+'Stk BF '!GU78</f>
        <v>450</v>
      </c>
      <c r="CW78" s="106">
        <f>+'Stk BSF'!GH78</f>
        <v>0</v>
      </c>
      <c r="CX78" s="350">
        <f>+'Stk CF '!FH78</f>
        <v>0</v>
      </c>
      <c r="CY78" s="350">
        <f>+'Stk CF '!FI78</f>
        <v>0</v>
      </c>
      <c r="CZ78" s="351">
        <f>+'Stk BF '!HD78</f>
        <v>450</v>
      </c>
      <c r="DA78" s="106">
        <f>+'Stk BSF'!GP78</f>
        <v>0</v>
      </c>
      <c r="DB78" s="350">
        <f>+'Stk CF '!FO78</f>
        <v>0</v>
      </c>
      <c r="DC78" s="350">
        <f>+'Stk CF '!FP78</f>
        <v>0</v>
      </c>
      <c r="DD78" s="351">
        <f>+'Stk BF '!HM78</f>
        <v>450</v>
      </c>
      <c r="DE78" s="106">
        <f>+'Stk BSF'!GX78</f>
        <v>0</v>
      </c>
      <c r="DF78" s="350">
        <f>+'Stk CF '!FV78</f>
        <v>0</v>
      </c>
      <c r="DG78" s="350">
        <f>+'Stk CF '!FW78</f>
        <v>0</v>
      </c>
      <c r="DH78" s="351">
        <f>+'Stk BF '!HV78</f>
        <v>450</v>
      </c>
      <c r="DI78" s="106">
        <f>+'Stk BSF'!HF78</f>
        <v>0</v>
      </c>
      <c r="DJ78" s="350">
        <f>+'Stk CF '!GC78</f>
        <v>0</v>
      </c>
      <c r="DK78" s="350">
        <f>+'Stk CF '!GD78</f>
        <v>0</v>
      </c>
      <c r="DL78" s="351">
        <f>+'Stk BF '!IE78</f>
        <v>450</v>
      </c>
      <c r="DM78" s="106">
        <f>+'Stk BSF'!HN78</f>
        <v>0</v>
      </c>
      <c r="DN78" s="350">
        <f>+'Stk CF '!GJ78</f>
        <v>0</v>
      </c>
      <c r="DO78" s="350">
        <f>+'Stk CF '!GK78</f>
        <v>0</v>
      </c>
      <c r="DP78" s="351">
        <f>+'Stk BF '!IN78</f>
        <v>450</v>
      </c>
      <c r="DQ78" s="106">
        <f>+'Stk BSF'!HV78</f>
        <v>0</v>
      </c>
      <c r="DR78" s="350">
        <f>+'Stk CF '!GQ78</f>
        <v>0</v>
      </c>
      <c r="DS78" s="350">
        <f>+'Stk CF '!GR78</f>
        <v>0</v>
      </c>
      <c r="DT78" s="351">
        <f>+'Stk BF '!IW78</f>
        <v>450</v>
      </c>
      <c r="DU78" s="106">
        <f>+'Stk BSF'!HV78</f>
        <v>0</v>
      </c>
      <c r="DV78" s="350">
        <f>+'Stk CF '!GX78</f>
        <v>0</v>
      </c>
      <c r="DW78" s="350">
        <f>+'Stk CF '!GY78</f>
        <v>0</v>
      </c>
      <c r="DX78" s="351">
        <f>+'Stk BF '!JF78</f>
        <v>450</v>
      </c>
      <c r="DY78" s="106">
        <f>+'Stk BSF'!IL78</f>
        <v>0</v>
      </c>
      <c r="DZ78" s="350">
        <f>+'Stk CF '!HE78</f>
        <v>0</v>
      </c>
      <c r="EA78" s="350">
        <f>+'Stk CF '!HF78</f>
        <v>0</v>
      </c>
      <c r="EB78" s="351">
        <f>+'Stk BF '!JO78</f>
        <v>450</v>
      </c>
      <c r="EC78" s="106">
        <f>+'Stk BSF'!IT78</f>
        <v>0</v>
      </c>
      <c r="ED78" s="350">
        <f>+'Stk CF '!HL78</f>
        <v>0</v>
      </c>
      <c r="EE78" s="350">
        <f>+'Stk CF '!HM78</f>
        <v>0</v>
      </c>
      <c r="EF78" s="351">
        <f>+'Stk BF '!JX78</f>
        <v>450</v>
      </c>
      <c r="EG78" s="106">
        <f>+'Stk BSF'!JB78</f>
        <v>0</v>
      </c>
      <c r="EH78" s="350">
        <f>+'Stk CF '!IA78</f>
        <v>0</v>
      </c>
      <c r="EI78" s="350">
        <f>+'Stk CF '!IB78</f>
        <v>0</v>
      </c>
      <c r="EJ78" s="351">
        <f>+'Stk BF '!KG78</f>
        <v>450</v>
      </c>
      <c r="EL78" s="520">
        <f t="shared" si="51"/>
        <v>0</v>
      </c>
      <c r="EM78" s="347">
        <f t="shared" si="52"/>
        <v>0</v>
      </c>
      <c r="EN78" s="347">
        <f t="shared" si="53"/>
        <v>0</v>
      </c>
      <c r="EO78" s="347">
        <f t="shared" si="41"/>
        <v>450</v>
      </c>
      <c r="EP78" s="118"/>
      <c r="EQ78" s="132"/>
      <c r="ER78" s="132"/>
    </row>
    <row r="79" spans="2:148" ht="15">
      <c r="B79" s="386" t="s">
        <v>653</v>
      </c>
      <c r="C79" s="168" t="s">
        <v>391</v>
      </c>
      <c r="D79" s="168" t="s">
        <v>378</v>
      </c>
      <c r="E79" s="363" t="s">
        <v>181</v>
      </c>
      <c r="F79" s="380" t="s">
        <v>99</v>
      </c>
      <c r="G79" s="380" t="s">
        <v>99</v>
      </c>
      <c r="H79" s="166" t="s">
        <v>94</v>
      </c>
      <c r="I79" s="375" t="s">
        <v>402</v>
      </c>
      <c r="J79" s="139">
        <v>3</v>
      </c>
      <c r="K79" s="140">
        <v>4</v>
      </c>
      <c r="L79" s="137" t="s">
        <v>4</v>
      </c>
      <c r="M79" s="106">
        <f>+'Stk BSF'!N79</f>
        <v>0</v>
      </c>
      <c r="N79" s="350">
        <f>+'Stk CF '!N79</f>
        <v>0</v>
      </c>
      <c r="O79" s="350">
        <f>+'Stk CF '!O79</f>
        <v>9</v>
      </c>
      <c r="P79" s="351">
        <f>+'Stk BF '!N79</f>
        <v>0</v>
      </c>
      <c r="Q79" s="106">
        <f>+'Stk BSF'!V79</f>
        <v>0</v>
      </c>
      <c r="R79" s="350">
        <f>+'Stk CF '!Q79</f>
        <v>0</v>
      </c>
      <c r="S79" s="350">
        <f>+'Stk CF '!R79</f>
        <v>9</v>
      </c>
      <c r="T79" s="351">
        <f>+'Stk BF '!W79</f>
        <v>0</v>
      </c>
      <c r="U79" s="106">
        <f>+'Stk BSF'!AD79</f>
        <v>0</v>
      </c>
      <c r="V79" s="350">
        <f>+'Stk CF '!X79</f>
        <v>0</v>
      </c>
      <c r="W79" s="350">
        <f>+'Stk CF '!Y79</f>
        <v>9</v>
      </c>
      <c r="X79" s="351">
        <f>+'Stk BF '!AF79</f>
        <v>0</v>
      </c>
      <c r="Y79" s="106">
        <f>+'Stk BSF'!AL79</f>
        <v>0</v>
      </c>
      <c r="Z79" s="350">
        <f>+'Stk CF '!AE79</f>
        <v>0</v>
      </c>
      <c r="AA79" s="350">
        <f>+'Stk CF '!AF79</f>
        <v>9</v>
      </c>
      <c r="AB79" s="351">
        <f>+'Stk BF '!AO79</f>
        <v>0</v>
      </c>
      <c r="AC79" s="106">
        <f>+'Stk BSF'!AT79</f>
        <v>0</v>
      </c>
      <c r="AD79" s="350">
        <f>+'Stk CF '!AL79</f>
        <v>0</v>
      </c>
      <c r="AE79" s="350">
        <f>+'Stk CF '!AM79</f>
        <v>9</v>
      </c>
      <c r="AF79" s="351">
        <f>+'Stk BF '!AX79</f>
        <v>0</v>
      </c>
      <c r="AG79" s="106">
        <f>+'Stk BSF'!BB79</f>
        <v>0</v>
      </c>
      <c r="AH79" s="350">
        <f>+'Stk CF '!AS79</f>
        <v>0</v>
      </c>
      <c r="AI79" s="350">
        <f>+'Stk CF '!AT79</f>
        <v>9</v>
      </c>
      <c r="AJ79" s="351">
        <f>+'Stk BF '!BG79</f>
        <v>1</v>
      </c>
      <c r="AK79" s="106">
        <f>+'Stk BSF'!BJ79</f>
        <v>0</v>
      </c>
      <c r="AL79" s="350">
        <f>+'Stk CF '!AZ79</f>
        <v>0</v>
      </c>
      <c r="AM79" s="350">
        <f>+'Stk CF '!BA79</f>
        <v>9</v>
      </c>
      <c r="AN79" s="351">
        <f>+'Stk BF '!BP79</f>
        <v>1</v>
      </c>
      <c r="AO79" s="106">
        <f>+'Stk BSF'!BR79</f>
        <v>0</v>
      </c>
      <c r="AP79" s="350">
        <f>+'Stk CF '!BG79</f>
        <v>0</v>
      </c>
      <c r="AQ79" s="350">
        <f>+'Stk CF '!BH79</f>
        <v>9</v>
      </c>
      <c r="AR79" s="351">
        <f>+'Stk BF '!BY79</f>
        <v>1</v>
      </c>
      <c r="AS79" s="106">
        <f>+'Stk BSF'!BZ79</f>
        <v>0</v>
      </c>
      <c r="AT79" s="350">
        <f>+'Stk CF '!BN79</f>
        <v>0</v>
      </c>
      <c r="AU79" s="350">
        <f>+'Stk CF '!BO79</f>
        <v>9</v>
      </c>
      <c r="AV79" s="351">
        <f>+'Stk BF '!CH79</f>
        <v>1</v>
      </c>
      <c r="AW79" s="106">
        <f>+'Stk BSF'!CH79</f>
        <v>0</v>
      </c>
      <c r="AX79" s="350">
        <f>+'Stk CF '!BU79</f>
        <v>0</v>
      </c>
      <c r="AY79" s="350">
        <f>+'Stk CF '!BV79</f>
        <v>9</v>
      </c>
      <c r="AZ79" s="351">
        <f>+'Stk BF '!CQ79</f>
        <v>1</v>
      </c>
      <c r="BA79" s="106">
        <f>+'Stk BSF'!CP79</f>
        <v>0</v>
      </c>
      <c r="BB79" s="350">
        <f>+'Stk CF '!CB79</f>
        <v>0</v>
      </c>
      <c r="BC79" s="350">
        <f>+'Stk CF '!CC79</f>
        <v>9</v>
      </c>
      <c r="BD79" s="351">
        <f>+'Stk BF '!CZ79</f>
        <v>1</v>
      </c>
      <c r="BE79" s="106">
        <f>+'Stk BSF'!CX79</f>
        <v>0</v>
      </c>
      <c r="BF79" s="350">
        <f>+'Stk CF '!CI79</f>
        <v>0</v>
      </c>
      <c r="BG79" s="350">
        <f>+'Stk CF '!CJ79</f>
        <v>9</v>
      </c>
      <c r="BH79" s="351">
        <f>+'Stk BF '!DI79</f>
        <v>1</v>
      </c>
      <c r="BI79" s="106">
        <f>+'Stk BSF'!DF79</f>
        <v>0</v>
      </c>
      <c r="BJ79" s="350">
        <f>+'Stk CF '!CP79</f>
        <v>0</v>
      </c>
      <c r="BK79" s="350">
        <f>+'Stk CF '!CQ79</f>
        <v>9</v>
      </c>
      <c r="BL79" s="351">
        <f>+'Stk BF '!DR79</f>
        <v>1</v>
      </c>
      <c r="BM79" s="106">
        <f>+'Stk BSF'!DN79</f>
        <v>0</v>
      </c>
      <c r="BN79" s="350">
        <f>+'Stk CF '!CW79</f>
        <v>0</v>
      </c>
      <c r="BO79" s="350">
        <f>+'Stk CF '!CX79</f>
        <v>9</v>
      </c>
      <c r="BP79" s="351">
        <f>+'Stk BF '!EA79</f>
        <v>1</v>
      </c>
      <c r="BQ79" s="106">
        <f>+'Stk BSF'!DV79</f>
        <v>0</v>
      </c>
      <c r="BR79" s="350">
        <f>+'Stk CF '!DD79</f>
        <v>0</v>
      </c>
      <c r="BS79" s="350">
        <f>+'Stk CF '!DE79</f>
        <v>9</v>
      </c>
      <c r="BT79" s="351">
        <f>+'Stk BF '!EJ79</f>
        <v>1</v>
      </c>
      <c r="BU79" s="106">
        <f>+'Stk BSF'!ED79</f>
        <v>0</v>
      </c>
      <c r="BV79" s="350">
        <f>+'Stk CF '!DK79</f>
        <v>0</v>
      </c>
      <c r="BW79" s="350">
        <f>+'Stk CF '!DL79</f>
        <v>9</v>
      </c>
      <c r="BX79" s="351">
        <f>+'Stk BF '!ES79</f>
        <v>1</v>
      </c>
      <c r="BY79" s="106">
        <f>+'Stk BSF'!EL79</f>
        <v>0</v>
      </c>
      <c r="BZ79" s="350">
        <f>+'Stk CF '!DR79</f>
        <v>0</v>
      </c>
      <c r="CA79" s="350">
        <f>+'Stk CF '!DS79</f>
        <v>9</v>
      </c>
      <c r="CB79" s="351">
        <f>+'Stk BF '!FB79</f>
        <v>1</v>
      </c>
      <c r="CC79" s="106">
        <f>+'Stk BSF'!ET79</f>
        <v>0</v>
      </c>
      <c r="CD79" s="350">
        <f>+'Stk CF '!DY79</f>
        <v>0</v>
      </c>
      <c r="CE79" s="350">
        <f>+'Stk CF '!DZ79</f>
        <v>9</v>
      </c>
      <c r="CF79" s="351">
        <f>+'Stk BF '!FK79</f>
        <v>1</v>
      </c>
      <c r="CG79" s="106">
        <f>+'Stk BSF'!FB79</f>
        <v>0</v>
      </c>
      <c r="CH79" s="350">
        <f>+'Stk CF '!EF79</f>
        <v>0</v>
      </c>
      <c r="CI79" s="350">
        <f>+'Stk CF '!EG79</f>
        <v>9</v>
      </c>
      <c r="CJ79" s="351">
        <f>+'Stk BF '!FT79</f>
        <v>1</v>
      </c>
      <c r="CK79" s="106">
        <f>+'Stk BSF'!FJ79</f>
        <v>0</v>
      </c>
      <c r="CL79" s="350">
        <f>+'Stk CF '!EM79</f>
        <v>0</v>
      </c>
      <c r="CM79" s="350">
        <f>+'Stk CF '!EN79</f>
        <v>9</v>
      </c>
      <c r="CN79" s="351">
        <f>+'Stk BF '!GC79</f>
        <v>1</v>
      </c>
      <c r="CO79" s="106">
        <f>+'Stk BSF'!FR79</f>
        <v>0</v>
      </c>
      <c r="CP79" s="350">
        <f>+'Stk CF '!ET79</f>
        <v>0</v>
      </c>
      <c r="CQ79" s="350">
        <f>+'Stk CF '!EU79</f>
        <v>9</v>
      </c>
      <c r="CR79" s="351">
        <f>+'Stk BF '!GL79</f>
        <v>1</v>
      </c>
      <c r="CS79" s="106">
        <f>+'Stk BSF'!FZ79</f>
        <v>0</v>
      </c>
      <c r="CT79" s="350">
        <f>+'Stk CF '!FA79</f>
        <v>0</v>
      </c>
      <c r="CU79" s="350">
        <f>+'Stk CF '!FB79</f>
        <v>9</v>
      </c>
      <c r="CV79" s="351">
        <f>+'Stk BF '!GU79</f>
        <v>1</v>
      </c>
      <c r="CW79" s="106">
        <f>+'Stk BSF'!GH79</f>
        <v>0</v>
      </c>
      <c r="CX79" s="350">
        <f>+'Stk CF '!FH79</f>
        <v>0</v>
      </c>
      <c r="CY79" s="350">
        <f>+'Stk CF '!FI79</f>
        <v>9</v>
      </c>
      <c r="CZ79" s="351">
        <f>+'Stk BF '!HD79</f>
        <v>1</v>
      </c>
      <c r="DA79" s="106">
        <f>+'Stk BSF'!GP79</f>
        <v>0</v>
      </c>
      <c r="DB79" s="350">
        <f>+'Stk CF '!FO79</f>
        <v>0</v>
      </c>
      <c r="DC79" s="350">
        <f>+'Stk CF '!FP79</f>
        <v>9</v>
      </c>
      <c r="DD79" s="351">
        <f>+'Stk BF '!HM79</f>
        <v>1</v>
      </c>
      <c r="DE79" s="106">
        <f>+'Stk BSF'!GX79</f>
        <v>0</v>
      </c>
      <c r="DF79" s="350">
        <f>+'Stk CF '!FV79</f>
        <v>0</v>
      </c>
      <c r="DG79" s="350">
        <f>+'Stk CF '!FW79</f>
        <v>9</v>
      </c>
      <c r="DH79" s="351">
        <f>+'Stk BF '!HV79</f>
        <v>1</v>
      </c>
      <c r="DI79" s="106">
        <f>+'Stk BSF'!HF79</f>
        <v>0</v>
      </c>
      <c r="DJ79" s="350">
        <f>+'Stk CF '!GC79</f>
        <v>0</v>
      </c>
      <c r="DK79" s="350">
        <f>+'Stk CF '!GD79</f>
        <v>9</v>
      </c>
      <c r="DL79" s="351">
        <f>+'Stk BF '!IE79</f>
        <v>1</v>
      </c>
      <c r="DM79" s="106">
        <f>+'Stk BSF'!HN79</f>
        <v>0</v>
      </c>
      <c r="DN79" s="350">
        <f>+'Stk CF '!GJ79</f>
        <v>0</v>
      </c>
      <c r="DO79" s="350">
        <f>+'Stk CF '!GK79</f>
        <v>9</v>
      </c>
      <c r="DP79" s="351">
        <f>+'Stk BF '!IN79</f>
        <v>1</v>
      </c>
      <c r="DQ79" s="106">
        <f>+'Stk BSF'!HV79</f>
        <v>0</v>
      </c>
      <c r="DR79" s="350">
        <f>+'Stk CF '!GQ79</f>
        <v>0</v>
      </c>
      <c r="DS79" s="350">
        <f>+'Stk CF '!GR79</f>
        <v>9</v>
      </c>
      <c r="DT79" s="351">
        <f>+'Stk BF '!IW79</f>
        <v>1</v>
      </c>
      <c r="DU79" s="106">
        <f>+'Stk BSF'!HV79</f>
        <v>0</v>
      </c>
      <c r="DV79" s="350">
        <f>+'Stk CF '!GX79</f>
        <v>0</v>
      </c>
      <c r="DW79" s="350">
        <f>+'Stk CF '!GY79</f>
        <v>9</v>
      </c>
      <c r="DX79" s="351">
        <f>+'Stk BF '!JF79</f>
        <v>1</v>
      </c>
      <c r="DY79" s="106">
        <f>+'Stk BSF'!IL79</f>
        <v>0</v>
      </c>
      <c r="DZ79" s="350">
        <f>+'Stk CF '!HE79</f>
        <v>0</v>
      </c>
      <c r="EA79" s="350">
        <f>+'Stk CF '!HF79</f>
        <v>9</v>
      </c>
      <c r="EB79" s="351">
        <f>+'Stk BF '!JO79</f>
        <v>1</v>
      </c>
      <c r="EC79" s="106">
        <f>+'Stk BSF'!IT79</f>
        <v>0</v>
      </c>
      <c r="ED79" s="350">
        <f>+'Stk CF '!HL79</f>
        <v>0</v>
      </c>
      <c r="EE79" s="350">
        <f>+'Stk CF '!HM79</f>
        <v>9</v>
      </c>
      <c r="EF79" s="351">
        <f>+'Stk BF '!JX79</f>
        <v>1</v>
      </c>
      <c r="EG79" s="106">
        <f>+'Stk BSF'!JB79</f>
        <v>0</v>
      </c>
      <c r="EH79" s="350">
        <f>+'Stk CF '!IA79</f>
        <v>0</v>
      </c>
      <c r="EI79" s="350">
        <f>+'Stk CF '!IB79</f>
        <v>9</v>
      </c>
      <c r="EJ79" s="351">
        <f>+'Stk BF '!KG79</f>
        <v>1</v>
      </c>
      <c r="EL79" s="520">
        <f t="shared" si="51"/>
        <v>0</v>
      </c>
      <c r="EM79" s="347">
        <f t="shared" si="52"/>
        <v>0</v>
      </c>
      <c r="EN79" s="347">
        <f t="shared" si="53"/>
        <v>9</v>
      </c>
      <c r="EO79" s="347">
        <f t="shared" si="41"/>
        <v>1</v>
      </c>
      <c r="EP79" s="118"/>
      <c r="EQ79" s="132"/>
      <c r="ER79" s="132"/>
    </row>
    <row r="80" spans="2:148" ht="15">
      <c r="B80" s="386" t="s">
        <v>653</v>
      </c>
      <c r="C80" s="167" t="s">
        <v>392</v>
      </c>
      <c r="D80" s="167" t="s">
        <v>379</v>
      </c>
      <c r="E80" s="362" t="s">
        <v>181</v>
      </c>
      <c r="F80" s="380" t="s">
        <v>99</v>
      </c>
      <c r="G80" s="380" t="s">
        <v>99</v>
      </c>
      <c r="H80" s="166" t="s">
        <v>94</v>
      </c>
      <c r="I80" s="355" t="s">
        <v>402</v>
      </c>
      <c r="J80" s="139">
        <v>4</v>
      </c>
      <c r="K80" s="140">
        <v>4</v>
      </c>
      <c r="L80" s="137" t="s">
        <v>4</v>
      </c>
      <c r="M80" s="106">
        <f>+'Stk BSF'!N80</f>
        <v>0</v>
      </c>
      <c r="N80" s="350">
        <f>+'Stk CF '!N80</f>
        <v>0</v>
      </c>
      <c r="O80" s="350">
        <f>+'Stk CF '!O80</f>
        <v>2</v>
      </c>
      <c r="P80" s="351">
        <f>+'Stk BF '!N80</f>
        <v>0</v>
      </c>
      <c r="Q80" s="106">
        <f>+'Stk BSF'!V80</f>
        <v>0</v>
      </c>
      <c r="R80" s="350">
        <f>+'Stk CF '!Q80</f>
        <v>0</v>
      </c>
      <c r="S80" s="350">
        <f>+'Stk CF '!R80</f>
        <v>2</v>
      </c>
      <c r="T80" s="351">
        <f>+'Stk BF '!W80</f>
        <v>0</v>
      </c>
      <c r="U80" s="106">
        <f>+'Stk BSF'!AD80</f>
        <v>0</v>
      </c>
      <c r="V80" s="350">
        <f>+'Stk CF '!X80</f>
        <v>0</v>
      </c>
      <c r="W80" s="350">
        <f>+'Stk CF '!Y80</f>
        <v>2</v>
      </c>
      <c r="X80" s="351">
        <f>+'Stk BF '!AF80</f>
        <v>0</v>
      </c>
      <c r="Y80" s="106">
        <f>+'Stk BSF'!AL80</f>
        <v>0</v>
      </c>
      <c r="Z80" s="350">
        <f>+'Stk CF '!AE80</f>
        <v>0</v>
      </c>
      <c r="AA80" s="350">
        <f>+'Stk CF '!AF80</f>
        <v>2</v>
      </c>
      <c r="AB80" s="351">
        <f>+'Stk BF '!AO80</f>
        <v>0</v>
      </c>
      <c r="AC80" s="106">
        <f>+'Stk BSF'!AT80</f>
        <v>0</v>
      </c>
      <c r="AD80" s="350">
        <f>+'Stk CF '!AL80</f>
        <v>0</v>
      </c>
      <c r="AE80" s="350">
        <f>+'Stk CF '!AM80</f>
        <v>2</v>
      </c>
      <c r="AF80" s="351">
        <f>+'Stk BF '!AX80</f>
        <v>0</v>
      </c>
      <c r="AG80" s="106">
        <f>+'Stk BSF'!BB80</f>
        <v>0</v>
      </c>
      <c r="AH80" s="350">
        <f>+'Stk CF '!AS80</f>
        <v>0</v>
      </c>
      <c r="AI80" s="350">
        <f>+'Stk CF '!AT80</f>
        <v>1</v>
      </c>
      <c r="AJ80" s="351">
        <f>+'Stk BF '!BG80</f>
        <v>0</v>
      </c>
      <c r="AK80" s="106">
        <f>+'Stk BSF'!BJ80</f>
        <v>0</v>
      </c>
      <c r="AL80" s="350">
        <f>+'Stk CF '!AZ80</f>
        <v>0</v>
      </c>
      <c r="AM80" s="350">
        <f>+'Stk CF '!BA80</f>
        <v>1</v>
      </c>
      <c r="AN80" s="351">
        <f>+'Stk BF '!BP80</f>
        <v>0</v>
      </c>
      <c r="AO80" s="106">
        <f>+'Stk BSF'!BR80</f>
        <v>0</v>
      </c>
      <c r="AP80" s="350">
        <f>+'Stk CF '!BG80</f>
        <v>0</v>
      </c>
      <c r="AQ80" s="350">
        <f>+'Stk CF '!BH80</f>
        <v>1</v>
      </c>
      <c r="AR80" s="351">
        <f>+'Stk BF '!BY80</f>
        <v>0</v>
      </c>
      <c r="AS80" s="106">
        <f>+'Stk BSF'!BZ80</f>
        <v>0</v>
      </c>
      <c r="AT80" s="350">
        <f>+'Stk CF '!BN80</f>
        <v>0</v>
      </c>
      <c r="AU80" s="350">
        <f>+'Stk CF '!BO80</f>
        <v>1</v>
      </c>
      <c r="AV80" s="351">
        <f>+'Stk BF '!CH80</f>
        <v>0</v>
      </c>
      <c r="AW80" s="106">
        <f>+'Stk BSF'!CH80</f>
        <v>0</v>
      </c>
      <c r="AX80" s="350">
        <f>+'Stk CF '!BU80</f>
        <v>0</v>
      </c>
      <c r="AY80" s="350">
        <f>+'Stk CF '!BV80</f>
        <v>1</v>
      </c>
      <c r="AZ80" s="351">
        <f>+'Stk BF '!CQ80</f>
        <v>0</v>
      </c>
      <c r="BA80" s="106">
        <f>+'Stk BSF'!CP80</f>
        <v>0</v>
      </c>
      <c r="BB80" s="350">
        <f>+'Stk CF '!CB80</f>
        <v>0</v>
      </c>
      <c r="BC80" s="350">
        <f>+'Stk CF '!CC80</f>
        <v>1</v>
      </c>
      <c r="BD80" s="351">
        <f>+'Stk BF '!CZ80</f>
        <v>0</v>
      </c>
      <c r="BE80" s="106">
        <f>+'Stk BSF'!CX80</f>
        <v>0</v>
      </c>
      <c r="BF80" s="350">
        <f>+'Stk CF '!CI80</f>
        <v>0</v>
      </c>
      <c r="BG80" s="350">
        <f>+'Stk CF '!CJ80</f>
        <v>1</v>
      </c>
      <c r="BH80" s="351">
        <f>+'Stk BF '!DI80</f>
        <v>0</v>
      </c>
      <c r="BI80" s="106">
        <f>+'Stk BSF'!DF80</f>
        <v>0</v>
      </c>
      <c r="BJ80" s="350">
        <f>+'Stk CF '!CP80</f>
        <v>0</v>
      </c>
      <c r="BK80" s="350">
        <f>+'Stk CF '!CQ80</f>
        <v>1</v>
      </c>
      <c r="BL80" s="351">
        <f>+'Stk BF '!DR80</f>
        <v>0</v>
      </c>
      <c r="BM80" s="106">
        <f>+'Stk BSF'!DN80</f>
        <v>0</v>
      </c>
      <c r="BN80" s="350">
        <f>+'Stk CF '!CW80</f>
        <v>0</v>
      </c>
      <c r="BO80" s="350">
        <f>+'Stk CF '!CX80</f>
        <v>1</v>
      </c>
      <c r="BP80" s="351">
        <f>+'Stk BF '!EA80</f>
        <v>0</v>
      </c>
      <c r="BQ80" s="106">
        <f>+'Stk BSF'!DV80</f>
        <v>0</v>
      </c>
      <c r="BR80" s="350">
        <f>+'Stk CF '!DD80</f>
        <v>0</v>
      </c>
      <c r="BS80" s="350">
        <f>+'Stk CF '!DE80</f>
        <v>1</v>
      </c>
      <c r="BT80" s="351">
        <f>+'Stk BF '!EJ80</f>
        <v>0</v>
      </c>
      <c r="BU80" s="106">
        <f>+'Stk BSF'!ED80</f>
        <v>0</v>
      </c>
      <c r="BV80" s="350">
        <f>+'Stk CF '!DK80</f>
        <v>0</v>
      </c>
      <c r="BW80" s="350">
        <f>+'Stk CF '!DL80</f>
        <v>1</v>
      </c>
      <c r="BX80" s="351">
        <f>+'Stk BF '!ES80</f>
        <v>0</v>
      </c>
      <c r="BY80" s="106">
        <f>+'Stk BSF'!EL80</f>
        <v>0</v>
      </c>
      <c r="BZ80" s="350">
        <f>+'Stk CF '!DR80</f>
        <v>0</v>
      </c>
      <c r="CA80" s="350">
        <f>+'Stk CF '!DS80</f>
        <v>1</v>
      </c>
      <c r="CB80" s="351">
        <f>+'Stk BF '!FB80</f>
        <v>0</v>
      </c>
      <c r="CC80" s="106">
        <f>+'Stk BSF'!ET80</f>
        <v>0</v>
      </c>
      <c r="CD80" s="350">
        <f>+'Stk CF '!DY80</f>
        <v>0</v>
      </c>
      <c r="CE80" s="350">
        <f>+'Stk CF '!DZ80</f>
        <v>1</v>
      </c>
      <c r="CF80" s="351">
        <f>+'Stk BF '!FK80</f>
        <v>0</v>
      </c>
      <c r="CG80" s="106">
        <f>+'Stk BSF'!FB80</f>
        <v>0</v>
      </c>
      <c r="CH80" s="350">
        <f>+'Stk CF '!EF80</f>
        <v>0</v>
      </c>
      <c r="CI80" s="350">
        <f>+'Stk CF '!EG80</f>
        <v>1</v>
      </c>
      <c r="CJ80" s="351">
        <f>+'Stk BF '!FT80</f>
        <v>0</v>
      </c>
      <c r="CK80" s="106">
        <f>+'Stk BSF'!FJ80</f>
        <v>0</v>
      </c>
      <c r="CL80" s="350">
        <f>+'Stk CF '!EM80</f>
        <v>0</v>
      </c>
      <c r="CM80" s="350">
        <f>+'Stk CF '!EN80</f>
        <v>1</v>
      </c>
      <c r="CN80" s="351">
        <f>+'Stk BF '!GC80</f>
        <v>0</v>
      </c>
      <c r="CO80" s="106">
        <f>+'Stk BSF'!FR80</f>
        <v>0</v>
      </c>
      <c r="CP80" s="350">
        <f>+'Stk CF '!ET80</f>
        <v>0</v>
      </c>
      <c r="CQ80" s="350">
        <f>+'Stk CF '!EU80</f>
        <v>1</v>
      </c>
      <c r="CR80" s="351">
        <f>+'Stk BF '!GL80</f>
        <v>0</v>
      </c>
      <c r="CS80" s="106">
        <f>+'Stk BSF'!FZ80</f>
        <v>0</v>
      </c>
      <c r="CT80" s="350">
        <f>+'Stk CF '!FA80</f>
        <v>0</v>
      </c>
      <c r="CU80" s="350">
        <f>+'Stk CF '!FB80</f>
        <v>1</v>
      </c>
      <c r="CV80" s="351">
        <f>+'Stk BF '!GU80</f>
        <v>0</v>
      </c>
      <c r="CW80" s="106">
        <f>+'Stk BSF'!GH80</f>
        <v>0</v>
      </c>
      <c r="CX80" s="350">
        <f>+'Stk CF '!FH80</f>
        <v>0</v>
      </c>
      <c r="CY80" s="350">
        <f>+'Stk CF '!FI80</f>
        <v>1</v>
      </c>
      <c r="CZ80" s="351">
        <f>+'Stk BF '!HD80</f>
        <v>0</v>
      </c>
      <c r="DA80" s="106">
        <f>+'Stk BSF'!GP80</f>
        <v>0</v>
      </c>
      <c r="DB80" s="350">
        <f>+'Stk CF '!FO80</f>
        <v>0</v>
      </c>
      <c r="DC80" s="350">
        <f>+'Stk CF '!FP80</f>
        <v>1</v>
      </c>
      <c r="DD80" s="351">
        <f>+'Stk BF '!HM80</f>
        <v>0</v>
      </c>
      <c r="DE80" s="106">
        <f>+'Stk BSF'!GX80</f>
        <v>0</v>
      </c>
      <c r="DF80" s="350">
        <f>+'Stk CF '!FV80</f>
        <v>0</v>
      </c>
      <c r="DG80" s="350">
        <f>+'Stk CF '!FW80</f>
        <v>1</v>
      </c>
      <c r="DH80" s="351">
        <f>+'Stk BF '!HV80</f>
        <v>0</v>
      </c>
      <c r="DI80" s="106">
        <f>+'Stk BSF'!HF80</f>
        <v>0</v>
      </c>
      <c r="DJ80" s="350">
        <f>+'Stk CF '!GC80</f>
        <v>0</v>
      </c>
      <c r="DK80" s="350">
        <f>+'Stk CF '!GD80</f>
        <v>1</v>
      </c>
      <c r="DL80" s="351">
        <f>+'Stk BF '!IE80</f>
        <v>0</v>
      </c>
      <c r="DM80" s="106">
        <f>+'Stk BSF'!HN80</f>
        <v>0</v>
      </c>
      <c r="DN80" s="350">
        <f>+'Stk CF '!GJ80</f>
        <v>0</v>
      </c>
      <c r="DO80" s="350">
        <f>+'Stk CF '!GK80</f>
        <v>1</v>
      </c>
      <c r="DP80" s="351">
        <f>+'Stk BF '!IN80</f>
        <v>0</v>
      </c>
      <c r="DQ80" s="106">
        <f>+'Stk BSF'!HV80</f>
        <v>0</v>
      </c>
      <c r="DR80" s="350">
        <f>+'Stk CF '!GQ80</f>
        <v>0</v>
      </c>
      <c r="DS80" s="350">
        <f>+'Stk CF '!GR80</f>
        <v>1</v>
      </c>
      <c r="DT80" s="351">
        <f>+'Stk BF '!IW80</f>
        <v>0</v>
      </c>
      <c r="DU80" s="106">
        <f>+'Stk BSF'!HV80</f>
        <v>0</v>
      </c>
      <c r="DV80" s="350">
        <f>+'Stk CF '!GX80</f>
        <v>0</v>
      </c>
      <c r="DW80" s="350">
        <f>+'Stk CF '!GY80</f>
        <v>1</v>
      </c>
      <c r="DX80" s="351">
        <f>+'Stk BF '!JF80</f>
        <v>0</v>
      </c>
      <c r="DY80" s="106">
        <f>+'Stk BSF'!IL80</f>
        <v>0</v>
      </c>
      <c r="DZ80" s="350">
        <f>+'Stk CF '!HE80</f>
        <v>0</v>
      </c>
      <c r="EA80" s="350">
        <f>+'Stk CF '!HF80</f>
        <v>1</v>
      </c>
      <c r="EB80" s="351">
        <f>+'Stk BF '!JO80</f>
        <v>0</v>
      </c>
      <c r="EC80" s="106">
        <f>+'Stk BSF'!IT80</f>
        <v>0</v>
      </c>
      <c r="ED80" s="350">
        <f>+'Stk CF '!HL80</f>
        <v>0</v>
      </c>
      <c r="EE80" s="350">
        <f>+'Stk CF '!HM80</f>
        <v>1</v>
      </c>
      <c r="EF80" s="351">
        <f>+'Stk BF '!JX80</f>
        <v>0</v>
      </c>
      <c r="EG80" s="106">
        <f>+'Stk BSF'!JB80</f>
        <v>0</v>
      </c>
      <c r="EH80" s="350">
        <f>+'Stk CF '!IA80</f>
        <v>0</v>
      </c>
      <c r="EI80" s="350">
        <f>+'Stk CF '!IB80</f>
        <v>1</v>
      </c>
      <c r="EJ80" s="351">
        <f>+'Stk BF '!KG80</f>
        <v>0</v>
      </c>
      <c r="EL80" s="520">
        <f t="shared" si="51"/>
        <v>0</v>
      </c>
      <c r="EM80" s="347">
        <f t="shared" si="52"/>
        <v>0</v>
      </c>
      <c r="EN80" s="347">
        <f t="shared" si="53"/>
        <v>1</v>
      </c>
      <c r="EO80" s="347">
        <f t="shared" ref="EO80:EO91" si="54">+EJ80</f>
        <v>0</v>
      </c>
      <c r="EP80" s="118"/>
      <c r="EQ80" s="132"/>
      <c r="ER80" s="132"/>
    </row>
    <row r="81" spans="1:148" ht="15">
      <c r="B81" s="386" t="s">
        <v>653</v>
      </c>
      <c r="C81" s="170" t="s">
        <v>393</v>
      </c>
      <c r="D81" s="170" t="s">
        <v>380</v>
      </c>
      <c r="E81" s="369" t="s">
        <v>198</v>
      </c>
      <c r="F81" s="380" t="s">
        <v>99</v>
      </c>
      <c r="G81" s="380" t="s">
        <v>99</v>
      </c>
      <c r="H81" s="166" t="s">
        <v>94</v>
      </c>
      <c r="I81" s="356" t="s">
        <v>403</v>
      </c>
      <c r="J81" s="139">
        <v>4</v>
      </c>
      <c r="K81" s="140">
        <v>5</v>
      </c>
      <c r="L81" s="137" t="s">
        <v>4</v>
      </c>
      <c r="M81" s="106">
        <f>+'Stk BSF'!N81</f>
        <v>0</v>
      </c>
      <c r="N81" s="350">
        <f>+'Stk CF '!N81</f>
        <v>0</v>
      </c>
      <c r="O81" s="350">
        <f>+'Stk CF '!O81</f>
        <v>0</v>
      </c>
      <c r="P81" s="351">
        <f>+'Stk BF '!N81</f>
        <v>65</v>
      </c>
      <c r="Q81" s="106">
        <f>+'Stk BSF'!V81</f>
        <v>0</v>
      </c>
      <c r="R81" s="350">
        <f>+'Stk CF '!Q81</f>
        <v>0</v>
      </c>
      <c r="S81" s="350">
        <f>+'Stk CF '!R81</f>
        <v>0</v>
      </c>
      <c r="T81" s="351">
        <f>+'Stk BF '!W81</f>
        <v>65</v>
      </c>
      <c r="U81" s="106">
        <f>+'Stk BSF'!AD81</f>
        <v>0</v>
      </c>
      <c r="V81" s="350">
        <f>+'Stk CF '!X81</f>
        <v>0</v>
      </c>
      <c r="W81" s="350">
        <f>+'Stk CF '!Y81</f>
        <v>0</v>
      </c>
      <c r="X81" s="351">
        <f>+'Stk BF '!AF81</f>
        <v>65</v>
      </c>
      <c r="Y81" s="106">
        <f>+'Stk BSF'!AL81</f>
        <v>0</v>
      </c>
      <c r="Z81" s="350">
        <f>+'Stk CF '!AE81</f>
        <v>0</v>
      </c>
      <c r="AA81" s="350">
        <f>+'Stk CF '!AF81</f>
        <v>0</v>
      </c>
      <c r="AB81" s="351">
        <f>+'Stk BF '!AO81</f>
        <v>65</v>
      </c>
      <c r="AC81" s="106">
        <f>+'Stk BSF'!AT81</f>
        <v>0</v>
      </c>
      <c r="AD81" s="350">
        <f>+'Stk CF '!AL81</f>
        <v>0</v>
      </c>
      <c r="AE81" s="350">
        <f>+'Stk CF '!AM81</f>
        <v>0</v>
      </c>
      <c r="AF81" s="351">
        <f>+'Stk BF '!AX81</f>
        <v>65</v>
      </c>
      <c r="AG81" s="106">
        <f>+'Stk BSF'!BB81</f>
        <v>0</v>
      </c>
      <c r="AH81" s="350">
        <f>+'Stk CF '!AS81</f>
        <v>0</v>
      </c>
      <c r="AI81" s="350">
        <f>+'Stk CF '!AT81</f>
        <v>0</v>
      </c>
      <c r="AJ81" s="351">
        <f>+'Stk BF '!BG81</f>
        <v>65</v>
      </c>
      <c r="AK81" s="106">
        <f>+'Stk BSF'!BJ81</f>
        <v>0</v>
      </c>
      <c r="AL81" s="350">
        <f>+'Stk CF '!AZ81</f>
        <v>0</v>
      </c>
      <c r="AM81" s="350">
        <f>+'Stk CF '!BA81</f>
        <v>0</v>
      </c>
      <c r="AN81" s="351">
        <f>+'Stk BF '!BP81</f>
        <v>65</v>
      </c>
      <c r="AO81" s="106">
        <f>+'Stk BSF'!BR81</f>
        <v>0</v>
      </c>
      <c r="AP81" s="350">
        <f>+'Stk CF '!BG81</f>
        <v>0</v>
      </c>
      <c r="AQ81" s="350">
        <f>+'Stk CF '!BH81</f>
        <v>0</v>
      </c>
      <c r="AR81" s="351">
        <f>+'Stk BF '!BY81</f>
        <v>65</v>
      </c>
      <c r="AS81" s="106">
        <f>+'Stk BSF'!BZ81</f>
        <v>0</v>
      </c>
      <c r="AT81" s="350">
        <f>+'Stk CF '!BN81</f>
        <v>0</v>
      </c>
      <c r="AU81" s="350">
        <f>+'Stk CF '!BO81</f>
        <v>0</v>
      </c>
      <c r="AV81" s="351">
        <f>+'Stk BF '!CH81</f>
        <v>65</v>
      </c>
      <c r="AW81" s="106">
        <f>+'Stk BSF'!CH81</f>
        <v>0</v>
      </c>
      <c r="AX81" s="350">
        <f>+'Stk CF '!BU81</f>
        <v>0</v>
      </c>
      <c r="AY81" s="350">
        <f>+'Stk CF '!BV81</f>
        <v>0</v>
      </c>
      <c r="AZ81" s="351">
        <f>+'Stk BF '!CQ81</f>
        <v>65</v>
      </c>
      <c r="BA81" s="106">
        <f>+'Stk BSF'!CP81</f>
        <v>0</v>
      </c>
      <c r="BB81" s="350">
        <f>+'Stk CF '!CB81</f>
        <v>0</v>
      </c>
      <c r="BC81" s="350">
        <f>+'Stk CF '!CC81</f>
        <v>0</v>
      </c>
      <c r="BD81" s="351">
        <f>+'Stk BF '!CZ81</f>
        <v>65</v>
      </c>
      <c r="BE81" s="106">
        <f>+'Stk BSF'!CX81</f>
        <v>0</v>
      </c>
      <c r="BF81" s="350">
        <f>+'Stk CF '!CI81</f>
        <v>0</v>
      </c>
      <c r="BG81" s="350">
        <f>+'Stk CF '!CJ81</f>
        <v>0</v>
      </c>
      <c r="BH81" s="351">
        <f>+'Stk BF '!DI81</f>
        <v>65</v>
      </c>
      <c r="BI81" s="106">
        <f>+'Stk BSF'!DF81</f>
        <v>0</v>
      </c>
      <c r="BJ81" s="350">
        <f>+'Stk CF '!CP81</f>
        <v>0</v>
      </c>
      <c r="BK81" s="350">
        <f>+'Stk CF '!CQ81</f>
        <v>0</v>
      </c>
      <c r="BL81" s="351">
        <f>+'Stk BF '!DR81</f>
        <v>65</v>
      </c>
      <c r="BM81" s="106">
        <f>+'Stk BSF'!DN81</f>
        <v>0</v>
      </c>
      <c r="BN81" s="350">
        <f>+'Stk CF '!CW81</f>
        <v>0</v>
      </c>
      <c r="BO81" s="350">
        <f>+'Stk CF '!CX81</f>
        <v>0</v>
      </c>
      <c r="BP81" s="351">
        <f>+'Stk BF '!EA81</f>
        <v>65</v>
      </c>
      <c r="BQ81" s="106">
        <f>+'Stk BSF'!DV81</f>
        <v>0</v>
      </c>
      <c r="BR81" s="350">
        <f>+'Stk CF '!DD81</f>
        <v>0</v>
      </c>
      <c r="BS81" s="350">
        <f>+'Stk CF '!DE81</f>
        <v>0</v>
      </c>
      <c r="BT81" s="351">
        <f>+'Stk BF '!EJ81</f>
        <v>65</v>
      </c>
      <c r="BU81" s="106">
        <f>+'Stk BSF'!ED81</f>
        <v>0</v>
      </c>
      <c r="BV81" s="350">
        <f>+'Stk CF '!DK81</f>
        <v>0</v>
      </c>
      <c r="BW81" s="350">
        <f>+'Stk CF '!DL81</f>
        <v>0</v>
      </c>
      <c r="BX81" s="351">
        <f>+'Stk BF '!ES81</f>
        <v>65</v>
      </c>
      <c r="BY81" s="106">
        <f>+'Stk BSF'!EL81</f>
        <v>0</v>
      </c>
      <c r="BZ81" s="350">
        <f>+'Stk CF '!DR81</f>
        <v>0</v>
      </c>
      <c r="CA81" s="350">
        <f>+'Stk CF '!DS81</f>
        <v>0</v>
      </c>
      <c r="CB81" s="351">
        <f>+'Stk BF '!FB81</f>
        <v>65</v>
      </c>
      <c r="CC81" s="106">
        <f>+'Stk BSF'!ET81</f>
        <v>0</v>
      </c>
      <c r="CD81" s="350">
        <f>+'Stk CF '!DY81</f>
        <v>0</v>
      </c>
      <c r="CE81" s="350">
        <f>+'Stk CF '!DZ81</f>
        <v>0</v>
      </c>
      <c r="CF81" s="351">
        <f>+'Stk BF '!FK81</f>
        <v>65</v>
      </c>
      <c r="CG81" s="106">
        <f>+'Stk BSF'!FB81</f>
        <v>0</v>
      </c>
      <c r="CH81" s="350">
        <f>+'Stk CF '!EF81</f>
        <v>0</v>
      </c>
      <c r="CI81" s="350">
        <f>+'Stk CF '!EG81</f>
        <v>0</v>
      </c>
      <c r="CJ81" s="351">
        <f>+'Stk BF '!FT81</f>
        <v>65</v>
      </c>
      <c r="CK81" s="106">
        <f>+'Stk BSF'!FJ81</f>
        <v>0</v>
      </c>
      <c r="CL81" s="350">
        <f>+'Stk CF '!EM81</f>
        <v>0</v>
      </c>
      <c r="CM81" s="350">
        <f>+'Stk CF '!EN81</f>
        <v>0</v>
      </c>
      <c r="CN81" s="351">
        <f>+'Stk BF '!GC81</f>
        <v>65</v>
      </c>
      <c r="CO81" s="106">
        <f>+'Stk BSF'!FR81</f>
        <v>0</v>
      </c>
      <c r="CP81" s="350">
        <f>+'Stk CF '!ET81</f>
        <v>0</v>
      </c>
      <c r="CQ81" s="350">
        <f>+'Stk CF '!EU81</f>
        <v>0</v>
      </c>
      <c r="CR81" s="351">
        <f>+'Stk BF '!GL81</f>
        <v>65</v>
      </c>
      <c r="CS81" s="106">
        <f>+'Stk BSF'!FZ81</f>
        <v>0</v>
      </c>
      <c r="CT81" s="350">
        <f>+'Stk CF '!FA81</f>
        <v>0</v>
      </c>
      <c r="CU81" s="350">
        <f>+'Stk CF '!FB81</f>
        <v>0</v>
      </c>
      <c r="CV81" s="351">
        <f>+'Stk BF '!GU81</f>
        <v>65</v>
      </c>
      <c r="CW81" s="106">
        <f>+'Stk BSF'!GH81</f>
        <v>0</v>
      </c>
      <c r="CX81" s="350">
        <f>+'Stk CF '!FH81</f>
        <v>0</v>
      </c>
      <c r="CY81" s="350">
        <f>+'Stk CF '!FI81</f>
        <v>0</v>
      </c>
      <c r="CZ81" s="351">
        <f>+'Stk BF '!HD81</f>
        <v>65</v>
      </c>
      <c r="DA81" s="106">
        <f>+'Stk BSF'!GP81</f>
        <v>0</v>
      </c>
      <c r="DB81" s="350">
        <f>+'Stk CF '!FO81</f>
        <v>0</v>
      </c>
      <c r="DC81" s="350">
        <f>+'Stk CF '!FP81</f>
        <v>0</v>
      </c>
      <c r="DD81" s="351">
        <f>+'Stk BF '!HM81</f>
        <v>65</v>
      </c>
      <c r="DE81" s="106">
        <f>+'Stk BSF'!GX81</f>
        <v>0</v>
      </c>
      <c r="DF81" s="350">
        <f>+'Stk CF '!FV81</f>
        <v>0</v>
      </c>
      <c r="DG81" s="350">
        <f>+'Stk CF '!FW81</f>
        <v>0</v>
      </c>
      <c r="DH81" s="351">
        <f>+'Stk BF '!HV81</f>
        <v>65</v>
      </c>
      <c r="DI81" s="106">
        <f>+'Stk BSF'!HF81</f>
        <v>0</v>
      </c>
      <c r="DJ81" s="350">
        <f>+'Stk CF '!GC81</f>
        <v>0</v>
      </c>
      <c r="DK81" s="350">
        <f>+'Stk CF '!GD81</f>
        <v>0</v>
      </c>
      <c r="DL81" s="351">
        <f>+'Stk BF '!IE81</f>
        <v>65</v>
      </c>
      <c r="DM81" s="106">
        <f>+'Stk BSF'!HN81</f>
        <v>0</v>
      </c>
      <c r="DN81" s="350">
        <f>+'Stk CF '!GJ81</f>
        <v>0</v>
      </c>
      <c r="DO81" s="350">
        <f>+'Stk CF '!GK81</f>
        <v>0</v>
      </c>
      <c r="DP81" s="351">
        <f>+'Stk BF '!IN81</f>
        <v>65</v>
      </c>
      <c r="DQ81" s="106">
        <f>+'Stk BSF'!HV81</f>
        <v>0</v>
      </c>
      <c r="DR81" s="350">
        <f>+'Stk CF '!GQ81</f>
        <v>0</v>
      </c>
      <c r="DS81" s="350">
        <f>+'Stk CF '!GR81</f>
        <v>0</v>
      </c>
      <c r="DT81" s="351">
        <f>+'Stk BF '!IW81</f>
        <v>65</v>
      </c>
      <c r="DU81" s="106">
        <f>+'Stk BSF'!HV81</f>
        <v>0</v>
      </c>
      <c r="DV81" s="350">
        <f>+'Stk CF '!GX81</f>
        <v>0</v>
      </c>
      <c r="DW81" s="350">
        <f>+'Stk CF '!GY81</f>
        <v>0</v>
      </c>
      <c r="DX81" s="351">
        <f>+'Stk BF '!JF81</f>
        <v>65</v>
      </c>
      <c r="DY81" s="106">
        <f>+'Stk BSF'!IL81</f>
        <v>0</v>
      </c>
      <c r="DZ81" s="350">
        <f>+'Stk CF '!HE81</f>
        <v>0</v>
      </c>
      <c r="EA81" s="350">
        <f>+'Stk CF '!HF81</f>
        <v>0</v>
      </c>
      <c r="EB81" s="351">
        <f>+'Stk BF '!JO81</f>
        <v>65</v>
      </c>
      <c r="EC81" s="106">
        <f>+'Stk BSF'!IT81</f>
        <v>0</v>
      </c>
      <c r="ED81" s="350">
        <f>+'Stk CF '!HL81</f>
        <v>0</v>
      </c>
      <c r="EE81" s="350">
        <f>+'Stk CF '!HM81</f>
        <v>0</v>
      </c>
      <c r="EF81" s="351">
        <f>+'Stk BF '!JX81</f>
        <v>65</v>
      </c>
      <c r="EG81" s="106">
        <f>+'Stk BSF'!JB81</f>
        <v>0</v>
      </c>
      <c r="EH81" s="350">
        <f>+'Stk CF '!IA81</f>
        <v>0</v>
      </c>
      <c r="EI81" s="350">
        <f>+'Stk CF '!IB81</f>
        <v>0</v>
      </c>
      <c r="EJ81" s="351">
        <f>+'Stk BF '!KG81</f>
        <v>65</v>
      </c>
      <c r="EL81" s="520">
        <f t="shared" si="51"/>
        <v>0</v>
      </c>
      <c r="EM81" s="347">
        <f t="shared" si="52"/>
        <v>0</v>
      </c>
      <c r="EN81" s="347">
        <f t="shared" si="53"/>
        <v>0</v>
      </c>
      <c r="EO81" s="347">
        <f t="shared" si="54"/>
        <v>65</v>
      </c>
      <c r="EP81" s="118"/>
      <c r="EQ81" s="132"/>
      <c r="ER81" s="132"/>
    </row>
    <row r="82" spans="1:148" ht="15">
      <c r="B82" s="386" t="s">
        <v>653</v>
      </c>
      <c r="C82" s="169" t="s">
        <v>394</v>
      </c>
      <c r="D82" s="169" t="s">
        <v>381</v>
      </c>
      <c r="E82" s="370" t="s">
        <v>198</v>
      </c>
      <c r="F82" s="380" t="s">
        <v>99</v>
      </c>
      <c r="G82" s="380" t="s">
        <v>99</v>
      </c>
      <c r="H82" s="361" t="s">
        <v>95</v>
      </c>
      <c r="I82" s="358" t="s">
        <v>403</v>
      </c>
      <c r="J82" s="139">
        <v>4</v>
      </c>
      <c r="K82" s="140">
        <v>5</v>
      </c>
      <c r="L82" s="137" t="s">
        <v>4</v>
      </c>
      <c r="M82" s="106">
        <f>+'Stk BSF'!N82</f>
        <v>68</v>
      </c>
      <c r="N82" s="350">
        <f>+'Stk CF '!N82</f>
        <v>0</v>
      </c>
      <c r="O82" s="350">
        <f>+'Stk CF '!O82</f>
        <v>0</v>
      </c>
      <c r="P82" s="351">
        <f>+'Stk BF '!N82</f>
        <v>0</v>
      </c>
      <c r="Q82" s="106">
        <f>+'Stk BSF'!V82</f>
        <v>68</v>
      </c>
      <c r="R82" s="350">
        <f>+'Stk CF '!Q82</f>
        <v>0</v>
      </c>
      <c r="S82" s="350">
        <f>+'Stk CF '!R82</f>
        <v>0</v>
      </c>
      <c r="T82" s="351">
        <f>+'Stk BF '!W82</f>
        <v>0</v>
      </c>
      <c r="U82" s="106">
        <f>+'Stk BSF'!AD82</f>
        <v>68</v>
      </c>
      <c r="V82" s="350">
        <f>+'Stk CF '!X82</f>
        <v>0</v>
      </c>
      <c r="W82" s="350">
        <f>+'Stk CF '!Y82</f>
        <v>0</v>
      </c>
      <c r="X82" s="351">
        <f>+'Stk BF '!AF82</f>
        <v>0</v>
      </c>
      <c r="Y82" s="106">
        <f>+'Stk BSF'!AL82</f>
        <v>68</v>
      </c>
      <c r="Z82" s="350">
        <f>+'Stk CF '!AE82</f>
        <v>0</v>
      </c>
      <c r="AA82" s="350">
        <f>+'Stk CF '!AF82</f>
        <v>0</v>
      </c>
      <c r="AB82" s="351">
        <f>+'Stk BF '!AO82</f>
        <v>0</v>
      </c>
      <c r="AC82" s="106">
        <f>+'Stk BSF'!AT82</f>
        <v>68</v>
      </c>
      <c r="AD82" s="350">
        <f>+'Stk CF '!AL82</f>
        <v>0</v>
      </c>
      <c r="AE82" s="350">
        <f>+'Stk CF '!AM82</f>
        <v>0</v>
      </c>
      <c r="AF82" s="351">
        <f>+'Stk BF '!AX82</f>
        <v>0</v>
      </c>
      <c r="AG82" s="106">
        <f>+'Stk BSF'!BB82</f>
        <v>68</v>
      </c>
      <c r="AH82" s="350">
        <f>+'Stk CF '!AS82</f>
        <v>0</v>
      </c>
      <c r="AI82" s="350">
        <f>+'Stk CF '!AT82</f>
        <v>0</v>
      </c>
      <c r="AJ82" s="351">
        <f>+'Stk BF '!BG82</f>
        <v>30</v>
      </c>
      <c r="AK82" s="106">
        <f>+'Stk BSF'!BJ82</f>
        <v>68</v>
      </c>
      <c r="AL82" s="350">
        <f>+'Stk CF '!AZ82</f>
        <v>0</v>
      </c>
      <c r="AM82" s="350">
        <f>+'Stk CF '!BA82</f>
        <v>0</v>
      </c>
      <c r="AN82" s="351">
        <f>+'Stk BF '!BP82</f>
        <v>30</v>
      </c>
      <c r="AO82" s="106">
        <f>+'Stk BSF'!BR82</f>
        <v>68</v>
      </c>
      <c r="AP82" s="350">
        <f>+'Stk CF '!BG82</f>
        <v>0</v>
      </c>
      <c r="AQ82" s="350">
        <f>+'Stk CF '!BH82</f>
        <v>0</v>
      </c>
      <c r="AR82" s="351">
        <f>+'Stk BF '!BY82</f>
        <v>30</v>
      </c>
      <c r="AS82" s="106">
        <f>+'Stk BSF'!BZ82</f>
        <v>68</v>
      </c>
      <c r="AT82" s="350">
        <f>+'Stk CF '!BN82</f>
        <v>0</v>
      </c>
      <c r="AU82" s="350">
        <f>+'Stk CF '!BO82</f>
        <v>0</v>
      </c>
      <c r="AV82" s="351">
        <f>+'Stk BF '!CH82</f>
        <v>30</v>
      </c>
      <c r="AW82" s="106">
        <f>+'Stk BSF'!CH82</f>
        <v>68</v>
      </c>
      <c r="AX82" s="350">
        <f>+'Stk CF '!BU82</f>
        <v>0</v>
      </c>
      <c r="AY82" s="350">
        <f>+'Stk CF '!BV82</f>
        <v>0</v>
      </c>
      <c r="AZ82" s="351">
        <f>+'Stk BF '!CQ82</f>
        <v>30</v>
      </c>
      <c r="BA82" s="106">
        <f>+'Stk BSF'!CP82</f>
        <v>68</v>
      </c>
      <c r="BB82" s="350">
        <f>+'Stk CF '!CB82</f>
        <v>0</v>
      </c>
      <c r="BC82" s="350">
        <f>+'Stk CF '!CC82</f>
        <v>0</v>
      </c>
      <c r="BD82" s="351">
        <f>+'Stk BF '!CZ82</f>
        <v>30</v>
      </c>
      <c r="BE82" s="106">
        <f>+'Stk BSF'!CX82</f>
        <v>68</v>
      </c>
      <c r="BF82" s="350">
        <f>+'Stk CF '!CI82</f>
        <v>0</v>
      </c>
      <c r="BG82" s="350">
        <f>+'Stk CF '!CJ82</f>
        <v>0</v>
      </c>
      <c r="BH82" s="351">
        <f>+'Stk BF '!DI82</f>
        <v>30</v>
      </c>
      <c r="BI82" s="106">
        <f>+'Stk BSF'!DF82</f>
        <v>68</v>
      </c>
      <c r="BJ82" s="350">
        <f>+'Stk CF '!CP82</f>
        <v>0</v>
      </c>
      <c r="BK82" s="350">
        <f>+'Stk CF '!CQ82</f>
        <v>0</v>
      </c>
      <c r="BL82" s="351">
        <f>+'Stk BF '!DR82</f>
        <v>30</v>
      </c>
      <c r="BM82" s="106">
        <f>+'Stk BSF'!DN82</f>
        <v>68</v>
      </c>
      <c r="BN82" s="350">
        <f>+'Stk CF '!CW82</f>
        <v>0</v>
      </c>
      <c r="BO82" s="350">
        <f>+'Stk CF '!CX82</f>
        <v>0</v>
      </c>
      <c r="BP82" s="351">
        <f>+'Stk BF '!EA82</f>
        <v>30</v>
      </c>
      <c r="BQ82" s="106">
        <f>+'Stk BSF'!DV82</f>
        <v>68</v>
      </c>
      <c r="BR82" s="350">
        <f>+'Stk CF '!DD82</f>
        <v>0</v>
      </c>
      <c r="BS82" s="350">
        <f>+'Stk CF '!DE82</f>
        <v>0</v>
      </c>
      <c r="BT82" s="351">
        <f>+'Stk BF '!EJ82</f>
        <v>30</v>
      </c>
      <c r="BU82" s="106">
        <f>+'Stk BSF'!ED82</f>
        <v>68</v>
      </c>
      <c r="BV82" s="350">
        <f>+'Stk CF '!DK82</f>
        <v>0</v>
      </c>
      <c r="BW82" s="350">
        <f>+'Stk CF '!DL82</f>
        <v>0</v>
      </c>
      <c r="BX82" s="351">
        <f>+'Stk BF '!ES82</f>
        <v>30</v>
      </c>
      <c r="BY82" s="106">
        <f>+'Stk BSF'!EL82</f>
        <v>68</v>
      </c>
      <c r="BZ82" s="350">
        <f>+'Stk CF '!DR82</f>
        <v>0</v>
      </c>
      <c r="CA82" s="350">
        <f>+'Stk CF '!DS82</f>
        <v>0</v>
      </c>
      <c r="CB82" s="351">
        <f>+'Stk BF '!FB82</f>
        <v>30</v>
      </c>
      <c r="CC82" s="106">
        <f>+'Stk BSF'!ET82</f>
        <v>68</v>
      </c>
      <c r="CD82" s="350">
        <f>+'Stk CF '!DY82</f>
        <v>0</v>
      </c>
      <c r="CE82" s="350">
        <f>+'Stk CF '!DZ82</f>
        <v>0</v>
      </c>
      <c r="CF82" s="351">
        <f>+'Stk BF '!FK82</f>
        <v>30</v>
      </c>
      <c r="CG82" s="106">
        <f>+'Stk BSF'!FB82</f>
        <v>68</v>
      </c>
      <c r="CH82" s="350">
        <f>+'Stk CF '!EF82</f>
        <v>0</v>
      </c>
      <c r="CI82" s="350">
        <f>+'Stk CF '!EG82</f>
        <v>0</v>
      </c>
      <c r="CJ82" s="351">
        <f>+'Stk BF '!FT82</f>
        <v>30</v>
      </c>
      <c r="CK82" s="106">
        <f>+'Stk BSF'!FJ82</f>
        <v>68</v>
      </c>
      <c r="CL82" s="350">
        <f>+'Stk CF '!EM82</f>
        <v>0</v>
      </c>
      <c r="CM82" s="350">
        <f>+'Stk CF '!EN82</f>
        <v>0</v>
      </c>
      <c r="CN82" s="351">
        <f>+'Stk BF '!GC82</f>
        <v>30</v>
      </c>
      <c r="CO82" s="106">
        <f>+'Stk BSF'!FR82</f>
        <v>68</v>
      </c>
      <c r="CP82" s="350">
        <f>+'Stk CF '!ET82</f>
        <v>0</v>
      </c>
      <c r="CQ82" s="350">
        <f>+'Stk CF '!EU82</f>
        <v>0</v>
      </c>
      <c r="CR82" s="351">
        <f>+'Stk BF '!GL82</f>
        <v>30</v>
      </c>
      <c r="CS82" s="106">
        <f>+'Stk BSF'!FZ82</f>
        <v>68</v>
      </c>
      <c r="CT82" s="350">
        <f>+'Stk CF '!FA82</f>
        <v>0</v>
      </c>
      <c r="CU82" s="350">
        <f>+'Stk CF '!FB82</f>
        <v>0</v>
      </c>
      <c r="CV82" s="351">
        <f>+'Stk BF '!GU82</f>
        <v>30</v>
      </c>
      <c r="CW82" s="106">
        <f>+'Stk BSF'!GH82</f>
        <v>68</v>
      </c>
      <c r="CX82" s="350">
        <f>+'Stk CF '!FH82</f>
        <v>0</v>
      </c>
      <c r="CY82" s="350">
        <f>+'Stk CF '!FI82</f>
        <v>0</v>
      </c>
      <c r="CZ82" s="351">
        <f>+'Stk BF '!HD82</f>
        <v>30</v>
      </c>
      <c r="DA82" s="106">
        <f>+'Stk BSF'!GP82</f>
        <v>68</v>
      </c>
      <c r="DB82" s="350">
        <f>+'Stk CF '!FO82</f>
        <v>0</v>
      </c>
      <c r="DC82" s="350">
        <f>+'Stk CF '!FP82</f>
        <v>0</v>
      </c>
      <c r="DD82" s="351">
        <f>+'Stk BF '!HM82</f>
        <v>30</v>
      </c>
      <c r="DE82" s="106">
        <f>+'Stk BSF'!GX82</f>
        <v>68</v>
      </c>
      <c r="DF82" s="350">
        <f>+'Stk CF '!FV82</f>
        <v>0</v>
      </c>
      <c r="DG82" s="350">
        <f>+'Stk CF '!FW82</f>
        <v>0</v>
      </c>
      <c r="DH82" s="351">
        <f>+'Stk BF '!HV82</f>
        <v>30</v>
      </c>
      <c r="DI82" s="106">
        <f>+'Stk BSF'!HF82</f>
        <v>68</v>
      </c>
      <c r="DJ82" s="350">
        <f>+'Stk CF '!GC82</f>
        <v>0</v>
      </c>
      <c r="DK82" s="350">
        <f>+'Stk CF '!GD82</f>
        <v>0</v>
      </c>
      <c r="DL82" s="351">
        <f>+'Stk BF '!IE82</f>
        <v>30</v>
      </c>
      <c r="DM82" s="106">
        <f>+'Stk BSF'!HN82</f>
        <v>68</v>
      </c>
      <c r="DN82" s="350">
        <f>+'Stk CF '!GJ82</f>
        <v>0</v>
      </c>
      <c r="DO82" s="350">
        <f>+'Stk CF '!GK82</f>
        <v>0</v>
      </c>
      <c r="DP82" s="351">
        <f>+'Stk BF '!IN82</f>
        <v>30</v>
      </c>
      <c r="DQ82" s="106">
        <f>+'Stk BSF'!HV82</f>
        <v>68</v>
      </c>
      <c r="DR82" s="350">
        <f>+'Stk CF '!GQ82</f>
        <v>0</v>
      </c>
      <c r="DS82" s="350">
        <f>+'Stk CF '!GR82</f>
        <v>0</v>
      </c>
      <c r="DT82" s="351">
        <f>+'Stk BF '!IW82</f>
        <v>30</v>
      </c>
      <c r="DU82" s="106">
        <f>+'Stk BSF'!HV82</f>
        <v>68</v>
      </c>
      <c r="DV82" s="350">
        <f>+'Stk CF '!GX82</f>
        <v>0</v>
      </c>
      <c r="DW82" s="350">
        <f>+'Stk CF '!GY82</f>
        <v>0</v>
      </c>
      <c r="DX82" s="351">
        <f>+'Stk BF '!JF82</f>
        <v>30</v>
      </c>
      <c r="DY82" s="106">
        <f>+'Stk BSF'!IL82</f>
        <v>68</v>
      </c>
      <c r="DZ82" s="350">
        <f>+'Stk CF '!HE82</f>
        <v>0</v>
      </c>
      <c r="EA82" s="350">
        <f>+'Stk CF '!HF82</f>
        <v>0</v>
      </c>
      <c r="EB82" s="351">
        <f>+'Stk BF '!JO82</f>
        <v>30</v>
      </c>
      <c r="EC82" s="106">
        <f>+'Stk BSF'!IT82</f>
        <v>68</v>
      </c>
      <c r="ED82" s="350">
        <f>+'Stk CF '!HL82</f>
        <v>0</v>
      </c>
      <c r="EE82" s="350">
        <f>+'Stk CF '!HM82</f>
        <v>0</v>
      </c>
      <c r="EF82" s="351">
        <f>+'Stk BF '!JX82</f>
        <v>30</v>
      </c>
      <c r="EG82" s="106">
        <f>+'Stk BSF'!JB82</f>
        <v>68</v>
      </c>
      <c r="EH82" s="350">
        <f>+'Stk CF '!IA82</f>
        <v>0</v>
      </c>
      <c r="EI82" s="350">
        <f>+'Stk CF '!IB82</f>
        <v>0</v>
      </c>
      <c r="EJ82" s="351">
        <f>+'Stk BF '!KG82</f>
        <v>30</v>
      </c>
      <c r="EL82" s="520">
        <f t="shared" si="51"/>
        <v>68</v>
      </c>
      <c r="EM82" s="347">
        <f t="shared" si="52"/>
        <v>0</v>
      </c>
      <c r="EN82" s="347">
        <f t="shared" si="53"/>
        <v>0</v>
      </c>
      <c r="EO82" s="347">
        <f t="shared" si="54"/>
        <v>30</v>
      </c>
      <c r="EP82" s="118"/>
      <c r="EQ82" s="132"/>
      <c r="ER82" s="132"/>
    </row>
    <row r="83" spans="1:148" ht="15">
      <c r="B83" s="386" t="s">
        <v>653</v>
      </c>
      <c r="C83" s="170" t="s">
        <v>395</v>
      </c>
      <c r="D83" s="170" t="s">
        <v>382</v>
      </c>
      <c r="E83" s="369" t="s">
        <v>198</v>
      </c>
      <c r="F83" s="380" t="s">
        <v>99</v>
      </c>
      <c r="G83" s="166" t="s">
        <v>483</v>
      </c>
      <c r="H83" s="166" t="s">
        <v>94</v>
      </c>
      <c r="I83" s="356" t="s">
        <v>403</v>
      </c>
      <c r="J83" s="139">
        <v>4</v>
      </c>
      <c r="K83" s="140">
        <v>5</v>
      </c>
      <c r="L83" s="137" t="s">
        <v>4</v>
      </c>
      <c r="M83" s="106">
        <f>+'Stk BSF'!N83</f>
        <v>171</v>
      </c>
      <c r="N83" s="350">
        <f>+'Stk CF '!N83</f>
        <v>1</v>
      </c>
      <c r="O83" s="350">
        <f>+'Stk CF '!O83</f>
        <v>34</v>
      </c>
      <c r="P83" s="351">
        <f>+'Stk BF '!N83</f>
        <v>0</v>
      </c>
      <c r="Q83" s="106">
        <f>+'Stk BSF'!V83</f>
        <v>171</v>
      </c>
      <c r="R83" s="350">
        <f>+'Stk CF '!Q83</f>
        <v>1</v>
      </c>
      <c r="S83" s="350">
        <f>+'Stk CF '!R83</f>
        <v>34</v>
      </c>
      <c r="T83" s="351">
        <f>+'Stk BF '!W83</f>
        <v>0</v>
      </c>
      <c r="U83" s="106">
        <f>+'Stk BSF'!AD83</f>
        <v>171</v>
      </c>
      <c r="V83" s="350">
        <f>+'Stk CF '!X83</f>
        <v>1</v>
      </c>
      <c r="W83" s="350">
        <f>+'Stk CF '!Y83</f>
        <v>34</v>
      </c>
      <c r="X83" s="351">
        <f>+'Stk BF '!AF83</f>
        <v>0</v>
      </c>
      <c r="Y83" s="106">
        <f>+'Stk BSF'!AL83</f>
        <v>171</v>
      </c>
      <c r="Z83" s="350">
        <f>+'Stk CF '!AE83</f>
        <v>1</v>
      </c>
      <c r="AA83" s="350">
        <f>+'Stk CF '!AF83</f>
        <v>34</v>
      </c>
      <c r="AB83" s="351">
        <f>+'Stk BF '!AO83</f>
        <v>0</v>
      </c>
      <c r="AC83" s="106">
        <f>+'Stk BSF'!AT83</f>
        <v>171</v>
      </c>
      <c r="AD83" s="350">
        <f>+'Stk CF '!AL83</f>
        <v>1</v>
      </c>
      <c r="AE83" s="350">
        <f>+'Stk CF '!AM83</f>
        <v>34</v>
      </c>
      <c r="AF83" s="351">
        <f>+'Stk BF '!AX83</f>
        <v>0</v>
      </c>
      <c r="AG83" s="106">
        <f>+'Stk BSF'!BB83</f>
        <v>171</v>
      </c>
      <c r="AH83" s="350">
        <f>+'Stk CF '!AS83</f>
        <v>1</v>
      </c>
      <c r="AI83" s="350">
        <f>+'Stk CF '!AT83</f>
        <v>4</v>
      </c>
      <c r="AJ83" s="351">
        <f>+'Stk BF '!BG83</f>
        <v>0</v>
      </c>
      <c r="AK83" s="106">
        <f>+'Stk BSF'!BJ83</f>
        <v>171</v>
      </c>
      <c r="AL83" s="350">
        <f>+'Stk CF '!AZ83</f>
        <v>1</v>
      </c>
      <c r="AM83" s="350">
        <f>+'Stk CF '!BA83</f>
        <v>3</v>
      </c>
      <c r="AN83" s="351">
        <f>+'Stk BF '!BP83</f>
        <v>0</v>
      </c>
      <c r="AO83" s="106">
        <f>+'Stk BSF'!BR83</f>
        <v>172</v>
      </c>
      <c r="AP83" s="350">
        <f>+'Stk CF '!BG83</f>
        <v>0</v>
      </c>
      <c r="AQ83" s="350">
        <f>+'Stk CF '!BH83</f>
        <v>0</v>
      </c>
      <c r="AR83" s="351">
        <f>+'Stk BF '!BY83</f>
        <v>3</v>
      </c>
      <c r="AS83" s="106">
        <f>+'Stk BSF'!BZ83</f>
        <v>172</v>
      </c>
      <c r="AT83" s="350">
        <f>+'Stk CF '!BN83</f>
        <v>0</v>
      </c>
      <c r="AU83" s="350">
        <f>+'Stk CF '!BO83</f>
        <v>0</v>
      </c>
      <c r="AV83" s="351">
        <f>+'Stk BF '!CH83</f>
        <v>3</v>
      </c>
      <c r="AW83" s="106">
        <f>+'Stk BSF'!CH83</f>
        <v>172</v>
      </c>
      <c r="AX83" s="350">
        <f>+'Stk CF '!BU83</f>
        <v>0</v>
      </c>
      <c r="AY83" s="350">
        <f>+'Stk CF '!BV83</f>
        <v>0</v>
      </c>
      <c r="AZ83" s="351">
        <f>+'Stk BF '!CQ83</f>
        <v>3</v>
      </c>
      <c r="BA83" s="106">
        <f>+'Stk BSF'!CP83</f>
        <v>172</v>
      </c>
      <c r="BB83" s="350">
        <f>+'Stk CF '!CB83</f>
        <v>0</v>
      </c>
      <c r="BC83" s="350">
        <f>+'Stk CF '!CC83</f>
        <v>0</v>
      </c>
      <c r="BD83" s="351">
        <f>+'Stk BF '!CZ83</f>
        <v>3</v>
      </c>
      <c r="BE83" s="106">
        <f>+'Stk BSF'!CX83</f>
        <v>172</v>
      </c>
      <c r="BF83" s="350">
        <f>+'Stk CF '!CI83</f>
        <v>0</v>
      </c>
      <c r="BG83" s="350">
        <f>+'Stk CF '!CJ83</f>
        <v>0</v>
      </c>
      <c r="BH83" s="351">
        <f>+'Stk BF '!DI83</f>
        <v>3</v>
      </c>
      <c r="BI83" s="106">
        <f>+'Stk BSF'!DF83</f>
        <v>172</v>
      </c>
      <c r="BJ83" s="350">
        <f>+'Stk CF '!CP83</f>
        <v>0</v>
      </c>
      <c r="BK83" s="350">
        <f>+'Stk CF '!CQ83</f>
        <v>0</v>
      </c>
      <c r="BL83" s="351">
        <f>+'Stk BF '!DR83</f>
        <v>3</v>
      </c>
      <c r="BM83" s="106">
        <f>+'Stk BSF'!DN83</f>
        <v>172</v>
      </c>
      <c r="BN83" s="350">
        <f>+'Stk CF '!CW83</f>
        <v>0</v>
      </c>
      <c r="BO83" s="350">
        <f>+'Stk CF '!CX83</f>
        <v>0</v>
      </c>
      <c r="BP83" s="351">
        <f>+'Stk BF '!EA83</f>
        <v>3</v>
      </c>
      <c r="BQ83" s="106">
        <f>+'Stk BSF'!DV83</f>
        <v>172</v>
      </c>
      <c r="BR83" s="350">
        <f>+'Stk CF '!DD83</f>
        <v>0</v>
      </c>
      <c r="BS83" s="350">
        <f>+'Stk CF '!DE83</f>
        <v>0</v>
      </c>
      <c r="BT83" s="351">
        <f>+'Stk BF '!EJ83</f>
        <v>3</v>
      </c>
      <c r="BU83" s="106">
        <f>+'Stk BSF'!ED83</f>
        <v>172</v>
      </c>
      <c r="BV83" s="350">
        <f>+'Stk CF '!DK83</f>
        <v>0</v>
      </c>
      <c r="BW83" s="350">
        <f>+'Stk CF '!DL83</f>
        <v>0</v>
      </c>
      <c r="BX83" s="351">
        <f>+'Stk BF '!ES83</f>
        <v>3</v>
      </c>
      <c r="BY83" s="106">
        <f>+'Stk BSF'!EL83</f>
        <v>172</v>
      </c>
      <c r="BZ83" s="350">
        <f>+'Stk CF '!DR83</f>
        <v>0</v>
      </c>
      <c r="CA83" s="350">
        <f>+'Stk CF '!DS83</f>
        <v>0</v>
      </c>
      <c r="CB83" s="351">
        <f>+'Stk BF '!FB83</f>
        <v>3</v>
      </c>
      <c r="CC83" s="106">
        <f>+'Stk BSF'!ET83</f>
        <v>172</v>
      </c>
      <c r="CD83" s="350">
        <f>+'Stk CF '!DY83</f>
        <v>0</v>
      </c>
      <c r="CE83" s="350">
        <f>+'Stk CF '!DZ83</f>
        <v>0</v>
      </c>
      <c r="CF83" s="351">
        <f>+'Stk BF '!FK83</f>
        <v>3</v>
      </c>
      <c r="CG83" s="106">
        <f>+'Stk BSF'!FB83</f>
        <v>172</v>
      </c>
      <c r="CH83" s="350">
        <f>+'Stk CF '!EF83</f>
        <v>0</v>
      </c>
      <c r="CI83" s="350">
        <f>+'Stk CF '!EG83</f>
        <v>0</v>
      </c>
      <c r="CJ83" s="351">
        <f>+'Stk BF '!FT83</f>
        <v>3</v>
      </c>
      <c r="CK83" s="106">
        <f>+'Stk BSF'!FJ83</f>
        <v>172</v>
      </c>
      <c r="CL83" s="350">
        <f>+'Stk CF '!EM83</f>
        <v>0</v>
      </c>
      <c r="CM83" s="350">
        <f>+'Stk CF '!EN83</f>
        <v>0</v>
      </c>
      <c r="CN83" s="351">
        <f>+'Stk BF '!GC83</f>
        <v>3</v>
      </c>
      <c r="CO83" s="106">
        <f>+'Stk BSF'!FR83</f>
        <v>172</v>
      </c>
      <c r="CP83" s="350">
        <f>+'Stk CF '!ET83</f>
        <v>0</v>
      </c>
      <c r="CQ83" s="350">
        <f>+'Stk CF '!EU83</f>
        <v>0</v>
      </c>
      <c r="CR83" s="351">
        <f>+'Stk BF '!GL83</f>
        <v>3</v>
      </c>
      <c r="CS83" s="106">
        <f>+'Stk BSF'!FZ83</f>
        <v>172</v>
      </c>
      <c r="CT83" s="350">
        <f>+'Stk CF '!FA83</f>
        <v>0</v>
      </c>
      <c r="CU83" s="350">
        <f>+'Stk CF '!FB83</f>
        <v>0</v>
      </c>
      <c r="CV83" s="351">
        <f>+'Stk BF '!GU83</f>
        <v>3</v>
      </c>
      <c r="CW83" s="106">
        <f>+'Stk BSF'!GH83</f>
        <v>172</v>
      </c>
      <c r="CX83" s="350">
        <f>+'Stk CF '!FH83</f>
        <v>0</v>
      </c>
      <c r="CY83" s="350">
        <f>+'Stk CF '!FI83</f>
        <v>0</v>
      </c>
      <c r="CZ83" s="351">
        <f>+'Stk BF '!HD83</f>
        <v>3</v>
      </c>
      <c r="DA83" s="106">
        <f>+'Stk BSF'!GP83</f>
        <v>172</v>
      </c>
      <c r="DB83" s="350">
        <f>+'Stk CF '!FO83</f>
        <v>0</v>
      </c>
      <c r="DC83" s="350">
        <f>+'Stk CF '!FP83</f>
        <v>0</v>
      </c>
      <c r="DD83" s="351">
        <f>+'Stk BF '!HM83</f>
        <v>3</v>
      </c>
      <c r="DE83" s="106">
        <f>+'Stk BSF'!GX83</f>
        <v>172</v>
      </c>
      <c r="DF83" s="350">
        <f>+'Stk CF '!FV83</f>
        <v>0</v>
      </c>
      <c r="DG83" s="350">
        <f>+'Stk CF '!FW83</f>
        <v>0</v>
      </c>
      <c r="DH83" s="351">
        <f>+'Stk BF '!HV83</f>
        <v>3</v>
      </c>
      <c r="DI83" s="106">
        <f>+'Stk BSF'!HF83</f>
        <v>172</v>
      </c>
      <c r="DJ83" s="350">
        <f>+'Stk CF '!GC83</f>
        <v>0</v>
      </c>
      <c r="DK83" s="350">
        <f>+'Stk CF '!GD83</f>
        <v>0</v>
      </c>
      <c r="DL83" s="351">
        <f>+'Stk BF '!IE83</f>
        <v>3</v>
      </c>
      <c r="DM83" s="106">
        <f>+'Stk BSF'!HN83</f>
        <v>172</v>
      </c>
      <c r="DN83" s="350">
        <f>+'Stk CF '!GJ83</f>
        <v>0</v>
      </c>
      <c r="DO83" s="350">
        <f>+'Stk CF '!GK83</f>
        <v>0</v>
      </c>
      <c r="DP83" s="351">
        <f>+'Stk BF '!IN83</f>
        <v>3</v>
      </c>
      <c r="DQ83" s="106">
        <f>+'Stk BSF'!HV83</f>
        <v>172</v>
      </c>
      <c r="DR83" s="350">
        <f>+'Stk CF '!GQ83</f>
        <v>0</v>
      </c>
      <c r="DS83" s="350">
        <f>+'Stk CF '!GR83</f>
        <v>0</v>
      </c>
      <c r="DT83" s="351">
        <f>+'Stk BF '!IW83</f>
        <v>3</v>
      </c>
      <c r="DU83" s="106">
        <f>+'Stk BSF'!HV83</f>
        <v>172</v>
      </c>
      <c r="DV83" s="350">
        <f>+'Stk CF '!GX83</f>
        <v>0</v>
      </c>
      <c r="DW83" s="350">
        <f>+'Stk CF '!GY83</f>
        <v>0</v>
      </c>
      <c r="DX83" s="351">
        <f>+'Stk BF '!JF83</f>
        <v>3</v>
      </c>
      <c r="DY83" s="106">
        <f>+'Stk BSF'!IL83</f>
        <v>172</v>
      </c>
      <c r="DZ83" s="350">
        <f>+'Stk CF '!HE83</f>
        <v>0</v>
      </c>
      <c r="EA83" s="350">
        <f>+'Stk CF '!HF83</f>
        <v>0</v>
      </c>
      <c r="EB83" s="351">
        <f>+'Stk BF '!JO83</f>
        <v>3</v>
      </c>
      <c r="EC83" s="106">
        <f>+'Stk BSF'!IT83</f>
        <v>172</v>
      </c>
      <c r="ED83" s="350">
        <f>+'Stk CF '!HL83</f>
        <v>0</v>
      </c>
      <c r="EE83" s="350">
        <f>+'Stk CF '!HM83</f>
        <v>0</v>
      </c>
      <c r="EF83" s="351">
        <f>+'Stk BF '!JX83</f>
        <v>3</v>
      </c>
      <c r="EG83" s="106">
        <f>+'Stk BSF'!JB83</f>
        <v>172</v>
      </c>
      <c r="EH83" s="350">
        <f>+'Stk CF '!IA83</f>
        <v>0</v>
      </c>
      <c r="EI83" s="350">
        <f>+'Stk CF '!IB83</f>
        <v>0</v>
      </c>
      <c r="EJ83" s="351">
        <f>+'Stk BF '!KG83</f>
        <v>3</v>
      </c>
      <c r="EL83" s="520">
        <f t="shared" si="51"/>
        <v>172</v>
      </c>
      <c r="EM83" s="347">
        <f t="shared" si="52"/>
        <v>0</v>
      </c>
      <c r="EN83" s="347">
        <f t="shared" si="53"/>
        <v>0</v>
      </c>
      <c r="EO83" s="347">
        <f t="shared" si="54"/>
        <v>3</v>
      </c>
      <c r="EP83" s="118"/>
      <c r="EQ83" s="132"/>
      <c r="ER83" s="132"/>
    </row>
    <row r="84" spans="1:148" ht="15">
      <c r="B84" s="386" t="s">
        <v>653</v>
      </c>
      <c r="C84" s="169" t="s">
        <v>396</v>
      </c>
      <c r="D84" s="167" t="s">
        <v>383</v>
      </c>
      <c r="E84" s="370" t="s">
        <v>198</v>
      </c>
      <c r="F84" s="380" t="s">
        <v>99</v>
      </c>
      <c r="G84" s="380" t="s">
        <v>99</v>
      </c>
      <c r="H84" s="361" t="s">
        <v>95</v>
      </c>
      <c r="I84" s="355" t="s">
        <v>404</v>
      </c>
      <c r="J84" s="139">
        <v>5</v>
      </c>
      <c r="K84" s="140">
        <v>6</v>
      </c>
      <c r="L84" s="137" t="s">
        <v>4</v>
      </c>
      <c r="M84" s="106">
        <f>+'Stk BSF'!N84</f>
        <v>22</v>
      </c>
      <c r="N84" s="350">
        <f>+'Stk CF '!N84</f>
        <v>0</v>
      </c>
      <c r="O84" s="350">
        <f>+'Stk CF '!O84</f>
        <v>0</v>
      </c>
      <c r="P84" s="351">
        <f>+'Stk BF '!N84</f>
        <v>6</v>
      </c>
      <c r="Q84" s="106">
        <f>+'Stk BSF'!V84</f>
        <v>22</v>
      </c>
      <c r="R84" s="350">
        <f>+'Stk CF '!Q84</f>
        <v>0</v>
      </c>
      <c r="S84" s="350">
        <f>+'Stk CF '!R84</f>
        <v>0</v>
      </c>
      <c r="T84" s="351">
        <f>+'Stk BF '!W84</f>
        <v>6</v>
      </c>
      <c r="U84" s="106">
        <f>+'Stk BSF'!AD84</f>
        <v>22</v>
      </c>
      <c r="V84" s="350">
        <f>+'Stk CF '!X84</f>
        <v>0</v>
      </c>
      <c r="W84" s="350">
        <f>+'Stk CF '!Y84</f>
        <v>0</v>
      </c>
      <c r="X84" s="351">
        <f>+'Stk BF '!AF84</f>
        <v>6</v>
      </c>
      <c r="Y84" s="106">
        <f>+'Stk BSF'!AL84</f>
        <v>22</v>
      </c>
      <c r="Z84" s="350">
        <f>+'Stk CF '!AE84</f>
        <v>0</v>
      </c>
      <c r="AA84" s="350">
        <f>+'Stk CF '!AF84</f>
        <v>0</v>
      </c>
      <c r="AB84" s="351">
        <f>+'Stk BF '!AO84</f>
        <v>6</v>
      </c>
      <c r="AC84" s="106">
        <f>+'Stk BSF'!AT84</f>
        <v>22</v>
      </c>
      <c r="AD84" s="350">
        <f>+'Stk CF '!AL84</f>
        <v>0</v>
      </c>
      <c r="AE84" s="350">
        <f>+'Stk CF '!AM84</f>
        <v>0</v>
      </c>
      <c r="AF84" s="351">
        <f>+'Stk BF '!AX84</f>
        <v>6</v>
      </c>
      <c r="AG84" s="106">
        <f>+'Stk BSF'!BB84</f>
        <v>22</v>
      </c>
      <c r="AH84" s="350">
        <f>+'Stk CF '!AS84</f>
        <v>0</v>
      </c>
      <c r="AI84" s="350">
        <f>+'Stk CF '!AT84</f>
        <v>0</v>
      </c>
      <c r="AJ84" s="351">
        <f>+'Stk BF '!BG84</f>
        <v>6</v>
      </c>
      <c r="AK84" s="106">
        <f>+'Stk BSF'!BJ84</f>
        <v>22</v>
      </c>
      <c r="AL84" s="350">
        <f>+'Stk CF '!AZ84</f>
        <v>0</v>
      </c>
      <c r="AM84" s="350">
        <f>+'Stk CF '!BA84</f>
        <v>0</v>
      </c>
      <c r="AN84" s="351">
        <f>+'Stk BF '!BP84</f>
        <v>6</v>
      </c>
      <c r="AO84" s="106">
        <f>+'Stk BSF'!BR84</f>
        <v>22</v>
      </c>
      <c r="AP84" s="350">
        <f>+'Stk CF '!BG84</f>
        <v>0</v>
      </c>
      <c r="AQ84" s="350">
        <f>+'Stk CF '!BH84</f>
        <v>0</v>
      </c>
      <c r="AR84" s="351">
        <f>+'Stk BF '!BY84</f>
        <v>6</v>
      </c>
      <c r="AS84" s="106">
        <f>+'Stk BSF'!BZ84</f>
        <v>22</v>
      </c>
      <c r="AT84" s="350">
        <f>+'Stk CF '!BN84</f>
        <v>0</v>
      </c>
      <c r="AU84" s="350">
        <f>+'Stk CF '!BO84</f>
        <v>0</v>
      </c>
      <c r="AV84" s="351">
        <f>+'Stk BF '!CH84</f>
        <v>6</v>
      </c>
      <c r="AW84" s="106">
        <f>+'Stk BSF'!CH84</f>
        <v>22</v>
      </c>
      <c r="AX84" s="350">
        <f>+'Stk CF '!BU84</f>
        <v>0</v>
      </c>
      <c r="AY84" s="350">
        <f>+'Stk CF '!BV84</f>
        <v>0</v>
      </c>
      <c r="AZ84" s="351">
        <f>+'Stk BF '!CQ84</f>
        <v>6</v>
      </c>
      <c r="BA84" s="106">
        <f>+'Stk BSF'!CP84</f>
        <v>22</v>
      </c>
      <c r="BB84" s="350">
        <f>+'Stk CF '!CB84</f>
        <v>0</v>
      </c>
      <c r="BC84" s="350">
        <f>+'Stk CF '!CC84</f>
        <v>0</v>
      </c>
      <c r="BD84" s="351">
        <f>+'Stk BF '!CZ84</f>
        <v>6</v>
      </c>
      <c r="BE84" s="106">
        <f>+'Stk BSF'!CX84</f>
        <v>22</v>
      </c>
      <c r="BF84" s="350">
        <f>+'Stk CF '!CI84</f>
        <v>0</v>
      </c>
      <c r="BG84" s="350">
        <f>+'Stk CF '!CJ84</f>
        <v>0</v>
      </c>
      <c r="BH84" s="351">
        <f>+'Stk BF '!DI84</f>
        <v>6</v>
      </c>
      <c r="BI84" s="106">
        <f>+'Stk BSF'!DF84</f>
        <v>22</v>
      </c>
      <c r="BJ84" s="350">
        <f>+'Stk CF '!CP84</f>
        <v>0</v>
      </c>
      <c r="BK84" s="350">
        <f>+'Stk CF '!CQ84</f>
        <v>0</v>
      </c>
      <c r="BL84" s="351">
        <f>+'Stk BF '!DR84</f>
        <v>6</v>
      </c>
      <c r="BM84" s="106">
        <f>+'Stk BSF'!DN84</f>
        <v>22</v>
      </c>
      <c r="BN84" s="350">
        <f>+'Stk CF '!CW84</f>
        <v>0</v>
      </c>
      <c r="BO84" s="350">
        <f>+'Stk CF '!CX84</f>
        <v>0</v>
      </c>
      <c r="BP84" s="351">
        <f>+'Stk BF '!EA84</f>
        <v>6</v>
      </c>
      <c r="BQ84" s="106">
        <f>+'Stk BSF'!DV84</f>
        <v>22</v>
      </c>
      <c r="BR84" s="350">
        <f>+'Stk CF '!DD84</f>
        <v>0</v>
      </c>
      <c r="BS84" s="350">
        <f>+'Stk CF '!DE84</f>
        <v>0</v>
      </c>
      <c r="BT84" s="351">
        <f>+'Stk BF '!EJ84</f>
        <v>6</v>
      </c>
      <c r="BU84" s="106">
        <f>+'Stk BSF'!ED84</f>
        <v>22</v>
      </c>
      <c r="BV84" s="350">
        <f>+'Stk CF '!DK84</f>
        <v>0</v>
      </c>
      <c r="BW84" s="350">
        <f>+'Stk CF '!DL84</f>
        <v>0</v>
      </c>
      <c r="BX84" s="351">
        <f>+'Stk BF '!ES84</f>
        <v>6</v>
      </c>
      <c r="BY84" s="106">
        <f>+'Stk BSF'!EL84</f>
        <v>22</v>
      </c>
      <c r="BZ84" s="350">
        <f>+'Stk CF '!DR84</f>
        <v>0</v>
      </c>
      <c r="CA84" s="350">
        <f>+'Stk CF '!DS84</f>
        <v>0</v>
      </c>
      <c r="CB84" s="351">
        <f>+'Stk BF '!FB84</f>
        <v>6</v>
      </c>
      <c r="CC84" s="106">
        <f>+'Stk BSF'!ET84</f>
        <v>22</v>
      </c>
      <c r="CD84" s="350">
        <f>+'Stk CF '!DY84</f>
        <v>0</v>
      </c>
      <c r="CE84" s="350">
        <f>+'Stk CF '!DZ84</f>
        <v>0</v>
      </c>
      <c r="CF84" s="351">
        <f>+'Stk BF '!FK84</f>
        <v>6</v>
      </c>
      <c r="CG84" s="106">
        <f>+'Stk BSF'!FB84</f>
        <v>22</v>
      </c>
      <c r="CH84" s="350">
        <f>+'Stk CF '!EF84</f>
        <v>0</v>
      </c>
      <c r="CI84" s="350">
        <f>+'Stk CF '!EG84</f>
        <v>0</v>
      </c>
      <c r="CJ84" s="351">
        <f>+'Stk BF '!FT84</f>
        <v>6</v>
      </c>
      <c r="CK84" s="106">
        <f>+'Stk BSF'!FJ84</f>
        <v>22</v>
      </c>
      <c r="CL84" s="350">
        <f>+'Stk CF '!EM84</f>
        <v>0</v>
      </c>
      <c r="CM84" s="350">
        <f>+'Stk CF '!EN84</f>
        <v>0</v>
      </c>
      <c r="CN84" s="351">
        <f>+'Stk BF '!GC84</f>
        <v>6</v>
      </c>
      <c r="CO84" s="106">
        <f>+'Stk BSF'!FR84</f>
        <v>22</v>
      </c>
      <c r="CP84" s="350">
        <f>+'Stk CF '!ET84</f>
        <v>0</v>
      </c>
      <c r="CQ84" s="350">
        <f>+'Stk CF '!EU84</f>
        <v>0</v>
      </c>
      <c r="CR84" s="351">
        <f>+'Stk BF '!GL84</f>
        <v>6</v>
      </c>
      <c r="CS84" s="106">
        <f>+'Stk BSF'!FZ84</f>
        <v>22</v>
      </c>
      <c r="CT84" s="350">
        <f>+'Stk CF '!FA84</f>
        <v>0</v>
      </c>
      <c r="CU84" s="350">
        <f>+'Stk CF '!FB84</f>
        <v>0</v>
      </c>
      <c r="CV84" s="351">
        <f>+'Stk BF '!GU84</f>
        <v>6</v>
      </c>
      <c r="CW84" s="106">
        <f>+'Stk BSF'!GH84</f>
        <v>22</v>
      </c>
      <c r="CX84" s="350">
        <f>+'Stk CF '!FH84</f>
        <v>0</v>
      </c>
      <c r="CY84" s="350">
        <f>+'Stk CF '!FI84</f>
        <v>0</v>
      </c>
      <c r="CZ84" s="351">
        <f>+'Stk BF '!HD84</f>
        <v>6</v>
      </c>
      <c r="DA84" s="106">
        <f>+'Stk BSF'!GP84</f>
        <v>22</v>
      </c>
      <c r="DB84" s="350">
        <f>+'Stk CF '!FO84</f>
        <v>0</v>
      </c>
      <c r="DC84" s="350">
        <f>+'Stk CF '!FP84</f>
        <v>0</v>
      </c>
      <c r="DD84" s="351">
        <f>+'Stk BF '!HM84</f>
        <v>6</v>
      </c>
      <c r="DE84" s="106">
        <f>+'Stk BSF'!GX84</f>
        <v>22</v>
      </c>
      <c r="DF84" s="350">
        <f>+'Stk CF '!FV84</f>
        <v>0</v>
      </c>
      <c r="DG84" s="350">
        <f>+'Stk CF '!FW84</f>
        <v>0</v>
      </c>
      <c r="DH84" s="351">
        <f>+'Stk BF '!HV84</f>
        <v>6</v>
      </c>
      <c r="DI84" s="106">
        <f>+'Stk BSF'!HF84</f>
        <v>22</v>
      </c>
      <c r="DJ84" s="350">
        <f>+'Stk CF '!GC84</f>
        <v>0</v>
      </c>
      <c r="DK84" s="350">
        <f>+'Stk CF '!GD84</f>
        <v>0</v>
      </c>
      <c r="DL84" s="351">
        <f>+'Stk BF '!IE84</f>
        <v>6</v>
      </c>
      <c r="DM84" s="106">
        <f>+'Stk BSF'!HN84</f>
        <v>22</v>
      </c>
      <c r="DN84" s="350">
        <f>+'Stk CF '!GJ84</f>
        <v>0</v>
      </c>
      <c r="DO84" s="350">
        <f>+'Stk CF '!GK84</f>
        <v>0</v>
      </c>
      <c r="DP84" s="351">
        <f>+'Stk BF '!IN84</f>
        <v>6</v>
      </c>
      <c r="DQ84" s="106">
        <f>+'Stk BSF'!HV84</f>
        <v>22</v>
      </c>
      <c r="DR84" s="350">
        <f>+'Stk CF '!GQ84</f>
        <v>0</v>
      </c>
      <c r="DS84" s="350">
        <f>+'Stk CF '!GR84</f>
        <v>0</v>
      </c>
      <c r="DT84" s="351">
        <f>+'Stk BF '!IW84</f>
        <v>6</v>
      </c>
      <c r="DU84" s="106">
        <f>+'Stk BSF'!HV84</f>
        <v>22</v>
      </c>
      <c r="DV84" s="350">
        <f>+'Stk CF '!GX84</f>
        <v>0</v>
      </c>
      <c r="DW84" s="350">
        <f>+'Stk CF '!GY84</f>
        <v>0</v>
      </c>
      <c r="DX84" s="351">
        <f>+'Stk BF '!JF84</f>
        <v>6</v>
      </c>
      <c r="DY84" s="106">
        <f>+'Stk BSF'!IL84</f>
        <v>22</v>
      </c>
      <c r="DZ84" s="350">
        <f>+'Stk CF '!HE84</f>
        <v>0</v>
      </c>
      <c r="EA84" s="350">
        <f>+'Stk CF '!HF84</f>
        <v>0</v>
      </c>
      <c r="EB84" s="351">
        <f>+'Stk BF '!JO84</f>
        <v>6</v>
      </c>
      <c r="EC84" s="106">
        <f>+'Stk BSF'!IT84</f>
        <v>22</v>
      </c>
      <c r="ED84" s="350">
        <f>+'Stk CF '!HL84</f>
        <v>0</v>
      </c>
      <c r="EE84" s="350">
        <f>+'Stk CF '!HM84</f>
        <v>0</v>
      </c>
      <c r="EF84" s="351">
        <f>+'Stk BF '!JX84</f>
        <v>6</v>
      </c>
      <c r="EG84" s="106">
        <f>+'Stk BSF'!JB84</f>
        <v>22</v>
      </c>
      <c r="EH84" s="350">
        <f>+'Stk CF '!IA84</f>
        <v>0</v>
      </c>
      <c r="EI84" s="350">
        <f>+'Stk CF '!IB84</f>
        <v>0</v>
      </c>
      <c r="EJ84" s="351">
        <f>+'Stk BF '!KG84</f>
        <v>6</v>
      </c>
      <c r="EL84" s="520">
        <f t="shared" si="51"/>
        <v>22</v>
      </c>
      <c r="EM84" s="347">
        <f t="shared" si="52"/>
        <v>0</v>
      </c>
      <c r="EN84" s="347">
        <f t="shared" si="53"/>
        <v>0</v>
      </c>
      <c r="EO84" s="347">
        <f t="shared" si="54"/>
        <v>6</v>
      </c>
      <c r="EP84" s="118"/>
      <c r="EQ84" s="132"/>
      <c r="ER84" s="132"/>
    </row>
    <row r="85" spans="1:148" ht="15">
      <c r="B85" s="386" t="s">
        <v>653</v>
      </c>
      <c r="C85" s="168" t="s">
        <v>397</v>
      </c>
      <c r="D85" s="168" t="s">
        <v>384</v>
      </c>
      <c r="E85" s="363" t="s">
        <v>198</v>
      </c>
      <c r="F85" s="380" t="s">
        <v>99</v>
      </c>
      <c r="G85" s="380" t="s">
        <v>99</v>
      </c>
      <c r="H85" s="166" t="s">
        <v>94</v>
      </c>
      <c r="I85" s="375" t="s">
        <v>405</v>
      </c>
      <c r="J85" s="143">
        <v>5</v>
      </c>
      <c r="K85" s="144">
        <v>5</v>
      </c>
      <c r="L85" s="137" t="s">
        <v>4</v>
      </c>
      <c r="M85" s="106">
        <f>+'Stk BSF'!N85</f>
        <v>0</v>
      </c>
      <c r="N85" s="350">
        <f>+'Stk CF '!N85</f>
        <v>0</v>
      </c>
      <c r="O85" s="350">
        <f>+'Stk CF '!O85</f>
        <v>0</v>
      </c>
      <c r="P85" s="351">
        <f>+'Stk BF '!N85</f>
        <v>0</v>
      </c>
      <c r="Q85" s="106">
        <f>+'Stk BSF'!V85</f>
        <v>0</v>
      </c>
      <c r="R85" s="350">
        <f>+'Stk CF '!Q85</f>
        <v>0</v>
      </c>
      <c r="S85" s="350">
        <f>+'Stk CF '!R85</f>
        <v>0</v>
      </c>
      <c r="T85" s="351">
        <f>+'Stk BF '!W85</f>
        <v>0</v>
      </c>
      <c r="U85" s="106">
        <f>+'Stk BSF'!AD85</f>
        <v>0</v>
      </c>
      <c r="V85" s="350">
        <f>+'Stk CF '!X85</f>
        <v>0</v>
      </c>
      <c r="W85" s="350">
        <f>+'Stk CF '!Y85</f>
        <v>0</v>
      </c>
      <c r="X85" s="351">
        <f>+'Stk BF '!AF85</f>
        <v>0</v>
      </c>
      <c r="Y85" s="106">
        <f>+'Stk BSF'!AL85</f>
        <v>0</v>
      </c>
      <c r="Z85" s="350">
        <f>+'Stk CF '!AE85</f>
        <v>0</v>
      </c>
      <c r="AA85" s="350">
        <f>+'Stk CF '!AF85</f>
        <v>0</v>
      </c>
      <c r="AB85" s="351">
        <f>+'Stk BF '!AO85</f>
        <v>0</v>
      </c>
      <c r="AC85" s="106">
        <f>+'Stk BSF'!AT85</f>
        <v>0</v>
      </c>
      <c r="AD85" s="350">
        <f>+'Stk CF '!AL85</f>
        <v>0</v>
      </c>
      <c r="AE85" s="350">
        <f>+'Stk CF '!AM85</f>
        <v>0</v>
      </c>
      <c r="AF85" s="351">
        <f>+'Stk BF '!AX85</f>
        <v>0</v>
      </c>
      <c r="AG85" s="106">
        <f>+'Stk BSF'!BB85</f>
        <v>0</v>
      </c>
      <c r="AH85" s="350">
        <f>+'Stk CF '!AS85</f>
        <v>0</v>
      </c>
      <c r="AI85" s="350">
        <f>+'Stk CF '!AT85</f>
        <v>0</v>
      </c>
      <c r="AJ85" s="351">
        <f>+'Stk BF '!BG85</f>
        <v>0</v>
      </c>
      <c r="AK85" s="106">
        <f>+'Stk BSF'!BJ85</f>
        <v>0</v>
      </c>
      <c r="AL85" s="350">
        <f>+'Stk CF '!AZ85</f>
        <v>0</v>
      </c>
      <c r="AM85" s="350">
        <f>+'Stk CF '!BA85</f>
        <v>0</v>
      </c>
      <c r="AN85" s="351">
        <f>+'Stk BF '!BP85</f>
        <v>0</v>
      </c>
      <c r="AO85" s="106">
        <f>+'Stk BSF'!BR85</f>
        <v>0</v>
      </c>
      <c r="AP85" s="350">
        <f>+'Stk CF '!BG85</f>
        <v>0</v>
      </c>
      <c r="AQ85" s="350">
        <f>+'Stk CF '!BH85</f>
        <v>0</v>
      </c>
      <c r="AR85" s="351">
        <f>+'Stk BF '!BY85</f>
        <v>0</v>
      </c>
      <c r="AS85" s="106">
        <f>+'Stk BSF'!BZ85</f>
        <v>0</v>
      </c>
      <c r="AT85" s="350">
        <f>+'Stk CF '!BN85</f>
        <v>0</v>
      </c>
      <c r="AU85" s="350">
        <f>+'Stk CF '!BO85</f>
        <v>0</v>
      </c>
      <c r="AV85" s="351">
        <f>+'Stk BF '!CH85</f>
        <v>0</v>
      </c>
      <c r="AW85" s="106">
        <f>+'Stk BSF'!CH85</f>
        <v>0</v>
      </c>
      <c r="AX85" s="350">
        <f>+'Stk CF '!BU85</f>
        <v>0</v>
      </c>
      <c r="AY85" s="350">
        <f>+'Stk CF '!BV85</f>
        <v>0</v>
      </c>
      <c r="AZ85" s="351">
        <f>+'Stk BF '!CQ85</f>
        <v>0</v>
      </c>
      <c r="BA85" s="106">
        <f>+'Stk BSF'!CP85</f>
        <v>0</v>
      </c>
      <c r="BB85" s="350">
        <f>+'Stk CF '!CB85</f>
        <v>0</v>
      </c>
      <c r="BC85" s="350">
        <f>+'Stk CF '!CC85</f>
        <v>0</v>
      </c>
      <c r="BD85" s="351">
        <f>+'Stk BF '!CZ85</f>
        <v>0</v>
      </c>
      <c r="BE85" s="106">
        <f>+'Stk BSF'!CX85</f>
        <v>0</v>
      </c>
      <c r="BF85" s="350">
        <f>+'Stk CF '!CI85</f>
        <v>0</v>
      </c>
      <c r="BG85" s="350">
        <f>+'Stk CF '!CJ85</f>
        <v>0</v>
      </c>
      <c r="BH85" s="351">
        <f>+'Stk BF '!DI85</f>
        <v>0</v>
      </c>
      <c r="BI85" s="106">
        <f>+'Stk BSF'!DF85</f>
        <v>0</v>
      </c>
      <c r="BJ85" s="350">
        <f>+'Stk CF '!CP85</f>
        <v>0</v>
      </c>
      <c r="BK85" s="350">
        <f>+'Stk CF '!CQ85</f>
        <v>0</v>
      </c>
      <c r="BL85" s="351">
        <f>+'Stk BF '!DR85</f>
        <v>0</v>
      </c>
      <c r="BM85" s="106">
        <f>+'Stk BSF'!DN85</f>
        <v>0</v>
      </c>
      <c r="BN85" s="350">
        <f>+'Stk CF '!CW85</f>
        <v>0</v>
      </c>
      <c r="BO85" s="350">
        <f>+'Stk CF '!CX85</f>
        <v>0</v>
      </c>
      <c r="BP85" s="351">
        <f>+'Stk BF '!EA85</f>
        <v>0</v>
      </c>
      <c r="BQ85" s="106">
        <f>+'Stk BSF'!DV85</f>
        <v>0</v>
      </c>
      <c r="BR85" s="350">
        <f>+'Stk CF '!DD85</f>
        <v>0</v>
      </c>
      <c r="BS85" s="350">
        <f>+'Stk CF '!DE85</f>
        <v>0</v>
      </c>
      <c r="BT85" s="351">
        <f>+'Stk BF '!EJ85</f>
        <v>0</v>
      </c>
      <c r="BU85" s="106">
        <f>+'Stk BSF'!ED85</f>
        <v>0</v>
      </c>
      <c r="BV85" s="350">
        <f>+'Stk CF '!DK85</f>
        <v>0</v>
      </c>
      <c r="BW85" s="350">
        <f>+'Stk CF '!DL85</f>
        <v>0</v>
      </c>
      <c r="BX85" s="351">
        <f>+'Stk BF '!ES85</f>
        <v>0</v>
      </c>
      <c r="BY85" s="106">
        <f>+'Stk BSF'!EL85</f>
        <v>0</v>
      </c>
      <c r="BZ85" s="350">
        <f>+'Stk CF '!DR85</f>
        <v>0</v>
      </c>
      <c r="CA85" s="350">
        <f>+'Stk CF '!DS85</f>
        <v>0</v>
      </c>
      <c r="CB85" s="351">
        <f>+'Stk BF '!FB85</f>
        <v>0</v>
      </c>
      <c r="CC85" s="106">
        <f>+'Stk BSF'!ET85</f>
        <v>0</v>
      </c>
      <c r="CD85" s="350">
        <f>+'Stk CF '!DY85</f>
        <v>0</v>
      </c>
      <c r="CE85" s="350">
        <f>+'Stk CF '!DZ85</f>
        <v>0</v>
      </c>
      <c r="CF85" s="351">
        <f>+'Stk BF '!FK85</f>
        <v>0</v>
      </c>
      <c r="CG85" s="106">
        <f>+'Stk BSF'!FB85</f>
        <v>0</v>
      </c>
      <c r="CH85" s="350">
        <f>+'Stk CF '!EF85</f>
        <v>0</v>
      </c>
      <c r="CI85" s="350">
        <f>+'Stk CF '!EG85</f>
        <v>0</v>
      </c>
      <c r="CJ85" s="351">
        <f>+'Stk BF '!FT85</f>
        <v>0</v>
      </c>
      <c r="CK85" s="106">
        <f>+'Stk BSF'!FJ85</f>
        <v>0</v>
      </c>
      <c r="CL85" s="350">
        <f>+'Stk CF '!EM85</f>
        <v>0</v>
      </c>
      <c r="CM85" s="350">
        <f>+'Stk CF '!EN85</f>
        <v>0</v>
      </c>
      <c r="CN85" s="351">
        <f>+'Stk BF '!GC85</f>
        <v>0</v>
      </c>
      <c r="CO85" s="106">
        <f>+'Stk BSF'!FR85</f>
        <v>0</v>
      </c>
      <c r="CP85" s="350">
        <f>+'Stk CF '!ET85</f>
        <v>0</v>
      </c>
      <c r="CQ85" s="350">
        <f>+'Stk CF '!EU85</f>
        <v>0</v>
      </c>
      <c r="CR85" s="351">
        <f>+'Stk BF '!GL85</f>
        <v>0</v>
      </c>
      <c r="CS85" s="106">
        <f>+'Stk BSF'!FZ85</f>
        <v>0</v>
      </c>
      <c r="CT85" s="350">
        <f>+'Stk CF '!FA85</f>
        <v>0</v>
      </c>
      <c r="CU85" s="350">
        <f>+'Stk CF '!FB85</f>
        <v>0</v>
      </c>
      <c r="CV85" s="351">
        <f>+'Stk BF '!GU85</f>
        <v>0</v>
      </c>
      <c r="CW85" s="106">
        <f>+'Stk BSF'!GH85</f>
        <v>0</v>
      </c>
      <c r="CX85" s="350">
        <f>+'Stk CF '!FH85</f>
        <v>0</v>
      </c>
      <c r="CY85" s="350">
        <f>+'Stk CF '!FI85</f>
        <v>0</v>
      </c>
      <c r="CZ85" s="351">
        <f>+'Stk BF '!HD85</f>
        <v>0</v>
      </c>
      <c r="DA85" s="106">
        <f>+'Stk BSF'!GP85</f>
        <v>0</v>
      </c>
      <c r="DB85" s="350">
        <f>+'Stk CF '!FO85</f>
        <v>0</v>
      </c>
      <c r="DC85" s="350">
        <f>+'Stk CF '!FP85</f>
        <v>0</v>
      </c>
      <c r="DD85" s="351">
        <f>+'Stk BF '!HM85</f>
        <v>0</v>
      </c>
      <c r="DE85" s="106">
        <f>+'Stk BSF'!GX85</f>
        <v>0</v>
      </c>
      <c r="DF85" s="350">
        <f>+'Stk CF '!FV85</f>
        <v>0</v>
      </c>
      <c r="DG85" s="350">
        <f>+'Stk CF '!FW85</f>
        <v>0</v>
      </c>
      <c r="DH85" s="351">
        <f>+'Stk BF '!HV85</f>
        <v>0</v>
      </c>
      <c r="DI85" s="106">
        <f>+'Stk BSF'!HF85</f>
        <v>0</v>
      </c>
      <c r="DJ85" s="350">
        <f>+'Stk CF '!GC85</f>
        <v>0</v>
      </c>
      <c r="DK85" s="350">
        <f>+'Stk CF '!GD85</f>
        <v>0</v>
      </c>
      <c r="DL85" s="351">
        <f>+'Stk BF '!IE85</f>
        <v>0</v>
      </c>
      <c r="DM85" s="106">
        <f>+'Stk BSF'!HN85</f>
        <v>0</v>
      </c>
      <c r="DN85" s="350">
        <f>+'Stk CF '!GJ85</f>
        <v>0</v>
      </c>
      <c r="DO85" s="350">
        <f>+'Stk CF '!GK85</f>
        <v>0</v>
      </c>
      <c r="DP85" s="351">
        <f>+'Stk BF '!IN85</f>
        <v>0</v>
      </c>
      <c r="DQ85" s="106">
        <f>+'Stk BSF'!HV85</f>
        <v>0</v>
      </c>
      <c r="DR85" s="350">
        <f>+'Stk CF '!GQ85</f>
        <v>0</v>
      </c>
      <c r="DS85" s="350">
        <f>+'Stk CF '!GR85</f>
        <v>0</v>
      </c>
      <c r="DT85" s="351">
        <f>+'Stk BF '!IW85</f>
        <v>0</v>
      </c>
      <c r="DU85" s="106">
        <f>+'Stk BSF'!HV85</f>
        <v>0</v>
      </c>
      <c r="DV85" s="350">
        <f>+'Stk CF '!GX85</f>
        <v>0</v>
      </c>
      <c r="DW85" s="350">
        <f>+'Stk CF '!GY85</f>
        <v>0</v>
      </c>
      <c r="DX85" s="351">
        <f>+'Stk BF '!JF85</f>
        <v>0</v>
      </c>
      <c r="DY85" s="106">
        <f>+'Stk BSF'!IL85</f>
        <v>0</v>
      </c>
      <c r="DZ85" s="350">
        <f>+'Stk CF '!HE85</f>
        <v>0</v>
      </c>
      <c r="EA85" s="350">
        <f>+'Stk CF '!HF85</f>
        <v>0</v>
      </c>
      <c r="EB85" s="351">
        <f>+'Stk BF '!JO85</f>
        <v>0</v>
      </c>
      <c r="EC85" s="106">
        <f>+'Stk BSF'!IT85</f>
        <v>0</v>
      </c>
      <c r="ED85" s="350">
        <f>+'Stk CF '!HL85</f>
        <v>0</v>
      </c>
      <c r="EE85" s="350">
        <f>+'Stk CF '!HM85</f>
        <v>0</v>
      </c>
      <c r="EF85" s="351">
        <f>+'Stk BF '!JX85</f>
        <v>0</v>
      </c>
      <c r="EG85" s="106">
        <f>+'Stk BSF'!JB85</f>
        <v>0</v>
      </c>
      <c r="EH85" s="350">
        <f>+'Stk CF '!IA85</f>
        <v>0</v>
      </c>
      <c r="EI85" s="350">
        <f>+'Stk CF '!IB85</f>
        <v>0</v>
      </c>
      <c r="EJ85" s="351">
        <f>+'Stk BF '!KG85</f>
        <v>0</v>
      </c>
      <c r="EL85" s="520">
        <f t="shared" si="51"/>
        <v>0</v>
      </c>
      <c r="EM85" s="347">
        <f t="shared" si="52"/>
        <v>0</v>
      </c>
      <c r="EN85" s="347">
        <f t="shared" si="53"/>
        <v>0</v>
      </c>
      <c r="EO85" s="347">
        <f t="shared" si="54"/>
        <v>0</v>
      </c>
      <c r="EP85" s="118"/>
      <c r="EQ85" s="132"/>
      <c r="ER85" s="132"/>
    </row>
    <row r="86" spans="1:148" ht="15">
      <c r="B86" s="386" t="s">
        <v>653</v>
      </c>
      <c r="C86" s="167" t="s">
        <v>398</v>
      </c>
      <c r="D86" s="167" t="s">
        <v>385</v>
      </c>
      <c r="E86" s="362" t="s">
        <v>198</v>
      </c>
      <c r="F86" s="380" t="s">
        <v>99</v>
      </c>
      <c r="G86" s="380" t="s">
        <v>99</v>
      </c>
      <c r="H86" s="361" t="s">
        <v>95</v>
      </c>
      <c r="I86" s="355" t="s">
        <v>405</v>
      </c>
      <c r="J86" s="139">
        <v>5</v>
      </c>
      <c r="K86" s="140">
        <v>5</v>
      </c>
      <c r="L86" s="137" t="s">
        <v>4</v>
      </c>
      <c r="M86" s="106">
        <f>+'Stk BSF'!N86</f>
        <v>0</v>
      </c>
      <c r="N86" s="350">
        <f>+'Stk CF '!N86</f>
        <v>0</v>
      </c>
      <c r="O86" s="350">
        <f>+'Stk CF '!O86</f>
        <v>0</v>
      </c>
      <c r="P86" s="351">
        <f>+'Stk BF '!N86</f>
        <v>2</v>
      </c>
      <c r="Q86" s="106">
        <f>+'Stk BSF'!V86</f>
        <v>0</v>
      </c>
      <c r="R86" s="350">
        <f>+'Stk CF '!Q86</f>
        <v>0</v>
      </c>
      <c r="S86" s="350">
        <f>+'Stk CF '!R86</f>
        <v>0</v>
      </c>
      <c r="T86" s="351">
        <f>+'Stk BF '!W86</f>
        <v>2</v>
      </c>
      <c r="U86" s="106">
        <f>+'Stk BSF'!AD86</f>
        <v>0</v>
      </c>
      <c r="V86" s="350">
        <f>+'Stk CF '!X86</f>
        <v>0</v>
      </c>
      <c r="W86" s="350">
        <f>+'Stk CF '!Y86</f>
        <v>0</v>
      </c>
      <c r="X86" s="351">
        <f>+'Stk BF '!AF86</f>
        <v>2</v>
      </c>
      <c r="Y86" s="106">
        <f>+'Stk BSF'!AL86</f>
        <v>0</v>
      </c>
      <c r="Z86" s="350">
        <f>+'Stk CF '!AE86</f>
        <v>0</v>
      </c>
      <c r="AA86" s="350">
        <f>+'Stk CF '!AF86</f>
        <v>0</v>
      </c>
      <c r="AB86" s="351">
        <f>+'Stk BF '!AO86</f>
        <v>2</v>
      </c>
      <c r="AC86" s="106">
        <f>+'Stk BSF'!AT86</f>
        <v>0</v>
      </c>
      <c r="AD86" s="350">
        <f>+'Stk CF '!AL86</f>
        <v>0</v>
      </c>
      <c r="AE86" s="350">
        <f>+'Stk CF '!AM86</f>
        <v>0</v>
      </c>
      <c r="AF86" s="351">
        <f>+'Stk BF '!AX86</f>
        <v>2</v>
      </c>
      <c r="AG86" s="106">
        <f>+'Stk BSF'!BB86</f>
        <v>0</v>
      </c>
      <c r="AH86" s="350">
        <f>+'Stk CF '!AS86</f>
        <v>0</v>
      </c>
      <c r="AI86" s="350">
        <f>+'Stk CF '!AT86</f>
        <v>0</v>
      </c>
      <c r="AJ86" s="351">
        <f>+'Stk BF '!BG86</f>
        <v>2</v>
      </c>
      <c r="AK86" s="106">
        <f>+'Stk BSF'!BJ86</f>
        <v>0</v>
      </c>
      <c r="AL86" s="350">
        <f>+'Stk CF '!AZ86</f>
        <v>0</v>
      </c>
      <c r="AM86" s="350">
        <f>+'Stk CF '!BA86</f>
        <v>0</v>
      </c>
      <c r="AN86" s="351">
        <f>+'Stk BF '!BP86</f>
        <v>2</v>
      </c>
      <c r="AO86" s="106">
        <f>+'Stk BSF'!BR86</f>
        <v>0</v>
      </c>
      <c r="AP86" s="350">
        <f>+'Stk CF '!BG86</f>
        <v>0</v>
      </c>
      <c r="AQ86" s="350">
        <f>+'Stk CF '!BH86</f>
        <v>0</v>
      </c>
      <c r="AR86" s="351">
        <f>+'Stk BF '!BY86</f>
        <v>2</v>
      </c>
      <c r="AS86" s="106">
        <f>+'Stk BSF'!BZ86</f>
        <v>0</v>
      </c>
      <c r="AT86" s="350">
        <f>+'Stk CF '!BN86</f>
        <v>0</v>
      </c>
      <c r="AU86" s="350">
        <f>+'Stk CF '!BO86</f>
        <v>0</v>
      </c>
      <c r="AV86" s="351">
        <f>+'Stk BF '!CH86</f>
        <v>2</v>
      </c>
      <c r="AW86" s="106">
        <f>+'Stk BSF'!CH86</f>
        <v>0</v>
      </c>
      <c r="AX86" s="350">
        <f>+'Stk CF '!BU86</f>
        <v>0</v>
      </c>
      <c r="AY86" s="350">
        <f>+'Stk CF '!BV86</f>
        <v>0</v>
      </c>
      <c r="AZ86" s="351">
        <f>+'Stk BF '!CQ86</f>
        <v>2</v>
      </c>
      <c r="BA86" s="106">
        <f>+'Stk BSF'!CP86</f>
        <v>0</v>
      </c>
      <c r="BB86" s="350">
        <f>+'Stk CF '!CB86</f>
        <v>0</v>
      </c>
      <c r="BC86" s="350">
        <f>+'Stk CF '!CC86</f>
        <v>0</v>
      </c>
      <c r="BD86" s="351">
        <f>+'Stk BF '!CZ86</f>
        <v>2</v>
      </c>
      <c r="BE86" s="106">
        <f>+'Stk BSF'!CX86</f>
        <v>0</v>
      </c>
      <c r="BF86" s="350">
        <f>+'Stk CF '!CI86</f>
        <v>0</v>
      </c>
      <c r="BG86" s="350">
        <f>+'Stk CF '!CJ86</f>
        <v>0</v>
      </c>
      <c r="BH86" s="351">
        <f>+'Stk BF '!DI86</f>
        <v>2</v>
      </c>
      <c r="BI86" s="106">
        <f>+'Stk BSF'!DF86</f>
        <v>0</v>
      </c>
      <c r="BJ86" s="350">
        <f>+'Stk CF '!CP86</f>
        <v>0</v>
      </c>
      <c r="BK86" s="350">
        <f>+'Stk CF '!CQ86</f>
        <v>0</v>
      </c>
      <c r="BL86" s="351">
        <f>+'Stk BF '!DR86</f>
        <v>2</v>
      </c>
      <c r="BM86" s="106">
        <f>+'Stk BSF'!DN86</f>
        <v>0</v>
      </c>
      <c r="BN86" s="350">
        <f>+'Stk CF '!CW86</f>
        <v>0</v>
      </c>
      <c r="BO86" s="350">
        <f>+'Stk CF '!CX86</f>
        <v>0</v>
      </c>
      <c r="BP86" s="351">
        <f>+'Stk BF '!EA86</f>
        <v>2</v>
      </c>
      <c r="BQ86" s="106">
        <f>+'Stk BSF'!DV86</f>
        <v>0</v>
      </c>
      <c r="BR86" s="350">
        <f>+'Stk CF '!DD86</f>
        <v>0</v>
      </c>
      <c r="BS86" s="350">
        <f>+'Stk CF '!DE86</f>
        <v>0</v>
      </c>
      <c r="BT86" s="351">
        <f>+'Stk BF '!EJ86</f>
        <v>2</v>
      </c>
      <c r="BU86" s="106">
        <f>+'Stk BSF'!ED86</f>
        <v>0</v>
      </c>
      <c r="BV86" s="350">
        <f>+'Stk CF '!DK86</f>
        <v>0</v>
      </c>
      <c r="BW86" s="350">
        <f>+'Stk CF '!DL86</f>
        <v>0</v>
      </c>
      <c r="BX86" s="351">
        <f>+'Stk BF '!ES86</f>
        <v>2</v>
      </c>
      <c r="BY86" s="106">
        <f>+'Stk BSF'!EL86</f>
        <v>0</v>
      </c>
      <c r="BZ86" s="350">
        <f>+'Stk CF '!DR86</f>
        <v>0</v>
      </c>
      <c r="CA86" s="350">
        <f>+'Stk CF '!DS86</f>
        <v>0</v>
      </c>
      <c r="CB86" s="351">
        <f>+'Stk BF '!FB86</f>
        <v>2</v>
      </c>
      <c r="CC86" s="106">
        <f>+'Stk BSF'!ET86</f>
        <v>0</v>
      </c>
      <c r="CD86" s="350">
        <f>+'Stk CF '!DY86</f>
        <v>0</v>
      </c>
      <c r="CE86" s="350">
        <f>+'Stk CF '!DZ86</f>
        <v>0</v>
      </c>
      <c r="CF86" s="351">
        <f>+'Stk BF '!FK86</f>
        <v>2</v>
      </c>
      <c r="CG86" s="106">
        <f>+'Stk BSF'!FB86</f>
        <v>0</v>
      </c>
      <c r="CH86" s="350">
        <f>+'Stk CF '!EF86</f>
        <v>0</v>
      </c>
      <c r="CI86" s="350">
        <f>+'Stk CF '!EG86</f>
        <v>0</v>
      </c>
      <c r="CJ86" s="351">
        <f>+'Stk BF '!FT86</f>
        <v>2</v>
      </c>
      <c r="CK86" s="106">
        <f>+'Stk BSF'!FJ86</f>
        <v>0</v>
      </c>
      <c r="CL86" s="350">
        <f>+'Stk CF '!EM86</f>
        <v>0</v>
      </c>
      <c r="CM86" s="350">
        <f>+'Stk CF '!EN86</f>
        <v>0</v>
      </c>
      <c r="CN86" s="351">
        <f>+'Stk BF '!GC86</f>
        <v>2</v>
      </c>
      <c r="CO86" s="106">
        <f>+'Stk BSF'!FR86</f>
        <v>0</v>
      </c>
      <c r="CP86" s="350">
        <f>+'Stk CF '!ET86</f>
        <v>0</v>
      </c>
      <c r="CQ86" s="350">
        <f>+'Stk CF '!EU86</f>
        <v>0</v>
      </c>
      <c r="CR86" s="351">
        <f>+'Stk BF '!GL86</f>
        <v>2</v>
      </c>
      <c r="CS86" s="106">
        <f>+'Stk BSF'!FZ86</f>
        <v>0</v>
      </c>
      <c r="CT86" s="350">
        <f>+'Stk CF '!FA86</f>
        <v>0</v>
      </c>
      <c r="CU86" s="350">
        <f>+'Stk CF '!FB86</f>
        <v>0</v>
      </c>
      <c r="CV86" s="351">
        <f>+'Stk BF '!GU86</f>
        <v>2</v>
      </c>
      <c r="CW86" s="106">
        <f>+'Stk BSF'!GH86</f>
        <v>0</v>
      </c>
      <c r="CX86" s="350">
        <f>+'Stk CF '!FH86</f>
        <v>0</v>
      </c>
      <c r="CY86" s="350">
        <f>+'Stk CF '!FI86</f>
        <v>0</v>
      </c>
      <c r="CZ86" s="351">
        <f>+'Stk BF '!HD86</f>
        <v>2</v>
      </c>
      <c r="DA86" s="106">
        <f>+'Stk BSF'!GP86</f>
        <v>0</v>
      </c>
      <c r="DB86" s="350">
        <f>+'Stk CF '!FO86</f>
        <v>0</v>
      </c>
      <c r="DC86" s="350">
        <f>+'Stk CF '!FP86</f>
        <v>0</v>
      </c>
      <c r="DD86" s="351">
        <f>+'Stk BF '!HM86</f>
        <v>2</v>
      </c>
      <c r="DE86" s="106">
        <f>+'Stk BSF'!GX86</f>
        <v>0</v>
      </c>
      <c r="DF86" s="350">
        <f>+'Stk CF '!FV86</f>
        <v>0</v>
      </c>
      <c r="DG86" s="350">
        <f>+'Stk CF '!FW86</f>
        <v>0</v>
      </c>
      <c r="DH86" s="351">
        <f>+'Stk BF '!HV86</f>
        <v>2</v>
      </c>
      <c r="DI86" s="106">
        <f>+'Stk BSF'!HF86</f>
        <v>0</v>
      </c>
      <c r="DJ86" s="350">
        <f>+'Stk CF '!GC86</f>
        <v>0</v>
      </c>
      <c r="DK86" s="350">
        <f>+'Stk CF '!GD86</f>
        <v>0</v>
      </c>
      <c r="DL86" s="351">
        <f>+'Stk BF '!IE86</f>
        <v>2</v>
      </c>
      <c r="DM86" s="106">
        <f>+'Stk BSF'!HN86</f>
        <v>0</v>
      </c>
      <c r="DN86" s="350">
        <f>+'Stk CF '!GJ86</f>
        <v>0</v>
      </c>
      <c r="DO86" s="350">
        <f>+'Stk CF '!GK86</f>
        <v>0</v>
      </c>
      <c r="DP86" s="351">
        <f>+'Stk BF '!IN86</f>
        <v>2</v>
      </c>
      <c r="DQ86" s="106">
        <f>+'Stk BSF'!HV86</f>
        <v>0</v>
      </c>
      <c r="DR86" s="350">
        <f>+'Stk CF '!GQ86</f>
        <v>0</v>
      </c>
      <c r="DS86" s="350">
        <f>+'Stk CF '!GR86</f>
        <v>0</v>
      </c>
      <c r="DT86" s="351">
        <f>+'Stk BF '!IW86</f>
        <v>2</v>
      </c>
      <c r="DU86" s="106">
        <f>+'Stk BSF'!HV86</f>
        <v>0</v>
      </c>
      <c r="DV86" s="350">
        <f>+'Stk CF '!GX86</f>
        <v>0</v>
      </c>
      <c r="DW86" s="350">
        <f>+'Stk CF '!GY86</f>
        <v>0</v>
      </c>
      <c r="DX86" s="351">
        <f>+'Stk BF '!JF86</f>
        <v>2</v>
      </c>
      <c r="DY86" s="106">
        <f>+'Stk BSF'!IL86</f>
        <v>0</v>
      </c>
      <c r="DZ86" s="350">
        <f>+'Stk CF '!HE86</f>
        <v>0</v>
      </c>
      <c r="EA86" s="350">
        <f>+'Stk CF '!HF86</f>
        <v>0</v>
      </c>
      <c r="EB86" s="351">
        <f>+'Stk BF '!JO86</f>
        <v>2</v>
      </c>
      <c r="EC86" s="106">
        <f>+'Stk BSF'!IT86</f>
        <v>0</v>
      </c>
      <c r="ED86" s="350">
        <f>+'Stk CF '!HL86</f>
        <v>0</v>
      </c>
      <c r="EE86" s="350">
        <f>+'Stk CF '!HM86</f>
        <v>0</v>
      </c>
      <c r="EF86" s="351">
        <f>+'Stk BF '!JX86</f>
        <v>2</v>
      </c>
      <c r="EG86" s="106">
        <f>+'Stk BSF'!JB86</f>
        <v>0</v>
      </c>
      <c r="EH86" s="350">
        <f>+'Stk CF '!IA86</f>
        <v>0</v>
      </c>
      <c r="EI86" s="350">
        <f>+'Stk CF '!IB86</f>
        <v>0</v>
      </c>
      <c r="EJ86" s="351">
        <f>+'Stk BF '!KG86</f>
        <v>2</v>
      </c>
      <c r="EL86" s="520">
        <f t="shared" si="51"/>
        <v>0</v>
      </c>
      <c r="EM86" s="347">
        <f t="shared" si="52"/>
        <v>0</v>
      </c>
      <c r="EN86" s="347">
        <f t="shared" si="53"/>
        <v>0</v>
      </c>
      <c r="EO86" s="347">
        <f t="shared" si="54"/>
        <v>2</v>
      </c>
      <c r="EP86" s="118"/>
      <c r="EQ86" s="132"/>
      <c r="ER86" s="132"/>
    </row>
    <row r="87" spans="1:148" ht="15">
      <c r="B87" s="386" t="s">
        <v>653</v>
      </c>
      <c r="C87" s="168" t="s">
        <v>636</v>
      </c>
      <c r="D87" s="168" t="s">
        <v>386</v>
      </c>
      <c r="E87" s="363" t="s">
        <v>182</v>
      </c>
      <c r="F87" s="380" t="s">
        <v>99</v>
      </c>
      <c r="G87" s="380" t="s">
        <v>99</v>
      </c>
      <c r="H87" s="166" t="s">
        <v>94</v>
      </c>
      <c r="I87" s="375" t="s">
        <v>406</v>
      </c>
      <c r="J87" s="143">
        <v>5</v>
      </c>
      <c r="K87" s="144">
        <v>6</v>
      </c>
      <c r="L87" s="137" t="s">
        <v>4</v>
      </c>
      <c r="M87" s="106">
        <f>+'Stk BSF'!N87</f>
        <v>415</v>
      </c>
      <c r="N87" s="350">
        <f>+'Stk CF '!N87</f>
        <v>0</v>
      </c>
      <c r="O87" s="350">
        <f>+'Stk CF '!O87</f>
        <v>0</v>
      </c>
      <c r="P87" s="351">
        <f>+'Stk BF '!N87</f>
        <v>77</v>
      </c>
      <c r="Q87" s="106">
        <f>+'Stk BSF'!V87</f>
        <v>415</v>
      </c>
      <c r="R87" s="350">
        <f>+'Stk CF '!Q87</f>
        <v>0</v>
      </c>
      <c r="S87" s="350">
        <f>+'Stk CF '!R87</f>
        <v>0</v>
      </c>
      <c r="T87" s="351">
        <f>+'Stk BF '!W87</f>
        <v>77</v>
      </c>
      <c r="U87" s="106">
        <f>+'Stk BSF'!AD87</f>
        <v>415</v>
      </c>
      <c r="V87" s="350">
        <f>+'Stk CF '!X87</f>
        <v>0</v>
      </c>
      <c r="W87" s="350">
        <f>+'Stk CF '!Y87</f>
        <v>0</v>
      </c>
      <c r="X87" s="351">
        <f>+'Stk BF '!AF87</f>
        <v>77</v>
      </c>
      <c r="Y87" s="106">
        <f>+'Stk BSF'!AL87</f>
        <v>415</v>
      </c>
      <c r="Z87" s="350">
        <f>+'Stk CF '!AE87</f>
        <v>0</v>
      </c>
      <c r="AA87" s="350">
        <f>+'Stk CF '!AF87</f>
        <v>0</v>
      </c>
      <c r="AB87" s="351">
        <f>+'Stk BF '!AO87</f>
        <v>77</v>
      </c>
      <c r="AC87" s="106">
        <f>+'Stk BSF'!AT87</f>
        <v>415</v>
      </c>
      <c r="AD87" s="350">
        <f>+'Stk CF '!AL87</f>
        <v>0</v>
      </c>
      <c r="AE87" s="350">
        <f>+'Stk CF '!AM87</f>
        <v>0</v>
      </c>
      <c r="AF87" s="351">
        <f>+'Stk BF '!AX87</f>
        <v>77</v>
      </c>
      <c r="AG87" s="106">
        <f>+'Stk BSF'!BB87</f>
        <v>415</v>
      </c>
      <c r="AH87" s="350">
        <f>+'Stk CF '!AS87</f>
        <v>0</v>
      </c>
      <c r="AI87" s="350">
        <f>+'Stk CF '!AT87</f>
        <v>0</v>
      </c>
      <c r="AJ87" s="351">
        <f>+'Stk BF '!BG87</f>
        <v>77</v>
      </c>
      <c r="AK87" s="106">
        <f>+'Stk BSF'!BJ87</f>
        <v>415</v>
      </c>
      <c r="AL87" s="350">
        <f>+'Stk CF '!AZ87</f>
        <v>0</v>
      </c>
      <c r="AM87" s="350">
        <f>+'Stk CF '!BA87</f>
        <v>0</v>
      </c>
      <c r="AN87" s="351">
        <f>+'Stk BF '!BP87</f>
        <v>77</v>
      </c>
      <c r="AO87" s="106">
        <f>+'Stk BSF'!BR87</f>
        <v>415</v>
      </c>
      <c r="AP87" s="350">
        <f>+'Stk CF '!BG87</f>
        <v>0</v>
      </c>
      <c r="AQ87" s="350">
        <f>+'Stk CF '!BH87</f>
        <v>0</v>
      </c>
      <c r="AR87" s="351">
        <f>+'Stk BF '!BY87</f>
        <v>77</v>
      </c>
      <c r="AS87" s="106">
        <f>+'Stk BSF'!BZ87</f>
        <v>415</v>
      </c>
      <c r="AT87" s="350">
        <f>+'Stk CF '!BN87</f>
        <v>0</v>
      </c>
      <c r="AU87" s="350">
        <f>+'Stk CF '!BO87</f>
        <v>0</v>
      </c>
      <c r="AV87" s="351">
        <f>+'Stk BF '!CH87</f>
        <v>77</v>
      </c>
      <c r="AW87" s="106">
        <f>+'Stk BSF'!CH87</f>
        <v>415</v>
      </c>
      <c r="AX87" s="350">
        <f>+'Stk CF '!BU87</f>
        <v>0</v>
      </c>
      <c r="AY87" s="350">
        <f>+'Stk CF '!BV87</f>
        <v>0</v>
      </c>
      <c r="AZ87" s="351">
        <f>+'Stk BF '!CQ87</f>
        <v>77</v>
      </c>
      <c r="BA87" s="106">
        <f>+'Stk BSF'!CP87</f>
        <v>415</v>
      </c>
      <c r="BB87" s="350">
        <f>+'Stk CF '!CB87</f>
        <v>0</v>
      </c>
      <c r="BC87" s="350">
        <f>+'Stk CF '!CC87</f>
        <v>0</v>
      </c>
      <c r="BD87" s="351">
        <f>+'Stk BF '!CZ87</f>
        <v>77</v>
      </c>
      <c r="BE87" s="106">
        <f>+'Stk BSF'!CX87</f>
        <v>415</v>
      </c>
      <c r="BF87" s="350">
        <f>+'Stk CF '!CI87</f>
        <v>0</v>
      </c>
      <c r="BG87" s="350">
        <f>+'Stk CF '!CJ87</f>
        <v>0</v>
      </c>
      <c r="BH87" s="351">
        <f>+'Stk BF '!DI87</f>
        <v>77</v>
      </c>
      <c r="BI87" s="106">
        <f>+'Stk BSF'!DF87</f>
        <v>415</v>
      </c>
      <c r="BJ87" s="350">
        <f>+'Stk CF '!CP87</f>
        <v>0</v>
      </c>
      <c r="BK87" s="350">
        <f>+'Stk CF '!CQ87</f>
        <v>0</v>
      </c>
      <c r="BL87" s="351">
        <f>+'Stk BF '!DR87</f>
        <v>77</v>
      </c>
      <c r="BM87" s="106">
        <f>+'Stk BSF'!DN87</f>
        <v>415</v>
      </c>
      <c r="BN87" s="350">
        <f>+'Stk CF '!CW87</f>
        <v>0</v>
      </c>
      <c r="BO87" s="350">
        <f>+'Stk CF '!CX87</f>
        <v>0</v>
      </c>
      <c r="BP87" s="351">
        <f>+'Stk BF '!EA87</f>
        <v>77</v>
      </c>
      <c r="BQ87" s="106">
        <f>+'Stk BSF'!DV87</f>
        <v>415</v>
      </c>
      <c r="BR87" s="350">
        <f>+'Stk CF '!DD87</f>
        <v>0</v>
      </c>
      <c r="BS87" s="350">
        <f>+'Stk CF '!DE87</f>
        <v>0</v>
      </c>
      <c r="BT87" s="351">
        <f>+'Stk BF '!EJ87</f>
        <v>77</v>
      </c>
      <c r="BU87" s="106">
        <f>+'Stk BSF'!ED87</f>
        <v>415</v>
      </c>
      <c r="BV87" s="350">
        <f>+'Stk CF '!DK87</f>
        <v>0</v>
      </c>
      <c r="BW87" s="350">
        <f>+'Stk CF '!DL87</f>
        <v>0</v>
      </c>
      <c r="BX87" s="351">
        <f>+'Stk BF '!ES87</f>
        <v>77</v>
      </c>
      <c r="BY87" s="106">
        <f>+'Stk BSF'!EL87</f>
        <v>415</v>
      </c>
      <c r="BZ87" s="350">
        <f>+'Stk CF '!DR87</f>
        <v>0</v>
      </c>
      <c r="CA87" s="350">
        <f>+'Stk CF '!DS87</f>
        <v>0</v>
      </c>
      <c r="CB87" s="351">
        <f>+'Stk BF '!FB87</f>
        <v>77</v>
      </c>
      <c r="CC87" s="106">
        <f>+'Stk BSF'!ET87</f>
        <v>415</v>
      </c>
      <c r="CD87" s="350">
        <f>+'Stk CF '!DY87</f>
        <v>0</v>
      </c>
      <c r="CE87" s="350">
        <f>+'Stk CF '!DZ87</f>
        <v>0</v>
      </c>
      <c r="CF87" s="351">
        <f>+'Stk BF '!FK87</f>
        <v>77</v>
      </c>
      <c r="CG87" s="106">
        <f>+'Stk BSF'!FB87</f>
        <v>415</v>
      </c>
      <c r="CH87" s="350">
        <f>+'Stk CF '!EF87</f>
        <v>0</v>
      </c>
      <c r="CI87" s="350">
        <f>+'Stk CF '!EG87</f>
        <v>0</v>
      </c>
      <c r="CJ87" s="351">
        <f>+'Stk BF '!FT87</f>
        <v>77</v>
      </c>
      <c r="CK87" s="106">
        <f>+'Stk BSF'!FJ87</f>
        <v>415</v>
      </c>
      <c r="CL87" s="350">
        <f>+'Stk CF '!EM87</f>
        <v>0</v>
      </c>
      <c r="CM87" s="350">
        <f>+'Stk CF '!EN87</f>
        <v>0</v>
      </c>
      <c r="CN87" s="351">
        <f>+'Stk BF '!GC87</f>
        <v>77</v>
      </c>
      <c r="CO87" s="106">
        <f>+'Stk BSF'!FR87</f>
        <v>415</v>
      </c>
      <c r="CP87" s="350">
        <f>+'Stk CF '!ET87</f>
        <v>0</v>
      </c>
      <c r="CQ87" s="350">
        <f>+'Stk CF '!EU87</f>
        <v>0</v>
      </c>
      <c r="CR87" s="351">
        <f>+'Stk BF '!GL87</f>
        <v>77</v>
      </c>
      <c r="CS87" s="106">
        <f>+'Stk BSF'!FZ87</f>
        <v>415</v>
      </c>
      <c r="CT87" s="350">
        <f>+'Stk CF '!FA87</f>
        <v>0</v>
      </c>
      <c r="CU87" s="350">
        <f>+'Stk CF '!FB87</f>
        <v>0</v>
      </c>
      <c r="CV87" s="351">
        <f>+'Stk BF '!GU87</f>
        <v>77</v>
      </c>
      <c r="CW87" s="106">
        <f>+'Stk BSF'!GH87</f>
        <v>415</v>
      </c>
      <c r="CX87" s="350">
        <f>+'Stk CF '!FH87</f>
        <v>0</v>
      </c>
      <c r="CY87" s="350">
        <f>+'Stk CF '!FI87</f>
        <v>0</v>
      </c>
      <c r="CZ87" s="351">
        <f>+'Stk BF '!HD87</f>
        <v>77</v>
      </c>
      <c r="DA87" s="106">
        <f>+'Stk BSF'!GP87</f>
        <v>415</v>
      </c>
      <c r="DB87" s="350">
        <f>+'Stk CF '!FO87</f>
        <v>0</v>
      </c>
      <c r="DC87" s="350">
        <f>+'Stk CF '!FP87</f>
        <v>0</v>
      </c>
      <c r="DD87" s="351">
        <f>+'Stk BF '!HM87</f>
        <v>77</v>
      </c>
      <c r="DE87" s="106">
        <f>+'Stk BSF'!GX87</f>
        <v>415</v>
      </c>
      <c r="DF87" s="350">
        <f>+'Stk CF '!FV87</f>
        <v>0</v>
      </c>
      <c r="DG87" s="350">
        <f>+'Stk CF '!FW87</f>
        <v>0</v>
      </c>
      <c r="DH87" s="351">
        <f>+'Stk BF '!HV87</f>
        <v>77</v>
      </c>
      <c r="DI87" s="106">
        <f>+'Stk BSF'!HF87</f>
        <v>415</v>
      </c>
      <c r="DJ87" s="350">
        <f>+'Stk CF '!GC87</f>
        <v>0</v>
      </c>
      <c r="DK87" s="350">
        <f>+'Stk CF '!GD87</f>
        <v>0</v>
      </c>
      <c r="DL87" s="351">
        <f>+'Stk BF '!IE87</f>
        <v>77</v>
      </c>
      <c r="DM87" s="106">
        <f>+'Stk BSF'!HN87</f>
        <v>415</v>
      </c>
      <c r="DN87" s="350">
        <f>+'Stk CF '!GJ87</f>
        <v>0</v>
      </c>
      <c r="DO87" s="350">
        <f>+'Stk CF '!GK87</f>
        <v>0</v>
      </c>
      <c r="DP87" s="351">
        <f>+'Stk BF '!IN87</f>
        <v>77</v>
      </c>
      <c r="DQ87" s="106">
        <f>+'Stk BSF'!HV87</f>
        <v>415</v>
      </c>
      <c r="DR87" s="350">
        <f>+'Stk CF '!GQ87</f>
        <v>0</v>
      </c>
      <c r="DS87" s="350">
        <f>+'Stk CF '!GR87</f>
        <v>0</v>
      </c>
      <c r="DT87" s="351">
        <f>+'Stk BF '!IW87</f>
        <v>77</v>
      </c>
      <c r="DU87" s="106">
        <f>+'Stk BSF'!HV87</f>
        <v>415</v>
      </c>
      <c r="DV87" s="350">
        <f>+'Stk CF '!GX87</f>
        <v>0</v>
      </c>
      <c r="DW87" s="350">
        <f>+'Stk CF '!GY87</f>
        <v>0</v>
      </c>
      <c r="DX87" s="351">
        <f>+'Stk BF '!JF87</f>
        <v>77</v>
      </c>
      <c r="DY87" s="106">
        <f>+'Stk BSF'!IL87</f>
        <v>415</v>
      </c>
      <c r="DZ87" s="350">
        <f>+'Stk CF '!HE87</f>
        <v>0</v>
      </c>
      <c r="EA87" s="350">
        <f>+'Stk CF '!HF87</f>
        <v>0</v>
      </c>
      <c r="EB87" s="351">
        <f>+'Stk BF '!JO87</f>
        <v>77</v>
      </c>
      <c r="EC87" s="106">
        <f>+'Stk BSF'!IT87</f>
        <v>415</v>
      </c>
      <c r="ED87" s="350">
        <f>+'Stk CF '!HL87</f>
        <v>0</v>
      </c>
      <c r="EE87" s="350">
        <f>+'Stk CF '!HM87</f>
        <v>0</v>
      </c>
      <c r="EF87" s="351">
        <f>+'Stk BF '!JX87</f>
        <v>77</v>
      </c>
      <c r="EG87" s="106">
        <f>+'Stk BSF'!JB87</f>
        <v>415</v>
      </c>
      <c r="EH87" s="350">
        <f>+'Stk CF '!IA87</f>
        <v>0</v>
      </c>
      <c r="EI87" s="350">
        <f>+'Stk CF '!IB87</f>
        <v>0</v>
      </c>
      <c r="EJ87" s="351">
        <f>+'Stk BF '!KG87</f>
        <v>77</v>
      </c>
      <c r="EL87" s="520">
        <f t="shared" si="51"/>
        <v>415</v>
      </c>
      <c r="EM87" s="347">
        <f t="shared" si="52"/>
        <v>0</v>
      </c>
      <c r="EN87" s="347">
        <f t="shared" si="53"/>
        <v>0</v>
      </c>
      <c r="EO87" s="347">
        <f t="shared" si="54"/>
        <v>77</v>
      </c>
      <c r="EP87" s="118"/>
      <c r="EQ87" s="132"/>
      <c r="ER87" s="132"/>
    </row>
    <row r="88" spans="1:148" ht="15">
      <c r="B88" s="386" t="s">
        <v>653</v>
      </c>
      <c r="C88" s="167" t="s">
        <v>399</v>
      </c>
      <c r="D88" s="167" t="s">
        <v>387</v>
      </c>
      <c r="E88" s="362" t="s">
        <v>182</v>
      </c>
      <c r="F88" s="380" t="s">
        <v>99</v>
      </c>
      <c r="G88" s="380" t="s">
        <v>99</v>
      </c>
      <c r="H88" s="166" t="s">
        <v>94</v>
      </c>
      <c r="I88" s="355" t="s">
        <v>293</v>
      </c>
      <c r="J88" s="143">
        <v>6</v>
      </c>
      <c r="K88" s="144">
        <v>6</v>
      </c>
      <c r="L88" s="137" t="s">
        <v>4</v>
      </c>
      <c r="M88" s="106">
        <f>+'Stk BSF'!N88</f>
        <v>0</v>
      </c>
      <c r="N88" s="350">
        <f>+'Stk CF '!N88</f>
        <v>0</v>
      </c>
      <c r="O88" s="350">
        <f>+'Stk CF '!O88</f>
        <v>0</v>
      </c>
      <c r="P88" s="351">
        <f>+'Stk BF '!N88</f>
        <v>0</v>
      </c>
      <c r="Q88" s="106">
        <f>+'Stk BSF'!V88</f>
        <v>0</v>
      </c>
      <c r="R88" s="350">
        <f>+'Stk CF '!Q88</f>
        <v>0</v>
      </c>
      <c r="S88" s="350">
        <f>+'Stk CF '!R88</f>
        <v>0</v>
      </c>
      <c r="T88" s="351">
        <f>+'Stk BF '!W88</f>
        <v>0</v>
      </c>
      <c r="U88" s="106">
        <f>+'Stk BSF'!AD88</f>
        <v>0</v>
      </c>
      <c r="V88" s="350">
        <f>+'Stk CF '!X88</f>
        <v>0</v>
      </c>
      <c r="W88" s="350">
        <f>+'Stk CF '!Y88</f>
        <v>0</v>
      </c>
      <c r="X88" s="351">
        <f>+'Stk BF '!AF88</f>
        <v>0</v>
      </c>
      <c r="Y88" s="106">
        <f>+'Stk BSF'!AL88</f>
        <v>0</v>
      </c>
      <c r="Z88" s="350">
        <f>+'Stk CF '!AE88</f>
        <v>0</v>
      </c>
      <c r="AA88" s="350">
        <f>+'Stk CF '!AF88</f>
        <v>0</v>
      </c>
      <c r="AB88" s="351">
        <f>+'Stk BF '!AO88</f>
        <v>0</v>
      </c>
      <c r="AC88" s="106">
        <f>+'Stk BSF'!AT88</f>
        <v>0</v>
      </c>
      <c r="AD88" s="350">
        <f>+'Stk CF '!AL88</f>
        <v>0</v>
      </c>
      <c r="AE88" s="350">
        <f>+'Stk CF '!AM88</f>
        <v>0</v>
      </c>
      <c r="AF88" s="351">
        <f>+'Stk BF '!AX88</f>
        <v>0</v>
      </c>
      <c r="AG88" s="106">
        <f>+'Stk BSF'!BB88</f>
        <v>0</v>
      </c>
      <c r="AH88" s="350">
        <f>+'Stk CF '!AS88</f>
        <v>0</v>
      </c>
      <c r="AI88" s="350">
        <f>+'Stk CF '!AT88</f>
        <v>0</v>
      </c>
      <c r="AJ88" s="351">
        <f>+'Stk BF '!BG88</f>
        <v>0</v>
      </c>
      <c r="AK88" s="106">
        <f>+'Stk BSF'!BJ88</f>
        <v>0</v>
      </c>
      <c r="AL88" s="350">
        <f>+'Stk CF '!AZ88</f>
        <v>0</v>
      </c>
      <c r="AM88" s="350">
        <f>+'Stk CF '!BA88</f>
        <v>0</v>
      </c>
      <c r="AN88" s="351">
        <f>+'Stk BF '!BP88</f>
        <v>0</v>
      </c>
      <c r="AO88" s="106">
        <f>+'Stk BSF'!BR88</f>
        <v>0</v>
      </c>
      <c r="AP88" s="350">
        <f>+'Stk CF '!BG88</f>
        <v>0</v>
      </c>
      <c r="AQ88" s="350">
        <f>+'Stk CF '!BH88</f>
        <v>0</v>
      </c>
      <c r="AR88" s="351">
        <f>+'Stk BF '!BY88</f>
        <v>0</v>
      </c>
      <c r="AS88" s="106">
        <f>+'Stk BSF'!BZ88</f>
        <v>0</v>
      </c>
      <c r="AT88" s="350">
        <f>+'Stk CF '!BN88</f>
        <v>0</v>
      </c>
      <c r="AU88" s="350">
        <f>+'Stk CF '!BO88</f>
        <v>0</v>
      </c>
      <c r="AV88" s="351">
        <f>+'Stk BF '!CH88</f>
        <v>0</v>
      </c>
      <c r="AW88" s="106">
        <f>+'Stk BSF'!CH88</f>
        <v>0</v>
      </c>
      <c r="AX88" s="350">
        <f>+'Stk CF '!BU88</f>
        <v>0</v>
      </c>
      <c r="AY88" s="350">
        <f>+'Stk CF '!BV88</f>
        <v>0</v>
      </c>
      <c r="AZ88" s="351">
        <f>+'Stk BF '!CQ88</f>
        <v>0</v>
      </c>
      <c r="BA88" s="106">
        <f>+'Stk BSF'!CP88</f>
        <v>0</v>
      </c>
      <c r="BB88" s="350">
        <f>+'Stk CF '!CB88</f>
        <v>0</v>
      </c>
      <c r="BC88" s="350">
        <f>+'Stk CF '!CC88</f>
        <v>0</v>
      </c>
      <c r="BD88" s="351">
        <f>+'Stk BF '!CZ88</f>
        <v>0</v>
      </c>
      <c r="BE88" s="106">
        <f>+'Stk BSF'!CX88</f>
        <v>0</v>
      </c>
      <c r="BF88" s="350">
        <f>+'Stk CF '!CI88</f>
        <v>0</v>
      </c>
      <c r="BG88" s="350">
        <f>+'Stk CF '!CJ88</f>
        <v>0</v>
      </c>
      <c r="BH88" s="351">
        <f>+'Stk BF '!DI88</f>
        <v>0</v>
      </c>
      <c r="BI88" s="106">
        <f>+'Stk BSF'!DF88</f>
        <v>0</v>
      </c>
      <c r="BJ88" s="350">
        <f>+'Stk CF '!CP88</f>
        <v>0</v>
      </c>
      <c r="BK88" s="350">
        <f>+'Stk CF '!CQ88</f>
        <v>0</v>
      </c>
      <c r="BL88" s="351">
        <f>+'Stk BF '!DR88</f>
        <v>0</v>
      </c>
      <c r="BM88" s="106">
        <f>+'Stk BSF'!DN88</f>
        <v>0</v>
      </c>
      <c r="BN88" s="350">
        <f>+'Stk CF '!CW88</f>
        <v>0</v>
      </c>
      <c r="BO88" s="350">
        <f>+'Stk CF '!CX88</f>
        <v>0</v>
      </c>
      <c r="BP88" s="351">
        <f>+'Stk BF '!EA88</f>
        <v>0</v>
      </c>
      <c r="BQ88" s="106">
        <f>+'Stk BSF'!DV88</f>
        <v>0</v>
      </c>
      <c r="BR88" s="350">
        <f>+'Stk CF '!DD88</f>
        <v>0</v>
      </c>
      <c r="BS88" s="350">
        <f>+'Stk CF '!DE88</f>
        <v>0</v>
      </c>
      <c r="BT88" s="351">
        <f>+'Stk BF '!EJ88</f>
        <v>0</v>
      </c>
      <c r="BU88" s="106">
        <f>+'Stk BSF'!ED88</f>
        <v>0</v>
      </c>
      <c r="BV88" s="350">
        <f>+'Stk CF '!DK88</f>
        <v>0</v>
      </c>
      <c r="BW88" s="350">
        <f>+'Stk CF '!DL88</f>
        <v>0</v>
      </c>
      <c r="BX88" s="351">
        <f>+'Stk BF '!ES88</f>
        <v>0</v>
      </c>
      <c r="BY88" s="106">
        <f>+'Stk BSF'!EL88</f>
        <v>0</v>
      </c>
      <c r="BZ88" s="350">
        <f>+'Stk CF '!DR88</f>
        <v>0</v>
      </c>
      <c r="CA88" s="350">
        <f>+'Stk CF '!DS88</f>
        <v>0</v>
      </c>
      <c r="CB88" s="351">
        <f>+'Stk BF '!FB88</f>
        <v>0</v>
      </c>
      <c r="CC88" s="106">
        <f>+'Stk BSF'!ET88</f>
        <v>0</v>
      </c>
      <c r="CD88" s="350">
        <f>+'Stk CF '!DY88</f>
        <v>0</v>
      </c>
      <c r="CE88" s="350">
        <f>+'Stk CF '!DZ88</f>
        <v>0</v>
      </c>
      <c r="CF88" s="351">
        <f>+'Stk BF '!FK88</f>
        <v>0</v>
      </c>
      <c r="CG88" s="106">
        <f>+'Stk BSF'!FB88</f>
        <v>0</v>
      </c>
      <c r="CH88" s="350">
        <f>+'Stk CF '!EF88</f>
        <v>0</v>
      </c>
      <c r="CI88" s="350">
        <f>+'Stk CF '!EG88</f>
        <v>0</v>
      </c>
      <c r="CJ88" s="351">
        <f>+'Stk BF '!FT88</f>
        <v>0</v>
      </c>
      <c r="CK88" s="106">
        <f>+'Stk BSF'!FJ88</f>
        <v>0</v>
      </c>
      <c r="CL88" s="350">
        <f>+'Stk CF '!EM88</f>
        <v>0</v>
      </c>
      <c r="CM88" s="350">
        <f>+'Stk CF '!EN88</f>
        <v>0</v>
      </c>
      <c r="CN88" s="351">
        <f>+'Stk BF '!GC88</f>
        <v>0</v>
      </c>
      <c r="CO88" s="106">
        <f>+'Stk BSF'!FR88</f>
        <v>0</v>
      </c>
      <c r="CP88" s="350">
        <f>+'Stk CF '!ET88</f>
        <v>0</v>
      </c>
      <c r="CQ88" s="350">
        <f>+'Stk CF '!EU88</f>
        <v>0</v>
      </c>
      <c r="CR88" s="351">
        <f>+'Stk BF '!GL88</f>
        <v>0</v>
      </c>
      <c r="CS88" s="106">
        <f>+'Stk BSF'!FZ88</f>
        <v>0</v>
      </c>
      <c r="CT88" s="350">
        <f>+'Stk CF '!FA88</f>
        <v>0</v>
      </c>
      <c r="CU88" s="350">
        <f>+'Stk CF '!FB88</f>
        <v>0</v>
      </c>
      <c r="CV88" s="351">
        <f>+'Stk BF '!GU88</f>
        <v>0</v>
      </c>
      <c r="CW88" s="106">
        <f>+'Stk BSF'!GH88</f>
        <v>0</v>
      </c>
      <c r="CX88" s="350">
        <f>+'Stk CF '!FH88</f>
        <v>0</v>
      </c>
      <c r="CY88" s="350">
        <f>+'Stk CF '!FI88</f>
        <v>0</v>
      </c>
      <c r="CZ88" s="351">
        <f>+'Stk BF '!HD88</f>
        <v>0</v>
      </c>
      <c r="DA88" s="106">
        <f>+'Stk BSF'!GP88</f>
        <v>0</v>
      </c>
      <c r="DB88" s="350">
        <f>+'Stk CF '!FO88</f>
        <v>0</v>
      </c>
      <c r="DC88" s="350">
        <f>+'Stk CF '!FP88</f>
        <v>0</v>
      </c>
      <c r="DD88" s="351">
        <f>+'Stk BF '!HM88</f>
        <v>0</v>
      </c>
      <c r="DE88" s="106">
        <f>+'Stk BSF'!GX88</f>
        <v>0</v>
      </c>
      <c r="DF88" s="350">
        <f>+'Stk CF '!FV88</f>
        <v>0</v>
      </c>
      <c r="DG88" s="350">
        <f>+'Stk CF '!FW88</f>
        <v>0</v>
      </c>
      <c r="DH88" s="351">
        <f>+'Stk BF '!HV88</f>
        <v>0</v>
      </c>
      <c r="DI88" s="106">
        <f>+'Stk BSF'!HF88</f>
        <v>0</v>
      </c>
      <c r="DJ88" s="350">
        <f>+'Stk CF '!GC88</f>
        <v>0</v>
      </c>
      <c r="DK88" s="350">
        <f>+'Stk CF '!GD88</f>
        <v>0</v>
      </c>
      <c r="DL88" s="351">
        <f>+'Stk BF '!IE88</f>
        <v>0</v>
      </c>
      <c r="DM88" s="106">
        <f>+'Stk BSF'!HN88</f>
        <v>0</v>
      </c>
      <c r="DN88" s="350">
        <f>+'Stk CF '!GJ88</f>
        <v>0</v>
      </c>
      <c r="DO88" s="350">
        <f>+'Stk CF '!GK88</f>
        <v>0</v>
      </c>
      <c r="DP88" s="351">
        <f>+'Stk BF '!IN88</f>
        <v>0</v>
      </c>
      <c r="DQ88" s="106">
        <f>+'Stk BSF'!HV88</f>
        <v>0</v>
      </c>
      <c r="DR88" s="350">
        <f>+'Stk CF '!GQ88</f>
        <v>0</v>
      </c>
      <c r="DS88" s="350">
        <f>+'Stk CF '!GR88</f>
        <v>0</v>
      </c>
      <c r="DT88" s="351">
        <f>+'Stk BF '!IW88</f>
        <v>0</v>
      </c>
      <c r="DU88" s="106">
        <f>+'Stk BSF'!HV88</f>
        <v>0</v>
      </c>
      <c r="DV88" s="350">
        <f>+'Stk CF '!GX88</f>
        <v>0</v>
      </c>
      <c r="DW88" s="350">
        <f>+'Stk CF '!GY88</f>
        <v>0</v>
      </c>
      <c r="DX88" s="351">
        <f>+'Stk BF '!JF88</f>
        <v>0</v>
      </c>
      <c r="DY88" s="106">
        <f>+'Stk BSF'!IL88</f>
        <v>0</v>
      </c>
      <c r="DZ88" s="350">
        <f>+'Stk CF '!HE88</f>
        <v>0</v>
      </c>
      <c r="EA88" s="350">
        <f>+'Stk CF '!HF88</f>
        <v>0</v>
      </c>
      <c r="EB88" s="351">
        <f>+'Stk BF '!JO88</f>
        <v>0</v>
      </c>
      <c r="EC88" s="106">
        <f>+'Stk BSF'!IT88</f>
        <v>0</v>
      </c>
      <c r="ED88" s="350">
        <f>+'Stk CF '!HL88</f>
        <v>0</v>
      </c>
      <c r="EE88" s="350">
        <f>+'Stk CF '!HM88</f>
        <v>0</v>
      </c>
      <c r="EF88" s="351">
        <f>+'Stk BF '!JX88</f>
        <v>0</v>
      </c>
      <c r="EG88" s="106">
        <f>+'Stk BSF'!JB88</f>
        <v>0</v>
      </c>
      <c r="EH88" s="350">
        <f>+'Stk CF '!IA88</f>
        <v>0</v>
      </c>
      <c r="EI88" s="350">
        <f>+'Stk CF '!IB88</f>
        <v>0</v>
      </c>
      <c r="EJ88" s="351">
        <f>+'Stk BF '!KG88</f>
        <v>0</v>
      </c>
      <c r="EL88" s="520">
        <f t="shared" si="51"/>
        <v>0</v>
      </c>
      <c r="EM88" s="347">
        <f t="shared" si="52"/>
        <v>0</v>
      </c>
      <c r="EN88" s="347">
        <f t="shared" si="53"/>
        <v>0</v>
      </c>
      <c r="EO88" s="347">
        <f t="shared" si="54"/>
        <v>0</v>
      </c>
      <c r="EP88" s="118"/>
      <c r="EQ88" s="132"/>
      <c r="ER88" s="132"/>
    </row>
    <row r="89" spans="1:148" ht="16.5" customHeight="1">
      <c r="B89" s="386" t="s">
        <v>653</v>
      </c>
      <c r="C89" s="170" t="s">
        <v>400</v>
      </c>
      <c r="D89" s="170" t="s">
        <v>388</v>
      </c>
      <c r="E89" s="369" t="s">
        <v>199</v>
      </c>
      <c r="F89" s="380" t="s">
        <v>99</v>
      </c>
      <c r="G89" s="380" t="s">
        <v>99</v>
      </c>
      <c r="H89" s="166" t="s">
        <v>94</v>
      </c>
      <c r="I89" s="356" t="s">
        <v>407</v>
      </c>
      <c r="J89" s="139">
        <v>7</v>
      </c>
      <c r="K89" s="140">
        <v>8</v>
      </c>
      <c r="L89" s="137" t="s">
        <v>4</v>
      </c>
      <c r="M89" s="106">
        <f>+'Stk BSF'!N89</f>
        <v>0</v>
      </c>
      <c r="N89" s="350">
        <f>+'Stk CF '!N89</f>
        <v>0</v>
      </c>
      <c r="O89" s="350">
        <f>+'Stk CF '!O89</f>
        <v>0</v>
      </c>
      <c r="P89" s="351">
        <f>+'Stk BF '!N89</f>
        <v>1</v>
      </c>
      <c r="Q89" s="106">
        <f>+'Stk BSF'!V89</f>
        <v>0</v>
      </c>
      <c r="R89" s="350">
        <f>+'Stk CF '!Q89</f>
        <v>0</v>
      </c>
      <c r="S89" s="350">
        <f>+'Stk CF '!R89</f>
        <v>0</v>
      </c>
      <c r="T89" s="351">
        <f>+'Stk BF '!W89</f>
        <v>1</v>
      </c>
      <c r="U89" s="106">
        <f>+'Stk BSF'!AD89</f>
        <v>0</v>
      </c>
      <c r="V89" s="350">
        <f>+'Stk CF '!X89</f>
        <v>0</v>
      </c>
      <c r="W89" s="350">
        <f>+'Stk CF '!Y89</f>
        <v>0</v>
      </c>
      <c r="X89" s="351">
        <f>+'Stk BF '!AF89</f>
        <v>1</v>
      </c>
      <c r="Y89" s="106">
        <f>+'Stk BSF'!AL89</f>
        <v>0</v>
      </c>
      <c r="Z89" s="350">
        <f>+'Stk CF '!AE89</f>
        <v>0</v>
      </c>
      <c r="AA89" s="350">
        <f>+'Stk CF '!AF89</f>
        <v>0</v>
      </c>
      <c r="AB89" s="351">
        <f>+'Stk BF '!AO89</f>
        <v>1</v>
      </c>
      <c r="AC89" s="106">
        <f>+'Stk BSF'!AT89</f>
        <v>0</v>
      </c>
      <c r="AD89" s="350">
        <f>+'Stk CF '!AL89</f>
        <v>0</v>
      </c>
      <c r="AE89" s="350">
        <f>+'Stk CF '!AM89</f>
        <v>0</v>
      </c>
      <c r="AF89" s="351">
        <f>+'Stk BF '!AX89</f>
        <v>1</v>
      </c>
      <c r="AG89" s="106">
        <f>+'Stk BSF'!BB89</f>
        <v>0</v>
      </c>
      <c r="AH89" s="350">
        <f>+'Stk CF '!AS89</f>
        <v>0</v>
      </c>
      <c r="AI89" s="350">
        <f>+'Stk CF '!AT89</f>
        <v>0</v>
      </c>
      <c r="AJ89" s="351">
        <f>+'Stk BF '!BG89</f>
        <v>1</v>
      </c>
      <c r="AK89" s="106">
        <f>+'Stk BSF'!BJ89</f>
        <v>0</v>
      </c>
      <c r="AL89" s="350">
        <f>+'Stk CF '!AZ89</f>
        <v>0</v>
      </c>
      <c r="AM89" s="350">
        <f>+'Stk CF '!BA89</f>
        <v>0</v>
      </c>
      <c r="AN89" s="351">
        <f>+'Stk BF '!BP89</f>
        <v>1</v>
      </c>
      <c r="AO89" s="106">
        <f>+'Stk BSF'!BR89</f>
        <v>0</v>
      </c>
      <c r="AP89" s="350">
        <f>+'Stk CF '!BG89</f>
        <v>0</v>
      </c>
      <c r="AQ89" s="350">
        <f>+'Stk CF '!BH89</f>
        <v>0</v>
      </c>
      <c r="AR89" s="351">
        <f>+'Stk BF '!BY89</f>
        <v>1</v>
      </c>
      <c r="AS89" s="106">
        <f>+'Stk BSF'!BZ89</f>
        <v>0</v>
      </c>
      <c r="AT89" s="350">
        <f>+'Stk CF '!BN89</f>
        <v>0</v>
      </c>
      <c r="AU89" s="350">
        <f>+'Stk CF '!BO89</f>
        <v>0</v>
      </c>
      <c r="AV89" s="351">
        <f>+'Stk BF '!CH89</f>
        <v>1</v>
      </c>
      <c r="AW89" s="106">
        <f>+'Stk BSF'!CH89</f>
        <v>0</v>
      </c>
      <c r="AX89" s="350">
        <f>+'Stk CF '!BU89</f>
        <v>0</v>
      </c>
      <c r="AY89" s="350">
        <f>+'Stk CF '!BV89</f>
        <v>0</v>
      </c>
      <c r="AZ89" s="351">
        <f>+'Stk BF '!CQ89</f>
        <v>1</v>
      </c>
      <c r="BA89" s="106">
        <f>+'Stk BSF'!CP89</f>
        <v>0</v>
      </c>
      <c r="BB89" s="350">
        <f>+'Stk CF '!CB89</f>
        <v>0</v>
      </c>
      <c r="BC89" s="350">
        <f>+'Stk CF '!CC89</f>
        <v>0</v>
      </c>
      <c r="BD89" s="351">
        <f>+'Stk BF '!CZ89</f>
        <v>1</v>
      </c>
      <c r="BE89" s="106">
        <f>+'Stk BSF'!CX89</f>
        <v>0</v>
      </c>
      <c r="BF89" s="350">
        <f>+'Stk CF '!CI89</f>
        <v>0</v>
      </c>
      <c r="BG89" s="350">
        <f>+'Stk CF '!CJ89</f>
        <v>0</v>
      </c>
      <c r="BH89" s="351">
        <f>+'Stk BF '!DI89</f>
        <v>1</v>
      </c>
      <c r="BI89" s="106">
        <f>+'Stk BSF'!DF89</f>
        <v>0</v>
      </c>
      <c r="BJ89" s="350">
        <f>+'Stk CF '!CP89</f>
        <v>0</v>
      </c>
      <c r="BK89" s="350">
        <f>+'Stk CF '!CQ89</f>
        <v>0</v>
      </c>
      <c r="BL89" s="351">
        <f>+'Stk BF '!DR89</f>
        <v>1</v>
      </c>
      <c r="BM89" s="106">
        <f>+'Stk BSF'!DN89</f>
        <v>0</v>
      </c>
      <c r="BN89" s="350">
        <f>+'Stk CF '!CW89</f>
        <v>0</v>
      </c>
      <c r="BO89" s="350">
        <f>+'Stk CF '!CX89</f>
        <v>0</v>
      </c>
      <c r="BP89" s="351">
        <f>+'Stk BF '!EA89</f>
        <v>1</v>
      </c>
      <c r="BQ89" s="106">
        <f>+'Stk BSF'!DV89</f>
        <v>0</v>
      </c>
      <c r="BR89" s="350">
        <f>+'Stk CF '!DD89</f>
        <v>0</v>
      </c>
      <c r="BS89" s="350">
        <f>+'Stk CF '!DE89</f>
        <v>0</v>
      </c>
      <c r="BT89" s="351">
        <f>+'Stk BF '!EJ89</f>
        <v>1</v>
      </c>
      <c r="BU89" s="106">
        <f>+'Stk BSF'!ED89</f>
        <v>0</v>
      </c>
      <c r="BV89" s="350">
        <f>+'Stk CF '!DK89</f>
        <v>0</v>
      </c>
      <c r="BW89" s="350">
        <f>+'Stk CF '!DL89</f>
        <v>0</v>
      </c>
      <c r="BX89" s="351">
        <f>+'Stk BF '!ES89</f>
        <v>1</v>
      </c>
      <c r="BY89" s="106">
        <f>+'Stk BSF'!EL89</f>
        <v>0</v>
      </c>
      <c r="BZ89" s="350">
        <f>+'Stk CF '!DR89</f>
        <v>0</v>
      </c>
      <c r="CA89" s="350">
        <f>+'Stk CF '!DS89</f>
        <v>0</v>
      </c>
      <c r="CB89" s="351">
        <f>+'Stk BF '!FB89</f>
        <v>1</v>
      </c>
      <c r="CC89" s="106">
        <f>+'Stk BSF'!ET89</f>
        <v>0</v>
      </c>
      <c r="CD89" s="350">
        <f>+'Stk CF '!DY89</f>
        <v>0</v>
      </c>
      <c r="CE89" s="350">
        <f>+'Stk CF '!DZ89</f>
        <v>0</v>
      </c>
      <c r="CF89" s="351">
        <f>+'Stk BF '!FK89</f>
        <v>1</v>
      </c>
      <c r="CG89" s="106">
        <f>+'Stk BSF'!FB89</f>
        <v>0</v>
      </c>
      <c r="CH89" s="350">
        <f>+'Stk CF '!EF89</f>
        <v>0</v>
      </c>
      <c r="CI89" s="350">
        <f>+'Stk CF '!EG89</f>
        <v>0</v>
      </c>
      <c r="CJ89" s="351">
        <f>+'Stk BF '!FT89</f>
        <v>1</v>
      </c>
      <c r="CK89" s="106">
        <f>+'Stk BSF'!FJ89</f>
        <v>0</v>
      </c>
      <c r="CL89" s="350">
        <f>+'Stk CF '!EM89</f>
        <v>0</v>
      </c>
      <c r="CM89" s="350">
        <f>+'Stk CF '!EN89</f>
        <v>0</v>
      </c>
      <c r="CN89" s="351">
        <f>+'Stk BF '!GC89</f>
        <v>1</v>
      </c>
      <c r="CO89" s="106">
        <f>+'Stk BSF'!FR89</f>
        <v>0</v>
      </c>
      <c r="CP89" s="350">
        <f>+'Stk CF '!ET89</f>
        <v>0</v>
      </c>
      <c r="CQ89" s="350">
        <f>+'Stk CF '!EU89</f>
        <v>0</v>
      </c>
      <c r="CR89" s="351">
        <f>+'Stk BF '!GL89</f>
        <v>1</v>
      </c>
      <c r="CS89" s="106">
        <f>+'Stk BSF'!FZ89</f>
        <v>0</v>
      </c>
      <c r="CT89" s="350">
        <f>+'Stk CF '!FA89</f>
        <v>0</v>
      </c>
      <c r="CU89" s="350">
        <f>+'Stk CF '!FB89</f>
        <v>0</v>
      </c>
      <c r="CV89" s="351">
        <f>+'Stk BF '!GU89</f>
        <v>1</v>
      </c>
      <c r="CW89" s="106">
        <f>+'Stk BSF'!GH89</f>
        <v>0</v>
      </c>
      <c r="CX89" s="350">
        <f>+'Stk CF '!FH89</f>
        <v>0</v>
      </c>
      <c r="CY89" s="350">
        <f>+'Stk CF '!FI89</f>
        <v>0</v>
      </c>
      <c r="CZ89" s="351">
        <f>+'Stk BF '!HD89</f>
        <v>1</v>
      </c>
      <c r="DA89" s="106">
        <f>+'Stk BSF'!GP89</f>
        <v>0</v>
      </c>
      <c r="DB89" s="350">
        <f>+'Stk CF '!FO89</f>
        <v>0</v>
      </c>
      <c r="DC89" s="350">
        <f>+'Stk CF '!FP89</f>
        <v>0</v>
      </c>
      <c r="DD89" s="351">
        <f>+'Stk BF '!HM89</f>
        <v>1</v>
      </c>
      <c r="DE89" s="106">
        <f>+'Stk BSF'!GX89</f>
        <v>0</v>
      </c>
      <c r="DF89" s="350">
        <f>+'Stk CF '!FV89</f>
        <v>0</v>
      </c>
      <c r="DG89" s="350">
        <f>+'Stk CF '!FW89</f>
        <v>0</v>
      </c>
      <c r="DH89" s="351">
        <f>+'Stk BF '!HV89</f>
        <v>1</v>
      </c>
      <c r="DI89" s="106">
        <f>+'Stk BSF'!HF89</f>
        <v>0</v>
      </c>
      <c r="DJ89" s="350">
        <f>+'Stk CF '!GC89</f>
        <v>0</v>
      </c>
      <c r="DK89" s="350">
        <f>+'Stk CF '!GD89</f>
        <v>0</v>
      </c>
      <c r="DL89" s="351">
        <f>+'Stk BF '!IE89</f>
        <v>1</v>
      </c>
      <c r="DM89" s="106">
        <f>+'Stk BSF'!HN89</f>
        <v>0</v>
      </c>
      <c r="DN89" s="350">
        <f>+'Stk CF '!GJ89</f>
        <v>0</v>
      </c>
      <c r="DO89" s="350">
        <f>+'Stk CF '!GK89</f>
        <v>0</v>
      </c>
      <c r="DP89" s="351">
        <f>+'Stk BF '!IN89</f>
        <v>1</v>
      </c>
      <c r="DQ89" s="106">
        <f>+'Stk BSF'!HV89</f>
        <v>0</v>
      </c>
      <c r="DR89" s="350">
        <f>+'Stk CF '!GQ89</f>
        <v>0</v>
      </c>
      <c r="DS89" s="350">
        <f>+'Stk CF '!GR89</f>
        <v>0</v>
      </c>
      <c r="DT89" s="351">
        <f>+'Stk BF '!IW89</f>
        <v>1</v>
      </c>
      <c r="DU89" s="106">
        <f>+'Stk BSF'!HV89</f>
        <v>0</v>
      </c>
      <c r="DV89" s="350">
        <f>+'Stk CF '!GX89</f>
        <v>0</v>
      </c>
      <c r="DW89" s="350">
        <f>+'Stk CF '!GY89</f>
        <v>0</v>
      </c>
      <c r="DX89" s="351">
        <f>+'Stk BF '!JF89</f>
        <v>1</v>
      </c>
      <c r="DY89" s="106">
        <f>+'Stk BSF'!IL89</f>
        <v>0</v>
      </c>
      <c r="DZ89" s="350">
        <f>+'Stk CF '!HE89</f>
        <v>0</v>
      </c>
      <c r="EA89" s="350">
        <f>+'Stk CF '!HF89</f>
        <v>0</v>
      </c>
      <c r="EB89" s="351">
        <f>+'Stk BF '!JO89</f>
        <v>1</v>
      </c>
      <c r="EC89" s="106">
        <f>+'Stk BSF'!IT89</f>
        <v>0</v>
      </c>
      <c r="ED89" s="350">
        <f>+'Stk CF '!HL89</f>
        <v>0</v>
      </c>
      <c r="EE89" s="350">
        <f>+'Stk CF '!HM89</f>
        <v>0</v>
      </c>
      <c r="EF89" s="351">
        <f>+'Stk BF '!JX89</f>
        <v>1</v>
      </c>
      <c r="EG89" s="106">
        <f>+'Stk BSF'!JB89</f>
        <v>0</v>
      </c>
      <c r="EH89" s="350">
        <f>+'Stk CF '!IA89</f>
        <v>0</v>
      </c>
      <c r="EI89" s="350">
        <f>+'Stk CF '!IB89</f>
        <v>0</v>
      </c>
      <c r="EJ89" s="351">
        <f>+'Stk BF '!KG89</f>
        <v>1</v>
      </c>
      <c r="EL89" s="520">
        <f t="shared" si="51"/>
        <v>0</v>
      </c>
      <c r="EM89" s="347">
        <f t="shared" si="52"/>
        <v>0</v>
      </c>
      <c r="EN89" s="347">
        <f t="shared" si="53"/>
        <v>0</v>
      </c>
      <c r="EO89" s="347">
        <f t="shared" si="54"/>
        <v>1</v>
      </c>
      <c r="EP89" s="118"/>
      <c r="EQ89" s="132"/>
      <c r="ER89" s="132"/>
    </row>
    <row r="90" spans="1:148" ht="16.5" customHeight="1">
      <c r="B90" s="386" t="s">
        <v>653</v>
      </c>
      <c r="C90" s="190" t="s">
        <v>408</v>
      </c>
      <c r="D90" s="192" t="s">
        <v>413</v>
      </c>
      <c r="E90" s="190" t="s">
        <v>311</v>
      </c>
      <c r="F90" s="382" t="s">
        <v>98</v>
      </c>
      <c r="G90" s="382" t="s">
        <v>98</v>
      </c>
      <c r="H90" s="361" t="s">
        <v>95</v>
      </c>
      <c r="I90" s="357">
        <v>32</v>
      </c>
      <c r="J90" s="139">
        <v>8</v>
      </c>
      <c r="K90" s="140">
        <v>8</v>
      </c>
      <c r="L90" s="137" t="s">
        <v>4</v>
      </c>
      <c r="M90" s="106">
        <f>+'Stk BSF'!N90</f>
        <v>0</v>
      </c>
      <c r="N90" s="350">
        <f>+'Stk CF '!N90</f>
        <v>0</v>
      </c>
      <c r="O90" s="350">
        <f>+'Stk CF '!O90</f>
        <v>0</v>
      </c>
      <c r="P90" s="351">
        <f>+'Stk BF '!N90</f>
        <v>0</v>
      </c>
      <c r="Q90" s="106">
        <f>+'Stk BSF'!V90</f>
        <v>0</v>
      </c>
      <c r="R90" s="350">
        <f>+'Stk CF '!Q90</f>
        <v>0</v>
      </c>
      <c r="S90" s="350">
        <f>+'Stk CF '!R90</f>
        <v>0</v>
      </c>
      <c r="T90" s="351">
        <f>+'Stk BF '!W90</f>
        <v>0</v>
      </c>
      <c r="U90" s="106">
        <f>+'Stk BSF'!AD90</f>
        <v>0</v>
      </c>
      <c r="V90" s="350">
        <f>+'Stk CF '!X90</f>
        <v>0</v>
      </c>
      <c r="W90" s="350">
        <f>+'Stk CF '!Y90</f>
        <v>0</v>
      </c>
      <c r="X90" s="351">
        <f>+'Stk BF '!AF90</f>
        <v>0</v>
      </c>
      <c r="Y90" s="106">
        <f>+'Stk BSF'!AL90</f>
        <v>0</v>
      </c>
      <c r="Z90" s="350">
        <f>+'Stk CF '!AE90</f>
        <v>0</v>
      </c>
      <c r="AA90" s="350">
        <f>+'Stk CF '!AF90</f>
        <v>0</v>
      </c>
      <c r="AB90" s="351">
        <f>+'Stk BF '!AO90</f>
        <v>0</v>
      </c>
      <c r="AC90" s="106">
        <f>+'Stk BSF'!AT90</f>
        <v>0</v>
      </c>
      <c r="AD90" s="350">
        <f>+'Stk CF '!AL90</f>
        <v>0</v>
      </c>
      <c r="AE90" s="350">
        <f>+'Stk CF '!AM90</f>
        <v>0</v>
      </c>
      <c r="AF90" s="351">
        <f>+'Stk BF '!AX90</f>
        <v>0</v>
      </c>
      <c r="AG90" s="106">
        <f>+'Stk BSF'!BB90</f>
        <v>0</v>
      </c>
      <c r="AH90" s="350">
        <f>+'Stk CF '!AS90</f>
        <v>0</v>
      </c>
      <c r="AI90" s="350">
        <f>+'Stk CF '!AT90</f>
        <v>0</v>
      </c>
      <c r="AJ90" s="351">
        <f>+'Stk BF '!BG90</f>
        <v>0</v>
      </c>
      <c r="AK90" s="106">
        <f>+'Stk BSF'!BJ90</f>
        <v>0</v>
      </c>
      <c r="AL90" s="350">
        <f>+'Stk CF '!AZ90</f>
        <v>0</v>
      </c>
      <c r="AM90" s="350">
        <f>+'Stk CF '!BA90</f>
        <v>0</v>
      </c>
      <c r="AN90" s="351">
        <f>+'Stk BF '!BP90</f>
        <v>0</v>
      </c>
      <c r="AO90" s="106">
        <f>+'Stk BSF'!BR90</f>
        <v>0</v>
      </c>
      <c r="AP90" s="350">
        <f>+'Stk CF '!BG90</f>
        <v>0</v>
      </c>
      <c r="AQ90" s="350">
        <f>+'Stk CF '!BH90</f>
        <v>0</v>
      </c>
      <c r="AR90" s="351">
        <f>+'Stk BF '!BY90</f>
        <v>0</v>
      </c>
      <c r="AS90" s="106">
        <f>+'Stk BSF'!BZ90</f>
        <v>0</v>
      </c>
      <c r="AT90" s="350">
        <f>+'Stk CF '!BN90</f>
        <v>0</v>
      </c>
      <c r="AU90" s="350">
        <f>+'Stk CF '!BO90</f>
        <v>0</v>
      </c>
      <c r="AV90" s="351">
        <f>+'Stk BF '!CH90</f>
        <v>0</v>
      </c>
      <c r="AW90" s="106">
        <f>+'Stk BSF'!CH90</f>
        <v>0</v>
      </c>
      <c r="AX90" s="350">
        <f>+'Stk CF '!BU90</f>
        <v>0</v>
      </c>
      <c r="AY90" s="350">
        <f>+'Stk CF '!BV90</f>
        <v>0</v>
      </c>
      <c r="AZ90" s="351">
        <f>+'Stk BF '!CQ90</f>
        <v>0</v>
      </c>
      <c r="BA90" s="106">
        <f>+'Stk BSF'!CP90</f>
        <v>0</v>
      </c>
      <c r="BB90" s="350">
        <f>+'Stk CF '!CB90</f>
        <v>0</v>
      </c>
      <c r="BC90" s="350">
        <f>+'Stk CF '!CC90</f>
        <v>0</v>
      </c>
      <c r="BD90" s="351">
        <f>+'Stk BF '!CZ90</f>
        <v>0</v>
      </c>
      <c r="BE90" s="106">
        <f>+'Stk BSF'!CX90</f>
        <v>0</v>
      </c>
      <c r="BF90" s="350">
        <f>+'Stk CF '!CI90</f>
        <v>0</v>
      </c>
      <c r="BG90" s="350">
        <f>+'Stk CF '!CJ90</f>
        <v>0</v>
      </c>
      <c r="BH90" s="351">
        <f>+'Stk BF '!DI90</f>
        <v>0</v>
      </c>
      <c r="BI90" s="106">
        <f>+'Stk BSF'!DF90</f>
        <v>0</v>
      </c>
      <c r="BJ90" s="350">
        <f>+'Stk CF '!CP90</f>
        <v>0</v>
      </c>
      <c r="BK90" s="350">
        <f>+'Stk CF '!CQ90</f>
        <v>0</v>
      </c>
      <c r="BL90" s="351">
        <f>+'Stk BF '!DR90</f>
        <v>0</v>
      </c>
      <c r="BM90" s="106">
        <f>+'Stk BSF'!DN90</f>
        <v>0</v>
      </c>
      <c r="BN90" s="350">
        <f>+'Stk CF '!CW90</f>
        <v>0</v>
      </c>
      <c r="BO90" s="350">
        <f>+'Stk CF '!CX90</f>
        <v>0</v>
      </c>
      <c r="BP90" s="351">
        <f>+'Stk BF '!EA90</f>
        <v>0</v>
      </c>
      <c r="BQ90" s="106">
        <f>+'Stk BSF'!DV90</f>
        <v>0</v>
      </c>
      <c r="BR90" s="350">
        <f>+'Stk CF '!DD90</f>
        <v>0</v>
      </c>
      <c r="BS90" s="350">
        <f>+'Stk CF '!DE90</f>
        <v>0</v>
      </c>
      <c r="BT90" s="351">
        <f>+'Stk BF '!EJ90</f>
        <v>0</v>
      </c>
      <c r="BU90" s="106">
        <f>+'Stk BSF'!ED90</f>
        <v>0</v>
      </c>
      <c r="BV90" s="350">
        <f>+'Stk CF '!DK90</f>
        <v>0</v>
      </c>
      <c r="BW90" s="350">
        <f>+'Stk CF '!DL90</f>
        <v>0</v>
      </c>
      <c r="BX90" s="351">
        <f>+'Stk BF '!ES90</f>
        <v>0</v>
      </c>
      <c r="BY90" s="106">
        <f>+'Stk BSF'!EL90</f>
        <v>0</v>
      </c>
      <c r="BZ90" s="350">
        <f>+'Stk CF '!DR90</f>
        <v>0</v>
      </c>
      <c r="CA90" s="350">
        <f>+'Stk CF '!DS90</f>
        <v>0</v>
      </c>
      <c r="CB90" s="351">
        <f>+'Stk BF '!FB90</f>
        <v>0</v>
      </c>
      <c r="CC90" s="106">
        <f>+'Stk BSF'!ET90</f>
        <v>0</v>
      </c>
      <c r="CD90" s="350">
        <f>+'Stk CF '!DY90</f>
        <v>0</v>
      </c>
      <c r="CE90" s="350">
        <f>+'Stk CF '!DZ90</f>
        <v>0</v>
      </c>
      <c r="CF90" s="351">
        <f>+'Stk BF '!FK90</f>
        <v>0</v>
      </c>
      <c r="CG90" s="106">
        <f>+'Stk BSF'!FB90</f>
        <v>0</v>
      </c>
      <c r="CH90" s="350">
        <f>+'Stk CF '!EF90</f>
        <v>0</v>
      </c>
      <c r="CI90" s="350">
        <f>+'Stk CF '!EG90</f>
        <v>0</v>
      </c>
      <c r="CJ90" s="351">
        <f>+'Stk BF '!FT90</f>
        <v>0</v>
      </c>
      <c r="CK90" s="106">
        <f>+'Stk BSF'!FJ90</f>
        <v>0</v>
      </c>
      <c r="CL90" s="350">
        <f>+'Stk CF '!EM90</f>
        <v>0</v>
      </c>
      <c r="CM90" s="350">
        <f>+'Stk CF '!EN90</f>
        <v>0</v>
      </c>
      <c r="CN90" s="351">
        <f>+'Stk BF '!GC90</f>
        <v>0</v>
      </c>
      <c r="CO90" s="106">
        <f>+'Stk BSF'!FR90</f>
        <v>0</v>
      </c>
      <c r="CP90" s="350">
        <f>+'Stk CF '!ET90</f>
        <v>0</v>
      </c>
      <c r="CQ90" s="350">
        <f>+'Stk CF '!EU90</f>
        <v>0</v>
      </c>
      <c r="CR90" s="351">
        <f>+'Stk BF '!GL90</f>
        <v>0</v>
      </c>
      <c r="CS90" s="106">
        <f>+'Stk BSF'!FZ90</f>
        <v>0</v>
      </c>
      <c r="CT90" s="350">
        <f>+'Stk CF '!FA90</f>
        <v>0</v>
      </c>
      <c r="CU90" s="350">
        <f>+'Stk CF '!FB90</f>
        <v>0</v>
      </c>
      <c r="CV90" s="351">
        <f>+'Stk BF '!GU90</f>
        <v>0</v>
      </c>
      <c r="CW90" s="106">
        <f>+'Stk BSF'!GH90</f>
        <v>0</v>
      </c>
      <c r="CX90" s="350">
        <f>+'Stk CF '!FH90</f>
        <v>0</v>
      </c>
      <c r="CY90" s="350">
        <f>+'Stk CF '!FI90</f>
        <v>0</v>
      </c>
      <c r="CZ90" s="351">
        <f>+'Stk BF '!HD90</f>
        <v>0</v>
      </c>
      <c r="DA90" s="106">
        <f>+'Stk BSF'!GP90</f>
        <v>0</v>
      </c>
      <c r="DB90" s="350">
        <f>+'Stk CF '!FO90</f>
        <v>0</v>
      </c>
      <c r="DC90" s="350">
        <f>+'Stk CF '!FP90</f>
        <v>0</v>
      </c>
      <c r="DD90" s="351">
        <f>+'Stk BF '!HM90</f>
        <v>0</v>
      </c>
      <c r="DE90" s="106">
        <f>+'Stk BSF'!GX90</f>
        <v>0</v>
      </c>
      <c r="DF90" s="350">
        <f>+'Stk CF '!FV90</f>
        <v>0</v>
      </c>
      <c r="DG90" s="350">
        <f>+'Stk CF '!FW90</f>
        <v>0</v>
      </c>
      <c r="DH90" s="351">
        <f>+'Stk BF '!HV90</f>
        <v>0</v>
      </c>
      <c r="DI90" s="106">
        <f>+'Stk BSF'!HF90</f>
        <v>0</v>
      </c>
      <c r="DJ90" s="350">
        <f>+'Stk CF '!GC90</f>
        <v>0</v>
      </c>
      <c r="DK90" s="350">
        <f>+'Stk CF '!GD90</f>
        <v>0</v>
      </c>
      <c r="DL90" s="351">
        <f>+'Stk BF '!IE90</f>
        <v>0</v>
      </c>
      <c r="DM90" s="106">
        <f>+'Stk BSF'!HN90</f>
        <v>0</v>
      </c>
      <c r="DN90" s="350">
        <f>+'Stk CF '!GJ90</f>
        <v>0</v>
      </c>
      <c r="DO90" s="350">
        <f>+'Stk CF '!GK90</f>
        <v>0</v>
      </c>
      <c r="DP90" s="351">
        <f>+'Stk BF '!IN90</f>
        <v>0</v>
      </c>
      <c r="DQ90" s="106">
        <f>+'Stk BSF'!HV90</f>
        <v>0</v>
      </c>
      <c r="DR90" s="350">
        <f>+'Stk CF '!GQ90</f>
        <v>0</v>
      </c>
      <c r="DS90" s="350">
        <f>+'Stk CF '!GR90</f>
        <v>0</v>
      </c>
      <c r="DT90" s="351">
        <f>+'Stk BF '!IW90</f>
        <v>0</v>
      </c>
      <c r="DU90" s="106">
        <f>+'Stk BSF'!HV90</f>
        <v>0</v>
      </c>
      <c r="DV90" s="350">
        <f>+'Stk CF '!GX90</f>
        <v>0</v>
      </c>
      <c r="DW90" s="350">
        <f>+'Stk CF '!GY90</f>
        <v>0</v>
      </c>
      <c r="DX90" s="351">
        <f>+'Stk BF '!JF90</f>
        <v>0</v>
      </c>
      <c r="DY90" s="106">
        <f>+'Stk BSF'!IL90</f>
        <v>0</v>
      </c>
      <c r="DZ90" s="350">
        <f>+'Stk CF '!HE90</f>
        <v>0</v>
      </c>
      <c r="EA90" s="350">
        <f>+'Stk CF '!HF90</f>
        <v>0</v>
      </c>
      <c r="EB90" s="351">
        <f>+'Stk BF '!JO90</f>
        <v>0</v>
      </c>
      <c r="EC90" s="106">
        <f>+'Stk BSF'!IT90</f>
        <v>0</v>
      </c>
      <c r="ED90" s="350">
        <f>+'Stk CF '!HL90</f>
        <v>0</v>
      </c>
      <c r="EE90" s="350">
        <f>+'Stk CF '!HM90</f>
        <v>0</v>
      </c>
      <c r="EF90" s="351">
        <f>+'Stk BF '!JX90</f>
        <v>0</v>
      </c>
      <c r="EG90" s="106">
        <f>+'Stk BSF'!JB90</f>
        <v>0</v>
      </c>
      <c r="EH90" s="350">
        <f>+'Stk CF '!IA90</f>
        <v>0</v>
      </c>
      <c r="EI90" s="350">
        <f>+'Stk CF '!IB90</f>
        <v>0</v>
      </c>
      <c r="EJ90" s="351">
        <f>+'Stk BF '!KG90</f>
        <v>0</v>
      </c>
      <c r="EL90" s="520">
        <f t="shared" si="51"/>
        <v>0</v>
      </c>
      <c r="EM90" s="347">
        <f t="shared" si="52"/>
        <v>0</v>
      </c>
      <c r="EN90" s="347">
        <f t="shared" si="53"/>
        <v>0</v>
      </c>
      <c r="EO90" s="347">
        <f t="shared" si="54"/>
        <v>0</v>
      </c>
      <c r="EP90" s="118"/>
      <c r="EQ90" s="132"/>
      <c r="ER90" s="132"/>
    </row>
    <row r="91" spans="1:148" ht="15">
      <c r="B91" s="386" t="s">
        <v>653</v>
      </c>
      <c r="C91" s="190" t="s">
        <v>409</v>
      </c>
      <c r="D91" s="192" t="s">
        <v>413</v>
      </c>
      <c r="E91" s="190" t="s">
        <v>311</v>
      </c>
      <c r="F91" s="382" t="s">
        <v>98</v>
      </c>
      <c r="G91" s="382" t="s">
        <v>98</v>
      </c>
      <c r="H91" s="361" t="s">
        <v>95</v>
      </c>
      <c r="I91" s="357">
        <v>32</v>
      </c>
      <c r="J91" s="139">
        <v>8</v>
      </c>
      <c r="K91" s="140">
        <v>8</v>
      </c>
      <c r="L91" s="137" t="s">
        <v>4</v>
      </c>
      <c r="M91" s="106">
        <f>+'Stk BSF'!N91</f>
        <v>0</v>
      </c>
      <c r="N91" s="350">
        <f>+'Stk CF '!N91</f>
        <v>0</v>
      </c>
      <c r="O91" s="350">
        <f>+'Stk CF '!O91</f>
        <v>0</v>
      </c>
      <c r="P91" s="351">
        <f>+'Stk BF '!N91</f>
        <v>11</v>
      </c>
      <c r="Q91" s="106">
        <f>+'Stk BSF'!V91</f>
        <v>0</v>
      </c>
      <c r="R91" s="350">
        <f>+'Stk CF '!Q91</f>
        <v>0</v>
      </c>
      <c r="S91" s="350">
        <f>+'Stk CF '!R91</f>
        <v>0</v>
      </c>
      <c r="T91" s="351">
        <f>+'Stk BF '!W91</f>
        <v>11</v>
      </c>
      <c r="U91" s="106">
        <f>+'Stk BSF'!AD91</f>
        <v>0</v>
      </c>
      <c r="V91" s="350">
        <f>+'Stk CF '!X91</f>
        <v>0</v>
      </c>
      <c r="W91" s="350">
        <f>+'Stk CF '!Y91</f>
        <v>0</v>
      </c>
      <c r="X91" s="351">
        <f>+'Stk BF '!AF91</f>
        <v>11</v>
      </c>
      <c r="Y91" s="106">
        <f>+'Stk BSF'!AL91</f>
        <v>0</v>
      </c>
      <c r="Z91" s="350">
        <f>+'Stk CF '!AE91</f>
        <v>0</v>
      </c>
      <c r="AA91" s="350">
        <f>+'Stk CF '!AF91</f>
        <v>0</v>
      </c>
      <c r="AB91" s="351">
        <f>+'Stk BF '!AO91</f>
        <v>11</v>
      </c>
      <c r="AC91" s="106">
        <f>+'Stk BSF'!AT91</f>
        <v>0</v>
      </c>
      <c r="AD91" s="350">
        <f>+'Stk CF '!AL91</f>
        <v>0</v>
      </c>
      <c r="AE91" s="350">
        <f>+'Stk CF '!AM91</f>
        <v>0</v>
      </c>
      <c r="AF91" s="351">
        <f>+'Stk BF '!AX91</f>
        <v>11</v>
      </c>
      <c r="AG91" s="106">
        <f>+'Stk BSF'!BB91</f>
        <v>0</v>
      </c>
      <c r="AH91" s="350">
        <f>+'Stk CF '!AS91</f>
        <v>0</v>
      </c>
      <c r="AI91" s="350">
        <f>+'Stk CF '!AT91</f>
        <v>0</v>
      </c>
      <c r="AJ91" s="351">
        <f>+'Stk BF '!BG91</f>
        <v>11</v>
      </c>
      <c r="AK91" s="106">
        <f>+'Stk BSF'!BJ91</f>
        <v>0</v>
      </c>
      <c r="AL91" s="350">
        <f>+'Stk CF '!AZ91</f>
        <v>0</v>
      </c>
      <c r="AM91" s="350">
        <f>+'Stk CF '!BA91</f>
        <v>0</v>
      </c>
      <c r="AN91" s="351">
        <f>+'Stk BF '!BP91</f>
        <v>11</v>
      </c>
      <c r="AO91" s="106">
        <f>+'Stk BSF'!BR91</f>
        <v>0</v>
      </c>
      <c r="AP91" s="350">
        <f>+'Stk CF '!BG91</f>
        <v>0</v>
      </c>
      <c r="AQ91" s="350">
        <f>+'Stk CF '!BH91</f>
        <v>0</v>
      </c>
      <c r="AR91" s="351">
        <f>+'Stk BF '!BY91</f>
        <v>11</v>
      </c>
      <c r="AS91" s="106">
        <f>+'Stk BSF'!BZ91</f>
        <v>0</v>
      </c>
      <c r="AT91" s="350">
        <f>+'Stk CF '!BN91</f>
        <v>0</v>
      </c>
      <c r="AU91" s="350">
        <f>+'Stk CF '!BO91</f>
        <v>0</v>
      </c>
      <c r="AV91" s="351">
        <f>+'Stk BF '!CH91</f>
        <v>11</v>
      </c>
      <c r="AW91" s="106">
        <f>+'Stk BSF'!CH91</f>
        <v>0</v>
      </c>
      <c r="AX91" s="350">
        <f>+'Stk CF '!BU91</f>
        <v>0</v>
      </c>
      <c r="AY91" s="350">
        <f>+'Stk CF '!BV91</f>
        <v>0</v>
      </c>
      <c r="AZ91" s="351">
        <f>+'Stk BF '!CQ91</f>
        <v>11</v>
      </c>
      <c r="BA91" s="106">
        <f>+'Stk BSF'!CP91</f>
        <v>0</v>
      </c>
      <c r="BB91" s="350">
        <f>+'Stk CF '!CB91</f>
        <v>0</v>
      </c>
      <c r="BC91" s="350">
        <f>+'Stk CF '!CC91</f>
        <v>0</v>
      </c>
      <c r="BD91" s="351">
        <f>+'Stk BF '!CZ91</f>
        <v>11</v>
      </c>
      <c r="BE91" s="106">
        <f>+'Stk BSF'!CX91</f>
        <v>0</v>
      </c>
      <c r="BF91" s="350">
        <f>+'Stk CF '!CI91</f>
        <v>0</v>
      </c>
      <c r="BG91" s="350">
        <f>+'Stk CF '!CJ91</f>
        <v>0</v>
      </c>
      <c r="BH91" s="351">
        <f>+'Stk BF '!DI91</f>
        <v>11</v>
      </c>
      <c r="BI91" s="106">
        <f>+'Stk BSF'!DF91</f>
        <v>0</v>
      </c>
      <c r="BJ91" s="350">
        <f>+'Stk CF '!CP91</f>
        <v>0</v>
      </c>
      <c r="BK91" s="350">
        <f>+'Stk CF '!CQ91</f>
        <v>0</v>
      </c>
      <c r="BL91" s="351">
        <f>+'Stk BF '!DR91</f>
        <v>11</v>
      </c>
      <c r="BM91" s="106">
        <f>+'Stk BSF'!DN91</f>
        <v>0</v>
      </c>
      <c r="BN91" s="350">
        <f>+'Stk CF '!CW91</f>
        <v>0</v>
      </c>
      <c r="BO91" s="350">
        <f>+'Stk CF '!CX91</f>
        <v>0</v>
      </c>
      <c r="BP91" s="351">
        <f>+'Stk BF '!EA91</f>
        <v>11</v>
      </c>
      <c r="BQ91" s="106">
        <f>+'Stk BSF'!DV91</f>
        <v>0</v>
      </c>
      <c r="BR91" s="350">
        <f>+'Stk CF '!DD91</f>
        <v>0</v>
      </c>
      <c r="BS91" s="350">
        <f>+'Stk CF '!DE91</f>
        <v>0</v>
      </c>
      <c r="BT91" s="351">
        <f>+'Stk BF '!EJ91</f>
        <v>11</v>
      </c>
      <c r="BU91" s="106">
        <f>+'Stk BSF'!ED91</f>
        <v>0</v>
      </c>
      <c r="BV91" s="350">
        <f>+'Stk CF '!DK91</f>
        <v>0</v>
      </c>
      <c r="BW91" s="350">
        <f>+'Stk CF '!DL91</f>
        <v>0</v>
      </c>
      <c r="BX91" s="351">
        <f>+'Stk BF '!ES91</f>
        <v>11</v>
      </c>
      <c r="BY91" s="106">
        <f>+'Stk BSF'!EL91</f>
        <v>0</v>
      </c>
      <c r="BZ91" s="350">
        <f>+'Stk CF '!DR91</f>
        <v>0</v>
      </c>
      <c r="CA91" s="350">
        <f>+'Stk CF '!DS91</f>
        <v>0</v>
      </c>
      <c r="CB91" s="351">
        <f>+'Stk BF '!FB91</f>
        <v>11</v>
      </c>
      <c r="CC91" s="106">
        <f>+'Stk BSF'!ET91</f>
        <v>0</v>
      </c>
      <c r="CD91" s="350">
        <f>+'Stk CF '!DY91</f>
        <v>0</v>
      </c>
      <c r="CE91" s="350">
        <f>+'Stk CF '!DZ91</f>
        <v>0</v>
      </c>
      <c r="CF91" s="351">
        <f>+'Stk BF '!FK91</f>
        <v>11</v>
      </c>
      <c r="CG91" s="106">
        <f>+'Stk BSF'!FB91</f>
        <v>0</v>
      </c>
      <c r="CH91" s="350">
        <f>+'Stk CF '!EF91</f>
        <v>0</v>
      </c>
      <c r="CI91" s="350">
        <f>+'Stk CF '!EG91</f>
        <v>0</v>
      </c>
      <c r="CJ91" s="351">
        <f>+'Stk BF '!FT91</f>
        <v>11</v>
      </c>
      <c r="CK91" s="106">
        <f>+'Stk BSF'!FJ91</f>
        <v>0</v>
      </c>
      <c r="CL91" s="350">
        <f>+'Stk CF '!EM91</f>
        <v>0</v>
      </c>
      <c r="CM91" s="350">
        <f>+'Stk CF '!EN91</f>
        <v>0</v>
      </c>
      <c r="CN91" s="351">
        <f>+'Stk BF '!GC91</f>
        <v>11</v>
      </c>
      <c r="CO91" s="106">
        <f>+'Stk BSF'!FR91</f>
        <v>0</v>
      </c>
      <c r="CP91" s="350">
        <f>+'Stk CF '!ET91</f>
        <v>0</v>
      </c>
      <c r="CQ91" s="350">
        <f>+'Stk CF '!EU91</f>
        <v>0</v>
      </c>
      <c r="CR91" s="351">
        <f>+'Stk BF '!GL91</f>
        <v>11</v>
      </c>
      <c r="CS91" s="106">
        <f>+'Stk BSF'!FZ91</f>
        <v>0</v>
      </c>
      <c r="CT91" s="350">
        <f>+'Stk CF '!FA91</f>
        <v>0</v>
      </c>
      <c r="CU91" s="350">
        <f>+'Stk CF '!FB91</f>
        <v>0</v>
      </c>
      <c r="CV91" s="351">
        <f>+'Stk BF '!GU91</f>
        <v>11</v>
      </c>
      <c r="CW91" s="106">
        <f>+'Stk BSF'!GH91</f>
        <v>0</v>
      </c>
      <c r="CX91" s="350">
        <f>+'Stk CF '!FH91</f>
        <v>0</v>
      </c>
      <c r="CY91" s="350">
        <f>+'Stk CF '!FI91</f>
        <v>0</v>
      </c>
      <c r="CZ91" s="351">
        <f>+'Stk BF '!HD91</f>
        <v>11</v>
      </c>
      <c r="DA91" s="106">
        <f>+'Stk BSF'!GP91</f>
        <v>0</v>
      </c>
      <c r="DB91" s="350">
        <f>+'Stk CF '!FO91</f>
        <v>0</v>
      </c>
      <c r="DC91" s="350">
        <f>+'Stk CF '!FP91</f>
        <v>0</v>
      </c>
      <c r="DD91" s="351">
        <f>+'Stk BF '!HM91</f>
        <v>11</v>
      </c>
      <c r="DE91" s="106">
        <f>+'Stk BSF'!GX91</f>
        <v>0</v>
      </c>
      <c r="DF91" s="350">
        <f>+'Stk CF '!FV91</f>
        <v>0</v>
      </c>
      <c r="DG91" s="350">
        <f>+'Stk CF '!FW91</f>
        <v>0</v>
      </c>
      <c r="DH91" s="351">
        <f>+'Stk BF '!HV91</f>
        <v>11</v>
      </c>
      <c r="DI91" s="106">
        <f>+'Stk BSF'!HF91</f>
        <v>0</v>
      </c>
      <c r="DJ91" s="350">
        <f>+'Stk CF '!GC91</f>
        <v>0</v>
      </c>
      <c r="DK91" s="350">
        <f>+'Stk CF '!GD91</f>
        <v>0</v>
      </c>
      <c r="DL91" s="351">
        <f>+'Stk BF '!IE91</f>
        <v>11</v>
      </c>
      <c r="DM91" s="106">
        <f>+'Stk BSF'!HN91</f>
        <v>0</v>
      </c>
      <c r="DN91" s="350">
        <f>+'Stk CF '!GJ91</f>
        <v>0</v>
      </c>
      <c r="DO91" s="350">
        <f>+'Stk CF '!GK91</f>
        <v>0</v>
      </c>
      <c r="DP91" s="351">
        <f>+'Stk BF '!IN91</f>
        <v>11</v>
      </c>
      <c r="DQ91" s="106">
        <f>+'Stk BSF'!HV91</f>
        <v>0</v>
      </c>
      <c r="DR91" s="350">
        <f>+'Stk CF '!GQ91</f>
        <v>0</v>
      </c>
      <c r="DS91" s="350">
        <f>+'Stk CF '!GR91</f>
        <v>0</v>
      </c>
      <c r="DT91" s="351">
        <f>+'Stk BF '!IW91</f>
        <v>11</v>
      </c>
      <c r="DU91" s="106">
        <f>+'Stk BSF'!HV91</f>
        <v>0</v>
      </c>
      <c r="DV91" s="350">
        <f>+'Stk CF '!GX91</f>
        <v>0</v>
      </c>
      <c r="DW91" s="350">
        <f>+'Stk CF '!GY91</f>
        <v>0</v>
      </c>
      <c r="DX91" s="351">
        <f>+'Stk BF '!JF91</f>
        <v>11</v>
      </c>
      <c r="DY91" s="106">
        <f>+'Stk BSF'!IL91</f>
        <v>0</v>
      </c>
      <c r="DZ91" s="350">
        <f>+'Stk CF '!HE91</f>
        <v>0</v>
      </c>
      <c r="EA91" s="350">
        <f>+'Stk CF '!HF91</f>
        <v>0</v>
      </c>
      <c r="EB91" s="351">
        <f>+'Stk BF '!JO91</f>
        <v>11</v>
      </c>
      <c r="EC91" s="106">
        <f>+'Stk BSF'!IT91</f>
        <v>0</v>
      </c>
      <c r="ED91" s="350">
        <f>+'Stk CF '!HL91</f>
        <v>0</v>
      </c>
      <c r="EE91" s="350">
        <f>+'Stk CF '!HM91</f>
        <v>0</v>
      </c>
      <c r="EF91" s="351">
        <f>+'Stk BF '!JX91</f>
        <v>11</v>
      </c>
      <c r="EG91" s="106">
        <f>+'Stk BSF'!JB91</f>
        <v>0</v>
      </c>
      <c r="EH91" s="350">
        <f>+'Stk CF '!IA91</f>
        <v>0</v>
      </c>
      <c r="EI91" s="350">
        <f>+'Stk CF '!IB91</f>
        <v>0</v>
      </c>
      <c r="EJ91" s="351">
        <f>+'Stk BF '!KG91</f>
        <v>11</v>
      </c>
      <c r="EL91" s="520">
        <f t="shared" si="51"/>
        <v>0</v>
      </c>
      <c r="EM91" s="347">
        <f t="shared" si="52"/>
        <v>0</v>
      </c>
      <c r="EN91" s="347">
        <f t="shared" si="53"/>
        <v>0</v>
      </c>
      <c r="EO91" s="347">
        <f t="shared" si="54"/>
        <v>11</v>
      </c>
      <c r="EP91" s="118"/>
      <c r="EQ91" s="132"/>
      <c r="ER91" s="132"/>
    </row>
    <row r="92" spans="1:148" ht="15">
      <c r="B92" s="386" t="s">
        <v>653</v>
      </c>
      <c r="C92" s="190" t="s">
        <v>410</v>
      </c>
      <c r="D92" s="192" t="s">
        <v>414</v>
      </c>
      <c r="E92" s="190" t="s">
        <v>312</v>
      </c>
      <c r="F92" s="382" t="s">
        <v>98</v>
      </c>
      <c r="G92" s="382" t="s">
        <v>98</v>
      </c>
      <c r="H92" s="361" t="s">
        <v>95</v>
      </c>
      <c r="I92" s="357">
        <v>37</v>
      </c>
      <c r="J92" s="143">
        <v>9</v>
      </c>
      <c r="K92" s="144">
        <v>9</v>
      </c>
      <c r="L92" s="137" t="s">
        <v>4</v>
      </c>
      <c r="M92" s="106">
        <f>+'Stk BSF'!N92</f>
        <v>0</v>
      </c>
      <c r="N92" s="350">
        <f>+'Stk CF '!N92</f>
        <v>0</v>
      </c>
      <c r="O92" s="350">
        <f>+'Stk CF '!O92</f>
        <v>0</v>
      </c>
      <c r="P92" s="351">
        <f>+'Stk BF '!N92</f>
        <v>4</v>
      </c>
      <c r="Q92" s="106">
        <f>+'Stk BSF'!V92</f>
        <v>0</v>
      </c>
      <c r="R92" s="350">
        <f>+'Stk CF '!Q92</f>
        <v>0</v>
      </c>
      <c r="S92" s="350">
        <f>+'Stk CF '!R92</f>
        <v>0</v>
      </c>
      <c r="T92" s="351">
        <f>+'Stk BF '!W92</f>
        <v>4</v>
      </c>
      <c r="U92" s="106">
        <f>+'Stk BSF'!AD92</f>
        <v>0</v>
      </c>
      <c r="V92" s="350">
        <f>+'Stk CF '!X92</f>
        <v>0</v>
      </c>
      <c r="W92" s="350">
        <f>+'Stk CF '!Y92</f>
        <v>0</v>
      </c>
      <c r="X92" s="351">
        <f>+'Stk BF '!AF92</f>
        <v>4</v>
      </c>
      <c r="Y92" s="106">
        <f>+'Stk BSF'!AL92</f>
        <v>0</v>
      </c>
      <c r="Z92" s="350">
        <f>+'Stk CF '!AE92</f>
        <v>0</v>
      </c>
      <c r="AA92" s="350">
        <f>+'Stk CF '!AF92</f>
        <v>0</v>
      </c>
      <c r="AB92" s="351">
        <f>+'Stk BF '!AO92</f>
        <v>4</v>
      </c>
      <c r="AC92" s="106">
        <f>+'Stk BSF'!AT92</f>
        <v>0</v>
      </c>
      <c r="AD92" s="350">
        <f>+'Stk CF '!AL92</f>
        <v>0</v>
      </c>
      <c r="AE92" s="350">
        <f>+'Stk CF '!AM92</f>
        <v>0</v>
      </c>
      <c r="AF92" s="351">
        <f>+'Stk BF '!AX92</f>
        <v>4</v>
      </c>
      <c r="AG92" s="106">
        <f>+'Stk BSF'!BB92</f>
        <v>0</v>
      </c>
      <c r="AH92" s="350">
        <f>+'Stk CF '!AS92</f>
        <v>0</v>
      </c>
      <c r="AI92" s="350">
        <f>+'Stk CF '!AT92</f>
        <v>0</v>
      </c>
      <c r="AJ92" s="351">
        <f>+'Stk BF '!BG92</f>
        <v>4</v>
      </c>
      <c r="AK92" s="106">
        <f>+'Stk BSF'!BJ92</f>
        <v>0</v>
      </c>
      <c r="AL92" s="350">
        <f>+'Stk CF '!AZ92</f>
        <v>0</v>
      </c>
      <c r="AM92" s="350">
        <f>+'Stk CF '!BA92</f>
        <v>0</v>
      </c>
      <c r="AN92" s="351">
        <f>+'Stk BF '!BP92</f>
        <v>4</v>
      </c>
      <c r="AO92" s="106">
        <f>+'Stk BSF'!BR92</f>
        <v>0</v>
      </c>
      <c r="AP92" s="350">
        <f>+'Stk CF '!BG92</f>
        <v>0</v>
      </c>
      <c r="AQ92" s="350">
        <f>+'Stk CF '!BH92</f>
        <v>0</v>
      </c>
      <c r="AR92" s="351">
        <f>+'Stk BF '!BY92</f>
        <v>4</v>
      </c>
      <c r="AS92" s="106">
        <f>+'Stk BSF'!BZ92</f>
        <v>0</v>
      </c>
      <c r="AT92" s="350">
        <f>+'Stk CF '!BN92</f>
        <v>0</v>
      </c>
      <c r="AU92" s="350">
        <f>+'Stk CF '!BO92</f>
        <v>0</v>
      </c>
      <c r="AV92" s="351">
        <f>+'Stk BF '!CH92</f>
        <v>4</v>
      </c>
      <c r="AW92" s="106">
        <f>+'Stk BSF'!CH92</f>
        <v>0</v>
      </c>
      <c r="AX92" s="350">
        <f>+'Stk CF '!BU92</f>
        <v>0</v>
      </c>
      <c r="AY92" s="350">
        <f>+'Stk CF '!BV92</f>
        <v>0</v>
      </c>
      <c r="AZ92" s="351">
        <f>+'Stk BF '!CQ92</f>
        <v>4</v>
      </c>
      <c r="BA92" s="106">
        <f>+'Stk BSF'!CP92</f>
        <v>0</v>
      </c>
      <c r="BB92" s="350">
        <f>+'Stk CF '!CB92</f>
        <v>0</v>
      </c>
      <c r="BC92" s="350">
        <f>+'Stk CF '!CC92</f>
        <v>0</v>
      </c>
      <c r="BD92" s="351">
        <f>+'Stk BF '!CZ92</f>
        <v>4</v>
      </c>
      <c r="BE92" s="106">
        <f>+'Stk BSF'!CX92</f>
        <v>0</v>
      </c>
      <c r="BF92" s="350">
        <f>+'Stk CF '!CI92</f>
        <v>0</v>
      </c>
      <c r="BG92" s="350">
        <f>+'Stk CF '!CJ92</f>
        <v>0</v>
      </c>
      <c r="BH92" s="351">
        <f>+'Stk BF '!DI92</f>
        <v>4</v>
      </c>
      <c r="BI92" s="106">
        <f>+'Stk BSF'!DF92</f>
        <v>0</v>
      </c>
      <c r="BJ92" s="350">
        <f>+'Stk CF '!CP92</f>
        <v>0</v>
      </c>
      <c r="BK92" s="350">
        <f>+'Stk CF '!CQ92</f>
        <v>0</v>
      </c>
      <c r="BL92" s="351">
        <f>+'Stk BF '!DR92</f>
        <v>4</v>
      </c>
      <c r="BM92" s="106">
        <f>+'Stk BSF'!DN92</f>
        <v>0</v>
      </c>
      <c r="BN92" s="350">
        <f>+'Stk CF '!CW92</f>
        <v>0</v>
      </c>
      <c r="BO92" s="350">
        <f>+'Stk CF '!CX92</f>
        <v>0</v>
      </c>
      <c r="BP92" s="351">
        <f>+'Stk BF '!EA92</f>
        <v>4</v>
      </c>
      <c r="BQ92" s="106">
        <f>+'Stk BSF'!DV92</f>
        <v>0</v>
      </c>
      <c r="BR92" s="350">
        <f>+'Stk CF '!DD92</f>
        <v>0</v>
      </c>
      <c r="BS92" s="350">
        <f>+'Stk CF '!DE92</f>
        <v>0</v>
      </c>
      <c r="BT92" s="351">
        <f>+'Stk BF '!EJ92</f>
        <v>4</v>
      </c>
      <c r="BU92" s="106">
        <f>+'Stk BSF'!ED92</f>
        <v>0</v>
      </c>
      <c r="BV92" s="350">
        <f>+'Stk CF '!DK92</f>
        <v>0</v>
      </c>
      <c r="BW92" s="350">
        <f>+'Stk CF '!DL92</f>
        <v>0</v>
      </c>
      <c r="BX92" s="351">
        <f>+'Stk BF '!ES92</f>
        <v>4</v>
      </c>
      <c r="BY92" s="106">
        <f>+'Stk BSF'!EL92</f>
        <v>0</v>
      </c>
      <c r="BZ92" s="350">
        <f>+'Stk CF '!DR92</f>
        <v>0</v>
      </c>
      <c r="CA92" s="350">
        <f>+'Stk CF '!DS92</f>
        <v>0</v>
      </c>
      <c r="CB92" s="351">
        <f>+'Stk BF '!FB92</f>
        <v>4</v>
      </c>
      <c r="CC92" s="106">
        <f>+'Stk BSF'!ET92</f>
        <v>0</v>
      </c>
      <c r="CD92" s="350">
        <f>+'Stk CF '!DY92</f>
        <v>0</v>
      </c>
      <c r="CE92" s="350">
        <f>+'Stk CF '!DZ92</f>
        <v>0</v>
      </c>
      <c r="CF92" s="351">
        <f>+'Stk BF '!FK92</f>
        <v>4</v>
      </c>
      <c r="CG92" s="106">
        <f>+'Stk BSF'!FB92</f>
        <v>0</v>
      </c>
      <c r="CH92" s="350">
        <f>+'Stk CF '!EF92</f>
        <v>0</v>
      </c>
      <c r="CI92" s="350">
        <f>+'Stk CF '!EG92</f>
        <v>0</v>
      </c>
      <c r="CJ92" s="351">
        <f>+'Stk BF '!FT92</f>
        <v>4</v>
      </c>
      <c r="CK92" s="106">
        <f>+'Stk BSF'!FJ92</f>
        <v>0</v>
      </c>
      <c r="CL92" s="350">
        <f>+'Stk CF '!EM92</f>
        <v>0</v>
      </c>
      <c r="CM92" s="350">
        <f>+'Stk CF '!EN92</f>
        <v>0</v>
      </c>
      <c r="CN92" s="351">
        <f>+'Stk BF '!GC92</f>
        <v>4</v>
      </c>
      <c r="CO92" s="106">
        <f>+'Stk BSF'!FR92</f>
        <v>0</v>
      </c>
      <c r="CP92" s="350">
        <f>+'Stk CF '!ET92</f>
        <v>0</v>
      </c>
      <c r="CQ92" s="350">
        <f>+'Stk CF '!EU92</f>
        <v>0</v>
      </c>
      <c r="CR92" s="351">
        <f>+'Stk BF '!GL92</f>
        <v>4</v>
      </c>
      <c r="CS92" s="106">
        <f>+'Stk BSF'!FZ92</f>
        <v>0</v>
      </c>
      <c r="CT92" s="350">
        <f>+'Stk CF '!FA92</f>
        <v>0</v>
      </c>
      <c r="CU92" s="350">
        <f>+'Stk CF '!FB92</f>
        <v>0</v>
      </c>
      <c r="CV92" s="351">
        <f>+'Stk BF '!GU92</f>
        <v>4</v>
      </c>
      <c r="CW92" s="106">
        <f>+'Stk BSF'!GH92</f>
        <v>0</v>
      </c>
      <c r="CX92" s="350">
        <f>+'Stk CF '!FH92</f>
        <v>0</v>
      </c>
      <c r="CY92" s="350">
        <f>+'Stk CF '!FI92</f>
        <v>0</v>
      </c>
      <c r="CZ92" s="351">
        <f>+'Stk BF '!HD92</f>
        <v>4</v>
      </c>
      <c r="DA92" s="106">
        <f>+'Stk BSF'!GP92</f>
        <v>0</v>
      </c>
      <c r="DB92" s="350">
        <f>+'Stk CF '!FO92</f>
        <v>0</v>
      </c>
      <c r="DC92" s="350">
        <f>+'Stk CF '!FP92</f>
        <v>0</v>
      </c>
      <c r="DD92" s="351">
        <f>+'Stk BF '!HM92</f>
        <v>4</v>
      </c>
      <c r="DE92" s="106">
        <f>+'Stk BSF'!GX92</f>
        <v>0</v>
      </c>
      <c r="DF92" s="350">
        <f>+'Stk CF '!FV92</f>
        <v>0</v>
      </c>
      <c r="DG92" s="350">
        <f>+'Stk CF '!FW92</f>
        <v>0</v>
      </c>
      <c r="DH92" s="351">
        <f>+'Stk BF '!HV92</f>
        <v>4</v>
      </c>
      <c r="DI92" s="106">
        <f>+'Stk BSF'!HF92</f>
        <v>0</v>
      </c>
      <c r="DJ92" s="350">
        <f>+'Stk CF '!GC92</f>
        <v>0</v>
      </c>
      <c r="DK92" s="350">
        <f>+'Stk CF '!GD92</f>
        <v>0</v>
      </c>
      <c r="DL92" s="351">
        <f>+'Stk BF '!IE92</f>
        <v>4</v>
      </c>
      <c r="DM92" s="106">
        <f>+'Stk BSF'!HN92</f>
        <v>0</v>
      </c>
      <c r="DN92" s="350">
        <f>+'Stk CF '!GJ92</f>
        <v>0</v>
      </c>
      <c r="DO92" s="350">
        <f>+'Stk CF '!GK92</f>
        <v>0</v>
      </c>
      <c r="DP92" s="351">
        <f>+'Stk BF '!IN92</f>
        <v>4</v>
      </c>
      <c r="DQ92" s="106">
        <f>+'Stk BSF'!HV92</f>
        <v>0</v>
      </c>
      <c r="DR92" s="350">
        <f>+'Stk CF '!GQ92</f>
        <v>0</v>
      </c>
      <c r="DS92" s="350">
        <f>+'Stk CF '!GR92</f>
        <v>0</v>
      </c>
      <c r="DT92" s="351">
        <f>+'Stk BF '!IW92</f>
        <v>4</v>
      </c>
      <c r="DU92" s="106">
        <f>+'Stk BSF'!HV92</f>
        <v>0</v>
      </c>
      <c r="DV92" s="350">
        <f>+'Stk CF '!GX92</f>
        <v>0</v>
      </c>
      <c r="DW92" s="350">
        <f>+'Stk CF '!GY92</f>
        <v>0</v>
      </c>
      <c r="DX92" s="351">
        <f>+'Stk BF '!JF92</f>
        <v>4</v>
      </c>
      <c r="DY92" s="106">
        <f>+'Stk BSF'!IL92</f>
        <v>0</v>
      </c>
      <c r="DZ92" s="350">
        <f>+'Stk CF '!HE92</f>
        <v>0</v>
      </c>
      <c r="EA92" s="350">
        <f>+'Stk CF '!HF92</f>
        <v>0</v>
      </c>
      <c r="EB92" s="351">
        <f>+'Stk BF '!JO92</f>
        <v>4</v>
      </c>
      <c r="EC92" s="106">
        <f>+'Stk BSF'!IT92</f>
        <v>0</v>
      </c>
      <c r="ED92" s="350">
        <f>+'Stk CF '!HL92</f>
        <v>0</v>
      </c>
      <c r="EE92" s="350">
        <f>+'Stk CF '!HM92</f>
        <v>0</v>
      </c>
      <c r="EF92" s="351">
        <f>+'Stk BF '!JX92</f>
        <v>4</v>
      </c>
      <c r="EG92" s="106">
        <f>+'Stk BSF'!JB92</f>
        <v>0</v>
      </c>
      <c r="EH92" s="350">
        <f>+'Stk CF '!IA92</f>
        <v>0</v>
      </c>
      <c r="EI92" s="350">
        <f>+'Stk CF '!IB92</f>
        <v>0</v>
      </c>
      <c r="EJ92" s="351">
        <f>+'Stk BF '!KG92</f>
        <v>4</v>
      </c>
      <c r="EL92" s="520">
        <f t="shared" ref="EL92" si="55">+EG92</f>
        <v>0</v>
      </c>
      <c r="EM92" s="347">
        <f t="shared" ref="EM92" si="56">+EH92</f>
        <v>0</v>
      </c>
      <c r="EN92" s="347">
        <f t="shared" ref="EN92" si="57">+EI92</f>
        <v>0</v>
      </c>
      <c r="EO92" s="347">
        <f t="shared" ref="EO92" si="58">+EJ92</f>
        <v>4</v>
      </c>
      <c r="EP92" s="118"/>
      <c r="EQ92" s="132"/>
      <c r="ER92" s="132"/>
    </row>
    <row r="93" spans="1:148" ht="15">
      <c r="B93" s="386" t="s">
        <v>653</v>
      </c>
      <c r="C93" s="190" t="s">
        <v>410</v>
      </c>
      <c r="D93" s="192" t="s">
        <v>415</v>
      </c>
      <c r="E93" s="190" t="s">
        <v>312</v>
      </c>
      <c r="F93" s="382" t="s">
        <v>98</v>
      </c>
      <c r="G93" s="382" t="s">
        <v>98</v>
      </c>
      <c r="H93" s="361" t="s">
        <v>95</v>
      </c>
      <c r="I93" s="357">
        <v>37</v>
      </c>
      <c r="J93" s="143">
        <v>9</v>
      </c>
      <c r="K93" s="144">
        <v>9</v>
      </c>
      <c r="L93" s="137" t="s">
        <v>4</v>
      </c>
      <c r="M93" s="106">
        <f>+'Stk BSF'!N93</f>
        <v>0</v>
      </c>
      <c r="N93" s="350">
        <f>+'Stk CF '!N93</f>
        <v>0</v>
      </c>
      <c r="O93" s="350">
        <f>+'Stk CF '!O93</f>
        <v>0</v>
      </c>
      <c r="P93" s="351">
        <f>+'Stk BF '!N93</f>
        <v>4</v>
      </c>
      <c r="Q93" s="106">
        <f>+'Stk BSF'!V93</f>
        <v>0</v>
      </c>
      <c r="R93" s="350">
        <f>+'Stk CF '!Q93</f>
        <v>0</v>
      </c>
      <c r="S93" s="350">
        <f>+'Stk CF '!R93</f>
        <v>0</v>
      </c>
      <c r="T93" s="351">
        <f>+'Stk BF '!W93</f>
        <v>4</v>
      </c>
      <c r="U93" s="106">
        <f>+'Stk BSF'!AD93</f>
        <v>0</v>
      </c>
      <c r="V93" s="350">
        <f>+'Stk CF '!X93</f>
        <v>0</v>
      </c>
      <c r="W93" s="350">
        <f>+'Stk CF '!Y93</f>
        <v>0</v>
      </c>
      <c r="X93" s="351">
        <f>+'Stk BF '!AF93</f>
        <v>4</v>
      </c>
      <c r="Y93" s="106">
        <f>+'Stk BSF'!AL93</f>
        <v>0</v>
      </c>
      <c r="Z93" s="350">
        <f>+'Stk CF '!AE93</f>
        <v>0</v>
      </c>
      <c r="AA93" s="350">
        <f>+'Stk CF '!AF93</f>
        <v>0</v>
      </c>
      <c r="AB93" s="351">
        <f>+'Stk BF '!AO93</f>
        <v>4</v>
      </c>
      <c r="AC93" s="106">
        <f>+'Stk BSF'!AT93</f>
        <v>0</v>
      </c>
      <c r="AD93" s="350">
        <f>+'Stk CF '!AL93</f>
        <v>0</v>
      </c>
      <c r="AE93" s="350">
        <f>+'Stk CF '!AM93</f>
        <v>0</v>
      </c>
      <c r="AF93" s="351">
        <f>+'Stk BF '!AX93</f>
        <v>4</v>
      </c>
      <c r="AG93" s="106">
        <f>+'Stk BSF'!BB93</f>
        <v>0</v>
      </c>
      <c r="AH93" s="350">
        <f>+'Stk CF '!AS93</f>
        <v>0</v>
      </c>
      <c r="AI93" s="350">
        <f>+'Stk CF '!AT93</f>
        <v>0</v>
      </c>
      <c r="AJ93" s="351">
        <f>+'Stk BF '!BG93</f>
        <v>4</v>
      </c>
      <c r="AK93" s="106">
        <f>+'Stk BSF'!BJ93</f>
        <v>0</v>
      </c>
      <c r="AL93" s="350">
        <f>+'Stk CF '!AZ93</f>
        <v>0</v>
      </c>
      <c r="AM93" s="350">
        <f>+'Stk CF '!BA93</f>
        <v>0</v>
      </c>
      <c r="AN93" s="351">
        <f>+'Stk BF '!BP93</f>
        <v>4</v>
      </c>
      <c r="AO93" s="106">
        <f>+'Stk BSF'!BR93</f>
        <v>0</v>
      </c>
      <c r="AP93" s="350">
        <f>+'Stk CF '!BG93</f>
        <v>0</v>
      </c>
      <c r="AQ93" s="350">
        <f>+'Stk CF '!BH93</f>
        <v>0</v>
      </c>
      <c r="AR93" s="351">
        <f>+'Stk BF '!BY93</f>
        <v>4</v>
      </c>
      <c r="AS93" s="106">
        <f>+'Stk BSF'!BZ93</f>
        <v>0</v>
      </c>
      <c r="AT93" s="350">
        <f>+'Stk CF '!BN93</f>
        <v>0</v>
      </c>
      <c r="AU93" s="350">
        <f>+'Stk CF '!BO93</f>
        <v>0</v>
      </c>
      <c r="AV93" s="351">
        <f>+'Stk BF '!CH93</f>
        <v>4</v>
      </c>
      <c r="AW93" s="106">
        <f>+'Stk BSF'!CH93</f>
        <v>0</v>
      </c>
      <c r="AX93" s="350">
        <f>+'Stk CF '!BU93</f>
        <v>0</v>
      </c>
      <c r="AY93" s="350">
        <f>+'Stk CF '!BV93</f>
        <v>0</v>
      </c>
      <c r="AZ93" s="351">
        <f>+'Stk BF '!CQ93</f>
        <v>4</v>
      </c>
      <c r="BA93" s="106">
        <f>+'Stk BSF'!CP93</f>
        <v>0</v>
      </c>
      <c r="BB93" s="350">
        <f>+'Stk CF '!CB93</f>
        <v>0</v>
      </c>
      <c r="BC93" s="350">
        <f>+'Stk CF '!CC93</f>
        <v>0</v>
      </c>
      <c r="BD93" s="351">
        <f>+'Stk BF '!CZ93</f>
        <v>4</v>
      </c>
      <c r="BE93" s="106">
        <f>+'Stk BSF'!CX93</f>
        <v>0</v>
      </c>
      <c r="BF93" s="350">
        <f>+'Stk CF '!CI93</f>
        <v>0</v>
      </c>
      <c r="BG93" s="350">
        <f>+'Stk CF '!CJ93</f>
        <v>0</v>
      </c>
      <c r="BH93" s="351">
        <f>+'Stk BF '!DI93</f>
        <v>4</v>
      </c>
      <c r="BI93" s="106">
        <f>+'Stk BSF'!DF93</f>
        <v>0</v>
      </c>
      <c r="BJ93" s="350">
        <f>+'Stk CF '!CP93</f>
        <v>0</v>
      </c>
      <c r="BK93" s="350">
        <f>+'Stk CF '!CQ93</f>
        <v>0</v>
      </c>
      <c r="BL93" s="351">
        <f>+'Stk BF '!DR93</f>
        <v>4</v>
      </c>
      <c r="BM93" s="106">
        <f>+'Stk BSF'!DN93</f>
        <v>0</v>
      </c>
      <c r="BN93" s="350">
        <f>+'Stk CF '!CW93</f>
        <v>0</v>
      </c>
      <c r="BO93" s="350">
        <f>+'Stk CF '!CX93</f>
        <v>0</v>
      </c>
      <c r="BP93" s="351">
        <f>+'Stk BF '!EA93</f>
        <v>4</v>
      </c>
      <c r="BQ93" s="106">
        <f>+'Stk BSF'!DV93</f>
        <v>0</v>
      </c>
      <c r="BR93" s="350">
        <f>+'Stk CF '!DD93</f>
        <v>0</v>
      </c>
      <c r="BS93" s="350">
        <f>+'Stk CF '!DE93</f>
        <v>0</v>
      </c>
      <c r="BT93" s="351">
        <f>+'Stk BF '!EJ93</f>
        <v>4</v>
      </c>
      <c r="BU93" s="106">
        <f>+'Stk BSF'!ED93</f>
        <v>0</v>
      </c>
      <c r="BV93" s="350">
        <f>+'Stk CF '!DK93</f>
        <v>0</v>
      </c>
      <c r="BW93" s="350">
        <f>+'Stk CF '!DL93</f>
        <v>0</v>
      </c>
      <c r="BX93" s="351">
        <f>+'Stk BF '!ES93</f>
        <v>4</v>
      </c>
      <c r="BY93" s="106">
        <f>+'Stk BSF'!EL93</f>
        <v>0</v>
      </c>
      <c r="BZ93" s="350">
        <f>+'Stk CF '!DR93</f>
        <v>0</v>
      </c>
      <c r="CA93" s="350">
        <f>+'Stk CF '!DS93</f>
        <v>0</v>
      </c>
      <c r="CB93" s="351">
        <f>+'Stk BF '!FB93</f>
        <v>4</v>
      </c>
      <c r="CC93" s="106">
        <f>+'Stk BSF'!ET93</f>
        <v>0</v>
      </c>
      <c r="CD93" s="350">
        <f>+'Stk CF '!DY93</f>
        <v>0</v>
      </c>
      <c r="CE93" s="350">
        <f>+'Stk CF '!DZ93</f>
        <v>0</v>
      </c>
      <c r="CF93" s="351">
        <f>+'Stk BF '!FK93</f>
        <v>4</v>
      </c>
      <c r="CG93" s="106">
        <f>+'Stk BSF'!FB93</f>
        <v>0</v>
      </c>
      <c r="CH93" s="350">
        <f>+'Stk CF '!EF93</f>
        <v>0</v>
      </c>
      <c r="CI93" s="350">
        <f>+'Stk CF '!EG93</f>
        <v>0</v>
      </c>
      <c r="CJ93" s="351">
        <f>+'Stk BF '!FT93</f>
        <v>4</v>
      </c>
      <c r="CK93" s="106">
        <f>+'Stk BSF'!FJ93</f>
        <v>0</v>
      </c>
      <c r="CL93" s="350">
        <f>+'Stk CF '!EM93</f>
        <v>0</v>
      </c>
      <c r="CM93" s="350">
        <f>+'Stk CF '!EN93</f>
        <v>0</v>
      </c>
      <c r="CN93" s="351">
        <f>+'Stk BF '!GC93</f>
        <v>4</v>
      </c>
      <c r="CO93" s="106">
        <f>+'Stk BSF'!FR93</f>
        <v>0</v>
      </c>
      <c r="CP93" s="350">
        <f>+'Stk CF '!ET93</f>
        <v>0</v>
      </c>
      <c r="CQ93" s="350">
        <f>+'Stk CF '!EU93</f>
        <v>0</v>
      </c>
      <c r="CR93" s="351">
        <f>+'Stk BF '!GL93</f>
        <v>4</v>
      </c>
      <c r="CS93" s="106">
        <f>+'Stk BSF'!FZ93</f>
        <v>0</v>
      </c>
      <c r="CT93" s="350">
        <f>+'Stk CF '!FA93</f>
        <v>0</v>
      </c>
      <c r="CU93" s="350">
        <f>+'Stk CF '!FB93</f>
        <v>0</v>
      </c>
      <c r="CV93" s="351">
        <f>+'Stk BF '!GU93</f>
        <v>4</v>
      </c>
      <c r="CW93" s="106">
        <f>+'Stk BSF'!GH93</f>
        <v>0</v>
      </c>
      <c r="CX93" s="350">
        <f>+'Stk CF '!FH93</f>
        <v>0</v>
      </c>
      <c r="CY93" s="350">
        <f>+'Stk CF '!FI93</f>
        <v>0</v>
      </c>
      <c r="CZ93" s="351">
        <f>+'Stk BF '!HD93</f>
        <v>4</v>
      </c>
      <c r="DA93" s="106">
        <f>+'Stk BSF'!GP93</f>
        <v>0</v>
      </c>
      <c r="DB93" s="350">
        <f>+'Stk CF '!FO93</f>
        <v>0</v>
      </c>
      <c r="DC93" s="350">
        <f>+'Stk CF '!FP93</f>
        <v>0</v>
      </c>
      <c r="DD93" s="351">
        <f>+'Stk BF '!HM93</f>
        <v>4</v>
      </c>
      <c r="DE93" s="106">
        <f>+'Stk BSF'!GX93</f>
        <v>0</v>
      </c>
      <c r="DF93" s="350">
        <f>+'Stk CF '!FV93</f>
        <v>0</v>
      </c>
      <c r="DG93" s="350">
        <f>+'Stk CF '!FW93</f>
        <v>0</v>
      </c>
      <c r="DH93" s="351">
        <f>+'Stk BF '!HV93</f>
        <v>4</v>
      </c>
      <c r="DI93" s="106">
        <f>+'Stk BSF'!HF93</f>
        <v>0</v>
      </c>
      <c r="DJ93" s="350">
        <f>+'Stk CF '!GC93</f>
        <v>0</v>
      </c>
      <c r="DK93" s="350">
        <f>+'Stk CF '!GD93</f>
        <v>0</v>
      </c>
      <c r="DL93" s="351">
        <f>+'Stk BF '!IE93</f>
        <v>4</v>
      </c>
      <c r="DM93" s="106">
        <f>+'Stk BSF'!HN93</f>
        <v>0</v>
      </c>
      <c r="DN93" s="350">
        <f>+'Stk CF '!GJ93</f>
        <v>0</v>
      </c>
      <c r="DO93" s="350">
        <f>+'Stk CF '!GK93</f>
        <v>0</v>
      </c>
      <c r="DP93" s="351">
        <f>+'Stk BF '!IN93</f>
        <v>4</v>
      </c>
      <c r="DQ93" s="106">
        <f>+'Stk BSF'!HV93</f>
        <v>0</v>
      </c>
      <c r="DR93" s="350">
        <f>+'Stk CF '!GQ93</f>
        <v>0</v>
      </c>
      <c r="DS93" s="350">
        <f>+'Stk CF '!GR93</f>
        <v>0</v>
      </c>
      <c r="DT93" s="351">
        <f>+'Stk BF '!IW93</f>
        <v>4</v>
      </c>
      <c r="DU93" s="106">
        <f>+'Stk BSF'!HV93</f>
        <v>0</v>
      </c>
      <c r="DV93" s="350">
        <f>+'Stk CF '!GX93</f>
        <v>0</v>
      </c>
      <c r="DW93" s="350">
        <f>+'Stk CF '!GY93</f>
        <v>0</v>
      </c>
      <c r="DX93" s="351">
        <f>+'Stk BF '!JF93</f>
        <v>4</v>
      </c>
      <c r="DY93" s="106">
        <f>+'Stk BSF'!IL93</f>
        <v>0</v>
      </c>
      <c r="DZ93" s="350">
        <f>+'Stk CF '!HE93</f>
        <v>0</v>
      </c>
      <c r="EA93" s="350">
        <f>+'Stk CF '!HF93</f>
        <v>0</v>
      </c>
      <c r="EB93" s="351">
        <f>+'Stk BF '!JO93</f>
        <v>4</v>
      </c>
      <c r="EC93" s="106">
        <f>+'Stk BSF'!IT93</f>
        <v>0</v>
      </c>
      <c r="ED93" s="350">
        <f>+'Stk CF '!HL93</f>
        <v>0</v>
      </c>
      <c r="EE93" s="350">
        <f>+'Stk CF '!HM93</f>
        <v>0</v>
      </c>
      <c r="EF93" s="351">
        <f>+'Stk BF '!JX93</f>
        <v>4</v>
      </c>
      <c r="EG93" s="106">
        <f>+'Stk BSF'!JB93</f>
        <v>0</v>
      </c>
      <c r="EH93" s="350">
        <f>+'Stk CF '!IA93</f>
        <v>0</v>
      </c>
      <c r="EI93" s="350">
        <f>+'Stk CF '!IB93</f>
        <v>0</v>
      </c>
      <c r="EJ93" s="351">
        <f>+'Stk BF '!KG93</f>
        <v>4</v>
      </c>
      <c r="EL93" s="520">
        <f t="shared" ref="EL93:EL144" si="59">+EG93</f>
        <v>0</v>
      </c>
      <c r="EM93" s="347">
        <f t="shared" ref="EM93:EM144" si="60">+EH93</f>
        <v>0</v>
      </c>
      <c r="EN93" s="347">
        <f t="shared" ref="EN93:EN144" si="61">+EI93</f>
        <v>0</v>
      </c>
      <c r="EO93" s="347">
        <f t="shared" ref="EO93:EO144" si="62">+EJ93</f>
        <v>4</v>
      </c>
      <c r="EP93" s="118"/>
      <c r="EQ93" s="132"/>
      <c r="ER93" s="132"/>
    </row>
    <row r="94" spans="1:148" ht="15">
      <c r="A94" s="1" t="s">
        <v>171</v>
      </c>
      <c r="B94" s="386" t="s">
        <v>653</v>
      </c>
      <c r="C94" s="190" t="s">
        <v>411</v>
      </c>
      <c r="D94" s="192" t="s">
        <v>416</v>
      </c>
      <c r="E94" s="190" t="s">
        <v>314</v>
      </c>
      <c r="F94" s="382" t="s">
        <v>98</v>
      </c>
      <c r="G94" s="382" t="s">
        <v>98</v>
      </c>
      <c r="H94" s="361" t="s">
        <v>95</v>
      </c>
      <c r="I94" s="357">
        <v>50</v>
      </c>
      <c r="J94" s="143">
        <v>12</v>
      </c>
      <c r="K94" s="144">
        <v>12</v>
      </c>
      <c r="L94" s="137" t="s">
        <v>4</v>
      </c>
      <c r="M94" s="106">
        <f>+'Stk BSF'!N94</f>
        <v>24</v>
      </c>
      <c r="N94" s="350">
        <f>+'Stk CF '!N94</f>
        <v>0</v>
      </c>
      <c r="O94" s="350">
        <f>+'Stk CF '!O94</f>
        <v>0</v>
      </c>
      <c r="P94" s="351">
        <f>+'Stk BF '!N94</f>
        <v>0</v>
      </c>
      <c r="Q94" s="106">
        <f>+'Stk BSF'!V94</f>
        <v>24</v>
      </c>
      <c r="R94" s="350">
        <f>+'Stk CF '!Q94</f>
        <v>0</v>
      </c>
      <c r="S94" s="350">
        <f>+'Stk CF '!R94</f>
        <v>0</v>
      </c>
      <c r="T94" s="351">
        <f>+'Stk BF '!W94</f>
        <v>0</v>
      </c>
      <c r="U94" s="106">
        <f>+'Stk BSF'!AD94</f>
        <v>24</v>
      </c>
      <c r="V94" s="350">
        <f>+'Stk CF '!X94</f>
        <v>0</v>
      </c>
      <c r="W94" s="350">
        <f>+'Stk CF '!Y94</f>
        <v>0</v>
      </c>
      <c r="X94" s="351">
        <f>+'Stk BF '!AF94</f>
        <v>0</v>
      </c>
      <c r="Y94" s="106">
        <f>+'Stk BSF'!AL94</f>
        <v>24</v>
      </c>
      <c r="Z94" s="350">
        <f>+'Stk CF '!AE94</f>
        <v>0</v>
      </c>
      <c r="AA94" s="350">
        <f>+'Stk CF '!AF94</f>
        <v>0</v>
      </c>
      <c r="AB94" s="351">
        <f>+'Stk BF '!AO94</f>
        <v>0</v>
      </c>
      <c r="AC94" s="106">
        <f>+'Stk BSF'!AT94</f>
        <v>24</v>
      </c>
      <c r="AD94" s="350">
        <f>+'Stk CF '!AL94</f>
        <v>0</v>
      </c>
      <c r="AE94" s="350">
        <f>+'Stk CF '!AM94</f>
        <v>0</v>
      </c>
      <c r="AF94" s="351">
        <f>+'Stk BF '!AX94</f>
        <v>0</v>
      </c>
      <c r="AG94" s="106">
        <f>+'Stk BSF'!BB94</f>
        <v>24</v>
      </c>
      <c r="AH94" s="350">
        <f>+'Stk CF '!AS94</f>
        <v>0</v>
      </c>
      <c r="AI94" s="350">
        <f>+'Stk CF '!AT94</f>
        <v>0</v>
      </c>
      <c r="AJ94" s="351">
        <f>+'Stk BF '!BG94</f>
        <v>0</v>
      </c>
      <c r="AK94" s="106">
        <f>+'Stk BSF'!BJ94</f>
        <v>24</v>
      </c>
      <c r="AL94" s="350">
        <f>+'Stk CF '!AZ94</f>
        <v>0</v>
      </c>
      <c r="AM94" s="350">
        <f>+'Stk CF '!BA94</f>
        <v>0</v>
      </c>
      <c r="AN94" s="351">
        <f>+'Stk BF '!BP94</f>
        <v>0</v>
      </c>
      <c r="AO94" s="106">
        <f>+'Stk BSF'!BR94</f>
        <v>24</v>
      </c>
      <c r="AP94" s="350">
        <f>+'Stk CF '!BG94</f>
        <v>0</v>
      </c>
      <c r="AQ94" s="350">
        <f>+'Stk CF '!BH94</f>
        <v>0</v>
      </c>
      <c r="AR94" s="351">
        <f>+'Stk BF '!BY94</f>
        <v>0</v>
      </c>
      <c r="AS94" s="106">
        <f>+'Stk BSF'!BZ94</f>
        <v>24</v>
      </c>
      <c r="AT94" s="350">
        <f>+'Stk CF '!BN94</f>
        <v>0</v>
      </c>
      <c r="AU94" s="350">
        <f>+'Stk CF '!BO94</f>
        <v>0</v>
      </c>
      <c r="AV94" s="351">
        <f>+'Stk BF '!CH94</f>
        <v>0</v>
      </c>
      <c r="AW94" s="106">
        <f>+'Stk BSF'!CH94</f>
        <v>24</v>
      </c>
      <c r="AX94" s="350">
        <f>+'Stk CF '!BU94</f>
        <v>0</v>
      </c>
      <c r="AY94" s="350">
        <f>+'Stk CF '!BV94</f>
        <v>0</v>
      </c>
      <c r="AZ94" s="351">
        <f>+'Stk BF '!CQ94</f>
        <v>0</v>
      </c>
      <c r="BA94" s="106">
        <f>+'Stk BSF'!CP94</f>
        <v>24</v>
      </c>
      <c r="BB94" s="350">
        <f>+'Stk CF '!CB94</f>
        <v>0</v>
      </c>
      <c r="BC94" s="350">
        <f>+'Stk CF '!CC94</f>
        <v>0</v>
      </c>
      <c r="BD94" s="351">
        <f>+'Stk BF '!CZ94</f>
        <v>0</v>
      </c>
      <c r="BE94" s="106">
        <f>+'Stk BSF'!CX94</f>
        <v>24</v>
      </c>
      <c r="BF94" s="350">
        <f>+'Stk CF '!CI94</f>
        <v>0</v>
      </c>
      <c r="BG94" s="350">
        <f>+'Stk CF '!CJ94</f>
        <v>0</v>
      </c>
      <c r="BH94" s="351">
        <f>+'Stk BF '!DI94</f>
        <v>0</v>
      </c>
      <c r="BI94" s="106">
        <f>+'Stk BSF'!DF94</f>
        <v>24</v>
      </c>
      <c r="BJ94" s="350">
        <f>+'Stk CF '!CP94</f>
        <v>0</v>
      </c>
      <c r="BK94" s="350">
        <f>+'Stk CF '!CQ94</f>
        <v>0</v>
      </c>
      <c r="BL94" s="351">
        <f>+'Stk BF '!DR94</f>
        <v>0</v>
      </c>
      <c r="BM94" s="106">
        <f>+'Stk BSF'!DN94</f>
        <v>24</v>
      </c>
      <c r="BN94" s="350">
        <f>+'Stk CF '!CW94</f>
        <v>0</v>
      </c>
      <c r="BO94" s="350">
        <f>+'Stk CF '!CX94</f>
        <v>0</v>
      </c>
      <c r="BP94" s="351">
        <f>+'Stk BF '!EA94</f>
        <v>0</v>
      </c>
      <c r="BQ94" s="106">
        <f>+'Stk BSF'!DV94</f>
        <v>24</v>
      </c>
      <c r="BR94" s="350">
        <f>+'Stk CF '!DD94</f>
        <v>0</v>
      </c>
      <c r="BS94" s="350">
        <f>+'Stk CF '!DE94</f>
        <v>0</v>
      </c>
      <c r="BT94" s="351">
        <f>+'Stk BF '!EJ94</f>
        <v>0</v>
      </c>
      <c r="BU94" s="106">
        <f>+'Stk BSF'!ED94</f>
        <v>24</v>
      </c>
      <c r="BV94" s="350">
        <f>+'Stk CF '!DK94</f>
        <v>0</v>
      </c>
      <c r="BW94" s="350">
        <f>+'Stk CF '!DL94</f>
        <v>0</v>
      </c>
      <c r="BX94" s="351">
        <f>+'Stk BF '!ES94</f>
        <v>0</v>
      </c>
      <c r="BY94" s="106">
        <f>+'Stk BSF'!EL94</f>
        <v>24</v>
      </c>
      <c r="BZ94" s="350">
        <f>+'Stk CF '!DR94</f>
        <v>0</v>
      </c>
      <c r="CA94" s="350">
        <f>+'Stk CF '!DS94</f>
        <v>0</v>
      </c>
      <c r="CB94" s="351">
        <f>+'Stk BF '!FB94</f>
        <v>0</v>
      </c>
      <c r="CC94" s="106">
        <f>+'Stk BSF'!ET94</f>
        <v>24</v>
      </c>
      <c r="CD94" s="350">
        <f>+'Stk CF '!DY94</f>
        <v>0</v>
      </c>
      <c r="CE94" s="350">
        <f>+'Stk CF '!DZ94</f>
        <v>0</v>
      </c>
      <c r="CF94" s="351">
        <f>+'Stk BF '!FK94</f>
        <v>0</v>
      </c>
      <c r="CG94" s="106">
        <f>+'Stk BSF'!FB94</f>
        <v>24</v>
      </c>
      <c r="CH94" s="350">
        <f>+'Stk CF '!EF94</f>
        <v>0</v>
      </c>
      <c r="CI94" s="350">
        <f>+'Stk CF '!EG94</f>
        <v>0</v>
      </c>
      <c r="CJ94" s="351">
        <f>+'Stk BF '!FT94</f>
        <v>0</v>
      </c>
      <c r="CK94" s="106">
        <f>+'Stk BSF'!FJ94</f>
        <v>24</v>
      </c>
      <c r="CL94" s="350">
        <f>+'Stk CF '!EM94</f>
        <v>0</v>
      </c>
      <c r="CM94" s="350">
        <f>+'Stk CF '!EN94</f>
        <v>0</v>
      </c>
      <c r="CN94" s="351">
        <f>+'Stk BF '!GC94</f>
        <v>0</v>
      </c>
      <c r="CO94" s="106">
        <f>+'Stk BSF'!FR94</f>
        <v>24</v>
      </c>
      <c r="CP94" s="350">
        <f>+'Stk CF '!ET94</f>
        <v>0</v>
      </c>
      <c r="CQ94" s="350">
        <f>+'Stk CF '!EU94</f>
        <v>0</v>
      </c>
      <c r="CR94" s="351">
        <f>+'Stk BF '!GL94</f>
        <v>0</v>
      </c>
      <c r="CS94" s="106">
        <f>+'Stk BSF'!FZ94</f>
        <v>24</v>
      </c>
      <c r="CT94" s="350">
        <f>+'Stk CF '!FA94</f>
        <v>0</v>
      </c>
      <c r="CU94" s="350">
        <f>+'Stk CF '!FB94</f>
        <v>0</v>
      </c>
      <c r="CV94" s="351">
        <f>+'Stk BF '!GU94</f>
        <v>0</v>
      </c>
      <c r="CW94" s="106">
        <f>+'Stk BSF'!GH94</f>
        <v>24</v>
      </c>
      <c r="CX94" s="350">
        <f>+'Stk CF '!FH94</f>
        <v>0</v>
      </c>
      <c r="CY94" s="350">
        <f>+'Stk CF '!FI94</f>
        <v>0</v>
      </c>
      <c r="CZ94" s="351">
        <f>+'Stk BF '!HD94</f>
        <v>0</v>
      </c>
      <c r="DA94" s="106">
        <f>+'Stk BSF'!GP94</f>
        <v>24</v>
      </c>
      <c r="DB94" s="350">
        <f>+'Stk CF '!FO94</f>
        <v>0</v>
      </c>
      <c r="DC94" s="350">
        <f>+'Stk CF '!FP94</f>
        <v>0</v>
      </c>
      <c r="DD94" s="351">
        <f>+'Stk BF '!HM94</f>
        <v>0</v>
      </c>
      <c r="DE94" s="106">
        <f>+'Stk BSF'!GX94</f>
        <v>24</v>
      </c>
      <c r="DF94" s="350">
        <f>+'Stk CF '!FV94</f>
        <v>0</v>
      </c>
      <c r="DG94" s="350">
        <f>+'Stk CF '!FW94</f>
        <v>0</v>
      </c>
      <c r="DH94" s="351">
        <f>+'Stk BF '!HV94</f>
        <v>0</v>
      </c>
      <c r="DI94" s="106">
        <f>+'Stk BSF'!HF94</f>
        <v>24</v>
      </c>
      <c r="DJ94" s="350">
        <f>+'Stk CF '!GC94</f>
        <v>0</v>
      </c>
      <c r="DK94" s="350">
        <f>+'Stk CF '!GD94</f>
        <v>0</v>
      </c>
      <c r="DL94" s="351">
        <f>+'Stk BF '!IE94</f>
        <v>0</v>
      </c>
      <c r="DM94" s="106">
        <f>+'Stk BSF'!HN94</f>
        <v>24</v>
      </c>
      <c r="DN94" s="350">
        <f>+'Stk CF '!GJ94</f>
        <v>0</v>
      </c>
      <c r="DO94" s="350">
        <f>+'Stk CF '!GK94</f>
        <v>0</v>
      </c>
      <c r="DP94" s="351">
        <f>+'Stk BF '!IN94</f>
        <v>0</v>
      </c>
      <c r="DQ94" s="106">
        <f>+'Stk BSF'!HV94</f>
        <v>24</v>
      </c>
      <c r="DR94" s="350">
        <f>+'Stk CF '!GQ94</f>
        <v>0</v>
      </c>
      <c r="DS94" s="350">
        <f>+'Stk CF '!GR94</f>
        <v>0</v>
      </c>
      <c r="DT94" s="351">
        <f>+'Stk BF '!IW94</f>
        <v>0</v>
      </c>
      <c r="DU94" s="106">
        <f>+'Stk BSF'!HV94</f>
        <v>24</v>
      </c>
      <c r="DV94" s="350">
        <f>+'Stk CF '!GX94</f>
        <v>0</v>
      </c>
      <c r="DW94" s="350">
        <f>+'Stk CF '!GY94</f>
        <v>0</v>
      </c>
      <c r="DX94" s="351">
        <f>+'Stk BF '!JF94</f>
        <v>0</v>
      </c>
      <c r="DY94" s="106">
        <f>+'Stk BSF'!IL94</f>
        <v>24</v>
      </c>
      <c r="DZ94" s="350">
        <f>+'Stk CF '!HE94</f>
        <v>0</v>
      </c>
      <c r="EA94" s="350">
        <f>+'Stk CF '!HF94</f>
        <v>0</v>
      </c>
      <c r="EB94" s="351">
        <f>+'Stk BF '!JO94</f>
        <v>0</v>
      </c>
      <c r="EC94" s="106">
        <f>+'Stk BSF'!IT94</f>
        <v>24</v>
      </c>
      <c r="ED94" s="350">
        <f>+'Stk CF '!HL94</f>
        <v>0</v>
      </c>
      <c r="EE94" s="350">
        <f>+'Stk CF '!HM94</f>
        <v>0</v>
      </c>
      <c r="EF94" s="351">
        <f>+'Stk BF '!JX94</f>
        <v>0</v>
      </c>
      <c r="EG94" s="106">
        <f>+'Stk BSF'!JB94</f>
        <v>24</v>
      </c>
      <c r="EH94" s="350">
        <f>+'Stk CF '!IA94</f>
        <v>0</v>
      </c>
      <c r="EI94" s="350">
        <f>+'Stk CF '!IB94</f>
        <v>0</v>
      </c>
      <c r="EJ94" s="351">
        <f>+'Stk BF '!KG94</f>
        <v>0</v>
      </c>
      <c r="EL94" s="520">
        <f t="shared" si="59"/>
        <v>24</v>
      </c>
      <c r="EM94" s="347">
        <f t="shared" si="60"/>
        <v>0</v>
      </c>
      <c r="EN94" s="347">
        <f t="shared" si="61"/>
        <v>0</v>
      </c>
      <c r="EO94" s="347">
        <f t="shared" si="62"/>
        <v>0</v>
      </c>
      <c r="EP94" s="118"/>
      <c r="EQ94" s="132"/>
      <c r="ER94" s="132"/>
    </row>
    <row r="95" spans="1:148" ht="15">
      <c r="B95" s="386" t="s">
        <v>653</v>
      </c>
      <c r="C95" s="191" t="s">
        <v>412</v>
      </c>
      <c r="D95" s="193" t="s">
        <v>417</v>
      </c>
      <c r="E95" s="190" t="s">
        <v>314</v>
      </c>
      <c r="F95" s="382" t="s">
        <v>98</v>
      </c>
      <c r="G95" s="382" t="s">
        <v>98</v>
      </c>
      <c r="H95" s="361" t="s">
        <v>95</v>
      </c>
      <c r="I95" s="357">
        <v>50</v>
      </c>
      <c r="J95" s="143">
        <v>12</v>
      </c>
      <c r="K95" s="144">
        <v>12</v>
      </c>
      <c r="L95" s="137" t="s">
        <v>4</v>
      </c>
      <c r="M95" s="106">
        <f>+'Stk BSF'!N95</f>
        <v>0</v>
      </c>
      <c r="N95" s="350">
        <f>+'Stk CF '!N95</f>
        <v>0</v>
      </c>
      <c r="O95" s="350">
        <f>+'Stk CF '!O95</f>
        <v>0</v>
      </c>
      <c r="P95" s="351">
        <f>+'Stk BF '!N95</f>
        <v>0</v>
      </c>
      <c r="Q95" s="106">
        <f>+'Stk BSF'!V95</f>
        <v>0</v>
      </c>
      <c r="R95" s="350">
        <f>+'Stk CF '!Q95</f>
        <v>0</v>
      </c>
      <c r="S95" s="350">
        <f>+'Stk CF '!R95</f>
        <v>0</v>
      </c>
      <c r="T95" s="351">
        <f>+'Stk BF '!W95</f>
        <v>0</v>
      </c>
      <c r="U95" s="106">
        <f>+'Stk BSF'!AD95</f>
        <v>0</v>
      </c>
      <c r="V95" s="350">
        <f>+'Stk CF '!X95</f>
        <v>0</v>
      </c>
      <c r="W95" s="350">
        <f>+'Stk CF '!Y95</f>
        <v>0</v>
      </c>
      <c r="X95" s="351">
        <f>+'Stk BF '!AF95</f>
        <v>0</v>
      </c>
      <c r="Y95" s="106">
        <f>+'Stk BSF'!AL95</f>
        <v>0</v>
      </c>
      <c r="Z95" s="350">
        <f>+'Stk CF '!AE95</f>
        <v>0</v>
      </c>
      <c r="AA95" s="350">
        <f>+'Stk CF '!AF95</f>
        <v>0</v>
      </c>
      <c r="AB95" s="351">
        <f>+'Stk BF '!AO95</f>
        <v>0</v>
      </c>
      <c r="AC95" s="106">
        <f>+'Stk BSF'!AT95</f>
        <v>0</v>
      </c>
      <c r="AD95" s="350">
        <f>+'Stk CF '!AL95</f>
        <v>0</v>
      </c>
      <c r="AE95" s="350">
        <f>+'Stk CF '!AM95</f>
        <v>0</v>
      </c>
      <c r="AF95" s="351">
        <f>+'Stk BF '!AX95</f>
        <v>0</v>
      </c>
      <c r="AG95" s="106">
        <f>+'Stk BSF'!BB95</f>
        <v>0</v>
      </c>
      <c r="AH95" s="350">
        <f>+'Stk CF '!AS95</f>
        <v>0</v>
      </c>
      <c r="AI95" s="350">
        <f>+'Stk CF '!AT95</f>
        <v>0</v>
      </c>
      <c r="AJ95" s="351">
        <f>+'Stk BF '!BG95</f>
        <v>0</v>
      </c>
      <c r="AK95" s="106">
        <f>+'Stk BSF'!BJ95</f>
        <v>0</v>
      </c>
      <c r="AL95" s="350">
        <f>+'Stk CF '!AZ95</f>
        <v>0</v>
      </c>
      <c r="AM95" s="350">
        <f>+'Stk CF '!BA95</f>
        <v>0</v>
      </c>
      <c r="AN95" s="351">
        <f>+'Stk BF '!BP95</f>
        <v>0</v>
      </c>
      <c r="AO95" s="106">
        <f>+'Stk BSF'!BR95</f>
        <v>0</v>
      </c>
      <c r="AP95" s="350">
        <f>+'Stk CF '!BG95</f>
        <v>0</v>
      </c>
      <c r="AQ95" s="350">
        <f>+'Stk CF '!BH95</f>
        <v>0</v>
      </c>
      <c r="AR95" s="351">
        <f>+'Stk BF '!BY95</f>
        <v>0</v>
      </c>
      <c r="AS95" s="106">
        <f>+'Stk BSF'!BZ95</f>
        <v>0</v>
      </c>
      <c r="AT95" s="350">
        <f>+'Stk CF '!BN95</f>
        <v>0</v>
      </c>
      <c r="AU95" s="350">
        <f>+'Stk CF '!BO95</f>
        <v>0</v>
      </c>
      <c r="AV95" s="351">
        <f>+'Stk BF '!CH95</f>
        <v>0</v>
      </c>
      <c r="AW95" s="106">
        <f>+'Stk BSF'!CH95</f>
        <v>0</v>
      </c>
      <c r="AX95" s="350">
        <f>+'Stk CF '!BU95</f>
        <v>0</v>
      </c>
      <c r="AY95" s="350">
        <f>+'Stk CF '!BV95</f>
        <v>0</v>
      </c>
      <c r="AZ95" s="351">
        <f>+'Stk BF '!CQ95</f>
        <v>0</v>
      </c>
      <c r="BA95" s="106">
        <f>+'Stk BSF'!CP95</f>
        <v>0</v>
      </c>
      <c r="BB95" s="350">
        <f>+'Stk CF '!CB95</f>
        <v>0</v>
      </c>
      <c r="BC95" s="350">
        <f>+'Stk CF '!CC95</f>
        <v>0</v>
      </c>
      <c r="BD95" s="351">
        <f>+'Stk BF '!CZ95</f>
        <v>0</v>
      </c>
      <c r="BE95" s="106">
        <f>+'Stk BSF'!CX95</f>
        <v>0</v>
      </c>
      <c r="BF95" s="350">
        <f>+'Stk CF '!CI95</f>
        <v>0</v>
      </c>
      <c r="BG95" s="350">
        <f>+'Stk CF '!CJ95</f>
        <v>0</v>
      </c>
      <c r="BH95" s="351">
        <f>+'Stk BF '!DI95</f>
        <v>0</v>
      </c>
      <c r="BI95" s="106">
        <f>+'Stk BSF'!DF95</f>
        <v>0</v>
      </c>
      <c r="BJ95" s="350">
        <f>+'Stk CF '!CP95</f>
        <v>0</v>
      </c>
      <c r="BK95" s="350">
        <f>+'Stk CF '!CQ95</f>
        <v>0</v>
      </c>
      <c r="BL95" s="351">
        <f>+'Stk BF '!DR95</f>
        <v>0</v>
      </c>
      <c r="BM95" s="106">
        <f>+'Stk BSF'!DN95</f>
        <v>0</v>
      </c>
      <c r="BN95" s="350">
        <f>+'Stk CF '!CW95</f>
        <v>0</v>
      </c>
      <c r="BO95" s="350">
        <f>+'Stk CF '!CX95</f>
        <v>0</v>
      </c>
      <c r="BP95" s="351">
        <f>+'Stk BF '!EA95</f>
        <v>0</v>
      </c>
      <c r="BQ95" s="106">
        <f>+'Stk BSF'!DV95</f>
        <v>0</v>
      </c>
      <c r="BR95" s="350">
        <f>+'Stk CF '!DD95</f>
        <v>0</v>
      </c>
      <c r="BS95" s="350">
        <f>+'Stk CF '!DE95</f>
        <v>0</v>
      </c>
      <c r="BT95" s="351">
        <f>+'Stk BF '!EJ95</f>
        <v>0</v>
      </c>
      <c r="BU95" s="106">
        <f>+'Stk BSF'!ED95</f>
        <v>0</v>
      </c>
      <c r="BV95" s="350">
        <f>+'Stk CF '!DK95</f>
        <v>0</v>
      </c>
      <c r="BW95" s="350">
        <f>+'Stk CF '!DL95</f>
        <v>0</v>
      </c>
      <c r="BX95" s="351">
        <f>+'Stk BF '!ES95</f>
        <v>0</v>
      </c>
      <c r="BY95" s="106">
        <f>+'Stk BSF'!EL95</f>
        <v>0</v>
      </c>
      <c r="BZ95" s="350">
        <f>+'Stk CF '!DR95</f>
        <v>0</v>
      </c>
      <c r="CA95" s="350">
        <f>+'Stk CF '!DS95</f>
        <v>0</v>
      </c>
      <c r="CB95" s="351">
        <f>+'Stk BF '!FB95</f>
        <v>0</v>
      </c>
      <c r="CC95" s="106">
        <f>+'Stk BSF'!ET95</f>
        <v>0</v>
      </c>
      <c r="CD95" s="350">
        <f>+'Stk CF '!DY95</f>
        <v>0</v>
      </c>
      <c r="CE95" s="350">
        <f>+'Stk CF '!DZ95</f>
        <v>0</v>
      </c>
      <c r="CF95" s="351">
        <f>+'Stk BF '!FK95</f>
        <v>0</v>
      </c>
      <c r="CG95" s="106">
        <f>+'Stk BSF'!FB95</f>
        <v>0</v>
      </c>
      <c r="CH95" s="350">
        <f>+'Stk CF '!EF95</f>
        <v>0</v>
      </c>
      <c r="CI95" s="350">
        <f>+'Stk CF '!EG95</f>
        <v>0</v>
      </c>
      <c r="CJ95" s="351">
        <f>+'Stk BF '!FT95</f>
        <v>0</v>
      </c>
      <c r="CK95" s="106">
        <f>+'Stk BSF'!FJ95</f>
        <v>0</v>
      </c>
      <c r="CL95" s="350">
        <f>+'Stk CF '!EM95</f>
        <v>0</v>
      </c>
      <c r="CM95" s="350">
        <f>+'Stk CF '!EN95</f>
        <v>0</v>
      </c>
      <c r="CN95" s="351">
        <f>+'Stk BF '!GC95</f>
        <v>0</v>
      </c>
      <c r="CO95" s="106">
        <f>+'Stk BSF'!FR95</f>
        <v>0</v>
      </c>
      <c r="CP95" s="350">
        <f>+'Stk CF '!ET95</f>
        <v>0</v>
      </c>
      <c r="CQ95" s="350">
        <f>+'Stk CF '!EU95</f>
        <v>0</v>
      </c>
      <c r="CR95" s="351">
        <f>+'Stk BF '!GL95</f>
        <v>0</v>
      </c>
      <c r="CS95" s="106">
        <f>+'Stk BSF'!FZ95</f>
        <v>0</v>
      </c>
      <c r="CT95" s="350">
        <f>+'Stk CF '!FA95</f>
        <v>0</v>
      </c>
      <c r="CU95" s="350">
        <f>+'Stk CF '!FB95</f>
        <v>0</v>
      </c>
      <c r="CV95" s="351">
        <f>+'Stk BF '!GU95</f>
        <v>0</v>
      </c>
      <c r="CW95" s="106">
        <f>+'Stk BSF'!GH95</f>
        <v>0</v>
      </c>
      <c r="CX95" s="350">
        <f>+'Stk CF '!FH95</f>
        <v>0</v>
      </c>
      <c r="CY95" s="350">
        <f>+'Stk CF '!FI95</f>
        <v>0</v>
      </c>
      <c r="CZ95" s="351">
        <f>+'Stk BF '!HD95</f>
        <v>0</v>
      </c>
      <c r="DA95" s="106">
        <f>+'Stk BSF'!GP95</f>
        <v>0</v>
      </c>
      <c r="DB95" s="350">
        <f>+'Stk CF '!FO95</f>
        <v>0</v>
      </c>
      <c r="DC95" s="350">
        <f>+'Stk CF '!FP95</f>
        <v>0</v>
      </c>
      <c r="DD95" s="351">
        <f>+'Stk BF '!HM95</f>
        <v>0</v>
      </c>
      <c r="DE95" s="106">
        <f>+'Stk BSF'!GX95</f>
        <v>0</v>
      </c>
      <c r="DF95" s="350">
        <f>+'Stk CF '!FV95</f>
        <v>0</v>
      </c>
      <c r="DG95" s="350">
        <f>+'Stk CF '!FW95</f>
        <v>0</v>
      </c>
      <c r="DH95" s="351">
        <f>+'Stk BF '!HV95</f>
        <v>0</v>
      </c>
      <c r="DI95" s="106">
        <f>+'Stk BSF'!HF95</f>
        <v>0</v>
      </c>
      <c r="DJ95" s="350">
        <f>+'Stk CF '!GC95</f>
        <v>0</v>
      </c>
      <c r="DK95" s="350">
        <f>+'Stk CF '!GD95</f>
        <v>0</v>
      </c>
      <c r="DL95" s="351">
        <f>+'Stk BF '!IE95</f>
        <v>0</v>
      </c>
      <c r="DM95" s="106">
        <f>+'Stk BSF'!HN95</f>
        <v>0</v>
      </c>
      <c r="DN95" s="350">
        <f>+'Stk CF '!GJ95</f>
        <v>0</v>
      </c>
      <c r="DO95" s="350">
        <f>+'Stk CF '!GK95</f>
        <v>0</v>
      </c>
      <c r="DP95" s="351">
        <f>+'Stk BF '!IN95</f>
        <v>0</v>
      </c>
      <c r="DQ95" s="106">
        <f>+'Stk BSF'!HV95</f>
        <v>0</v>
      </c>
      <c r="DR95" s="350">
        <f>+'Stk CF '!GQ95</f>
        <v>0</v>
      </c>
      <c r="DS95" s="350">
        <f>+'Stk CF '!GR95</f>
        <v>0</v>
      </c>
      <c r="DT95" s="351">
        <f>+'Stk BF '!IW95</f>
        <v>0</v>
      </c>
      <c r="DU95" s="106">
        <f>+'Stk BSF'!HV95</f>
        <v>0</v>
      </c>
      <c r="DV95" s="350">
        <f>+'Stk CF '!GX95</f>
        <v>0</v>
      </c>
      <c r="DW95" s="350">
        <f>+'Stk CF '!GY95</f>
        <v>0</v>
      </c>
      <c r="DX95" s="351">
        <f>+'Stk BF '!JF95</f>
        <v>0</v>
      </c>
      <c r="DY95" s="106">
        <f>+'Stk BSF'!IL95</f>
        <v>0</v>
      </c>
      <c r="DZ95" s="350">
        <f>+'Stk CF '!HE95</f>
        <v>0</v>
      </c>
      <c r="EA95" s="350">
        <f>+'Stk CF '!HF95</f>
        <v>0</v>
      </c>
      <c r="EB95" s="351">
        <f>+'Stk BF '!JO95</f>
        <v>0</v>
      </c>
      <c r="EC95" s="106">
        <f>+'Stk BSF'!IT95</f>
        <v>0</v>
      </c>
      <c r="ED95" s="350">
        <f>+'Stk CF '!HL95</f>
        <v>0</v>
      </c>
      <c r="EE95" s="350">
        <f>+'Stk CF '!HM95</f>
        <v>0</v>
      </c>
      <c r="EF95" s="351">
        <f>+'Stk BF '!JX95</f>
        <v>0</v>
      </c>
      <c r="EG95" s="106">
        <f>+'Stk BSF'!JB95</f>
        <v>0</v>
      </c>
      <c r="EH95" s="350">
        <f>+'Stk CF '!IA95</f>
        <v>0</v>
      </c>
      <c r="EI95" s="350">
        <f>+'Stk CF '!IB95</f>
        <v>0</v>
      </c>
      <c r="EJ95" s="351">
        <f>+'Stk BF '!KG95</f>
        <v>0</v>
      </c>
      <c r="EL95" s="520">
        <f t="shared" si="59"/>
        <v>0</v>
      </c>
      <c r="EM95" s="347">
        <f t="shared" si="60"/>
        <v>0</v>
      </c>
      <c r="EN95" s="347">
        <f t="shared" si="61"/>
        <v>0</v>
      </c>
      <c r="EO95" s="347">
        <f t="shared" si="62"/>
        <v>0</v>
      </c>
      <c r="EP95" s="118"/>
      <c r="EQ95" s="132"/>
      <c r="ER95" s="132"/>
    </row>
    <row r="96" spans="1:148" ht="15">
      <c r="B96" s="386" t="s">
        <v>653</v>
      </c>
      <c r="C96" s="178" t="s">
        <v>644</v>
      </c>
      <c r="D96" s="178" t="s">
        <v>638</v>
      </c>
      <c r="E96" s="362" t="s">
        <v>248</v>
      </c>
      <c r="F96" s="380" t="s">
        <v>99</v>
      </c>
      <c r="G96" s="380" t="s">
        <v>99</v>
      </c>
      <c r="H96" s="361" t="s">
        <v>95</v>
      </c>
      <c r="I96" s="358"/>
      <c r="J96" s="143">
        <v>5</v>
      </c>
      <c r="K96" s="144">
        <v>5</v>
      </c>
      <c r="L96" s="137" t="s">
        <v>4</v>
      </c>
      <c r="M96" s="106">
        <f>+'Stk BSF'!N96</f>
        <v>35</v>
      </c>
      <c r="N96" s="350">
        <f>+'Stk CF '!N96</f>
        <v>0</v>
      </c>
      <c r="O96" s="350">
        <f>+'Stk CF '!O96</f>
        <v>0</v>
      </c>
      <c r="P96" s="351">
        <f>+'Stk BF '!N96</f>
        <v>0</v>
      </c>
      <c r="Q96" s="106">
        <f>+'Stk BSF'!V96</f>
        <v>35</v>
      </c>
      <c r="R96" s="350">
        <f>+'Stk CF '!Q96</f>
        <v>0</v>
      </c>
      <c r="S96" s="350">
        <f>+'Stk CF '!R96</f>
        <v>0</v>
      </c>
      <c r="T96" s="351">
        <f>+'Stk BF '!W96</f>
        <v>0</v>
      </c>
      <c r="U96" s="106">
        <f>+'Stk BSF'!AD96</f>
        <v>35</v>
      </c>
      <c r="V96" s="350">
        <f>+'Stk CF '!X96</f>
        <v>0</v>
      </c>
      <c r="W96" s="350">
        <f>+'Stk CF '!Y96</f>
        <v>0</v>
      </c>
      <c r="X96" s="351">
        <f>+'Stk BF '!AF96</f>
        <v>0</v>
      </c>
      <c r="Y96" s="106">
        <f>+'Stk BSF'!AL96</f>
        <v>35</v>
      </c>
      <c r="Z96" s="350">
        <f>+'Stk CF '!AE96</f>
        <v>0</v>
      </c>
      <c r="AA96" s="350">
        <f>+'Stk CF '!AF96</f>
        <v>0</v>
      </c>
      <c r="AB96" s="351">
        <f>+'Stk BF '!AO96</f>
        <v>0</v>
      </c>
      <c r="AC96" s="106">
        <f>+'Stk BSF'!AT96</f>
        <v>35</v>
      </c>
      <c r="AD96" s="350">
        <f>+'Stk CF '!AL96</f>
        <v>0</v>
      </c>
      <c r="AE96" s="350">
        <f>+'Stk CF '!AM96</f>
        <v>0</v>
      </c>
      <c r="AF96" s="351">
        <f>+'Stk BF '!AX96</f>
        <v>0</v>
      </c>
      <c r="AG96" s="106">
        <f>+'Stk BSF'!BB96</f>
        <v>35</v>
      </c>
      <c r="AH96" s="350">
        <f>+'Stk CF '!AS96</f>
        <v>0</v>
      </c>
      <c r="AI96" s="350">
        <f>+'Stk CF '!AT96</f>
        <v>0</v>
      </c>
      <c r="AJ96" s="351">
        <f>+'Stk BF '!BG96</f>
        <v>0</v>
      </c>
      <c r="AK96" s="106">
        <f>+'Stk BSF'!BJ96</f>
        <v>35</v>
      </c>
      <c r="AL96" s="350">
        <f>+'Stk CF '!AZ96</f>
        <v>0</v>
      </c>
      <c r="AM96" s="350">
        <f>+'Stk CF '!BA96</f>
        <v>0</v>
      </c>
      <c r="AN96" s="351">
        <f>+'Stk BF '!BP96</f>
        <v>0</v>
      </c>
      <c r="AO96" s="106">
        <f>+'Stk BSF'!BR96</f>
        <v>35</v>
      </c>
      <c r="AP96" s="350">
        <f>+'Stk CF '!BG96</f>
        <v>0</v>
      </c>
      <c r="AQ96" s="350">
        <f>+'Stk CF '!BH96</f>
        <v>0</v>
      </c>
      <c r="AR96" s="351">
        <f>+'Stk BF '!BY96</f>
        <v>0</v>
      </c>
      <c r="AS96" s="106">
        <f>+'Stk BSF'!BZ96</f>
        <v>35</v>
      </c>
      <c r="AT96" s="350">
        <f>+'Stk CF '!BN96</f>
        <v>0</v>
      </c>
      <c r="AU96" s="350">
        <f>+'Stk CF '!BO96</f>
        <v>0</v>
      </c>
      <c r="AV96" s="351">
        <f>+'Stk BF '!CH96</f>
        <v>0</v>
      </c>
      <c r="AW96" s="106">
        <f>+'Stk BSF'!CH96</f>
        <v>35</v>
      </c>
      <c r="AX96" s="350">
        <f>+'Stk CF '!BU96</f>
        <v>0</v>
      </c>
      <c r="AY96" s="350">
        <f>+'Stk CF '!BV96</f>
        <v>0</v>
      </c>
      <c r="AZ96" s="351">
        <f>+'Stk BF '!CQ96</f>
        <v>0</v>
      </c>
      <c r="BA96" s="106">
        <f>+'Stk BSF'!CP96</f>
        <v>35</v>
      </c>
      <c r="BB96" s="350">
        <f>+'Stk CF '!CB96</f>
        <v>0</v>
      </c>
      <c r="BC96" s="350">
        <f>+'Stk CF '!CC96</f>
        <v>0</v>
      </c>
      <c r="BD96" s="351">
        <f>+'Stk BF '!CZ96</f>
        <v>0</v>
      </c>
      <c r="BE96" s="106">
        <f>+'Stk BSF'!CX96</f>
        <v>35</v>
      </c>
      <c r="BF96" s="350">
        <f>+'Stk CF '!CI96</f>
        <v>0</v>
      </c>
      <c r="BG96" s="350">
        <f>+'Stk CF '!CJ96</f>
        <v>0</v>
      </c>
      <c r="BH96" s="351">
        <f>+'Stk BF '!DI96</f>
        <v>0</v>
      </c>
      <c r="BI96" s="106">
        <f>+'Stk BSF'!DF96</f>
        <v>35</v>
      </c>
      <c r="BJ96" s="350">
        <f>+'Stk CF '!CP96</f>
        <v>0</v>
      </c>
      <c r="BK96" s="350">
        <f>+'Stk CF '!CQ96</f>
        <v>0</v>
      </c>
      <c r="BL96" s="351">
        <f>+'Stk BF '!DR96</f>
        <v>0</v>
      </c>
      <c r="BM96" s="106">
        <f>+'Stk BSF'!DN96</f>
        <v>35</v>
      </c>
      <c r="BN96" s="350">
        <f>+'Stk CF '!CW96</f>
        <v>0</v>
      </c>
      <c r="BO96" s="350">
        <f>+'Stk CF '!CX96</f>
        <v>0</v>
      </c>
      <c r="BP96" s="351">
        <f>+'Stk BF '!EA96</f>
        <v>0</v>
      </c>
      <c r="BQ96" s="106">
        <f>+'Stk BSF'!DV96</f>
        <v>35</v>
      </c>
      <c r="BR96" s="350">
        <f>+'Stk CF '!DD96</f>
        <v>0</v>
      </c>
      <c r="BS96" s="350">
        <f>+'Stk CF '!DE96</f>
        <v>0</v>
      </c>
      <c r="BT96" s="351">
        <f>+'Stk BF '!EJ96</f>
        <v>0</v>
      </c>
      <c r="BU96" s="106">
        <f>+'Stk BSF'!ED96</f>
        <v>35</v>
      </c>
      <c r="BV96" s="350">
        <f>+'Stk CF '!DK96</f>
        <v>0</v>
      </c>
      <c r="BW96" s="350">
        <f>+'Stk CF '!DL96</f>
        <v>0</v>
      </c>
      <c r="BX96" s="351">
        <f>+'Stk BF '!ES96</f>
        <v>0</v>
      </c>
      <c r="BY96" s="106">
        <f>+'Stk BSF'!EL96</f>
        <v>35</v>
      </c>
      <c r="BZ96" s="350">
        <f>+'Stk CF '!DR96</f>
        <v>0</v>
      </c>
      <c r="CA96" s="350">
        <f>+'Stk CF '!DS96</f>
        <v>0</v>
      </c>
      <c r="CB96" s="351">
        <f>+'Stk BF '!FB96</f>
        <v>0</v>
      </c>
      <c r="CC96" s="106">
        <f>+'Stk BSF'!ET96</f>
        <v>35</v>
      </c>
      <c r="CD96" s="350">
        <f>+'Stk CF '!DY96</f>
        <v>0</v>
      </c>
      <c r="CE96" s="350">
        <f>+'Stk CF '!DZ96</f>
        <v>0</v>
      </c>
      <c r="CF96" s="351">
        <f>+'Stk BF '!FK96</f>
        <v>0</v>
      </c>
      <c r="CG96" s="106">
        <f>+'Stk BSF'!FB96</f>
        <v>35</v>
      </c>
      <c r="CH96" s="350">
        <f>+'Stk CF '!EF96</f>
        <v>0</v>
      </c>
      <c r="CI96" s="350">
        <f>+'Stk CF '!EG96</f>
        <v>0</v>
      </c>
      <c r="CJ96" s="351">
        <f>+'Stk BF '!FT96</f>
        <v>0</v>
      </c>
      <c r="CK96" s="106">
        <f>+'Stk BSF'!FJ96</f>
        <v>35</v>
      </c>
      <c r="CL96" s="350">
        <f>+'Stk CF '!EM96</f>
        <v>0</v>
      </c>
      <c r="CM96" s="350">
        <f>+'Stk CF '!EN96</f>
        <v>0</v>
      </c>
      <c r="CN96" s="351">
        <f>+'Stk BF '!GC96</f>
        <v>0</v>
      </c>
      <c r="CO96" s="106">
        <f>+'Stk BSF'!FR96</f>
        <v>35</v>
      </c>
      <c r="CP96" s="350">
        <f>+'Stk CF '!ET96</f>
        <v>0</v>
      </c>
      <c r="CQ96" s="350">
        <f>+'Stk CF '!EU96</f>
        <v>0</v>
      </c>
      <c r="CR96" s="351">
        <f>+'Stk BF '!GL96</f>
        <v>0</v>
      </c>
      <c r="CS96" s="106">
        <f>+'Stk BSF'!FZ96</f>
        <v>35</v>
      </c>
      <c r="CT96" s="350">
        <f>+'Stk CF '!FA96</f>
        <v>0</v>
      </c>
      <c r="CU96" s="350">
        <f>+'Stk CF '!FB96</f>
        <v>0</v>
      </c>
      <c r="CV96" s="351">
        <f>+'Stk BF '!GU96</f>
        <v>0</v>
      </c>
      <c r="CW96" s="106">
        <f>+'Stk BSF'!GH96</f>
        <v>35</v>
      </c>
      <c r="CX96" s="350">
        <f>+'Stk CF '!FH96</f>
        <v>0</v>
      </c>
      <c r="CY96" s="350">
        <f>+'Stk CF '!FI96</f>
        <v>0</v>
      </c>
      <c r="CZ96" s="351">
        <f>+'Stk BF '!HD96</f>
        <v>0</v>
      </c>
      <c r="DA96" s="106">
        <f>+'Stk BSF'!GP96</f>
        <v>35</v>
      </c>
      <c r="DB96" s="350">
        <f>+'Stk CF '!FO96</f>
        <v>0</v>
      </c>
      <c r="DC96" s="350">
        <f>+'Stk CF '!FP96</f>
        <v>0</v>
      </c>
      <c r="DD96" s="351">
        <f>+'Stk BF '!HM96</f>
        <v>0</v>
      </c>
      <c r="DE96" s="106">
        <f>+'Stk BSF'!GX96</f>
        <v>35</v>
      </c>
      <c r="DF96" s="350">
        <f>+'Stk CF '!FV96</f>
        <v>0</v>
      </c>
      <c r="DG96" s="350">
        <f>+'Stk CF '!FW96</f>
        <v>0</v>
      </c>
      <c r="DH96" s="351">
        <f>+'Stk BF '!HV96</f>
        <v>0</v>
      </c>
      <c r="DI96" s="106">
        <f>+'Stk BSF'!HF96</f>
        <v>35</v>
      </c>
      <c r="DJ96" s="350">
        <f>+'Stk CF '!GC96</f>
        <v>0</v>
      </c>
      <c r="DK96" s="350">
        <f>+'Stk CF '!GD96</f>
        <v>0</v>
      </c>
      <c r="DL96" s="351">
        <f>+'Stk BF '!IE96</f>
        <v>0</v>
      </c>
      <c r="DM96" s="106">
        <f>+'Stk BSF'!HN96</f>
        <v>35</v>
      </c>
      <c r="DN96" s="350">
        <f>+'Stk CF '!GJ96</f>
        <v>0</v>
      </c>
      <c r="DO96" s="350">
        <f>+'Stk CF '!GK96</f>
        <v>0</v>
      </c>
      <c r="DP96" s="351">
        <f>+'Stk BF '!IN96</f>
        <v>0</v>
      </c>
      <c r="DQ96" s="106">
        <f>+'Stk BSF'!HV96</f>
        <v>35</v>
      </c>
      <c r="DR96" s="350">
        <f>+'Stk CF '!GQ96</f>
        <v>0</v>
      </c>
      <c r="DS96" s="350">
        <f>+'Stk CF '!GR96</f>
        <v>0</v>
      </c>
      <c r="DT96" s="351">
        <f>+'Stk BF '!IW96</f>
        <v>0</v>
      </c>
      <c r="DU96" s="106">
        <f>+'Stk BSF'!HV96</f>
        <v>35</v>
      </c>
      <c r="DV96" s="350">
        <f>+'Stk CF '!GX96</f>
        <v>0</v>
      </c>
      <c r="DW96" s="350">
        <f>+'Stk CF '!GY96</f>
        <v>0</v>
      </c>
      <c r="DX96" s="351">
        <f>+'Stk BF '!JF96</f>
        <v>0</v>
      </c>
      <c r="DY96" s="106">
        <f>+'Stk BSF'!IL96</f>
        <v>35</v>
      </c>
      <c r="DZ96" s="350">
        <f>+'Stk CF '!HE96</f>
        <v>0</v>
      </c>
      <c r="EA96" s="350">
        <f>+'Stk CF '!HF96</f>
        <v>0</v>
      </c>
      <c r="EB96" s="351">
        <f>+'Stk BF '!JO96</f>
        <v>0</v>
      </c>
      <c r="EC96" s="106">
        <f>+'Stk BSF'!IT96</f>
        <v>35</v>
      </c>
      <c r="ED96" s="350">
        <f>+'Stk CF '!HL96</f>
        <v>0</v>
      </c>
      <c r="EE96" s="350">
        <f>+'Stk CF '!HM96</f>
        <v>0</v>
      </c>
      <c r="EF96" s="351">
        <f>+'Stk BF '!JX96</f>
        <v>0</v>
      </c>
      <c r="EG96" s="106">
        <f>+'Stk BSF'!JB96</f>
        <v>35</v>
      </c>
      <c r="EH96" s="350">
        <f>+'Stk CF '!IA96</f>
        <v>0</v>
      </c>
      <c r="EI96" s="350">
        <f>+'Stk CF '!IB96</f>
        <v>0</v>
      </c>
      <c r="EJ96" s="351">
        <f>+'Stk BF '!KG96</f>
        <v>0</v>
      </c>
      <c r="EL96" s="520">
        <f t="shared" si="59"/>
        <v>35</v>
      </c>
      <c r="EM96" s="347">
        <f t="shared" si="60"/>
        <v>0</v>
      </c>
      <c r="EN96" s="347">
        <f t="shared" si="61"/>
        <v>0</v>
      </c>
      <c r="EO96" s="347">
        <f t="shared" si="62"/>
        <v>0</v>
      </c>
      <c r="EP96" s="118"/>
      <c r="EQ96" s="132"/>
      <c r="ER96" s="132"/>
    </row>
    <row r="97" spans="1:148" ht="15">
      <c r="B97" s="386" t="s">
        <v>653</v>
      </c>
      <c r="C97" s="178" t="s">
        <v>648</v>
      </c>
      <c r="D97" s="169" t="s">
        <v>647</v>
      </c>
      <c r="E97" s="362" t="s">
        <v>184</v>
      </c>
      <c r="F97" s="380" t="s">
        <v>99</v>
      </c>
      <c r="G97" s="380" t="s">
        <v>99</v>
      </c>
      <c r="H97" s="166" t="s">
        <v>94</v>
      </c>
      <c r="I97" s="359"/>
      <c r="J97" s="143">
        <v>4</v>
      </c>
      <c r="K97" s="144">
        <v>5</v>
      </c>
      <c r="L97" s="137" t="s">
        <v>4</v>
      </c>
      <c r="M97" s="106">
        <f>+'Stk BSF'!N97</f>
        <v>3</v>
      </c>
      <c r="N97" s="350">
        <f>+'Stk CF '!N97</f>
        <v>0</v>
      </c>
      <c r="O97" s="350">
        <f>+'Stk CF '!O97</f>
        <v>0</v>
      </c>
      <c r="P97" s="351">
        <f>+'Stk BF '!N97</f>
        <v>0</v>
      </c>
      <c r="Q97" s="106">
        <f>+'Stk BSF'!V97</f>
        <v>3</v>
      </c>
      <c r="R97" s="350">
        <f>+'Stk CF '!Q97</f>
        <v>0</v>
      </c>
      <c r="S97" s="350">
        <f>+'Stk CF '!R97</f>
        <v>0</v>
      </c>
      <c r="T97" s="351">
        <f>+'Stk BF '!W97</f>
        <v>0</v>
      </c>
      <c r="U97" s="106">
        <f>+'Stk BSF'!AD97</f>
        <v>3</v>
      </c>
      <c r="V97" s="350">
        <f>+'Stk CF '!X97</f>
        <v>0</v>
      </c>
      <c r="W97" s="350">
        <f>+'Stk CF '!Y97</f>
        <v>0</v>
      </c>
      <c r="X97" s="351">
        <f>+'Stk BF '!AF97</f>
        <v>0</v>
      </c>
      <c r="Y97" s="106">
        <f>+'Stk BSF'!AL97</f>
        <v>3</v>
      </c>
      <c r="Z97" s="350">
        <f>+'Stk CF '!AE97</f>
        <v>0</v>
      </c>
      <c r="AA97" s="350">
        <f>+'Stk CF '!AF97</f>
        <v>0</v>
      </c>
      <c r="AB97" s="351">
        <f>+'Stk BF '!AO97</f>
        <v>0</v>
      </c>
      <c r="AC97" s="106">
        <f>+'Stk BSF'!AT97</f>
        <v>3</v>
      </c>
      <c r="AD97" s="350">
        <f>+'Stk CF '!AL97</f>
        <v>0</v>
      </c>
      <c r="AE97" s="350">
        <f>+'Stk CF '!AM97</f>
        <v>0</v>
      </c>
      <c r="AF97" s="351">
        <f>+'Stk BF '!AX97</f>
        <v>0</v>
      </c>
      <c r="AG97" s="106">
        <f>+'Stk BSF'!BB97</f>
        <v>3</v>
      </c>
      <c r="AH97" s="350">
        <f>+'Stk CF '!AS97</f>
        <v>0</v>
      </c>
      <c r="AI97" s="350">
        <f>+'Stk CF '!AT97</f>
        <v>0</v>
      </c>
      <c r="AJ97" s="351">
        <f>+'Stk BF '!BG97</f>
        <v>0</v>
      </c>
      <c r="AK97" s="106">
        <f>+'Stk BSF'!BJ97</f>
        <v>3</v>
      </c>
      <c r="AL97" s="350">
        <f>+'Stk CF '!AZ97</f>
        <v>0</v>
      </c>
      <c r="AM97" s="350">
        <f>+'Stk CF '!BA97</f>
        <v>0</v>
      </c>
      <c r="AN97" s="351">
        <f>+'Stk BF '!BP97</f>
        <v>0</v>
      </c>
      <c r="AO97" s="106">
        <f>+'Stk BSF'!BR97</f>
        <v>3</v>
      </c>
      <c r="AP97" s="350">
        <f>+'Stk CF '!BG97</f>
        <v>0</v>
      </c>
      <c r="AQ97" s="350">
        <f>+'Stk CF '!BH97</f>
        <v>0</v>
      </c>
      <c r="AR97" s="351">
        <f>+'Stk BF '!BY97</f>
        <v>0</v>
      </c>
      <c r="AS97" s="106">
        <f>+'Stk BSF'!BZ97</f>
        <v>3</v>
      </c>
      <c r="AT97" s="350">
        <f>+'Stk CF '!BN97</f>
        <v>0</v>
      </c>
      <c r="AU97" s="350">
        <f>+'Stk CF '!BO97</f>
        <v>0</v>
      </c>
      <c r="AV97" s="351">
        <f>+'Stk BF '!CH97</f>
        <v>0</v>
      </c>
      <c r="AW97" s="106">
        <f>+'Stk BSF'!CH97</f>
        <v>3</v>
      </c>
      <c r="AX97" s="350">
        <f>+'Stk CF '!BU97</f>
        <v>0</v>
      </c>
      <c r="AY97" s="350">
        <f>+'Stk CF '!BV97</f>
        <v>0</v>
      </c>
      <c r="AZ97" s="351">
        <f>+'Stk BF '!CQ97</f>
        <v>0</v>
      </c>
      <c r="BA97" s="106">
        <f>+'Stk BSF'!CP97</f>
        <v>3</v>
      </c>
      <c r="BB97" s="350">
        <f>+'Stk CF '!CB97</f>
        <v>0</v>
      </c>
      <c r="BC97" s="350">
        <f>+'Stk CF '!CC97</f>
        <v>0</v>
      </c>
      <c r="BD97" s="351">
        <f>+'Stk BF '!CZ97</f>
        <v>0</v>
      </c>
      <c r="BE97" s="106">
        <f>+'Stk BSF'!CX97</f>
        <v>3</v>
      </c>
      <c r="BF97" s="350">
        <f>+'Stk CF '!CI97</f>
        <v>0</v>
      </c>
      <c r="BG97" s="350">
        <f>+'Stk CF '!CJ97</f>
        <v>0</v>
      </c>
      <c r="BH97" s="351">
        <f>+'Stk BF '!DI97</f>
        <v>0</v>
      </c>
      <c r="BI97" s="106">
        <f>+'Stk BSF'!DF97</f>
        <v>3</v>
      </c>
      <c r="BJ97" s="350">
        <f>+'Stk CF '!CP97</f>
        <v>0</v>
      </c>
      <c r="BK97" s="350">
        <f>+'Stk CF '!CQ97</f>
        <v>0</v>
      </c>
      <c r="BL97" s="351">
        <f>+'Stk BF '!DR97</f>
        <v>0</v>
      </c>
      <c r="BM97" s="106">
        <f>+'Stk BSF'!DN97</f>
        <v>3</v>
      </c>
      <c r="BN97" s="350">
        <f>+'Stk CF '!CW97</f>
        <v>0</v>
      </c>
      <c r="BO97" s="350">
        <f>+'Stk CF '!CX97</f>
        <v>0</v>
      </c>
      <c r="BP97" s="351">
        <f>+'Stk BF '!EA97</f>
        <v>0</v>
      </c>
      <c r="BQ97" s="106">
        <f>+'Stk BSF'!DV97</f>
        <v>3</v>
      </c>
      <c r="BR97" s="350">
        <f>+'Stk CF '!DD97</f>
        <v>0</v>
      </c>
      <c r="BS97" s="350">
        <f>+'Stk CF '!DE97</f>
        <v>0</v>
      </c>
      <c r="BT97" s="351">
        <f>+'Stk BF '!EJ97</f>
        <v>0</v>
      </c>
      <c r="BU97" s="106">
        <f>+'Stk BSF'!ED97</f>
        <v>3</v>
      </c>
      <c r="BV97" s="350">
        <f>+'Stk CF '!DK97</f>
        <v>0</v>
      </c>
      <c r="BW97" s="350">
        <f>+'Stk CF '!DL97</f>
        <v>0</v>
      </c>
      <c r="BX97" s="351">
        <f>+'Stk BF '!ES97</f>
        <v>0</v>
      </c>
      <c r="BY97" s="106">
        <f>+'Stk BSF'!EL97</f>
        <v>3</v>
      </c>
      <c r="BZ97" s="350">
        <f>+'Stk CF '!DR97</f>
        <v>0</v>
      </c>
      <c r="CA97" s="350">
        <f>+'Stk CF '!DS97</f>
        <v>0</v>
      </c>
      <c r="CB97" s="351">
        <f>+'Stk BF '!FB97</f>
        <v>0</v>
      </c>
      <c r="CC97" s="106">
        <f>+'Stk BSF'!ET97</f>
        <v>3</v>
      </c>
      <c r="CD97" s="350">
        <f>+'Stk CF '!DY97</f>
        <v>0</v>
      </c>
      <c r="CE97" s="350">
        <f>+'Stk CF '!DZ97</f>
        <v>0</v>
      </c>
      <c r="CF97" s="351">
        <f>+'Stk BF '!FK97</f>
        <v>0</v>
      </c>
      <c r="CG97" s="106">
        <f>+'Stk BSF'!FB97</f>
        <v>3</v>
      </c>
      <c r="CH97" s="350">
        <f>+'Stk CF '!EF97</f>
        <v>0</v>
      </c>
      <c r="CI97" s="350">
        <f>+'Stk CF '!EG97</f>
        <v>0</v>
      </c>
      <c r="CJ97" s="351">
        <f>+'Stk BF '!FT97</f>
        <v>0</v>
      </c>
      <c r="CK97" s="106">
        <f>+'Stk BSF'!FJ97</f>
        <v>3</v>
      </c>
      <c r="CL97" s="350">
        <f>+'Stk CF '!EM97</f>
        <v>0</v>
      </c>
      <c r="CM97" s="350">
        <f>+'Stk CF '!EN97</f>
        <v>0</v>
      </c>
      <c r="CN97" s="351">
        <f>+'Stk BF '!GC97</f>
        <v>0</v>
      </c>
      <c r="CO97" s="106">
        <f>+'Stk BSF'!FR97</f>
        <v>3</v>
      </c>
      <c r="CP97" s="350">
        <f>+'Stk CF '!ET97</f>
        <v>0</v>
      </c>
      <c r="CQ97" s="350">
        <f>+'Stk CF '!EU97</f>
        <v>0</v>
      </c>
      <c r="CR97" s="351">
        <f>+'Stk BF '!GL97</f>
        <v>0</v>
      </c>
      <c r="CS97" s="106">
        <f>+'Stk BSF'!FZ97</f>
        <v>3</v>
      </c>
      <c r="CT97" s="350">
        <f>+'Stk CF '!FA97</f>
        <v>0</v>
      </c>
      <c r="CU97" s="350">
        <f>+'Stk CF '!FB97</f>
        <v>0</v>
      </c>
      <c r="CV97" s="351">
        <f>+'Stk BF '!GU97</f>
        <v>0</v>
      </c>
      <c r="CW97" s="106">
        <f>+'Stk BSF'!GH97</f>
        <v>3</v>
      </c>
      <c r="CX97" s="350">
        <f>+'Stk CF '!FH97</f>
        <v>0</v>
      </c>
      <c r="CY97" s="350">
        <f>+'Stk CF '!FI97</f>
        <v>0</v>
      </c>
      <c r="CZ97" s="351">
        <f>+'Stk BF '!HD97</f>
        <v>0</v>
      </c>
      <c r="DA97" s="106">
        <f>+'Stk BSF'!GP97</f>
        <v>3</v>
      </c>
      <c r="DB97" s="350">
        <f>+'Stk CF '!FO97</f>
        <v>0</v>
      </c>
      <c r="DC97" s="350">
        <f>+'Stk CF '!FP97</f>
        <v>0</v>
      </c>
      <c r="DD97" s="351">
        <f>+'Stk BF '!HM97</f>
        <v>0</v>
      </c>
      <c r="DE97" s="106">
        <f>+'Stk BSF'!GX97</f>
        <v>3</v>
      </c>
      <c r="DF97" s="350">
        <f>+'Stk CF '!FV97</f>
        <v>0</v>
      </c>
      <c r="DG97" s="350">
        <f>+'Stk CF '!FW97</f>
        <v>0</v>
      </c>
      <c r="DH97" s="351">
        <f>+'Stk BF '!HV97</f>
        <v>0</v>
      </c>
      <c r="DI97" s="106">
        <f>+'Stk BSF'!HF97</f>
        <v>3</v>
      </c>
      <c r="DJ97" s="350">
        <f>+'Stk CF '!GC97</f>
        <v>0</v>
      </c>
      <c r="DK97" s="350">
        <f>+'Stk CF '!GD97</f>
        <v>0</v>
      </c>
      <c r="DL97" s="351">
        <f>+'Stk BF '!IE97</f>
        <v>0</v>
      </c>
      <c r="DM97" s="106">
        <f>+'Stk BSF'!HN97</f>
        <v>3</v>
      </c>
      <c r="DN97" s="350">
        <f>+'Stk CF '!GJ97</f>
        <v>0</v>
      </c>
      <c r="DO97" s="350">
        <f>+'Stk CF '!GK97</f>
        <v>0</v>
      </c>
      <c r="DP97" s="351">
        <f>+'Stk BF '!IN97</f>
        <v>0</v>
      </c>
      <c r="DQ97" s="106">
        <f>+'Stk BSF'!HV97</f>
        <v>3</v>
      </c>
      <c r="DR97" s="350">
        <f>+'Stk CF '!GQ97</f>
        <v>0</v>
      </c>
      <c r="DS97" s="350">
        <f>+'Stk CF '!GR97</f>
        <v>0</v>
      </c>
      <c r="DT97" s="351">
        <f>+'Stk BF '!IW97</f>
        <v>0</v>
      </c>
      <c r="DU97" s="106">
        <f>+'Stk BSF'!HV97</f>
        <v>3</v>
      </c>
      <c r="DV97" s="350">
        <f>+'Stk CF '!GX97</f>
        <v>0</v>
      </c>
      <c r="DW97" s="350">
        <f>+'Stk CF '!GY97</f>
        <v>0</v>
      </c>
      <c r="DX97" s="351">
        <f>+'Stk BF '!JF97</f>
        <v>0</v>
      </c>
      <c r="DY97" s="106">
        <f>+'Stk BSF'!IL97</f>
        <v>3</v>
      </c>
      <c r="DZ97" s="350">
        <f>+'Stk CF '!HE97</f>
        <v>0</v>
      </c>
      <c r="EA97" s="350">
        <f>+'Stk CF '!HF97</f>
        <v>0</v>
      </c>
      <c r="EB97" s="351">
        <f>+'Stk BF '!JO97</f>
        <v>0</v>
      </c>
      <c r="EC97" s="106">
        <f>+'Stk BSF'!IT97</f>
        <v>3</v>
      </c>
      <c r="ED97" s="350">
        <f>+'Stk CF '!HL97</f>
        <v>0</v>
      </c>
      <c r="EE97" s="350">
        <f>+'Stk CF '!HM97</f>
        <v>0</v>
      </c>
      <c r="EF97" s="351">
        <f>+'Stk BF '!JX97</f>
        <v>0</v>
      </c>
      <c r="EG97" s="106">
        <f>+'Stk BSF'!JB97</f>
        <v>3</v>
      </c>
      <c r="EH97" s="350">
        <f>+'Stk CF '!IA97</f>
        <v>0</v>
      </c>
      <c r="EI97" s="350">
        <f>+'Stk CF '!IB97</f>
        <v>0</v>
      </c>
      <c r="EJ97" s="351">
        <f>+'Stk BF '!KG97</f>
        <v>0</v>
      </c>
      <c r="EL97" s="520">
        <f t="shared" si="59"/>
        <v>3</v>
      </c>
      <c r="EM97" s="347">
        <f t="shared" si="60"/>
        <v>0</v>
      </c>
      <c r="EN97" s="347">
        <f t="shared" si="61"/>
        <v>0</v>
      </c>
      <c r="EO97" s="347">
        <f t="shared" si="62"/>
        <v>0</v>
      </c>
      <c r="EP97" s="118"/>
      <c r="EQ97" s="132"/>
      <c r="ER97" s="132"/>
    </row>
    <row r="98" spans="1:148" ht="15">
      <c r="B98" s="386" t="s">
        <v>653</v>
      </c>
      <c r="C98" s="174"/>
      <c r="D98" s="168"/>
      <c r="E98" s="363" t="s">
        <v>516</v>
      </c>
      <c r="F98" s="380" t="s">
        <v>99</v>
      </c>
      <c r="G98" s="380" t="s">
        <v>99</v>
      </c>
      <c r="H98" s="166" t="s">
        <v>94</v>
      </c>
      <c r="I98" s="356"/>
      <c r="J98" s="143"/>
      <c r="K98" s="144"/>
      <c r="L98" s="137" t="s">
        <v>4</v>
      </c>
      <c r="M98" s="106">
        <f>+'Stk BSF'!N98</f>
        <v>0</v>
      </c>
      <c r="N98" s="350">
        <f>+'Stk CF '!N98</f>
        <v>0</v>
      </c>
      <c r="O98" s="350">
        <f>+'Stk CF '!O98</f>
        <v>0</v>
      </c>
      <c r="P98" s="351">
        <f>+'Stk BF '!N98</f>
        <v>84</v>
      </c>
      <c r="Q98" s="106">
        <f>+'Stk BSF'!V98</f>
        <v>0</v>
      </c>
      <c r="R98" s="350">
        <f>+'Stk CF '!Q98</f>
        <v>0</v>
      </c>
      <c r="S98" s="350">
        <f>+'Stk CF '!R98</f>
        <v>0</v>
      </c>
      <c r="T98" s="351">
        <f>+'Stk BF '!W98</f>
        <v>84</v>
      </c>
      <c r="U98" s="106">
        <f>+'Stk BSF'!AD98</f>
        <v>0</v>
      </c>
      <c r="V98" s="350">
        <f>+'Stk CF '!X98</f>
        <v>0</v>
      </c>
      <c r="W98" s="350">
        <f>+'Stk CF '!Y98</f>
        <v>0</v>
      </c>
      <c r="X98" s="351">
        <f>+'Stk BF '!AF98</f>
        <v>84</v>
      </c>
      <c r="Y98" s="106">
        <f>+'Stk BSF'!AL98</f>
        <v>0</v>
      </c>
      <c r="Z98" s="350">
        <f>+'Stk CF '!AE98</f>
        <v>0</v>
      </c>
      <c r="AA98" s="350">
        <f>+'Stk CF '!AF98</f>
        <v>0</v>
      </c>
      <c r="AB98" s="351">
        <f>+'Stk BF '!AO98</f>
        <v>84</v>
      </c>
      <c r="AC98" s="106">
        <f>+'Stk BSF'!AT98</f>
        <v>0</v>
      </c>
      <c r="AD98" s="350">
        <f>+'Stk CF '!AL98</f>
        <v>0</v>
      </c>
      <c r="AE98" s="350">
        <f>+'Stk CF '!AM98</f>
        <v>0</v>
      </c>
      <c r="AF98" s="351">
        <f>+'Stk BF '!AX98</f>
        <v>84</v>
      </c>
      <c r="AG98" s="106">
        <f>+'Stk BSF'!BB98</f>
        <v>0</v>
      </c>
      <c r="AH98" s="350">
        <f>+'Stk CF '!AS98</f>
        <v>0</v>
      </c>
      <c r="AI98" s="350">
        <f>+'Stk CF '!AT98</f>
        <v>0</v>
      </c>
      <c r="AJ98" s="351">
        <f>+'Stk BF '!BG98</f>
        <v>84</v>
      </c>
      <c r="AK98" s="106">
        <f>+'Stk BSF'!BJ98</f>
        <v>0</v>
      </c>
      <c r="AL98" s="350">
        <f>+'Stk CF '!AZ98</f>
        <v>0</v>
      </c>
      <c r="AM98" s="350">
        <f>+'Stk CF '!BA98</f>
        <v>0</v>
      </c>
      <c r="AN98" s="351">
        <f>+'Stk BF '!BP98</f>
        <v>84</v>
      </c>
      <c r="AO98" s="106">
        <f>+'Stk BSF'!BR98</f>
        <v>0</v>
      </c>
      <c r="AP98" s="350">
        <f>+'Stk CF '!BG98</f>
        <v>0</v>
      </c>
      <c r="AQ98" s="350">
        <f>+'Stk CF '!BH98</f>
        <v>0</v>
      </c>
      <c r="AR98" s="351">
        <f>+'Stk BF '!BY98</f>
        <v>84</v>
      </c>
      <c r="AS98" s="106">
        <f>+'Stk BSF'!BZ98</f>
        <v>0</v>
      </c>
      <c r="AT98" s="350">
        <f>+'Stk CF '!BN98</f>
        <v>0</v>
      </c>
      <c r="AU98" s="350">
        <f>+'Stk CF '!BO98</f>
        <v>0</v>
      </c>
      <c r="AV98" s="351">
        <f>+'Stk BF '!CH98</f>
        <v>84</v>
      </c>
      <c r="AW98" s="106">
        <f>+'Stk BSF'!CH98</f>
        <v>0</v>
      </c>
      <c r="AX98" s="350">
        <f>+'Stk CF '!BU98</f>
        <v>0</v>
      </c>
      <c r="AY98" s="350">
        <f>+'Stk CF '!BV98</f>
        <v>0</v>
      </c>
      <c r="AZ98" s="351">
        <f>+'Stk BF '!CQ98</f>
        <v>84</v>
      </c>
      <c r="BA98" s="106">
        <f>+'Stk BSF'!CP98</f>
        <v>0</v>
      </c>
      <c r="BB98" s="350">
        <f>+'Stk CF '!CB98</f>
        <v>0</v>
      </c>
      <c r="BC98" s="350">
        <f>+'Stk CF '!CC98</f>
        <v>0</v>
      </c>
      <c r="BD98" s="351">
        <f>+'Stk BF '!CZ98</f>
        <v>84</v>
      </c>
      <c r="BE98" s="106">
        <f>+'Stk BSF'!CX98</f>
        <v>0</v>
      </c>
      <c r="BF98" s="350">
        <f>+'Stk CF '!CI98</f>
        <v>0</v>
      </c>
      <c r="BG98" s="350">
        <f>+'Stk CF '!CJ98</f>
        <v>0</v>
      </c>
      <c r="BH98" s="351">
        <f>+'Stk BF '!DI98</f>
        <v>84</v>
      </c>
      <c r="BI98" s="106">
        <f>+'Stk BSF'!DF98</f>
        <v>0</v>
      </c>
      <c r="BJ98" s="350">
        <f>+'Stk CF '!CP98</f>
        <v>0</v>
      </c>
      <c r="BK98" s="350">
        <f>+'Stk CF '!CQ98</f>
        <v>0</v>
      </c>
      <c r="BL98" s="351">
        <f>+'Stk BF '!DR98</f>
        <v>84</v>
      </c>
      <c r="BM98" s="106">
        <f>+'Stk BSF'!DN98</f>
        <v>0</v>
      </c>
      <c r="BN98" s="350">
        <f>+'Stk CF '!CW98</f>
        <v>0</v>
      </c>
      <c r="BO98" s="350">
        <f>+'Stk CF '!CX98</f>
        <v>0</v>
      </c>
      <c r="BP98" s="351">
        <f>+'Stk BF '!EA98</f>
        <v>84</v>
      </c>
      <c r="BQ98" s="106">
        <f>+'Stk BSF'!DV98</f>
        <v>0</v>
      </c>
      <c r="BR98" s="350">
        <f>+'Stk CF '!DD98</f>
        <v>0</v>
      </c>
      <c r="BS98" s="350">
        <f>+'Stk CF '!DE98</f>
        <v>0</v>
      </c>
      <c r="BT98" s="351">
        <f>+'Stk BF '!EJ98</f>
        <v>84</v>
      </c>
      <c r="BU98" s="106">
        <f>+'Stk BSF'!ED98</f>
        <v>0</v>
      </c>
      <c r="BV98" s="350">
        <f>+'Stk CF '!DK98</f>
        <v>0</v>
      </c>
      <c r="BW98" s="350">
        <f>+'Stk CF '!DL98</f>
        <v>0</v>
      </c>
      <c r="BX98" s="351">
        <f>+'Stk BF '!ES98</f>
        <v>84</v>
      </c>
      <c r="BY98" s="106">
        <f>+'Stk BSF'!EL98</f>
        <v>0</v>
      </c>
      <c r="BZ98" s="350">
        <f>+'Stk CF '!DR98</f>
        <v>0</v>
      </c>
      <c r="CA98" s="350">
        <f>+'Stk CF '!DS98</f>
        <v>0</v>
      </c>
      <c r="CB98" s="351">
        <f>+'Stk BF '!FB98</f>
        <v>84</v>
      </c>
      <c r="CC98" s="106">
        <f>+'Stk BSF'!ET98</f>
        <v>0</v>
      </c>
      <c r="CD98" s="350">
        <f>+'Stk CF '!DY98</f>
        <v>0</v>
      </c>
      <c r="CE98" s="350">
        <f>+'Stk CF '!DZ98</f>
        <v>0</v>
      </c>
      <c r="CF98" s="351">
        <f>+'Stk BF '!FK98</f>
        <v>84</v>
      </c>
      <c r="CG98" s="106">
        <f>+'Stk BSF'!FB98</f>
        <v>0</v>
      </c>
      <c r="CH98" s="350">
        <f>+'Stk CF '!EF98</f>
        <v>0</v>
      </c>
      <c r="CI98" s="350">
        <f>+'Stk CF '!EG98</f>
        <v>0</v>
      </c>
      <c r="CJ98" s="351">
        <f>+'Stk BF '!FT98</f>
        <v>84</v>
      </c>
      <c r="CK98" s="106">
        <f>+'Stk BSF'!FJ98</f>
        <v>0</v>
      </c>
      <c r="CL98" s="350">
        <f>+'Stk CF '!EM98</f>
        <v>0</v>
      </c>
      <c r="CM98" s="350">
        <f>+'Stk CF '!EN98</f>
        <v>0</v>
      </c>
      <c r="CN98" s="351">
        <f>+'Stk BF '!GC98</f>
        <v>84</v>
      </c>
      <c r="CO98" s="106">
        <f>+'Stk BSF'!FR98</f>
        <v>0</v>
      </c>
      <c r="CP98" s="350">
        <f>+'Stk CF '!ET98</f>
        <v>0</v>
      </c>
      <c r="CQ98" s="350">
        <f>+'Stk CF '!EU98</f>
        <v>0</v>
      </c>
      <c r="CR98" s="351">
        <f>+'Stk BF '!GL98</f>
        <v>84</v>
      </c>
      <c r="CS98" s="106">
        <f>+'Stk BSF'!FZ98</f>
        <v>0</v>
      </c>
      <c r="CT98" s="350">
        <f>+'Stk CF '!FA98</f>
        <v>0</v>
      </c>
      <c r="CU98" s="350">
        <f>+'Stk CF '!FB98</f>
        <v>0</v>
      </c>
      <c r="CV98" s="351">
        <f>+'Stk BF '!GU98</f>
        <v>84</v>
      </c>
      <c r="CW98" s="106">
        <f>+'Stk BSF'!GH98</f>
        <v>0</v>
      </c>
      <c r="CX98" s="350">
        <f>+'Stk CF '!FH98</f>
        <v>0</v>
      </c>
      <c r="CY98" s="350">
        <f>+'Stk CF '!FI98</f>
        <v>0</v>
      </c>
      <c r="CZ98" s="351">
        <f>+'Stk BF '!HD98</f>
        <v>84</v>
      </c>
      <c r="DA98" s="106">
        <f>+'Stk BSF'!GP98</f>
        <v>0</v>
      </c>
      <c r="DB98" s="350">
        <f>+'Stk CF '!FO98</f>
        <v>0</v>
      </c>
      <c r="DC98" s="350">
        <f>+'Stk CF '!FP98</f>
        <v>0</v>
      </c>
      <c r="DD98" s="351">
        <f>+'Stk BF '!HM98</f>
        <v>84</v>
      </c>
      <c r="DE98" s="106">
        <f>+'Stk BSF'!GX98</f>
        <v>0</v>
      </c>
      <c r="DF98" s="350">
        <f>+'Stk CF '!FV98</f>
        <v>0</v>
      </c>
      <c r="DG98" s="350">
        <f>+'Stk CF '!FW98</f>
        <v>0</v>
      </c>
      <c r="DH98" s="351">
        <f>+'Stk BF '!HV98</f>
        <v>84</v>
      </c>
      <c r="DI98" s="106">
        <f>+'Stk BSF'!HF98</f>
        <v>0</v>
      </c>
      <c r="DJ98" s="350">
        <f>+'Stk CF '!GC98</f>
        <v>0</v>
      </c>
      <c r="DK98" s="350">
        <f>+'Stk CF '!GD98</f>
        <v>0</v>
      </c>
      <c r="DL98" s="351">
        <f>+'Stk BF '!IE98</f>
        <v>84</v>
      </c>
      <c r="DM98" s="106">
        <f>+'Stk BSF'!HN98</f>
        <v>0</v>
      </c>
      <c r="DN98" s="350">
        <f>+'Stk CF '!GJ98</f>
        <v>0</v>
      </c>
      <c r="DO98" s="350">
        <f>+'Stk CF '!GK98</f>
        <v>0</v>
      </c>
      <c r="DP98" s="351">
        <f>+'Stk BF '!IN98</f>
        <v>84</v>
      </c>
      <c r="DQ98" s="106">
        <f>+'Stk BSF'!HV98</f>
        <v>0</v>
      </c>
      <c r="DR98" s="350">
        <f>+'Stk CF '!GQ98</f>
        <v>0</v>
      </c>
      <c r="DS98" s="350">
        <f>+'Stk CF '!GR98</f>
        <v>0</v>
      </c>
      <c r="DT98" s="351">
        <f>+'Stk BF '!IW98</f>
        <v>84</v>
      </c>
      <c r="DU98" s="106">
        <f>+'Stk BSF'!HV98</f>
        <v>0</v>
      </c>
      <c r="DV98" s="350">
        <f>+'Stk CF '!GX98</f>
        <v>0</v>
      </c>
      <c r="DW98" s="350">
        <f>+'Stk CF '!GY98</f>
        <v>0</v>
      </c>
      <c r="DX98" s="351">
        <f>+'Stk BF '!JF98</f>
        <v>84</v>
      </c>
      <c r="DY98" s="106">
        <f>+'Stk BSF'!IL98</f>
        <v>0</v>
      </c>
      <c r="DZ98" s="350">
        <f>+'Stk CF '!HE98</f>
        <v>0</v>
      </c>
      <c r="EA98" s="350">
        <f>+'Stk CF '!HF98</f>
        <v>0</v>
      </c>
      <c r="EB98" s="351">
        <f>+'Stk BF '!JO98</f>
        <v>84</v>
      </c>
      <c r="EC98" s="106">
        <f>+'Stk BSF'!IT98</f>
        <v>0</v>
      </c>
      <c r="ED98" s="350">
        <f>+'Stk CF '!HL98</f>
        <v>0</v>
      </c>
      <c r="EE98" s="350">
        <f>+'Stk CF '!HM98</f>
        <v>0</v>
      </c>
      <c r="EF98" s="351">
        <f>+'Stk BF '!JX98</f>
        <v>84</v>
      </c>
      <c r="EG98" s="106">
        <f>+'Stk BSF'!JB98</f>
        <v>0</v>
      </c>
      <c r="EH98" s="350">
        <f>+'Stk CF '!IA98</f>
        <v>0</v>
      </c>
      <c r="EI98" s="350">
        <f>+'Stk CF '!IB98</f>
        <v>0</v>
      </c>
      <c r="EJ98" s="351">
        <f>+'Stk BF '!KG98</f>
        <v>84</v>
      </c>
      <c r="EL98" s="520">
        <f t="shared" si="59"/>
        <v>0</v>
      </c>
      <c r="EM98" s="347">
        <f t="shared" si="60"/>
        <v>0</v>
      </c>
      <c r="EN98" s="347">
        <f t="shared" si="61"/>
        <v>0</v>
      </c>
      <c r="EO98" s="347">
        <f t="shared" si="62"/>
        <v>84</v>
      </c>
      <c r="EP98" s="118"/>
      <c r="EQ98" s="132"/>
      <c r="ER98" s="132"/>
    </row>
    <row r="99" spans="1:148" ht="15">
      <c r="B99" s="386" t="s">
        <v>653</v>
      </c>
      <c r="C99" s="174"/>
      <c r="D99" s="168"/>
      <c r="E99" s="363"/>
      <c r="F99" s="380"/>
      <c r="G99" s="380"/>
      <c r="H99" s="166"/>
      <c r="I99" s="360"/>
      <c r="J99" s="143"/>
      <c r="K99" s="144"/>
      <c r="L99" s="137" t="s">
        <v>4</v>
      </c>
      <c r="M99" s="106">
        <f>+'Stk BSF'!N99</f>
        <v>0</v>
      </c>
      <c r="N99" s="350">
        <f>+'Stk CF '!N99</f>
        <v>0</v>
      </c>
      <c r="O99" s="350">
        <f>+'Stk CF '!O99</f>
        <v>0</v>
      </c>
      <c r="P99" s="351">
        <f>+'Stk BF '!N99</f>
        <v>0</v>
      </c>
      <c r="Q99" s="106">
        <f>+'Stk BSF'!V99</f>
        <v>0</v>
      </c>
      <c r="R99" s="350">
        <f>+'Stk CF '!Q99</f>
        <v>0</v>
      </c>
      <c r="S99" s="350">
        <f>+'Stk CF '!R99</f>
        <v>0</v>
      </c>
      <c r="T99" s="351">
        <f>+'Stk BF '!W99</f>
        <v>0</v>
      </c>
      <c r="U99" s="106">
        <f>+'Stk BSF'!AD99</f>
        <v>0</v>
      </c>
      <c r="V99" s="350">
        <f>+'Stk CF '!X99</f>
        <v>0</v>
      </c>
      <c r="W99" s="350">
        <f>+'Stk CF '!Y99</f>
        <v>0</v>
      </c>
      <c r="X99" s="351">
        <f>+'Stk BF '!AF99</f>
        <v>0</v>
      </c>
      <c r="Y99" s="106">
        <f>+'Stk BSF'!AL99</f>
        <v>0</v>
      </c>
      <c r="Z99" s="350">
        <f>+'Stk CF '!AE99</f>
        <v>0</v>
      </c>
      <c r="AA99" s="350">
        <f>+'Stk CF '!AF99</f>
        <v>0</v>
      </c>
      <c r="AB99" s="351">
        <f>+'Stk BF '!AO99</f>
        <v>0</v>
      </c>
      <c r="AC99" s="106">
        <f>+'Stk BSF'!AT99</f>
        <v>0</v>
      </c>
      <c r="AD99" s="350">
        <f>+'Stk CF '!AL99</f>
        <v>0</v>
      </c>
      <c r="AE99" s="350">
        <f>+'Stk CF '!AM99</f>
        <v>0</v>
      </c>
      <c r="AF99" s="351">
        <f>+'Stk BF '!AX99</f>
        <v>0</v>
      </c>
      <c r="AG99" s="106">
        <f>+'Stk BSF'!BB99</f>
        <v>0</v>
      </c>
      <c r="AH99" s="350">
        <f>+'Stk CF '!AS99</f>
        <v>0</v>
      </c>
      <c r="AI99" s="350">
        <f>+'Stk CF '!AT99</f>
        <v>0</v>
      </c>
      <c r="AJ99" s="351">
        <f>+'Stk BF '!BG99</f>
        <v>0</v>
      </c>
      <c r="AK99" s="106">
        <f>+'Stk BSF'!BJ99</f>
        <v>0</v>
      </c>
      <c r="AL99" s="350">
        <f>+'Stk CF '!AZ99</f>
        <v>0</v>
      </c>
      <c r="AM99" s="350">
        <f>+'Stk CF '!BA99</f>
        <v>0</v>
      </c>
      <c r="AN99" s="351">
        <f>+'Stk BF '!BP99</f>
        <v>0</v>
      </c>
      <c r="AO99" s="106">
        <f>+'Stk BSF'!BR99</f>
        <v>0</v>
      </c>
      <c r="AP99" s="350">
        <f>+'Stk CF '!BG99</f>
        <v>0</v>
      </c>
      <c r="AQ99" s="350">
        <f>+'Stk CF '!BH99</f>
        <v>0</v>
      </c>
      <c r="AR99" s="351">
        <f>+'Stk BF '!BY99</f>
        <v>0</v>
      </c>
      <c r="AS99" s="106">
        <f>+'Stk BSF'!BZ99</f>
        <v>0</v>
      </c>
      <c r="AT99" s="350">
        <f>+'Stk CF '!BN99</f>
        <v>0</v>
      </c>
      <c r="AU99" s="350">
        <f>+'Stk CF '!BO99</f>
        <v>0</v>
      </c>
      <c r="AV99" s="351">
        <f>+'Stk BF '!CH99</f>
        <v>0</v>
      </c>
      <c r="AW99" s="106">
        <f>+'Stk BSF'!CH99</f>
        <v>0</v>
      </c>
      <c r="AX99" s="350">
        <f>+'Stk CF '!BU99</f>
        <v>0</v>
      </c>
      <c r="AY99" s="350">
        <f>+'Stk CF '!BV99</f>
        <v>0</v>
      </c>
      <c r="AZ99" s="351">
        <f>+'Stk BF '!CQ99</f>
        <v>0</v>
      </c>
      <c r="BA99" s="106">
        <f>+'Stk BSF'!CP99</f>
        <v>0</v>
      </c>
      <c r="BB99" s="350">
        <f>+'Stk CF '!CB99</f>
        <v>0</v>
      </c>
      <c r="BC99" s="350">
        <f>+'Stk CF '!CC99</f>
        <v>0</v>
      </c>
      <c r="BD99" s="351">
        <f>+'Stk BF '!CZ99</f>
        <v>0</v>
      </c>
      <c r="BE99" s="106">
        <f>+'Stk BSF'!CX99</f>
        <v>0</v>
      </c>
      <c r="BF99" s="350">
        <f>+'Stk CF '!CI99</f>
        <v>0</v>
      </c>
      <c r="BG99" s="350">
        <f>+'Stk CF '!CJ99</f>
        <v>0</v>
      </c>
      <c r="BH99" s="351">
        <f>+'Stk BF '!DI99</f>
        <v>0</v>
      </c>
      <c r="BI99" s="106">
        <f>+'Stk BSF'!DF99</f>
        <v>0</v>
      </c>
      <c r="BJ99" s="350">
        <f>+'Stk CF '!CP99</f>
        <v>0</v>
      </c>
      <c r="BK99" s="350">
        <f>+'Stk CF '!CQ99</f>
        <v>0</v>
      </c>
      <c r="BL99" s="351">
        <f>+'Stk BF '!DR99</f>
        <v>0</v>
      </c>
      <c r="BM99" s="106">
        <f>+'Stk BSF'!DN99</f>
        <v>0</v>
      </c>
      <c r="BN99" s="350">
        <f>+'Stk CF '!CW99</f>
        <v>0</v>
      </c>
      <c r="BO99" s="350">
        <f>+'Stk CF '!CX99</f>
        <v>0</v>
      </c>
      <c r="BP99" s="351">
        <f>+'Stk BF '!EA99</f>
        <v>0</v>
      </c>
      <c r="BQ99" s="106">
        <f>+'Stk BSF'!DV99</f>
        <v>0</v>
      </c>
      <c r="BR99" s="350">
        <f>+'Stk CF '!DD99</f>
        <v>0</v>
      </c>
      <c r="BS99" s="350">
        <f>+'Stk CF '!DE99</f>
        <v>0</v>
      </c>
      <c r="BT99" s="351">
        <f>+'Stk BF '!EJ99</f>
        <v>0</v>
      </c>
      <c r="BU99" s="106">
        <f>+'Stk BSF'!ED99</f>
        <v>0</v>
      </c>
      <c r="BV99" s="350">
        <f>+'Stk CF '!DK99</f>
        <v>0</v>
      </c>
      <c r="BW99" s="350">
        <f>+'Stk CF '!DL99</f>
        <v>0</v>
      </c>
      <c r="BX99" s="351">
        <f>+'Stk BF '!ES99</f>
        <v>0</v>
      </c>
      <c r="BY99" s="106">
        <f>+'Stk BSF'!EL99</f>
        <v>0</v>
      </c>
      <c r="BZ99" s="350">
        <f>+'Stk CF '!DR99</f>
        <v>0</v>
      </c>
      <c r="CA99" s="350">
        <f>+'Stk CF '!DS99</f>
        <v>0</v>
      </c>
      <c r="CB99" s="351">
        <f>+'Stk BF '!FB99</f>
        <v>0</v>
      </c>
      <c r="CC99" s="106">
        <f>+'Stk BSF'!ET99</f>
        <v>0</v>
      </c>
      <c r="CD99" s="350">
        <f>+'Stk CF '!DY99</f>
        <v>0</v>
      </c>
      <c r="CE99" s="350">
        <f>+'Stk CF '!DZ99</f>
        <v>0</v>
      </c>
      <c r="CF99" s="351">
        <f>+'Stk BF '!FK99</f>
        <v>0</v>
      </c>
      <c r="CG99" s="106">
        <f>+'Stk BSF'!FB99</f>
        <v>0</v>
      </c>
      <c r="CH99" s="350">
        <f>+'Stk CF '!EF99</f>
        <v>0</v>
      </c>
      <c r="CI99" s="350">
        <f>+'Stk CF '!EG99</f>
        <v>0</v>
      </c>
      <c r="CJ99" s="351">
        <f>+'Stk BF '!FT99</f>
        <v>0</v>
      </c>
      <c r="CK99" s="106">
        <f>+'Stk BSF'!FJ99</f>
        <v>0</v>
      </c>
      <c r="CL99" s="350">
        <f>+'Stk CF '!EM99</f>
        <v>0</v>
      </c>
      <c r="CM99" s="350">
        <f>+'Stk CF '!EN99</f>
        <v>0</v>
      </c>
      <c r="CN99" s="351">
        <f>+'Stk BF '!GC99</f>
        <v>0</v>
      </c>
      <c r="CO99" s="106">
        <f>+'Stk BSF'!FR99</f>
        <v>0</v>
      </c>
      <c r="CP99" s="350">
        <f>+'Stk CF '!ET99</f>
        <v>0</v>
      </c>
      <c r="CQ99" s="350">
        <f>+'Stk CF '!EU99</f>
        <v>0</v>
      </c>
      <c r="CR99" s="351">
        <f>+'Stk BF '!GL99</f>
        <v>0</v>
      </c>
      <c r="CS99" s="106">
        <f>+'Stk BSF'!FZ99</f>
        <v>0</v>
      </c>
      <c r="CT99" s="350">
        <f>+'Stk CF '!FA99</f>
        <v>0</v>
      </c>
      <c r="CU99" s="350">
        <f>+'Stk CF '!FB99</f>
        <v>0</v>
      </c>
      <c r="CV99" s="351">
        <f>+'Stk BF '!GU99</f>
        <v>0</v>
      </c>
      <c r="CW99" s="106">
        <f>+'Stk BSF'!GH99</f>
        <v>0</v>
      </c>
      <c r="CX99" s="350">
        <f>+'Stk CF '!FH99</f>
        <v>0</v>
      </c>
      <c r="CY99" s="350">
        <f>+'Stk CF '!FI99</f>
        <v>0</v>
      </c>
      <c r="CZ99" s="351">
        <f>+'Stk BF '!HD99</f>
        <v>0</v>
      </c>
      <c r="DA99" s="106">
        <f>+'Stk BSF'!GP99</f>
        <v>0</v>
      </c>
      <c r="DB99" s="350">
        <f>+'Stk CF '!FO99</f>
        <v>0</v>
      </c>
      <c r="DC99" s="350">
        <f>+'Stk CF '!FP99</f>
        <v>0</v>
      </c>
      <c r="DD99" s="351">
        <f>+'Stk BF '!HM99</f>
        <v>0</v>
      </c>
      <c r="DE99" s="106">
        <f>+'Stk BSF'!GX99</f>
        <v>0</v>
      </c>
      <c r="DF99" s="350">
        <f>+'Stk CF '!FV99</f>
        <v>0</v>
      </c>
      <c r="DG99" s="350">
        <f>+'Stk CF '!FW99</f>
        <v>0</v>
      </c>
      <c r="DH99" s="351">
        <f>+'Stk BF '!HV99</f>
        <v>0</v>
      </c>
      <c r="DI99" s="106">
        <f>+'Stk BSF'!HF99</f>
        <v>0</v>
      </c>
      <c r="DJ99" s="350">
        <f>+'Stk CF '!GC99</f>
        <v>0</v>
      </c>
      <c r="DK99" s="350">
        <f>+'Stk CF '!GD99</f>
        <v>0</v>
      </c>
      <c r="DL99" s="351">
        <f>+'Stk BF '!IE99</f>
        <v>0</v>
      </c>
      <c r="DM99" s="106">
        <f>+'Stk BSF'!HN99</f>
        <v>0</v>
      </c>
      <c r="DN99" s="350">
        <f>+'Stk CF '!GJ99</f>
        <v>0</v>
      </c>
      <c r="DO99" s="350">
        <f>+'Stk CF '!GK99</f>
        <v>0</v>
      </c>
      <c r="DP99" s="351">
        <f>+'Stk BF '!IN99</f>
        <v>0</v>
      </c>
      <c r="DQ99" s="106">
        <f>+'Stk BSF'!HV99</f>
        <v>0</v>
      </c>
      <c r="DR99" s="350">
        <f>+'Stk CF '!GQ99</f>
        <v>0</v>
      </c>
      <c r="DS99" s="350">
        <f>+'Stk CF '!GR99</f>
        <v>0</v>
      </c>
      <c r="DT99" s="351">
        <f>+'Stk BF '!IW99</f>
        <v>0</v>
      </c>
      <c r="DU99" s="106">
        <f>+'Stk BSF'!HV99</f>
        <v>0</v>
      </c>
      <c r="DV99" s="350">
        <f>+'Stk CF '!GX99</f>
        <v>0</v>
      </c>
      <c r="DW99" s="350">
        <f>+'Stk CF '!GY99</f>
        <v>0</v>
      </c>
      <c r="DX99" s="351">
        <f>+'Stk BF '!JF99</f>
        <v>0</v>
      </c>
      <c r="DY99" s="106">
        <f>+'Stk BSF'!IL99</f>
        <v>0</v>
      </c>
      <c r="DZ99" s="350">
        <f>+'Stk CF '!HE99</f>
        <v>0</v>
      </c>
      <c r="EA99" s="350">
        <f>+'Stk CF '!HF99</f>
        <v>0</v>
      </c>
      <c r="EB99" s="351">
        <f>+'Stk BF '!JO99</f>
        <v>0</v>
      </c>
      <c r="EC99" s="106">
        <f>+'Stk BSF'!IT99</f>
        <v>0</v>
      </c>
      <c r="ED99" s="350">
        <f>+'Stk CF '!HL99</f>
        <v>0</v>
      </c>
      <c r="EE99" s="350">
        <f>+'Stk CF '!HM99</f>
        <v>0</v>
      </c>
      <c r="EF99" s="351">
        <f>+'Stk BF '!JX99</f>
        <v>0</v>
      </c>
      <c r="EG99" s="106">
        <f>+'Stk BSF'!JB99</f>
        <v>0</v>
      </c>
      <c r="EH99" s="350">
        <f>+'Stk CF '!IA99</f>
        <v>0</v>
      </c>
      <c r="EI99" s="350">
        <f>+'Stk CF '!IB99</f>
        <v>0</v>
      </c>
      <c r="EJ99" s="351">
        <f>+'Stk BF '!KG99</f>
        <v>0</v>
      </c>
      <c r="EL99" s="520">
        <f t="shared" si="59"/>
        <v>0</v>
      </c>
      <c r="EM99" s="347">
        <f t="shared" si="60"/>
        <v>0</v>
      </c>
      <c r="EN99" s="347">
        <f t="shared" si="61"/>
        <v>0</v>
      </c>
      <c r="EO99" s="347">
        <f t="shared" si="62"/>
        <v>0</v>
      </c>
      <c r="EP99" s="118"/>
      <c r="EQ99" s="132"/>
      <c r="ER99" s="132"/>
    </row>
    <row r="100" spans="1:148" ht="15">
      <c r="B100" s="386" t="s">
        <v>653</v>
      </c>
      <c r="C100" s="178"/>
      <c r="D100" s="167"/>
      <c r="E100" s="362"/>
      <c r="F100" s="380"/>
      <c r="G100" s="380"/>
      <c r="H100" s="166"/>
      <c r="I100" s="358"/>
      <c r="J100" s="143"/>
      <c r="K100" s="144"/>
      <c r="L100" s="137" t="s">
        <v>4</v>
      </c>
      <c r="M100" s="106">
        <f>+'Stk BSF'!N100</f>
        <v>0</v>
      </c>
      <c r="N100" s="350">
        <f>+'Stk CF '!N100</f>
        <v>0</v>
      </c>
      <c r="O100" s="350">
        <f>+'Stk CF '!O100</f>
        <v>0</v>
      </c>
      <c r="P100" s="351">
        <f>+'Stk BF '!N100</f>
        <v>0</v>
      </c>
      <c r="Q100" s="106">
        <f>+'Stk BSF'!V100</f>
        <v>0</v>
      </c>
      <c r="R100" s="350">
        <f>+'Stk CF '!Q100</f>
        <v>0</v>
      </c>
      <c r="S100" s="350">
        <f>+'Stk CF '!R100</f>
        <v>0</v>
      </c>
      <c r="T100" s="351">
        <f>+'Stk BF '!W100</f>
        <v>0</v>
      </c>
      <c r="U100" s="106">
        <f>+'Stk BSF'!AD100</f>
        <v>0</v>
      </c>
      <c r="V100" s="350">
        <f>+'Stk CF '!X100</f>
        <v>0</v>
      </c>
      <c r="W100" s="350">
        <f>+'Stk CF '!Y100</f>
        <v>0</v>
      </c>
      <c r="X100" s="351">
        <f>+'Stk BF '!AF100</f>
        <v>0</v>
      </c>
      <c r="Y100" s="106">
        <f>+'Stk BSF'!AL100</f>
        <v>0</v>
      </c>
      <c r="Z100" s="350">
        <f>+'Stk CF '!AE100</f>
        <v>0</v>
      </c>
      <c r="AA100" s="350">
        <f>+'Stk CF '!AF100</f>
        <v>0</v>
      </c>
      <c r="AB100" s="351">
        <f>+'Stk BF '!AO100</f>
        <v>0</v>
      </c>
      <c r="AC100" s="106">
        <f>+'Stk BSF'!AT100</f>
        <v>0</v>
      </c>
      <c r="AD100" s="350">
        <f>+'Stk CF '!AL100</f>
        <v>0</v>
      </c>
      <c r="AE100" s="350">
        <f>+'Stk CF '!AM100</f>
        <v>0</v>
      </c>
      <c r="AF100" s="351">
        <f>+'Stk BF '!AX100</f>
        <v>0</v>
      </c>
      <c r="AG100" s="106">
        <f>+'Stk BSF'!BB100</f>
        <v>0</v>
      </c>
      <c r="AH100" s="350">
        <f>+'Stk CF '!AS100</f>
        <v>0</v>
      </c>
      <c r="AI100" s="350">
        <f>+'Stk CF '!AT100</f>
        <v>0</v>
      </c>
      <c r="AJ100" s="351">
        <f>+'Stk BF '!BG100</f>
        <v>0</v>
      </c>
      <c r="AK100" s="106">
        <f>+'Stk BSF'!BJ100</f>
        <v>0</v>
      </c>
      <c r="AL100" s="350">
        <f>+'Stk CF '!AZ100</f>
        <v>0</v>
      </c>
      <c r="AM100" s="350">
        <f>+'Stk CF '!BA100</f>
        <v>0</v>
      </c>
      <c r="AN100" s="351">
        <f>+'Stk BF '!BP100</f>
        <v>0</v>
      </c>
      <c r="AO100" s="106">
        <f>+'Stk BSF'!BR100</f>
        <v>0</v>
      </c>
      <c r="AP100" s="350">
        <f>+'Stk CF '!BG100</f>
        <v>0</v>
      </c>
      <c r="AQ100" s="350">
        <f>+'Stk CF '!BH100</f>
        <v>0</v>
      </c>
      <c r="AR100" s="351">
        <f>+'Stk BF '!BY100</f>
        <v>0</v>
      </c>
      <c r="AS100" s="106">
        <f>+'Stk BSF'!BZ100</f>
        <v>0</v>
      </c>
      <c r="AT100" s="350">
        <f>+'Stk CF '!BN100</f>
        <v>0</v>
      </c>
      <c r="AU100" s="350">
        <f>+'Stk CF '!BO100</f>
        <v>0</v>
      </c>
      <c r="AV100" s="351">
        <f>+'Stk BF '!CH100</f>
        <v>0</v>
      </c>
      <c r="AW100" s="106">
        <f>+'Stk BSF'!CH100</f>
        <v>0</v>
      </c>
      <c r="AX100" s="350">
        <f>+'Stk CF '!BU100</f>
        <v>0</v>
      </c>
      <c r="AY100" s="350">
        <f>+'Stk CF '!BV100</f>
        <v>0</v>
      </c>
      <c r="AZ100" s="351">
        <f>+'Stk BF '!CQ100</f>
        <v>0</v>
      </c>
      <c r="BA100" s="106">
        <f>+'Stk BSF'!CP100</f>
        <v>0</v>
      </c>
      <c r="BB100" s="350">
        <f>+'Stk CF '!CB100</f>
        <v>0</v>
      </c>
      <c r="BC100" s="350">
        <f>+'Stk CF '!CC100</f>
        <v>0</v>
      </c>
      <c r="BD100" s="351">
        <f>+'Stk BF '!CZ100</f>
        <v>0</v>
      </c>
      <c r="BE100" s="106">
        <f>+'Stk BSF'!CX100</f>
        <v>0</v>
      </c>
      <c r="BF100" s="350">
        <f>+'Stk CF '!CI100</f>
        <v>0</v>
      </c>
      <c r="BG100" s="350">
        <f>+'Stk CF '!CJ100</f>
        <v>0</v>
      </c>
      <c r="BH100" s="351">
        <f>+'Stk BF '!DI100</f>
        <v>0</v>
      </c>
      <c r="BI100" s="106">
        <f>+'Stk BSF'!DF100</f>
        <v>0</v>
      </c>
      <c r="BJ100" s="350">
        <f>+'Stk CF '!CP100</f>
        <v>0</v>
      </c>
      <c r="BK100" s="350">
        <f>+'Stk CF '!CQ100</f>
        <v>0</v>
      </c>
      <c r="BL100" s="351">
        <f>+'Stk BF '!DR100</f>
        <v>0</v>
      </c>
      <c r="BM100" s="106">
        <f>+'Stk BSF'!DN100</f>
        <v>0</v>
      </c>
      <c r="BN100" s="350">
        <f>+'Stk CF '!CW100</f>
        <v>0</v>
      </c>
      <c r="BO100" s="350">
        <f>+'Stk CF '!CX100</f>
        <v>0</v>
      </c>
      <c r="BP100" s="351">
        <f>+'Stk BF '!EA100</f>
        <v>0</v>
      </c>
      <c r="BQ100" s="106">
        <f>+'Stk BSF'!DV100</f>
        <v>0</v>
      </c>
      <c r="BR100" s="350">
        <f>+'Stk CF '!DD100</f>
        <v>0</v>
      </c>
      <c r="BS100" s="350">
        <f>+'Stk CF '!DE100</f>
        <v>0</v>
      </c>
      <c r="BT100" s="351">
        <f>+'Stk BF '!EJ100</f>
        <v>0</v>
      </c>
      <c r="BU100" s="106">
        <f>+'Stk BSF'!ED100</f>
        <v>0</v>
      </c>
      <c r="BV100" s="350">
        <f>+'Stk CF '!DK100</f>
        <v>0</v>
      </c>
      <c r="BW100" s="350">
        <f>+'Stk CF '!DL100</f>
        <v>0</v>
      </c>
      <c r="BX100" s="351">
        <f>+'Stk BF '!ES100</f>
        <v>0</v>
      </c>
      <c r="BY100" s="106">
        <f>+'Stk BSF'!EL100</f>
        <v>0</v>
      </c>
      <c r="BZ100" s="350">
        <f>+'Stk CF '!DR100</f>
        <v>0</v>
      </c>
      <c r="CA100" s="350">
        <f>+'Stk CF '!DS100</f>
        <v>0</v>
      </c>
      <c r="CB100" s="351">
        <f>+'Stk BF '!FB100</f>
        <v>0</v>
      </c>
      <c r="CC100" s="106">
        <f>+'Stk BSF'!ET100</f>
        <v>0</v>
      </c>
      <c r="CD100" s="350">
        <f>+'Stk CF '!DY100</f>
        <v>0</v>
      </c>
      <c r="CE100" s="350">
        <f>+'Stk CF '!DZ100</f>
        <v>0</v>
      </c>
      <c r="CF100" s="351">
        <f>+'Stk BF '!FK100</f>
        <v>0</v>
      </c>
      <c r="CG100" s="106">
        <f>+'Stk BSF'!FB100</f>
        <v>0</v>
      </c>
      <c r="CH100" s="350">
        <f>+'Stk CF '!EF100</f>
        <v>0</v>
      </c>
      <c r="CI100" s="350">
        <f>+'Stk CF '!EG100</f>
        <v>0</v>
      </c>
      <c r="CJ100" s="351">
        <f>+'Stk BF '!FT100</f>
        <v>0</v>
      </c>
      <c r="CK100" s="106">
        <f>+'Stk BSF'!FJ100</f>
        <v>0</v>
      </c>
      <c r="CL100" s="350">
        <f>+'Stk CF '!EM100</f>
        <v>0</v>
      </c>
      <c r="CM100" s="350">
        <f>+'Stk CF '!EN100</f>
        <v>0</v>
      </c>
      <c r="CN100" s="351">
        <f>+'Stk BF '!GC100</f>
        <v>0</v>
      </c>
      <c r="CO100" s="106">
        <f>+'Stk BSF'!FR100</f>
        <v>0</v>
      </c>
      <c r="CP100" s="350">
        <f>+'Stk CF '!ET100</f>
        <v>0</v>
      </c>
      <c r="CQ100" s="350">
        <f>+'Stk CF '!EU100</f>
        <v>0</v>
      </c>
      <c r="CR100" s="351">
        <f>+'Stk BF '!GL100</f>
        <v>0</v>
      </c>
      <c r="CS100" s="106">
        <f>+'Stk BSF'!FZ100</f>
        <v>0</v>
      </c>
      <c r="CT100" s="350">
        <f>+'Stk CF '!FA100</f>
        <v>0</v>
      </c>
      <c r="CU100" s="350">
        <f>+'Stk CF '!FB100</f>
        <v>0</v>
      </c>
      <c r="CV100" s="351">
        <f>+'Stk BF '!GU100</f>
        <v>0</v>
      </c>
      <c r="CW100" s="106">
        <f>+'Stk BSF'!GH100</f>
        <v>0</v>
      </c>
      <c r="CX100" s="350">
        <f>+'Stk CF '!FH100</f>
        <v>0</v>
      </c>
      <c r="CY100" s="350">
        <f>+'Stk CF '!FI100</f>
        <v>0</v>
      </c>
      <c r="CZ100" s="351">
        <f>+'Stk BF '!HD100</f>
        <v>0</v>
      </c>
      <c r="DA100" s="106">
        <f>+'Stk BSF'!GP100</f>
        <v>0</v>
      </c>
      <c r="DB100" s="350">
        <f>+'Stk CF '!FO100</f>
        <v>0</v>
      </c>
      <c r="DC100" s="350">
        <f>+'Stk CF '!FP100</f>
        <v>0</v>
      </c>
      <c r="DD100" s="351">
        <f>+'Stk BF '!HM100</f>
        <v>0</v>
      </c>
      <c r="DE100" s="106">
        <f>+'Stk BSF'!GX100</f>
        <v>0</v>
      </c>
      <c r="DF100" s="350">
        <f>+'Stk CF '!FV100</f>
        <v>0</v>
      </c>
      <c r="DG100" s="350">
        <f>+'Stk CF '!FW100</f>
        <v>0</v>
      </c>
      <c r="DH100" s="351">
        <f>+'Stk BF '!HV100</f>
        <v>0</v>
      </c>
      <c r="DI100" s="106">
        <f>+'Stk BSF'!HF100</f>
        <v>0</v>
      </c>
      <c r="DJ100" s="350">
        <f>+'Stk CF '!GC100</f>
        <v>0</v>
      </c>
      <c r="DK100" s="350">
        <f>+'Stk CF '!GD100</f>
        <v>0</v>
      </c>
      <c r="DL100" s="351">
        <f>+'Stk BF '!IE100</f>
        <v>0</v>
      </c>
      <c r="DM100" s="106">
        <f>+'Stk BSF'!HN100</f>
        <v>0</v>
      </c>
      <c r="DN100" s="350">
        <f>+'Stk CF '!GJ100</f>
        <v>0</v>
      </c>
      <c r="DO100" s="350">
        <f>+'Stk CF '!GK100</f>
        <v>0</v>
      </c>
      <c r="DP100" s="351">
        <f>+'Stk BF '!IN100</f>
        <v>0</v>
      </c>
      <c r="DQ100" s="106">
        <f>+'Stk BSF'!HV100</f>
        <v>0</v>
      </c>
      <c r="DR100" s="350">
        <f>+'Stk CF '!GQ100</f>
        <v>0</v>
      </c>
      <c r="DS100" s="350">
        <f>+'Stk CF '!GR100</f>
        <v>0</v>
      </c>
      <c r="DT100" s="351">
        <f>+'Stk BF '!IW100</f>
        <v>0</v>
      </c>
      <c r="DU100" s="106">
        <f>+'Stk BSF'!HV100</f>
        <v>0</v>
      </c>
      <c r="DV100" s="350">
        <f>+'Stk CF '!GX100</f>
        <v>0</v>
      </c>
      <c r="DW100" s="350">
        <f>+'Stk CF '!GY100</f>
        <v>0</v>
      </c>
      <c r="DX100" s="351">
        <f>+'Stk BF '!JF100</f>
        <v>0</v>
      </c>
      <c r="DY100" s="106">
        <f>+'Stk BSF'!IL100</f>
        <v>0</v>
      </c>
      <c r="DZ100" s="350">
        <f>+'Stk CF '!HE100</f>
        <v>0</v>
      </c>
      <c r="EA100" s="350">
        <f>+'Stk CF '!HF100</f>
        <v>0</v>
      </c>
      <c r="EB100" s="351">
        <f>+'Stk BF '!JO100</f>
        <v>0</v>
      </c>
      <c r="EC100" s="106">
        <f>+'Stk BSF'!IT100</f>
        <v>0</v>
      </c>
      <c r="ED100" s="350">
        <f>+'Stk CF '!HL100</f>
        <v>0</v>
      </c>
      <c r="EE100" s="350">
        <f>+'Stk CF '!HM100</f>
        <v>0</v>
      </c>
      <c r="EF100" s="351">
        <f>+'Stk BF '!JX100</f>
        <v>0</v>
      </c>
      <c r="EG100" s="106">
        <f>+'Stk BSF'!JB100</f>
        <v>0</v>
      </c>
      <c r="EH100" s="350">
        <f>+'Stk CF '!IA100</f>
        <v>0</v>
      </c>
      <c r="EI100" s="350">
        <f>+'Stk CF '!IB100</f>
        <v>0</v>
      </c>
      <c r="EJ100" s="351">
        <f>+'Stk BF '!KG100</f>
        <v>0</v>
      </c>
      <c r="EL100" s="520">
        <f t="shared" si="59"/>
        <v>0</v>
      </c>
      <c r="EM100" s="347">
        <f t="shared" si="60"/>
        <v>0</v>
      </c>
      <c r="EN100" s="347">
        <f t="shared" si="61"/>
        <v>0</v>
      </c>
      <c r="EO100" s="347">
        <f t="shared" si="62"/>
        <v>0</v>
      </c>
      <c r="EP100" s="118"/>
      <c r="EQ100" s="132"/>
      <c r="ER100" s="132"/>
    </row>
    <row r="101" spans="1:148" ht="15">
      <c r="B101" s="386" t="s">
        <v>653</v>
      </c>
      <c r="C101" s="178"/>
      <c r="D101" s="167"/>
      <c r="E101" s="362"/>
      <c r="F101" s="380"/>
      <c r="G101" s="380"/>
      <c r="H101" s="166"/>
      <c r="I101" s="359"/>
      <c r="J101" s="143"/>
      <c r="K101" s="144"/>
      <c r="L101" s="137" t="s">
        <v>4</v>
      </c>
      <c r="M101" s="106">
        <f>+'Stk BSF'!N101</f>
        <v>0</v>
      </c>
      <c r="N101" s="350">
        <f>+'Stk CF '!N101</f>
        <v>0</v>
      </c>
      <c r="O101" s="350">
        <f>+'Stk CF '!O101</f>
        <v>0</v>
      </c>
      <c r="P101" s="351">
        <f>+'Stk BF '!N101</f>
        <v>0</v>
      </c>
      <c r="Q101" s="106">
        <f>+'Stk BSF'!V101</f>
        <v>0</v>
      </c>
      <c r="R101" s="350">
        <f>+'Stk CF '!Q101</f>
        <v>0</v>
      </c>
      <c r="S101" s="350">
        <f>+'Stk CF '!R101</f>
        <v>0</v>
      </c>
      <c r="T101" s="351">
        <f>+'Stk BF '!W101</f>
        <v>0</v>
      </c>
      <c r="U101" s="106">
        <f>+'Stk BSF'!AD101</f>
        <v>0</v>
      </c>
      <c r="V101" s="350">
        <f>+'Stk CF '!X101</f>
        <v>0</v>
      </c>
      <c r="W101" s="350">
        <f>+'Stk CF '!Y101</f>
        <v>0</v>
      </c>
      <c r="X101" s="351">
        <f>+'Stk BF '!AF101</f>
        <v>0</v>
      </c>
      <c r="Y101" s="106">
        <f>+'Stk BSF'!AL101</f>
        <v>0</v>
      </c>
      <c r="Z101" s="350">
        <f>+'Stk CF '!AE101</f>
        <v>0</v>
      </c>
      <c r="AA101" s="350">
        <f>+'Stk CF '!AF101</f>
        <v>0</v>
      </c>
      <c r="AB101" s="351">
        <f>+'Stk BF '!AO101</f>
        <v>0</v>
      </c>
      <c r="AC101" s="106">
        <f>+'Stk BSF'!AT101</f>
        <v>0</v>
      </c>
      <c r="AD101" s="350">
        <f>+'Stk CF '!AL101</f>
        <v>0</v>
      </c>
      <c r="AE101" s="350">
        <f>+'Stk CF '!AM101</f>
        <v>0</v>
      </c>
      <c r="AF101" s="351">
        <f>+'Stk BF '!AX101</f>
        <v>0</v>
      </c>
      <c r="AG101" s="106">
        <f>+'Stk BSF'!BB101</f>
        <v>0</v>
      </c>
      <c r="AH101" s="350">
        <f>+'Stk CF '!AS101</f>
        <v>0</v>
      </c>
      <c r="AI101" s="350">
        <f>+'Stk CF '!AT101</f>
        <v>0</v>
      </c>
      <c r="AJ101" s="351">
        <f>+'Stk BF '!BG101</f>
        <v>0</v>
      </c>
      <c r="AK101" s="106">
        <f>+'Stk BSF'!BJ101</f>
        <v>0</v>
      </c>
      <c r="AL101" s="350">
        <f>+'Stk CF '!AZ101</f>
        <v>0</v>
      </c>
      <c r="AM101" s="350">
        <f>+'Stk CF '!BA101</f>
        <v>0</v>
      </c>
      <c r="AN101" s="351">
        <f>+'Stk BF '!BP101</f>
        <v>0</v>
      </c>
      <c r="AO101" s="106">
        <f>+'Stk BSF'!BR101</f>
        <v>0</v>
      </c>
      <c r="AP101" s="350">
        <f>+'Stk CF '!BG101</f>
        <v>0</v>
      </c>
      <c r="AQ101" s="350">
        <f>+'Stk CF '!BH101</f>
        <v>0</v>
      </c>
      <c r="AR101" s="351">
        <f>+'Stk BF '!BY101</f>
        <v>0</v>
      </c>
      <c r="AS101" s="106">
        <f>+'Stk BSF'!BZ101</f>
        <v>0</v>
      </c>
      <c r="AT101" s="350">
        <f>+'Stk CF '!BN101</f>
        <v>0</v>
      </c>
      <c r="AU101" s="350">
        <f>+'Stk CF '!BO101</f>
        <v>0</v>
      </c>
      <c r="AV101" s="351">
        <f>+'Stk BF '!CH101</f>
        <v>0</v>
      </c>
      <c r="AW101" s="106">
        <f>+'Stk BSF'!CH101</f>
        <v>0</v>
      </c>
      <c r="AX101" s="350">
        <f>+'Stk CF '!BU101</f>
        <v>0</v>
      </c>
      <c r="AY101" s="350">
        <f>+'Stk CF '!BV101</f>
        <v>0</v>
      </c>
      <c r="AZ101" s="351">
        <f>+'Stk BF '!CQ101</f>
        <v>0</v>
      </c>
      <c r="BA101" s="106">
        <f>+'Stk BSF'!CP101</f>
        <v>0</v>
      </c>
      <c r="BB101" s="350">
        <f>+'Stk CF '!CB101</f>
        <v>0</v>
      </c>
      <c r="BC101" s="350">
        <f>+'Stk CF '!CC101</f>
        <v>0</v>
      </c>
      <c r="BD101" s="351">
        <f>+'Stk BF '!CZ101</f>
        <v>0</v>
      </c>
      <c r="BE101" s="106">
        <f>+'Stk BSF'!CX101</f>
        <v>0</v>
      </c>
      <c r="BF101" s="350">
        <f>+'Stk CF '!CI101</f>
        <v>0</v>
      </c>
      <c r="BG101" s="350">
        <f>+'Stk CF '!CJ101</f>
        <v>0</v>
      </c>
      <c r="BH101" s="351">
        <f>+'Stk BF '!DI101</f>
        <v>0</v>
      </c>
      <c r="BI101" s="106">
        <f>+'Stk BSF'!DF101</f>
        <v>0</v>
      </c>
      <c r="BJ101" s="350">
        <f>+'Stk CF '!CP101</f>
        <v>0</v>
      </c>
      <c r="BK101" s="350">
        <f>+'Stk CF '!CQ101</f>
        <v>0</v>
      </c>
      <c r="BL101" s="351">
        <f>+'Stk BF '!DR101</f>
        <v>0</v>
      </c>
      <c r="BM101" s="106">
        <f>+'Stk BSF'!DN101</f>
        <v>0</v>
      </c>
      <c r="BN101" s="350">
        <f>+'Stk CF '!CW101</f>
        <v>0</v>
      </c>
      <c r="BO101" s="350">
        <f>+'Stk CF '!CX101</f>
        <v>0</v>
      </c>
      <c r="BP101" s="351">
        <f>+'Stk BF '!EA101</f>
        <v>0</v>
      </c>
      <c r="BQ101" s="106">
        <f>+'Stk BSF'!DV101</f>
        <v>0</v>
      </c>
      <c r="BR101" s="350">
        <f>+'Stk CF '!DD101</f>
        <v>0</v>
      </c>
      <c r="BS101" s="350">
        <f>+'Stk CF '!DE101</f>
        <v>0</v>
      </c>
      <c r="BT101" s="351">
        <f>+'Stk BF '!EJ101</f>
        <v>0</v>
      </c>
      <c r="BU101" s="106">
        <f>+'Stk BSF'!ED101</f>
        <v>0</v>
      </c>
      <c r="BV101" s="350">
        <f>+'Stk CF '!DK101</f>
        <v>0</v>
      </c>
      <c r="BW101" s="350">
        <f>+'Stk CF '!DL101</f>
        <v>0</v>
      </c>
      <c r="BX101" s="351">
        <f>+'Stk BF '!ES101</f>
        <v>0</v>
      </c>
      <c r="BY101" s="106">
        <f>+'Stk BSF'!EL101</f>
        <v>0</v>
      </c>
      <c r="BZ101" s="350">
        <f>+'Stk CF '!DR101</f>
        <v>0</v>
      </c>
      <c r="CA101" s="350">
        <f>+'Stk CF '!DS101</f>
        <v>0</v>
      </c>
      <c r="CB101" s="351">
        <f>+'Stk BF '!FB101</f>
        <v>0</v>
      </c>
      <c r="CC101" s="106">
        <f>+'Stk BSF'!ET101</f>
        <v>0</v>
      </c>
      <c r="CD101" s="350">
        <f>+'Stk CF '!DY101</f>
        <v>0</v>
      </c>
      <c r="CE101" s="350">
        <f>+'Stk CF '!DZ101</f>
        <v>0</v>
      </c>
      <c r="CF101" s="351">
        <f>+'Stk BF '!FK101</f>
        <v>0</v>
      </c>
      <c r="CG101" s="106">
        <f>+'Stk BSF'!FB101</f>
        <v>0</v>
      </c>
      <c r="CH101" s="350">
        <f>+'Stk CF '!EF101</f>
        <v>0</v>
      </c>
      <c r="CI101" s="350">
        <f>+'Stk CF '!EG101</f>
        <v>0</v>
      </c>
      <c r="CJ101" s="351">
        <f>+'Stk BF '!FT101</f>
        <v>0</v>
      </c>
      <c r="CK101" s="106">
        <f>+'Stk BSF'!FJ101</f>
        <v>0</v>
      </c>
      <c r="CL101" s="350">
        <f>+'Stk CF '!EM101</f>
        <v>0</v>
      </c>
      <c r="CM101" s="350">
        <f>+'Stk CF '!EN101</f>
        <v>0</v>
      </c>
      <c r="CN101" s="351">
        <f>+'Stk BF '!GC101</f>
        <v>0</v>
      </c>
      <c r="CO101" s="106">
        <f>+'Stk BSF'!FR101</f>
        <v>0</v>
      </c>
      <c r="CP101" s="350">
        <f>+'Stk CF '!ET101</f>
        <v>0</v>
      </c>
      <c r="CQ101" s="350">
        <f>+'Stk CF '!EU101</f>
        <v>0</v>
      </c>
      <c r="CR101" s="351">
        <f>+'Stk BF '!GL101</f>
        <v>0</v>
      </c>
      <c r="CS101" s="106">
        <f>+'Stk BSF'!FZ101</f>
        <v>0</v>
      </c>
      <c r="CT101" s="350">
        <f>+'Stk CF '!FA101</f>
        <v>0</v>
      </c>
      <c r="CU101" s="350">
        <f>+'Stk CF '!FB101</f>
        <v>0</v>
      </c>
      <c r="CV101" s="351">
        <f>+'Stk BF '!GU101</f>
        <v>0</v>
      </c>
      <c r="CW101" s="106">
        <f>+'Stk BSF'!GH101</f>
        <v>0</v>
      </c>
      <c r="CX101" s="350">
        <f>+'Stk CF '!FH101</f>
        <v>0</v>
      </c>
      <c r="CY101" s="350">
        <f>+'Stk CF '!FI101</f>
        <v>0</v>
      </c>
      <c r="CZ101" s="351">
        <f>+'Stk BF '!HD101</f>
        <v>0</v>
      </c>
      <c r="DA101" s="106">
        <f>+'Stk BSF'!GP101</f>
        <v>0</v>
      </c>
      <c r="DB101" s="350">
        <f>+'Stk CF '!FO101</f>
        <v>0</v>
      </c>
      <c r="DC101" s="350">
        <f>+'Stk CF '!FP101</f>
        <v>0</v>
      </c>
      <c r="DD101" s="351">
        <f>+'Stk BF '!HM101</f>
        <v>0</v>
      </c>
      <c r="DE101" s="106">
        <f>+'Stk BSF'!GX101</f>
        <v>0</v>
      </c>
      <c r="DF101" s="350">
        <f>+'Stk CF '!FV101</f>
        <v>0</v>
      </c>
      <c r="DG101" s="350">
        <f>+'Stk CF '!FW101</f>
        <v>0</v>
      </c>
      <c r="DH101" s="351">
        <f>+'Stk BF '!HV101</f>
        <v>0</v>
      </c>
      <c r="DI101" s="106">
        <f>+'Stk BSF'!HF101</f>
        <v>0</v>
      </c>
      <c r="DJ101" s="350">
        <f>+'Stk CF '!GC101</f>
        <v>0</v>
      </c>
      <c r="DK101" s="350">
        <f>+'Stk CF '!GD101</f>
        <v>0</v>
      </c>
      <c r="DL101" s="351">
        <f>+'Stk BF '!IE101</f>
        <v>0</v>
      </c>
      <c r="DM101" s="106">
        <f>+'Stk BSF'!HN101</f>
        <v>0</v>
      </c>
      <c r="DN101" s="350">
        <f>+'Stk CF '!GJ101</f>
        <v>0</v>
      </c>
      <c r="DO101" s="350">
        <f>+'Stk CF '!GK101</f>
        <v>0</v>
      </c>
      <c r="DP101" s="351">
        <f>+'Stk BF '!IN101</f>
        <v>0</v>
      </c>
      <c r="DQ101" s="106">
        <f>+'Stk BSF'!HV101</f>
        <v>0</v>
      </c>
      <c r="DR101" s="350">
        <f>+'Stk CF '!GQ101</f>
        <v>0</v>
      </c>
      <c r="DS101" s="350">
        <f>+'Stk CF '!GR101</f>
        <v>0</v>
      </c>
      <c r="DT101" s="351">
        <f>+'Stk BF '!IW101</f>
        <v>0</v>
      </c>
      <c r="DU101" s="106">
        <f>+'Stk BSF'!HV101</f>
        <v>0</v>
      </c>
      <c r="DV101" s="350">
        <f>+'Stk CF '!GX101</f>
        <v>0</v>
      </c>
      <c r="DW101" s="350">
        <f>+'Stk CF '!GY101</f>
        <v>0</v>
      </c>
      <c r="DX101" s="351">
        <f>+'Stk BF '!JF101</f>
        <v>0</v>
      </c>
      <c r="DY101" s="106">
        <f>+'Stk BSF'!IL101</f>
        <v>0</v>
      </c>
      <c r="DZ101" s="350">
        <f>+'Stk CF '!HE101</f>
        <v>0</v>
      </c>
      <c r="EA101" s="350">
        <f>+'Stk CF '!HF101</f>
        <v>0</v>
      </c>
      <c r="EB101" s="351">
        <f>+'Stk BF '!JO101</f>
        <v>0</v>
      </c>
      <c r="EC101" s="106">
        <f>+'Stk BSF'!IT101</f>
        <v>0</v>
      </c>
      <c r="ED101" s="350">
        <f>+'Stk CF '!HL101</f>
        <v>0</v>
      </c>
      <c r="EE101" s="350">
        <f>+'Stk CF '!HM101</f>
        <v>0</v>
      </c>
      <c r="EF101" s="351">
        <f>+'Stk BF '!JX101</f>
        <v>0</v>
      </c>
      <c r="EG101" s="106">
        <f>+'Stk BSF'!JB101</f>
        <v>0</v>
      </c>
      <c r="EH101" s="350">
        <f>+'Stk CF '!IA101</f>
        <v>0</v>
      </c>
      <c r="EI101" s="350">
        <f>+'Stk CF '!IB101</f>
        <v>0</v>
      </c>
      <c r="EJ101" s="351">
        <f>+'Stk BF '!KG101</f>
        <v>0</v>
      </c>
      <c r="EL101" s="520">
        <f t="shared" si="59"/>
        <v>0</v>
      </c>
      <c r="EM101" s="347">
        <f t="shared" si="60"/>
        <v>0</v>
      </c>
      <c r="EN101" s="347">
        <f t="shared" si="61"/>
        <v>0</v>
      </c>
      <c r="EO101" s="347">
        <f t="shared" si="62"/>
        <v>0</v>
      </c>
      <c r="EP101" s="118"/>
      <c r="EQ101" s="132"/>
      <c r="ER101" s="132"/>
    </row>
    <row r="102" spans="1:148" ht="15">
      <c r="B102" s="386" t="s">
        <v>653</v>
      </c>
      <c r="C102" s="174"/>
      <c r="D102" s="168"/>
      <c r="E102" s="363"/>
      <c r="F102" s="380"/>
      <c r="G102" s="380"/>
      <c r="H102" s="166"/>
      <c r="I102" s="356"/>
      <c r="J102" s="143"/>
      <c r="K102" s="144"/>
      <c r="L102" s="137" t="s">
        <v>4</v>
      </c>
      <c r="M102" s="106">
        <f>+'Stk BSF'!N102</f>
        <v>0</v>
      </c>
      <c r="N102" s="350">
        <f>+'Stk CF '!N102</f>
        <v>0</v>
      </c>
      <c r="O102" s="350">
        <f>+'Stk CF '!O102</f>
        <v>0</v>
      </c>
      <c r="P102" s="351">
        <f>+'Stk BF '!N102</f>
        <v>0</v>
      </c>
      <c r="Q102" s="106">
        <f>+'Stk BSF'!V102</f>
        <v>0</v>
      </c>
      <c r="R102" s="350">
        <f>+'Stk CF '!Q102</f>
        <v>0</v>
      </c>
      <c r="S102" s="350">
        <f>+'Stk CF '!R102</f>
        <v>0</v>
      </c>
      <c r="T102" s="351">
        <f>+'Stk BF '!W102</f>
        <v>0</v>
      </c>
      <c r="U102" s="106">
        <f>+'Stk BSF'!AD102</f>
        <v>0</v>
      </c>
      <c r="V102" s="350">
        <f>+'Stk CF '!X102</f>
        <v>0</v>
      </c>
      <c r="W102" s="350">
        <f>+'Stk CF '!Y102</f>
        <v>0</v>
      </c>
      <c r="X102" s="351">
        <f>+'Stk BF '!AF102</f>
        <v>0</v>
      </c>
      <c r="Y102" s="106">
        <f>+'Stk BSF'!AL102</f>
        <v>0</v>
      </c>
      <c r="Z102" s="350">
        <f>+'Stk CF '!AE102</f>
        <v>0</v>
      </c>
      <c r="AA102" s="350">
        <f>+'Stk CF '!AF102</f>
        <v>0</v>
      </c>
      <c r="AB102" s="351">
        <f>+'Stk BF '!AO102</f>
        <v>0</v>
      </c>
      <c r="AC102" s="106">
        <f>+'Stk BSF'!AT102</f>
        <v>0</v>
      </c>
      <c r="AD102" s="350">
        <f>+'Stk CF '!AL102</f>
        <v>0</v>
      </c>
      <c r="AE102" s="350">
        <f>+'Stk CF '!AM102</f>
        <v>0</v>
      </c>
      <c r="AF102" s="351">
        <f>+'Stk BF '!AX102</f>
        <v>0</v>
      </c>
      <c r="AG102" s="106">
        <f>+'Stk BSF'!BB102</f>
        <v>0</v>
      </c>
      <c r="AH102" s="350">
        <f>+'Stk CF '!AS102</f>
        <v>0</v>
      </c>
      <c r="AI102" s="350">
        <f>+'Stk CF '!AT102</f>
        <v>0</v>
      </c>
      <c r="AJ102" s="351">
        <f>+'Stk BF '!BG102</f>
        <v>0</v>
      </c>
      <c r="AK102" s="106">
        <f>+'Stk BSF'!BJ102</f>
        <v>0</v>
      </c>
      <c r="AL102" s="350">
        <f>+'Stk CF '!AZ102</f>
        <v>0</v>
      </c>
      <c r="AM102" s="350">
        <f>+'Stk CF '!BA102</f>
        <v>0</v>
      </c>
      <c r="AN102" s="351">
        <f>+'Stk BF '!BP102</f>
        <v>0</v>
      </c>
      <c r="AO102" s="106">
        <f>+'Stk BSF'!BR102</f>
        <v>0</v>
      </c>
      <c r="AP102" s="350">
        <f>+'Stk CF '!BG102</f>
        <v>0</v>
      </c>
      <c r="AQ102" s="350">
        <f>+'Stk CF '!BH102</f>
        <v>0</v>
      </c>
      <c r="AR102" s="351">
        <f>+'Stk BF '!BY102</f>
        <v>0</v>
      </c>
      <c r="AS102" s="106">
        <f>+'Stk BSF'!BZ102</f>
        <v>0</v>
      </c>
      <c r="AT102" s="350">
        <f>+'Stk CF '!BN102</f>
        <v>0</v>
      </c>
      <c r="AU102" s="350">
        <f>+'Stk CF '!BO102</f>
        <v>0</v>
      </c>
      <c r="AV102" s="351">
        <f>+'Stk BF '!CH102</f>
        <v>0</v>
      </c>
      <c r="AW102" s="106">
        <f>+'Stk BSF'!CH102</f>
        <v>0</v>
      </c>
      <c r="AX102" s="350">
        <f>+'Stk CF '!BU102</f>
        <v>0</v>
      </c>
      <c r="AY102" s="350">
        <f>+'Stk CF '!BV102</f>
        <v>0</v>
      </c>
      <c r="AZ102" s="351">
        <f>+'Stk BF '!CQ102</f>
        <v>0</v>
      </c>
      <c r="BA102" s="106">
        <f>+'Stk BSF'!CP102</f>
        <v>0</v>
      </c>
      <c r="BB102" s="350">
        <f>+'Stk CF '!CB102</f>
        <v>0</v>
      </c>
      <c r="BC102" s="350">
        <f>+'Stk CF '!CC102</f>
        <v>0</v>
      </c>
      <c r="BD102" s="351">
        <f>+'Stk BF '!CZ102</f>
        <v>0</v>
      </c>
      <c r="BE102" s="106">
        <f>+'Stk BSF'!CX102</f>
        <v>0</v>
      </c>
      <c r="BF102" s="350">
        <f>+'Stk CF '!CI102</f>
        <v>0</v>
      </c>
      <c r="BG102" s="350">
        <f>+'Stk CF '!CJ102</f>
        <v>0</v>
      </c>
      <c r="BH102" s="351">
        <f>+'Stk BF '!DI102</f>
        <v>0</v>
      </c>
      <c r="BI102" s="106">
        <f>+'Stk BSF'!DF102</f>
        <v>0</v>
      </c>
      <c r="BJ102" s="350">
        <f>+'Stk CF '!CP102</f>
        <v>0</v>
      </c>
      <c r="BK102" s="350">
        <f>+'Stk CF '!CQ102</f>
        <v>0</v>
      </c>
      <c r="BL102" s="351">
        <f>+'Stk BF '!DR102</f>
        <v>0</v>
      </c>
      <c r="BM102" s="106">
        <f>+'Stk BSF'!DN102</f>
        <v>0</v>
      </c>
      <c r="BN102" s="350">
        <f>+'Stk CF '!CW102</f>
        <v>0</v>
      </c>
      <c r="BO102" s="350">
        <f>+'Stk CF '!CX102</f>
        <v>0</v>
      </c>
      <c r="BP102" s="351">
        <f>+'Stk BF '!EA102</f>
        <v>0</v>
      </c>
      <c r="BQ102" s="106">
        <f>+'Stk BSF'!DV102</f>
        <v>0</v>
      </c>
      <c r="BR102" s="350">
        <f>+'Stk CF '!DD102</f>
        <v>0</v>
      </c>
      <c r="BS102" s="350">
        <f>+'Stk CF '!DE102</f>
        <v>0</v>
      </c>
      <c r="BT102" s="351">
        <f>+'Stk BF '!EJ102</f>
        <v>0</v>
      </c>
      <c r="BU102" s="106">
        <f>+'Stk BSF'!ED102</f>
        <v>0</v>
      </c>
      <c r="BV102" s="350">
        <f>+'Stk CF '!DK102</f>
        <v>0</v>
      </c>
      <c r="BW102" s="350">
        <f>+'Stk CF '!DL102</f>
        <v>0</v>
      </c>
      <c r="BX102" s="351">
        <f>+'Stk BF '!ES102</f>
        <v>0</v>
      </c>
      <c r="BY102" s="106">
        <f>+'Stk BSF'!EL102</f>
        <v>0</v>
      </c>
      <c r="BZ102" s="350">
        <f>+'Stk CF '!DR102</f>
        <v>0</v>
      </c>
      <c r="CA102" s="350">
        <f>+'Stk CF '!DS102</f>
        <v>0</v>
      </c>
      <c r="CB102" s="351">
        <f>+'Stk BF '!FB102</f>
        <v>0</v>
      </c>
      <c r="CC102" s="106">
        <f>+'Stk BSF'!ET102</f>
        <v>0</v>
      </c>
      <c r="CD102" s="350">
        <f>+'Stk CF '!DY102</f>
        <v>0</v>
      </c>
      <c r="CE102" s="350">
        <f>+'Stk CF '!DZ102</f>
        <v>0</v>
      </c>
      <c r="CF102" s="351">
        <f>+'Stk BF '!FK102</f>
        <v>0</v>
      </c>
      <c r="CG102" s="106">
        <f>+'Stk BSF'!FB102</f>
        <v>0</v>
      </c>
      <c r="CH102" s="350">
        <f>+'Stk CF '!EF102</f>
        <v>0</v>
      </c>
      <c r="CI102" s="350">
        <f>+'Stk CF '!EG102</f>
        <v>0</v>
      </c>
      <c r="CJ102" s="351">
        <f>+'Stk BF '!FT102</f>
        <v>0</v>
      </c>
      <c r="CK102" s="106">
        <f>+'Stk BSF'!FJ102</f>
        <v>0</v>
      </c>
      <c r="CL102" s="350">
        <f>+'Stk CF '!EM102</f>
        <v>0</v>
      </c>
      <c r="CM102" s="350">
        <f>+'Stk CF '!EN102</f>
        <v>0</v>
      </c>
      <c r="CN102" s="351">
        <f>+'Stk BF '!GC102</f>
        <v>0</v>
      </c>
      <c r="CO102" s="106">
        <f>+'Stk BSF'!FR102</f>
        <v>0</v>
      </c>
      <c r="CP102" s="350">
        <f>+'Stk CF '!ET102</f>
        <v>0</v>
      </c>
      <c r="CQ102" s="350">
        <f>+'Stk CF '!EU102</f>
        <v>0</v>
      </c>
      <c r="CR102" s="351">
        <f>+'Stk BF '!GL102</f>
        <v>0</v>
      </c>
      <c r="CS102" s="106">
        <f>+'Stk BSF'!FZ102</f>
        <v>0</v>
      </c>
      <c r="CT102" s="350">
        <f>+'Stk CF '!FA102</f>
        <v>0</v>
      </c>
      <c r="CU102" s="350">
        <f>+'Stk CF '!FB102</f>
        <v>0</v>
      </c>
      <c r="CV102" s="351">
        <f>+'Stk BF '!GU102</f>
        <v>0</v>
      </c>
      <c r="CW102" s="106">
        <f>+'Stk BSF'!GH102</f>
        <v>0</v>
      </c>
      <c r="CX102" s="350">
        <f>+'Stk CF '!FH102</f>
        <v>0</v>
      </c>
      <c r="CY102" s="350">
        <f>+'Stk CF '!FI102</f>
        <v>0</v>
      </c>
      <c r="CZ102" s="351">
        <f>+'Stk BF '!HD102</f>
        <v>0</v>
      </c>
      <c r="DA102" s="106">
        <f>+'Stk BSF'!GP102</f>
        <v>0</v>
      </c>
      <c r="DB102" s="350">
        <f>+'Stk CF '!FO102</f>
        <v>0</v>
      </c>
      <c r="DC102" s="350">
        <f>+'Stk CF '!FP102</f>
        <v>0</v>
      </c>
      <c r="DD102" s="351">
        <f>+'Stk BF '!HM102</f>
        <v>0</v>
      </c>
      <c r="DE102" s="106">
        <f>+'Stk BSF'!GX102</f>
        <v>0</v>
      </c>
      <c r="DF102" s="350">
        <f>+'Stk CF '!FV102</f>
        <v>0</v>
      </c>
      <c r="DG102" s="350">
        <f>+'Stk CF '!FW102</f>
        <v>0</v>
      </c>
      <c r="DH102" s="351">
        <f>+'Stk BF '!HV102</f>
        <v>0</v>
      </c>
      <c r="DI102" s="106">
        <f>+'Stk BSF'!HF102</f>
        <v>0</v>
      </c>
      <c r="DJ102" s="350">
        <f>+'Stk CF '!GC102</f>
        <v>0</v>
      </c>
      <c r="DK102" s="350">
        <f>+'Stk CF '!GD102</f>
        <v>0</v>
      </c>
      <c r="DL102" s="351">
        <f>+'Stk BF '!IE102</f>
        <v>0</v>
      </c>
      <c r="DM102" s="106">
        <f>+'Stk BSF'!HN102</f>
        <v>0</v>
      </c>
      <c r="DN102" s="350">
        <f>+'Stk CF '!GJ102</f>
        <v>0</v>
      </c>
      <c r="DO102" s="350">
        <f>+'Stk CF '!GK102</f>
        <v>0</v>
      </c>
      <c r="DP102" s="351">
        <f>+'Stk BF '!IN102</f>
        <v>0</v>
      </c>
      <c r="DQ102" s="106">
        <f>+'Stk BSF'!HV102</f>
        <v>0</v>
      </c>
      <c r="DR102" s="350">
        <f>+'Stk CF '!GQ102</f>
        <v>0</v>
      </c>
      <c r="DS102" s="350">
        <f>+'Stk CF '!GR102</f>
        <v>0</v>
      </c>
      <c r="DT102" s="351">
        <f>+'Stk BF '!IW102</f>
        <v>0</v>
      </c>
      <c r="DU102" s="106">
        <f>+'Stk BSF'!HV102</f>
        <v>0</v>
      </c>
      <c r="DV102" s="350">
        <f>+'Stk CF '!GX102</f>
        <v>0</v>
      </c>
      <c r="DW102" s="350">
        <f>+'Stk CF '!GY102</f>
        <v>0</v>
      </c>
      <c r="DX102" s="351">
        <f>+'Stk BF '!JF102</f>
        <v>0</v>
      </c>
      <c r="DY102" s="106">
        <f>+'Stk BSF'!IL102</f>
        <v>0</v>
      </c>
      <c r="DZ102" s="350">
        <f>+'Stk CF '!HE102</f>
        <v>0</v>
      </c>
      <c r="EA102" s="350">
        <f>+'Stk CF '!HF102</f>
        <v>0</v>
      </c>
      <c r="EB102" s="351">
        <f>+'Stk BF '!JO102</f>
        <v>0</v>
      </c>
      <c r="EC102" s="106">
        <f>+'Stk BSF'!IT102</f>
        <v>0</v>
      </c>
      <c r="ED102" s="350">
        <f>+'Stk CF '!HL102</f>
        <v>0</v>
      </c>
      <c r="EE102" s="350">
        <f>+'Stk CF '!HM102</f>
        <v>0</v>
      </c>
      <c r="EF102" s="351">
        <f>+'Stk BF '!JX102</f>
        <v>0</v>
      </c>
      <c r="EG102" s="106">
        <f>+'Stk BSF'!JB102</f>
        <v>0</v>
      </c>
      <c r="EH102" s="350">
        <f>+'Stk CF '!IA102</f>
        <v>0</v>
      </c>
      <c r="EI102" s="350">
        <f>+'Stk CF '!IB102</f>
        <v>0</v>
      </c>
      <c r="EJ102" s="351">
        <f>+'Stk BF '!KG102</f>
        <v>0</v>
      </c>
      <c r="EL102" s="520">
        <f t="shared" si="59"/>
        <v>0</v>
      </c>
      <c r="EM102" s="347">
        <f t="shared" si="60"/>
        <v>0</v>
      </c>
      <c r="EN102" s="347">
        <f t="shared" si="61"/>
        <v>0</v>
      </c>
      <c r="EO102" s="347">
        <f t="shared" si="62"/>
        <v>0</v>
      </c>
      <c r="EP102" s="118"/>
      <c r="EQ102" s="132"/>
      <c r="ER102" s="132"/>
    </row>
    <row r="103" spans="1:148" ht="15">
      <c r="B103" s="386" t="s">
        <v>653</v>
      </c>
      <c r="C103" s="174"/>
      <c r="D103" s="168"/>
      <c r="E103" s="363"/>
      <c r="F103" s="380"/>
      <c r="G103" s="380"/>
      <c r="H103" s="166"/>
      <c r="I103" s="360"/>
      <c r="J103" s="143"/>
      <c r="K103" s="144"/>
      <c r="L103" s="137" t="s">
        <v>4</v>
      </c>
      <c r="M103" s="106">
        <f>+'Stk BSF'!N103</f>
        <v>0</v>
      </c>
      <c r="N103" s="350">
        <f>+'Stk CF '!N103</f>
        <v>0</v>
      </c>
      <c r="O103" s="350">
        <f>+'Stk CF '!O103</f>
        <v>0</v>
      </c>
      <c r="P103" s="351">
        <f>+'Stk BF '!N103</f>
        <v>0</v>
      </c>
      <c r="Q103" s="106">
        <f>+'Stk BSF'!V103</f>
        <v>0</v>
      </c>
      <c r="R103" s="350">
        <f>+'Stk CF '!Q103</f>
        <v>0</v>
      </c>
      <c r="S103" s="350">
        <f>+'Stk CF '!R103</f>
        <v>0</v>
      </c>
      <c r="T103" s="351">
        <f>+'Stk BF '!W103</f>
        <v>0</v>
      </c>
      <c r="U103" s="106">
        <f>+'Stk BSF'!AD103</f>
        <v>0</v>
      </c>
      <c r="V103" s="350">
        <f>+'Stk CF '!X103</f>
        <v>0</v>
      </c>
      <c r="W103" s="350">
        <f>+'Stk CF '!Y103</f>
        <v>0</v>
      </c>
      <c r="X103" s="351">
        <f>+'Stk BF '!AF103</f>
        <v>0</v>
      </c>
      <c r="Y103" s="106">
        <f>+'Stk BSF'!AL103</f>
        <v>0</v>
      </c>
      <c r="Z103" s="350">
        <f>+'Stk CF '!AE103</f>
        <v>0</v>
      </c>
      <c r="AA103" s="350">
        <f>+'Stk CF '!AF103</f>
        <v>0</v>
      </c>
      <c r="AB103" s="351">
        <f>+'Stk BF '!AO103</f>
        <v>0</v>
      </c>
      <c r="AC103" s="106">
        <f>+'Stk BSF'!AT103</f>
        <v>0</v>
      </c>
      <c r="AD103" s="350">
        <f>+'Stk CF '!AL103</f>
        <v>0</v>
      </c>
      <c r="AE103" s="350">
        <f>+'Stk CF '!AM103</f>
        <v>0</v>
      </c>
      <c r="AF103" s="351">
        <f>+'Stk BF '!AX103</f>
        <v>0</v>
      </c>
      <c r="AG103" s="106">
        <f>+'Stk BSF'!BB103</f>
        <v>0</v>
      </c>
      <c r="AH103" s="350">
        <f>+'Stk CF '!AS103</f>
        <v>0</v>
      </c>
      <c r="AI103" s="350">
        <f>+'Stk CF '!AT103</f>
        <v>0</v>
      </c>
      <c r="AJ103" s="351">
        <f>+'Stk BF '!BG103</f>
        <v>0</v>
      </c>
      <c r="AK103" s="106">
        <f>+'Stk BSF'!BJ103</f>
        <v>0</v>
      </c>
      <c r="AL103" s="350">
        <f>+'Stk CF '!AZ103</f>
        <v>0</v>
      </c>
      <c r="AM103" s="350">
        <f>+'Stk CF '!BA103</f>
        <v>0</v>
      </c>
      <c r="AN103" s="351">
        <f>+'Stk BF '!BP103</f>
        <v>0</v>
      </c>
      <c r="AO103" s="106">
        <f>+'Stk BSF'!BR103</f>
        <v>0</v>
      </c>
      <c r="AP103" s="350">
        <f>+'Stk CF '!BG103</f>
        <v>0</v>
      </c>
      <c r="AQ103" s="350">
        <f>+'Stk CF '!BH103</f>
        <v>0</v>
      </c>
      <c r="AR103" s="351">
        <f>+'Stk BF '!BY103</f>
        <v>0</v>
      </c>
      <c r="AS103" s="106">
        <f>+'Stk BSF'!BZ103</f>
        <v>0</v>
      </c>
      <c r="AT103" s="350">
        <f>+'Stk CF '!BN103</f>
        <v>0</v>
      </c>
      <c r="AU103" s="350">
        <f>+'Stk CF '!BO103</f>
        <v>0</v>
      </c>
      <c r="AV103" s="351">
        <f>+'Stk BF '!CH103</f>
        <v>0</v>
      </c>
      <c r="AW103" s="106">
        <f>+'Stk BSF'!CH103</f>
        <v>0</v>
      </c>
      <c r="AX103" s="350">
        <f>+'Stk CF '!BU103</f>
        <v>0</v>
      </c>
      <c r="AY103" s="350">
        <f>+'Stk CF '!BV103</f>
        <v>0</v>
      </c>
      <c r="AZ103" s="351">
        <f>+'Stk BF '!CQ103</f>
        <v>0</v>
      </c>
      <c r="BA103" s="106">
        <f>+'Stk BSF'!CP103</f>
        <v>0</v>
      </c>
      <c r="BB103" s="350">
        <f>+'Stk CF '!CB103</f>
        <v>0</v>
      </c>
      <c r="BC103" s="350">
        <f>+'Stk CF '!CC103</f>
        <v>0</v>
      </c>
      <c r="BD103" s="351">
        <f>+'Stk BF '!CZ103</f>
        <v>0</v>
      </c>
      <c r="BE103" s="106">
        <f>+'Stk BSF'!CX103</f>
        <v>0</v>
      </c>
      <c r="BF103" s="350">
        <f>+'Stk CF '!CI103</f>
        <v>0</v>
      </c>
      <c r="BG103" s="350">
        <f>+'Stk CF '!CJ103</f>
        <v>0</v>
      </c>
      <c r="BH103" s="351">
        <f>+'Stk BF '!DI103</f>
        <v>0</v>
      </c>
      <c r="BI103" s="106">
        <f>+'Stk BSF'!DF103</f>
        <v>0</v>
      </c>
      <c r="BJ103" s="350">
        <f>+'Stk CF '!CP103</f>
        <v>0</v>
      </c>
      <c r="BK103" s="350">
        <f>+'Stk CF '!CQ103</f>
        <v>0</v>
      </c>
      <c r="BL103" s="351">
        <f>+'Stk BF '!DR103</f>
        <v>0</v>
      </c>
      <c r="BM103" s="106">
        <f>+'Stk BSF'!DN103</f>
        <v>0</v>
      </c>
      <c r="BN103" s="350">
        <f>+'Stk CF '!CW103</f>
        <v>0</v>
      </c>
      <c r="BO103" s="350">
        <f>+'Stk CF '!CX103</f>
        <v>0</v>
      </c>
      <c r="BP103" s="351">
        <f>+'Stk BF '!EA103</f>
        <v>0</v>
      </c>
      <c r="BQ103" s="106">
        <f>+'Stk BSF'!DV103</f>
        <v>0</v>
      </c>
      <c r="BR103" s="350">
        <f>+'Stk CF '!DD103</f>
        <v>0</v>
      </c>
      <c r="BS103" s="350">
        <f>+'Stk CF '!DE103</f>
        <v>0</v>
      </c>
      <c r="BT103" s="351">
        <f>+'Stk BF '!EJ103</f>
        <v>0</v>
      </c>
      <c r="BU103" s="106">
        <f>+'Stk BSF'!ED103</f>
        <v>0</v>
      </c>
      <c r="BV103" s="350">
        <f>+'Stk CF '!DK103</f>
        <v>0</v>
      </c>
      <c r="BW103" s="350">
        <f>+'Stk CF '!DL103</f>
        <v>0</v>
      </c>
      <c r="BX103" s="351">
        <f>+'Stk BF '!ES103</f>
        <v>0</v>
      </c>
      <c r="BY103" s="106">
        <f>+'Stk BSF'!EL103</f>
        <v>0</v>
      </c>
      <c r="BZ103" s="350">
        <f>+'Stk CF '!DR103</f>
        <v>0</v>
      </c>
      <c r="CA103" s="350">
        <f>+'Stk CF '!DS103</f>
        <v>0</v>
      </c>
      <c r="CB103" s="351">
        <f>+'Stk BF '!FB103</f>
        <v>0</v>
      </c>
      <c r="CC103" s="106">
        <f>+'Stk BSF'!ET103</f>
        <v>0</v>
      </c>
      <c r="CD103" s="350">
        <f>+'Stk CF '!DY103</f>
        <v>0</v>
      </c>
      <c r="CE103" s="350">
        <f>+'Stk CF '!DZ103</f>
        <v>0</v>
      </c>
      <c r="CF103" s="351">
        <f>+'Stk BF '!FK103</f>
        <v>0</v>
      </c>
      <c r="CG103" s="106">
        <f>+'Stk BSF'!FB103</f>
        <v>0</v>
      </c>
      <c r="CH103" s="350">
        <f>+'Stk CF '!EF103</f>
        <v>0</v>
      </c>
      <c r="CI103" s="350">
        <f>+'Stk CF '!EG103</f>
        <v>0</v>
      </c>
      <c r="CJ103" s="351">
        <f>+'Stk BF '!FT103</f>
        <v>0</v>
      </c>
      <c r="CK103" s="106">
        <f>+'Stk BSF'!FJ103</f>
        <v>0</v>
      </c>
      <c r="CL103" s="350">
        <f>+'Stk CF '!EM103</f>
        <v>0</v>
      </c>
      <c r="CM103" s="350">
        <f>+'Stk CF '!EN103</f>
        <v>0</v>
      </c>
      <c r="CN103" s="351">
        <f>+'Stk BF '!GC103</f>
        <v>0</v>
      </c>
      <c r="CO103" s="106">
        <f>+'Stk BSF'!FR103</f>
        <v>0</v>
      </c>
      <c r="CP103" s="350">
        <f>+'Stk CF '!ET103</f>
        <v>0</v>
      </c>
      <c r="CQ103" s="350">
        <f>+'Stk CF '!EU103</f>
        <v>0</v>
      </c>
      <c r="CR103" s="351">
        <f>+'Stk BF '!GL103</f>
        <v>0</v>
      </c>
      <c r="CS103" s="106">
        <f>+'Stk BSF'!FZ103</f>
        <v>0</v>
      </c>
      <c r="CT103" s="350">
        <f>+'Stk CF '!FA103</f>
        <v>0</v>
      </c>
      <c r="CU103" s="350">
        <f>+'Stk CF '!FB103</f>
        <v>0</v>
      </c>
      <c r="CV103" s="351">
        <f>+'Stk BF '!GU103</f>
        <v>0</v>
      </c>
      <c r="CW103" s="106">
        <f>+'Stk BSF'!GH103</f>
        <v>0</v>
      </c>
      <c r="CX103" s="350">
        <f>+'Stk CF '!FH103</f>
        <v>0</v>
      </c>
      <c r="CY103" s="350">
        <f>+'Stk CF '!FI103</f>
        <v>0</v>
      </c>
      <c r="CZ103" s="351">
        <f>+'Stk BF '!HD103</f>
        <v>0</v>
      </c>
      <c r="DA103" s="106">
        <f>+'Stk BSF'!GP103</f>
        <v>0</v>
      </c>
      <c r="DB103" s="350">
        <f>+'Stk CF '!FO103</f>
        <v>0</v>
      </c>
      <c r="DC103" s="350">
        <f>+'Stk CF '!FP103</f>
        <v>0</v>
      </c>
      <c r="DD103" s="351">
        <f>+'Stk BF '!HM103</f>
        <v>0</v>
      </c>
      <c r="DE103" s="106">
        <f>+'Stk BSF'!GX103</f>
        <v>0</v>
      </c>
      <c r="DF103" s="350">
        <f>+'Stk CF '!FV103</f>
        <v>0</v>
      </c>
      <c r="DG103" s="350">
        <f>+'Stk CF '!FW103</f>
        <v>0</v>
      </c>
      <c r="DH103" s="351">
        <f>+'Stk BF '!HV103</f>
        <v>0</v>
      </c>
      <c r="DI103" s="106">
        <f>+'Stk BSF'!HF103</f>
        <v>0</v>
      </c>
      <c r="DJ103" s="350">
        <f>+'Stk CF '!GC103</f>
        <v>0</v>
      </c>
      <c r="DK103" s="350">
        <f>+'Stk CF '!GD103</f>
        <v>0</v>
      </c>
      <c r="DL103" s="351">
        <f>+'Stk BF '!IE103</f>
        <v>0</v>
      </c>
      <c r="DM103" s="106">
        <f>+'Stk BSF'!HN103</f>
        <v>0</v>
      </c>
      <c r="DN103" s="350">
        <f>+'Stk CF '!GJ103</f>
        <v>0</v>
      </c>
      <c r="DO103" s="350">
        <f>+'Stk CF '!GK103</f>
        <v>0</v>
      </c>
      <c r="DP103" s="351">
        <f>+'Stk BF '!IN103</f>
        <v>0</v>
      </c>
      <c r="DQ103" s="106">
        <f>+'Stk BSF'!HV103</f>
        <v>0</v>
      </c>
      <c r="DR103" s="350">
        <f>+'Stk CF '!GQ103</f>
        <v>0</v>
      </c>
      <c r="DS103" s="350">
        <f>+'Stk CF '!GR103</f>
        <v>0</v>
      </c>
      <c r="DT103" s="351">
        <f>+'Stk BF '!IW103</f>
        <v>0</v>
      </c>
      <c r="DU103" s="106">
        <f>+'Stk BSF'!HV103</f>
        <v>0</v>
      </c>
      <c r="DV103" s="350">
        <f>+'Stk CF '!GX103</f>
        <v>0</v>
      </c>
      <c r="DW103" s="350">
        <f>+'Stk CF '!GY103</f>
        <v>0</v>
      </c>
      <c r="DX103" s="351">
        <f>+'Stk BF '!JF103</f>
        <v>0</v>
      </c>
      <c r="DY103" s="106">
        <f>+'Stk BSF'!IL103</f>
        <v>0</v>
      </c>
      <c r="DZ103" s="350">
        <f>+'Stk CF '!HE103</f>
        <v>0</v>
      </c>
      <c r="EA103" s="350">
        <f>+'Stk CF '!HF103</f>
        <v>0</v>
      </c>
      <c r="EB103" s="351">
        <f>+'Stk BF '!JO103</f>
        <v>0</v>
      </c>
      <c r="EC103" s="106">
        <f>+'Stk BSF'!IT103</f>
        <v>0</v>
      </c>
      <c r="ED103" s="350">
        <f>+'Stk CF '!HL103</f>
        <v>0</v>
      </c>
      <c r="EE103" s="350">
        <f>+'Stk CF '!HM103</f>
        <v>0</v>
      </c>
      <c r="EF103" s="351">
        <f>+'Stk BF '!JX103</f>
        <v>0</v>
      </c>
      <c r="EG103" s="106">
        <f>+'Stk BSF'!JB103</f>
        <v>0</v>
      </c>
      <c r="EH103" s="350">
        <f>+'Stk CF '!IA103</f>
        <v>0</v>
      </c>
      <c r="EI103" s="350">
        <f>+'Stk CF '!IB103</f>
        <v>0</v>
      </c>
      <c r="EJ103" s="351">
        <f>+'Stk BF '!KG103</f>
        <v>0</v>
      </c>
      <c r="EL103" s="520">
        <f t="shared" si="59"/>
        <v>0</v>
      </c>
      <c r="EM103" s="347">
        <f t="shared" si="60"/>
        <v>0</v>
      </c>
      <c r="EN103" s="347">
        <f t="shared" si="61"/>
        <v>0</v>
      </c>
      <c r="EO103" s="347">
        <f t="shared" si="62"/>
        <v>0</v>
      </c>
      <c r="EP103" s="118"/>
      <c r="EQ103" s="132"/>
      <c r="ER103" s="132"/>
    </row>
    <row r="104" spans="1:148" s="41" customFormat="1" ht="16.5" customHeight="1">
      <c r="B104" s="386" t="s">
        <v>653</v>
      </c>
      <c r="C104" s="174"/>
      <c r="D104" s="168"/>
      <c r="E104" s="363"/>
      <c r="F104" s="380"/>
      <c r="G104" s="380"/>
      <c r="H104" s="166"/>
      <c r="I104" s="356"/>
      <c r="J104" s="143"/>
      <c r="K104" s="144"/>
      <c r="L104" s="137" t="s">
        <v>4</v>
      </c>
      <c r="M104" s="106">
        <f>+'Stk BSF'!N104</f>
        <v>0</v>
      </c>
      <c r="N104" s="350">
        <f>+'Stk CF '!N104</f>
        <v>0</v>
      </c>
      <c r="O104" s="350">
        <f>+'Stk CF '!O104</f>
        <v>0</v>
      </c>
      <c r="P104" s="351">
        <f>+'Stk BF '!N104</f>
        <v>0</v>
      </c>
      <c r="Q104" s="106">
        <f>+'Stk BSF'!V104</f>
        <v>0</v>
      </c>
      <c r="R104" s="350">
        <f>+'Stk CF '!Q104</f>
        <v>0</v>
      </c>
      <c r="S104" s="350">
        <f>+'Stk CF '!R104</f>
        <v>0</v>
      </c>
      <c r="T104" s="351">
        <f>+'Stk BF '!W104</f>
        <v>0</v>
      </c>
      <c r="U104" s="106">
        <f>+'Stk BSF'!AD104</f>
        <v>0</v>
      </c>
      <c r="V104" s="350">
        <f>+'Stk CF '!X104</f>
        <v>0</v>
      </c>
      <c r="W104" s="350">
        <f>+'Stk CF '!Y104</f>
        <v>0</v>
      </c>
      <c r="X104" s="351">
        <f>+'Stk BF '!AF104</f>
        <v>0</v>
      </c>
      <c r="Y104" s="106">
        <f>+'Stk BSF'!AL104</f>
        <v>0</v>
      </c>
      <c r="Z104" s="350">
        <f>+'Stk CF '!AE104</f>
        <v>0</v>
      </c>
      <c r="AA104" s="350">
        <f>+'Stk CF '!AF104</f>
        <v>0</v>
      </c>
      <c r="AB104" s="351">
        <f>+'Stk BF '!AO104</f>
        <v>0</v>
      </c>
      <c r="AC104" s="106">
        <f>+'Stk BSF'!AT104</f>
        <v>0</v>
      </c>
      <c r="AD104" s="350">
        <f>+'Stk CF '!AL104</f>
        <v>0</v>
      </c>
      <c r="AE104" s="350">
        <f>+'Stk CF '!AM104</f>
        <v>0</v>
      </c>
      <c r="AF104" s="351">
        <f>+'Stk BF '!AX104</f>
        <v>0</v>
      </c>
      <c r="AG104" s="106">
        <f>+'Stk BSF'!BB104</f>
        <v>0</v>
      </c>
      <c r="AH104" s="350">
        <f>+'Stk CF '!AS104</f>
        <v>0</v>
      </c>
      <c r="AI104" s="350">
        <f>+'Stk CF '!AT104</f>
        <v>0</v>
      </c>
      <c r="AJ104" s="351">
        <f>+'Stk BF '!BG104</f>
        <v>0</v>
      </c>
      <c r="AK104" s="106">
        <f>+'Stk BSF'!BJ104</f>
        <v>0</v>
      </c>
      <c r="AL104" s="350">
        <f>+'Stk CF '!AZ104</f>
        <v>0</v>
      </c>
      <c r="AM104" s="350">
        <f>+'Stk CF '!BA104</f>
        <v>0</v>
      </c>
      <c r="AN104" s="351">
        <f>+'Stk BF '!BP104</f>
        <v>0</v>
      </c>
      <c r="AO104" s="106">
        <f>+'Stk BSF'!BR104</f>
        <v>0</v>
      </c>
      <c r="AP104" s="350">
        <f>+'Stk CF '!BG104</f>
        <v>0</v>
      </c>
      <c r="AQ104" s="350">
        <f>+'Stk CF '!BH104</f>
        <v>0</v>
      </c>
      <c r="AR104" s="351">
        <f>+'Stk BF '!BY104</f>
        <v>0</v>
      </c>
      <c r="AS104" s="106">
        <f>+'Stk BSF'!BZ104</f>
        <v>0</v>
      </c>
      <c r="AT104" s="350">
        <f>+'Stk CF '!BN104</f>
        <v>0</v>
      </c>
      <c r="AU104" s="350">
        <f>+'Stk CF '!BO104</f>
        <v>0</v>
      </c>
      <c r="AV104" s="351">
        <f>+'Stk BF '!CH104</f>
        <v>0</v>
      </c>
      <c r="AW104" s="106">
        <f>+'Stk BSF'!CH104</f>
        <v>0</v>
      </c>
      <c r="AX104" s="350">
        <f>+'Stk CF '!BU104</f>
        <v>0</v>
      </c>
      <c r="AY104" s="350">
        <f>+'Stk CF '!BV104</f>
        <v>0</v>
      </c>
      <c r="AZ104" s="351">
        <f>+'Stk BF '!CQ104</f>
        <v>0</v>
      </c>
      <c r="BA104" s="106">
        <f>+'Stk BSF'!CP104</f>
        <v>0</v>
      </c>
      <c r="BB104" s="350">
        <f>+'Stk CF '!CB104</f>
        <v>0</v>
      </c>
      <c r="BC104" s="350">
        <f>+'Stk CF '!CC104</f>
        <v>0</v>
      </c>
      <c r="BD104" s="351">
        <f>+'Stk BF '!CZ104</f>
        <v>0</v>
      </c>
      <c r="BE104" s="106">
        <f>+'Stk BSF'!CX104</f>
        <v>0</v>
      </c>
      <c r="BF104" s="350">
        <f>+'Stk CF '!CI104</f>
        <v>0</v>
      </c>
      <c r="BG104" s="350">
        <f>+'Stk CF '!CJ104</f>
        <v>0</v>
      </c>
      <c r="BH104" s="351">
        <f>+'Stk BF '!DI104</f>
        <v>0</v>
      </c>
      <c r="BI104" s="106">
        <f>+'Stk BSF'!DF104</f>
        <v>0</v>
      </c>
      <c r="BJ104" s="350">
        <f>+'Stk CF '!CP104</f>
        <v>0</v>
      </c>
      <c r="BK104" s="350">
        <f>+'Stk CF '!CQ104</f>
        <v>0</v>
      </c>
      <c r="BL104" s="351">
        <f>+'Stk BF '!DR104</f>
        <v>0</v>
      </c>
      <c r="BM104" s="106">
        <f>+'Stk BSF'!DN104</f>
        <v>0</v>
      </c>
      <c r="BN104" s="350">
        <f>+'Stk CF '!CW104</f>
        <v>0</v>
      </c>
      <c r="BO104" s="350">
        <f>+'Stk CF '!CX104</f>
        <v>0</v>
      </c>
      <c r="BP104" s="351">
        <f>+'Stk BF '!EA104</f>
        <v>0</v>
      </c>
      <c r="BQ104" s="106">
        <f>+'Stk BSF'!DV104</f>
        <v>0</v>
      </c>
      <c r="BR104" s="350">
        <f>+'Stk CF '!DD104</f>
        <v>0</v>
      </c>
      <c r="BS104" s="350">
        <f>+'Stk CF '!DE104</f>
        <v>0</v>
      </c>
      <c r="BT104" s="351">
        <f>+'Stk BF '!EJ104</f>
        <v>0</v>
      </c>
      <c r="BU104" s="106">
        <f>+'Stk BSF'!ED104</f>
        <v>0</v>
      </c>
      <c r="BV104" s="350">
        <f>+'Stk CF '!DK104</f>
        <v>0</v>
      </c>
      <c r="BW104" s="350">
        <f>+'Stk CF '!DL104</f>
        <v>0</v>
      </c>
      <c r="BX104" s="351">
        <f>+'Stk BF '!ES104</f>
        <v>0</v>
      </c>
      <c r="BY104" s="106">
        <f>+'Stk BSF'!EL104</f>
        <v>0</v>
      </c>
      <c r="BZ104" s="350">
        <f>+'Stk CF '!DR104</f>
        <v>0</v>
      </c>
      <c r="CA104" s="350">
        <f>+'Stk CF '!DS104</f>
        <v>0</v>
      </c>
      <c r="CB104" s="351">
        <f>+'Stk BF '!FB104</f>
        <v>0</v>
      </c>
      <c r="CC104" s="106">
        <f>+'Stk BSF'!ET104</f>
        <v>0</v>
      </c>
      <c r="CD104" s="350">
        <f>+'Stk CF '!DY104</f>
        <v>0</v>
      </c>
      <c r="CE104" s="350">
        <f>+'Stk CF '!DZ104</f>
        <v>0</v>
      </c>
      <c r="CF104" s="351">
        <f>+'Stk BF '!FK104</f>
        <v>0</v>
      </c>
      <c r="CG104" s="106">
        <f>+'Stk BSF'!FB104</f>
        <v>0</v>
      </c>
      <c r="CH104" s="350">
        <f>+'Stk CF '!EF104</f>
        <v>0</v>
      </c>
      <c r="CI104" s="350">
        <f>+'Stk CF '!EG104</f>
        <v>0</v>
      </c>
      <c r="CJ104" s="351">
        <f>+'Stk BF '!FT104</f>
        <v>0</v>
      </c>
      <c r="CK104" s="106">
        <f>+'Stk BSF'!FJ104</f>
        <v>0</v>
      </c>
      <c r="CL104" s="350">
        <f>+'Stk CF '!EM104</f>
        <v>0</v>
      </c>
      <c r="CM104" s="350">
        <f>+'Stk CF '!EN104</f>
        <v>0</v>
      </c>
      <c r="CN104" s="351">
        <f>+'Stk BF '!GC104</f>
        <v>0</v>
      </c>
      <c r="CO104" s="106">
        <f>+'Stk BSF'!FR104</f>
        <v>0</v>
      </c>
      <c r="CP104" s="350">
        <f>+'Stk CF '!ET104</f>
        <v>0</v>
      </c>
      <c r="CQ104" s="350">
        <f>+'Stk CF '!EU104</f>
        <v>0</v>
      </c>
      <c r="CR104" s="351">
        <f>+'Stk BF '!GL104</f>
        <v>0</v>
      </c>
      <c r="CS104" s="106">
        <f>+'Stk BSF'!FZ104</f>
        <v>0</v>
      </c>
      <c r="CT104" s="350">
        <f>+'Stk CF '!FA104</f>
        <v>0</v>
      </c>
      <c r="CU104" s="350">
        <f>+'Stk CF '!FB104</f>
        <v>0</v>
      </c>
      <c r="CV104" s="351">
        <f>+'Stk BF '!GU104</f>
        <v>0</v>
      </c>
      <c r="CW104" s="106">
        <f>+'Stk BSF'!GH104</f>
        <v>0</v>
      </c>
      <c r="CX104" s="350">
        <f>+'Stk CF '!FH104</f>
        <v>0</v>
      </c>
      <c r="CY104" s="350">
        <f>+'Stk CF '!FI104</f>
        <v>0</v>
      </c>
      <c r="CZ104" s="351">
        <f>+'Stk BF '!HD104</f>
        <v>0</v>
      </c>
      <c r="DA104" s="106">
        <f>+'Stk BSF'!GP104</f>
        <v>0</v>
      </c>
      <c r="DB104" s="350">
        <f>+'Stk CF '!FO104</f>
        <v>0</v>
      </c>
      <c r="DC104" s="350">
        <f>+'Stk CF '!FP104</f>
        <v>0</v>
      </c>
      <c r="DD104" s="351">
        <f>+'Stk BF '!HM104</f>
        <v>0</v>
      </c>
      <c r="DE104" s="106">
        <f>+'Stk BSF'!GX104</f>
        <v>0</v>
      </c>
      <c r="DF104" s="350">
        <f>+'Stk CF '!FV104</f>
        <v>0</v>
      </c>
      <c r="DG104" s="350">
        <f>+'Stk CF '!FW104</f>
        <v>0</v>
      </c>
      <c r="DH104" s="351">
        <f>+'Stk BF '!HV104</f>
        <v>0</v>
      </c>
      <c r="DI104" s="106">
        <f>+'Stk BSF'!HF104</f>
        <v>0</v>
      </c>
      <c r="DJ104" s="350">
        <f>+'Stk CF '!GC104</f>
        <v>0</v>
      </c>
      <c r="DK104" s="350">
        <f>+'Stk CF '!GD104</f>
        <v>0</v>
      </c>
      <c r="DL104" s="351">
        <f>+'Stk BF '!IE104</f>
        <v>0</v>
      </c>
      <c r="DM104" s="106">
        <f>+'Stk BSF'!HN104</f>
        <v>0</v>
      </c>
      <c r="DN104" s="350">
        <f>+'Stk CF '!GJ104</f>
        <v>0</v>
      </c>
      <c r="DO104" s="350">
        <f>+'Stk CF '!GK104</f>
        <v>0</v>
      </c>
      <c r="DP104" s="351">
        <f>+'Stk BF '!IN104</f>
        <v>0</v>
      </c>
      <c r="DQ104" s="106">
        <f>+'Stk BSF'!HV104</f>
        <v>0</v>
      </c>
      <c r="DR104" s="350">
        <f>+'Stk CF '!GQ104</f>
        <v>0</v>
      </c>
      <c r="DS104" s="350">
        <f>+'Stk CF '!GR104</f>
        <v>0</v>
      </c>
      <c r="DT104" s="351">
        <f>+'Stk BF '!IW104</f>
        <v>0</v>
      </c>
      <c r="DU104" s="106">
        <f>+'Stk BSF'!HV104</f>
        <v>0</v>
      </c>
      <c r="DV104" s="350">
        <f>+'Stk CF '!GX104</f>
        <v>0</v>
      </c>
      <c r="DW104" s="350">
        <f>+'Stk CF '!GY104</f>
        <v>0</v>
      </c>
      <c r="DX104" s="351">
        <f>+'Stk BF '!JF104</f>
        <v>0</v>
      </c>
      <c r="DY104" s="106">
        <f>+'Stk BSF'!IL104</f>
        <v>0</v>
      </c>
      <c r="DZ104" s="350">
        <f>+'Stk CF '!HE104</f>
        <v>0</v>
      </c>
      <c r="EA104" s="350">
        <f>+'Stk CF '!HF104</f>
        <v>0</v>
      </c>
      <c r="EB104" s="351">
        <f>+'Stk BF '!JO104</f>
        <v>0</v>
      </c>
      <c r="EC104" s="106">
        <f>+'Stk BSF'!IT104</f>
        <v>0</v>
      </c>
      <c r="ED104" s="350">
        <f>+'Stk CF '!HL104</f>
        <v>0</v>
      </c>
      <c r="EE104" s="350">
        <f>+'Stk CF '!HM104</f>
        <v>0</v>
      </c>
      <c r="EF104" s="351">
        <f>+'Stk BF '!JX104</f>
        <v>0</v>
      </c>
      <c r="EG104" s="106">
        <f>+'Stk BSF'!JB104</f>
        <v>0</v>
      </c>
      <c r="EH104" s="350">
        <f>+'Stk CF '!IA104</f>
        <v>0</v>
      </c>
      <c r="EI104" s="350">
        <f>+'Stk CF '!IB104</f>
        <v>0</v>
      </c>
      <c r="EJ104" s="351">
        <f>+'Stk BF '!KG104</f>
        <v>0</v>
      </c>
      <c r="EK104" s="1"/>
      <c r="EL104" s="520">
        <f t="shared" si="59"/>
        <v>0</v>
      </c>
      <c r="EM104" s="347">
        <f t="shared" si="60"/>
        <v>0</v>
      </c>
      <c r="EN104" s="347">
        <f t="shared" si="61"/>
        <v>0</v>
      </c>
      <c r="EO104" s="347">
        <f t="shared" si="62"/>
        <v>0</v>
      </c>
      <c r="EP104" s="73"/>
      <c r="EQ104" s="132"/>
      <c r="ER104" s="132"/>
    </row>
    <row r="105" spans="1:148" s="41" customFormat="1" ht="15.75">
      <c r="A105" s="2"/>
      <c r="B105" s="387" t="s">
        <v>603</v>
      </c>
      <c r="C105" s="178" t="s">
        <v>37</v>
      </c>
      <c r="D105" s="167" t="s">
        <v>193</v>
      </c>
      <c r="E105" s="362" t="s">
        <v>181</v>
      </c>
      <c r="F105" s="380" t="s">
        <v>99</v>
      </c>
      <c r="G105" s="380" t="s">
        <v>99</v>
      </c>
      <c r="H105" s="166" t="s">
        <v>94</v>
      </c>
      <c r="I105" s="358" t="s">
        <v>200</v>
      </c>
      <c r="J105" s="143">
        <v>5</v>
      </c>
      <c r="K105" s="144">
        <v>5</v>
      </c>
      <c r="L105" s="137" t="s">
        <v>4</v>
      </c>
      <c r="M105" s="106">
        <f>+'Stk BSF'!N105</f>
        <v>0</v>
      </c>
      <c r="N105" s="350">
        <f>+'Stk CF '!N105</f>
        <v>0</v>
      </c>
      <c r="O105" s="350">
        <f>+'Stk CF '!O105</f>
        <v>0</v>
      </c>
      <c r="P105" s="351">
        <f>+'Stk BF '!N105</f>
        <v>0</v>
      </c>
      <c r="Q105" s="106">
        <f>+'Stk BSF'!V105</f>
        <v>0</v>
      </c>
      <c r="R105" s="350">
        <f>+'Stk CF '!Q105</f>
        <v>0</v>
      </c>
      <c r="S105" s="350">
        <f>+'Stk CF '!R105</f>
        <v>0</v>
      </c>
      <c r="T105" s="351">
        <f>+'Stk BF '!W105</f>
        <v>0</v>
      </c>
      <c r="U105" s="106">
        <f>+'Stk BSF'!AD105</f>
        <v>0</v>
      </c>
      <c r="V105" s="350">
        <f>+'Stk CF '!X105</f>
        <v>0</v>
      </c>
      <c r="W105" s="350">
        <f>+'Stk CF '!Y105</f>
        <v>0</v>
      </c>
      <c r="X105" s="351">
        <f>+'Stk BF '!AF105</f>
        <v>0</v>
      </c>
      <c r="Y105" s="106">
        <f>+'Stk BSF'!AL105</f>
        <v>0</v>
      </c>
      <c r="Z105" s="350">
        <f>+'Stk CF '!AE105</f>
        <v>0</v>
      </c>
      <c r="AA105" s="350">
        <f>+'Stk CF '!AF105</f>
        <v>0</v>
      </c>
      <c r="AB105" s="351">
        <f>+'Stk BF '!AO105</f>
        <v>0</v>
      </c>
      <c r="AC105" s="106">
        <f>+'Stk BSF'!AT105</f>
        <v>0</v>
      </c>
      <c r="AD105" s="350">
        <f>+'Stk CF '!AL105</f>
        <v>0</v>
      </c>
      <c r="AE105" s="350">
        <f>+'Stk CF '!AM105</f>
        <v>0</v>
      </c>
      <c r="AF105" s="351">
        <f>+'Stk BF '!AX105</f>
        <v>0</v>
      </c>
      <c r="AG105" s="106">
        <f>+'Stk BSF'!BB105</f>
        <v>0</v>
      </c>
      <c r="AH105" s="350">
        <f>+'Stk CF '!AS105</f>
        <v>0</v>
      </c>
      <c r="AI105" s="350">
        <f>+'Stk CF '!AT105</f>
        <v>0</v>
      </c>
      <c r="AJ105" s="351">
        <f>+'Stk BF '!BG105</f>
        <v>0</v>
      </c>
      <c r="AK105" s="106">
        <f>+'Stk BSF'!BJ105</f>
        <v>0</v>
      </c>
      <c r="AL105" s="350">
        <f>+'Stk CF '!AZ105</f>
        <v>0</v>
      </c>
      <c r="AM105" s="350">
        <f>+'Stk CF '!BA105</f>
        <v>0</v>
      </c>
      <c r="AN105" s="351">
        <f>+'Stk BF '!BP105</f>
        <v>0</v>
      </c>
      <c r="AO105" s="106">
        <f>+'Stk BSF'!BR105</f>
        <v>0</v>
      </c>
      <c r="AP105" s="350">
        <f>+'Stk CF '!BG105</f>
        <v>0</v>
      </c>
      <c r="AQ105" s="350">
        <f>+'Stk CF '!BH105</f>
        <v>0</v>
      </c>
      <c r="AR105" s="351">
        <f>+'Stk BF '!BY105</f>
        <v>0</v>
      </c>
      <c r="AS105" s="106">
        <f>+'Stk BSF'!BZ105</f>
        <v>0</v>
      </c>
      <c r="AT105" s="350">
        <f>+'Stk CF '!BN105</f>
        <v>0</v>
      </c>
      <c r="AU105" s="350">
        <f>+'Stk CF '!BO105</f>
        <v>0</v>
      </c>
      <c r="AV105" s="351">
        <f>+'Stk BF '!CH105</f>
        <v>0</v>
      </c>
      <c r="AW105" s="106">
        <f>+'Stk BSF'!CH105</f>
        <v>0</v>
      </c>
      <c r="AX105" s="350">
        <f>+'Stk CF '!BU105</f>
        <v>0</v>
      </c>
      <c r="AY105" s="350">
        <f>+'Stk CF '!BV105</f>
        <v>0</v>
      </c>
      <c r="AZ105" s="351">
        <f>+'Stk BF '!CQ105</f>
        <v>0</v>
      </c>
      <c r="BA105" s="106">
        <f>+'Stk BSF'!CP105</f>
        <v>0</v>
      </c>
      <c r="BB105" s="350">
        <f>+'Stk CF '!CB105</f>
        <v>0</v>
      </c>
      <c r="BC105" s="350">
        <f>+'Stk CF '!CC105</f>
        <v>0</v>
      </c>
      <c r="BD105" s="351">
        <f>+'Stk BF '!CZ105</f>
        <v>0</v>
      </c>
      <c r="BE105" s="106">
        <f>+'Stk BSF'!CX105</f>
        <v>0</v>
      </c>
      <c r="BF105" s="350">
        <f>+'Stk CF '!CI105</f>
        <v>72</v>
      </c>
      <c r="BG105" s="350">
        <f>+'Stk CF '!CJ105</f>
        <v>0</v>
      </c>
      <c r="BH105" s="351">
        <f>+'Stk BF '!DI105</f>
        <v>0</v>
      </c>
      <c r="BI105" s="106">
        <f>+'Stk BSF'!DF105</f>
        <v>0</v>
      </c>
      <c r="BJ105" s="350">
        <f>+'Stk CF '!CP105</f>
        <v>72</v>
      </c>
      <c r="BK105" s="350">
        <f>+'Stk CF '!CQ105</f>
        <v>0</v>
      </c>
      <c r="BL105" s="351">
        <f>+'Stk BF '!DR105</f>
        <v>0</v>
      </c>
      <c r="BM105" s="106">
        <f>+'Stk BSF'!DN105</f>
        <v>0</v>
      </c>
      <c r="BN105" s="350">
        <f>+'Stk CF '!CW105</f>
        <v>0</v>
      </c>
      <c r="BO105" s="350">
        <f>+'Stk CF '!CX105</f>
        <v>72</v>
      </c>
      <c r="BP105" s="351">
        <f>+'Stk BF '!EA105</f>
        <v>0</v>
      </c>
      <c r="BQ105" s="106">
        <f>+'Stk BSF'!DV105</f>
        <v>0</v>
      </c>
      <c r="BR105" s="350">
        <f>+'Stk CF '!DD105</f>
        <v>0</v>
      </c>
      <c r="BS105" s="350">
        <f>+'Stk CF '!DE105</f>
        <v>72</v>
      </c>
      <c r="BT105" s="351">
        <f>+'Stk BF '!EJ105</f>
        <v>0</v>
      </c>
      <c r="BU105" s="106">
        <f>+'Stk BSF'!ED105</f>
        <v>0</v>
      </c>
      <c r="BV105" s="350">
        <f>+'Stk CF '!DK105</f>
        <v>0</v>
      </c>
      <c r="BW105" s="350">
        <f>+'Stk CF '!DL105</f>
        <v>72</v>
      </c>
      <c r="BX105" s="351">
        <f>+'Stk BF '!ES105</f>
        <v>0</v>
      </c>
      <c r="BY105" s="106">
        <f>+'Stk BSF'!EL105</f>
        <v>0</v>
      </c>
      <c r="BZ105" s="350">
        <f>+'Stk CF '!DR105</f>
        <v>0</v>
      </c>
      <c r="CA105" s="350">
        <f>+'Stk CF '!DS105</f>
        <v>72</v>
      </c>
      <c r="CB105" s="351">
        <f>+'Stk BF '!FB105</f>
        <v>0</v>
      </c>
      <c r="CC105" s="106">
        <f>+'Stk BSF'!ET105</f>
        <v>0</v>
      </c>
      <c r="CD105" s="350">
        <f>+'Stk CF '!DY105</f>
        <v>0</v>
      </c>
      <c r="CE105" s="350">
        <f>+'Stk CF '!DZ105</f>
        <v>72</v>
      </c>
      <c r="CF105" s="351">
        <f>+'Stk BF '!FK105</f>
        <v>0</v>
      </c>
      <c r="CG105" s="106">
        <f>+'Stk BSF'!FB105</f>
        <v>0</v>
      </c>
      <c r="CH105" s="350">
        <f>+'Stk CF '!EF105</f>
        <v>0</v>
      </c>
      <c r="CI105" s="350">
        <f>+'Stk CF '!EG105</f>
        <v>72</v>
      </c>
      <c r="CJ105" s="351">
        <f>+'Stk BF '!FT105</f>
        <v>0</v>
      </c>
      <c r="CK105" s="106">
        <f>+'Stk BSF'!FJ105</f>
        <v>0</v>
      </c>
      <c r="CL105" s="350">
        <f>+'Stk CF '!EM105</f>
        <v>0</v>
      </c>
      <c r="CM105" s="350">
        <f>+'Stk CF '!EN105</f>
        <v>72</v>
      </c>
      <c r="CN105" s="351">
        <f>+'Stk BF '!GC105</f>
        <v>0</v>
      </c>
      <c r="CO105" s="106">
        <f>+'Stk BSF'!FR105</f>
        <v>0</v>
      </c>
      <c r="CP105" s="350">
        <f>+'Stk CF '!ET105</f>
        <v>0</v>
      </c>
      <c r="CQ105" s="350">
        <f>+'Stk CF '!EU105</f>
        <v>72</v>
      </c>
      <c r="CR105" s="351">
        <f>+'Stk BF '!GL105</f>
        <v>0</v>
      </c>
      <c r="CS105" s="106">
        <f>+'Stk BSF'!FZ105</f>
        <v>0</v>
      </c>
      <c r="CT105" s="350">
        <f>+'Stk CF '!FA105</f>
        <v>0</v>
      </c>
      <c r="CU105" s="350">
        <f>+'Stk CF '!FB105</f>
        <v>72</v>
      </c>
      <c r="CV105" s="351">
        <f>+'Stk BF '!GU105</f>
        <v>0</v>
      </c>
      <c r="CW105" s="106">
        <f>+'Stk BSF'!GH105</f>
        <v>0</v>
      </c>
      <c r="CX105" s="350">
        <f>+'Stk CF '!FH105</f>
        <v>0</v>
      </c>
      <c r="CY105" s="350">
        <f>+'Stk CF '!FI105</f>
        <v>72</v>
      </c>
      <c r="CZ105" s="351">
        <f>+'Stk BF '!HD105</f>
        <v>0</v>
      </c>
      <c r="DA105" s="106">
        <f>+'Stk BSF'!GP105</f>
        <v>0</v>
      </c>
      <c r="DB105" s="350">
        <f>+'Stk CF '!FO105</f>
        <v>0</v>
      </c>
      <c r="DC105" s="350">
        <f>+'Stk CF '!FP105</f>
        <v>72</v>
      </c>
      <c r="DD105" s="351">
        <f>+'Stk BF '!HM105</f>
        <v>0</v>
      </c>
      <c r="DE105" s="106">
        <f>+'Stk BSF'!GX105</f>
        <v>0</v>
      </c>
      <c r="DF105" s="350">
        <f>+'Stk CF '!FV105</f>
        <v>0</v>
      </c>
      <c r="DG105" s="350">
        <f>+'Stk CF '!FW105</f>
        <v>72</v>
      </c>
      <c r="DH105" s="351">
        <f>+'Stk BF '!HV105</f>
        <v>0</v>
      </c>
      <c r="DI105" s="106">
        <f>+'Stk BSF'!HF105</f>
        <v>0</v>
      </c>
      <c r="DJ105" s="350">
        <f>+'Stk CF '!GC105</f>
        <v>0</v>
      </c>
      <c r="DK105" s="350">
        <f>+'Stk CF '!GD105</f>
        <v>72</v>
      </c>
      <c r="DL105" s="351">
        <f>+'Stk BF '!IE105</f>
        <v>0</v>
      </c>
      <c r="DM105" s="106">
        <f>+'Stk BSF'!HN105</f>
        <v>0</v>
      </c>
      <c r="DN105" s="350">
        <f>+'Stk CF '!GJ105</f>
        <v>0</v>
      </c>
      <c r="DO105" s="350">
        <f>+'Stk CF '!GK105</f>
        <v>72</v>
      </c>
      <c r="DP105" s="351">
        <f>+'Stk BF '!IN105</f>
        <v>0</v>
      </c>
      <c r="DQ105" s="106">
        <f>+'Stk BSF'!HV105</f>
        <v>0</v>
      </c>
      <c r="DR105" s="350">
        <f>+'Stk CF '!GQ105</f>
        <v>0</v>
      </c>
      <c r="DS105" s="350">
        <f>+'Stk CF '!GR105</f>
        <v>72</v>
      </c>
      <c r="DT105" s="351">
        <f>+'Stk BF '!IW105</f>
        <v>0</v>
      </c>
      <c r="DU105" s="106">
        <f>+'Stk BSF'!HV105</f>
        <v>0</v>
      </c>
      <c r="DV105" s="350">
        <f>+'Stk CF '!GX105</f>
        <v>0</v>
      </c>
      <c r="DW105" s="350">
        <f>+'Stk CF '!GY105</f>
        <v>72</v>
      </c>
      <c r="DX105" s="351">
        <f>+'Stk BF '!JF105</f>
        <v>0</v>
      </c>
      <c r="DY105" s="106">
        <f>+'Stk BSF'!IL105</f>
        <v>0</v>
      </c>
      <c r="DZ105" s="350">
        <f>+'Stk CF '!HE105</f>
        <v>0</v>
      </c>
      <c r="EA105" s="350">
        <f>+'Stk CF '!HF105</f>
        <v>72</v>
      </c>
      <c r="EB105" s="351">
        <f>+'Stk BF '!JO105</f>
        <v>0</v>
      </c>
      <c r="EC105" s="106">
        <f>+'Stk BSF'!IT105</f>
        <v>0</v>
      </c>
      <c r="ED105" s="350">
        <f>+'Stk CF '!HL105</f>
        <v>0</v>
      </c>
      <c r="EE105" s="350">
        <f>+'Stk CF '!HM105</f>
        <v>72</v>
      </c>
      <c r="EF105" s="351">
        <f>+'Stk BF '!JX105</f>
        <v>0</v>
      </c>
      <c r="EG105" s="106">
        <f>+'Stk BSF'!JB105</f>
        <v>0</v>
      </c>
      <c r="EH105" s="350">
        <f>+'Stk CF '!IA105</f>
        <v>0</v>
      </c>
      <c r="EI105" s="350">
        <f>+'Stk CF '!IB105</f>
        <v>72</v>
      </c>
      <c r="EJ105" s="351">
        <f>+'Stk BF '!KG105</f>
        <v>0</v>
      </c>
      <c r="EK105" s="1"/>
      <c r="EL105" s="520">
        <f t="shared" si="59"/>
        <v>0</v>
      </c>
      <c r="EM105" s="347">
        <f t="shared" si="60"/>
        <v>0</v>
      </c>
      <c r="EN105" s="347">
        <f t="shared" si="61"/>
        <v>72</v>
      </c>
      <c r="EO105" s="347">
        <f t="shared" si="62"/>
        <v>0</v>
      </c>
      <c r="EP105" s="73"/>
      <c r="EQ105" s="132"/>
      <c r="ER105" s="132"/>
    </row>
    <row r="106" spans="1:148" s="41" customFormat="1" ht="15.75">
      <c r="B106" s="387" t="s">
        <v>603</v>
      </c>
      <c r="C106" s="178" t="s">
        <v>597</v>
      </c>
      <c r="D106" s="167" t="s">
        <v>598</v>
      </c>
      <c r="E106" s="362" t="s">
        <v>181</v>
      </c>
      <c r="F106" s="380" t="s">
        <v>99</v>
      </c>
      <c r="G106" s="380" t="s">
        <v>99</v>
      </c>
      <c r="H106" s="166" t="s">
        <v>94</v>
      </c>
      <c r="I106" s="359">
        <v>11.6</v>
      </c>
      <c r="J106" s="143">
        <v>5</v>
      </c>
      <c r="K106" s="144">
        <v>5</v>
      </c>
      <c r="L106" s="137" t="s">
        <v>4</v>
      </c>
      <c r="M106" s="106">
        <f>+'Stk BSF'!N106</f>
        <v>0</v>
      </c>
      <c r="N106" s="350">
        <f>+'Stk CF '!N106</f>
        <v>0</v>
      </c>
      <c r="O106" s="350">
        <f>+'Stk CF '!O106</f>
        <v>1</v>
      </c>
      <c r="P106" s="351">
        <f>+'Stk BF '!N106</f>
        <v>9</v>
      </c>
      <c r="Q106" s="106">
        <f>+'Stk BSF'!V106</f>
        <v>0</v>
      </c>
      <c r="R106" s="350">
        <f>+'Stk CF '!Q106</f>
        <v>0</v>
      </c>
      <c r="S106" s="350">
        <f>+'Stk CF '!R106</f>
        <v>1</v>
      </c>
      <c r="T106" s="351">
        <f>+'Stk BF '!W106</f>
        <v>9</v>
      </c>
      <c r="U106" s="106">
        <f>+'Stk BSF'!AD106</f>
        <v>0</v>
      </c>
      <c r="V106" s="350">
        <f>+'Stk CF '!X106</f>
        <v>0</v>
      </c>
      <c r="W106" s="350">
        <f>+'Stk CF '!Y106</f>
        <v>1</v>
      </c>
      <c r="X106" s="351">
        <f>+'Stk BF '!AF106</f>
        <v>9</v>
      </c>
      <c r="Y106" s="106">
        <f>+'Stk BSF'!AL106</f>
        <v>0</v>
      </c>
      <c r="Z106" s="350">
        <f>+'Stk CF '!AE106</f>
        <v>0</v>
      </c>
      <c r="AA106" s="350">
        <f>+'Stk CF '!AF106</f>
        <v>1</v>
      </c>
      <c r="AB106" s="351">
        <f>+'Stk BF '!AO106</f>
        <v>9</v>
      </c>
      <c r="AC106" s="106">
        <f>+'Stk BSF'!AT106</f>
        <v>0</v>
      </c>
      <c r="AD106" s="350">
        <f>+'Stk CF '!AL106</f>
        <v>0</v>
      </c>
      <c r="AE106" s="350">
        <f>+'Stk CF '!AM106</f>
        <v>1</v>
      </c>
      <c r="AF106" s="351">
        <f>+'Stk BF '!AX106</f>
        <v>9</v>
      </c>
      <c r="AG106" s="106">
        <f>+'Stk BSF'!BB106</f>
        <v>0</v>
      </c>
      <c r="AH106" s="350">
        <f>+'Stk CF '!AS106</f>
        <v>0</v>
      </c>
      <c r="AI106" s="350">
        <f>+'Stk CF '!AT106</f>
        <v>1</v>
      </c>
      <c r="AJ106" s="351">
        <f>+'Stk BF '!BG106</f>
        <v>9</v>
      </c>
      <c r="AK106" s="106">
        <f>+'Stk BSF'!BJ106</f>
        <v>0</v>
      </c>
      <c r="AL106" s="350">
        <f>+'Stk CF '!AZ106</f>
        <v>0</v>
      </c>
      <c r="AM106" s="350">
        <f>+'Stk CF '!BA106</f>
        <v>1</v>
      </c>
      <c r="AN106" s="351">
        <f>+'Stk BF '!BP106</f>
        <v>9</v>
      </c>
      <c r="AO106" s="106">
        <f>+'Stk BSF'!BR106</f>
        <v>0</v>
      </c>
      <c r="AP106" s="350">
        <f>+'Stk CF '!BG106</f>
        <v>0</v>
      </c>
      <c r="AQ106" s="350">
        <f>+'Stk CF '!BH106</f>
        <v>1</v>
      </c>
      <c r="AR106" s="351">
        <f>+'Stk BF '!BY106</f>
        <v>9</v>
      </c>
      <c r="AS106" s="106">
        <f>+'Stk BSF'!BZ106</f>
        <v>0</v>
      </c>
      <c r="AT106" s="350">
        <f>+'Stk CF '!BN106</f>
        <v>0</v>
      </c>
      <c r="AU106" s="350">
        <f>+'Stk CF '!BO106</f>
        <v>1</v>
      </c>
      <c r="AV106" s="351">
        <f>+'Stk BF '!CH106</f>
        <v>9</v>
      </c>
      <c r="AW106" s="106">
        <f>+'Stk BSF'!CH106</f>
        <v>0</v>
      </c>
      <c r="AX106" s="350">
        <f>+'Stk CF '!BU106</f>
        <v>0</v>
      </c>
      <c r="AY106" s="350">
        <f>+'Stk CF '!BV106</f>
        <v>1</v>
      </c>
      <c r="AZ106" s="351">
        <f>+'Stk BF '!CQ106</f>
        <v>9</v>
      </c>
      <c r="BA106" s="106">
        <f>+'Stk BSF'!CP106</f>
        <v>0</v>
      </c>
      <c r="BB106" s="350">
        <f>+'Stk CF '!CB106</f>
        <v>0</v>
      </c>
      <c r="BC106" s="350">
        <f>+'Stk CF '!CC106</f>
        <v>1</v>
      </c>
      <c r="BD106" s="351">
        <f>+'Stk BF '!CZ106</f>
        <v>9</v>
      </c>
      <c r="BE106" s="106">
        <f>+'Stk BSF'!CX106</f>
        <v>0</v>
      </c>
      <c r="BF106" s="350">
        <f>+'Stk CF '!CI106</f>
        <v>0</v>
      </c>
      <c r="BG106" s="350">
        <f>+'Stk CF '!CJ106</f>
        <v>1</v>
      </c>
      <c r="BH106" s="351">
        <f>+'Stk BF '!DI106</f>
        <v>9</v>
      </c>
      <c r="BI106" s="106">
        <f>+'Stk BSF'!DF106</f>
        <v>0</v>
      </c>
      <c r="BJ106" s="350">
        <f>+'Stk CF '!CP106</f>
        <v>0</v>
      </c>
      <c r="BK106" s="350">
        <f>+'Stk CF '!CQ106</f>
        <v>1</v>
      </c>
      <c r="BL106" s="351">
        <f>+'Stk BF '!DR106</f>
        <v>9</v>
      </c>
      <c r="BM106" s="106">
        <f>+'Stk BSF'!DN106</f>
        <v>0</v>
      </c>
      <c r="BN106" s="350">
        <f>+'Stk CF '!CW106</f>
        <v>0</v>
      </c>
      <c r="BO106" s="350">
        <f>+'Stk CF '!CX106</f>
        <v>1</v>
      </c>
      <c r="BP106" s="351">
        <f>+'Stk BF '!EA106</f>
        <v>9</v>
      </c>
      <c r="BQ106" s="106">
        <f>+'Stk BSF'!DV106</f>
        <v>0</v>
      </c>
      <c r="BR106" s="350">
        <f>+'Stk CF '!DD106</f>
        <v>0</v>
      </c>
      <c r="BS106" s="350">
        <f>+'Stk CF '!DE106</f>
        <v>1</v>
      </c>
      <c r="BT106" s="351">
        <f>+'Stk BF '!EJ106</f>
        <v>9</v>
      </c>
      <c r="BU106" s="106">
        <f>+'Stk BSF'!ED106</f>
        <v>0</v>
      </c>
      <c r="BV106" s="350">
        <f>+'Stk CF '!DK106</f>
        <v>0</v>
      </c>
      <c r="BW106" s="350">
        <f>+'Stk CF '!DL106</f>
        <v>1</v>
      </c>
      <c r="BX106" s="351">
        <f>+'Stk BF '!ES106</f>
        <v>9</v>
      </c>
      <c r="BY106" s="106">
        <f>+'Stk BSF'!EL106</f>
        <v>0</v>
      </c>
      <c r="BZ106" s="350">
        <f>+'Stk CF '!DR106</f>
        <v>0</v>
      </c>
      <c r="CA106" s="350">
        <f>+'Stk CF '!DS106</f>
        <v>1</v>
      </c>
      <c r="CB106" s="351">
        <f>+'Stk BF '!FB106</f>
        <v>9</v>
      </c>
      <c r="CC106" s="106">
        <f>+'Stk BSF'!ET106</f>
        <v>0</v>
      </c>
      <c r="CD106" s="350">
        <f>+'Stk CF '!DY106</f>
        <v>0</v>
      </c>
      <c r="CE106" s="350">
        <f>+'Stk CF '!DZ106</f>
        <v>1</v>
      </c>
      <c r="CF106" s="351">
        <f>+'Stk BF '!FK106</f>
        <v>9</v>
      </c>
      <c r="CG106" s="106">
        <f>+'Stk BSF'!FB106</f>
        <v>0</v>
      </c>
      <c r="CH106" s="350">
        <f>+'Stk CF '!EF106</f>
        <v>0</v>
      </c>
      <c r="CI106" s="350">
        <f>+'Stk CF '!EG106</f>
        <v>1</v>
      </c>
      <c r="CJ106" s="351">
        <f>+'Stk BF '!FT106</f>
        <v>9</v>
      </c>
      <c r="CK106" s="106">
        <f>+'Stk BSF'!FJ106</f>
        <v>0</v>
      </c>
      <c r="CL106" s="350">
        <f>+'Stk CF '!EM106</f>
        <v>0</v>
      </c>
      <c r="CM106" s="350">
        <f>+'Stk CF '!EN106</f>
        <v>1</v>
      </c>
      <c r="CN106" s="351">
        <f>+'Stk BF '!GC106</f>
        <v>9</v>
      </c>
      <c r="CO106" s="106">
        <f>+'Stk BSF'!FR106</f>
        <v>0</v>
      </c>
      <c r="CP106" s="350">
        <f>+'Stk CF '!ET106</f>
        <v>0</v>
      </c>
      <c r="CQ106" s="350">
        <f>+'Stk CF '!EU106</f>
        <v>1</v>
      </c>
      <c r="CR106" s="351">
        <f>+'Stk BF '!GL106</f>
        <v>9</v>
      </c>
      <c r="CS106" s="106">
        <f>+'Stk BSF'!FZ106</f>
        <v>0</v>
      </c>
      <c r="CT106" s="350">
        <f>+'Stk CF '!FA106</f>
        <v>0</v>
      </c>
      <c r="CU106" s="350">
        <f>+'Stk CF '!FB106</f>
        <v>1</v>
      </c>
      <c r="CV106" s="351">
        <f>+'Stk BF '!GU106</f>
        <v>9</v>
      </c>
      <c r="CW106" s="106">
        <f>+'Stk BSF'!GH106</f>
        <v>0</v>
      </c>
      <c r="CX106" s="350">
        <f>+'Stk CF '!FH106</f>
        <v>0</v>
      </c>
      <c r="CY106" s="350">
        <f>+'Stk CF '!FI106</f>
        <v>1</v>
      </c>
      <c r="CZ106" s="351">
        <f>+'Stk BF '!HD106</f>
        <v>9</v>
      </c>
      <c r="DA106" s="106">
        <f>+'Stk BSF'!GP106</f>
        <v>0</v>
      </c>
      <c r="DB106" s="350">
        <f>+'Stk CF '!FO106</f>
        <v>0</v>
      </c>
      <c r="DC106" s="350">
        <f>+'Stk CF '!FP106</f>
        <v>1</v>
      </c>
      <c r="DD106" s="351">
        <f>+'Stk BF '!HM106</f>
        <v>9</v>
      </c>
      <c r="DE106" s="106">
        <f>+'Stk BSF'!GX106</f>
        <v>0</v>
      </c>
      <c r="DF106" s="350">
        <f>+'Stk CF '!FV106</f>
        <v>0</v>
      </c>
      <c r="DG106" s="350">
        <f>+'Stk CF '!FW106</f>
        <v>1</v>
      </c>
      <c r="DH106" s="351">
        <f>+'Stk BF '!HV106</f>
        <v>9</v>
      </c>
      <c r="DI106" s="106">
        <f>+'Stk BSF'!HF106</f>
        <v>0</v>
      </c>
      <c r="DJ106" s="350">
        <f>+'Stk CF '!GC106</f>
        <v>0</v>
      </c>
      <c r="DK106" s="350">
        <f>+'Stk CF '!GD106</f>
        <v>1</v>
      </c>
      <c r="DL106" s="351">
        <f>+'Stk BF '!IE106</f>
        <v>9</v>
      </c>
      <c r="DM106" s="106">
        <f>+'Stk BSF'!HN106</f>
        <v>0</v>
      </c>
      <c r="DN106" s="350">
        <f>+'Stk CF '!GJ106</f>
        <v>0</v>
      </c>
      <c r="DO106" s="350">
        <f>+'Stk CF '!GK106</f>
        <v>1</v>
      </c>
      <c r="DP106" s="351">
        <f>+'Stk BF '!IN106</f>
        <v>9</v>
      </c>
      <c r="DQ106" s="106">
        <f>+'Stk BSF'!HV106</f>
        <v>0</v>
      </c>
      <c r="DR106" s="350">
        <f>+'Stk CF '!GQ106</f>
        <v>0</v>
      </c>
      <c r="DS106" s="350">
        <f>+'Stk CF '!GR106</f>
        <v>1</v>
      </c>
      <c r="DT106" s="351">
        <f>+'Stk BF '!IW106</f>
        <v>9</v>
      </c>
      <c r="DU106" s="106">
        <f>+'Stk BSF'!HV106</f>
        <v>0</v>
      </c>
      <c r="DV106" s="350">
        <f>+'Stk CF '!GX106</f>
        <v>0</v>
      </c>
      <c r="DW106" s="350">
        <f>+'Stk CF '!GY106</f>
        <v>1</v>
      </c>
      <c r="DX106" s="351">
        <f>+'Stk BF '!JF106</f>
        <v>9</v>
      </c>
      <c r="DY106" s="106">
        <f>+'Stk BSF'!IL106</f>
        <v>0</v>
      </c>
      <c r="DZ106" s="350">
        <f>+'Stk CF '!HE106</f>
        <v>0</v>
      </c>
      <c r="EA106" s="350">
        <f>+'Stk CF '!HF106</f>
        <v>1</v>
      </c>
      <c r="EB106" s="351">
        <f>+'Stk BF '!JO106</f>
        <v>9</v>
      </c>
      <c r="EC106" s="106">
        <f>+'Stk BSF'!IT106</f>
        <v>0</v>
      </c>
      <c r="ED106" s="350">
        <f>+'Stk CF '!HL106</f>
        <v>0</v>
      </c>
      <c r="EE106" s="350">
        <f>+'Stk CF '!HM106</f>
        <v>1</v>
      </c>
      <c r="EF106" s="351">
        <f>+'Stk BF '!JX106</f>
        <v>9</v>
      </c>
      <c r="EG106" s="106">
        <f>+'Stk BSF'!JB106</f>
        <v>0</v>
      </c>
      <c r="EH106" s="350">
        <f>+'Stk CF '!IA106</f>
        <v>0</v>
      </c>
      <c r="EI106" s="350">
        <f>+'Stk CF '!IB106</f>
        <v>1</v>
      </c>
      <c r="EJ106" s="351">
        <f>+'Stk BF '!KG106</f>
        <v>9</v>
      </c>
      <c r="EK106" s="1"/>
      <c r="EL106" s="520">
        <f t="shared" si="59"/>
        <v>0</v>
      </c>
      <c r="EM106" s="347">
        <f t="shared" si="60"/>
        <v>0</v>
      </c>
      <c r="EN106" s="347">
        <f t="shared" si="61"/>
        <v>1</v>
      </c>
      <c r="EO106" s="347">
        <f t="shared" si="62"/>
        <v>9</v>
      </c>
      <c r="EP106" s="73"/>
      <c r="EQ106" s="132"/>
      <c r="ER106" s="132"/>
    </row>
    <row r="107" spans="1:148" s="41" customFormat="1" ht="13.5" customHeight="1">
      <c r="B107" s="387" t="s">
        <v>603</v>
      </c>
      <c r="C107" s="174" t="s">
        <v>38</v>
      </c>
      <c r="D107" s="168" t="s">
        <v>194</v>
      </c>
      <c r="E107" s="363" t="s">
        <v>198</v>
      </c>
      <c r="F107" s="380" t="s">
        <v>99</v>
      </c>
      <c r="G107" s="380" t="s">
        <v>99</v>
      </c>
      <c r="H107" s="166" t="s">
        <v>94</v>
      </c>
      <c r="I107" s="356" t="s">
        <v>201</v>
      </c>
      <c r="J107" s="143">
        <v>6</v>
      </c>
      <c r="K107" s="144">
        <v>6</v>
      </c>
      <c r="L107" s="137" t="s">
        <v>4</v>
      </c>
      <c r="M107" s="106">
        <f>+'Stk BSF'!N107</f>
        <v>0</v>
      </c>
      <c r="N107" s="350">
        <f>+'Stk CF '!N107</f>
        <v>0</v>
      </c>
      <c r="O107" s="350">
        <f>+'Stk CF '!O107</f>
        <v>0</v>
      </c>
      <c r="P107" s="351">
        <f>+'Stk BF '!N107</f>
        <v>105</v>
      </c>
      <c r="Q107" s="106">
        <f>+'Stk BSF'!V107</f>
        <v>0</v>
      </c>
      <c r="R107" s="350">
        <f>+'Stk CF '!Q107</f>
        <v>0</v>
      </c>
      <c r="S107" s="350">
        <f>+'Stk CF '!R107</f>
        <v>0</v>
      </c>
      <c r="T107" s="351">
        <f>+'Stk BF '!W107</f>
        <v>105</v>
      </c>
      <c r="U107" s="106">
        <f>+'Stk BSF'!AD107</f>
        <v>0</v>
      </c>
      <c r="V107" s="350">
        <f>+'Stk CF '!X107</f>
        <v>0</v>
      </c>
      <c r="W107" s="350">
        <f>+'Stk CF '!Y107</f>
        <v>0</v>
      </c>
      <c r="X107" s="351">
        <f>+'Stk BF '!AF107</f>
        <v>105</v>
      </c>
      <c r="Y107" s="106">
        <f>+'Stk BSF'!AL107</f>
        <v>0</v>
      </c>
      <c r="Z107" s="350">
        <f>+'Stk CF '!AE107</f>
        <v>0</v>
      </c>
      <c r="AA107" s="350">
        <f>+'Stk CF '!AF107</f>
        <v>0</v>
      </c>
      <c r="AB107" s="351">
        <f>+'Stk BF '!AO107</f>
        <v>105</v>
      </c>
      <c r="AC107" s="106">
        <f>+'Stk BSF'!AT107</f>
        <v>0</v>
      </c>
      <c r="AD107" s="350">
        <f>+'Stk CF '!AL107</f>
        <v>0</v>
      </c>
      <c r="AE107" s="350">
        <f>+'Stk CF '!AM107</f>
        <v>0</v>
      </c>
      <c r="AF107" s="351">
        <f>+'Stk BF '!AX107</f>
        <v>105</v>
      </c>
      <c r="AG107" s="106">
        <f>+'Stk BSF'!BB107</f>
        <v>0</v>
      </c>
      <c r="AH107" s="350">
        <f>+'Stk CF '!AS107</f>
        <v>0</v>
      </c>
      <c r="AI107" s="350">
        <f>+'Stk CF '!AT107</f>
        <v>0</v>
      </c>
      <c r="AJ107" s="351">
        <f>+'Stk BF '!BG107</f>
        <v>105</v>
      </c>
      <c r="AK107" s="106">
        <f>+'Stk BSF'!BJ107</f>
        <v>0</v>
      </c>
      <c r="AL107" s="350">
        <f>+'Stk CF '!AZ107</f>
        <v>0</v>
      </c>
      <c r="AM107" s="350">
        <f>+'Stk CF '!BA107</f>
        <v>0</v>
      </c>
      <c r="AN107" s="351">
        <f>+'Stk BF '!BP107</f>
        <v>105</v>
      </c>
      <c r="AO107" s="106">
        <f>+'Stk BSF'!BR107</f>
        <v>0</v>
      </c>
      <c r="AP107" s="350">
        <f>+'Stk CF '!BG107</f>
        <v>0</v>
      </c>
      <c r="AQ107" s="350">
        <f>+'Stk CF '!BH107</f>
        <v>0</v>
      </c>
      <c r="AR107" s="351">
        <f>+'Stk BF '!BY107</f>
        <v>105</v>
      </c>
      <c r="AS107" s="106">
        <f>+'Stk BSF'!BZ107</f>
        <v>0</v>
      </c>
      <c r="AT107" s="350">
        <f>+'Stk CF '!BN107</f>
        <v>0</v>
      </c>
      <c r="AU107" s="350">
        <f>+'Stk CF '!BO107</f>
        <v>0</v>
      </c>
      <c r="AV107" s="351">
        <f>+'Stk BF '!CH107</f>
        <v>105</v>
      </c>
      <c r="AW107" s="106">
        <f>+'Stk BSF'!CH107</f>
        <v>0</v>
      </c>
      <c r="AX107" s="350">
        <f>+'Stk CF '!BU107</f>
        <v>0</v>
      </c>
      <c r="AY107" s="350">
        <f>+'Stk CF '!BV107</f>
        <v>0</v>
      </c>
      <c r="AZ107" s="351">
        <f>+'Stk BF '!CQ107</f>
        <v>105</v>
      </c>
      <c r="BA107" s="106">
        <f>+'Stk BSF'!CP107</f>
        <v>0</v>
      </c>
      <c r="BB107" s="350">
        <f>+'Stk CF '!CB107</f>
        <v>0</v>
      </c>
      <c r="BC107" s="350">
        <f>+'Stk CF '!CC107</f>
        <v>0</v>
      </c>
      <c r="BD107" s="351">
        <f>+'Stk BF '!CZ107</f>
        <v>105</v>
      </c>
      <c r="BE107" s="106">
        <f>+'Stk BSF'!CX107</f>
        <v>0</v>
      </c>
      <c r="BF107" s="350">
        <f>+'Stk CF '!CI107</f>
        <v>0</v>
      </c>
      <c r="BG107" s="350">
        <f>+'Stk CF '!CJ107</f>
        <v>0</v>
      </c>
      <c r="BH107" s="351">
        <f>+'Stk BF '!DI107</f>
        <v>105</v>
      </c>
      <c r="BI107" s="106">
        <f>+'Stk BSF'!DF107</f>
        <v>0</v>
      </c>
      <c r="BJ107" s="350">
        <f>+'Stk CF '!CP107</f>
        <v>0</v>
      </c>
      <c r="BK107" s="350">
        <f>+'Stk CF '!CQ107</f>
        <v>0</v>
      </c>
      <c r="BL107" s="351">
        <f>+'Stk BF '!DR107</f>
        <v>105</v>
      </c>
      <c r="BM107" s="106">
        <f>+'Stk BSF'!DN107</f>
        <v>0</v>
      </c>
      <c r="BN107" s="350">
        <f>+'Stk CF '!CW107</f>
        <v>0</v>
      </c>
      <c r="BO107" s="350">
        <f>+'Stk CF '!CX107</f>
        <v>0</v>
      </c>
      <c r="BP107" s="351">
        <f>+'Stk BF '!EA107</f>
        <v>105</v>
      </c>
      <c r="BQ107" s="106">
        <f>+'Stk BSF'!DV107</f>
        <v>0</v>
      </c>
      <c r="BR107" s="350">
        <f>+'Stk CF '!DD107</f>
        <v>0</v>
      </c>
      <c r="BS107" s="350">
        <f>+'Stk CF '!DE107</f>
        <v>0</v>
      </c>
      <c r="BT107" s="351">
        <f>+'Stk BF '!EJ107</f>
        <v>105</v>
      </c>
      <c r="BU107" s="106">
        <f>+'Stk BSF'!ED107</f>
        <v>0</v>
      </c>
      <c r="BV107" s="350">
        <f>+'Stk CF '!DK107</f>
        <v>0</v>
      </c>
      <c r="BW107" s="350">
        <f>+'Stk CF '!DL107</f>
        <v>0</v>
      </c>
      <c r="BX107" s="351">
        <f>+'Stk BF '!ES107</f>
        <v>105</v>
      </c>
      <c r="BY107" s="106">
        <f>+'Stk BSF'!EL107</f>
        <v>0</v>
      </c>
      <c r="BZ107" s="350">
        <f>+'Stk CF '!DR107</f>
        <v>0</v>
      </c>
      <c r="CA107" s="350">
        <f>+'Stk CF '!DS107</f>
        <v>0</v>
      </c>
      <c r="CB107" s="351">
        <f>+'Stk BF '!FB107</f>
        <v>105</v>
      </c>
      <c r="CC107" s="106">
        <f>+'Stk BSF'!ET107</f>
        <v>0</v>
      </c>
      <c r="CD107" s="350">
        <f>+'Stk CF '!DY107</f>
        <v>0</v>
      </c>
      <c r="CE107" s="350">
        <f>+'Stk CF '!DZ107</f>
        <v>0</v>
      </c>
      <c r="CF107" s="351">
        <f>+'Stk BF '!FK107</f>
        <v>105</v>
      </c>
      <c r="CG107" s="106">
        <f>+'Stk BSF'!FB107</f>
        <v>0</v>
      </c>
      <c r="CH107" s="350">
        <f>+'Stk CF '!EF107</f>
        <v>0</v>
      </c>
      <c r="CI107" s="350">
        <f>+'Stk CF '!EG107</f>
        <v>0</v>
      </c>
      <c r="CJ107" s="351">
        <f>+'Stk BF '!FT107</f>
        <v>105</v>
      </c>
      <c r="CK107" s="106">
        <f>+'Stk BSF'!FJ107</f>
        <v>0</v>
      </c>
      <c r="CL107" s="350">
        <f>+'Stk CF '!EM107</f>
        <v>0</v>
      </c>
      <c r="CM107" s="350">
        <f>+'Stk CF '!EN107</f>
        <v>0</v>
      </c>
      <c r="CN107" s="351">
        <f>+'Stk BF '!GC107</f>
        <v>105</v>
      </c>
      <c r="CO107" s="106">
        <f>+'Stk BSF'!FR107</f>
        <v>0</v>
      </c>
      <c r="CP107" s="350">
        <f>+'Stk CF '!ET107</f>
        <v>0</v>
      </c>
      <c r="CQ107" s="350">
        <f>+'Stk CF '!EU107</f>
        <v>0</v>
      </c>
      <c r="CR107" s="351">
        <f>+'Stk BF '!GL107</f>
        <v>105</v>
      </c>
      <c r="CS107" s="106">
        <f>+'Stk BSF'!FZ107</f>
        <v>0</v>
      </c>
      <c r="CT107" s="350">
        <f>+'Stk CF '!FA107</f>
        <v>0</v>
      </c>
      <c r="CU107" s="350">
        <f>+'Stk CF '!FB107</f>
        <v>0</v>
      </c>
      <c r="CV107" s="351">
        <f>+'Stk BF '!GU107</f>
        <v>105</v>
      </c>
      <c r="CW107" s="106">
        <f>+'Stk BSF'!GH107</f>
        <v>0</v>
      </c>
      <c r="CX107" s="350">
        <f>+'Stk CF '!FH107</f>
        <v>0</v>
      </c>
      <c r="CY107" s="350">
        <f>+'Stk CF '!FI107</f>
        <v>0</v>
      </c>
      <c r="CZ107" s="351">
        <f>+'Stk BF '!HD107</f>
        <v>105</v>
      </c>
      <c r="DA107" s="106">
        <f>+'Stk BSF'!GP107</f>
        <v>0</v>
      </c>
      <c r="DB107" s="350">
        <f>+'Stk CF '!FO107</f>
        <v>0</v>
      </c>
      <c r="DC107" s="350">
        <f>+'Stk CF '!FP107</f>
        <v>0</v>
      </c>
      <c r="DD107" s="351">
        <f>+'Stk BF '!HM107</f>
        <v>105</v>
      </c>
      <c r="DE107" s="106">
        <f>+'Stk BSF'!GX107</f>
        <v>0</v>
      </c>
      <c r="DF107" s="350">
        <f>+'Stk CF '!FV107</f>
        <v>0</v>
      </c>
      <c r="DG107" s="350">
        <f>+'Stk CF '!FW107</f>
        <v>0</v>
      </c>
      <c r="DH107" s="351">
        <f>+'Stk BF '!HV107</f>
        <v>105</v>
      </c>
      <c r="DI107" s="106">
        <f>+'Stk BSF'!HF107</f>
        <v>0</v>
      </c>
      <c r="DJ107" s="350">
        <f>+'Stk CF '!GC107</f>
        <v>0</v>
      </c>
      <c r="DK107" s="350">
        <f>+'Stk CF '!GD107</f>
        <v>0</v>
      </c>
      <c r="DL107" s="351">
        <f>+'Stk BF '!IE107</f>
        <v>105</v>
      </c>
      <c r="DM107" s="106">
        <f>+'Stk BSF'!HN107</f>
        <v>0</v>
      </c>
      <c r="DN107" s="350">
        <f>+'Stk CF '!GJ107</f>
        <v>0</v>
      </c>
      <c r="DO107" s="350">
        <f>+'Stk CF '!GK107</f>
        <v>0</v>
      </c>
      <c r="DP107" s="351">
        <f>+'Stk BF '!IN107</f>
        <v>105</v>
      </c>
      <c r="DQ107" s="106">
        <f>+'Stk BSF'!HV107</f>
        <v>0</v>
      </c>
      <c r="DR107" s="350">
        <f>+'Stk CF '!GQ107</f>
        <v>0</v>
      </c>
      <c r="DS107" s="350">
        <f>+'Stk CF '!GR107</f>
        <v>0</v>
      </c>
      <c r="DT107" s="351">
        <f>+'Stk BF '!IW107</f>
        <v>105</v>
      </c>
      <c r="DU107" s="106">
        <f>+'Stk BSF'!HV107</f>
        <v>0</v>
      </c>
      <c r="DV107" s="350">
        <f>+'Stk CF '!GX107</f>
        <v>0</v>
      </c>
      <c r="DW107" s="350">
        <f>+'Stk CF '!GY107</f>
        <v>0</v>
      </c>
      <c r="DX107" s="351">
        <f>+'Stk BF '!JF107</f>
        <v>105</v>
      </c>
      <c r="DY107" s="106">
        <f>+'Stk BSF'!IL107</f>
        <v>0</v>
      </c>
      <c r="DZ107" s="350">
        <f>+'Stk CF '!HE107</f>
        <v>0</v>
      </c>
      <c r="EA107" s="350">
        <f>+'Stk CF '!HF107</f>
        <v>0</v>
      </c>
      <c r="EB107" s="351">
        <f>+'Stk BF '!JO107</f>
        <v>105</v>
      </c>
      <c r="EC107" s="106">
        <f>+'Stk BSF'!IT107</f>
        <v>0</v>
      </c>
      <c r="ED107" s="350">
        <f>+'Stk CF '!HL107</f>
        <v>0</v>
      </c>
      <c r="EE107" s="350">
        <f>+'Stk CF '!HM107</f>
        <v>0</v>
      </c>
      <c r="EF107" s="351">
        <f>+'Stk BF '!JX107</f>
        <v>105</v>
      </c>
      <c r="EG107" s="106">
        <f>+'Stk BSF'!JB107</f>
        <v>0</v>
      </c>
      <c r="EH107" s="350">
        <f>+'Stk CF '!IA107</f>
        <v>0</v>
      </c>
      <c r="EI107" s="350">
        <f>+'Stk CF '!IB107</f>
        <v>0</v>
      </c>
      <c r="EJ107" s="351">
        <f>+'Stk BF '!KG107</f>
        <v>105</v>
      </c>
      <c r="EK107" s="1"/>
      <c r="EL107" s="520">
        <f t="shared" si="59"/>
        <v>0</v>
      </c>
      <c r="EM107" s="347">
        <f t="shared" si="60"/>
        <v>0</v>
      </c>
      <c r="EN107" s="347">
        <f t="shared" si="61"/>
        <v>0</v>
      </c>
      <c r="EO107" s="347">
        <f t="shared" si="62"/>
        <v>105</v>
      </c>
      <c r="EP107" s="73"/>
      <c r="EQ107" s="132"/>
      <c r="ER107" s="132"/>
    </row>
    <row r="108" spans="1:148" s="41" customFormat="1" ht="13.5" customHeight="1">
      <c r="B108" s="387" t="s">
        <v>603</v>
      </c>
      <c r="C108" s="174" t="s">
        <v>596</v>
      </c>
      <c r="D108" s="168" t="s">
        <v>599</v>
      </c>
      <c r="E108" s="363" t="s">
        <v>198</v>
      </c>
      <c r="F108" s="380" t="s">
        <v>99</v>
      </c>
      <c r="G108" s="380" t="s">
        <v>99</v>
      </c>
      <c r="H108" s="166" t="s">
        <v>94</v>
      </c>
      <c r="I108" s="360">
        <v>13.6</v>
      </c>
      <c r="J108" s="143">
        <v>6</v>
      </c>
      <c r="K108" s="144">
        <v>6</v>
      </c>
      <c r="L108" s="137" t="s">
        <v>4</v>
      </c>
      <c r="M108" s="106">
        <f>+'Stk BSF'!N108</f>
        <v>0</v>
      </c>
      <c r="N108" s="350">
        <f>+'Stk CF '!N108</f>
        <v>0</v>
      </c>
      <c r="O108" s="350">
        <f>+'Stk CF '!O108</f>
        <v>45</v>
      </c>
      <c r="P108" s="351">
        <f>+'Stk BF '!N108</f>
        <v>0</v>
      </c>
      <c r="Q108" s="106">
        <f>+'Stk BSF'!V108</f>
        <v>0</v>
      </c>
      <c r="R108" s="350">
        <f>+'Stk CF '!Q108</f>
        <v>0</v>
      </c>
      <c r="S108" s="350">
        <f>+'Stk CF '!R108</f>
        <v>45</v>
      </c>
      <c r="T108" s="351">
        <f>+'Stk BF '!W108</f>
        <v>0</v>
      </c>
      <c r="U108" s="106">
        <f>+'Stk BSF'!AD108</f>
        <v>0</v>
      </c>
      <c r="V108" s="350">
        <f>+'Stk CF '!X108</f>
        <v>0</v>
      </c>
      <c r="W108" s="350">
        <f>+'Stk CF '!Y108</f>
        <v>45</v>
      </c>
      <c r="X108" s="351">
        <f>+'Stk BF '!AF108</f>
        <v>0</v>
      </c>
      <c r="Y108" s="106">
        <f>+'Stk BSF'!AL108</f>
        <v>0</v>
      </c>
      <c r="Z108" s="350">
        <f>+'Stk CF '!AE108</f>
        <v>0</v>
      </c>
      <c r="AA108" s="350">
        <f>+'Stk CF '!AF108</f>
        <v>2</v>
      </c>
      <c r="AB108" s="351">
        <f>+'Stk BF '!AO108</f>
        <v>43</v>
      </c>
      <c r="AC108" s="106">
        <f>+'Stk BSF'!AT108</f>
        <v>0</v>
      </c>
      <c r="AD108" s="350">
        <f>+'Stk CF '!AL108</f>
        <v>0</v>
      </c>
      <c r="AE108" s="350">
        <f>+'Stk CF '!AM108</f>
        <v>2</v>
      </c>
      <c r="AF108" s="351">
        <f>+'Stk BF '!AX108</f>
        <v>43</v>
      </c>
      <c r="AG108" s="106">
        <f>+'Stk BSF'!BB108</f>
        <v>0</v>
      </c>
      <c r="AH108" s="350">
        <f>+'Stk CF '!AS108</f>
        <v>0</v>
      </c>
      <c r="AI108" s="350">
        <f>+'Stk CF '!AT108</f>
        <v>1</v>
      </c>
      <c r="AJ108" s="351">
        <f>+'Stk BF '!BG108</f>
        <v>43</v>
      </c>
      <c r="AK108" s="106">
        <f>+'Stk BSF'!BJ108</f>
        <v>0</v>
      </c>
      <c r="AL108" s="350">
        <f>+'Stk CF '!AZ108</f>
        <v>0</v>
      </c>
      <c r="AM108" s="350">
        <f>+'Stk CF '!BA108</f>
        <v>1</v>
      </c>
      <c r="AN108" s="351">
        <f>+'Stk BF '!BP108</f>
        <v>43</v>
      </c>
      <c r="AO108" s="106">
        <f>+'Stk BSF'!BR108</f>
        <v>177</v>
      </c>
      <c r="AP108" s="350">
        <f>+'Stk CF '!BG108</f>
        <v>0</v>
      </c>
      <c r="AQ108" s="350">
        <f>+'Stk CF '!BH108</f>
        <v>1</v>
      </c>
      <c r="AR108" s="351">
        <f>+'Stk BF '!BY108</f>
        <v>43</v>
      </c>
      <c r="AS108" s="106">
        <f>+'Stk BSF'!BZ108</f>
        <v>177</v>
      </c>
      <c r="AT108" s="350">
        <f>+'Stk CF '!BN108</f>
        <v>0</v>
      </c>
      <c r="AU108" s="350">
        <f>+'Stk CF '!BO108</f>
        <v>1</v>
      </c>
      <c r="AV108" s="351">
        <f>+'Stk BF '!CH108</f>
        <v>43</v>
      </c>
      <c r="AW108" s="106">
        <f>+'Stk BSF'!CH108</f>
        <v>177</v>
      </c>
      <c r="AX108" s="350">
        <f>+'Stk CF '!BU108</f>
        <v>0</v>
      </c>
      <c r="AY108" s="350">
        <f>+'Stk CF '!BV108</f>
        <v>1</v>
      </c>
      <c r="AZ108" s="351">
        <f>+'Stk BF '!CQ108</f>
        <v>43</v>
      </c>
      <c r="BA108" s="106">
        <f>+'Stk BSF'!CP108</f>
        <v>177</v>
      </c>
      <c r="BB108" s="350">
        <f>+'Stk CF '!CB108</f>
        <v>0</v>
      </c>
      <c r="BC108" s="350">
        <f>+'Stk CF '!CC108</f>
        <v>1</v>
      </c>
      <c r="BD108" s="351">
        <f>+'Stk BF '!CZ108</f>
        <v>43</v>
      </c>
      <c r="BE108" s="106">
        <f>+'Stk BSF'!CX108</f>
        <v>177</v>
      </c>
      <c r="BF108" s="350">
        <f>+'Stk CF '!CI108</f>
        <v>0</v>
      </c>
      <c r="BG108" s="350">
        <f>+'Stk CF '!CJ108</f>
        <v>1</v>
      </c>
      <c r="BH108" s="351">
        <f>+'Stk BF '!DI108</f>
        <v>43</v>
      </c>
      <c r="BI108" s="106">
        <f>+'Stk BSF'!DF108</f>
        <v>177</v>
      </c>
      <c r="BJ108" s="350">
        <f>+'Stk CF '!CP108</f>
        <v>0</v>
      </c>
      <c r="BK108" s="350">
        <f>+'Stk CF '!CQ108</f>
        <v>1</v>
      </c>
      <c r="BL108" s="351">
        <f>+'Stk BF '!DR108</f>
        <v>43</v>
      </c>
      <c r="BM108" s="106">
        <f>+'Stk BSF'!DN108</f>
        <v>177</v>
      </c>
      <c r="BN108" s="350">
        <f>+'Stk CF '!CW108</f>
        <v>0</v>
      </c>
      <c r="BO108" s="350">
        <f>+'Stk CF '!CX108</f>
        <v>1</v>
      </c>
      <c r="BP108" s="351">
        <f>+'Stk BF '!EA108</f>
        <v>43</v>
      </c>
      <c r="BQ108" s="106">
        <f>+'Stk BSF'!DV108</f>
        <v>177</v>
      </c>
      <c r="BR108" s="350">
        <f>+'Stk CF '!DD108</f>
        <v>0</v>
      </c>
      <c r="BS108" s="350">
        <f>+'Stk CF '!DE108</f>
        <v>1</v>
      </c>
      <c r="BT108" s="351">
        <f>+'Stk BF '!EJ108</f>
        <v>43</v>
      </c>
      <c r="BU108" s="106">
        <f>+'Stk BSF'!ED108</f>
        <v>177</v>
      </c>
      <c r="BV108" s="350">
        <f>+'Stk CF '!DK108</f>
        <v>0</v>
      </c>
      <c r="BW108" s="350">
        <f>+'Stk CF '!DL108</f>
        <v>1</v>
      </c>
      <c r="BX108" s="351">
        <f>+'Stk BF '!ES108</f>
        <v>43</v>
      </c>
      <c r="BY108" s="106">
        <f>+'Stk BSF'!EL108</f>
        <v>177</v>
      </c>
      <c r="BZ108" s="350">
        <f>+'Stk CF '!DR108</f>
        <v>0</v>
      </c>
      <c r="CA108" s="350">
        <f>+'Stk CF '!DS108</f>
        <v>1</v>
      </c>
      <c r="CB108" s="351">
        <f>+'Stk BF '!FB108</f>
        <v>43</v>
      </c>
      <c r="CC108" s="106">
        <f>+'Stk BSF'!ET108</f>
        <v>177</v>
      </c>
      <c r="CD108" s="350">
        <f>+'Stk CF '!DY108</f>
        <v>0</v>
      </c>
      <c r="CE108" s="350">
        <f>+'Stk CF '!DZ108</f>
        <v>1</v>
      </c>
      <c r="CF108" s="351">
        <f>+'Stk BF '!FK108</f>
        <v>43</v>
      </c>
      <c r="CG108" s="106">
        <f>+'Stk BSF'!FB108</f>
        <v>177</v>
      </c>
      <c r="CH108" s="350">
        <f>+'Stk CF '!EF108</f>
        <v>0</v>
      </c>
      <c r="CI108" s="350">
        <f>+'Stk CF '!EG108</f>
        <v>1</v>
      </c>
      <c r="CJ108" s="351">
        <f>+'Stk BF '!FT108</f>
        <v>43</v>
      </c>
      <c r="CK108" s="106">
        <f>+'Stk BSF'!FJ108</f>
        <v>177</v>
      </c>
      <c r="CL108" s="350">
        <f>+'Stk CF '!EM108</f>
        <v>0</v>
      </c>
      <c r="CM108" s="350">
        <f>+'Stk CF '!EN108</f>
        <v>1</v>
      </c>
      <c r="CN108" s="351">
        <f>+'Stk BF '!GC108</f>
        <v>43</v>
      </c>
      <c r="CO108" s="106">
        <f>+'Stk BSF'!FR108</f>
        <v>177</v>
      </c>
      <c r="CP108" s="350">
        <f>+'Stk CF '!ET108</f>
        <v>0</v>
      </c>
      <c r="CQ108" s="350">
        <f>+'Stk CF '!EU108</f>
        <v>1</v>
      </c>
      <c r="CR108" s="351">
        <f>+'Stk BF '!GL108</f>
        <v>43</v>
      </c>
      <c r="CS108" s="106">
        <f>+'Stk BSF'!FZ108</f>
        <v>177</v>
      </c>
      <c r="CT108" s="350">
        <f>+'Stk CF '!FA108</f>
        <v>0</v>
      </c>
      <c r="CU108" s="350">
        <f>+'Stk CF '!FB108</f>
        <v>1</v>
      </c>
      <c r="CV108" s="351">
        <f>+'Stk BF '!GU108</f>
        <v>43</v>
      </c>
      <c r="CW108" s="106">
        <f>+'Stk BSF'!GH108</f>
        <v>177</v>
      </c>
      <c r="CX108" s="350">
        <f>+'Stk CF '!FH108</f>
        <v>0</v>
      </c>
      <c r="CY108" s="350">
        <f>+'Stk CF '!FI108</f>
        <v>1</v>
      </c>
      <c r="CZ108" s="351">
        <f>+'Stk BF '!HD108</f>
        <v>43</v>
      </c>
      <c r="DA108" s="106">
        <f>+'Stk BSF'!GP108</f>
        <v>177</v>
      </c>
      <c r="DB108" s="350">
        <f>+'Stk CF '!FO108</f>
        <v>0</v>
      </c>
      <c r="DC108" s="350">
        <f>+'Stk CF '!FP108</f>
        <v>1</v>
      </c>
      <c r="DD108" s="351">
        <f>+'Stk BF '!HM108</f>
        <v>43</v>
      </c>
      <c r="DE108" s="106">
        <f>+'Stk BSF'!GX108</f>
        <v>177</v>
      </c>
      <c r="DF108" s="350">
        <f>+'Stk CF '!FV108</f>
        <v>0</v>
      </c>
      <c r="DG108" s="350">
        <f>+'Stk CF '!FW108</f>
        <v>1</v>
      </c>
      <c r="DH108" s="351">
        <f>+'Stk BF '!HV108</f>
        <v>43</v>
      </c>
      <c r="DI108" s="106">
        <f>+'Stk BSF'!HF108</f>
        <v>177</v>
      </c>
      <c r="DJ108" s="350">
        <f>+'Stk CF '!GC108</f>
        <v>0</v>
      </c>
      <c r="DK108" s="350">
        <f>+'Stk CF '!GD108</f>
        <v>1</v>
      </c>
      <c r="DL108" s="351">
        <f>+'Stk BF '!IE108</f>
        <v>43</v>
      </c>
      <c r="DM108" s="106">
        <f>+'Stk BSF'!HN108</f>
        <v>177</v>
      </c>
      <c r="DN108" s="350">
        <f>+'Stk CF '!GJ108</f>
        <v>0</v>
      </c>
      <c r="DO108" s="350">
        <f>+'Stk CF '!GK108</f>
        <v>1</v>
      </c>
      <c r="DP108" s="351">
        <f>+'Stk BF '!IN108</f>
        <v>43</v>
      </c>
      <c r="DQ108" s="106">
        <f>+'Stk BSF'!HV108</f>
        <v>177</v>
      </c>
      <c r="DR108" s="350">
        <f>+'Stk CF '!GQ108</f>
        <v>0</v>
      </c>
      <c r="DS108" s="350">
        <f>+'Stk CF '!GR108</f>
        <v>1</v>
      </c>
      <c r="DT108" s="351">
        <f>+'Stk BF '!IW108</f>
        <v>43</v>
      </c>
      <c r="DU108" s="106">
        <f>+'Stk BSF'!HV108</f>
        <v>177</v>
      </c>
      <c r="DV108" s="350">
        <f>+'Stk CF '!GX108</f>
        <v>0</v>
      </c>
      <c r="DW108" s="350">
        <f>+'Stk CF '!GY108</f>
        <v>1</v>
      </c>
      <c r="DX108" s="351">
        <f>+'Stk BF '!JF108</f>
        <v>43</v>
      </c>
      <c r="DY108" s="106">
        <f>+'Stk BSF'!IL108</f>
        <v>177</v>
      </c>
      <c r="DZ108" s="350">
        <f>+'Stk CF '!HE108</f>
        <v>0</v>
      </c>
      <c r="EA108" s="350">
        <f>+'Stk CF '!HF108</f>
        <v>1</v>
      </c>
      <c r="EB108" s="351">
        <f>+'Stk BF '!JO108</f>
        <v>43</v>
      </c>
      <c r="EC108" s="106">
        <f>+'Stk BSF'!IT108</f>
        <v>177</v>
      </c>
      <c r="ED108" s="350">
        <f>+'Stk CF '!HL108</f>
        <v>0</v>
      </c>
      <c r="EE108" s="350">
        <f>+'Stk CF '!HM108</f>
        <v>1</v>
      </c>
      <c r="EF108" s="351">
        <f>+'Stk BF '!JX108</f>
        <v>43</v>
      </c>
      <c r="EG108" s="106">
        <f>+'Stk BSF'!JB108</f>
        <v>177</v>
      </c>
      <c r="EH108" s="350">
        <f>+'Stk CF '!IA108</f>
        <v>0</v>
      </c>
      <c r="EI108" s="350">
        <f>+'Stk CF '!IB108</f>
        <v>1</v>
      </c>
      <c r="EJ108" s="351">
        <f>+'Stk BF '!KG108</f>
        <v>43</v>
      </c>
      <c r="EK108" s="1"/>
      <c r="EL108" s="520">
        <f t="shared" si="59"/>
        <v>177</v>
      </c>
      <c r="EM108" s="347">
        <f t="shared" si="60"/>
        <v>0</v>
      </c>
      <c r="EN108" s="347">
        <f t="shared" si="61"/>
        <v>1</v>
      </c>
      <c r="EO108" s="347">
        <f t="shared" si="62"/>
        <v>43</v>
      </c>
      <c r="EP108" s="73"/>
      <c r="EQ108" s="132"/>
      <c r="ER108" s="132"/>
    </row>
    <row r="109" spans="1:148" ht="13.5" customHeight="1">
      <c r="B109" s="387" t="s">
        <v>603</v>
      </c>
      <c r="C109" s="178" t="s">
        <v>39</v>
      </c>
      <c r="D109" s="167" t="s">
        <v>195</v>
      </c>
      <c r="E109" s="362" t="s">
        <v>182</v>
      </c>
      <c r="F109" s="380" t="s">
        <v>99</v>
      </c>
      <c r="G109" s="380" t="s">
        <v>99</v>
      </c>
      <c r="H109" s="166" t="s">
        <v>94</v>
      </c>
      <c r="I109" s="358" t="s">
        <v>202</v>
      </c>
      <c r="J109" s="143">
        <v>7</v>
      </c>
      <c r="K109" s="144">
        <v>7</v>
      </c>
      <c r="L109" s="137" t="s">
        <v>4</v>
      </c>
      <c r="M109" s="106">
        <f>+'Stk BSF'!N109</f>
        <v>0</v>
      </c>
      <c r="N109" s="350">
        <f>+'Stk CF '!N109</f>
        <v>0</v>
      </c>
      <c r="O109" s="350">
        <f>+'Stk CF '!O109</f>
        <v>0</v>
      </c>
      <c r="P109" s="351">
        <f>+'Stk BF '!N109</f>
        <v>0</v>
      </c>
      <c r="Q109" s="106">
        <f>+'Stk BSF'!V109</f>
        <v>0</v>
      </c>
      <c r="R109" s="350">
        <f>+'Stk CF '!Q109</f>
        <v>0</v>
      </c>
      <c r="S109" s="350">
        <f>+'Stk CF '!R109</f>
        <v>0</v>
      </c>
      <c r="T109" s="351">
        <f>+'Stk BF '!W109</f>
        <v>0</v>
      </c>
      <c r="U109" s="106">
        <f>+'Stk BSF'!AD109</f>
        <v>0</v>
      </c>
      <c r="V109" s="350">
        <f>+'Stk CF '!X109</f>
        <v>0</v>
      </c>
      <c r="W109" s="350">
        <f>+'Stk CF '!Y109</f>
        <v>0</v>
      </c>
      <c r="X109" s="351">
        <f>+'Stk BF '!AF109</f>
        <v>0</v>
      </c>
      <c r="Y109" s="106">
        <f>+'Stk BSF'!AL109</f>
        <v>0</v>
      </c>
      <c r="Z109" s="350">
        <f>+'Stk CF '!AE109</f>
        <v>0</v>
      </c>
      <c r="AA109" s="350">
        <f>+'Stk CF '!AF109</f>
        <v>0</v>
      </c>
      <c r="AB109" s="351">
        <f>+'Stk BF '!AO109</f>
        <v>0</v>
      </c>
      <c r="AC109" s="106">
        <f>+'Stk BSF'!AT109</f>
        <v>0</v>
      </c>
      <c r="AD109" s="350">
        <f>+'Stk CF '!AL109</f>
        <v>0</v>
      </c>
      <c r="AE109" s="350">
        <f>+'Stk CF '!AM109</f>
        <v>0</v>
      </c>
      <c r="AF109" s="351">
        <f>+'Stk BF '!AX109</f>
        <v>0</v>
      </c>
      <c r="AG109" s="106">
        <f>+'Stk BSF'!BB109</f>
        <v>0</v>
      </c>
      <c r="AH109" s="350">
        <f>+'Stk CF '!AS109</f>
        <v>0</v>
      </c>
      <c r="AI109" s="350">
        <f>+'Stk CF '!AT109</f>
        <v>0</v>
      </c>
      <c r="AJ109" s="351">
        <f>+'Stk BF '!BG109</f>
        <v>0</v>
      </c>
      <c r="AK109" s="106">
        <f>+'Stk BSF'!BJ109</f>
        <v>0</v>
      </c>
      <c r="AL109" s="350">
        <f>+'Stk CF '!AZ109</f>
        <v>0</v>
      </c>
      <c r="AM109" s="350">
        <f>+'Stk CF '!BA109</f>
        <v>0</v>
      </c>
      <c r="AN109" s="351">
        <f>+'Stk BF '!BP109</f>
        <v>0</v>
      </c>
      <c r="AO109" s="106">
        <f>+'Stk BSF'!BR109</f>
        <v>0</v>
      </c>
      <c r="AP109" s="350">
        <f>+'Stk CF '!BG109</f>
        <v>0</v>
      </c>
      <c r="AQ109" s="350">
        <f>+'Stk CF '!BH109</f>
        <v>0</v>
      </c>
      <c r="AR109" s="351">
        <f>+'Stk BF '!BY109</f>
        <v>0</v>
      </c>
      <c r="AS109" s="106">
        <f>+'Stk BSF'!BZ109</f>
        <v>0</v>
      </c>
      <c r="AT109" s="350">
        <f>+'Stk CF '!BN109</f>
        <v>0</v>
      </c>
      <c r="AU109" s="350">
        <f>+'Stk CF '!BO109</f>
        <v>0</v>
      </c>
      <c r="AV109" s="351">
        <f>+'Stk BF '!CH109</f>
        <v>0</v>
      </c>
      <c r="AW109" s="106">
        <f>+'Stk BSF'!CH109</f>
        <v>0</v>
      </c>
      <c r="AX109" s="350">
        <f>+'Stk CF '!BU109</f>
        <v>0</v>
      </c>
      <c r="AY109" s="350">
        <f>+'Stk CF '!BV109</f>
        <v>0</v>
      </c>
      <c r="AZ109" s="351">
        <f>+'Stk BF '!CQ109</f>
        <v>0</v>
      </c>
      <c r="BA109" s="106">
        <f>+'Stk BSF'!CP109</f>
        <v>0</v>
      </c>
      <c r="BB109" s="350">
        <f>+'Stk CF '!CB109</f>
        <v>0</v>
      </c>
      <c r="BC109" s="350">
        <f>+'Stk CF '!CC109</f>
        <v>0</v>
      </c>
      <c r="BD109" s="351">
        <f>+'Stk BF '!CZ109</f>
        <v>0</v>
      </c>
      <c r="BE109" s="106">
        <f>+'Stk BSF'!CX109</f>
        <v>0</v>
      </c>
      <c r="BF109" s="350">
        <f>+'Stk CF '!CI109</f>
        <v>0</v>
      </c>
      <c r="BG109" s="350">
        <f>+'Stk CF '!CJ109</f>
        <v>0</v>
      </c>
      <c r="BH109" s="351">
        <f>+'Stk BF '!DI109</f>
        <v>0</v>
      </c>
      <c r="BI109" s="106">
        <f>+'Stk BSF'!DF109</f>
        <v>0</v>
      </c>
      <c r="BJ109" s="350">
        <f>+'Stk CF '!CP109</f>
        <v>739</v>
      </c>
      <c r="BK109" s="350">
        <f>+'Stk CF '!CQ109</f>
        <v>0</v>
      </c>
      <c r="BL109" s="351">
        <f>+'Stk BF '!DR109</f>
        <v>0</v>
      </c>
      <c r="BM109" s="106">
        <f>+'Stk BSF'!DN109</f>
        <v>0</v>
      </c>
      <c r="BN109" s="350">
        <f>+'Stk CF '!CW109</f>
        <v>739</v>
      </c>
      <c r="BO109" s="350">
        <f>+'Stk CF '!CX109</f>
        <v>0</v>
      </c>
      <c r="BP109" s="351">
        <f>+'Stk BF '!EA109</f>
        <v>0</v>
      </c>
      <c r="BQ109" s="106">
        <f>+'Stk BSF'!DV109</f>
        <v>0</v>
      </c>
      <c r="BR109" s="350">
        <f>+'Stk CF '!DD109</f>
        <v>739</v>
      </c>
      <c r="BS109" s="350">
        <f>+'Stk CF '!DE109</f>
        <v>0</v>
      </c>
      <c r="BT109" s="351">
        <f>+'Stk BF '!EJ109</f>
        <v>0</v>
      </c>
      <c r="BU109" s="106">
        <f>+'Stk BSF'!ED109</f>
        <v>0</v>
      </c>
      <c r="BV109" s="350">
        <f>+'Stk CF '!DK109</f>
        <v>739</v>
      </c>
      <c r="BW109" s="350">
        <f>+'Stk CF '!DL109</f>
        <v>0</v>
      </c>
      <c r="BX109" s="351">
        <f>+'Stk BF '!ES109</f>
        <v>0</v>
      </c>
      <c r="BY109" s="106">
        <f>+'Stk BSF'!EL109</f>
        <v>0</v>
      </c>
      <c r="BZ109" s="350">
        <f>+'Stk CF '!DR109</f>
        <v>739</v>
      </c>
      <c r="CA109" s="350">
        <f>+'Stk CF '!DS109</f>
        <v>0</v>
      </c>
      <c r="CB109" s="351">
        <f>+'Stk BF '!FB109</f>
        <v>0</v>
      </c>
      <c r="CC109" s="106">
        <f>+'Stk BSF'!ET109</f>
        <v>0</v>
      </c>
      <c r="CD109" s="350">
        <f>+'Stk CF '!DY109</f>
        <v>739</v>
      </c>
      <c r="CE109" s="350">
        <f>+'Stk CF '!DZ109</f>
        <v>0</v>
      </c>
      <c r="CF109" s="351">
        <f>+'Stk BF '!FK109</f>
        <v>0</v>
      </c>
      <c r="CG109" s="106">
        <f>+'Stk BSF'!FB109</f>
        <v>0</v>
      </c>
      <c r="CH109" s="350">
        <f>+'Stk CF '!EF109</f>
        <v>739</v>
      </c>
      <c r="CI109" s="350">
        <f>+'Stk CF '!EG109</f>
        <v>0</v>
      </c>
      <c r="CJ109" s="351">
        <f>+'Stk BF '!FT109</f>
        <v>0</v>
      </c>
      <c r="CK109" s="106">
        <f>+'Stk BSF'!FJ109</f>
        <v>0</v>
      </c>
      <c r="CL109" s="350">
        <f>+'Stk CF '!EM109</f>
        <v>739</v>
      </c>
      <c r="CM109" s="350">
        <f>+'Stk CF '!EN109</f>
        <v>0</v>
      </c>
      <c r="CN109" s="351">
        <f>+'Stk BF '!GC109</f>
        <v>0</v>
      </c>
      <c r="CO109" s="106">
        <f>+'Stk BSF'!FR109</f>
        <v>0</v>
      </c>
      <c r="CP109" s="350">
        <f>+'Stk CF '!ET109</f>
        <v>739</v>
      </c>
      <c r="CQ109" s="350">
        <f>+'Stk CF '!EU109</f>
        <v>0</v>
      </c>
      <c r="CR109" s="351">
        <f>+'Stk BF '!GL109</f>
        <v>0</v>
      </c>
      <c r="CS109" s="106">
        <f>+'Stk BSF'!FZ109</f>
        <v>0</v>
      </c>
      <c r="CT109" s="350">
        <f>+'Stk CF '!FA109</f>
        <v>739</v>
      </c>
      <c r="CU109" s="350">
        <f>+'Stk CF '!FB109</f>
        <v>0</v>
      </c>
      <c r="CV109" s="351">
        <f>+'Stk BF '!GU109</f>
        <v>0</v>
      </c>
      <c r="CW109" s="106">
        <f>+'Stk BSF'!GH109</f>
        <v>0</v>
      </c>
      <c r="CX109" s="350">
        <f>+'Stk CF '!FH109</f>
        <v>739</v>
      </c>
      <c r="CY109" s="350">
        <f>+'Stk CF '!FI109</f>
        <v>0</v>
      </c>
      <c r="CZ109" s="351">
        <f>+'Stk BF '!HD109</f>
        <v>0</v>
      </c>
      <c r="DA109" s="106">
        <f>+'Stk BSF'!GP109</f>
        <v>0</v>
      </c>
      <c r="DB109" s="350">
        <f>+'Stk CF '!FO109</f>
        <v>739</v>
      </c>
      <c r="DC109" s="350">
        <f>+'Stk CF '!FP109</f>
        <v>0</v>
      </c>
      <c r="DD109" s="351">
        <f>+'Stk BF '!HM109</f>
        <v>0</v>
      </c>
      <c r="DE109" s="106">
        <f>+'Stk BSF'!GX109</f>
        <v>0</v>
      </c>
      <c r="DF109" s="350">
        <f>+'Stk CF '!FV109</f>
        <v>739</v>
      </c>
      <c r="DG109" s="350">
        <f>+'Stk CF '!FW109</f>
        <v>0</v>
      </c>
      <c r="DH109" s="351">
        <f>+'Stk BF '!HV109</f>
        <v>0</v>
      </c>
      <c r="DI109" s="106">
        <f>+'Stk BSF'!HF109</f>
        <v>0</v>
      </c>
      <c r="DJ109" s="350">
        <f>+'Stk CF '!GC109</f>
        <v>739</v>
      </c>
      <c r="DK109" s="350">
        <f>+'Stk CF '!GD109</f>
        <v>0</v>
      </c>
      <c r="DL109" s="351">
        <f>+'Stk BF '!IE109</f>
        <v>0</v>
      </c>
      <c r="DM109" s="106">
        <f>+'Stk BSF'!HN109</f>
        <v>0</v>
      </c>
      <c r="DN109" s="350">
        <f>+'Stk CF '!GJ109</f>
        <v>739</v>
      </c>
      <c r="DO109" s="350">
        <f>+'Stk CF '!GK109</f>
        <v>0</v>
      </c>
      <c r="DP109" s="351">
        <f>+'Stk BF '!IN109</f>
        <v>0</v>
      </c>
      <c r="DQ109" s="106">
        <f>+'Stk BSF'!HV109</f>
        <v>0</v>
      </c>
      <c r="DR109" s="350">
        <f>+'Stk CF '!GQ109</f>
        <v>739</v>
      </c>
      <c r="DS109" s="350">
        <f>+'Stk CF '!GR109</f>
        <v>0</v>
      </c>
      <c r="DT109" s="351">
        <f>+'Stk BF '!IW109</f>
        <v>0</v>
      </c>
      <c r="DU109" s="106">
        <f>+'Stk BSF'!HV109</f>
        <v>0</v>
      </c>
      <c r="DV109" s="350">
        <f>+'Stk CF '!GX109</f>
        <v>739</v>
      </c>
      <c r="DW109" s="350">
        <f>+'Stk CF '!GY109</f>
        <v>0</v>
      </c>
      <c r="DX109" s="351">
        <f>+'Stk BF '!JF109</f>
        <v>0</v>
      </c>
      <c r="DY109" s="106">
        <f>+'Stk BSF'!IL109</f>
        <v>0</v>
      </c>
      <c r="DZ109" s="350">
        <f>+'Stk CF '!HE109</f>
        <v>739</v>
      </c>
      <c r="EA109" s="350">
        <f>+'Stk CF '!HF109</f>
        <v>0</v>
      </c>
      <c r="EB109" s="351">
        <f>+'Stk BF '!JO109</f>
        <v>0</v>
      </c>
      <c r="EC109" s="106">
        <f>+'Stk BSF'!IT109</f>
        <v>0</v>
      </c>
      <c r="ED109" s="350">
        <f>+'Stk CF '!HL109</f>
        <v>739</v>
      </c>
      <c r="EE109" s="350">
        <f>+'Stk CF '!HM109</f>
        <v>0</v>
      </c>
      <c r="EF109" s="351">
        <f>+'Stk BF '!JX109</f>
        <v>0</v>
      </c>
      <c r="EG109" s="106">
        <f>+'Stk BSF'!JB109</f>
        <v>0</v>
      </c>
      <c r="EH109" s="350">
        <f>+'Stk CF '!IA109</f>
        <v>739</v>
      </c>
      <c r="EI109" s="350">
        <f>+'Stk CF '!IB109</f>
        <v>0</v>
      </c>
      <c r="EJ109" s="351">
        <f>+'Stk BF '!KG109</f>
        <v>0</v>
      </c>
      <c r="EL109" s="520">
        <f t="shared" si="59"/>
        <v>0</v>
      </c>
      <c r="EM109" s="347">
        <f t="shared" si="60"/>
        <v>739</v>
      </c>
      <c r="EN109" s="347">
        <f t="shared" si="61"/>
        <v>0</v>
      </c>
      <c r="EO109" s="347">
        <f t="shared" si="62"/>
        <v>0</v>
      </c>
      <c r="EP109" s="118"/>
      <c r="EQ109" s="132"/>
      <c r="ER109" s="132"/>
    </row>
    <row r="110" spans="1:148" ht="13.5" customHeight="1">
      <c r="B110" s="387" t="s">
        <v>603</v>
      </c>
      <c r="C110" s="178" t="s">
        <v>595</v>
      </c>
      <c r="D110" s="167" t="s">
        <v>600</v>
      </c>
      <c r="E110" s="362" t="s">
        <v>182</v>
      </c>
      <c r="F110" s="380" t="s">
        <v>99</v>
      </c>
      <c r="G110" s="380" t="s">
        <v>99</v>
      </c>
      <c r="H110" s="166" t="s">
        <v>94</v>
      </c>
      <c r="I110" s="359">
        <v>16.899999999999999</v>
      </c>
      <c r="J110" s="143">
        <v>7</v>
      </c>
      <c r="K110" s="144">
        <v>7</v>
      </c>
      <c r="L110" s="163" t="s">
        <v>4</v>
      </c>
      <c r="M110" s="106">
        <f>+'Stk BSF'!N110</f>
        <v>48</v>
      </c>
      <c r="N110" s="350">
        <f>+'Stk CF '!N110</f>
        <v>0</v>
      </c>
      <c r="O110" s="350">
        <f>+'Stk CF '!O110</f>
        <v>26</v>
      </c>
      <c r="P110" s="351">
        <f>+'Stk BF '!N110</f>
        <v>0</v>
      </c>
      <c r="Q110" s="106">
        <f>+'Stk BSF'!V110</f>
        <v>48</v>
      </c>
      <c r="R110" s="350">
        <f>+'Stk CF '!Q110</f>
        <v>0</v>
      </c>
      <c r="S110" s="350">
        <f>+'Stk CF '!R110</f>
        <v>26</v>
      </c>
      <c r="T110" s="351">
        <f>+'Stk BF '!W110</f>
        <v>0</v>
      </c>
      <c r="U110" s="106">
        <f>+'Stk BSF'!AD110</f>
        <v>48</v>
      </c>
      <c r="V110" s="350">
        <f>+'Stk CF '!X110</f>
        <v>0</v>
      </c>
      <c r="W110" s="350">
        <f>+'Stk CF '!Y110</f>
        <v>26</v>
      </c>
      <c r="X110" s="351">
        <f>+'Stk BF '!AF110</f>
        <v>0</v>
      </c>
      <c r="Y110" s="106">
        <f>+'Stk BSF'!AL110</f>
        <v>48</v>
      </c>
      <c r="Z110" s="350">
        <f>+'Stk CF '!AE110</f>
        <v>0</v>
      </c>
      <c r="AA110" s="350">
        <f>+'Stk CF '!AF110</f>
        <v>1</v>
      </c>
      <c r="AB110" s="351">
        <f>+'Stk BF '!AO110</f>
        <v>25</v>
      </c>
      <c r="AC110" s="106">
        <f>+'Stk BSF'!AT110</f>
        <v>48</v>
      </c>
      <c r="AD110" s="350">
        <f>+'Stk CF '!AL110</f>
        <v>0</v>
      </c>
      <c r="AE110" s="350">
        <f>+'Stk CF '!AM110</f>
        <v>1</v>
      </c>
      <c r="AF110" s="351">
        <f>+'Stk BF '!AX110</f>
        <v>25</v>
      </c>
      <c r="AG110" s="106">
        <f>+'Stk BSF'!BB110</f>
        <v>48</v>
      </c>
      <c r="AH110" s="350">
        <f>+'Stk CF '!AS110</f>
        <v>0</v>
      </c>
      <c r="AI110" s="350">
        <f>+'Stk CF '!AT110</f>
        <v>0</v>
      </c>
      <c r="AJ110" s="351">
        <f>+'Stk BF '!BG110</f>
        <v>25</v>
      </c>
      <c r="AK110" s="106">
        <f>+'Stk BSF'!BJ110</f>
        <v>48</v>
      </c>
      <c r="AL110" s="350">
        <f>+'Stk CF '!AZ110</f>
        <v>0</v>
      </c>
      <c r="AM110" s="350">
        <f>+'Stk CF '!BA110</f>
        <v>0</v>
      </c>
      <c r="AN110" s="351">
        <f>+'Stk BF '!BP110</f>
        <v>25</v>
      </c>
      <c r="AO110" s="106">
        <f>+'Stk BSF'!BR110</f>
        <v>48</v>
      </c>
      <c r="AP110" s="350">
        <f>+'Stk CF '!BG110</f>
        <v>0</v>
      </c>
      <c r="AQ110" s="350">
        <f>+'Stk CF '!BH110</f>
        <v>0</v>
      </c>
      <c r="AR110" s="351">
        <f>+'Stk BF '!BY110</f>
        <v>25</v>
      </c>
      <c r="AS110" s="106">
        <f>+'Stk BSF'!BZ110</f>
        <v>48</v>
      </c>
      <c r="AT110" s="350">
        <f>+'Stk CF '!BN110</f>
        <v>0</v>
      </c>
      <c r="AU110" s="350">
        <f>+'Stk CF '!BO110</f>
        <v>0</v>
      </c>
      <c r="AV110" s="351">
        <f>+'Stk BF '!CH110</f>
        <v>25</v>
      </c>
      <c r="AW110" s="106">
        <f>+'Stk BSF'!CH110</f>
        <v>48</v>
      </c>
      <c r="AX110" s="350">
        <f>+'Stk CF '!BU110</f>
        <v>0</v>
      </c>
      <c r="AY110" s="350">
        <f>+'Stk CF '!BV110</f>
        <v>0</v>
      </c>
      <c r="AZ110" s="351">
        <f>+'Stk BF '!CQ110</f>
        <v>25</v>
      </c>
      <c r="BA110" s="106">
        <f>+'Stk BSF'!CP110</f>
        <v>48</v>
      </c>
      <c r="BB110" s="350">
        <f>+'Stk CF '!CB110</f>
        <v>0</v>
      </c>
      <c r="BC110" s="350">
        <f>+'Stk CF '!CC110</f>
        <v>0</v>
      </c>
      <c r="BD110" s="351">
        <f>+'Stk BF '!CZ110</f>
        <v>25</v>
      </c>
      <c r="BE110" s="106">
        <f>+'Stk BSF'!CX110</f>
        <v>48</v>
      </c>
      <c r="BF110" s="350">
        <f>+'Stk CF '!CI110</f>
        <v>0</v>
      </c>
      <c r="BG110" s="350">
        <f>+'Stk CF '!CJ110</f>
        <v>0</v>
      </c>
      <c r="BH110" s="351">
        <f>+'Stk BF '!DI110</f>
        <v>25</v>
      </c>
      <c r="BI110" s="106">
        <f>+'Stk BSF'!DF110</f>
        <v>48</v>
      </c>
      <c r="BJ110" s="350">
        <f>+'Stk CF '!CP110</f>
        <v>0</v>
      </c>
      <c r="BK110" s="350">
        <f>+'Stk CF '!CQ110</f>
        <v>0</v>
      </c>
      <c r="BL110" s="351">
        <f>+'Stk BF '!DR110</f>
        <v>25</v>
      </c>
      <c r="BM110" s="106">
        <f>+'Stk BSF'!DN110</f>
        <v>48</v>
      </c>
      <c r="BN110" s="350">
        <f>+'Stk CF '!CW110</f>
        <v>0</v>
      </c>
      <c r="BO110" s="350">
        <f>+'Stk CF '!CX110</f>
        <v>0</v>
      </c>
      <c r="BP110" s="351">
        <f>+'Stk BF '!EA110</f>
        <v>25</v>
      </c>
      <c r="BQ110" s="106">
        <f>+'Stk BSF'!DV110</f>
        <v>48</v>
      </c>
      <c r="BR110" s="350">
        <f>+'Stk CF '!DD110</f>
        <v>0</v>
      </c>
      <c r="BS110" s="350">
        <f>+'Stk CF '!DE110</f>
        <v>0</v>
      </c>
      <c r="BT110" s="351">
        <f>+'Stk BF '!EJ110</f>
        <v>25</v>
      </c>
      <c r="BU110" s="106">
        <f>+'Stk BSF'!ED110</f>
        <v>48</v>
      </c>
      <c r="BV110" s="350">
        <f>+'Stk CF '!DK110</f>
        <v>0</v>
      </c>
      <c r="BW110" s="350">
        <f>+'Stk CF '!DL110</f>
        <v>0</v>
      </c>
      <c r="BX110" s="351">
        <f>+'Stk BF '!ES110</f>
        <v>25</v>
      </c>
      <c r="BY110" s="106">
        <f>+'Stk BSF'!EL110</f>
        <v>48</v>
      </c>
      <c r="BZ110" s="350">
        <f>+'Stk CF '!DR110</f>
        <v>0</v>
      </c>
      <c r="CA110" s="350">
        <f>+'Stk CF '!DS110</f>
        <v>0</v>
      </c>
      <c r="CB110" s="351">
        <f>+'Stk BF '!FB110</f>
        <v>25</v>
      </c>
      <c r="CC110" s="106">
        <f>+'Stk BSF'!ET110</f>
        <v>48</v>
      </c>
      <c r="CD110" s="350">
        <f>+'Stk CF '!DY110</f>
        <v>0</v>
      </c>
      <c r="CE110" s="350">
        <f>+'Stk CF '!DZ110</f>
        <v>0</v>
      </c>
      <c r="CF110" s="351">
        <f>+'Stk BF '!FK110</f>
        <v>25</v>
      </c>
      <c r="CG110" s="106">
        <f>+'Stk BSF'!FB110</f>
        <v>48</v>
      </c>
      <c r="CH110" s="350">
        <f>+'Stk CF '!EF110</f>
        <v>0</v>
      </c>
      <c r="CI110" s="350">
        <f>+'Stk CF '!EG110</f>
        <v>0</v>
      </c>
      <c r="CJ110" s="351">
        <f>+'Stk BF '!FT110</f>
        <v>25</v>
      </c>
      <c r="CK110" s="106">
        <f>+'Stk BSF'!FJ110</f>
        <v>48</v>
      </c>
      <c r="CL110" s="350">
        <f>+'Stk CF '!EM110</f>
        <v>0</v>
      </c>
      <c r="CM110" s="350">
        <f>+'Stk CF '!EN110</f>
        <v>0</v>
      </c>
      <c r="CN110" s="351">
        <f>+'Stk BF '!GC110</f>
        <v>25</v>
      </c>
      <c r="CO110" s="106">
        <f>+'Stk BSF'!FR110</f>
        <v>48</v>
      </c>
      <c r="CP110" s="350">
        <f>+'Stk CF '!ET110</f>
        <v>0</v>
      </c>
      <c r="CQ110" s="350">
        <f>+'Stk CF '!EU110</f>
        <v>0</v>
      </c>
      <c r="CR110" s="351">
        <f>+'Stk BF '!GL110</f>
        <v>25</v>
      </c>
      <c r="CS110" s="106">
        <f>+'Stk BSF'!FZ110</f>
        <v>48</v>
      </c>
      <c r="CT110" s="350">
        <f>+'Stk CF '!FA110</f>
        <v>0</v>
      </c>
      <c r="CU110" s="350">
        <f>+'Stk CF '!FB110</f>
        <v>0</v>
      </c>
      <c r="CV110" s="351">
        <f>+'Stk BF '!GU110</f>
        <v>25</v>
      </c>
      <c r="CW110" s="106">
        <f>+'Stk BSF'!GH110</f>
        <v>48</v>
      </c>
      <c r="CX110" s="350">
        <f>+'Stk CF '!FH110</f>
        <v>0</v>
      </c>
      <c r="CY110" s="350">
        <f>+'Stk CF '!FI110</f>
        <v>0</v>
      </c>
      <c r="CZ110" s="351">
        <f>+'Stk BF '!HD110</f>
        <v>25</v>
      </c>
      <c r="DA110" s="106">
        <f>+'Stk BSF'!GP110</f>
        <v>48</v>
      </c>
      <c r="DB110" s="350">
        <f>+'Stk CF '!FO110</f>
        <v>0</v>
      </c>
      <c r="DC110" s="350">
        <f>+'Stk CF '!FP110</f>
        <v>0</v>
      </c>
      <c r="DD110" s="351">
        <f>+'Stk BF '!HM110</f>
        <v>25</v>
      </c>
      <c r="DE110" s="106">
        <f>+'Stk BSF'!GX110</f>
        <v>48</v>
      </c>
      <c r="DF110" s="350">
        <f>+'Stk CF '!FV110</f>
        <v>0</v>
      </c>
      <c r="DG110" s="350">
        <f>+'Stk CF '!FW110</f>
        <v>0</v>
      </c>
      <c r="DH110" s="351">
        <f>+'Stk BF '!HV110</f>
        <v>25</v>
      </c>
      <c r="DI110" s="106">
        <f>+'Stk BSF'!HF110</f>
        <v>48</v>
      </c>
      <c r="DJ110" s="350">
        <f>+'Stk CF '!GC110</f>
        <v>0</v>
      </c>
      <c r="DK110" s="350">
        <f>+'Stk CF '!GD110</f>
        <v>0</v>
      </c>
      <c r="DL110" s="351">
        <f>+'Stk BF '!IE110</f>
        <v>25</v>
      </c>
      <c r="DM110" s="106">
        <f>+'Stk BSF'!HN110</f>
        <v>48</v>
      </c>
      <c r="DN110" s="350">
        <f>+'Stk CF '!GJ110</f>
        <v>0</v>
      </c>
      <c r="DO110" s="350">
        <f>+'Stk CF '!GK110</f>
        <v>0</v>
      </c>
      <c r="DP110" s="351">
        <f>+'Stk BF '!IN110</f>
        <v>25</v>
      </c>
      <c r="DQ110" s="106">
        <f>+'Stk BSF'!HV110</f>
        <v>48</v>
      </c>
      <c r="DR110" s="350">
        <f>+'Stk CF '!GQ110</f>
        <v>0</v>
      </c>
      <c r="DS110" s="350">
        <f>+'Stk CF '!GR110</f>
        <v>0</v>
      </c>
      <c r="DT110" s="351">
        <f>+'Stk BF '!IW110</f>
        <v>25</v>
      </c>
      <c r="DU110" s="106">
        <f>+'Stk BSF'!HV110</f>
        <v>48</v>
      </c>
      <c r="DV110" s="350">
        <f>+'Stk CF '!GX110</f>
        <v>0</v>
      </c>
      <c r="DW110" s="350">
        <f>+'Stk CF '!GY110</f>
        <v>0</v>
      </c>
      <c r="DX110" s="351">
        <f>+'Stk BF '!JF110</f>
        <v>25</v>
      </c>
      <c r="DY110" s="106">
        <f>+'Stk BSF'!IL110</f>
        <v>48</v>
      </c>
      <c r="DZ110" s="350">
        <f>+'Stk CF '!HE110</f>
        <v>0</v>
      </c>
      <c r="EA110" s="350">
        <f>+'Stk CF '!HF110</f>
        <v>0</v>
      </c>
      <c r="EB110" s="351">
        <f>+'Stk BF '!JO110</f>
        <v>25</v>
      </c>
      <c r="EC110" s="106">
        <f>+'Stk BSF'!IT110</f>
        <v>48</v>
      </c>
      <c r="ED110" s="350">
        <f>+'Stk CF '!HL110</f>
        <v>0</v>
      </c>
      <c r="EE110" s="350">
        <f>+'Stk CF '!HM110</f>
        <v>0</v>
      </c>
      <c r="EF110" s="351">
        <f>+'Stk BF '!JX110</f>
        <v>25</v>
      </c>
      <c r="EG110" s="106">
        <f>+'Stk BSF'!JB110</f>
        <v>48</v>
      </c>
      <c r="EH110" s="350">
        <f>+'Stk CF '!IA110</f>
        <v>0</v>
      </c>
      <c r="EI110" s="350">
        <f>+'Stk CF '!IB110</f>
        <v>0</v>
      </c>
      <c r="EJ110" s="351">
        <f>+'Stk BF '!KG110</f>
        <v>25</v>
      </c>
      <c r="EL110" s="520">
        <f t="shared" si="59"/>
        <v>48</v>
      </c>
      <c r="EM110" s="347">
        <f t="shared" si="60"/>
        <v>0</v>
      </c>
      <c r="EN110" s="347">
        <f t="shared" si="61"/>
        <v>0</v>
      </c>
      <c r="EO110" s="347">
        <f t="shared" si="62"/>
        <v>25</v>
      </c>
      <c r="EP110" s="118"/>
      <c r="EQ110" s="132"/>
      <c r="ER110" s="132"/>
    </row>
    <row r="111" spans="1:148" ht="13.5" customHeight="1">
      <c r="B111" s="387" t="s">
        <v>603</v>
      </c>
      <c r="C111" s="174" t="s">
        <v>40</v>
      </c>
      <c r="D111" s="168" t="s">
        <v>196</v>
      </c>
      <c r="E111" s="363" t="s">
        <v>199</v>
      </c>
      <c r="F111" s="380" t="s">
        <v>99</v>
      </c>
      <c r="G111" s="380" t="s">
        <v>99</v>
      </c>
      <c r="H111" s="166" t="s">
        <v>94</v>
      </c>
      <c r="I111" s="356" t="s">
        <v>203</v>
      </c>
      <c r="J111" s="143">
        <v>9</v>
      </c>
      <c r="K111" s="144">
        <v>10</v>
      </c>
      <c r="L111" s="137" t="s">
        <v>4</v>
      </c>
      <c r="M111" s="106">
        <f>+'Stk BSF'!N111</f>
        <v>72</v>
      </c>
      <c r="N111" s="350">
        <f>+'Stk CF '!N111</f>
        <v>0</v>
      </c>
      <c r="O111" s="350">
        <f>+'Stk CF '!O111</f>
        <v>0</v>
      </c>
      <c r="P111" s="351">
        <f>+'Stk BF '!N111</f>
        <v>0</v>
      </c>
      <c r="Q111" s="106">
        <f>+'Stk BSF'!V111</f>
        <v>0</v>
      </c>
      <c r="R111" s="350">
        <f>+'Stk CF '!Q111</f>
        <v>72</v>
      </c>
      <c r="S111" s="350">
        <f>+'Stk CF '!R111</f>
        <v>0</v>
      </c>
      <c r="T111" s="351">
        <f>+'Stk BF '!W111</f>
        <v>0</v>
      </c>
      <c r="U111" s="106">
        <f>+'Stk BSF'!AD111</f>
        <v>0</v>
      </c>
      <c r="V111" s="350">
        <f>+'Stk CF '!X111</f>
        <v>0</v>
      </c>
      <c r="W111" s="350">
        <f>+'Stk CF '!Y111</f>
        <v>72</v>
      </c>
      <c r="X111" s="351">
        <f>+'Stk BF '!AF111</f>
        <v>0</v>
      </c>
      <c r="Y111" s="106">
        <f>+'Stk BSF'!AL111</f>
        <v>0</v>
      </c>
      <c r="Z111" s="350">
        <f>+'Stk CF '!AE111</f>
        <v>0</v>
      </c>
      <c r="AA111" s="350">
        <f>+'Stk CF '!AF111</f>
        <v>72</v>
      </c>
      <c r="AB111" s="351">
        <f>+'Stk BF '!AO111</f>
        <v>0</v>
      </c>
      <c r="AC111" s="106">
        <f>+'Stk BSF'!AT111</f>
        <v>0</v>
      </c>
      <c r="AD111" s="350">
        <f>+'Stk CF '!AL111</f>
        <v>0</v>
      </c>
      <c r="AE111" s="350">
        <f>+'Stk CF '!AM111</f>
        <v>0</v>
      </c>
      <c r="AF111" s="351">
        <f>+'Stk BF '!AX111</f>
        <v>72</v>
      </c>
      <c r="AG111" s="106">
        <f>+'Stk BSF'!BB111</f>
        <v>0</v>
      </c>
      <c r="AH111" s="350">
        <f>+'Stk CF '!AS111</f>
        <v>0</v>
      </c>
      <c r="AI111" s="350">
        <f>+'Stk CF '!AT111</f>
        <v>0</v>
      </c>
      <c r="AJ111" s="351">
        <f>+'Stk BF '!BG111</f>
        <v>72</v>
      </c>
      <c r="AK111" s="106">
        <f>+'Stk BSF'!BJ111</f>
        <v>0</v>
      </c>
      <c r="AL111" s="350">
        <f>+'Stk CF '!AZ111</f>
        <v>0</v>
      </c>
      <c r="AM111" s="350">
        <f>+'Stk CF '!BA111</f>
        <v>0</v>
      </c>
      <c r="AN111" s="351">
        <f>+'Stk BF '!BP111</f>
        <v>72</v>
      </c>
      <c r="AO111" s="106">
        <f>+'Stk BSF'!BR111</f>
        <v>0</v>
      </c>
      <c r="AP111" s="350">
        <f>+'Stk CF '!BG111</f>
        <v>0</v>
      </c>
      <c r="AQ111" s="350">
        <f>+'Stk CF '!BH111</f>
        <v>0</v>
      </c>
      <c r="AR111" s="351">
        <f>+'Stk BF '!BY111</f>
        <v>72</v>
      </c>
      <c r="AS111" s="106">
        <f>+'Stk BSF'!BZ111</f>
        <v>0</v>
      </c>
      <c r="AT111" s="350">
        <f>+'Stk CF '!BN111</f>
        <v>0</v>
      </c>
      <c r="AU111" s="350">
        <f>+'Stk CF '!BO111</f>
        <v>0</v>
      </c>
      <c r="AV111" s="351">
        <f>+'Stk BF '!CH111</f>
        <v>72</v>
      </c>
      <c r="AW111" s="106">
        <f>+'Stk BSF'!CH111</f>
        <v>0</v>
      </c>
      <c r="AX111" s="350">
        <f>+'Stk CF '!BU111</f>
        <v>0</v>
      </c>
      <c r="AY111" s="350">
        <f>+'Stk CF '!BV111</f>
        <v>0</v>
      </c>
      <c r="AZ111" s="351">
        <f>+'Stk BF '!CQ111</f>
        <v>72</v>
      </c>
      <c r="BA111" s="106">
        <f>+'Stk BSF'!CP111</f>
        <v>0</v>
      </c>
      <c r="BB111" s="350">
        <f>+'Stk CF '!CB111</f>
        <v>0</v>
      </c>
      <c r="BC111" s="350">
        <f>+'Stk CF '!CC111</f>
        <v>0</v>
      </c>
      <c r="BD111" s="351">
        <f>+'Stk BF '!CZ111</f>
        <v>72</v>
      </c>
      <c r="BE111" s="106">
        <f>+'Stk BSF'!CX111</f>
        <v>0</v>
      </c>
      <c r="BF111" s="350">
        <f>+'Stk CF '!CI111</f>
        <v>0</v>
      </c>
      <c r="BG111" s="350">
        <f>+'Stk CF '!CJ111</f>
        <v>0</v>
      </c>
      <c r="BH111" s="351">
        <f>+'Stk BF '!DI111</f>
        <v>72</v>
      </c>
      <c r="BI111" s="106">
        <f>+'Stk BSF'!DF111</f>
        <v>0</v>
      </c>
      <c r="BJ111" s="350">
        <f>+'Stk CF '!CP111</f>
        <v>0</v>
      </c>
      <c r="BK111" s="350">
        <f>+'Stk CF '!CQ111</f>
        <v>0</v>
      </c>
      <c r="BL111" s="351">
        <f>+'Stk BF '!DR111</f>
        <v>72</v>
      </c>
      <c r="BM111" s="106">
        <f>+'Stk BSF'!DN111</f>
        <v>0</v>
      </c>
      <c r="BN111" s="350">
        <f>+'Stk CF '!CW111</f>
        <v>0</v>
      </c>
      <c r="BO111" s="350">
        <f>+'Stk CF '!CX111</f>
        <v>0</v>
      </c>
      <c r="BP111" s="351">
        <f>+'Stk BF '!EA111</f>
        <v>72</v>
      </c>
      <c r="BQ111" s="106">
        <f>+'Stk BSF'!DV111</f>
        <v>0</v>
      </c>
      <c r="BR111" s="350">
        <f>+'Stk CF '!DD111</f>
        <v>0</v>
      </c>
      <c r="BS111" s="350">
        <f>+'Stk CF '!DE111</f>
        <v>0</v>
      </c>
      <c r="BT111" s="351">
        <f>+'Stk BF '!EJ111</f>
        <v>72</v>
      </c>
      <c r="BU111" s="106">
        <f>+'Stk BSF'!ED111</f>
        <v>0</v>
      </c>
      <c r="BV111" s="350">
        <f>+'Stk CF '!DK111</f>
        <v>0</v>
      </c>
      <c r="BW111" s="350">
        <f>+'Stk CF '!DL111</f>
        <v>0</v>
      </c>
      <c r="BX111" s="351">
        <f>+'Stk BF '!ES111</f>
        <v>72</v>
      </c>
      <c r="BY111" s="106">
        <f>+'Stk BSF'!EL111</f>
        <v>0</v>
      </c>
      <c r="BZ111" s="350">
        <f>+'Stk CF '!DR111</f>
        <v>0</v>
      </c>
      <c r="CA111" s="350">
        <f>+'Stk CF '!DS111</f>
        <v>0</v>
      </c>
      <c r="CB111" s="351">
        <f>+'Stk BF '!FB111</f>
        <v>72</v>
      </c>
      <c r="CC111" s="106">
        <f>+'Stk BSF'!ET111</f>
        <v>0</v>
      </c>
      <c r="CD111" s="350">
        <f>+'Stk CF '!DY111</f>
        <v>0</v>
      </c>
      <c r="CE111" s="350">
        <f>+'Stk CF '!DZ111</f>
        <v>0</v>
      </c>
      <c r="CF111" s="351">
        <f>+'Stk BF '!FK111</f>
        <v>72</v>
      </c>
      <c r="CG111" s="106">
        <f>+'Stk BSF'!FB111</f>
        <v>0</v>
      </c>
      <c r="CH111" s="350">
        <f>+'Stk CF '!EF111</f>
        <v>0</v>
      </c>
      <c r="CI111" s="350">
        <f>+'Stk CF '!EG111</f>
        <v>0</v>
      </c>
      <c r="CJ111" s="351">
        <f>+'Stk BF '!FT111</f>
        <v>72</v>
      </c>
      <c r="CK111" s="106">
        <f>+'Stk BSF'!FJ111</f>
        <v>0</v>
      </c>
      <c r="CL111" s="350">
        <f>+'Stk CF '!EM111</f>
        <v>0</v>
      </c>
      <c r="CM111" s="350">
        <f>+'Stk CF '!EN111</f>
        <v>0</v>
      </c>
      <c r="CN111" s="351">
        <f>+'Stk BF '!GC111</f>
        <v>72</v>
      </c>
      <c r="CO111" s="106">
        <f>+'Stk BSF'!FR111</f>
        <v>0</v>
      </c>
      <c r="CP111" s="350">
        <f>+'Stk CF '!ET111</f>
        <v>0</v>
      </c>
      <c r="CQ111" s="350">
        <f>+'Stk CF '!EU111</f>
        <v>0</v>
      </c>
      <c r="CR111" s="351">
        <f>+'Stk BF '!GL111</f>
        <v>72</v>
      </c>
      <c r="CS111" s="106">
        <f>+'Stk BSF'!FZ111</f>
        <v>0</v>
      </c>
      <c r="CT111" s="350">
        <f>+'Stk CF '!FA111</f>
        <v>0</v>
      </c>
      <c r="CU111" s="350">
        <f>+'Stk CF '!FB111</f>
        <v>0</v>
      </c>
      <c r="CV111" s="351">
        <f>+'Stk BF '!GU111</f>
        <v>72</v>
      </c>
      <c r="CW111" s="106">
        <f>+'Stk BSF'!GH111</f>
        <v>0</v>
      </c>
      <c r="CX111" s="350">
        <f>+'Stk CF '!FH111</f>
        <v>0</v>
      </c>
      <c r="CY111" s="350">
        <f>+'Stk CF '!FI111</f>
        <v>0</v>
      </c>
      <c r="CZ111" s="351">
        <f>+'Stk BF '!HD111</f>
        <v>72</v>
      </c>
      <c r="DA111" s="106">
        <f>+'Stk BSF'!GP111</f>
        <v>0</v>
      </c>
      <c r="DB111" s="350">
        <f>+'Stk CF '!FO111</f>
        <v>0</v>
      </c>
      <c r="DC111" s="350">
        <f>+'Stk CF '!FP111</f>
        <v>0</v>
      </c>
      <c r="DD111" s="351">
        <f>+'Stk BF '!HM111</f>
        <v>72</v>
      </c>
      <c r="DE111" s="106">
        <f>+'Stk BSF'!GX111</f>
        <v>0</v>
      </c>
      <c r="DF111" s="350">
        <f>+'Stk CF '!FV111</f>
        <v>0</v>
      </c>
      <c r="DG111" s="350">
        <f>+'Stk CF '!FW111</f>
        <v>0</v>
      </c>
      <c r="DH111" s="351">
        <f>+'Stk BF '!HV111</f>
        <v>72</v>
      </c>
      <c r="DI111" s="106">
        <f>+'Stk BSF'!HF111</f>
        <v>0</v>
      </c>
      <c r="DJ111" s="350">
        <f>+'Stk CF '!GC111</f>
        <v>0</v>
      </c>
      <c r="DK111" s="350">
        <f>+'Stk CF '!GD111</f>
        <v>0</v>
      </c>
      <c r="DL111" s="351">
        <f>+'Stk BF '!IE111</f>
        <v>72</v>
      </c>
      <c r="DM111" s="106">
        <f>+'Stk BSF'!HN111</f>
        <v>0</v>
      </c>
      <c r="DN111" s="350">
        <f>+'Stk CF '!GJ111</f>
        <v>0</v>
      </c>
      <c r="DO111" s="350">
        <f>+'Stk CF '!GK111</f>
        <v>0</v>
      </c>
      <c r="DP111" s="351">
        <f>+'Stk BF '!IN111</f>
        <v>72</v>
      </c>
      <c r="DQ111" s="106">
        <f>+'Stk BSF'!HV111</f>
        <v>0</v>
      </c>
      <c r="DR111" s="350">
        <f>+'Stk CF '!GQ111</f>
        <v>0</v>
      </c>
      <c r="DS111" s="350">
        <f>+'Stk CF '!GR111</f>
        <v>0</v>
      </c>
      <c r="DT111" s="351">
        <f>+'Stk BF '!IW111</f>
        <v>72</v>
      </c>
      <c r="DU111" s="106">
        <f>+'Stk BSF'!HV111</f>
        <v>0</v>
      </c>
      <c r="DV111" s="350">
        <f>+'Stk CF '!GX111</f>
        <v>0</v>
      </c>
      <c r="DW111" s="350">
        <f>+'Stk CF '!GY111</f>
        <v>0</v>
      </c>
      <c r="DX111" s="351">
        <f>+'Stk BF '!JF111</f>
        <v>72</v>
      </c>
      <c r="DY111" s="106">
        <f>+'Stk BSF'!IL111</f>
        <v>0</v>
      </c>
      <c r="DZ111" s="350">
        <f>+'Stk CF '!HE111</f>
        <v>0</v>
      </c>
      <c r="EA111" s="350">
        <f>+'Stk CF '!HF111</f>
        <v>0</v>
      </c>
      <c r="EB111" s="351">
        <f>+'Stk BF '!JO111</f>
        <v>72</v>
      </c>
      <c r="EC111" s="106">
        <f>+'Stk BSF'!IT111</f>
        <v>0</v>
      </c>
      <c r="ED111" s="350">
        <f>+'Stk CF '!HL111</f>
        <v>0</v>
      </c>
      <c r="EE111" s="350">
        <f>+'Stk CF '!HM111</f>
        <v>0</v>
      </c>
      <c r="EF111" s="351">
        <f>+'Stk BF '!JX111</f>
        <v>72</v>
      </c>
      <c r="EG111" s="106">
        <f>+'Stk BSF'!JB111</f>
        <v>0</v>
      </c>
      <c r="EH111" s="350">
        <f>+'Stk CF '!IA111</f>
        <v>0</v>
      </c>
      <c r="EI111" s="350">
        <f>+'Stk CF '!IB111</f>
        <v>0</v>
      </c>
      <c r="EJ111" s="351">
        <f>+'Stk BF '!KG111</f>
        <v>72</v>
      </c>
      <c r="EL111" s="520">
        <f t="shared" si="59"/>
        <v>0</v>
      </c>
      <c r="EM111" s="347">
        <f t="shared" si="60"/>
        <v>0</v>
      </c>
      <c r="EN111" s="347">
        <f t="shared" si="61"/>
        <v>0</v>
      </c>
      <c r="EO111" s="347">
        <f t="shared" si="62"/>
        <v>72</v>
      </c>
      <c r="EP111" s="118"/>
      <c r="EQ111" s="132"/>
      <c r="ER111" s="132"/>
    </row>
    <row r="112" spans="1:148" ht="13.5" customHeight="1">
      <c r="B112" s="387" t="s">
        <v>603</v>
      </c>
      <c r="C112" s="174" t="s">
        <v>594</v>
      </c>
      <c r="D112" s="168" t="s">
        <v>601</v>
      </c>
      <c r="E112" s="363" t="s">
        <v>199</v>
      </c>
      <c r="F112" s="380" t="s">
        <v>99</v>
      </c>
      <c r="G112" s="380" t="s">
        <v>99</v>
      </c>
      <c r="H112" s="166" t="s">
        <v>94</v>
      </c>
      <c r="I112" s="360">
        <v>21.8</v>
      </c>
      <c r="J112" s="143">
        <v>9</v>
      </c>
      <c r="K112" s="144">
        <v>10</v>
      </c>
      <c r="L112" s="137" t="s">
        <v>4</v>
      </c>
      <c r="M112" s="106">
        <f>+'Stk BSF'!N112</f>
        <v>0</v>
      </c>
      <c r="N112" s="350">
        <f>+'Stk CF '!N112</f>
        <v>0</v>
      </c>
      <c r="O112" s="350">
        <f>+'Stk CF '!O112</f>
        <v>0</v>
      </c>
      <c r="P112" s="351">
        <f>+'Stk BF '!N112</f>
        <v>0</v>
      </c>
      <c r="Q112" s="106">
        <f>+'Stk BSF'!V112</f>
        <v>0</v>
      </c>
      <c r="R112" s="350">
        <f>+'Stk CF '!Q112</f>
        <v>0</v>
      </c>
      <c r="S112" s="350">
        <f>+'Stk CF '!R112</f>
        <v>0</v>
      </c>
      <c r="T112" s="351">
        <f>+'Stk BF '!W112</f>
        <v>0</v>
      </c>
      <c r="U112" s="106">
        <f>+'Stk BSF'!AD112</f>
        <v>0</v>
      </c>
      <c r="V112" s="350">
        <f>+'Stk CF '!X112</f>
        <v>0</v>
      </c>
      <c r="W112" s="350">
        <f>+'Stk CF '!Y112</f>
        <v>0</v>
      </c>
      <c r="X112" s="351">
        <f>+'Stk BF '!AF112</f>
        <v>0</v>
      </c>
      <c r="Y112" s="106">
        <f>+'Stk BSF'!AL112</f>
        <v>0</v>
      </c>
      <c r="Z112" s="350">
        <f>+'Stk CF '!AE112</f>
        <v>0</v>
      </c>
      <c r="AA112" s="350">
        <f>+'Stk CF '!AF112</f>
        <v>0</v>
      </c>
      <c r="AB112" s="351">
        <f>+'Stk BF '!AO112</f>
        <v>0</v>
      </c>
      <c r="AC112" s="106">
        <f>+'Stk BSF'!AT112</f>
        <v>0</v>
      </c>
      <c r="AD112" s="350">
        <f>+'Stk CF '!AL112</f>
        <v>0</v>
      </c>
      <c r="AE112" s="350">
        <f>+'Stk CF '!AM112</f>
        <v>0</v>
      </c>
      <c r="AF112" s="351">
        <f>+'Stk BF '!AX112</f>
        <v>0</v>
      </c>
      <c r="AG112" s="106">
        <f>+'Stk BSF'!BB112</f>
        <v>0</v>
      </c>
      <c r="AH112" s="350">
        <f>+'Stk CF '!AS112</f>
        <v>0</v>
      </c>
      <c r="AI112" s="350">
        <f>+'Stk CF '!AT112</f>
        <v>0</v>
      </c>
      <c r="AJ112" s="351">
        <f>+'Stk BF '!BG112</f>
        <v>0</v>
      </c>
      <c r="AK112" s="106">
        <f>+'Stk BSF'!BJ112</f>
        <v>0</v>
      </c>
      <c r="AL112" s="350">
        <f>+'Stk CF '!AZ112</f>
        <v>0</v>
      </c>
      <c r="AM112" s="350">
        <f>+'Stk CF '!BA112</f>
        <v>0</v>
      </c>
      <c r="AN112" s="351">
        <f>+'Stk BF '!BP112</f>
        <v>0</v>
      </c>
      <c r="AO112" s="106">
        <f>+'Stk BSF'!BR112</f>
        <v>0</v>
      </c>
      <c r="AP112" s="350">
        <f>+'Stk CF '!BG112</f>
        <v>0</v>
      </c>
      <c r="AQ112" s="350">
        <f>+'Stk CF '!BH112</f>
        <v>0</v>
      </c>
      <c r="AR112" s="351">
        <f>+'Stk BF '!BY112</f>
        <v>0</v>
      </c>
      <c r="AS112" s="106">
        <f>+'Stk BSF'!BZ112</f>
        <v>0</v>
      </c>
      <c r="AT112" s="350">
        <f>+'Stk CF '!BN112</f>
        <v>0</v>
      </c>
      <c r="AU112" s="350">
        <f>+'Stk CF '!BO112</f>
        <v>0</v>
      </c>
      <c r="AV112" s="351">
        <f>+'Stk BF '!CH112</f>
        <v>0</v>
      </c>
      <c r="AW112" s="106">
        <f>+'Stk BSF'!CH112</f>
        <v>0</v>
      </c>
      <c r="AX112" s="350">
        <f>+'Stk CF '!BU112</f>
        <v>0</v>
      </c>
      <c r="AY112" s="350">
        <f>+'Stk CF '!BV112</f>
        <v>0</v>
      </c>
      <c r="AZ112" s="351">
        <f>+'Stk BF '!CQ112</f>
        <v>0</v>
      </c>
      <c r="BA112" s="106">
        <f>+'Stk BSF'!CP112</f>
        <v>0</v>
      </c>
      <c r="BB112" s="350">
        <f>+'Stk CF '!CB112</f>
        <v>0</v>
      </c>
      <c r="BC112" s="350">
        <f>+'Stk CF '!CC112</f>
        <v>0</v>
      </c>
      <c r="BD112" s="351">
        <f>+'Stk BF '!CZ112</f>
        <v>0</v>
      </c>
      <c r="BE112" s="106">
        <f>+'Stk BSF'!CX112</f>
        <v>0</v>
      </c>
      <c r="BF112" s="350">
        <f>+'Stk CF '!CI112</f>
        <v>0</v>
      </c>
      <c r="BG112" s="350">
        <f>+'Stk CF '!CJ112</f>
        <v>0</v>
      </c>
      <c r="BH112" s="351">
        <f>+'Stk BF '!DI112</f>
        <v>0</v>
      </c>
      <c r="BI112" s="106">
        <f>+'Stk BSF'!DF112</f>
        <v>0</v>
      </c>
      <c r="BJ112" s="350">
        <f>+'Stk CF '!CP112</f>
        <v>0</v>
      </c>
      <c r="BK112" s="350">
        <f>+'Stk CF '!CQ112</f>
        <v>0</v>
      </c>
      <c r="BL112" s="351">
        <f>+'Stk BF '!DR112</f>
        <v>0</v>
      </c>
      <c r="BM112" s="106">
        <f>+'Stk BSF'!DN112</f>
        <v>0</v>
      </c>
      <c r="BN112" s="350">
        <f>+'Stk CF '!CW112</f>
        <v>0</v>
      </c>
      <c r="BO112" s="350">
        <f>+'Stk CF '!CX112</f>
        <v>0</v>
      </c>
      <c r="BP112" s="351">
        <f>+'Stk BF '!EA112</f>
        <v>0</v>
      </c>
      <c r="BQ112" s="106">
        <f>+'Stk BSF'!DV112</f>
        <v>0</v>
      </c>
      <c r="BR112" s="350">
        <f>+'Stk CF '!DD112</f>
        <v>0</v>
      </c>
      <c r="BS112" s="350">
        <f>+'Stk CF '!DE112</f>
        <v>0</v>
      </c>
      <c r="BT112" s="351">
        <f>+'Stk BF '!EJ112</f>
        <v>0</v>
      </c>
      <c r="BU112" s="106">
        <f>+'Stk BSF'!ED112</f>
        <v>0</v>
      </c>
      <c r="BV112" s="350">
        <f>+'Stk CF '!DK112</f>
        <v>0</v>
      </c>
      <c r="BW112" s="350">
        <f>+'Stk CF '!DL112</f>
        <v>0</v>
      </c>
      <c r="BX112" s="351">
        <f>+'Stk BF '!ES112</f>
        <v>0</v>
      </c>
      <c r="BY112" s="106">
        <f>+'Stk BSF'!EL112</f>
        <v>0</v>
      </c>
      <c r="BZ112" s="350">
        <f>+'Stk CF '!DR112</f>
        <v>0</v>
      </c>
      <c r="CA112" s="350">
        <f>+'Stk CF '!DS112</f>
        <v>0</v>
      </c>
      <c r="CB112" s="351">
        <f>+'Stk BF '!FB112</f>
        <v>0</v>
      </c>
      <c r="CC112" s="106">
        <f>+'Stk BSF'!ET112</f>
        <v>0</v>
      </c>
      <c r="CD112" s="350">
        <f>+'Stk CF '!DY112</f>
        <v>0</v>
      </c>
      <c r="CE112" s="350">
        <f>+'Stk CF '!DZ112</f>
        <v>0</v>
      </c>
      <c r="CF112" s="351">
        <f>+'Stk BF '!FK112</f>
        <v>0</v>
      </c>
      <c r="CG112" s="106">
        <f>+'Stk BSF'!FB112</f>
        <v>0</v>
      </c>
      <c r="CH112" s="350">
        <f>+'Stk CF '!EF112</f>
        <v>0</v>
      </c>
      <c r="CI112" s="350">
        <f>+'Stk CF '!EG112</f>
        <v>0</v>
      </c>
      <c r="CJ112" s="351">
        <f>+'Stk BF '!FT112</f>
        <v>0</v>
      </c>
      <c r="CK112" s="106">
        <f>+'Stk BSF'!FJ112</f>
        <v>0</v>
      </c>
      <c r="CL112" s="350">
        <f>+'Stk CF '!EM112</f>
        <v>0</v>
      </c>
      <c r="CM112" s="350">
        <f>+'Stk CF '!EN112</f>
        <v>0</v>
      </c>
      <c r="CN112" s="351">
        <f>+'Stk BF '!GC112</f>
        <v>0</v>
      </c>
      <c r="CO112" s="106">
        <f>+'Stk BSF'!FR112</f>
        <v>0</v>
      </c>
      <c r="CP112" s="350">
        <f>+'Stk CF '!ET112</f>
        <v>0</v>
      </c>
      <c r="CQ112" s="350">
        <f>+'Stk CF '!EU112</f>
        <v>0</v>
      </c>
      <c r="CR112" s="351">
        <f>+'Stk BF '!GL112</f>
        <v>0</v>
      </c>
      <c r="CS112" s="106">
        <f>+'Stk BSF'!FZ112</f>
        <v>0</v>
      </c>
      <c r="CT112" s="350">
        <f>+'Stk CF '!FA112</f>
        <v>0</v>
      </c>
      <c r="CU112" s="350">
        <f>+'Stk CF '!FB112</f>
        <v>0</v>
      </c>
      <c r="CV112" s="351">
        <f>+'Stk BF '!GU112</f>
        <v>0</v>
      </c>
      <c r="CW112" s="106">
        <f>+'Stk BSF'!GH112</f>
        <v>0</v>
      </c>
      <c r="CX112" s="350">
        <f>+'Stk CF '!FH112</f>
        <v>0</v>
      </c>
      <c r="CY112" s="350">
        <f>+'Stk CF '!FI112</f>
        <v>0</v>
      </c>
      <c r="CZ112" s="351">
        <f>+'Stk BF '!HD112</f>
        <v>0</v>
      </c>
      <c r="DA112" s="106">
        <f>+'Stk BSF'!GP112</f>
        <v>0</v>
      </c>
      <c r="DB112" s="350">
        <f>+'Stk CF '!FO112</f>
        <v>0</v>
      </c>
      <c r="DC112" s="350">
        <f>+'Stk CF '!FP112</f>
        <v>0</v>
      </c>
      <c r="DD112" s="351">
        <f>+'Stk BF '!HM112</f>
        <v>0</v>
      </c>
      <c r="DE112" s="106">
        <f>+'Stk BSF'!GX112</f>
        <v>0</v>
      </c>
      <c r="DF112" s="350">
        <f>+'Stk CF '!FV112</f>
        <v>0</v>
      </c>
      <c r="DG112" s="350">
        <f>+'Stk CF '!FW112</f>
        <v>0</v>
      </c>
      <c r="DH112" s="351">
        <f>+'Stk BF '!HV112</f>
        <v>0</v>
      </c>
      <c r="DI112" s="106">
        <f>+'Stk BSF'!HF112</f>
        <v>0</v>
      </c>
      <c r="DJ112" s="350">
        <f>+'Stk CF '!GC112</f>
        <v>0</v>
      </c>
      <c r="DK112" s="350">
        <f>+'Stk CF '!GD112</f>
        <v>0</v>
      </c>
      <c r="DL112" s="351">
        <f>+'Stk BF '!IE112</f>
        <v>0</v>
      </c>
      <c r="DM112" s="106">
        <f>+'Stk BSF'!HN112</f>
        <v>0</v>
      </c>
      <c r="DN112" s="350">
        <f>+'Stk CF '!GJ112</f>
        <v>0</v>
      </c>
      <c r="DO112" s="350">
        <f>+'Stk CF '!GK112</f>
        <v>0</v>
      </c>
      <c r="DP112" s="351">
        <f>+'Stk BF '!IN112</f>
        <v>0</v>
      </c>
      <c r="DQ112" s="106">
        <f>+'Stk BSF'!HV112</f>
        <v>0</v>
      </c>
      <c r="DR112" s="350">
        <f>+'Stk CF '!GQ112</f>
        <v>0</v>
      </c>
      <c r="DS112" s="350">
        <f>+'Stk CF '!GR112</f>
        <v>0</v>
      </c>
      <c r="DT112" s="351">
        <f>+'Stk BF '!IW112</f>
        <v>0</v>
      </c>
      <c r="DU112" s="106">
        <f>+'Stk BSF'!HV112</f>
        <v>0</v>
      </c>
      <c r="DV112" s="350">
        <f>+'Stk CF '!GX112</f>
        <v>0</v>
      </c>
      <c r="DW112" s="350">
        <f>+'Stk CF '!GY112</f>
        <v>0</v>
      </c>
      <c r="DX112" s="351">
        <f>+'Stk BF '!JF112</f>
        <v>0</v>
      </c>
      <c r="DY112" s="106">
        <f>+'Stk BSF'!IL112</f>
        <v>0</v>
      </c>
      <c r="DZ112" s="350">
        <f>+'Stk CF '!HE112</f>
        <v>0</v>
      </c>
      <c r="EA112" s="350">
        <f>+'Stk CF '!HF112</f>
        <v>0</v>
      </c>
      <c r="EB112" s="351">
        <f>+'Stk BF '!JO112</f>
        <v>0</v>
      </c>
      <c r="EC112" s="106">
        <f>+'Stk BSF'!IT112</f>
        <v>0</v>
      </c>
      <c r="ED112" s="350">
        <f>+'Stk CF '!HL112</f>
        <v>0</v>
      </c>
      <c r="EE112" s="350">
        <f>+'Stk CF '!HM112</f>
        <v>0</v>
      </c>
      <c r="EF112" s="351">
        <f>+'Stk BF '!JX112</f>
        <v>0</v>
      </c>
      <c r="EG112" s="106">
        <f>+'Stk BSF'!JB112</f>
        <v>0</v>
      </c>
      <c r="EH112" s="350">
        <f>+'Stk CF '!IA112</f>
        <v>0</v>
      </c>
      <c r="EI112" s="350">
        <f>+'Stk CF '!IB112</f>
        <v>0</v>
      </c>
      <c r="EJ112" s="351">
        <f>+'Stk BF '!KG112</f>
        <v>0</v>
      </c>
      <c r="EL112" s="520">
        <f t="shared" si="59"/>
        <v>0</v>
      </c>
      <c r="EM112" s="347">
        <f t="shared" si="60"/>
        <v>0</v>
      </c>
      <c r="EN112" s="347">
        <f t="shared" si="61"/>
        <v>0</v>
      </c>
      <c r="EO112" s="347">
        <f t="shared" si="62"/>
        <v>0</v>
      </c>
      <c r="EP112" s="118"/>
      <c r="EQ112" s="132"/>
      <c r="ER112" s="132"/>
    </row>
    <row r="113" spans="2:148" ht="13.5" customHeight="1">
      <c r="B113" s="387" t="s">
        <v>603</v>
      </c>
      <c r="C113" s="174" t="s">
        <v>138</v>
      </c>
      <c r="D113" s="168" t="s">
        <v>215</v>
      </c>
      <c r="E113" s="363" t="s">
        <v>183</v>
      </c>
      <c r="F113" s="380" t="s">
        <v>99</v>
      </c>
      <c r="G113" s="380" t="s">
        <v>99</v>
      </c>
      <c r="H113" s="166" t="s">
        <v>94</v>
      </c>
      <c r="I113" s="356" t="s">
        <v>224</v>
      </c>
      <c r="J113" s="143">
        <v>4</v>
      </c>
      <c r="K113" s="144">
        <v>5</v>
      </c>
      <c r="L113" s="137" t="s">
        <v>4</v>
      </c>
      <c r="M113" s="106">
        <f>+'Stk BSF'!N113</f>
        <v>0</v>
      </c>
      <c r="N113" s="350">
        <f>+'Stk CF '!N113</f>
        <v>0</v>
      </c>
      <c r="O113" s="350">
        <f>+'Stk CF '!O113</f>
        <v>0</v>
      </c>
      <c r="P113" s="351">
        <f>+'Stk BF '!N113</f>
        <v>0</v>
      </c>
      <c r="Q113" s="106">
        <f>+'Stk BSF'!V113</f>
        <v>0</v>
      </c>
      <c r="R113" s="350">
        <f>+'Stk CF '!Q113</f>
        <v>0</v>
      </c>
      <c r="S113" s="350">
        <f>+'Stk CF '!R113</f>
        <v>0</v>
      </c>
      <c r="T113" s="351">
        <f>+'Stk BF '!W113</f>
        <v>0</v>
      </c>
      <c r="U113" s="106">
        <f>+'Stk BSF'!AD113</f>
        <v>0</v>
      </c>
      <c r="V113" s="350">
        <f>+'Stk CF '!X113</f>
        <v>0</v>
      </c>
      <c r="W113" s="350">
        <f>+'Stk CF '!Y113</f>
        <v>0</v>
      </c>
      <c r="X113" s="351">
        <f>+'Stk BF '!AF113</f>
        <v>0</v>
      </c>
      <c r="Y113" s="106">
        <f>+'Stk BSF'!AL113</f>
        <v>0</v>
      </c>
      <c r="Z113" s="350">
        <f>+'Stk CF '!AE113</f>
        <v>0</v>
      </c>
      <c r="AA113" s="350">
        <f>+'Stk CF '!AF113</f>
        <v>0</v>
      </c>
      <c r="AB113" s="351">
        <f>+'Stk BF '!AO113</f>
        <v>0</v>
      </c>
      <c r="AC113" s="106">
        <f>+'Stk BSF'!AT113</f>
        <v>0</v>
      </c>
      <c r="AD113" s="350">
        <f>+'Stk CF '!AL113</f>
        <v>0</v>
      </c>
      <c r="AE113" s="350">
        <f>+'Stk CF '!AM113</f>
        <v>0</v>
      </c>
      <c r="AF113" s="351">
        <f>+'Stk BF '!AX113</f>
        <v>0</v>
      </c>
      <c r="AG113" s="106">
        <f>+'Stk BSF'!BB113</f>
        <v>0</v>
      </c>
      <c r="AH113" s="350">
        <f>+'Stk CF '!AS113</f>
        <v>0</v>
      </c>
      <c r="AI113" s="350">
        <f>+'Stk CF '!AT113</f>
        <v>0</v>
      </c>
      <c r="AJ113" s="351">
        <f>+'Stk BF '!BG113</f>
        <v>0</v>
      </c>
      <c r="AK113" s="106">
        <f>+'Stk BSF'!BJ113</f>
        <v>0</v>
      </c>
      <c r="AL113" s="350">
        <f>+'Stk CF '!AZ113</f>
        <v>0</v>
      </c>
      <c r="AM113" s="350">
        <f>+'Stk CF '!BA113</f>
        <v>0</v>
      </c>
      <c r="AN113" s="351">
        <f>+'Stk BF '!BP113</f>
        <v>0</v>
      </c>
      <c r="AO113" s="106">
        <f>+'Stk BSF'!BR113</f>
        <v>0</v>
      </c>
      <c r="AP113" s="350">
        <f>+'Stk CF '!BG113</f>
        <v>0</v>
      </c>
      <c r="AQ113" s="350">
        <f>+'Stk CF '!BH113</f>
        <v>0</v>
      </c>
      <c r="AR113" s="351">
        <f>+'Stk BF '!BY113</f>
        <v>0</v>
      </c>
      <c r="AS113" s="106">
        <f>+'Stk BSF'!BZ113</f>
        <v>0</v>
      </c>
      <c r="AT113" s="350">
        <f>+'Stk CF '!BN113</f>
        <v>0</v>
      </c>
      <c r="AU113" s="350">
        <f>+'Stk CF '!BO113</f>
        <v>0</v>
      </c>
      <c r="AV113" s="351">
        <f>+'Stk BF '!CH113</f>
        <v>0</v>
      </c>
      <c r="AW113" s="106">
        <f>+'Stk BSF'!CH113</f>
        <v>0</v>
      </c>
      <c r="AX113" s="350">
        <f>+'Stk CF '!BU113</f>
        <v>0</v>
      </c>
      <c r="AY113" s="350">
        <f>+'Stk CF '!BV113</f>
        <v>0</v>
      </c>
      <c r="AZ113" s="351">
        <f>+'Stk BF '!CQ113</f>
        <v>0</v>
      </c>
      <c r="BA113" s="106">
        <f>+'Stk BSF'!CP113</f>
        <v>0</v>
      </c>
      <c r="BB113" s="350">
        <f>+'Stk CF '!CB113</f>
        <v>0</v>
      </c>
      <c r="BC113" s="350">
        <f>+'Stk CF '!CC113</f>
        <v>0</v>
      </c>
      <c r="BD113" s="351">
        <f>+'Stk BF '!CZ113</f>
        <v>0</v>
      </c>
      <c r="BE113" s="106">
        <f>+'Stk BSF'!CX113</f>
        <v>0</v>
      </c>
      <c r="BF113" s="350">
        <f>+'Stk CF '!CI113</f>
        <v>0</v>
      </c>
      <c r="BG113" s="350">
        <f>+'Stk CF '!CJ113</f>
        <v>0</v>
      </c>
      <c r="BH113" s="351">
        <f>+'Stk BF '!DI113</f>
        <v>0</v>
      </c>
      <c r="BI113" s="106">
        <f>+'Stk BSF'!DF113</f>
        <v>0</v>
      </c>
      <c r="BJ113" s="350">
        <f>+'Stk CF '!CP113</f>
        <v>0</v>
      </c>
      <c r="BK113" s="350">
        <f>+'Stk CF '!CQ113</f>
        <v>0</v>
      </c>
      <c r="BL113" s="351">
        <f>+'Stk BF '!DR113</f>
        <v>0</v>
      </c>
      <c r="BM113" s="106">
        <f>+'Stk BSF'!DN113</f>
        <v>0</v>
      </c>
      <c r="BN113" s="350">
        <f>+'Stk CF '!CW113</f>
        <v>0</v>
      </c>
      <c r="BO113" s="350">
        <f>+'Stk CF '!CX113</f>
        <v>0</v>
      </c>
      <c r="BP113" s="351">
        <f>+'Stk BF '!EA113</f>
        <v>0</v>
      </c>
      <c r="BQ113" s="106">
        <f>+'Stk BSF'!DV113</f>
        <v>0</v>
      </c>
      <c r="BR113" s="350">
        <f>+'Stk CF '!DD113</f>
        <v>0</v>
      </c>
      <c r="BS113" s="350">
        <f>+'Stk CF '!DE113</f>
        <v>0</v>
      </c>
      <c r="BT113" s="351">
        <f>+'Stk BF '!EJ113</f>
        <v>0</v>
      </c>
      <c r="BU113" s="106">
        <f>+'Stk BSF'!ED113</f>
        <v>0</v>
      </c>
      <c r="BV113" s="350">
        <f>+'Stk CF '!DK113</f>
        <v>0</v>
      </c>
      <c r="BW113" s="350">
        <f>+'Stk CF '!DL113</f>
        <v>0</v>
      </c>
      <c r="BX113" s="351">
        <f>+'Stk BF '!ES113</f>
        <v>0</v>
      </c>
      <c r="BY113" s="106">
        <f>+'Stk BSF'!EL113</f>
        <v>0</v>
      </c>
      <c r="BZ113" s="350">
        <f>+'Stk CF '!DR113</f>
        <v>0</v>
      </c>
      <c r="CA113" s="350">
        <f>+'Stk CF '!DS113</f>
        <v>0</v>
      </c>
      <c r="CB113" s="351">
        <f>+'Stk BF '!FB113</f>
        <v>0</v>
      </c>
      <c r="CC113" s="106">
        <f>+'Stk BSF'!ET113</f>
        <v>0</v>
      </c>
      <c r="CD113" s="350">
        <f>+'Stk CF '!DY113</f>
        <v>0</v>
      </c>
      <c r="CE113" s="350">
        <f>+'Stk CF '!DZ113</f>
        <v>0</v>
      </c>
      <c r="CF113" s="351">
        <f>+'Stk BF '!FK113</f>
        <v>0</v>
      </c>
      <c r="CG113" s="106">
        <f>+'Stk BSF'!FB113</f>
        <v>0</v>
      </c>
      <c r="CH113" s="350">
        <f>+'Stk CF '!EF113</f>
        <v>0</v>
      </c>
      <c r="CI113" s="350">
        <f>+'Stk CF '!EG113</f>
        <v>0</v>
      </c>
      <c r="CJ113" s="351">
        <f>+'Stk BF '!FT113</f>
        <v>0</v>
      </c>
      <c r="CK113" s="106">
        <f>+'Stk BSF'!FJ113</f>
        <v>0</v>
      </c>
      <c r="CL113" s="350">
        <f>+'Stk CF '!EM113</f>
        <v>0</v>
      </c>
      <c r="CM113" s="350">
        <f>+'Stk CF '!EN113</f>
        <v>0</v>
      </c>
      <c r="CN113" s="351">
        <f>+'Stk BF '!GC113</f>
        <v>0</v>
      </c>
      <c r="CO113" s="106">
        <f>+'Stk BSF'!FR113</f>
        <v>0</v>
      </c>
      <c r="CP113" s="350">
        <f>+'Stk CF '!ET113</f>
        <v>0</v>
      </c>
      <c r="CQ113" s="350">
        <f>+'Stk CF '!EU113</f>
        <v>0</v>
      </c>
      <c r="CR113" s="351">
        <f>+'Stk BF '!GL113</f>
        <v>0</v>
      </c>
      <c r="CS113" s="106">
        <f>+'Stk BSF'!FZ113</f>
        <v>0</v>
      </c>
      <c r="CT113" s="350">
        <f>+'Stk CF '!FA113</f>
        <v>0</v>
      </c>
      <c r="CU113" s="350">
        <f>+'Stk CF '!FB113</f>
        <v>0</v>
      </c>
      <c r="CV113" s="351">
        <f>+'Stk BF '!GU113</f>
        <v>0</v>
      </c>
      <c r="CW113" s="106">
        <f>+'Stk BSF'!GH113</f>
        <v>0</v>
      </c>
      <c r="CX113" s="350">
        <f>+'Stk CF '!FH113</f>
        <v>0</v>
      </c>
      <c r="CY113" s="350">
        <f>+'Stk CF '!FI113</f>
        <v>0</v>
      </c>
      <c r="CZ113" s="351">
        <f>+'Stk BF '!HD113</f>
        <v>0</v>
      </c>
      <c r="DA113" s="106">
        <f>+'Stk BSF'!GP113</f>
        <v>0</v>
      </c>
      <c r="DB113" s="350">
        <f>+'Stk CF '!FO113</f>
        <v>0</v>
      </c>
      <c r="DC113" s="350">
        <f>+'Stk CF '!FP113</f>
        <v>0</v>
      </c>
      <c r="DD113" s="351">
        <f>+'Stk BF '!HM113</f>
        <v>0</v>
      </c>
      <c r="DE113" s="106">
        <f>+'Stk BSF'!GX113</f>
        <v>0</v>
      </c>
      <c r="DF113" s="350">
        <f>+'Stk CF '!FV113</f>
        <v>0</v>
      </c>
      <c r="DG113" s="350">
        <f>+'Stk CF '!FW113</f>
        <v>0</v>
      </c>
      <c r="DH113" s="351">
        <f>+'Stk BF '!HV113</f>
        <v>0</v>
      </c>
      <c r="DI113" s="106">
        <f>+'Stk BSF'!HF113</f>
        <v>0</v>
      </c>
      <c r="DJ113" s="350">
        <f>+'Stk CF '!GC113</f>
        <v>0</v>
      </c>
      <c r="DK113" s="350">
        <f>+'Stk CF '!GD113</f>
        <v>0</v>
      </c>
      <c r="DL113" s="351">
        <f>+'Stk BF '!IE113</f>
        <v>0</v>
      </c>
      <c r="DM113" s="106">
        <f>+'Stk BSF'!HN113</f>
        <v>0</v>
      </c>
      <c r="DN113" s="350">
        <f>+'Stk CF '!GJ113</f>
        <v>0</v>
      </c>
      <c r="DO113" s="350">
        <f>+'Stk CF '!GK113</f>
        <v>0</v>
      </c>
      <c r="DP113" s="351">
        <f>+'Stk BF '!IN113</f>
        <v>0</v>
      </c>
      <c r="DQ113" s="106">
        <f>+'Stk BSF'!HV113</f>
        <v>0</v>
      </c>
      <c r="DR113" s="350">
        <f>+'Stk CF '!GQ113</f>
        <v>0</v>
      </c>
      <c r="DS113" s="350">
        <f>+'Stk CF '!GR113</f>
        <v>0</v>
      </c>
      <c r="DT113" s="351">
        <f>+'Stk BF '!IW113</f>
        <v>0</v>
      </c>
      <c r="DU113" s="106">
        <f>+'Stk BSF'!HV113</f>
        <v>0</v>
      </c>
      <c r="DV113" s="350">
        <f>+'Stk CF '!GX113</f>
        <v>0</v>
      </c>
      <c r="DW113" s="350">
        <f>+'Stk CF '!GY113</f>
        <v>0</v>
      </c>
      <c r="DX113" s="351">
        <f>+'Stk BF '!JF113</f>
        <v>0</v>
      </c>
      <c r="DY113" s="106">
        <f>+'Stk BSF'!IL113</f>
        <v>0</v>
      </c>
      <c r="DZ113" s="350">
        <f>+'Stk CF '!HE113</f>
        <v>0</v>
      </c>
      <c r="EA113" s="350">
        <f>+'Stk CF '!HF113</f>
        <v>0</v>
      </c>
      <c r="EB113" s="351">
        <f>+'Stk BF '!JO113</f>
        <v>0</v>
      </c>
      <c r="EC113" s="106">
        <f>+'Stk BSF'!IT113</f>
        <v>0</v>
      </c>
      <c r="ED113" s="350">
        <f>+'Stk CF '!HL113</f>
        <v>0</v>
      </c>
      <c r="EE113" s="350">
        <f>+'Stk CF '!HM113</f>
        <v>0</v>
      </c>
      <c r="EF113" s="351">
        <f>+'Stk BF '!JX113</f>
        <v>0</v>
      </c>
      <c r="EG113" s="106">
        <f>+'Stk BSF'!JB113</f>
        <v>0</v>
      </c>
      <c r="EH113" s="350">
        <f>+'Stk CF '!IA113</f>
        <v>0</v>
      </c>
      <c r="EI113" s="350">
        <f>+'Stk CF '!IB113</f>
        <v>0</v>
      </c>
      <c r="EJ113" s="351">
        <f>+'Stk BF '!KG113</f>
        <v>0</v>
      </c>
      <c r="EL113" s="520">
        <f t="shared" si="59"/>
        <v>0</v>
      </c>
      <c r="EM113" s="347">
        <f t="shared" si="60"/>
        <v>0</v>
      </c>
      <c r="EN113" s="347">
        <f t="shared" si="61"/>
        <v>0</v>
      </c>
      <c r="EO113" s="347">
        <f t="shared" si="62"/>
        <v>0</v>
      </c>
      <c r="EP113" s="118"/>
      <c r="EQ113" s="132"/>
      <c r="ER113" s="132"/>
    </row>
    <row r="114" spans="2:148" ht="13.5" customHeight="1">
      <c r="B114" s="387" t="s">
        <v>603</v>
      </c>
      <c r="C114" s="175" t="s">
        <v>26</v>
      </c>
      <c r="D114" s="171" t="s">
        <v>216</v>
      </c>
      <c r="E114" s="364" t="s">
        <v>181</v>
      </c>
      <c r="F114" s="380" t="s">
        <v>99</v>
      </c>
      <c r="G114" s="380" t="s">
        <v>99</v>
      </c>
      <c r="H114" s="166" t="s">
        <v>94</v>
      </c>
      <c r="I114" s="372" t="s">
        <v>225</v>
      </c>
      <c r="J114" s="143">
        <v>4</v>
      </c>
      <c r="K114" s="144">
        <v>5</v>
      </c>
      <c r="L114" s="137" t="s">
        <v>4</v>
      </c>
      <c r="M114" s="106">
        <f>+'Stk BSF'!N114</f>
        <v>0</v>
      </c>
      <c r="N114" s="350">
        <f>+'Stk CF '!N114</f>
        <v>0</v>
      </c>
      <c r="O114" s="350">
        <f>+'Stk CF '!O114</f>
        <v>0</v>
      </c>
      <c r="P114" s="351">
        <f>+'Stk BF '!N114</f>
        <v>216</v>
      </c>
      <c r="Q114" s="106">
        <f>+'Stk BSF'!V114</f>
        <v>0</v>
      </c>
      <c r="R114" s="350">
        <f>+'Stk CF '!Q114</f>
        <v>0</v>
      </c>
      <c r="S114" s="350">
        <f>+'Stk CF '!R114</f>
        <v>0</v>
      </c>
      <c r="T114" s="351">
        <f>+'Stk BF '!W114</f>
        <v>216</v>
      </c>
      <c r="U114" s="106">
        <f>+'Stk BSF'!AD114</f>
        <v>0</v>
      </c>
      <c r="V114" s="350">
        <f>+'Stk CF '!X114</f>
        <v>0</v>
      </c>
      <c r="W114" s="350">
        <f>+'Stk CF '!Y114</f>
        <v>0</v>
      </c>
      <c r="X114" s="351">
        <f>+'Stk BF '!AF114</f>
        <v>216</v>
      </c>
      <c r="Y114" s="106">
        <f>+'Stk BSF'!AL114</f>
        <v>0</v>
      </c>
      <c r="Z114" s="350">
        <f>+'Stk CF '!AE114</f>
        <v>0</v>
      </c>
      <c r="AA114" s="350">
        <f>+'Stk CF '!AF114</f>
        <v>0</v>
      </c>
      <c r="AB114" s="351">
        <f>+'Stk BF '!AO114</f>
        <v>216</v>
      </c>
      <c r="AC114" s="106">
        <f>+'Stk BSF'!AT114</f>
        <v>0</v>
      </c>
      <c r="AD114" s="350">
        <f>+'Stk CF '!AL114</f>
        <v>0</v>
      </c>
      <c r="AE114" s="350">
        <f>+'Stk CF '!AM114</f>
        <v>0</v>
      </c>
      <c r="AF114" s="351">
        <f>+'Stk BF '!AX114</f>
        <v>216</v>
      </c>
      <c r="AG114" s="106">
        <f>+'Stk BSF'!BB114</f>
        <v>0</v>
      </c>
      <c r="AH114" s="350">
        <f>+'Stk CF '!AS114</f>
        <v>0</v>
      </c>
      <c r="AI114" s="350">
        <f>+'Stk CF '!AT114</f>
        <v>0</v>
      </c>
      <c r="AJ114" s="351">
        <f>+'Stk BF '!BG114</f>
        <v>216</v>
      </c>
      <c r="AK114" s="106">
        <f>+'Stk BSF'!BJ114</f>
        <v>0</v>
      </c>
      <c r="AL114" s="350">
        <f>+'Stk CF '!AZ114</f>
        <v>0</v>
      </c>
      <c r="AM114" s="350">
        <f>+'Stk CF '!BA114</f>
        <v>0</v>
      </c>
      <c r="AN114" s="351">
        <f>+'Stk BF '!BP114</f>
        <v>216</v>
      </c>
      <c r="AO114" s="106">
        <f>+'Stk BSF'!BR114</f>
        <v>0</v>
      </c>
      <c r="AP114" s="350">
        <f>+'Stk CF '!BG114</f>
        <v>0</v>
      </c>
      <c r="AQ114" s="350">
        <f>+'Stk CF '!BH114</f>
        <v>0</v>
      </c>
      <c r="AR114" s="351">
        <f>+'Stk BF '!BY114</f>
        <v>216</v>
      </c>
      <c r="AS114" s="106">
        <f>+'Stk BSF'!BZ114</f>
        <v>0</v>
      </c>
      <c r="AT114" s="350">
        <f>+'Stk CF '!BN114</f>
        <v>0</v>
      </c>
      <c r="AU114" s="350">
        <f>+'Stk CF '!BO114</f>
        <v>0</v>
      </c>
      <c r="AV114" s="351">
        <f>+'Stk BF '!CH114</f>
        <v>216</v>
      </c>
      <c r="AW114" s="106">
        <f>+'Stk BSF'!CH114</f>
        <v>0</v>
      </c>
      <c r="AX114" s="350">
        <f>+'Stk CF '!BU114</f>
        <v>0</v>
      </c>
      <c r="AY114" s="350">
        <f>+'Stk CF '!BV114</f>
        <v>0</v>
      </c>
      <c r="AZ114" s="351">
        <f>+'Stk BF '!CQ114</f>
        <v>216</v>
      </c>
      <c r="BA114" s="106">
        <f>+'Stk BSF'!CP114</f>
        <v>0</v>
      </c>
      <c r="BB114" s="350">
        <f>+'Stk CF '!CB114</f>
        <v>0</v>
      </c>
      <c r="BC114" s="350">
        <f>+'Stk CF '!CC114</f>
        <v>0</v>
      </c>
      <c r="BD114" s="351">
        <f>+'Stk BF '!CZ114</f>
        <v>216</v>
      </c>
      <c r="BE114" s="106">
        <f>+'Stk BSF'!CX114</f>
        <v>0</v>
      </c>
      <c r="BF114" s="350">
        <f>+'Stk CF '!CI114</f>
        <v>0</v>
      </c>
      <c r="BG114" s="350">
        <f>+'Stk CF '!CJ114</f>
        <v>0</v>
      </c>
      <c r="BH114" s="351">
        <f>+'Stk BF '!DI114</f>
        <v>216</v>
      </c>
      <c r="BI114" s="106">
        <f>+'Stk BSF'!DF114</f>
        <v>0</v>
      </c>
      <c r="BJ114" s="350">
        <f>+'Stk CF '!CP114</f>
        <v>760</v>
      </c>
      <c r="BK114" s="350">
        <f>+'Stk CF '!CQ114</f>
        <v>0</v>
      </c>
      <c r="BL114" s="351">
        <f>+'Stk BF '!DR114</f>
        <v>216</v>
      </c>
      <c r="BM114" s="106">
        <f>+'Stk BSF'!DN114</f>
        <v>0</v>
      </c>
      <c r="BN114" s="350">
        <f>+'Stk CF '!CW114</f>
        <v>220</v>
      </c>
      <c r="BO114" s="350">
        <f>+'Stk CF '!CX114</f>
        <v>540</v>
      </c>
      <c r="BP114" s="351">
        <f>+'Stk BF '!EA114</f>
        <v>216</v>
      </c>
      <c r="BQ114" s="106">
        <f>+'Stk BSF'!DV114</f>
        <v>0</v>
      </c>
      <c r="BR114" s="350">
        <f>+'Stk CF '!DD114</f>
        <v>220</v>
      </c>
      <c r="BS114" s="350">
        <f>+'Stk CF '!DE114</f>
        <v>540</v>
      </c>
      <c r="BT114" s="351">
        <f>+'Stk BF '!EJ114</f>
        <v>216</v>
      </c>
      <c r="BU114" s="106">
        <f>+'Stk BSF'!ED114</f>
        <v>0</v>
      </c>
      <c r="BV114" s="350">
        <f>+'Stk CF '!DK114</f>
        <v>220</v>
      </c>
      <c r="BW114" s="350">
        <f>+'Stk CF '!DL114</f>
        <v>540</v>
      </c>
      <c r="BX114" s="351">
        <f>+'Stk BF '!ES114</f>
        <v>216</v>
      </c>
      <c r="BY114" s="106">
        <f>+'Stk BSF'!EL114</f>
        <v>0</v>
      </c>
      <c r="BZ114" s="350">
        <f>+'Stk CF '!DR114</f>
        <v>220</v>
      </c>
      <c r="CA114" s="350">
        <f>+'Stk CF '!DS114</f>
        <v>540</v>
      </c>
      <c r="CB114" s="351">
        <f>+'Stk BF '!FB114</f>
        <v>216</v>
      </c>
      <c r="CC114" s="106">
        <f>+'Stk BSF'!ET114</f>
        <v>0</v>
      </c>
      <c r="CD114" s="350">
        <f>+'Stk CF '!DY114</f>
        <v>220</v>
      </c>
      <c r="CE114" s="350">
        <f>+'Stk CF '!DZ114</f>
        <v>540</v>
      </c>
      <c r="CF114" s="351">
        <f>+'Stk BF '!FK114</f>
        <v>216</v>
      </c>
      <c r="CG114" s="106">
        <f>+'Stk BSF'!FB114</f>
        <v>0</v>
      </c>
      <c r="CH114" s="350">
        <f>+'Stk CF '!EF114</f>
        <v>220</v>
      </c>
      <c r="CI114" s="350">
        <f>+'Stk CF '!EG114</f>
        <v>540</v>
      </c>
      <c r="CJ114" s="351">
        <f>+'Stk BF '!FT114</f>
        <v>216</v>
      </c>
      <c r="CK114" s="106">
        <f>+'Stk BSF'!FJ114</f>
        <v>0</v>
      </c>
      <c r="CL114" s="350">
        <f>+'Stk CF '!EM114</f>
        <v>220</v>
      </c>
      <c r="CM114" s="350">
        <f>+'Stk CF '!EN114</f>
        <v>540</v>
      </c>
      <c r="CN114" s="351">
        <f>+'Stk BF '!GC114</f>
        <v>216</v>
      </c>
      <c r="CO114" s="106">
        <f>+'Stk BSF'!FR114</f>
        <v>0</v>
      </c>
      <c r="CP114" s="350">
        <f>+'Stk CF '!ET114</f>
        <v>220</v>
      </c>
      <c r="CQ114" s="350">
        <f>+'Stk CF '!EU114</f>
        <v>540</v>
      </c>
      <c r="CR114" s="351">
        <f>+'Stk BF '!GL114</f>
        <v>216</v>
      </c>
      <c r="CS114" s="106">
        <f>+'Stk BSF'!FZ114</f>
        <v>0</v>
      </c>
      <c r="CT114" s="350">
        <f>+'Stk CF '!FA114</f>
        <v>220</v>
      </c>
      <c r="CU114" s="350">
        <f>+'Stk CF '!FB114</f>
        <v>540</v>
      </c>
      <c r="CV114" s="351">
        <f>+'Stk BF '!GU114</f>
        <v>216</v>
      </c>
      <c r="CW114" s="106">
        <f>+'Stk BSF'!GH114</f>
        <v>0</v>
      </c>
      <c r="CX114" s="350">
        <f>+'Stk CF '!FH114</f>
        <v>220</v>
      </c>
      <c r="CY114" s="350">
        <f>+'Stk CF '!FI114</f>
        <v>540</v>
      </c>
      <c r="CZ114" s="351">
        <f>+'Stk BF '!HD114</f>
        <v>216</v>
      </c>
      <c r="DA114" s="106">
        <f>+'Stk BSF'!GP114</f>
        <v>0</v>
      </c>
      <c r="DB114" s="350">
        <f>+'Stk CF '!FO114</f>
        <v>220</v>
      </c>
      <c r="DC114" s="350">
        <f>+'Stk CF '!FP114</f>
        <v>540</v>
      </c>
      <c r="DD114" s="351">
        <f>+'Stk BF '!HM114</f>
        <v>216</v>
      </c>
      <c r="DE114" s="106">
        <f>+'Stk BSF'!GX114</f>
        <v>0</v>
      </c>
      <c r="DF114" s="350">
        <f>+'Stk CF '!FV114</f>
        <v>220</v>
      </c>
      <c r="DG114" s="350">
        <f>+'Stk CF '!FW114</f>
        <v>540</v>
      </c>
      <c r="DH114" s="351">
        <f>+'Stk BF '!HV114</f>
        <v>216</v>
      </c>
      <c r="DI114" s="106">
        <f>+'Stk BSF'!HF114</f>
        <v>0</v>
      </c>
      <c r="DJ114" s="350">
        <f>+'Stk CF '!GC114</f>
        <v>220</v>
      </c>
      <c r="DK114" s="350">
        <f>+'Stk CF '!GD114</f>
        <v>540</v>
      </c>
      <c r="DL114" s="351">
        <f>+'Stk BF '!IE114</f>
        <v>216</v>
      </c>
      <c r="DM114" s="106">
        <f>+'Stk BSF'!HN114</f>
        <v>0</v>
      </c>
      <c r="DN114" s="350">
        <f>+'Stk CF '!GJ114</f>
        <v>220</v>
      </c>
      <c r="DO114" s="350">
        <f>+'Stk CF '!GK114</f>
        <v>540</v>
      </c>
      <c r="DP114" s="351">
        <f>+'Stk BF '!IN114</f>
        <v>216</v>
      </c>
      <c r="DQ114" s="106">
        <f>+'Stk BSF'!HV114</f>
        <v>0</v>
      </c>
      <c r="DR114" s="350">
        <f>+'Stk CF '!GQ114</f>
        <v>220</v>
      </c>
      <c r="DS114" s="350">
        <f>+'Stk CF '!GR114</f>
        <v>540</v>
      </c>
      <c r="DT114" s="351">
        <f>+'Stk BF '!IW114</f>
        <v>216</v>
      </c>
      <c r="DU114" s="106">
        <f>+'Stk BSF'!HV114</f>
        <v>0</v>
      </c>
      <c r="DV114" s="350">
        <f>+'Stk CF '!GX114</f>
        <v>220</v>
      </c>
      <c r="DW114" s="350">
        <f>+'Stk CF '!GY114</f>
        <v>540</v>
      </c>
      <c r="DX114" s="351">
        <f>+'Stk BF '!JF114</f>
        <v>216</v>
      </c>
      <c r="DY114" s="106">
        <f>+'Stk BSF'!IL114</f>
        <v>0</v>
      </c>
      <c r="DZ114" s="350">
        <f>+'Stk CF '!HE114</f>
        <v>220</v>
      </c>
      <c r="EA114" s="350">
        <f>+'Stk CF '!HF114</f>
        <v>540</v>
      </c>
      <c r="EB114" s="351">
        <f>+'Stk BF '!JO114</f>
        <v>216</v>
      </c>
      <c r="EC114" s="106">
        <f>+'Stk BSF'!IT114</f>
        <v>0</v>
      </c>
      <c r="ED114" s="350">
        <f>+'Stk CF '!HL114</f>
        <v>220</v>
      </c>
      <c r="EE114" s="350">
        <f>+'Stk CF '!HM114</f>
        <v>540</v>
      </c>
      <c r="EF114" s="351">
        <f>+'Stk BF '!JX114</f>
        <v>216</v>
      </c>
      <c r="EG114" s="106">
        <f>+'Stk BSF'!JB114</f>
        <v>0</v>
      </c>
      <c r="EH114" s="350">
        <f>+'Stk CF '!IA114</f>
        <v>220</v>
      </c>
      <c r="EI114" s="350">
        <f>+'Stk CF '!IB114</f>
        <v>540</v>
      </c>
      <c r="EJ114" s="351">
        <f>+'Stk BF '!KG114</f>
        <v>216</v>
      </c>
      <c r="EL114" s="520">
        <f t="shared" si="59"/>
        <v>0</v>
      </c>
      <c r="EM114" s="347">
        <f t="shared" si="60"/>
        <v>220</v>
      </c>
      <c r="EN114" s="347">
        <f t="shared" si="61"/>
        <v>540</v>
      </c>
      <c r="EO114" s="347">
        <f t="shared" si="62"/>
        <v>216</v>
      </c>
      <c r="EP114" s="118"/>
      <c r="EQ114" s="132"/>
      <c r="ER114" s="132"/>
    </row>
    <row r="115" spans="2:148" ht="13.5" customHeight="1">
      <c r="B115" s="387" t="s">
        <v>603</v>
      </c>
      <c r="C115" s="174" t="s">
        <v>213</v>
      </c>
      <c r="D115" s="168" t="s">
        <v>217</v>
      </c>
      <c r="E115" s="363" t="s">
        <v>181</v>
      </c>
      <c r="F115" s="380" t="s">
        <v>99</v>
      </c>
      <c r="G115" s="380" t="s">
        <v>99</v>
      </c>
      <c r="H115" s="361" t="s">
        <v>95</v>
      </c>
      <c r="I115" s="356" t="s">
        <v>225</v>
      </c>
      <c r="J115" s="139">
        <v>4</v>
      </c>
      <c r="K115" s="140">
        <v>5</v>
      </c>
      <c r="L115" s="137" t="s">
        <v>4</v>
      </c>
      <c r="M115" s="106">
        <f>+'Stk BSF'!N115</f>
        <v>0</v>
      </c>
      <c r="N115" s="350">
        <f>+'Stk CF '!N115</f>
        <v>0</v>
      </c>
      <c r="O115" s="350">
        <f>+'Stk CF '!O115</f>
        <v>0</v>
      </c>
      <c r="P115" s="351">
        <f>+'Stk BF '!N115</f>
        <v>0</v>
      </c>
      <c r="Q115" s="106">
        <f>+'Stk BSF'!V115</f>
        <v>0</v>
      </c>
      <c r="R115" s="350">
        <f>+'Stk CF '!Q115</f>
        <v>0</v>
      </c>
      <c r="S115" s="350">
        <f>+'Stk CF '!R115</f>
        <v>0</v>
      </c>
      <c r="T115" s="351">
        <f>+'Stk BF '!W115</f>
        <v>0</v>
      </c>
      <c r="U115" s="106">
        <f>+'Stk BSF'!AD115</f>
        <v>0</v>
      </c>
      <c r="V115" s="350">
        <f>+'Stk CF '!X115</f>
        <v>0</v>
      </c>
      <c r="W115" s="350">
        <f>+'Stk CF '!Y115</f>
        <v>0</v>
      </c>
      <c r="X115" s="351">
        <f>+'Stk BF '!AF115</f>
        <v>0</v>
      </c>
      <c r="Y115" s="106">
        <f>+'Stk BSF'!AL115</f>
        <v>0</v>
      </c>
      <c r="Z115" s="350">
        <f>+'Stk CF '!AE115</f>
        <v>0</v>
      </c>
      <c r="AA115" s="350">
        <f>+'Stk CF '!AF115</f>
        <v>0</v>
      </c>
      <c r="AB115" s="351">
        <f>+'Stk BF '!AO115</f>
        <v>0</v>
      </c>
      <c r="AC115" s="106">
        <f>+'Stk BSF'!AT115</f>
        <v>0</v>
      </c>
      <c r="AD115" s="350">
        <f>+'Stk CF '!AL115</f>
        <v>0</v>
      </c>
      <c r="AE115" s="350">
        <f>+'Stk CF '!AM115</f>
        <v>0</v>
      </c>
      <c r="AF115" s="351">
        <f>+'Stk BF '!AX115</f>
        <v>0</v>
      </c>
      <c r="AG115" s="106">
        <f>+'Stk BSF'!BB115</f>
        <v>0</v>
      </c>
      <c r="AH115" s="350">
        <f>+'Stk CF '!AS115</f>
        <v>0</v>
      </c>
      <c r="AI115" s="350">
        <f>+'Stk CF '!AT115</f>
        <v>0</v>
      </c>
      <c r="AJ115" s="351">
        <f>+'Stk BF '!BG115</f>
        <v>0</v>
      </c>
      <c r="AK115" s="106">
        <f>+'Stk BSF'!BJ115</f>
        <v>0</v>
      </c>
      <c r="AL115" s="350">
        <f>+'Stk CF '!AZ115</f>
        <v>0</v>
      </c>
      <c r="AM115" s="350">
        <f>+'Stk CF '!BA115</f>
        <v>0</v>
      </c>
      <c r="AN115" s="351">
        <f>+'Stk BF '!BP115</f>
        <v>0</v>
      </c>
      <c r="AO115" s="106">
        <f>+'Stk BSF'!BR115</f>
        <v>0</v>
      </c>
      <c r="AP115" s="350">
        <f>+'Stk CF '!BG115</f>
        <v>0</v>
      </c>
      <c r="AQ115" s="350">
        <f>+'Stk CF '!BH115</f>
        <v>0</v>
      </c>
      <c r="AR115" s="351">
        <f>+'Stk BF '!BY115</f>
        <v>0</v>
      </c>
      <c r="AS115" s="106">
        <f>+'Stk BSF'!BZ115</f>
        <v>0</v>
      </c>
      <c r="AT115" s="350">
        <f>+'Stk CF '!BN115</f>
        <v>0</v>
      </c>
      <c r="AU115" s="350">
        <f>+'Stk CF '!BO115</f>
        <v>0</v>
      </c>
      <c r="AV115" s="351">
        <f>+'Stk BF '!CH115</f>
        <v>0</v>
      </c>
      <c r="AW115" s="106">
        <f>+'Stk BSF'!CH115</f>
        <v>0</v>
      </c>
      <c r="AX115" s="350">
        <f>+'Stk CF '!BU115</f>
        <v>0</v>
      </c>
      <c r="AY115" s="350">
        <f>+'Stk CF '!BV115</f>
        <v>0</v>
      </c>
      <c r="AZ115" s="351">
        <f>+'Stk BF '!CQ115</f>
        <v>0</v>
      </c>
      <c r="BA115" s="106">
        <f>+'Stk BSF'!CP115</f>
        <v>0</v>
      </c>
      <c r="BB115" s="350">
        <f>+'Stk CF '!CB115</f>
        <v>0</v>
      </c>
      <c r="BC115" s="350">
        <f>+'Stk CF '!CC115</f>
        <v>0</v>
      </c>
      <c r="BD115" s="351">
        <f>+'Stk BF '!CZ115</f>
        <v>0</v>
      </c>
      <c r="BE115" s="106">
        <f>+'Stk BSF'!CX115</f>
        <v>0</v>
      </c>
      <c r="BF115" s="350">
        <f>+'Stk CF '!CI115</f>
        <v>0</v>
      </c>
      <c r="BG115" s="350">
        <f>+'Stk CF '!CJ115</f>
        <v>0</v>
      </c>
      <c r="BH115" s="351">
        <f>+'Stk BF '!DI115</f>
        <v>0</v>
      </c>
      <c r="BI115" s="106">
        <f>+'Stk BSF'!DF115</f>
        <v>0</v>
      </c>
      <c r="BJ115" s="350">
        <f>+'Stk CF '!CP115</f>
        <v>0</v>
      </c>
      <c r="BK115" s="350">
        <f>+'Stk CF '!CQ115</f>
        <v>0</v>
      </c>
      <c r="BL115" s="351">
        <f>+'Stk BF '!DR115</f>
        <v>0</v>
      </c>
      <c r="BM115" s="106">
        <f>+'Stk BSF'!DN115</f>
        <v>0</v>
      </c>
      <c r="BN115" s="350">
        <f>+'Stk CF '!CW115</f>
        <v>0</v>
      </c>
      <c r="BO115" s="350">
        <f>+'Stk CF '!CX115</f>
        <v>0</v>
      </c>
      <c r="BP115" s="351">
        <f>+'Stk BF '!EA115</f>
        <v>0</v>
      </c>
      <c r="BQ115" s="106">
        <f>+'Stk BSF'!DV115</f>
        <v>0</v>
      </c>
      <c r="BR115" s="350">
        <f>+'Stk CF '!DD115</f>
        <v>0</v>
      </c>
      <c r="BS115" s="350">
        <f>+'Stk CF '!DE115</f>
        <v>0</v>
      </c>
      <c r="BT115" s="351">
        <f>+'Stk BF '!EJ115</f>
        <v>0</v>
      </c>
      <c r="BU115" s="106">
        <f>+'Stk BSF'!ED115</f>
        <v>0</v>
      </c>
      <c r="BV115" s="350">
        <f>+'Stk CF '!DK115</f>
        <v>0</v>
      </c>
      <c r="BW115" s="350">
        <f>+'Stk CF '!DL115</f>
        <v>0</v>
      </c>
      <c r="BX115" s="351">
        <f>+'Stk BF '!ES115</f>
        <v>0</v>
      </c>
      <c r="BY115" s="106">
        <f>+'Stk BSF'!EL115</f>
        <v>0</v>
      </c>
      <c r="BZ115" s="350">
        <f>+'Stk CF '!DR115</f>
        <v>0</v>
      </c>
      <c r="CA115" s="350">
        <f>+'Stk CF '!DS115</f>
        <v>0</v>
      </c>
      <c r="CB115" s="351">
        <f>+'Stk BF '!FB115</f>
        <v>0</v>
      </c>
      <c r="CC115" s="106">
        <f>+'Stk BSF'!ET115</f>
        <v>0</v>
      </c>
      <c r="CD115" s="350">
        <f>+'Stk CF '!DY115</f>
        <v>0</v>
      </c>
      <c r="CE115" s="350">
        <f>+'Stk CF '!DZ115</f>
        <v>0</v>
      </c>
      <c r="CF115" s="351">
        <f>+'Stk BF '!FK115</f>
        <v>0</v>
      </c>
      <c r="CG115" s="106">
        <f>+'Stk BSF'!FB115</f>
        <v>0</v>
      </c>
      <c r="CH115" s="350">
        <f>+'Stk CF '!EF115</f>
        <v>0</v>
      </c>
      <c r="CI115" s="350">
        <f>+'Stk CF '!EG115</f>
        <v>0</v>
      </c>
      <c r="CJ115" s="351">
        <f>+'Stk BF '!FT115</f>
        <v>0</v>
      </c>
      <c r="CK115" s="106">
        <f>+'Stk BSF'!FJ115</f>
        <v>0</v>
      </c>
      <c r="CL115" s="350">
        <f>+'Stk CF '!EM115</f>
        <v>0</v>
      </c>
      <c r="CM115" s="350">
        <f>+'Stk CF '!EN115</f>
        <v>0</v>
      </c>
      <c r="CN115" s="351">
        <f>+'Stk BF '!GC115</f>
        <v>0</v>
      </c>
      <c r="CO115" s="106">
        <f>+'Stk BSF'!FR115</f>
        <v>0</v>
      </c>
      <c r="CP115" s="350">
        <f>+'Stk CF '!ET115</f>
        <v>0</v>
      </c>
      <c r="CQ115" s="350">
        <f>+'Stk CF '!EU115</f>
        <v>0</v>
      </c>
      <c r="CR115" s="351">
        <f>+'Stk BF '!GL115</f>
        <v>0</v>
      </c>
      <c r="CS115" s="106">
        <f>+'Stk BSF'!FZ115</f>
        <v>0</v>
      </c>
      <c r="CT115" s="350">
        <f>+'Stk CF '!FA115</f>
        <v>0</v>
      </c>
      <c r="CU115" s="350">
        <f>+'Stk CF '!FB115</f>
        <v>0</v>
      </c>
      <c r="CV115" s="351">
        <f>+'Stk BF '!GU115</f>
        <v>0</v>
      </c>
      <c r="CW115" s="106">
        <f>+'Stk BSF'!GH115</f>
        <v>0</v>
      </c>
      <c r="CX115" s="350">
        <f>+'Stk CF '!FH115</f>
        <v>0</v>
      </c>
      <c r="CY115" s="350">
        <f>+'Stk CF '!FI115</f>
        <v>0</v>
      </c>
      <c r="CZ115" s="351">
        <f>+'Stk BF '!HD115</f>
        <v>0</v>
      </c>
      <c r="DA115" s="106">
        <f>+'Stk BSF'!GP115</f>
        <v>0</v>
      </c>
      <c r="DB115" s="350">
        <f>+'Stk CF '!FO115</f>
        <v>0</v>
      </c>
      <c r="DC115" s="350">
        <f>+'Stk CF '!FP115</f>
        <v>0</v>
      </c>
      <c r="DD115" s="351">
        <f>+'Stk BF '!HM115</f>
        <v>0</v>
      </c>
      <c r="DE115" s="106">
        <f>+'Stk BSF'!GX115</f>
        <v>0</v>
      </c>
      <c r="DF115" s="350">
        <f>+'Stk CF '!FV115</f>
        <v>0</v>
      </c>
      <c r="DG115" s="350">
        <f>+'Stk CF '!FW115</f>
        <v>0</v>
      </c>
      <c r="DH115" s="351">
        <f>+'Stk BF '!HV115</f>
        <v>0</v>
      </c>
      <c r="DI115" s="106">
        <f>+'Stk BSF'!HF115</f>
        <v>0</v>
      </c>
      <c r="DJ115" s="350">
        <f>+'Stk CF '!GC115</f>
        <v>0</v>
      </c>
      <c r="DK115" s="350">
        <f>+'Stk CF '!GD115</f>
        <v>0</v>
      </c>
      <c r="DL115" s="351">
        <f>+'Stk BF '!IE115</f>
        <v>0</v>
      </c>
      <c r="DM115" s="106">
        <f>+'Stk BSF'!HN115</f>
        <v>0</v>
      </c>
      <c r="DN115" s="350">
        <f>+'Stk CF '!GJ115</f>
        <v>0</v>
      </c>
      <c r="DO115" s="350">
        <f>+'Stk CF '!GK115</f>
        <v>0</v>
      </c>
      <c r="DP115" s="351">
        <f>+'Stk BF '!IN115</f>
        <v>0</v>
      </c>
      <c r="DQ115" s="106">
        <f>+'Stk BSF'!HV115</f>
        <v>0</v>
      </c>
      <c r="DR115" s="350">
        <f>+'Stk CF '!GQ115</f>
        <v>0</v>
      </c>
      <c r="DS115" s="350">
        <f>+'Stk CF '!GR115</f>
        <v>0</v>
      </c>
      <c r="DT115" s="351">
        <f>+'Stk BF '!IW115</f>
        <v>0</v>
      </c>
      <c r="DU115" s="106">
        <f>+'Stk BSF'!HV115</f>
        <v>0</v>
      </c>
      <c r="DV115" s="350">
        <f>+'Stk CF '!GX115</f>
        <v>0</v>
      </c>
      <c r="DW115" s="350">
        <f>+'Stk CF '!GY115</f>
        <v>0</v>
      </c>
      <c r="DX115" s="351">
        <f>+'Stk BF '!JF115</f>
        <v>0</v>
      </c>
      <c r="DY115" s="106">
        <f>+'Stk BSF'!IL115</f>
        <v>0</v>
      </c>
      <c r="DZ115" s="350">
        <f>+'Stk CF '!HE115</f>
        <v>0</v>
      </c>
      <c r="EA115" s="350">
        <f>+'Stk CF '!HF115</f>
        <v>0</v>
      </c>
      <c r="EB115" s="351">
        <f>+'Stk BF '!JO115</f>
        <v>0</v>
      </c>
      <c r="EC115" s="106">
        <f>+'Stk BSF'!IT115</f>
        <v>0</v>
      </c>
      <c r="ED115" s="350">
        <f>+'Stk CF '!HL115</f>
        <v>0</v>
      </c>
      <c r="EE115" s="350">
        <f>+'Stk CF '!HM115</f>
        <v>0</v>
      </c>
      <c r="EF115" s="351">
        <f>+'Stk BF '!JX115</f>
        <v>0</v>
      </c>
      <c r="EG115" s="106">
        <f>+'Stk BSF'!JB115</f>
        <v>0</v>
      </c>
      <c r="EH115" s="350">
        <f>+'Stk CF '!IA115</f>
        <v>0</v>
      </c>
      <c r="EI115" s="350">
        <f>+'Stk CF '!IB115</f>
        <v>0</v>
      </c>
      <c r="EJ115" s="351">
        <f>+'Stk BF '!KG115</f>
        <v>0</v>
      </c>
      <c r="EL115" s="520">
        <f t="shared" si="59"/>
        <v>0</v>
      </c>
      <c r="EM115" s="347">
        <f t="shared" si="60"/>
        <v>0</v>
      </c>
      <c r="EN115" s="347">
        <f t="shared" si="61"/>
        <v>0</v>
      </c>
      <c r="EO115" s="347">
        <f t="shared" si="62"/>
        <v>0</v>
      </c>
      <c r="EP115" s="118"/>
      <c r="EQ115" s="132"/>
      <c r="ER115" s="132"/>
    </row>
    <row r="116" spans="2:148" ht="13.5" customHeight="1">
      <c r="B116" s="387" t="s">
        <v>603</v>
      </c>
      <c r="C116" s="175" t="s">
        <v>28</v>
      </c>
      <c r="D116" s="171" t="s">
        <v>218</v>
      </c>
      <c r="E116" s="364" t="s">
        <v>184</v>
      </c>
      <c r="F116" s="380" t="s">
        <v>99</v>
      </c>
      <c r="G116" s="380" t="s">
        <v>99</v>
      </c>
      <c r="H116" s="166" t="s">
        <v>94</v>
      </c>
      <c r="I116" s="372" t="s">
        <v>226</v>
      </c>
      <c r="J116" s="143">
        <v>5</v>
      </c>
      <c r="K116" s="144">
        <v>6</v>
      </c>
      <c r="L116" s="137" t="s">
        <v>4</v>
      </c>
      <c r="M116" s="106">
        <f>+'Stk BSF'!N116</f>
        <v>0</v>
      </c>
      <c r="N116" s="350">
        <f>+'Stk CF '!N116</f>
        <v>0</v>
      </c>
      <c r="O116" s="350">
        <f>+'Stk CF '!O116</f>
        <v>0</v>
      </c>
      <c r="P116" s="351">
        <f>+'Stk BF '!N116</f>
        <v>0</v>
      </c>
      <c r="Q116" s="106">
        <f>+'Stk BSF'!V116</f>
        <v>0</v>
      </c>
      <c r="R116" s="350">
        <f>+'Stk CF '!Q116</f>
        <v>0</v>
      </c>
      <c r="S116" s="350">
        <f>+'Stk CF '!R116</f>
        <v>0</v>
      </c>
      <c r="T116" s="351">
        <f>+'Stk BF '!W116</f>
        <v>0</v>
      </c>
      <c r="U116" s="106">
        <f>+'Stk BSF'!AD116</f>
        <v>0</v>
      </c>
      <c r="V116" s="350">
        <f>+'Stk CF '!X116</f>
        <v>0</v>
      </c>
      <c r="W116" s="350">
        <f>+'Stk CF '!Y116</f>
        <v>0</v>
      </c>
      <c r="X116" s="351">
        <f>+'Stk BF '!AF116</f>
        <v>0</v>
      </c>
      <c r="Y116" s="106">
        <f>+'Stk BSF'!AL116</f>
        <v>0</v>
      </c>
      <c r="Z116" s="350">
        <f>+'Stk CF '!AE116</f>
        <v>0</v>
      </c>
      <c r="AA116" s="350">
        <f>+'Stk CF '!AF116</f>
        <v>0</v>
      </c>
      <c r="AB116" s="351">
        <f>+'Stk BF '!AO116</f>
        <v>0</v>
      </c>
      <c r="AC116" s="106">
        <f>+'Stk BSF'!AT116</f>
        <v>0</v>
      </c>
      <c r="AD116" s="350">
        <f>+'Stk CF '!AL116</f>
        <v>0</v>
      </c>
      <c r="AE116" s="350">
        <f>+'Stk CF '!AM116</f>
        <v>0</v>
      </c>
      <c r="AF116" s="351">
        <f>+'Stk BF '!AX116</f>
        <v>0</v>
      </c>
      <c r="AG116" s="106">
        <f>+'Stk BSF'!BB116</f>
        <v>0</v>
      </c>
      <c r="AH116" s="350">
        <f>+'Stk CF '!AS116</f>
        <v>0</v>
      </c>
      <c r="AI116" s="350">
        <f>+'Stk CF '!AT116</f>
        <v>0</v>
      </c>
      <c r="AJ116" s="351">
        <f>+'Stk BF '!BG116</f>
        <v>0</v>
      </c>
      <c r="AK116" s="106">
        <f>+'Stk BSF'!BJ116</f>
        <v>0</v>
      </c>
      <c r="AL116" s="350">
        <f>+'Stk CF '!AZ116</f>
        <v>0</v>
      </c>
      <c r="AM116" s="350">
        <f>+'Stk CF '!BA116</f>
        <v>0</v>
      </c>
      <c r="AN116" s="351">
        <f>+'Stk BF '!BP116</f>
        <v>0</v>
      </c>
      <c r="AO116" s="106">
        <f>+'Stk BSF'!BR116</f>
        <v>49</v>
      </c>
      <c r="AP116" s="350">
        <f>+'Stk CF '!BG116</f>
        <v>0</v>
      </c>
      <c r="AQ116" s="350">
        <f>+'Stk CF '!BH116</f>
        <v>0</v>
      </c>
      <c r="AR116" s="351">
        <f>+'Stk BF '!BY116</f>
        <v>0</v>
      </c>
      <c r="AS116" s="106">
        <f>+'Stk BSF'!BZ116</f>
        <v>49</v>
      </c>
      <c r="AT116" s="350">
        <f>+'Stk CF '!BN116</f>
        <v>0</v>
      </c>
      <c r="AU116" s="350">
        <f>+'Stk CF '!BO116</f>
        <v>0</v>
      </c>
      <c r="AV116" s="351">
        <f>+'Stk BF '!CH116</f>
        <v>0</v>
      </c>
      <c r="AW116" s="106">
        <f>+'Stk BSF'!CH116</f>
        <v>49</v>
      </c>
      <c r="AX116" s="350">
        <f>+'Stk CF '!BU116</f>
        <v>0</v>
      </c>
      <c r="AY116" s="350">
        <f>+'Stk CF '!BV116</f>
        <v>0</v>
      </c>
      <c r="AZ116" s="351">
        <f>+'Stk BF '!CQ116</f>
        <v>0</v>
      </c>
      <c r="BA116" s="106">
        <f>+'Stk BSF'!CP116</f>
        <v>531</v>
      </c>
      <c r="BB116" s="350">
        <f>+'Stk CF '!CB116</f>
        <v>0</v>
      </c>
      <c r="BC116" s="350">
        <f>+'Stk CF '!CC116</f>
        <v>0</v>
      </c>
      <c r="BD116" s="351">
        <f>+'Stk BF '!CZ116</f>
        <v>0</v>
      </c>
      <c r="BE116" s="106">
        <f>+'Stk BSF'!CX116</f>
        <v>531</v>
      </c>
      <c r="BF116" s="350">
        <f>+'Stk CF '!CI116</f>
        <v>0</v>
      </c>
      <c r="BG116" s="350">
        <f>+'Stk CF '!CJ116</f>
        <v>0</v>
      </c>
      <c r="BH116" s="351">
        <f>+'Stk BF '!DI116</f>
        <v>0</v>
      </c>
      <c r="BI116" s="106">
        <f>+'Stk BSF'!DF116</f>
        <v>531</v>
      </c>
      <c r="BJ116" s="350">
        <f>+'Stk CF '!CP116</f>
        <v>0</v>
      </c>
      <c r="BK116" s="350">
        <f>+'Stk CF '!CQ116</f>
        <v>0</v>
      </c>
      <c r="BL116" s="351">
        <f>+'Stk BF '!DR116</f>
        <v>0</v>
      </c>
      <c r="BM116" s="106">
        <f>+'Stk BSF'!DN116</f>
        <v>531</v>
      </c>
      <c r="BN116" s="350">
        <f>+'Stk CF '!CW116</f>
        <v>0</v>
      </c>
      <c r="BO116" s="350">
        <f>+'Stk CF '!CX116</f>
        <v>0</v>
      </c>
      <c r="BP116" s="351">
        <f>+'Stk BF '!EA116</f>
        <v>0</v>
      </c>
      <c r="BQ116" s="106">
        <f>+'Stk BSF'!DV116</f>
        <v>531</v>
      </c>
      <c r="BR116" s="350">
        <f>+'Stk CF '!DD116</f>
        <v>0</v>
      </c>
      <c r="BS116" s="350">
        <f>+'Stk CF '!DE116</f>
        <v>0</v>
      </c>
      <c r="BT116" s="351">
        <f>+'Stk BF '!EJ116</f>
        <v>0</v>
      </c>
      <c r="BU116" s="106">
        <f>+'Stk BSF'!ED116</f>
        <v>531</v>
      </c>
      <c r="BV116" s="350">
        <f>+'Stk CF '!DK116</f>
        <v>0</v>
      </c>
      <c r="BW116" s="350">
        <f>+'Stk CF '!DL116</f>
        <v>0</v>
      </c>
      <c r="BX116" s="351">
        <f>+'Stk BF '!ES116</f>
        <v>0</v>
      </c>
      <c r="BY116" s="106">
        <f>+'Stk BSF'!EL116</f>
        <v>531</v>
      </c>
      <c r="BZ116" s="350">
        <f>+'Stk CF '!DR116</f>
        <v>0</v>
      </c>
      <c r="CA116" s="350">
        <f>+'Stk CF '!DS116</f>
        <v>0</v>
      </c>
      <c r="CB116" s="351">
        <f>+'Stk BF '!FB116</f>
        <v>0</v>
      </c>
      <c r="CC116" s="106">
        <f>+'Stk BSF'!ET116</f>
        <v>531</v>
      </c>
      <c r="CD116" s="350">
        <f>+'Stk CF '!DY116</f>
        <v>0</v>
      </c>
      <c r="CE116" s="350">
        <f>+'Stk CF '!DZ116</f>
        <v>0</v>
      </c>
      <c r="CF116" s="351">
        <f>+'Stk BF '!FK116</f>
        <v>0</v>
      </c>
      <c r="CG116" s="106">
        <f>+'Stk BSF'!FB116</f>
        <v>531</v>
      </c>
      <c r="CH116" s="350">
        <f>+'Stk CF '!EF116</f>
        <v>0</v>
      </c>
      <c r="CI116" s="350">
        <f>+'Stk CF '!EG116</f>
        <v>0</v>
      </c>
      <c r="CJ116" s="351">
        <f>+'Stk BF '!FT116</f>
        <v>0</v>
      </c>
      <c r="CK116" s="106">
        <f>+'Stk BSF'!FJ116</f>
        <v>531</v>
      </c>
      <c r="CL116" s="350">
        <f>+'Stk CF '!EM116</f>
        <v>0</v>
      </c>
      <c r="CM116" s="350">
        <f>+'Stk CF '!EN116</f>
        <v>0</v>
      </c>
      <c r="CN116" s="351">
        <f>+'Stk BF '!GC116</f>
        <v>0</v>
      </c>
      <c r="CO116" s="106">
        <f>+'Stk BSF'!FR116</f>
        <v>531</v>
      </c>
      <c r="CP116" s="350">
        <f>+'Stk CF '!ET116</f>
        <v>0</v>
      </c>
      <c r="CQ116" s="350">
        <f>+'Stk CF '!EU116</f>
        <v>0</v>
      </c>
      <c r="CR116" s="351">
        <f>+'Stk BF '!GL116</f>
        <v>0</v>
      </c>
      <c r="CS116" s="106">
        <f>+'Stk BSF'!FZ116</f>
        <v>531</v>
      </c>
      <c r="CT116" s="350">
        <f>+'Stk CF '!FA116</f>
        <v>0</v>
      </c>
      <c r="CU116" s="350">
        <f>+'Stk CF '!FB116</f>
        <v>0</v>
      </c>
      <c r="CV116" s="351">
        <f>+'Stk BF '!GU116</f>
        <v>0</v>
      </c>
      <c r="CW116" s="106">
        <f>+'Stk BSF'!GH116</f>
        <v>531</v>
      </c>
      <c r="CX116" s="350">
        <f>+'Stk CF '!FH116</f>
        <v>0</v>
      </c>
      <c r="CY116" s="350">
        <f>+'Stk CF '!FI116</f>
        <v>0</v>
      </c>
      <c r="CZ116" s="351">
        <f>+'Stk BF '!HD116</f>
        <v>0</v>
      </c>
      <c r="DA116" s="106">
        <f>+'Stk BSF'!GP116</f>
        <v>531</v>
      </c>
      <c r="DB116" s="350">
        <f>+'Stk CF '!FO116</f>
        <v>0</v>
      </c>
      <c r="DC116" s="350">
        <f>+'Stk CF '!FP116</f>
        <v>0</v>
      </c>
      <c r="DD116" s="351">
        <f>+'Stk BF '!HM116</f>
        <v>0</v>
      </c>
      <c r="DE116" s="106">
        <f>+'Stk BSF'!GX116</f>
        <v>531</v>
      </c>
      <c r="DF116" s="350">
        <f>+'Stk CF '!FV116</f>
        <v>0</v>
      </c>
      <c r="DG116" s="350">
        <f>+'Stk CF '!FW116</f>
        <v>0</v>
      </c>
      <c r="DH116" s="351">
        <f>+'Stk BF '!HV116</f>
        <v>0</v>
      </c>
      <c r="DI116" s="106">
        <f>+'Stk BSF'!HF116</f>
        <v>531</v>
      </c>
      <c r="DJ116" s="350">
        <f>+'Stk CF '!GC116</f>
        <v>0</v>
      </c>
      <c r="DK116" s="350">
        <f>+'Stk CF '!GD116</f>
        <v>0</v>
      </c>
      <c r="DL116" s="351">
        <f>+'Stk BF '!IE116</f>
        <v>0</v>
      </c>
      <c r="DM116" s="106">
        <f>+'Stk BSF'!HN116</f>
        <v>531</v>
      </c>
      <c r="DN116" s="350">
        <f>+'Stk CF '!GJ116</f>
        <v>0</v>
      </c>
      <c r="DO116" s="350">
        <f>+'Stk CF '!GK116</f>
        <v>0</v>
      </c>
      <c r="DP116" s="351">
        <f>+'Stk BF '!IN116</f>
        <v>0</v>
      </c>
      <c r="DQ116" s="106">
        <f>+'Stk BSF'!HV116</f>
        <v>531</v>
      </c>
      <c r="DR116" s="350">
        <f>+'Stk CF '!GQ116</f>
        <v>0</v>
      </c>
      <c r="DS116" s="350">
        <f>+'Stk CF '!GR116</f>
        <v>0</v>
      </c>
      <c r="DT116" s="351">
        <f>+'Stk BF '!IW116</f>
        <v>0</v>
      </c>
      <c r="DU116" s="106">
        <f>+'Stk BSF'!HV116</f>
        <v>531</v>
      </c>
      <c r="DV116" s="350">
        <f>+'Stk CF '!GX116</f>
        <v>0</v>
      </c>
      <c r="DW116" s="350">
        <f>+'Stk CF '!GY116</f>
        <v>0</v>
      </c>
      <c r="DX116" s="351">
        <f>+'Stk BF '!JF116</f>
        <v>0</v>
      </c>
      <c r="DY116" s="106">
        <f>+'Stk BSF'!IL116</f>
        <v>531</v>
      </c>
      <c r="DZ116" s="350">
        <f>+'Stk CF '!HE116</f>
        <v>0</v>
      </c>
      <c r="EA116" s="350">
        <f>+'Stk CF '!HF116</f>
        <v>0</v>
      </c>
      <c r="EB116" s="351">
        <f>+'Stk BF '!JO116</f>
        <v>0</v>
      </c>
      <c r="EC116" s="106">
        <f>+'Stk BSF'!IT116</f>
        <v>531</v>
      </c>
      <c r="ED116" s="350">
        <f>+'Stk CF '!HL116</f>
        <v>0</v>
      </c>
      <c r="EE116" s="350">
        <f>+'Stk CF '!HM116</f>
        <v>0</v>
      </c>
      <c r="EF116" s="351">
        <f>+'Stk BF '!JX116</f>
        <v>0</v>
      </c>
      <c r="EG116" s="106">
        <f>+'Stk BSF'!JB116</f>
        <v>531</v>
      </c>
      <c r="EH116" s="350">
        <f>+'Stk CF '!IA116</f>
        <v>0</v>
      </c>
      <c r="EI116" s="350">
        <f>+'Stk CF '!IB116</f>
        <v>0</v>
      </c>
      <c r="EJ116" s="351">
        <f>+'Stk BF '!KG116</f>
        <v>0</v>
      </c>
      <c r="EL116" s="520">
        <f t="shared" si="59"/>
        <v>531</v>
      </c>
      <c r="EM116" s="347">
        <f t="shared" si="60"/>
        <v>0</v>
      </c>
      <c r="EN116" s="347">
        <f t="shared" si="61"/>
        <v>0</v>
      </c>
      <c r="EO116" s="347">
        <f t="shared" si="62"/>
        <v>0</v>
      </c>
      <c r="EP116" s="118"/>
      <c r="EQ116" s="132"/>
      <c r="ER116" s="132"/>
    </row>
    <row r="117" spans="2:148" ht="13.5" customHeight="1">
      <c r="B117" s="387" t="s">
        <v>603</v>
      </c>
      <c r="C117" s="174" t="s">
        <v>27</v>
      </c>
      <c r="D117" s="168" t="s">
        <v>219</v>
      </c>
      <c r="E117" s="363" t="s">
        <v>198</v>
      </c>
      <c r="F117" s="380" t="s">
        <v>99</v>
      </c>
      <c r="G117" s="380" t="s">
        <v>99</v>
      </c>
      <c r="H117" s="166" t="s">
        <v>94</v>
      </c>
      <c r="I117" s="356" t="s">
        <v>227</v>
      </c>
      <c r="J117" s="139">
        <v>5</v>
      </c>
      <c r="K117" s="140">
        <v>6</v>
      </c>
      <c r="L117" s="137" t="s">
        <v>4</v>
      </c>
      <c r="M117" s="106">
        <f>+'Stk BSF'!N117</f>
        <v>0</v>
      </c>
      <c r="N117" s="350">
        <f>+'Stk CF '!N117</f>
        <v>0</v>
      </c>
      <c r="O117" s="350">
        <f>+'Stk CF '!O117</f>
        <v>0</v>
      </c>
      <c r="P117" s="351">
        <f>+'Stk BF '!N117</f>
        <v>0</v>
      </c>
      <c r="Q117" s="106">
        <f>+'Stk BSF'!V117</f>
        <v>0</v>
      </c>
      <c r="R117" s="350">
        <f>+'Stk CF '!Q117</f>
        <v>0</v>
      </c>
      <c r="S117" s="350">
        <f>+'Stk CF '!R117</f>
        <v>0</v>
      </c>
      <c r="T117" s="351">
        <f>+'Stk BF '!W117</f>
        <v>0</v>
      </c>
      <c r="U117" s="106">
        <f>+'Stk BSF'!AD117</f>
        <v>0</v>
      </c>
      <c r="V117" s="350">
        <f>+'Stk CF '!X117</f>
        <v>0</v>
      </c>
      <c r="W117" s="350">
        <f>+'Stk CF '!Y117</f>
        <v>0</v>
      </c>
      <c r="X117" s="351">
        <f>+'Stk BF '!AF117</f>
        <v>0</v>
      </c>
      <c r="Y117" s="106">
        <f>+'Stk BSF'!AL117</f>
        <v>0</v>
      </c>
      <c r="Z117" s="350">
        <f>+'Stk CF '!AE117</f>
        <v>0</v>
      </c>
      <c r="AA117" s="350">
        <f>+'Stk CF '!AF117</f>
        <v>0</v>
      </c>
      <c r="AB117" s="351">
        <f>+'Stk BF '!AO117</f>
        <v>0</v>
      </c>
      <c r="AC117" s="106">
        <f>+'Stk BSF'!AT117</f>
        <v>0</v>
      </c>
      <c r="AD117" s="350">
        <f>+'Stk CF '!AL117</f>
        <v>0</v>
      </c>
      <c r="AE117" s="350">
        <f>+'Stk CF '!AM117</f>
        <v>0</v>
      </c>
      <c r="AF117" s="351">
        <f>+'Stk BF '!AX117</f>
        <v>0</v>
      </c>
      <c r="AG117" s="106">
        <f>+'Stk BSF'!BB117</f>
        <v>0</v>
      </c>
      <c r="AH117" s="350">
        <f>+'Stk CF '!AS117</f>
        <v>0</v>
      </c>
      <c r="AI117" s="350">
        <f>+'Stk CF '!AT117</f>
        <v>0</v>
      </c>
      <c r="AJ117" s="351">
        <f>+'Stk BF '!BG117</f>
        <v>0</v>
      </c>
      <c r="AK117" s="106">
        <f>+'Stk BSF'!BJ117</f>
        <v>0</v>
      </c>
      <c r="AL117" s="350">
        <f>+'Stk CF '!AZ117</f>
        <v>0</v>
      </c>
      <c r="AM117" s="350">
        <f>+'Stk CF '!BA117</f>
        <v>126</v>
      </c>
      <c r="AN117" s="351">
        <f>+'Stk BF '!BP117</f>
        <v>0</v>
      </c>
      <c r="AO117" s="106">
        <f>+'Stk BSF'!BR117</f>
        <v>0</v>
      </c>
      <c r="AP117" s="350">
        <f>+'Stk CF '!BG117</f>
        <v>0</v>
      </c>
      <c r="AQ117" s="350">
        <f>+'Stk CF '!BH117</f>
        <v>0</v>
      </c>
      <c r="AR117" s="351">
        <f>+'Stk BF '!BY117</f>
        <v>126</v>
      </c>
      <c r="AS117" s="106">
        <f>+'Stk BSF'!BZ117</f>
        <v>0</v>
      </c>
      <c r="AT117" s="350">
        <f>+'Stk CF '!BN117</f>
        <v>0</v>
      </c>
      <c r="AU117" s="350">
        <f>+'Stk CF '!BO117</f>
        <v>0</v>
      </c>
      <c r="AV117" s="351">
        <f>+'Stk BF '!CH117</f>
        <v>126</v>
      </c>
      <c r="AW117" s="106">
        <f>+'Stk BSF'!CH117</f>
        <v>0</v>
      </c>
      <c r="AX117" s="350">
        <f>+'Stk CF '!BU117</f>
        <v>0</v>
      </c>
      <c r="AY117" s="350">
        <f>+'Stk CF '!BV117</f>
        <v>0</v>
      </c>
      <c r="AZ117" s="351">
        <f>+'Stk BF '!CQ117</f>
        <v>126</v>
      </c>
      <c r="BA117" s="106">
        <f>+'Stk BSF'!CP117</f>
        <v>0</v>
      </c>
      <c r="BB117" s="350">
        <f>+'Stk CF '!CB117</f>
        <v>0</v>
      </c>
      <c r="BC117" s="350">
        <f>+'Stk CF '!CC117</f>
        <v>0</v>
      </c>
      <c r="BD117" s="351">
        <f>+'Stk BF '!CZ117</f>
        <v>126</v>
      </c>
      <c r="BE117" s="106">
        <f>+'Stk BSF'!CX117</f>
        <v>0</v>
      </c>
      <c r="BF117" s="350">
        <f>+'Stk CF '!CI117</f>
        <v>0</v>
      </c>
      <c r="BG117" s="350">
        <f>+'Stk CF '!CJ117</f>
        <v>0</v>
      </c>
      <c r="BH117" s="351">
        <f>+'Stk BF '!DI117</f>
        <v>126</v>
      </c>
      <c r="BI117" s="106">
        <f>+'Stk BSF'!DF117</f>
        <v>0</v>
      </c>
      <c r="BJ117" s="350">
        <f>+'Stk CF '!CP117</f>
        <v>0</v>
      </c>
      <c r="BK117" s="350">
        <f>+'Stk CF '!CQ117</f>
        <v>0</v>
      </c>
      <c r="BL117" s="351">
        <f>+'Stk BF '!DR117</f>
        <v>126</v>
      </c>
      <c r="BM117" s="106">
        <f>+'Stk BSF'!DN117</f>
        <v>0</v>
      </c>
      <c r="BN117" s="350">
        <f>+'Stk CF '!CW117</f>
        <v>0</v>
      </c>
      <c r="BO117" s="350">
        <f>+'Stk CF '!CX117</f>
        <v>0</v>
      </c>
      <c r="BP117" s="351">
        <f>+'Stk BF '!EA117</f>
        <v>126</v>
      </c>
      <c r="BQ117" s="106">
        <f>+'Stk BSF'!DV117</f>
        <v>0</v>
      </c>
      <c r="BR117" s="350">
        <f>+'Stk CF '!DD117</f>
        <v>0</v>
      </c>
      <c r="BS117" s="350">
        <f>+'Stk CF '!DE117</f>
        <v>0</v>
      </c>
      <c r="BT117" s="351">
        <f>+'Stk BF '!EJ117</f>
        <v>126</v>
      </c>
      <c r="BU117" s="106">
        <f>+'Stk BSF'!ED117</f>
        <v>0</v>
      </c>
      <c r="BV117" s="350">
        <f>+'Stk CF '!DK117</f>
        <v>0</v>
      </c>
      <c r="BW117" s="350">
        <f>+'Stk CF '!DL117</f>
        <v>0</v>
      </c>
      <c r="BX117" s="351">
        <f>+'Stk BF '!ES117</f>
        <v>126</v>
      </c>
      <c r="BY117" s="106">
        <f>+'Stk BSF'!EL117</f>
        <v>0</v>
      </c>
      <c r="BZ117" s="350">
        <f>+'Stk CF '!DR117</f>
        <v>0</v>
      </c>
      <c r="CA117" s="350">
        <f>+'Stk CF '!DS117</f>
        <v>0</v>
      </c>
      <c r="CB117" s="351">
        <f>+'Stk BF '!FB117</f>
        <v>126</v>
      </c>
      <c r="CC117" s="106">
        <f>+'Stk BSF'!ET117</f>
        <v>0</v>
      </c>
      <c r="CD117" s="350">
        <f>+'Stk CF '!DY117</f>
        <v>0</v>
      </c>
      <c r="CE117" s="350">
        <f>+'Stk CF '!DZ117</f>
        <v>0</v>
      </c>
      <c r="CF117" s="351">
        <f>+'Stk BF '!FK117</f>
        <v>126</v>
      </c>
      <c r="CG117" s="106">
        <f>+'Stk BSF'!FB117</f>
        <v>0</v>
      </c>
      <c r="CH117" s="350">
        <f>+'Stk CF '!EF117</f>
        <v>0</v>
      </c>
      <c r="CI117" s="350">
        <f>+'Stk CF '!EG117</f>
        <v>0</v>
      </c>
      <c r="CJ117" s="351">
        <f>+'Stk BF '!FT117</f>
        <v>126</v>
      </c>
      <c r="CK117" s="106">
        <f>+'Stk BSF'!FJ117</f>
        <v>0</v>
      </c>
      <c r="CL117" s="350">
        <f>+'Stk CF '!EM117</f>
        <v>0</v>
      </c>
      <c r="CM117" s="350">
        <f>+'Stk CF '!EN117</f>
        <v>0</v>
      </c>
      <c r="CN117" s="351">
        <f>+'Stk BF '!GC117</f>
        <v>126</v>
      </c>
      <c r="CO117" s="106">
        <f>+'Stk BSF'!FR117</f>
        <v>0</v>
      </c>
      <c r="CP117" s="350">
        <f>+'Stk CF '!ET117</f>
        <v>0</v>
      </c>
      <c r="CQ117" s="350">
        <f>+'Stk CF '!EU117</f>
        <v>0</v>
      </c>
      <c r="CR117" s="351">
        <f>+'Stk BF '!GL117</f>
        <v>126</v>
      </c>
      <c r="CS117" s="106">
        <f>+'Stk BSF'!FZ117</f>
        <v>0</v>
      </c>
      <c r="CT117" s="350">
        <f>+'Stk CF '!FA117</f>
        <v>0</v>
      </c>
      <c r="CU117" s="350">
        <f>+'Stk CF '!FB117</f>
        <v>0</v>
      </c>
      <c r="CV117" s="351">
        <f>+'Stk BF '!GU117</f>
        <v>126</v>
      </c>
      <c r="CW117" s="106">
        <f>+'Stk BSF'!GH117</f>
        <v>0</v>
      </c>
      <c r="CX117" s="350">
        <f>+'Stk CF '!FH117</f>
        <v>0</v>
      </c>
      <c r="CY117" s="350">
        <f>+'Stk CF '!FI117</f>
        <v>0</v>
      </c>
      <c r="CZ117" s="351">
        <f>+'Stk BF '!HD117</f>
        <v>126</v>
      </c>
      <c r="DA117" s="106">
        <f>+'Stk BSF'!GP117</f>
        <v>0</v>
      </c>
      <c r="DB117" s="350">
        <f>+'Stk CF '!FO117</f>
        <v>0</v>
      </c>
      <c r="DC117" s="350">
        <f>+'Stk CF '!FP117</f>
        <v>0</v>
      </c>
      <c r="DD117" s="351">
        <f>+'Stk BF '!HM117</f>
        <v>126</v>
      </c>
      <c r="DE117" s="106">
        <f>+'Stk BSF'!GX117</f>
        <v>0</v>
      </c>
      <c r="DF117" s="350">
        <f>+'Stk CF '!FV117</f>
        <v>0</v>
      </c>
      <c r="DG117" s="350">
        <f>+'Stk CF '!FW117</f>
        <v>0</v>
      </c>
      <c r="DH117" s="351">
        <f>+'Stk BF '!HV117</f>
        <v>126</v>
      </c>
      <c r="DI117" s="106">
        <f>+'Stk BSF'!HF117</f>
        <v>0</v>
      </c>
      <c r="DJ117" s="350">
        <f>+'Stk CF '!GC117</f>
        <v>0</v>
      </c>
      <c r="DK117" s="350">
        <f>+'Stk CF '!GD117</f>
        <v>0</v>
      </c>
      <c r="DL117" s="351">
        <f>+'Stk BF '!IE117</f>
        <v>126</v>
      </c>
      <c r="DM117" s="106">
        <f>+'Stk BSF'!HN117</f>
        <v>0</v>
      </c>
      <c r="DN117" s="350">
        <f>+'Stk CF '!GJ117</f>
        <v>0</v>
      </c>
      <c r="DO117" s="350">
        <f>+'Stk CF '!GK117</f>
        <v>0</v>
      </c>
      <c r="DP117" s="351">
        <f>+'Stk BF '!IN117</f>
        <v>126</v>
      </c>
      <c r="DQ117" s="106">
        <f>+'Stk BSF'!HV117</f>
        <v>0</v>
      </c>
      <c r="DR117" s="350">
        <f>+'Stk CF '!GQ117</f>
        <v>0</v>
      </c>
      <c r="DS117" s="350">
        <f>+'Stk CF '!GR117</f>
        <v>0</v>
      </c>
      <c r="DT117" s="351">
        <f>+'Stk BF '!IW117</f>
        <v>126</v>
      </c>
      <c r="DU117" s="106">
        <f>+'Stk BSF'!HV117</f>
        <v>0</v>
      </c>
      <c r="DV117" s="350">
        <f>+'Stk CF '!GX117</f>
        <v>0</v>
      </c>
      <c r="DW117" s="350">
        <f>+'Stk CF '!GY117</f>
        <v>0</v>
      </c>
      <c r="DX117" s="351">
        <f>+'Stk BF '!JF117</f>
        <v>126</v>
      </c>
      <c r="DY117" s="106">
        <f>+'Stk BSF'!IL117</f>
        <v>0</v>
      </c>
      <c r="DZ117" s="350">
        <f>+'Stk CF '!HE117</f>
        <v>0</v>
      </c>
      <c r="EA117" s="350">
        <f>+'Stk CF '!HF117</f>
        <v>0</v>
      </c>
      <c r="EB117" s="351">
        <f>+'Stk BF '!JO117</f>
        <v>126</v>
      </c>
      <c r="EC117" s="106">
        <f>+'Stk BSF'!IT117</f>
        <v>0</v>
      </c>
      <c r="ED117" s="350">
        <f>+'Stk CF '!HL117</f>
        <v>0</v>
      </c>
      <c r="EE117" s="350">
        <f>+'Stk CF '!HM117</f>
        <v>0</v>
      </c>
      <c r="EF117" s="351">
        <f>+'Stk BF '!JX117</f>
        <v>126</v>
      </c>
      <c r="EG117" s="106">
        <f>+'Stk BSF'!JB117</f>
        <v>0</v>
      </c>
      <c r="EH117" s="350">
        <f>+'Stk CF '!IA117</f>
        <v>0</v>
      </c>
      <c r="EI117" s="350">
        <f>+'Stk CF '!IB117</f>
        <v>0</v>
      </c>
      <c r="EJ117" s="351">
        <f>+'Stk BF '!KG117</f>
        <v>126</v>
      </c>
      <c r="EL117" s="520">
        <f t="shared" si="59"/>
        <v>0</v>
      </c>
      <c r="EM117" s="347">
        <f t="shared" si="60"/>
        <v>0</v>
      </c>
      <c r="EN117" s="347">
        <f t="shared" si="61"/>
        <v>0</v>
      </c>
      <c r="EO117" s="347">
        <f t="shared" si="62"/>
        <v>126</v>
      </c>
      <c r="EP117" s="118"/>
      <c r="EQ117" s="132"/>
      <c r="ER117" s="132"/>
    </row>
    <row r="118" spans="2:148" ht="12.75" customHeight="1">
      <c r="B118" s="387" t="s">
        <v>603</v>
      </c>
      <c r="C118" s="176" t="s">
        <v>30</v>
      </c>
      <c r="D118" s="172" t="s">
        <v>220</v>
      </c>
      <c r="E118" s="365" t="s">
        <v>223</v>
      </c>
      <c r="F118" s="380" t="s">
        <v>99</v>
      </c>
      <c r="G118" s="380" t="s">
        <v>99</v>
      </c>
      <c r="H118" s="166" t="s">
        <v>94</v>
      </c>
      <c r="I118" s="373" t="s">
        <v>228</v>
      </c>
      <c r="J118" s="143">
        <v>6</v>
      </c>
      <c r="K118" s="144">
        <v>7</v>
      </c>
      <c r="L118" s="137" t="s">
        <v>4</v>
      </c>
      <c r="M118" s="106">
        <f>+'Stk BSF'!N118</f>
        <v>0</v>
      </c>
      <c r="N118" s="350">
        <f>+'Stk CF '!N118</f>
        <v>0</v>
      </c>
      <c r="O118" s="350">
        <f>+'Stk CF '!O118</f>
        <v>0</v>
      </c>
      <c r="P118" s="351">
        <f>+'Stk BF '!N118</f>
        <v>0</v>
      </c>
      <c r="Q118" s="106">
        <f>+'Stk BSF'!V118</f>
        <v>0</v>
      </c>
      <c r="R118" s="350">
        <f>+'Stk CF '!Q118</f>
        <v>0</v>
      </c>
      <c r="S118" s="350">
        <f>+'Stk CF '!R118</f>
        <v>0</v>
      </c>
      <c r="T118" s="351">
        <f>+'Stk BF '!W118</f>
        <v>0</v>
      </c>
      <c r="U118" s="106">
        <f>+'Stk BSF'!AD118</f>
        <v>0</v>
      </c>
      <c r="V118" s="350">
        <f>+'Stk CF '!X118</f>
        <v>0</v>
      </c>
      <c r="W118" s="350">
        <f>+'Stk CF '!Y118</f>
        <v>0</v>
      </c>
      <c r="X118" s="351">
        <f>+'Stk BF '!AF118</f>
        <v>0</v>
      </c>
      <c r="Y118" s="106">
        <f>+'Stk BSF'!AL118</f>
        <v>0</v>
      </c>
      <c r="Z118" s="350">
        <f>+'Stk CF '!AE118</f>
        <v>0</v>
      </c>
      <c r="AA118" s="350">
        <f>+'Stk CF '!AF118</f>
        <v>0</v>
      </c>
      <c r="AB118" s="351">
        <f>+'Stk BF '!AO118</f>
        <v>0</v>
      </c>
      <c r="AC118" s="106">
        <f>+'Stk BSF'!AT118</f>
        <v>0</v>
      </c>
      <c r="AD118" s="350">
        <f>+'Stk CF '!AL118</f>
        <v>0</v>
      </c>
      <c r="AE118" s="350">
        <f>+'Stk CF '!AM118</f>
        <v>0</v>
      </c>
      <c r="AF118" s="351">
        <f>+'Stk BF '!AX118</f>
        <v>0</v>
      </c>
      <c r="AG118" s="106">
        <f>+'Stk BSF'!BB118</f>
        <v>0</v>
      </c>
      <c r="AH118" s="350">
        <f>+'Stk CF '!AS118</f>
        <v>0</v>
      </c>
      <c r="AI118" s="350">
        <f>+'Stk CF '!AT118</f>
        <v>0</v>
      </c>
      <c r="AJ118" s="351">
        <f>+'Stk BF '!BG118</f>
        <v>0</v>
      </c>
      <c r="AK118" s="106">
        <f>+'Stk BSF'!BJ118</f>
        <v>0</v>
      </c>
      <c r="AL118" s="350">
        <f>+'Stk CF '!AZ118</f>
        <v>0</v>
      </c>
      <c r="AM118" s="350">
        <f>+'Stk CF '!BA118</f>
        <v>0</v>
      </c>
      <c r="AN118" s="351">
        <f>+'Stk BF '!BP118</f>
        <v>0</v>
      </c>
      <c r="AO118" s="106">
        <f>+'Stk BSF'!BR118</f>
        <v>0</v>
      </c>
      <c r="AP118" s="350">
        <f>+'Stk CF '!BG118</f>
        <v>0</v>
      </c>
      <c r="AQ118" s="350">
        <f>+'Stk CF '!BH118</f>
        <v>0</v>
      </c>
      <c r="AR118" s="351">
        <f>+'Stk BF '!BY118</f>
        <v>0</v>
      </c>
      <c r="AS118" s="106">
        <f>+'Stk BSF'!BZ118</f>
        <v>0</v>
      </c>
      <c r="AT118" s="350">
        <f>+'Stk CF '!BN118</f>
        <v>0</v>
      </c>
      <c r="AU118" s="350">
        <f>+'Stk CF '!BO118</f>
        <v>0</v>
      </c>
      <c r="AV118" s="351">
        <f>+'Stk BF '!CH118</f>
        <v>0</v>
      </c>
      <c r="AW118" s="106">
        <f>+'Stk BSF'!CH118</f>
        <v>0</v>
      </c>
      <c r="AX118" s="350">
        <f>+'Stk CF '!BU118</f>
        <v>0</v>
      </c>
      <c r="AY118" s="350">
        <f>+'Stk CF '!BV118</f>
        <v>0</v>
      </c>
      <c r="AZ118" s="351">
        <f>+'Stk BF '!CQ118</f>
        <v>0</v>
      </c>
      <c r="BA118" s="106">
        <f>+'Stk BSF'!CP118</f>
        <v>0</v>
      </c>
      <c r="BB118" s="350">
        <f>+'Stk CF '!CB118</f>
        <v>0</v>
      </c>
      <c r="BC118" s="350">
        <f>+'Stk CF '!CC118</f>
        <v>0</v>
      </c>
      <c r="BD118" s="351">
        <f>+'Stk BF '!CZ118</f>
        <v>0</v>
      </c>
      <c r="BE118" s="106">
        <f>+'Stk BSF'!CX118</f>
        <v>0</v>
      </c>
      <c r="BF118" s="350">
        <f>+'Stk CF '!CI118</f>
        <v>0</v>
      </c>
      <c r="BG118" s="350">
        <f>+'Stk CF '!CJ118</f>
        <v>0</v>
      </c>
      <c r="BH118" s="351">
        <f>+'Stk BF '!DI118</f>
        <v>0</v>
      </c>
      <c r="BI118" s="106">
        <f>+'Stk BSF'!DF118</f>
        <v>0</v>
      </c>
      <c r="BJ118" s="350">
        <f>+'Stk CF '!CP118</f>
        <v>0</v>
      </c>
      <c r="BK118" s="350">
        <f>+'Stk CF '!CQ118</f>
        <v>0</v>
      </c>
      <c r="BL118" s="351">
        <f>+'Stk BF '!DR118</f>
        <v>0</v>
      </c>
      <c r="BM118" s="106">
        <f>+'Stk BSF'!DN118</f>
        <v>0</v>
      </c>
      <c r="BN118" s="350">
        <f>+'Stk CF '!CW118</f>
        <v>0</v>
      </c>
      <c r="BO118" s="350">
        <f>+'Stk CF '!CX118</f>
        <v>0</v>
      </c>
      <c r="BP118" s="351">
        <f>+'Stk BF '!EA118</f>
        <v>0</v>
      </c>
      <c r="BQ118" s="106">
        <f>+'Stk BSF'!DV118</f>
        <v>0</v>
      </c>
      <c r="BR118" s="350">
        <f>+'Stk CF '!DD118</f>
        <v>0</v>
      </c>
      <c r="BS118" s="350">
        <f>+'Stk CF '!DE118</f>
        <v>0</v>
      </c>
      <c r="BT118" s="351">
        <f>+'Stk BF '!EJ118</f>
        <v>0</v>
      </c>
      <c r="BU118" s="106">
        <f>+'Stk BSF'!ED118</f>
        <v>0</v>
      </c>
      <c r="BV118" s="350">
        <f>+'Stk CF '!DK118</f>
        <v>0</v>
      </c>
      <c r="BW118" s="350">
        <f>+'Stk CF '!DL118</f>
        <v>0</v>
      </c>
      <c r="BX118" s="351">
        <f>+'Stk BF '!ES118</f>
        <v>0</v>
      </c>
      <c r="BY118" s="106">
        <f>+'Stk BSF'!EL118</f>
        <v>0</v>
      </c>
      <c r="BZ118" s="350">
        <f>+'Stk CF '!DR118</f>
        <v>0</v>
      </c>
      <c r="CA118" s="350">
        <f>+'Stk CF '!DS118</f>
        <v>0</v>
      </c>
      <c r="CB118" s="351">
        <f>+'Stk BF '!FB118</f>
        <v>0</v>
      </c>
      <c r="CC118" s="106">
        <f>+'Stk BSF'!ET118</f>
        <v>0</v>
      </c>
      <c r="CD118" s="350">
        <f>+'Stk CF '!DY118</f>
        <v>0</v>
      </c>
      <c r="CE118" s="350">
        <f>+'Stk CF '!DZ118</f>
        <v>0</v>
      </c>
      <c r="CF118" s="351">
        <f>+'Stk BF '!FK118</f>
        <v>0</v>
      </c>
      <c r="CG118" s="106">
        <f>+'Stk BSF'!FB118</f>
        <v>0</v>
      </c>
      <c r="CH118" s="350">
        <f>+'Stk CF '!EF118</f>
        <v>0</v>
      </c>
      <c r="CI118" s="350">
        <f>+'Stk CF '!EG118</f>
        <v>0</v>
      </c>
      <c r="CJ118" s="351">
        <f>+'Stk BF '!FT118</f>
        <v>0</v>
      </c>
      <c r="CK118" s="106">
        <f>+'Stk BSF'!FJ118</f>
        <v>0</v>
      </c>
      <c r="CL118" s="350">
        <f>+'Stk CF '!EM118</f>
        <v>0</v>
      </c>
      <c r="CM118" s="350">
        <f>+'Stk CF '!EN118</f>
        <v>0</v>
      </c>
      <c r="CN118" s="351">
        <f>+'Stk BF '!GC118</f>
        <v>0</v>
      </c>
      <c r="CO118" s="106">
        <f>+'Stk BSF'!FR118</f>
        <v>0</v>
      </c>
      <c r="CP118" s="350">
        <f>+'Stk CF '!ET118</f>
        <v>0</v>
      </c>
      <c r="CQ118" s="350">
        <f>+'Stk CF '!EU118</f>
        <v>0</v>
      </c>
      <c r="CR118" s="351">
        <f>+'Stk BF '!GL118</f>
        <v>0</v>
      </c>
      <c r="CS118" s="106">
        <f>+'Stk BSF'!FZ118</f>
        <v>0</v>
      </c>
      <c r="CT118" s="350">
        <f>+'Stk CF '!FA118</f>
        <v>0</v>
      </c>
      <c r="CU118" s="350">
        <f>+'Stk CF '!FB118</f>
        <v>0</v>
      </c>
      <c r="CV118" s="351">
        <f>+'Stk BF '!GU118</f>
        <v>0</v>
      </c>
      <c r="CW118" s="106">
        <f>+'Stk BSF'!GH118</f>
        <v>0</v>
      </c>
      <c r="CX118" s="350">
        <f>+'Stk CF '!FH118</f>
        <v>0</v>
      </c>
      <c r="CY118" s="350">
        <f>+'Stk CF '!FI118</f>
        <v>0</v>
      </c>
      <c r="CZ118" s="351">
        <f>+'Stk BF '!HD118</f>
        <v>0</v>
      </c>
      <c r="DA118" s="106">
        <f>+'Stk BSF'!GP118</f>
        <v>0</v>
      </c>
      <c r="DB118" s="350">
        <f>+'Stk CF '!FO118</f>
        <v>0</v>
      </c>
      <c r="DC118" s="350">
        <f>+'Stk CF '!FP118</f>
        <v>0</v>
      </c>
      <c r="DD118" s="351">
        <f>+'Stk BF '!HM118</f>
        <v>0</v>
      </c>
      <c r="DE118" s="106">
        <f>+'Stk BSF'!GX118</f>
        <v>0</v>
      </c>
      <c r="DF118" s="350">
        <f>+'Stk CF '!FV118</f>
        <v>0</v>
      </c>
      <c r="DG118" s="350">
        <f>+'Stk CF '!FW118</f>
        <v>0</v>
      </c>
      <c r="DH118" s="351">
        <f>+'Stk BF '!HV118</f>
        <v>0</v>
      </c>
      <c r="DI118" s="106">
        <f>+'Stk BSF'!HF118</f>
        <v>0</v>
      </c>
      <c r="DJ118" s="350">
        <f>+'Stk CF '!GC118</f>
        <v>0</v>
      </c>
      <c r="DK118" s="350">
        <f>+'Stk CF '!GD118</f>
        <v>0</v>
      </c>
      <c r="DL118" s="351">
        <f>+'Stk BF '!IE118</f>
        <v>0</v>
      </c>
      <c r="DM118" s="106">
        <f>+'Stk BSF'!HN118</f>
        <v>0</v>
      </c>
      <c r="DN118" s="350">
        <f>+'Stk CF '!GJ118</f>
        <v>0</v>
      </c>
      <c r="DO118" s="350">
        <f>+'Stk CF '!GK118</f>
        <v>0</v>
      </c>
      <c r="DP118" s="351">
        <f>+'Stk BF '!IN118</f>
        <v>0</v>
      </c>
      <c r="DQ118" s="106">
        <f>+'Stk BSF'!HV118</f>
        <v>0</v>
      </c>
      <c r="DR118" s="350">
        <f>+'Stk CF '!GQ118</f>
        <v>0</v>
      </c>
      <c r="DS118" s="350">
        <f>+'Stk CF '!GR118</f>
        <v>0</v>
      </c>
      <c r="DT118" s="351">
        <f>+'Stk BF '!IW118</f>
        <v>0</v>
      </c>
      <c r="DU118" s="106">
        <f>+'Stk BSF'!HV118</f>
        <v>0</v>
      </c>
      <c r="DV118" s="350">
        <f>+'Stk CF '!GX118</f>
        <v>0</v>
      </c>
      <c r="DW118" s="350">
        <f>+'Stk CF '!GY118</f>
        <v>0</v>
      </c>
      <c r="DX118" s="351">
        <f>+'Stk BF '!JF118</f>
        <v>0</v>
      </c>
      <c r="DY118" s="106">
        <f>+'Stk BSF'!IL118</f>
        <v>0</v>
      </c>
      <c r="DZ118" s="350">
        <f>+'Stk CF '!HE118</f>
        <v>0</v>
      </c>
      <c r="EA118" s="350">
        <f>+'Stk CF '!HF118</f>
        <v>0</v>
      </c>
      <c r="EB118" s="351">
        <f>+'Stk BF '!JO118</f>
        <v>0</v>
      </c>
      <c r="EC118" s="106">
        <f>+'Stk BSF'!IT118</f>
        <v>0</v>
      </c>
      <c r="ED118" s="350">
        <f>+'Stk CF '!HL118</f>
        <v>0</v>
      </c>
      <c r="EE118" s="350">
        <f>+'Stk CF '!HM118</f>
        <v>0</v>
      </c>
      <c r="EF118" s="351">
        <f>+'Stk BF '!JX118</f>
        <v>0</v>
      </c>
      <c r="EG118" s="106">
        <f>+'Stk BSF'!JB118</f>
        <v>0</v>
      </c>
      <c r="EH118" s="350">
        <f>+'Stk CF '!IA118</f>
        <v>0</v>
      </c>
      <c r="EI118" s="350">
        <f>+'Stk CF '!IB118</f>
        <v>0</v>
      </c>
      <c r="EJ118" s="351">
        <f>+'Stk BF '!KG118</f>
        <v>0</v>
      </c>
      <c r="EL118" s="520">
        <f t="shared" si="59"/>
        <v>0</v>
      </c>
      <c r="EM118" s="347">
        <f t="shared" si="60"/>
        <v>0</v>
      </c>
      <c r="EN118" s="347">
        <f t="shared" si="61"/>
        <v>0</v>
      </c>
      <c r="EO118" s="347">
        <f t="shared" si="62"/>
        <v>0</v>
      </c>
      <c r="EP118" s="118"/>
      <c r="EQ118" s="132"/>
      <c r="ER118" s="132"/>
    </row>
    <row r="119" spans="2:148" ht="13.5" customHeight="1">
      <c r="B119" s="387" t="s">
        <v>603</v>
      </c>
      <c r="C119" s="174" t="s">
        <v>29</v>
      </c>
      <c r="D119" s="168" t="s">
        <v>221</v>
      </c>
      <c r="E119" s="363" t="s">
        <v>182</v>
      </c>
      <c r="F119" s="380" t="s">
        <v>99</v>
      </c>
      <c r="G119" s="380" t="s">
        <v>99</v>
      </c>
      <c r="H119" s="166" t="s">
        <v>94</v>
      </c>
      <c r="I119" s="356" t="s">
        <v>229</v>
      </c>
      <c r="J119" s="143">
        <v>6</v>
      </c>
      <c r="K119" s="144">
        <v>7</v>
      </c>
      <c r="L119" s="137" t="s">
        <v>4</v>
      </c>
      <c r="M119" s="106">
        <f>+'Stk BSF'!N119</f>
        <v>0</v>
      </c>
      <c r="N119" s="350">
        <f>+'Stk CF '!N119</f>
        <v>0</v>
      </c>
      <c r="O119" s="350">
        <f>+'Stk CF '!O119</f>
        <v>0</v>
      </c>
      <c r="P119" s="351">
        <f>+'Stk BF '!N119</f>
        <v>316</v>
      </c>
      <c r="Q119" s="106">
        <f>+'Stk BSF'!V119</f>
        <v>0</v>
      </c>
      <c r="R119" s="350">
        <f>+'Stk CF '!Q119</f>
        <v>0</v>
      </c>
      <c r="S119" s="350">
        <f>+'Stk CF '!R119</f>
        <v>0</v>
      </c>
      <c r="T119" s="351">
        <f>+'Stk BF '!W119</f>
        <v>316</v>
      </c>
      <c r="U119" s="106">
        <f>+'Stk BSF'!AD119</f>
        <v>0</v>
      </c>
      <c r="V119" s="350">
        <f>+'Stk CF '!X119</f>
        <v>0</v>
      </c>
      <c r="W119" s="350">
        <f>+'Stk CF '!Y119</f>
        <v>0</v>
      </c>
      <c r="X119" s="351">
        <f>+'Stk BF '!AF119</f>
        <v>316</v>
      </c>
      <c r="Y119" s="106">
        <f>+'Stk BSF'!AL119</f>
        <v>0</v>
      </c>
      <c r="Z119" s="350">
        <f>+'Stk CF '!AE119</f>
        <v>0</v>
      </c>
      <c r="AA119" s="350">
        <f>+'Stk CF '!AF119</f>
        <v>0</v>
      </c>
      <c r="AB119" s="351">
        <f>+'Stk BF '!AO119</f>
        <v>316</v>
      </c>
      <c r="AC119" s="106">
        <f>+'Stk BSF'!AT119</f>
        <v>0</v>
      </c>
      <c r="AD119" s="350">
        <f>+'Stk CF '!AL119</f>
        <v>0</v>
      </c>
      <c r="AE119" s="350">
        <f>+'Stk CF '!AM119</f>
        <v>0</v>
      </c>
      <c r="AF119" s="351">
        <f>+'Stk BF '!AX119</f>
        <v>316</v>
      </c>
      <c r="AG119" s="106">
        <f>+'Stk BSF'!BB119</f>
        <v>0</v>
      </c>
      <c r="AH119" s="350">
        <f>+'Stk CF '!AS119</f>
        <v>0</v>
      </c>
      <c r="AI119" s="350">
        <f>+'Stk CF '!AT119</f>
        <v>0</v>
      </c>
      <c r="AJ119" s="351">
        <f>+'Stk BF '!BG119</f>
        <v>316</v>
      </c>
      <c r="AK119" s="106">
        <f>+'Stk BSF'!BJ119</f>
        <v>0</v>
      </c>
      <c r="AL119" s="350">
        <f>+'Stk CF '!AZ119</f>
        <v>0</v>
      </c>
      <c r="AM119" s="350">
        <f>+'Stk CF '!BA119</f>
        <v>0</v>
      </c>
      <c r="AN119" s="351">
        <f>+'Stk BF '!BP119</f>
        <v>316</v>
      </c>
      <c r="AO119" s="106">
        <f>+'Stk BSF'!BR119</f>
        <v>0</v>
      </c>
      <c r="AP119" s="350">
        <f>+'Stk CF '!BG119</f>
        <v>0</v>
      </c>
      <c r="AQ119" s="350">
        <f>+'Stk CF '!BH119</f>
        <v>0</v>
      </c>
      <c r="AR119" s="351">
        <f>+'Stk BF '!BY119</f>
        <v>316</v>
      </c>
      <c r="AS119" s="106">
        <f>+'Stk BSF'!BZ119</f>
        <v>0</v>
      </c>
      <c r="AT119" s="350">
        <f>+'Stk CF '!BN119</f>
        <v>0</v>
      </c>
      <c r="AU119" s="350">
        <f>+'Stk CF '!BO119</f>
        <v>0</v>
      </c>
      <c r="AV119" s="351">
        <f>+'Stk BF '!CH119</f>
        <v>316</v>
      </c>
      <c r="AW119" s="106">
        <f>+'Stk BSF'!CH119</f>
        <v>0</v>
      </c>
      <c r="AX119" s="350">
        <f>+'Stk CF '!BU119</f>
        <v>0</v>
      </c>
      <c r="AY119" s="350">
        <f>+'Stk CF '!BV119</f>
        <v>0</v>
      </c>
      <c r="AZ119" s="351">
        <f>+'Stk BF '!CQ119</f>
        <v>316</v>
      </c>
      <c r="BA119" s="106">
        <f>+'Stk BSF'!CP119</f>
        <v>0</v>
      </c>
      <c r="BB119" s="350">
        <f>+'Stk CF '!CB119</f>
        <v>0</v>
      </c>
      <c r="BC119" s="350">
        <f>+'Stk CF '!CC119</f>
        <v>0</v>
      </c>
      <c r="BD119" s="351">
        <f>+'Stk BF '!CZ119</f>
        <v>316</v>
      </c>
      <c r="BE119" s="106">
        <f>+'Stk BSF'!CX119</f>
        <v>0</v>
      </c>
      <c r="BF119" s="350">
        <f>+'Stk CF '!CI119</f>
        <v>0</v>
      </c>
      <c r="BG119" s="350">
        <f>+'Stk CF '!CJ119</f>
        <v>0</v>
      </c>
      <c r="BH119" s="351">
        <f>+'Stk BF '!DI119</f>
        <v>316</v>
      </c>
      <c r="BI119" s="106">
        <f>+'Stk BSF'!DF119</f>
        <v>0</v>
      </c>
      <c r="BJ119" s="350">
        <f>+'Stk CF '!CP119</f>
        <v>128</v>
      </c>
      <c r="BK119" s="350">
        <f>+'Stk CF '!CQ119</f>
        <v>0</v>
      </c>
      <c r="BL119" s="351">
        <f>+'Stk BF '!DR119</f>
        <v>316</v>
      </c>
      <c r="BM119" s="106">
        <f>+'Stk BSF'!DN119</f>
        <v>0</v>
      </c>
      <c r="BN119" s="350">
        <f>+'Stk CF '!CW119</f>
        <v>128</v>
      </c>
      <c r="BO119" s="350">
        <f>+'Stk CF '!CX119</f>
        <v>0</v>
      </c>
      <c r="BP119" s="351">
        <f>+'Stk BF '!EA119</f>
        <v>316</v>
      </c>
      <c r="BQ119" s="106">
        <f>+'Stk BSF'!DV119</f>
        <v>0</v>
      </c>
      <c r="BR119" s="350">
        <f>+'Stk CF '!DD119</f>
        <v>128</v>
      </c>
      <c r="BS119" s="350">
        <f>+'Stk CF '!DE119</f>
        <v>0</v>
      </c>
      <c r="BT119" s="351">
        <f>+'Stk BF '!EJ119</f>
        <v>316</v>
      </c>
      <c r="BU119" s="106">
        <f>+'Stk BSF'!ED119</f>
        <v>0</v>
      </c>
      <c r="BV119" s="350">
        <f>+'Stk CF '!DK119</f>
        <v>128</v>
      </c>
      <c r="BW119" s="350">
        <f>+'Stk CF '!DL119</f>
        <v>0</v>
      </c>
      <c r="BX119" s="351">
        <f>+'Stk BF '!ES119</f>
        <v>316</v>
      </c>
      <c r="BY119" s="106">
        <f>+'Stk BSF'!EL119</f>
        <v>0</v>
      </c>
      <c r="BZ119" s="350">
        <f>+'Stk CF '!DR119</f>
        <v>128</v>
      </c>
      <c r="CA119" s="350">
        <f>+'Stk CF '!DS119</f>
        <v>0</v>
      </c>
      <c r="CB119" s="351">
        <f>+'Stk BF '!FB119</f>
        <v>316</v>
      </c>
      <c r="CC119" s="106">
        <f>+'Stk BSF'!ET119</f>
        <v>0</v>
      </c>
      <c r="CD119" s="350">
        <f>+'Stk CF '!DY119</f>
        <v>128</v>
      </c>
      <c r="CE119" s="350">
        <f>+'Stk CF '!DZ119</f>
        <v>0</v>
      </c>
      <c r="CF119" s="351">
        <f>+'Stk BF '!FK119</f>
        <v>316</v>
      </c>
      <c r="CG119" s="106">
        <f>+'Stk BSF'!FB119</f>
        <v>0</v>
      </c>
      <c r="CH119" s="350">
        <f>+'Stk CF '!EF119</f>
        <v>128</v>
      </c>
      <c r="CI119" s="350">
        <f>+'Stk CF '!EG119</f>
        <v>0</v>
      </c>
      <c r="CJ119" s="351">
        <f>+'Stk BF '!FT119</f>
        <v>316</v>
      </c>
      <c r="CK119" s="106">
        <f>+'Stk BSF'!FJ119</f>
        <v>0</v>
      </c>
      <c r="CL119" s="350">
        <f>+'Stk CF '!EM119</f>
        <v>128</v>
      </c>
      <c r="CM119" s="350">
        <f>+'Stk CF '!EN119</f>
        <v>0</v>
      </c>
      <c r="CN119" s="351">
        <f>+'Stk BF '!GC119</f>
        <v>316</v>
      </c>
      <c r="CO119" s="106">
        <f>+'Stk BSF'!FR119</f>
        <v>0</v>
      </c>
      <c r="CP119" s="350">
        <f>+'Stk CF '!ET119</f>
        <v>128</v>
      </c>
      <c r="CQ119" s="350">
        <f>+'Stk CF '!EU119</f>
        <v>0</v>
      </c>
      <c r="CR119" s="351">
        <f>+'Stk BF '!GL119</f>
        <v>316</v>
      </c>
      <c r="CS119" s="106">
        <f>+'Stk BSF'!FZ119</f>
        <v>0</v>
      </c>
      <c r="CT119" s="350">
        <f>+'Stk CF '!FA119</f>
        <v>128</v>
      </c>
      <c r="CU119" s="350">
        <f>+'Stk CF '!FB119</f>
        <v>0</v>
      </c>
      <c r="CV119" s="351">
        <f>+'Stk BF '!GU119</f>
        <v>316</v>
      </c>
      <c r="CW119" s="106">
        <f>+'Stk BSF'!GH119</f>
        <v>0</v>
      </c>
      <c r="CX119" s="350">
        <f>+'Stk CF '!FH119</f>
        <v>128</v>
      </c>
      <c r="CY119" s="350">
        <f>+'Stk CF '!FI119</f>
        <v>0</v>
      </c>
      <c r="CZ119" s="351">
        <f>+'Stk BF '!HD119</f>
        <v>316</v>
      </c>
      <c r="DA119" s="106">
        <f>+'Stk BSF'!GP119</f>
        <v>0</v>
      </c>
      <c r="DB119" s="350">
        <f>+'Stk CF '!FO119</f>
        <v>128</v>
      </c>
      <c r="DC119" s="350">
        <f>+'Stk CF '!FP119</f>
        <v>0</v>
      </c>
      <c r="DD119" s="351">
        <f>+'Stk BF '!HM119</f>
        <v>316</v>
      </c>
      <c r="DE119" s="106">
        <f>+'Stk BSF'!GX119</f>
        <v>0</v>
      </c>
      <c r="DF119" s="350">
        <f>+'Stk CF '!FV119</f>
        <v>128</v>
      </c>
      <c r="DG119" s="350">
        <f>+'Stk CF '!FW119</f>
        <v>0</v>
      </c>
      <c r="DH119" s="351">
        <f>+'Stk BF '!HV119</f>
        <v>316</v>
      </c>
      <c r="DI119" s="106">
        <f>+'Stk BSF'!HF119</f>
        <v>0</v>
      </c>
      <c r="DJ119" s="350">
        <f>+'Stk CF '!GC119</f>
        <v>128</v>
      </c>
      <c r="DK119" s="350">
        <f>+'Stk CF '!GD119</f>
        <v>0</v>
      </c>
      <c r="DL119" s="351">
        <f>+'Stk BF '!IE119</f>
        <v>316</v>
      </c>
      <c r="DM119" s="106">
        <f>+'Stk BSF'!HN119</f>
        <v>0</v>
      </c>
      <c r="DN119" s="350">
        <f>+'Stk CF '!GJ119</f>
        <v>128</v>
      </c>
      <c r="DO119" s="350">
        <f>+'Stk CF '!GK119</f>
        <v>0</v>
      </c>
      <c r="DP119" s="351">
        <f>+'Stk BF '!IN119</f>
        <v>316</v>
      </c>
      <c r="DQ119" s="106">
        <f>+'Stk BSF'!HV119</f>
        <v>0</v>
      </c>
      <c r="DR119" s="350">
        <f>+'Stk CF '!GQ119</f>
        <v>128</v>
      </c>
      <c r="DS119" s="350">
        <f>+'Stk CF '!GR119</f>
        <v>0</v>
      </c>
      <c r="DT119" s="351">
        <f>+'Stk BF '!IW119</f>
        <v>316</v>
      </c>
      <c r="DU119" s="106">
        <f>+'Stk BSF'!HV119</f>
        <v>0</v>
      </c>
      <c r="DV119" s="350">
        <f>+'Stk CF '!GX119</f>
        <v>128</v>
      </c>
      <c r="DW119" s="350">
        <f>+'Stk CF '!GY119</f>
        <v>0</v>
      </c>
      <c r="DX119" s="351">
        <f>+'Stk BF '!JF119</f>
        <v>316</v>
      </c>
      <c r="DY119" s="106">
        <f>+'Stk BSF'!IL119</f>
        <v>0</v>
      </c>
      <c r="DZ119" s="350">
        <f>+'Stk CF '!HE119</f>
        <v>128</v>
      </c>
      <c r="EA119" s="350">
        <f>+'Stk CF '!HF119</f>
        <v>0</v>
      </c>
      <c r="EB119" s="351">
        <f>+'Stk BF '!JO119</f>
        <v>316</v>
      </c>
      <c r="EC119" s="106">
        <f>+'Stk BSF'!IT119</f>
        <v>0</v>
      </c>
      <c r="ED119" s="350">
        <f>+'Stk CF '!HL119</f>
        <v>128</v>
      </c>
      <c r="EE119" s="350">
        <f>+'Stk CF '!HM119</f>
        <v>0</v>
      </c>
      <c r="EF119" s="351">
        <f>+'Stk BF '!JX119</f>
        <v>316</v>
      </c>
      <c r="EG119" s="106">
        <f>+'Stk BSF'!JB119</f>
        <v>0</v>
      </c>
      <c r="EH119" s="350">
        <f>+'Stk CF '!IA119</f>
        <v>128</v>
      </c>
      <c r="EI119" s="350">
        <f>+'Stk CF '!IB119</f>
        <v>0</v>
      </c>
      <c r="EJ119" s="351">
        <f>+'Stk BF '!KG119</f>
        <v>316</v>
      </c>
      <c r="EL119" s="520">
        <f t="shared" si="59"/>
        <v>0</v>
      </c>
      <c r="EM119" s="347">
        <f t="shared" si="60"/>
        <v>128</v>
      </c>
      <c r="EN119" s="347">
        <f t="shared" si="61"/>
        <v>0</v>
      </c>
      <c r="EO119" s="347">
        <f t="shared" si="62"/>
        <v>316</v>
      </c>
      <c r="EP119" s="118"/>
      <c r="EQ119" s="132"/>
      <c r="ER119" s="132"/>
    </row>
    <row r="120" spans="2:148" ht="13.5" customHeight="1">
      <c r="B120" s="387" t="s">
        <v>603</v>
      </c>
      <c r="C120" s="175" t="s">
        <v>214</v>
      </c>
      <c r="D120" s="173" t="s">
        <v>222</v>
      </c>
      <c r="E120" s="366" t="s">
        <v>199</v>
      </c>
      <c r="F120" s="380" t="s">
        <v>99</v>
      </c>
      <c r="G120" s="380" t="s">
        <v>99</v>
      </c>
      <c r="H120" s="166" t="s">
        <v>94</v>
      </c>
      <c r="I120" s="374" t="s">
        <v>230</v>
      </c>
      <c r="J120" s="143">
        <v>8</v>
      </c>
      <c r="K120" s="144">
        <v>9</v>
      </c>
      <c r="L120" s="137" t="s">
        <v>4</v>
      </c>
      <c r="M120" s="106">
        <f>+'Stk BSF'!N120</f>
        <v>17</v>
      </c>
      <c r="N120" s="350">
        <f>+'Stk CF '!N120</f>
        <v>0</v>
      </c>
      <c r="O120" s="350">
        <f>+'Stk CF '!O120</f>
        <v>0</v>
      </c>
      <c r="P120" s="351">
        <f>+'Stk BF '!N120</f>
        <v>11</v>
      </c>
      <c r="Q120" s="106">
        <f>+'Stk BSF'!V120</f>
        <v>17</v>
      </c>
      <c r="R120" s="350">
        <f>+'Stk CF '!Q120</f>
        <v>0</v>
      </c>
      <c r="S120" s="350">
        <f>+'Stk CF '!R120</f>
        <v>0</v>
      </c>
      <c r="T120" s="351">
        <f>+'Stk BF '!W120</f>
        <v>11</v>
      </c>
      <c r="U120" s="106">
        <f>+'Stk BSF'!AD120</f>
        <v>17</v>
      </c>
      <c r="V120" s="350">
        <f>+'Stk CF '!X120</f>
        <v>0</v>
      </c>
      <c r="W120" s="350">
        <f>+'Stk CF '!Y120</f>
        <v>0</v>
      </c>
      <c r="X120" s="351">
        <f>+'Stk BF '!AF120</f>
        <v>11</v>
      </c>
      <c r="Y120" s="106">
        <f>+'Stk BSF'!AL120</f>
        <v>17</v>
      </c>
      <c r="Z120" s="350">
        <f>+'Stk CF '!AE120</f>
        <v>0</v>
      </c>
      <c r="AA120" s="350">
        <f>+'Stk CF '!AF120</f>
        <v>0</v>
      </c>
      <c r="AB120" s="351">
        <f>+'Stk BF '!AO120</f>
        <v>11</v>
      </c>
      <c r="AC120" s="106">
        <f>+'Stk BSF'!AT120</f>
        <v>17</v>
      </c>
      <c r="AD120" s="350">
        <f>+'Stk CF '!AL120</f>
        <v>0</v>
      </c>
      <c r="AE120" s="350">
        <f>+'Stk CF '!AM120</f>
        <v>0</v>
      </c>
      <c r="AF120" s="351">
        <f>+'Stk BF '!AX120</f>
        <v>11</v>
      </c>
      <c r="AG120" s="106">
        <f>+'Stk BSF'!BB120</f>
        <v>17</v>
      </c>
      <c r="AH120" s="350">
        <f>+'Stk CF '!AS120</f>
        <v>0</v>
      </c>
      <c r="AI120" s="350">
        <f>+'Stk CF '!AT120</f>
        <v>0</v>
      </c>
      <c r="AJ120" s="351">
        <f>+'Stk BF '!BG120</f>
        <v>11</v>
      </c>
      <c r="AK120" s="106">
        <f>+'Stk BSF'!BJ120</f>
        <v>17</v>
      </c>
      <c r="AL120" s="350">
        <f>+'Stk CF '!AZ120</f>
        <v>0</v>
      </c>
      <c r="AM120" s="350">
        <f>+'Stk CF '!BA120</f>
        <v>0</v>
      </c>
      <c r="AN120" s="351">
        <f>+'Stk BF '!BP120</f>
        <v>11</v>
      </c>
      <c r="AO120" s="106">
        <f>+'Stk BSF'!BR120</f>
        <v>36</v>
      </c>
      <c r="AP120" s="350">
        <f>+'Stk CF '!BG120</f>
        <v>0</v>
      </c>
      <c r="AQ120" s="350">
        <f>+'Stk CF '!BH120</f>
        <v>125</v>
      </c>
      <c r="AR120" s="351">
        <f>+'Stk BF '!BY120</f>
        <v>11</v>
      </c>
      <c r="AS120" s="106">
        <f>+'Stk BSF'!BZ120</f>
        <v>36</v>
      </c>
      <c r="AT120" s="350">
        <f>+'Stk CF '!BN120</f>
        <v>0</v>
      </c>
      <c r="AU120" s="350">
        <f>+'Stk CF '!BO120</f>
        <v>125</v>
      </c>
      <c r="AV120" s="351">
        <f>+'Stk BF '!CH120</f>
        <v>11</v>
      </c>
      <c r="AW120" s="106">
        <f>+'Stk BSF'!CH120</f>
        <v>36</v>
      </c>
      <c r="AX120" s="350">
        <f>+'Stk CF '!BU120</f>
        <v>0</v>
      </c>
      <c r="AY120" s="350">
        <f>+'Stk CF '!BV120</f>
        <v>125</v>
      </c>
      <c r="AZ120" s="351">
        <f>+'Stk BF '!CQ120</f>
        <v>11</v>
      </c>
      <c r="BA120" s="106">
        <f>+'Stk BSF'!CP120</f>
        <v>212</v>
      </c>
      <c r="BB120" s="350">
        <f>+'Stk CF '!CB120</f>
        <v>295</v>
      </c>
      <c r="BC120" s="350">
        <f>+'Stk CF '!CC120</f>
        <v>125</v>
      </c>
      <c r="BD120" s="351">
        <f>+'Stk BF '!CZ120</f>
        <v>11</v>
      </c>
      <c r="BE120" s="106">
        <f>+'Stk BSF'!CX120</f>
        <v>212</v>
      </c>
      <c r="BF120" s="350">
        <f>+'Stk CF '!CI120</f>
        <v>295</v>
      </c>
      <c r="BG120" s="350">
        <f>+'Stk CF '!CJ120</f>
        <v>125</v>
      </c>
      <c r="BH120" s="351">
        <f>+'Stk BF '!DI120</f>
        <v>11</v>
      </c>
      <c r="BI120" s="106">
        <f>+'Stk BSF'!DF120</f>
        <v>212</v>
      </c>
      <c r="BJ120" s="350">
        <f>+'Stk CF '!CP120</f>
        <v>295</v>
      </c>
      <c r="BK120" s="350">
        <f>+'Stk CF '!CQ120</f>
        <v>125</v>
      </c>
      <c r="BL120" s="351">
        <f>+'Stk BF '!DR120</f>
        <v>11</v>
      </c>
      <c r="BM120" s="106">
        <f>+'Stk BSF'!DN120</f>
        <v>212</v>
      </c>
      <c r="BN120" s="350">
        <f>+'Stk CF '!CW120</f>
        <v>0</v>
      </c>
      <c r="BO120" s="350">
        <f>+'Stk CF '!CX120</f>
        <v>420</v>
      </c>
      <c r="BP120" s="351">
        <f>+'Stk BF '!EA120</f>
        <v>11</v>
      </c>
      <c r="BQ120" s="106">
        <f>+'Stk BSF'!DV120</f>
        <v>212</v>
      </c>
      <c r="BR120" s="350">
        <f>+'Stk CF '!DD120</f>
        <v>0</v>
      </c>
      <c r="BS120" s="350">
        <f>+'Stk CF '!DE120</f>
        <v>420</v>
      </c>
      <c r="BT120" s="351">
        <f>+'Stk BF '!EJ120</f>
        <v>11</v>
      </c>
      <c r="BU120" s="106">
        <f>+'Stk BSF'!ED120</f>
        <v>212</v>
      </c>
      <c r="BV120" s="350">
        <f>+'Stk CF '!DK120</f>
        <v>0</v>
      </c>
      <c r="BW120" s="350">
        <f>+'Stk CF '!DL120</f>
        <v>420</v>
      </c>
      <c r="BX120" s="351">
        <f>+'Stk BF '!ES120</f>
        <v>11</v>
      </c>
      <c r="BY120" s="106">
        <f>+'Stk BSF'!EL120</f>
        <v>212</v>
      </c>
      <c r="BZ120" s="350">
        <f>+'Stk CF '!DR120</f>
        <v>0</v>
      </c>
      <c r="CA120" s="350">
        <f>+'Stk CF '!DS120</f>
        <v>420</v>
      </c>
      <c r="CB120" s="351">
        <f>+'Stk BF '!FB120</f>
        <v>11</v>
      </c>
      <c r="CC120" s="106">
        <f>+'Stk BSF'!ET120</f>
        <v>212</v>
      </c>
      <c r="CD120" s="350">
        <f>+'Stk CF '!DY120</f>
        <v>0</v>
      </c>
      <c r="CE120" s="350">
        <f>+'Stk CF '!DZ120</f>
        <v>420</v>
      </c>
      <c r="CF120" s="351">
        <f>+'Stk BF '!FK120</f>
        <v>11</v>
      </c>
      <c r="CG120" s="106">
        <f>+'Stk BSF'!FB120</f>
        <v>212</v>
      </c>
      <c r="CH120" s="350">
        <f>+'Stk CF '!EF120</f>
        <v>0</v>
      </c>
      <c r="CI120" s="350">
        <f>+'Stk CF '!EG120</f>
        <v>420</v>
      </c>
      <c r="CJ120" s="351">
        <f>+'Stk BF '!FT120</f>
        <v>11</v>
      </c>
      <c r="CK120" s="106">
        <f>+'Stk BSF'!FJ120</f>
        <v>212</v>
      </c>
      <c r="CL120" s="350">
        <f>+'Stk CF '!EM120</f>
        <v>0</v>
      </c>
      <c r="CM120" s="350">
        <f>+'Stk CF '!EN120</f>
        <v>420</v>
      </c>
      <c r="CN120" s="351">
        <f>+'Stk BF '!GC120</f>
        <v>11</v>
      </c>
      <c r="CO120" s="106">
        <f>+'Stk BSF'!FR120</f>
        <v>212</v>
      </c>
      <c r="CP120" s="350">
        <f>+'Stk CF '!ET120</f>
        <v>0</v>
      </c>
      <c r="CQ120" s="350">
        <f>+'Stk CF '!EU120</f>
        <v>420</v>
      </c>
      <c r="CR120" s="351">
        <f>+'Stk BF '!GL120</f>
        <v>11</v>
      </c>
      <c r="CS120" s="106">
        <f>+'Stk BSF'!FZ120</f>
        <v>212</v>
      </c>
      <c r="CT120" s="350">
        <f>+'Stk CF '!FA120</f>
        <v>0</v>
      </c>
      <c r="CU120" s="350">
        <f>+'Stk CF '!FB120</f>
        <v>420</v>
      </c>
      <c r="CV120" s="351">
        <f>+'Stk BF '!GU120</f>
        <v>11</v>
      </c>
      <c r="CW120" s="106">
        <f>+'Stk BSF'!GH120</f>
        <v>212</v>
      </c>
      <c r="CX120" s="350">
        <f>+'Stk CF '!FH120</f>
        <v>0</v>
      </c>
      <c r="CY120" s="350">
        <f>+'Stk CF '!FI120</f>
        <v>420</v>
      </c>
      <c r="CZ120" s="351">
        <f>+'Stk BF '!HD120</f>
        <v>11</v>
      </c>
      <c r="DA120" s="106">
        <f>+'Stk BSF'!GP120</f>
        <v>212</v>
      </c>
      <c r="DB120" s="350">
        <f>+'Stk CF '!FO120</f>
        <v>0</v>
      </c>
      <c r="DC120" s="350">
        <f>+'Stk CF '!FP120</f>
        <v>420</v>
      </c>
      <c r="DD120" s="351">
        <f>+'Stk BF '!HM120</f>
        <v>11</v>
      </c>
      <c r="DE120" s="106">
        <f>+'Stk BSF'!GX120</f>
        <v>212</v>
      </c>
      <c r="DF120" s="350">
        <f>+'Stk CF '!FV120</f>
        <v>0</v>
      </c>
      <c r="DG120" s="350">
        <f>+'Stk CF '!FW120</f>
        <v>420</v>
      </c>
      <c r="DH120" s="351">
        <f>+'Stk BF '!HV120</f>
        <v>11</v>
      </c>
      <c r="DI120" s="106">
        <f>+'Stk BSF'!HF120</f>
        <v>212</v>
      </c>
      <c r="DJ120" s="350">
        <f>+'Stk CF '!GC120</f>
        <v>0</v>
      </c>
      <c r="DK120" s="350">
        <f>+'Stk CF '!GD120</f>
        <v>420</v>
      </c>
      <c r="DL120" s="351">
        <f>+'Stk BF '!IE120</f>
        <v>11</v>
      </c>
      <c r="DM120" s="106">
        <f>+'Stk BSF'!HN120</f>
        <v>212</v>
      </c>
      <c r="DN120" s="350">
        <f>+'Stk CF '!GJ120</f>
        <v>0</v>
      </c>
      <c r="DO120" s="350">
        <f>+'Stk CF '!GK120</f>
        <v>420</v>
      </c>
      <c r="DP120" s="351">
        <f>+'Stk BF '!IN120</f>
        <v>11</v>
      </c>
      <c r="DQ120" s="106">
        <f>+'Stk BSF'!HV120</f>
        <v>212</v>
      </c>
      <c r="DR120" s="350">
        <f>+'Stk CF '!GQ120</f>
        <v>0</v>
      </c>
      <c r="DS120" s="350">
        <f>+'Stk CF '!GR120</f>
        <v>420</v>
      </c>
      <c r="DT120" s="351">
        <f>+'Stk BF '!IW120</f>
        <v>11</v>
      </c>
      <c r="DU120" s="106">
        <f>+'Stk BSF'!HV120</f>
        <v>212</v>
      </c>
      <c r="DV120" s="350">
        <f>+'Stk CF '!GX120</f>
        <v>0</v>
      </c>
      <c r="DW120" s="350">
        <f>+'Stk CF '!GY120</f>
        <v>420</v>
      </c>
      <c r="DX120" s="351">
        <f>+'Stk BF '!JF120</f>
        <v>11</v>
      </c>
      <c r="DY120" s="106">
        <f>+'Stk BSF'!IL120</f>
        <v>212</v>
      </c>
      <c r="DZ120" s="350">
        <f>+'Stk CF '!HE120</f>
        <v>0</v>
      </c>
      <c r="EA120" s="350">
        <f>+'Stk CF '!HF120</f>
        <v>420</v>
      </c>
      <c r="EB120" s="351">
        <f>+'Stk BF '!JO120</f>
        <v>11</v>
      </c>
      <c r="EC120" s="106">
        <f>+'Stk BSF'!IT120</f>
        <v>212</v>
      </c>
      <c r="ED120" s="350">
        <f>+'Stk CF '!HL120</f>
        <v>0</v>
      </c>
      <c r="EE120" s="350">
        <f>+'Stk CF '!HM120</f>
        <v>420</v>
      </c>
      <c r="EF120" s="351">
        <f>+'Stk BF '!JX120</f>
        <v>11</v>
      </c>
      <c r="EG120" s="106">
        <f>+'Stk BSF'!JB120</f>
        <v>212</v>
      </c>
      <c r="EH120" s="350">
        <f>+'Stk CF '!IA120</f>
        <v>0</v>
      </c>
      <c r="EI120" s="350">
        <f>+'Stk CF '!IB120</f>
        <v>420</v>
      </c>
      <c r="EJ120" s="351">
        <f>+'Stk BF '!KG120</f>
        <v>11</v>
      </c>
      <c r="EL120" s="520">
        <f t="shared" si="59"/>
        <v>212</v>
      </c>
      <c r="EM120" s="347">
        <f t="shared" si="60"/>
        <v>0</v>
      </c>
      <c r="EN120" s="347">
        <f t="shared" si="61"/>
        <v>420</v>
      </c>
      <c r="EO120" s="347">
        <f t="shared" si="62"/>
        <v>11</v>
      </c>
      <c r="EP120" s="118"/>
      <c r="EQ120" s="132"/>
      <c r="ER120" s="132"/>
    </row>
    <row r="121" spans="2:148" ht="13.5" customHeight="1">
      <c r="B121" s="387" t="s">
        <v>603</v>
      </c>
      <c r="C121" s="174" t="s">
        <v>170</v>
      </c>
      <c r="D121" s="180" t="s">
        <v>231</v>
      </c>
      <c r="E121" s="363" t="s">
        <v>249</v>
      </c>
      <c r="F121" s="380" t="s">
        <v>99</v>
      </c>
      <c r="G121" s="380" t="s">
        <v>99</v>
      </c>
      <c r="H121" s="166" t="s">
        <v>94</v>
      </c>
      <c r="I121" s="356" t="s">
        <v>250</v>
      </c>
      <c r="J121" s="139">
        <v>4</v>
      </c>
      <c r="K121" s="140">
        <v>4</v>
      </c>
      <c r="L121" s="137" t="s">
        <v>4</v>
      </c>
      <c r="M121" s="106">
        <f>+'Stk BSF'!N121</f>
        <v>0</v>
      </c>
      <c r="N121" s="350">
        <f>+'Stk CF '!N121</f>
        <v>0</v>
      </c>
      <c r="O121" s="350">
        <f>+'Stk CF '!O121</f>
        <v>0</v>
      </c>
      <c r="P121" s="351">
        <f>+'Stk BF '!N121</f>
        <v>0</v>
      </c>
      <c r="Q121" s="106">
        <f>+'Stk BSF'!V121</f>
        <v>0</v>
      </c>
      <c r="R121" s="350">
        <f>+'Stk CF '!Q121</f>
        <v>0</v>
      </c>
      <c r="S121" s="350">
        <f>+'Stk CF '!R121</f>
        <v>0</v>
      </c>
      <c r="T121" s="351">
        <f>+'Stk BF '!W121</f>
        <v>0</v>
      </c>
      <c r="U121" s="106">
        <f>+'Stk BSF'!AD121</f>
        <v>0</v>
      </c>
      <c r="V121" s="350">
        <f>+'Stk CF '!X121</f>
        <v>0</v>
      </c>
      <c r="W121" s="350">
        <f>+'Stk CF '!Y121</f>
        <v>0</v>
      </c>
      <c r="X121" s="351">
        <f>+'Stk BF '!AF121</f>
        <v>0</v>
      </c>
      <c r="Y121" s="106">
        <f>+'Stk BSF'!AL121</f>
        <v>0</v>
      </c>
      <c r="Z121" s="350">
        <f>+'Stk CF '!AE121</f>
        <v>0</v>
      </c>
      <c r="AA121" s="350">
        <f>+'Stk CF '!AF121</f>
        <v>0</v>
      </c>
      <c r="AB121" s="351">
        <f>+'Stk BF '!AO121</f>
        <v>0</v>
      </c>
      <c r="AC121" s="106">
        <f>+'Stk BSF'!AT121</f>
        <v>0</v>
      </c>
      <c r="AD121" s="350">
        <f>+'Stk CF '!AL121</f>
        <v>0</v>
      </c>
      <c r="AE121" s="350">
        <f>+'Stk CF '!AM121</f>
        <v>0</v>
      </c>
      <c r="AF121" s="351">
        <f>+'Stk BF '!AX121</f>
        <v>0</v>
      </c>
      <c r="AG121" s="106">
        <f>+'Stk BSF'!BB121</f>
        <v>0</v>
      </c>
      <c r="AH121" s="350">
        <f>+'Stk CF '!AS121</f>
        <v>0</v>
      </c>
      <c r="AI121" s="350">
        <f>+'Stk CF '!AT121</f>
        <v>0</v>
      </c>
      <c r="AJ121" s="351">
        <f>+'Stk BF '!BG121</f>
        <v>0</v>
      </c>
      <c r="AK121" s="106">
        <f>+'Stk BSF'!BJ121</f>
        <v>0</v>
      </c>
      <c r="AL121" s="350">
        <f>+'Stk CF '!AZ121</f>
        <v>0</v>
      </c>
      <c r="AM121" s="350">
        <f>+'Stk CF '!BA121</f>
        <v>0</v>
      </c>
      <c r="AN121" s="351">
        <f>+'Stk BF '!BP121</f>
        <v>0</v>
      </c>
      <c r="AO121" s="106">
        <f>+'Stk BSF'!BR121</f>
        <v>0</v>
      </c>
      <c r="AP121" s="350">
        <f>+'Stk CF '!BG121</f>
        <v>0</v>
      </c>
      <c r="AQ121" s="350">
        <f>+'Stk CF '!BH121</f>
        <v>0</v>
      </c>
      <c r="AR121" s="351">
        <f>+'Stk BF '!BY121</f>
        <v>0</v>
      </c>
      <c r="AS121" s="106">
        <f>+'Stk BSF'!BZ121</f>
        <v>0</v>
      </c>
      <c r="AT121" s="350">
        <f>+'Stk CF '!BN121</f>
        <v>0</v>
      </c>
      <c r="AU121" s="350">
        <f>+'Stk CF '!BO121</f>
        <v>0</v>
      </c>
      <c r="AV121" s="351">
        <f>+'Stk BF '!CH121</f>
        <v>0</v>
      </c>
      <c r="AW121" s="106">
        <f>+'Stk BSF'!CH121</f>
        <v>0</v>
      </c>
      <c r="AX121" s="350">
        <f>+'Stk CF '!BU121</f>
        <v>0</v>
      </c>
      <c r="AY121" s="350">
        <f>+'Stk CF '!BV121</f>
        <v>0</v>
      </c>
      <c r="AZ121" s="351">
        <f>+'Stk BF '!CQ121</f>
        <v>0</v>
      </c>
      <c r="BA121" s="106">
        <f>+'Stk BSF'!CP121</f>
        <v>0</v>
      </c>
      <c r="BB121" s="350">
        <f>+'Stk CF '!CB121</f>
        <v>0</v>
      </c>
      <c r="BC121" s="350">
        <f>+'Stk CF '!CC121</f>
        <v>0</v>
      </c>
      <c r="BD121" s="351">
        <f>+'Stk BF '!CZ121</f>
        <v>0</v>
      </c>
      <c r="BE121" s="106">
        <f>+'Stk BSF'!CX121</f>
        <v>0</v>
      </c>
      <c r="BF121" s="350">
        <f>+'Stk CF '!CI121</f>
        <v>0</v>
      </c>
      <c r="BG121" s="350">
        <f>+'Stk CF '!CJ121</f>
        <v>0</v>
      </c>
      <c r="BH121" s="351">
        <f>+'Stk BF '!DI121</f>
        <v>0</v>
      </c>
      <c r="BI121" s="106">
        <f>+'Stk BSF'!DF121</f>
        <v>0</v>
      </c>
      <c r="BJ121" s="350">
        <f>+'Stk CF '!CP121</f>
        <v>0</v>
      </c>
      <c r="BK121" s="350">
        <f>+'Stk CF '!CQ121</f>
        <v>0</v>
      </c>
      <c r="BL121" s="351">
        <f>+'Stk BF '!DR121</f>
        <v>0</v>
      </c>
      <c r="BM121" s="106">
        <f>+'Stk BSF'!DN121</f>
        <v>0</v>
      </c>
      <c r="BN121" s="350">
        <f>+'Stk CF '!CW121</f>
        <v>0</v>
      </c>
      <c r="BO121" s="350">
        <f>+'Stk CF '!CX121</f>
        <v>0</v>
      </c>
      <c r="BP121" s="351">
        <f>+'Stk BF '!EA121</f>
        <v>0</v>
      </c>
      <c r="BQ121" s="106">
        <f>+'Stk BSF'!DV121</f>
        <v>0</v>
      </c>
      <c r="BR121" s="350">
        <f>+'Stk CF '!DD121</f>
        <v>0</v>
      </c>
      <c r="BS121" s="350">
        <f>+'Stk CF '!DE121</f>
        <v>0</v>
      </c>
      <c r="BT121" s="351">
        <f>+'Stk BF '!EJ121</f>
        <v>0</v>
      </c>
      <c r="BU121" s="106">
        <f>+'Stk BSF'!ED121</f>
        <v>0</v>
      </c>
      <c r="BV121" s="350">
        <f>+'Stk CF '!DK121</f>
        <v>0</v>
      </c>
      <c r="BW121" s="350">
        <f>+'Stk CF '!DL121</f>
        <v>0</v>
      </c>
      <c r="BX121" s="351">
        <f>+'Stk BF '!ES121</f>
        <v>0</v>
      </c>
      <c r="BY121" s="106">
        <f>+'Stk BSF'!EL121</f>
        <v>0</v>
      </c>
      <c r="BZ121" s="350">
        <f>+'Stk CF '!DR121</f>
        <v>0</v>
      </c>
      <c r="CA121" s="350">
        <f>+'Stk CF '!DS121</f>
        <v>0</v>
      </c>
      <c r="CB121" s="351">
        <f>+'Stk BF '!FB121</f>
        <v>0</v>
      </c>
      <c r="CC121" s="106">
        <f>+'Stk BSF'!ET121</f>
        <v>0</v>
      </c>
      <c r="CD121" s="350">
        <f>+'Stk CF '!DY121</f>
        <v>0</v>
      </c>
      <c r="CE121" s="350">
        <f>+'Stk CF '!DZ121</f>
        <v>0</v>
      </c>
      <c r="CF121" s="351">
        <f>+'Stk BF '!FK121</f>
        <v>0</v>
      </c>
      <c r="CG121" s="106">
        <f>+'Stk BSF'!FB121</f>
        <v>0</v>
      </c>
      <c r="CH121" s="350">
        <f>+'Stk CF '!EF121</f>
        <v>0</v>
      </c>
      <c r="CI121" s="350">
        <f>+'Stk CF '!EG121</f>
        <v>0</v>
      </c>
      <c r="CJ121" s="351">
        <f>+'Stk BF '!FT121</f>
        <v>0</v>
      </c>
      <c r="CK121" s="106">
        <f>+'Stk BSF'!FJ121</f>
        <v>0</v>
      </c>
      <c r="CL121" s="350">
        <f>+'Stk CF '!EM121</f>
        <v>0</v>
      </c>
      <c r="CM121" s="350">
        <f>+'Stk CF '!EN121</f>
        <v>0</v>
      </c>
      <c r="CN121" s="351">
        <f>+'Stk BF '!GC121</f>
        <v>0</v>
      </c>
      <c r="CO121" s="106">
        <f>+'Stk BSF'!FR121</f>
        <v>0</v>
      </c>
      <c r="CP121" s="350">
        <f>+'Stk CF '!ET121</f>
        <v>0</v>
      </c>
      <c r="CQ121" s="350">
        <f>+'Stk CF '!EU121</f>
        <v>0</v>
      </c>
      <c r="CR121" s="351">
        <f>+'Stk BF '!GL121</f>
        <v>0</v>
      </c>
      <c r="CS121" s="106">
        <f>+'Stk BSF'!FZ121</f>
        <v>0</v>
      </c>
      <c r="CT121" s="350">
        <f>+'Stk CF '!FA121</f>
        <v>0</v>
      </c>
      <c r="CU121" s="350">
        <f>+'Stk CF '!FB121</f>
        <v>0</v>
      </c>
      <c r="CV121" s="351">
        <f>+'Stk BF '!GU121</f>
        <v>0</v>
      </c>
      <c r="CW121" s="106">
        <f>+'Stk BSF'!GH121</f>
        <v>0</v>
      </c>
      <c r="CX121" s="350">
        <f>+'Stk CF '!FH121</f>
        <v>0</v>
      </c>
      <c r="CY121" s="350">
        <f>+'Stk CF '!FI121</f>
        <v>0</v>
      </c>
      <c r="CZ121" s="351">
        <f>+'Stk BF '!HD121</f>
        <v>0</v>
      </c>
      <c r="DA121" s="106">
        <f>+'Stk BSF'!GP121</f>
        <v>0</v>
      </c>
      <c r="DB121" s="350">
        <f>+'Stk CF '!FO121</f>
        <v>0</v>
      </c>
      <c r="DC121" s="350">
        <f>+'Stk CF '!FP121</f>
        <v>0</v>
      </c>
      <c r="DD121" s="351">
        <f>+'Stk BF '!HM121</f>
        <v>0</v>
      </c>
      <c r="DE121" s="106">
        <f>+'Stk BSF'!GX121</f>
        <v>0</v>
      </c>
      <c r="DF121" s="350">
        <f>+'Stk CF '!FV121</f>
        <v>0</v>
      </c>
      <c r="DG121" s="350">
        <f>+'Stk CF '!FW121</f>
        <v>0</v>
      </c>
      <c r="DH121" s="351">
        <f>+'Stk BF '!HV121</f>
        <v>0</v>
      </c>
      <c r="DI121" s="106">
        <f>+'Stk BSF'!HF121</f>
        <v>0</v>
      </c>
      <c r="DJ121" s="350">
        <f>+'Stk CF '!GC121</f>
        <v>0</v>
      </c>
      <c r="DK121" s="350">
        <f>+'Stk CF '!GD121</f>
        <v>0</v>
      </c>
      <c r="DL121" s="351">
        <f>+'Stk BF '!IE121</f>
        <v>0</v>
      </c>
      <c r="DM121" s="106">
        <f>+'Stk BSF'!HN121</f>
        <v>0</v>
      </c>
      <c r="DN121" s="350">
        <f>+'Stk CF '!GJ121</f>
        <v>0</v>
      </c>
      <c r="DO121" s="350">
        <f>+'Stk CF '!GK121</f>
        <v>0</v>
      </c>
      <c r="DP121" s="351">
        <f>+'Stk BF '!IN121</f>
        <v>0</v>
      </c>
      <c r="DQ121" s="106">
        <f>+'Stk BSF'!HV121</f>
        <v>0</v>
      </c>
      <c r="DR121" s="350">
        <f>+'Stk CF '!GQ121</f>
        <v>0</v>
      </c>
      <c r="DS121" s="350">
        <f>+'Stk CF '!GR121</f>
        <v>0</v>
      </c>
      <c r="DT121" s="351">
        <f>+'Stk BF '!IW121</f>
        <v>0</v>
      </c>
      <c r="DU121" s="106">
        <f>+'Stk BSF'!HV121</f>
        <v>0</v>
      </c>
      <c r="DV121" s="350">
        <f>+'Stk CF '!GX121</f>
        <v>0</v>
      </c>
      <c r="DW121" s="350">
        <f>+'Stk CF '!GY121</f>
        <v>0</v>
      </c>
      <c r="DX121" s="351">
        <f>+'Stk BF '!JF121</f>
        <v>0</v>
      </c>
      <c r="DY121" s="106">
        <f>+'Stk BSF'!IL121</f>
        <v>0</v>
      </c>
      <c r="DZ121" s="350">
        <f>+'Stk CF '!HE121</f>
        <v>0</v>
      </c>
      <c r="EA121" s="350">
        <f>+'Stk CF '!HF121</f>
        <v>0</v>
      </c>
      <c r="EB121" s="351">
        <f>+'Stk BF '!JO121</f>
        <v>0</v>
      </c>
      <c r="EC121" s="106">
        <f>+'Stk BSF'!IT121</f>
        <v>0</v>
      </c>
      <c r="ED121" s="350">
        <f>+'Stk CF '!HL121</f>
        <v>0</v>
      </c>
      <c r="EE121" s="350">
        <f>+'Stk CF '!HM121</f>
        <v>0</v>
      </c>
      <c r="EF121" s="351">
        <f>+'Stk BF '!JX121</f>
        <v>0</v>
      </c>
      <c r="EG121" s="106">
        <f>+'Stk BSF'!JB121</f>
        <v>0</v>
      </c>
      <c r="EH121" s="350">
        <f>+'Stk CF '!IA121</f>
        <v>0</v>
      </c>
      <c r="EI121" s="350">
        <f>+'Stk CF '!IB121</f>
        <v>0</v>
      </c>
      <c r="EJ121" s="351">
        <f>+'Stk BF '!KG121</f>
        <v>0</v>
      </c>
      <c r="EL121" s="520">
        <f t="shared" si="59"/>
        <v>0</v>
      </c>
      <c r="EM121" s="347">
        <f t="shared" si="60"/>
        <v>0</v>
      </c>
      <c r="EN121" s="347">
        <f t="shared" si="61"/>
        <v>0</v>
      </c>
      <c r="EO121" s="347">
        <f t="shared" si="62"/>
        <v>0</v>
      </c>
      <c r="EP121" s="118"/>
      <c r="EQ121" s="132"/>
      <c r="ER121" s="132"/>
    </row>
    <row r="122" spans="2:148" ht="13.5" customHeight="1">
      <c r="B122" s="387" t="s">
        <v>603</v>
      </c>
      <c r="C122" s="178" t="s">
        <v>168</v>
      </c>
      <c r="D122" s="167" t="s">
        <v>232</v>
      </c>
      <c r="E122" s="363" t="s">
        <v>249</v>
      </c>
      <c r="F122" s="380" t="s">
        <v>99</v>
      </c>
      <c r="G122" s="380" t="s">
        <v>99</v>
      </c>
      <c r="H122" s="361" t="s">
        <v>95</v>
      </c>
      <c r="I122" s="372" t="s">
        <v>250</v>
      </c>
      <c r="J122" s="143">
        <v>4</v>
      </c>
      <c r="K122" s="144">
        <v>4</v>
      </c>
      <c r="L122" s="137" t="s">
        <v>4</v>
      </c>
      <c r="M122" s="106">
        <f>+'Stk BSF'!N122</f>
        <v>0</v>
      </c>
      <c r="N122" s="350">
        <f>+'Stk CF '!N122</f>
        <v>0</v>
      </c>
      <c r="O122" s="350">
        <f>+'Stk CF '!O122</f>
        <v>0</v>
      </c>
      <c r="P122" s="351">
        <f>+'Stk BF '!N122</f>
        <v>0</v>
      </c>
      <c r="Q122" s="106">
        <f>+'Stk BSF'!V122</f>
        <v>0</v>
      </c>
      <c r="R122" s="350">
        <f>+'Stk CF '!Q122</f>
        <v>0</v>
      </c>
      <c r="S122" s="350">
        <f>+'Stk CF '!R122</f>
        <v>0</v>
      </c>
      <c r="T122" s="351">
        <f>+'Stk BF '!W122</f>
        <v>0</v>
      </c>
      <c r="U122" s="106">
        <f>+'Stk BSF'!AD122</f>
        <v>0</v>
      </c>
      <c r="V122" s="350">
        <f>+'Stk CF '!X122</f>
        <v>0</v>
      </c>
      <c r="W122" s="350">
        <f>+'Stk CF '!Y122</f>
        <v>0</v>
      </c>
      <c r="X122" s="351">
        <f>+'Stk BF '!AF122</f>
        <v>0</v>
      </c>
      <c r="Y122" s="106">
        <f>+'Stk BSF'!AL122</f>
        <v>0</v>
      </c>
      <c r="Z122" s="350">
        <f>+'Stk CF '!AE122</f>
        <v>0</v>
      </c>
      <c r="AA122" s="350">
        <f>+'Stk CF '!AF122</f>
        <v>0</v>
      </c>
      <c r="AB122" s="351">
        <f>+'Stk BF '!AO122</f>
        <v>0</v>
      </c>
      <c r="AC122" s="106">
        <f>+'Stk BSF'!AT122</f>
        <v>0</v>
      </c>
      <c r="AD122" s="350">
        <f>+'Stk CF '!AL122</f>
        <v>0</v>
      </c>
      <c r="AE122" s="350">
        <f>+'Stk CF '!AM122</f>
        <v>0</v>
      </c>
      <c r="AF122" s="351">
        <f>+'Stk BF '!AX122</f>
        <v>0</v>
      </c>
      <c r="AG122" s="106">
        <f>+'Stk BSF'!BB122</f>
        <v>0</v>
      </c>
      <c r="AH122" s="350">
        <f>+'Stk CF '!AS122</f>
        <v>0</v>
      </c>
      <c r="AI122" s="350">
        <f>+'Stk CF '!AT122</f>
        <v>0</v>
      </c>
      <c r="AJ122" s="351">
        <f>+'Stk BF '!BG122</f>
        <v>0</v>
      </c>
      <c r="AK122" s="106">
        <f>+'Stk BSF'!BJ122</f>
        <v>0</v>
      </c>
      <c r="AL122" s="350">
        <f>+'Stk CF '!AZ122</f>
        <v>0</v>
      </c>
      <c r="AM122" s="350">
        <f>+'Stk CF '!BA122</f>
        <v>0</v>
      </c>
      <c r="AN122" s="351">
        <f>+'Stk BF '!BP122</f>
        <v>0</v>
      </c>
      <c r="AO122" s="106">
        <f>+'Stk BSF'!BR122</f>
        <v>0</v>
      </c>
      <c r="AP122" s="350">
        <f>+'Stk CF '!BG122</f>
        <v>0</v>
      </c>
      <c r="AQ122" s="350">
        <f>+'Stk CF '!BH122</f>
        <v>0</v>
      </c>
      <c r="AR122" s="351">
        <f>+'Stk BF '!BY122</f>
        <v>0</v>
      </c>
      <c r="AS122" s="106">
        <f>+'Stk BSF'!BZ122</f>
        <v>0</v>
      </c>
      <c r="AT122" s="350">
        <f>+'Stk CF '!BN122</f>
        <v>0</v>
      </c>
      <c r="AU122" s="350">
        <f>+'Stk CF '!BO122</f>
        <v>0</v>
      </c>
      <c r="AV122" s="351">
        <f>+'Stk BF '!CH122</f>
        <v>0</v>
      </c>
      <c r="AW122" s="106">
        <f>+'Stk BSF'!CH122</f>
        <v>0</v>
      </c>
      <c r="AX122" s="350">
        <f>+'Stk CF '!BU122</f>
        <v>0</v>
      </c>
      <c r="AY122" s="350">
        <f>+'Stk CF '!BV122</f>
        <v>0</v>
      </c>
      <c r="AZ122" s="351">
        <f>+'Stk BF '!CQ122</f>
        <v>0</v>
      </c>
      <c r="BA122" s="106">
        <f>+'Stk BSF'!CP122</f>
        <v>0</v>
      </c>
      <c r="BB122" s="350">
        <f>+'Stk CF '!CB122</f>
        <v>0</v>
      </c>
      <c r="BC122" s="350">
        <f>+'Stk CF '!CC122</f>
        <v>0</v>
      </c>
      <c r="BD122" s="351">
        <f>+'Stk BF '!CZ122</f>
        <v>0</v>
      </c>
      <c r="BE122" s="106">
        <f>+'Stk BSF'!CX122</f>
        <v>0</v>
      </c>
      <c r="BF122" s="350">
        <f>+'Stk CF '!CI122</f>
        <v>0</v>
      </c>
      <c r="BG122" s="350">
        <f>+'Stk CF '!CJ122</f>
        <v>0</v>
      </c>
      <c r="BH122" s="351">
        <f>+'Stk BF '!DI122</f>
        <v>0</v>
      </c>
      <c r="BI122" s="106">
        <f>+'Stk BSF'!DF122</f>
        <v>0</v>
      </c>
      <c r="BJ122" s="350">
        <f>+'Stk CF '!CP122</f>
        <v>0</v>
      </c>
      <c r="BK122" s="350">
        <f>+'Stk CF '!CQ122</f>
        <v>0</v>
      </c>
      <c r="BL122" s="351">
        <f>+'Stk BF '!DR122</f>
        <v>0</v>
      </c>
      <c r="BM122" s="106">
        <f>+'Stk BSF'!DN122</f>
        <v>0</v>
      </c>
      <c r="BN122" s="350">
        <f>+'Stk CF '!CW122</f>
        <v>0</v>
      </c>
      <c r="BO122" s="350">
        <f>+'Stk CF '!CX122</f>
        <v>0</v>
      </c>
      <c r="BP122" s="351">
        <f>+'Stk BF '!EA122</f>
        <v>0</v>
      </c>
      <c r="BQ122" s="106">
        <f>+'Stk BSF'!DV122</f>
        <v>0</v>
      </c>
      <c r="BR122" s="350">
        <f>+'Stk CF '!DD122</f>
        <v>0</v>
      </c>
      <c r="BS122" s="350">
        <f>+'Stk CF '!DE122</f>
        <v>0</v>
      </c>
      <c r="BT122" s="351">
        <f>+'Stk BF '!EJ122</f>
        <v>0</v>
      </c>
      <c r="BU122" s="106">
        <f>+'Stk BSF'!ED122</f>
        <v>0</v>
      </c>
      <c r="BV122" s="350">
        <f>+'Stk CF '!DK122</f>
        <v>0</v>
      </c>
      <c r="BW122" s="350">
        <f>+'Stk CF '!DL122</f>
        <v>0</v>
      </c>
      <c r="BX122" s="351">
        <f>+'Stk BF '!ES122</f>
        <v>0</v>
      </c>
      <c r="BY122" s="106">
        <f>+'Stk BSF'!EL122</f>
        <v>0</v>
      </c>
      <c r="BZ122" s="350">
        <f>+'Stk CF '!DR122</f>
        <v>0</v>
      </c>
      <c r="CA122" s="350">
        <f>+'Stk CF '!DS122</f>
        <v>0</v>
      </c>
      <c r="CB122" s="351">
        <f>+'Stk BF '!FB122</f>
        <v>0</v>
      </c>
      <c r="CC122" s="106">
        <f>+'Stk BSF'!ET122</f>
        <v>0</v>
      </c>
      <c r="CD122" s="350">
        <f>+'Stk CF '!DY122</f>
        <v>0</v>
      </c>
      <c r="CE122" s="350">
        <f>+'Stk CF '!DZ122</f>
        <v>0</v>
      </c>
      <c r="CF122" s="351">
        <f>+'Stk BF '!FK122</f>
        <v>0</v>
      </c>
      <c r="CG122" s="106">
        <f>+'Stk BSF'!FB122</f>
        <v>0</v>
      </c>
      <c r="CH122" s="350">
        <f>+'Stk CF '!EF122</f>
        <v>0</v>
      </c>
      <c r="CI122" s="350">
        <f>+'Stk CF '!EG122</f>
        <v>0</v>
      </c>
      <c r="CJ122" s="351">
        <f>+'Stk BF '!FT122</f>
        <v>0</v>
      </c>
      <c r="CK122" s="106">
        <f>+'Stk BSF'!FJ122</f>
        <v>0</v>
      </c>
      <c r="CL122" s="350">
        <f>+'Stk CF '!EM122</f>
        <v>0</v>
      </c>
      <c r="CM122" s="350">
        <f>+'Stk CF '!EN122</f>
        <v>0</v>
      </c>
      <c r="CN122" s="351">
        <f>+'Stk BF '!GC122</f>
        <v>0</v>
      </c>
      <c r="CO122" s="106">
        <f>+'Stk BSF'!FR122</f>
        <v>0</v>
      </c>
      <c r="CP122" s="350">
        <f>+'Stk CF '!ET122</f>
        <v>0</v>
      </c>
      <c r="CQ122" s="350">
        <f>+'Stk CF '!EU122</f>
        <v>0</v>
      </c>
      <c r="CR122" s="351">
        <f>+'Stk BF '!GL122</f>
        <v>0</v>
      </c>
      <c r="CS122" s="106">
        <f>+'Stk BSF'!FZ122</f>
        <v>0</v>
      </c>
      <c r="CT122" s="350">
        <f>+'Stk CF '!FA122</f>
        <v>0</v>
      </c>
      <c r="CU122" s="350">
        <f>+'Stk CF '!FB122</f>
        <v>0</v>
      </c>
      <c r="CV122" s="351">
        <f>+'Stk BF '!GU122</f>
        <v>0</v>
      </c>
      <c r="CW122" s="106">
        <f>+'Stk BSF'!GH122</f>
        <v>0</v>
      </c>
      <c r="CX122" s="350">
        <f>+'Stk CF '!FH122</f>
        <v>0</v>
      </c>
      <c r="CY122" s="350">
        <f>+'Stk CF '!FI122</f>
        <v>0</v>
      </c>
      <c r="CZ122" s="351">
        <f>+'Stk BF '!HD122</f>
        <v>0</v>
      </c>
      <c r="DA122" s="106">
        <f>+'Stk BSF'!GP122</f>
        <v>0</v>
      </c>
      <c r="DB122" s="350">
        <f>+'Stk CF '!FO122</f>
        <v>0</v>
      </c>
      <c r="DC122" s="350">
        <f>+'Stk CF '!FP122</f>
        <v>0</v>
      </c>
      <c r="DD122" s="351">
        <f>+'Stk BF '!HM122</f>
        <v>0</v>
      </c>
      <c r="DE122" s="106">
        <f>+'Stk BSF'!GX122</f>
        <v>0</v>
      </c>
      <c r="DF122" s="350">
        <f>+'Stk CF '!FV122</f>
        <v>0</v>
      </c>
      <c r="DG122" s="350">
        <f>+'Stk CF '!FW122</f>
        <v>0</v>
      </c>
      <c r="DH122" s="351">
        <f>+'Stk BF '!HV122</f>
        <v>0</v>
      </c>
      <c r="DI122" s="106">
        <f>+'Stk BSF'!HF122</f>
        <v>0</v>
      </c>
      <c r="DJ122" s="350">
        <f>+'Stk CF '!GC122</f>
        <v>0</v>
      </c>
      <c r="DK122" s="350">
        <f>+'Stk CF '!GD122</f>
        <v>0</v>
      </c>
      <c r="DL122" s="351">
        <f>+'Stk BF '!IE122</f>
        <v>0</v>
      </c>
      <c r="DM122" s="106">
        <f>+'Stk BSF'!HN122</f>
        <v>0</v>
      </c>
      <c r="DN122" s="350">
        <f>+'Stk CF '!GJ122</f>
        <v>0</v>
      </c>
      <c r="DO122" s="350">
        <f>+'Stk CF '!GK122</f>
        <v>0</v>
      </c>
      <c r="DP122" s="351">
        <f>+'Stk BF '!IN122</f>
        <v>0</v>
      </c>
      <c r="DQ122" s="106">
        <f>+'Stk BSF'!HV122</f>
        <v>0</v>
      </c>
      <c r="DR122" s="350">
        <f>+'Stk CF '!GQ122</f>
        <v>0</v>
      </c>
      <c r="DS122" s="350">
        <f>+'Stk CF '!GR122</f>
        <v>0</v>
      </c>
      <c r="DT122" s="351">
        <f>+'Stk BF '!IW122</f>
        <v>0</v>
      </c>
      <c r="DU122" s="106">
        <f>+'Stk BSF'!HV122</f>
        <v>0</v>
      </c>
      <c r="DV122" s="350">
        <f>+'Stk CF '!GX122</f>
        <v>0</v>
      </c>
      <c r="DW122" s="350">
        <f>+'Stk CF '!GY122</f>
        <v>0</v>
      </c>
      <c r="DX122" s="351">
        <f>+'Stk BF '!JF122</f>
        <v>0</v>
      </c>
      <c r="DY122" s="106">
        <f>+'Stk BSF'!IL122</f>
        <v>0</v>
      </c>
      <c r="DZ122" s="350">
        <f>+'Stk CF '!HE122</f>
        <v>0</v>
      </c>
      <c r="EA122" s="350">
        <f>+'Stk CF '!HF122</f>
        <v>0</v>
      </c>
      <c r="EB122" s="351">
        <f>+'Stk BF '!JO122</f>
        <v>0</v>
      </c>
      <c r="EC122" s="106">
        <f>+'Stk BSF'!IT122</f>
        <v>0</v>
      </c>
      <c r="ED122" s="350">
        <f>+'Stk CF '!HL122</f>
        <v>0</v>
      </c>
      <c r="EE122" s="350">
        <f>+'Stk CF '!HM122</f>
        <v>0</v>
      </c>
      <c r="EF122" s="351">
        <f>+'Stk BF '!JX122</f>
        <v>0</v>
      </c>
      <c r="EG122" s="106">
        <f>+'Stk BSF'!JB122</f>
        <v>0</v>
      </c>
      <c r="EH122" s="350">
        <f>+'Stk CF '!IA122</f>
        <v>0</v>
      </c>
      <c r="EI122" s="350">
        <f>+'Stk CF '!IB122</f>
        <v>0</v>
      </c>
      <c r="EJ122" s="351">
        <f>+'Stk BF '!KG122</f>
        <v>0</v>
      </c>
      <c r="EL122" s="520">
        <f t="shared" si="59"/>
        <v>0</v>
      </c>
      <c r="EM122" s="347">
        <f t="shared" si="60"/>
        <v>0</v>
      </c>
      <c r="EN122" s="347">
        <f t="shared" si="61"/>
        <v>0</v>
      </c>
      <c r="EO122" s="347">
        <f t="shared" si="62"/>
        <v>0</v>
      </c>
      <c r="EP122" s="118"/>
      <c r="EQ122" s="132"/>
      <c r="ER122" s="132"/>
    </row>
    <row r="123" spans="2:148" ht="13.5" customHeight="1">
      <c r="B123" s="387" t="s">
        <v>603</v>
      </c>
      <c r="C123" s="179" t="s">
        <v>176</v>
      </c>
      <c r="D123" s="181" t="s">
        <v>233</v>
      </c>
      <c r="E123" s="367" t="s">
        <v>175</v>
      </c>
      <c r="F123" s="380" t="s">
        <v>99</v>
      </c>
      <c r="G123" s="380" t="s">
        <v>99</v>
      </c>
      <c r="H123" s="166" t="s">
        <v>94</v>
      </c>
      <c r="I123" s="356" t="s">
        <v>251</v>
      </c>
      <c r="J123" s="139">
        <v>4</v>
      </c>
      <c r="K123" s="140">
        <v>5</v>
      </c>
      <c r="L123" s="137" t="s">
        <v>4</v>
      </c>
      <c r="M123" s="106">
        <f>+'Stk BSF'!N123</f>
        <v>0</v>
      </c>
      <c r="N123" s="350">
        <f>+'Stk CF '!N123</f>
        <v>0</v>
      </c>
      <c r="O123" s="350">
        <f>+'Stk CF '!O123</f>
        <v>0</v>
      </c>
      <c r="P123" s="351">
        <f>+'Stk BF '!N123</f>
        <v>0</v>
      </c>
      <c r="Q123" s="106">
        <f>+'Stk BSF'!V123</f>
        <v>0</v>
      </c>
      <c r="R123" s="350">
        <f>+'Stk CF '!Q123</f>
        <v>0</v>
      </c>
      <c r="S123" s="350">
        <f>+'Stk CF '!R123</f>
        <v>0</v>
      </c>
      <c r="T123" s="351">
        <f>+'Stk BF '!W123</f>
        <v>0</v>
      </c>
      <c r="U123" s="106">
        <f>+'Stk BSF'!AD123</f>
        <v>0</v>
      </c>
      <c r="V123" s="350">
        <f>+'Stk CF '!X123</f>
        <v>0</v>
      </c>
      <c r="W123" s="350">
        <f>+'Stk CF '!Y123</f>
        <v>0</v>
      </c>
      <c r="X123" s="351">
        <f>+'Stk BF '!AF123</f>
        <v>0</v>
      </c>
      <c r="Y123" s="106">
        <f>+'Stk BSF'!AL123</f>
        <v>0</v>
      </c>
      <c r="Z123" s="350">
        <f>+'Stk CF '!AE123</f>
        <v>0</v>
      </c>
      <c r="AA123" s="350">
        <f>+'Stk CF '!AF123</f>
        <v>0</v>
      </c>
      <c r="AB123" s="351">
        <f>+'Stk BF '!AO123</f>
        <v>0</v>
      </c>
      <c r="AC123" s="106">
        <f>+'Stk BSF'!AT123</f>
        <v>0</v>
      </c>
      <c r="AD123" s="350">
        <f>+'Stk CF '!AL123</f>
        <v>0</v>
      </c>
      <c r="AE123" s="350">
        <f>+'Stk CF '!AM123</f>
        <v>0</v>
      </c>
      <c r="AF123" s="351">
        <f>+'Stk BF '!AX123</f>
        <v>0</v>
      </c>
      <c r="AG123" s="106">
        <f>+'Stk BSF'!BB123</f>
        <v>0</v>
      </c>
      <c r="AH123" s="350">
        <f>+'Stk CF '!AS123</f>
        <v>0</v>
      </c>
      <c r="AI123" s="350">
        <f>+'Stk CF '!AT123</f>
        <v>0</v>
      </c>
      <c r="AJ123" s="351">
        <f>+'Stk BF '!BG123</f>
        <v>0</v>
      </c>
      <c r="AK123" s="106">
        <f>+'Stk BSF'!BJ123</f>
        <v>0</v>
      </c>
      <c r="AL123" s="350">
        <f>+'Stk CF '!AZ123</f>
        <v>0</v>
      </c>
      <c r="AM123" s="350">
        <f>+'Stk CF '!BA123</f>
        <v>0</v>
      </c>
      <c r="AN123" s="351">
        <f>+'Stk BF '!BP123</f>
        <v>0</v>
      </c>
      <c r="AO123" s="106">
        <f>+'Stk BSF'!BR123</f>
        <v>0</v>
      </c>
      <c r="AP123" s="350">
        <f>+'Stk CF '!BG123</f>
        <v>0</v>
      </c>
      <c r="AQ123" s="350">
        <f>+'Stk CF '!BH123</f>
        <v>0</v>
      </c>
      <c r="AR123" s="351">
        <f>+'Stk BF '!BY123</f>
        <v>0</v>
      </c>
      <c r="AS123" s="106">
        <f>+'Stk BSF'!BZ123</f>
        <v>0</v>
      </c>
      <c r="AT123" s="350">
        <f>+'Stk CF '!BN123</f>
        <v>0</v>
      </c>
      <c r="AU123" s="350">
        <f>+'Stk CF '!BO123</f>
        <v>0</v>
      </c>
      <c r="AV123" s="351">
        <f>+'Stk BF '!CH123</f>
        <v>0</v>
      </c>
      <c r="AW123" s="106">
        <f>+'Stk BSF'!CH123</f>
        <v>0</v>
      </c>
      <c r="AX123" s="350">
        <f>+'Stk CF '!BU123</f>
        <v>0</v>
      </c>
      <c r="AY123" s="350">
        <f>+'Stk CF '!BV123</f>
        <v>0</v>
      </c>
      <c r="AZ123" s="351">
        <f>+'Stk BF '!CQ123</f>
        <v>0</v>
      </c>
      <c r="BA123" s="106">
        <f>+'Stk BSF'!CP123</f>
        <v>0</v>
      </c>
      <c r="BB123" s="350">
        <f>+'Stk CF '!CB123</f>
        <v>0</v>
      </c>
      <c r="BC123" s="350">
        <f>+'Stk CF '!CC123</f>
        <v>0</v>
      </c>
      <c r="BD123" s="351">
        <f>+'Stk BF '!CZ123</f>
        <v>0</v>
      </c>
      <c r="BE123" s="106">
        <f>+'Stk BSF'!CX123</f>
        <v>0</v>
      </c>
      <c r="BF123" s="350">
        <f>+'Stk CF '!CI123</f>
        <v>0</v>
      </c>
      <c r="BG123" s="350">
        <f>+'Stk CF '!CJ123</f>
        <v>0</v>
      </c>
      <c r="BH123" s="351">
        <f>+'Stk BF '!DI123</f>
        <v>0</v>
      </c>
      <c r="BI123" s="106">
        <f>+'Stk BSF'!DF123</f>
        <v>0</v>
      </c>
      <c r="BJ123" s="350">
        <f>+'Stk CF '!CP123</f>
        <v>0</v>
      </c>
      <c r="BK123" s="350">
        <f>+'Stk CF '!CQ123</f>
        <v>0</v>
      </c>
      <c r="BL123" s="351">
        <f>+'Stk BF '!DR123</f>
        <v>0</v>
      </c>
      <c r="BM123" s="106">
        <f>+'Stk BSF'!DN123</f>
        <v>0</v>
      </c>
      <c r="BN123" s="350">
        <f>+'Stk CF '!CW123</f>
        <v>0</v>
      </c>
      <c r="BO123" s="350">
        <f>+'Stk CF '!CX123</f>
        <v>0</v>
      </c>
      <c r="BP123" s="351">
        <f>+'Stk BF '!EA123</f>
        <v>0</v>
      </c>
      <c r="BQ123" s="106">
        <f>+'Stk BSF'!DV123</f>
        <v>0</v>
      </c>
      <c r="BR123" s="350">
        <f>+'Stk CF '!DD123</f>
        <v>0</v>
      </c>
      <c r="BS123" s="350">
        <f>+'Stk CF '!DE123</f>
        <v>0</v>
      </c>
      <c r="BT123" s="351">
        <f>+'Stk BF '!EJ123</f>
        <v>0</v>
      </c>
      <c r="BU123" s="106">
        <f>+'Stk BSF'!ED123</f>
        <v>0</v>
      </c>
      <c r="BV123" s="350">
        <f>+'Stk CF '!DK123</f>
        <v>0</v>
      </c>
      <c r="BW123" s="350">
        <f>+'Stk CF '!DL123</f>
        <v>0</v>
      </c>
      <c r="BX123" s="351">
        <f>+'Stk BF '!ES123</f>
        <v>0</v>
      </c>
      <c r="BY123" s="106">
        <f>+'Stk BSF'!EL123</f>
        <v>0</v>
      </c>
      <c r="BZ123" s="350">
        <f>+'Stk CF '!DR123</f>
        <v>0</v>
      </c>
      <c r="CA123" s="350">
        <f>+'Stk CF '!DS123</f>
        <v>0</v>
      </c>
      <c r="CB123" s="351">
        <f>+'Stk BF '!FB123</f>
        <v>0</v>
      </c>
      <c r="CC123" s="106">
        <f>+'Stk BSF'!ET123</f>
        <v>0</v>
      </c>
      <c r="CD123" s="350">
        <f>+'Stk CF '!DY123</f>
        <v>0</v>
      </c>
      <c r="CE123" s="350">
        <f>+'Stk CF '!DZ123</f>
        <v>0</v>
      </c>
      <c r="CF123" s="351">
        <f>+'Stk BF '!FK123</f>
        <v>0</v>
      </c>
      <c r="CG123" s="106">
        <f>+'Stk BSF'!FB123</f>
        <v>0</v>
      </c>
      <c r="CH123" s="350">
        <f>+'Stk CF '!EF123</f>
        <v>0</v>
      </c>
      <c r="CI123" s="350">
        <f>+'Stk CF '!EG123</f>
        <v>0</v>
      </c>
      <c r="CJ123" s="351">
        <f>+'Stk BF '!FT123</f>
        <v>0</v>
      </c>
      <c r="CK123" s="106">
        <f>+'Stk BSF'!FJ123</f>
        <v>0</v>
      </c>
      <c r="CL123" s="350">
        <f>+'Stk CF '!EM123</f>
        <v>0</v>
      </c>
      <c r="CM123" s="350">
        <f>+'Stk CF '!EN123</f>
        <v>0</v>
      </c>
      <c r="CN123" s="351">
        <f>+'Stk BF '!GC123</f>
        <v>0</v>
      </c>
      <c r="CO123" s="106">
        <f>+'Stk BSF'!FR123</f>
        <v>0</v>
      </c>
      <c r="CP123" s="350">
        <f>+'Stk CF '!ET123</f>
        <v>0</v>
      </c>
      <c r="CQ123" s="350">
        <f>+'Stk CF '!EU123</f>
        <v>0</v>
      </c>
      <c r="CR123" s="351">
        <f>+'Stk BF '!GL123</f>
        <v>0</v>
      </c>
      <c r="CS123" s="106">
        <f>+'Stk BSF'!FZ123</f>
        <v>0</v>
      </c>
      <c r="CT123" s="350">
        <f>+'Stk CF '!FA123</f>
        <v>0</v>
      </c>
      <c r="CU123" s="350">
        <f>+'Stk CF '!FB123</f>
        <v>0</v>
      </c>
      <c r="CV123" s="351">
        <f>+'Stk BF '!GU123</f>
        <v>0</v>
      </c>
      <c r="CW123" s="106">
        <f>+'Stk BSF'!GH123</f>
        <v>0</v>
      </c>
      <c r="CX123" s="350">
        <f>+'Stk CF '!FH123</f>
        <v>0</v>
      </c>
      <c r="CY123" s="350">
        <f>+'Stk CF '!FI123</f>
        <v>0</v>
      </c>
      <c r="CZ123" s="351">
        <f>+'Stk BF '!HD123</f>
        <v>0</v>
      </c>
      <c r="DA123" s="106">
        <f>+'Stk BSF'!GP123</f>
        <v>0</v>
      </c>
      <c r="DB123" s="350">
        <f>+'Stk CF '!FO123</f>
        <v>0</v>
      </c>
      <c r="DC123" s="350">
        <f>+'Stk CF '!FP123</f>
        <v>0</v>
      </c>
      <c r="DD123" s="351">
        <f>+'Stk BF '!HM123</f>
        <v>0</v>
      </c>
      <c r="DE123" s="106">
        <f>+'Stk BSF'!GX123</f>
        <v>0</v>
      </c>
      <c r="DF123" s="350">
        <f>+'Stk CF '!FV123</f>
        <v>0</v>
      </c>
      <c r="DG123" s="350">
        <f>+'Stk CF '!FW123</f>
        <v>0</v>
      </c>
      <c r="DH123" s="351">
        <f>+'Stk BF '!HV123</f>
        <v>0</v>
      </c>
      <c r="DI123" s="106">
        <f>+'Stk BSF'!HF123</f>
        <v>0</v>
      </c>
      <c r="DJ123" s="350">
        <f>+'Stk CF '!GC123</f>
        <v>0</v>
      </c>
      <c r="DK123" s="350">
        <f>+'Stk CF '!GD123</f>
        <v>0</v>
      </c>
      <c r="DL123" s="351">
        <f>+'Stk BF '!IE123</f>
        <v>0</v>
      </c>
      <c r="DM123" s="106">
        <f>+'Stk BSF'!HN123</f>
        <v>0</v>
      </c>
      <c r="DN123" s="350">
        <f>+'Stk CF '!GJ123</f>
        <v>0</v>
      </c>
      <c r="DO123" s="350">
        <f>+'Stk CF '!GK123</f>
        <v>0</v>
      </c>
      <c r="DP123" s="351">
        <f>+'Stk BF '!IN123</f>
        <v>0</v>
      </c>
      <c r="DQ123" s="106">
        <f>+'Stk BSF'!HV123</f>
        <v>0</v>
      </c>
      <c r="DR123" s="350">
        <f>+'Stk CF '!GQ123</f>
        <v>0</v>
      </c>
      <c r="DS123" s="350">
        <f>+'Stk CF '!GR123</f>
        <v>0</v>
      </c>
      <c r="DT123" s="351">
        <f>+'Stk BF '!IW123</f>
        <v>0</v>
      </c>
      <c r="DU123" s="106">
        <f>+'Stk BSF'!HV123</f>
        <v>0</v>
      </c>
      <c r="DV123" s="350">
        <f>+'Stk CF '!GX123</f>
        <v>0</v>
      </c>
      <c r="DW123" s="350">
        <f>+'Stk CF '!GY123</f>
        <v>0</v>
      </c>
      <c r="DX123" s="351">
        <f>+'Stk BF '!JF123</f>
        <v>0</v>
      </c>
      <c r="DY123" s="106">
        <f>+'Stk BSF'!IL123</f>
        <v>0</v>
      </c>
      <c r="DZ123" s="350">
        <f>+'Stk CF '!HE123</f>
        <v>0</v>
      </c>
      <c r="EA123" s="350">
        <f>+'Stk CF '!HF123</f>
        <v>0</v>
      </c>
      <c r="EB123" s="351">
        <f>+'Stk BF '!JO123</f>
        <v>0</v>
      </c>
      <c r="EC123" s="106">
        <f>+'Stk BSF'!IT123</f>
        <v>0</v>
      </c>
      <c r="ED123" s="350">
        <f>+'Stk CF '!HL123</f>
        <v>0</v>
      </c>
      <c r="EE123" s="350">
        <f>+'Stk CF '!HM123</f>
        <v>0</v>
      </c>
      <c r="EF123" s="351">
        <f>+'Stk BF '!JX123</f>
        <v>0</v>
      </c>
      <c r="EG123" s="106">
        <f>+'Stk BSF'!JB123</f>
        <v>0</v>
      </c>
      <c r="EH123" s="350">
        <f>+'Stk CF '!IA123</f>
        <v>0</v>
      </c>
      <c r="EI123" s="350">
        <f>+'Stk CF '!IB123</f>
        <v>0</v>
      </c>
      <c r="EJ123" s="351">
        <f>+'Stk BF '!KG123</f>
        <v>0</v>
      </c>
      <c r="EL123" s="520">
        <f t="shared" si="59"/>
        <v>0</v>
      </c>
      <c r="EM123" s="347">
        <f t="shared" si="60"/>
        <v>0</v>
      </c>
      <c r="EN123" s="347">
        <f t="shared" si="61"/>
        <v>0</v>
      </c>
      <c r="EO123" s="347">
        <f t="shared" si="62"/>
        <v>0</v>
      </c>
      <c r="EP123" s="118"/>
      <c r="EQ123" s="132"/>
      <c r="ER123" s="132"/>
    </row>
    <row r="124" spans="2:148" ht="13.5" customHeight="1">
      <c r="B124" s="387" t="s">
        <v>603</v>
      </c>
      <c r="C124" s="179" t="s">
        <v>602</v>
      </c>
      <c r="D124" s="181" t="s">
        <v>660</v>
      </c>
      <c r="E124" s="367" t="s">
        <v>175</v>
      </c>
      <c r="F124" s="380" t="s">
        <v>99</v>
      </c>
      <c r="G124" s="380" t="s">
        <v>99</v>
      </c>
      <c r="H124" s="361" t="s">
        <v>95</v>
      </c>
      <c r="I124" s="356" t="s">
        <v>251</v>
      </c>
      <c r="J124" s="139">
        <v>4</v>
      </c>
      <c r="K124" s="140">
        <v>5</v>
      </c>
      <c r="L124" s="137" t="s">
        <v>4</v>
      </c>
      <c r="M124" s="106">
        <f>+'Stk BSF'!N124</f>
        <v>0</v>
      </c>
      <c r="N124" s="350">
        <f>+'Stk CF '!N124</f>
        <v>0</v>
      </c>
      <c r="O124" s="350">
        <f>+'Stk CF '!O124</f>
        <v>0</v>
      </c>
      <c r="P124" s="351">
        <f>+'Stk BF '!N124</f>
        <v>0</v>
      </c>
      <c r="Q124" s="106">
        <f>+'Stk BSF'!V124</f>
        <v>0</v>
      </c>
      <c r="R124" s="350">
        <f>+'Stk CF '!Q124</f>
        <v>0</v>
      </c>
      <c r="S124" s="350">
        <f>+'Stk CF '!R124</f>
        <v>0</v>
      </c>
      <c r="T124" s="351">
        <f>+'Stk BF '!W124</f>
        <v>0</v>
      </c>
      <c r="U124" s="106">
        <f>+'Stk BSF'!AD124</f>
        <v>0</v>
      </c>
      <c r="V124" s="350">
        <f>+'Stk CF '!X124</f>
        <v>0</v>
      </c>
      <c r="W124" s="350">
        <f>+'Stk CF '!Y124</f>
        <v>0</v>
      </c>
      <c r="X124" s="351">
        <f>+'Stk BF '!AF124</f>
        <v>0</v>
      </c>
      <c r="Y124" s="106">
        <f>+'Stk BSF'!AL124</f>
        <v>0</v>
      </c>
      <c r="Z124" s="350">
        <f>+'Stk CF '!AE124</f>
        <v>0</v>
      </c>
      <c r="AA124" s="350">
        <f>+'Stk CF '!AF124</f>
        <v>0</v>
      </c>
      <c r="AB124" s="351">
        <f>+'Stk BF '!AO124</f>
        <v>0</v>
      </c>
      <c r="AC124" s="106">
        <f>+'Stk BSF'!AT124</f>
        <v>0</v>
      </c>
      <c r="AD124" s="350">
        <f>+'Stk CF '!AL124</f>
        <v>0</v>
      </c>
      <c r="AE124" s="350">
        <f>+'Stk CF '!AM124</f>
        <v>0</v>
      </c>
      <c r="AF124" s="351">
        <f>+'Stk BF '!AX124</f>
        <v>0</v>
      </c>
      <c r="AG124" s="106">
        <f>+'Stk BSF'!BB124</f>
        <v>0</v>
      </c>
      <c r="AH124" s="350">
        <f>+'Stk CF '!AS124</f>
        <v>0</v>
      </c>
      <c r="AI124" s="350">
        <f>+'Stk CF '!AT124</f>
        <v>0</v>
      </c>
      <c r="AJ124" s="351">
        <f>+'Stk BF '!BG124</f>
        <v>0</v>
      </c>
      <c r="AK124" s="106">
        <f>+'Stk BSF'!BJ124</f>
        <v>0</v>
      </c>
      <c r="AL124" s="350">
        <f>+'Stk CF '!AZ124</f>
        <v>0</v>
      </c>
      <c r="AM124" s="350">
        <f>+'Stk CF '!BA124</f>
        <v>0</v>
      </c>
      <c r="AN124" s="351">
        <f>+'Stk BF '!BP124</f>
        <v>0</v>
      </c>
      <c r="AO124" s="106">
        <f>+'Stk BSF'!BR124</f>
        <v>0</v>
      </c>
      <c r="AP124" s="350">
        <f>+'Stk CF '!BG124</f>
        <v>0</v>
      </c>
      <c r="AQ124" s="350">
        <f>+'Stk CF '!BH124</f>
        <v>0</v>
      </c>
      <c r="AR124" s="351">
        <f>+'Stk BF '!BY124</f>
        <v>0</v>
      </c>
      <c r="AS124" s="106">
        <f>+'Stk BSF'!BZ124</f>
        <v>0</v>
      </c>
      <c r="AT124" s="350">
        <f>+'Stk CF '!BN124</f>
        <v>0</v>
      </c>
      <c r="AU124" s="350">
        <f>+'Stk CF '!BO124</f>
        <v>0</v>
      </c>
      <c r="AV124" s="351">
        <f>+'Stk BF '!CH124</f>
        <v>0</v>
      </c>
      <c r="AW124" s="106">
        <f>+'Stk BSF'!CH124</f>
        <v>0</v>
      </c>
      <c r="AX124" s="350">
        <f>+'Stk CF '!BU124</f>
        <v>0</v>
      </c>
      <c r="AY124" s="350">
        <f>+'Stk CF '!BV124</f>
        <v>0</v>
      </c>
      <c r="AZ124" s="351">
        <f>+'Stk BF '!CQ124</f>
        <v>0</v>
      </c>
      <c r="BA124" s="106">
        <f>+'Stk BSF'!CP124</f>
        <v>0</v>
      </c>
      <c r="BB124" s="350">
        <f>+'Stk CF '!CB124</f>
        <v>0</v>
      </c>
      <c r="BC124" s="350">
        <f>+'Stk CF '!CC124</f>
        <v>0</v>
      </c>
      <c r="BD124" s="351">
        <f>+'Stk BF '!CZ124</f>
        <v>0</v>
      </c>
      <c r="BE124" s="106">
        <f>+'Stk BSF'!CX124</f>
        <v>0</v>
      </c>
      <c r="BF124" s="350">
        <f>+'Stk CF '!CI124</f>
        <v>0</v>
      </c>
      <c r="BG124" s="350">
        <f>+'Stk CF '!CJ124</f>
        <v>0</v>
      </c>
      <c r="BH124" s="351">
        <f>+'Stk BF '!DI124</f>
        <v>0</v>
      </c>
      <c r="BI124" s="106">
        <f>+'Stk BSF'!DF124</f>
        <v>0</v>
      </c>
      <c r="BJ124" s="350">
        <f>+'Stk CF '!CP124</f>
        <v>0</v>
      </c>
      <c r="BK124" s="350">
        <f>+'Stk CF '!CQ124</f>
        <v>0</v>
      </c>
      <c r="BL124" s="351">
        <f>+'Stk BF '!DR124</f>
        <v>0</v>
      </c>
      <c r="BM124" s="106">
        <f>+'Stk BSF'!DN124</f>
        <v>0</v>
      </c>
      <c r="BN124" s="350">
        <f>+'Stk CF '!CW124</f>
        <v>0</v>
      </c>
      <c r="BO124" s="350">
        <f>+'Stk CF '!CX124</f>
        <v>0</v>
      </c>
      <c r="BP124" s="351">
        <f>+'Stk BF '!EA124</f>
        <v>0</v>
      </c>
      <c r="BQ124" s="106">
        <f>+'Stk BSF'!DV124</f>
        <v>0</v>
      </c>
      <c r="BR124" s="350">
        <f>+'Stk CF '!DD124</f>
        <v>0</v>
      </c>
      <c r="BS124" s="350">
        <f>+'Stk CF '!DE124</f>
        <v>0</v>
      </c>
      <c r="BT124" s="351">
        <f>+'Stk BF '!EJ124</f>
        <v>0</v>
      </c>
      <c r="BU124" s="106">
        <f>+'Stk BSF'!ED124</f>
        <v>0</v>
      </c>
      <c r="BV124" s="350">
        <f>+'Stk CF '!DK124</f>
        <v>0</v>
      </c>
      <c r="BW124" s="350">
        <f>+'Stk CF '!DL124</f>
        <v>0</v>
      </c>
      <c r="BX124" s="351">
        <f>+'Stk BF '!ES124</f>
        <v>0</v>
      </c>
      <c r="BY124" s="106">
        <f>+'Stk BSF'!EL124</f>
        <v>0</v>
      </c>
      <c r="BZ124" s="350">
        <f>+'Stk CF '!DR124</f>
        <v>0</v>
      </c>
      <c r="CA124" s="350">
        <f>+'Stk CF '!DS124</f>
        <v>0</v>
      </c>
      <c r="CB124" s="351">
        <f>+'Stk BF '!FB124</f>
        <v>0</v>
      </c>
      <c r="CC124" s="106">
        <f>+'Stk BSF'!ET124</f>
        <v>0</v>
      </c>
      <c r="CD124" s="350">
        <f>+'Stk CF '!DY124</f>
        <v>0</v>
      </c>
      <c r="CE124" s="350">
        <f>+'Stk CF '!DZ124</f>
        <v>0</v>
      </c>
      <c r="CF124" s="351">
        <f>+'Stk BF '!FK124</f>
        <v>0</v>
      </c>
      <c r="CG124" s="106">
        <f>+'Stk BSF'!FB124</f>
        <v>0</v>
      </c>
      <c r="CH124" s="350">
        <f>+'Stk CF '!EF124</f>
        <v>0</v>
      </c>
      <c r="CI124" s="350">
        <f>+'Stk CF '!EG124</f>
        <v>0</v>
      </c>
      <c r="CJ124" s="351">
        <f>+'Stk BF '!FT124</f>
        <v>0</v>
      </c>
      <c r="CK124" s="106">
        <f>+'Stk BSF'!FJ124</f>
        <v>0</v>
      </c>
      <c r="CL124" s="350">
        <f>+'Stk CF '!EM124</f>
        <v>0</v>
      </c>
      <c r="CM124" s="350">
        <f>+'Stk CF '!EN124</f>
        <v>0</v>
      </c>
      <c r="CN124" s="351">
        <f>+'Stk BF '!GC124</f>
        <v>0</v>
      </c>
      <c r="CO124" s="106">
        <f>+'Stk BSF'!FR124</f>
        <v>0</v>
      </c>
      <c r="CP124" s="350">
        <f>+'Stk CF '!ET124</f>
        <v>0</v>
      </c>
      <c r="CQ124" s="350">
        <f>+'Stk CF '!EU124</f>
        <v>0</v>
      </c>
      <c r="CR124" s="351">
        <f>+'Stk BF '!GL124</f>
        <v>0</v>
      </c>
      <c r="CS124" s="106">
        <f>+'Stk BSF'!FZ124</f>
        <v>0</v>
      </c>
      <c r="CT124" s="350">
        <f>+'Stk CF '!FA124</f>
        <v>0</v>
      </c>
      <c r="CU124" s="350">
        <f>+'Stk CF '!FB124</f>
        <v>0</v>
      </c>
      <c r="CV124" s="351">
        <f>+'Stk BF '!GU124</f>
        <v>0</v>
      </c>
      <c r="CW124" s="106">
        <f>+'Stk BSF'!GH124</f>
        <v>0</v>
      </c>
      <c r="CX124" s="350">
        <f>+'Stk CF '!FH124</f>
        <v>0</v>
      </c>
      <c r="CY124" s="350">
        <f>+'Stk CF '!FI124</f>
        <v>0</v>
      </c>
      <c r="CZ124" s="351">
        <f>+'Stk BF '!HD124</f>
        <v>0</v>
      </c>
      <c r="DA124" s="106">
        <f>+'Stk BSF'!GP124</f>
        <v>0</v>
      </c>
      <c r="DB124" s="350">
        <f>+'Stk CF '!FO124</f>
        <v>0</v>
      </c>
      <c r="DC124" s="350">
        <f>+'Stk CF '!FP124</f>
        <v>0</v>
      </c>
      <c r="DD124" s="351">
        <f>+'Stk BF '!HM124</f>
        <v>0</v>
      </c>
      <c r="DE124" s="106">
        <f>+'Stk BSF'!GX124</f>
        <v>0</v>
      </c>
      <c r="DF124" s="350">
        <f>+'Stk CF '!FV124</f>
        <v>0</v>
      </c>
      <c r="DG124" s="350">
        <f>+'Stk CF '!FW124</f>
        <v>0</v>
      </c>
      <c r="DH124" s="351">
        <f>+'Stk BF '!HV124</f>
        <v>0</v>
      </c>
      <c r="DI124" s="106">
        <f>+'Stk BSF'!HF124</f>
        <v>0</v>
      </c>
      <c r="DJ124" s="350">
        <f>+'Stk CF '!GC124</f>
        <v>0</v>
      </c>
      <c r="DK124" s="350">
        <f>+'Stk CF '!GD124</f>
        <v>0</v>
      </c>
      <c r="DL124" s="351">
        <f>+'Stk BF '!IE124</f>
        <v>0</v>
      </c>
      <c r="DM124" s="106">
        <f>+'Stk BSF'!HN124</f>
        <v>0</v>
      </c>
      <c r="DN124" s="350">
        <f>+'Stk CF '!GJ124</f>
        <v>0</v>
      </c>
      <c r="DO124" s="350">
        <f>+'Stk CF '!GK124</f>
        <v>0</v>
      </c>
      <c r="DP124" s="351">
        <f>+'Stk BF '!IN124</f>
        <v>0</v>
      </c>
      <c r="DQ124" s="106">
        <f>+'Stk BSF'!HV124</f>
        <v>0</v>
      </c>
      <c r="DR124" s="350">
        <f>+'Stk CF '!GQ124</f>
        <v>0</v>
      </c>
      <c r="DS124" s="350">
        <f>+'Stk CF '!GR124</f>
        <v>0</v>
      </c>
      <c r="DT124" s="351">
        <f>+'Stk BF '!IW124</f>
        <v>0</v>
      </c>
      <c r="DU124" s="106">
        <f>+'Stk BSF'!HV124</f>
        <v>0</v>
      </c>
      <c r="DV124" s="350">
        <f>+'Stk CF '!GX124</f>
        <v>0</v>
      </c>
      <c r="DW124" s="350">
        <f>+'Stk CF '!GY124</f>
        <v>0</v>
      </c>
      <c r="DX124" s="351">
        <f>+'Stk BF '!JF124</f>
        <v>0</v>
      </c>
      <c r="DY124" s="106">
        <f>+'Stk BSF'!IL124</f>
        <v>0</v>
      </c>
      <c r="DZ124" s="350">
        <f>+'Stk CF '!HE124</f>
        <v>0</v>
      </c>
      <c r="EA124" s="350">
        <f>+'Stk CF '!HF124</f>
        <v>0</v>
      </c>
      <c r="EB124" s="351">
        <f>+'Stk BF '!JO124</f>
        <v>0</v>
      </c>
      <c r="EC124" s="106">
        <f>+'Stk BSF'!IT124</f>
        <v>0</v>
      </c>
      <c r="ED124" s="350">
        <f>+'Stk CF '!HL124</f>
        <v>0</v>
      </c>
      <c r="EE124" s="350">
        <f>+'Stk CF '!HM124</f>
        <v>0</v>
      </c>
      <c r="EF124" s="351">
        <f>+'Stk BF '!JX124</f>
        <v>0</v>
      </c>
      <c r="EG124" s="106">
        <f>+'Stk BSF'!JB124</f>
        <v>0</v>
      </c>
      <c r="EH124" s="350">
        <f>+'Stk CF '!IA124</f>
        <v>0</v>
      </c>
      <c r="EI124" s="350">
        <f>+'Stk CF '!IB124</f>
        <v>0</v>
      </c>
      <c r="EJ124" s="351">
        <f>+'Stk BF '!KG124</f>
        <v>0</v>
      </c>
      <c r="EL124" s="520">
        <f t="shared" si="59"/>
        <v>0</v>
      </c>
      <c r="EM124" s="347">
        <f t="shared" si="60"/>
        <v>0</v>
      </c>
      <c r="EN124" s="347">
        <f t="shared" si="61"/>
        <v>0</v>
      </c>
      <c r="EO124" s="347">
        <f t="shared" si="62"/>
        <v>0</v>
      </c>
      <c r="EP124" s="118"/>
      <c r="EQ124" s="132"/>
      <c r="ER124" s="132"/>
    </row>
    <row r="125" spans="2:148" ht="13.5" customHeight="1">
      <c r="B125" s="387" t="s">
        <v>603</v>
      </c>
      <c r="C125" s="176" t="s">
        <v>57</v>
      </c>
      <c r="D125" s="172" t="s">
        <v>654</v>
      </c>
      <c r="E125" s="368" t="s">
        <v>57</v>
      </c>
      <c r="F125" s="380" t="s">
        <v>99</v>
      </c>
      <c r="G125" s="380" t="s">
        <v>99</v>
      </c>
      <c r="H125" s="361" t="s">
        <v>95</v>
      </c>
      <c r="I125" s="372" t="s">
        <v>252</v>
      </c>
      <c r="J125" s="143">
        <v>5</v>
      </c>
      <c r="K125" s="144">
        <v>5</v>
      </c>
      <c r="L125" s="137" t="s">
        <v>4</v>
      </c>
      <c r="M125" s="106">
        <f>+'Stk BSF'!N125</f>
        <v>99</v>
      </c>
      <c r="N125" s="350">
        <f>+'Stk CF '!N125</f>
        <v>0</v>
      </c>
      <c r="O125" s="350">
        <f>+'Stk CF '!O125</f>
        <v>0</v>
      </c>
      <c r="P125" s="351">
        <f>+'Stk BF '!N125</f>
        <v>0</v>
      </c>
      <c r="Q125" s="106">
        <f>+'Stk BSF'!V125</f>
        <v>99</v>
      </c>
      <c r="R125" s="350">
        <f>+'Stk CF '!Q125</f>
        <v>0</v>
      </c>
      <c r="S125" s="350">
        <f>+'Stk CF '!R125</f>
        <v>0</v>
      </c>
      <c r="T125" s="351">
        <f>+'Stk BF '!W125</f>
        <v>0</v>
      </c>
      <c r="U125" s="106">
        <f>+'Stk BSF'!AD125</f>
        <v>99</v>
      </c>
      <c r="V125" s="350">
        <f>+'Stk CF '!X125</f>
        <v>0</v>
      </c>
      <c r="W125" s="350">
        <f>+'Stk CF '!Y125</f>
        <v>0</v>
      </c>
      <c r="X125" s="351">
        <f>+'Stk BF '!AF125</f>
        <v>0</v>
      </c>
      <c r="Y125" s="106">
        <f>+'Stk BSF'!AL125</f>
        <v>99</v>
      </c>
      <c r="Z125" s="350">
        <f>+'Stk CF '!AE125</f>
        <v>0</v>
      </c>
      <c r="AA125" s="350">
        <f>+'Stk CF '!AF125</f>
        <v>0</v>
      </c>
      <c r="AB125" s="351">
        <f>+'Stk BF '!AO125</f>
        <v>0</v>
      </c>
      <c r="AC125" s="106">
        <f>+'Stk BSF'!AT125</f>
        <v>99</v>
      </c>
      <c r="AD125" s="350">
        <f>+'Stk CF '!AL125</f>
        <v>0</v>
      </c>
      <c r="AE125" s="350">
        <f>+'Stk CF '!AM125</f>
        <v>0</v>
      </c>
      <c r="AF125" s="351">
        <f>+'Stk BF '!AX125</f>
        <v>0</v>
      </c>
      <c r="AG125" s="106">
        <f>+'Stk BSF'!BB125</f>
        <v>99</v>
      </c>
      <c r="AH125" s="350">
        <f>+'Stk CF '!AS125</f>
        <v>0</v>
      </c>
      <c r="AI125" s="350">
        <f>+'Stk CF '!AT125</f>
        <v>0</v>
      </c>
      <c r="AJ125" s="351">
        <f>+'Stk BF '!BG125</f>
        <v>0</v>
      </c>
      <c r="AK125" s="106">
        <f>+'Stk BSF'!BJ125</f>
        <v>99</v>
      </c>
      <c r="AL125" s="350">
        <f>+'Stk CF '!AZ125</f>
        <v>0</v>
      </c>
      <c r="AM125" s="350">
        <f>+'Stk CF '!BA125</f>
        <v>0</v>
      </c>
      <c r="AN125" s="351">
        <f>+'Stk BF '!BP125</f>
        <v>0</v>
      </c>
      <c r="AO125" s="106">
        <f>+'Stk BSF'!BR125</f>
        <v>99</v>
      </c>
      <c r="AP125" s="350">
        <f>+'Stk CF '!BG125</f>
        <v>0</v>
      </c>
      <c r="AQ125" s="350">
        <f>+'Stk CF '!BH125</f>
        <v>0</v>
      </c>
      <c r="AR125" s="351">
        <f>+'Stk BF '!BY125</f>
        <v>0</v>
      </c>
      <c r="AS125" s="106">
        <f>+'Stk BSF'!BZ125</f>
        <v>99</v>
      </c>
      <c r="AT125" s="350">
        <f>+'Stk CF '!BN125</f>
        <v>0</v>
      </c>
      <c r="AU125" s="350">
        <f>+'Stk CF '!BO125</f>
        <v>0</v>
      </c>
      <c r="AV125" s="351">
        <f>+'Stk BF '!CH125</f>
        <v>0</v>
      </c>
      <c r="AW125" s="106">
        <f>+'Stk BSF'!CH125</f>
        <v>99</v>
      </c>
      <c r="AX125" s="350">
        <f>+'Stk CF '!BU125</f>
        <v>0</v>
      </c>
      <c r="AY125" s="350">
        <f>+'Stk CF '!BV125</f>
        <v>0</v>
      </c>
      <c r="AZ125" s="351">
        <f>+'Stk BF '!CQ125</f>
        <v>0</v>
      </c>
      <c r="BA125" s="106">
        <f>+'Stk BSF'!CP125</f>
        <v>99</v>
      </c>
      <c r="BB125" s="350">
        <f>+'Stk CF '!CB125</f>
        <v>0</v>
      </c>
      <c r="BC125" s="350">
        <f>+'Stk CF '!CC125</f>
        <v>0</v>
      </c>
      <c r="BD125" s="351">
        <f>+'Stk BF '!CZ125</f>
        <v>0</v>
      </c>
      <c r="BE125" s="106">
        <f>+'Stk BSF'!CX125</f>
        <v>99</v>
      </c>
      <c r="BF125" s="350">
        <f>+'Stk CF '!CI125</f>
        <v>0</v>
      </c>
      <c r="BG125" s="350">
        <f>+'Stk CF '!CJ125</f>
        <v>0</v>
      </c>
      <c r="BH125" s="351">
        <f>+'Stk BF '!DI125</f>
        <v>0</v>
      </c>
      <c r="BI125" s="106">
        <f>+'Stk BSF'!DF125</f>
        <v>99</v>
      </c>
      <c r="BJ125" s="350">
        <f>+'Stk CF '!CP125</f>
        <v>0</v>
      </c>
      <c r="BK125" s="350">
        <f>+'Stk CF '!CQ125</f>
        <v>0</v>
      </c>
      <c r="BL125" s="351">
        <f>+'Stk BF '!DR125</f>
        <v>0</v>
      </c>
      <c r="BM125" s="106">
        <f>+'Stk BSF'!DN125</f>
        <v>99</v>
      </c>
      <c r="BN125" s="350">
        <f>+'Stk CF '!CW125</f>
        <v>0</v>
      </c>
      <c r="BO125" s="350">
        <f>+'Stk CF '!CX125</f>
        <v>0</v>
      </c>
      <c r="BP125" s="351">
        <f>+'Stk BF '!EA125</f>
        <v>0</v>
      </c>
      <c r="BQ125" s="106">
        <f>+'Stk BSF'!DV125</f>
        <v>99</v>
      </c>
      <c r="BR125" s="350">
        <f>+'Stk CF '!DD125</f>
        <v>0</v>
      </c>
      <c r="BS125" s="350">
        <f>+'Stk CF '!DE125</f>
        <v>0</v>
      </c>
      <c r="BT125" s="351">
        <f>+'Stk BF '!EJ125</f>
        <v>0</v>
      </c>
      <c r="BU125" s="106">
        <f>+'Stk BSF'!ED125</f>
        <v>99</v>
      </c>
      <c r="BV125" s="350">
        <f>+'Stk CF '!DK125</f>
        <v>0</v>
      </c>
      <c r="BW125" s="350">
        <f>+'Stk CF '!DL125</f>
        <v>0</v>
      </c>
      <c r="BX125" s="351">
        <f>+'Stk BF '!ES125</f>
        <v>0</v>
      </c>
      <c r="BY125" s="106">
        <f>+'Stk BSF'!EL125</f>
        <v>99</v>
      </c>
      <c r="BZ125" s="350">
        <f>+'Stk CF '!DR125</f>
        <v>0</v>
      </c>
      <c r="CA125" s="350">
        <f>+'Stk CF '!DS125</f>
        <v>0</v>
      </c>
      <c r="CB125" s="351">
        <f>+'Stk BF '!FB125</f>
        <v>0</v>
      </c>
      <c r="CC125" s="106">
        <f>+'Stk BSF'!ET125</f>
        <v>99</v>
      </c>
      <c r="CD125" s="350">
        <f>+'Stk CF '!DY125</f>
        <v>0</v>
      </c>
      <c r="CE125" s="350">
        <f>+'Stk CF '!DZ125</f>
        <v>0</v>
      </c>
      <c r="CF125" s="351">
        <f>+'Stk BF '!FK125</f>
        <v>0</v>
      </c>
      <c r="CG125" s="106">
        <f>+'Stk BSF'!FB125</f>
        <v>99</v>
      </c>
      <c r="CH125" s="350">
        <f>+'Stk CF '!EF125</f>
        <v>0</v>
      </c>
      <c r="CI125" s="350">
        <f>+'Stk CF '!EG125</f>
        <v>0</v>
      </c>
      <c r="CJ125" s="351">
        <f>+'Stk BF '!FT125</f>
        <v>0</v>
      </c>
      <c r="CK125" s="106">
        <f>+'Stk BSF'!FJ125</f>
        <v>99</v>
      </c>
      <c r="CL125" s="350">
        <f>+'Stk CF '!EM125</f>
        <v>0</v>
      </c>
      <c r="CM125" s="350">
        <f>+'Stk CF '!EN125</f>
        <v>0</v>
      </c>
      <c r="CN125" s="351">
        <f>+'Stk BF '!GC125</f>
        <v>0</v>
      </c>
      <c r="CO125" s="106">
        <f>+'Stk BSF'!FR125</f>
        <v>99</v>
      </c>
      <c r="CP125" s="350">
        <f>+'Stk CF '!ET125</f>
        <v>0</v>
      </c>
      <c r="CQ125" s="350">
        <f>+'Stk CF '!EU125</f>
        <v>0</v>
      </c>
      <c r="CR125" s="351">
        <f>+'Stk BF '!GL125</f>
        <v>0</v>
      </c>
      <c r="CS125" s="106">
        <f>+'Stk BSF'!FZ125</f>
        <v>99</v>
      </c>
      <c r="CT125" s="350">
        <f>+'Stk CF '!FA125</f>
        <v>0</v>
      </c>
      <c r="CU125" s="350">
        <f>+'Stk CF '!FB125</f>
        <v>0</v>
      </c>
      <c r="CV125" s="351">
        <f>+'Stk BF '!GU125</f>
        <v>0</v>
      </c>
      <c r="CW125" s="106">
        <f>+'Stk BSF'!GH125</f>
        <v>99</v>
      </c>
      <c r="CX125" s="350">
        <f>+'Stk CF '!FH125</f>
        <v>0</v>
      </c>
      <c r="CY125" s="350">
        <f>+'Stk CF '!FI125</f>
        <v>0</v>
      </c>
      <c r="CZ125" s="351">
        <f>+'Stk BF '!HD125</f>
        <v>0</v>
      </c>
      <c r="DA125" s="106">
        <f>+'Stk BSF'!GP125</f>
        <v>99</v>
      </c>
      <c r="DB125" s="350">
        <f>+'Stk CF '!FO125</f>
        <v>0</v>
      </c>
      <c r="DC125" s="350">
        <f>+'Stk CF '!FP125</f>
        <v>0</v>
      </c>
      <c r="DD125" s="351">
        <f>+'Stk BF '!HM125</f>
        <v>0</v>
      </c>
      <c r="DE125" s="106">
        <f>+'Stk BSF'!GX125</f>
        <v>99</v>
      </c>
      <c r="DF125" s="350">
        <f>+'Stk CF '!FV125</f>
        <v>0</v>
      </c>
      <c r="DG125" s="350">
        <f>+'Stk CF '!FW125</f>
        <v>0</v>
      </c>
      <c r="DH125" s="351">
        <f>+'Stk BF '!HV125</f>
        <v>0</v>
      </c>
      <c r="DI125" s="106">
        <f>+'Stk BSF'!HF125</f>
        <v>99</v>
      </c>
      <c r="DJ125" s="350">
        <f>+'Stk CF '!GC125</f>
        <v>0</v>
      </c>
      <c r="DK125" s="350">
        <f>+'Stk CF '!GD125</f>
        <v>0</v>
      </c>
      <c r="DL125" s="351">
        <f>+'Stk BF '!IE125</f>
        <v>0</v>
      </c>
      <c r="DM125" s="106">
        <f>+'Stk BSF'!HN125</f>
        <v>99</v>
      </c>
      <c r="DN125" s="350">
        <f>+'Stk CF '!GJ125</f>
        <v>0</v>
      </c>
      <c r="DO125" s="350">
        <f>+'Stk CF '!GK125</f>
        <v>0</v>
      </c>
      <c r="DP125" s="351">
        <f>+'Stk BF '!IN125</f>
        <v>0</v>
      </c>
      <c r="DQ125" s="106">
        <f>+'Stk BSF'!HV125</f>
        <v>99</v>
      </c>
      <c r="DR125" s="350">
        <f>+'Stk CF '!GQ125</f>
        <v>0</v>
      </c>
      <c r="DS125" s="350">
        <f>+'Stk CF '!GR125</f>
        <v>0</v>
      </c>
      <c r="DT125" s="351">
        <f>+'Stk BF '!IW125</f>
        <v>0</v>
      </c>
      <c r="DU125" s="106">
        <f>+'Stk BSF'!HV125</f>
        <v>99</v>
      </c>
      <c r="DV125" s="350">
        <f>+'Stk CF '!GX125</f>
        <v>0</v>
      </c>
      <c r="DW125" s="350">
        <f>+'Stk CF '!GY125</f>
        <v>0</v>
      </c>
      <c r="DX125" s="351">
        <f>+'Stk BF '!JF125</f>
        <v>0</v>
      </c>
      <c r="DY125" s="106">
        <f>+'Stk BSF'!IL125</f>
        <v>99</v>
      </c>
      <c r="DZ125" s="350">
        <f>+'Stk CF '!HE125</f>
        <v>0</v>
      </c>
      <c r="EA125" s="350">
        <f>+'Stk CF '!HF125</f>
        <v>0</v>
      </c>
      <c r="EB125" s="351">
        <f>+'Stk BF '!JO125</f>
        <v>0</v>
      </c>
      <c r="EC125" s="106">
        <f>+'Stk BSF'!IT125</f>
        <v>99</v>
      </c>
      <c r="ED125" s="350">
        <f>+'Stk CF '!HL125</f>
        <v>0</v>
      </c>
      <c r="EE125" s="350">
        <f>+'Stk CF '!HM125</f>
        <v>0</v>
      </c>
      <c r="EF125" s="351">
        <f>+'Stk BF '!JX125</f>
        <v>0</v>
      </c>
      <c r="EG125" s="106">
        <f>+'Stk BSF'!JB125</f>
        <v>99</v>
      </c>
      <c r="EH125" s="350">
        <f>+'Stk CF '!IA125</f>
        <v>0</v>
      </c>
      <c r="EI125" s="350">
        <f>+'Stk CF '!IB125</f>
        <v>0</v>
      </c>
      <c r="EJ125" s="351">
        <f>+'Stk BF '!KG125</f>
        <v>0</v>
      </c>
      <c r="EL125" s="520">
        <f t="shared" si="59"/>
        <v>99</v>
      </c>
      <c r="EM125" s="347">
        <f t="shared" si="60"/>
        <v>0</v>
      </c>
      <c r="EN125" s="347">
        <f t="shared" si="61"/>
        <v>0</v>
      </c>
      <c r="EO125" s="347">
        <f t="shared" si="62"/>
        <v>0</v>
      </c>
      <c r="EP125" s="118"/>
      <c r="EQ125" s="132"/>
      <c r="ER125" s="132"/>
    </row>
    <row r="126" spans="2:148" ht="13.5" customHeight="1">
      <c r="B126" s="387" t="s">
        <v>603</v>
      </c>
      <c r="C126" s="174" t="s">
        <v>140</v>
      </c>
      <c r="D126" s="168" t="s">
        <v>235</v>
      </c>
      <c r="E126" s="369" t="s">
        <v>248</v>
      </c>
      <c r="F126" s="380" t="s">
        <v>99</v>
      </c>
      <c r="G126" s="380" t="s">
        <v>99</v>
      </c>
      <c r="H126" s="361" t="s">
        <v>95</v>
      </c>
      <c r="I126" s="356" t="s">
        <v>253</v>
      </c>
      <c r="J126" s="139">
        <v>5</v>
      </c>
      <c r="K126" s="140">
        <v>6</v>
      </c>
      <c r="L126" s="137" t="s">
        <v>4</v>
      </c>
      <c r="M126" s="106">
        <f>+'Stk BSF'!N126</f>
        <v>0</v>
      </c>
      <c r="N126" s="350">
        <f>+'Stk CF '!N126</f>
        <v>0</v>
      </c>
      <c r="O126" s="350">
        <f>+'Stk CF '!O126</f>
        <v>0</v>
      </c>
      <c r="P126" s="351">
        <f>+'Stk BF '!N126</f>
        <v>0</v>
      </c>
      <c r="Q126" s="106">
        <f>+'Stk BSF'!V126</f>
        <v>0</v>
      </c>
      <c r="R126" s="350">
        <f>+'Stk CF '!Q126</f>
        <v>0</v>
      </c>
      <c r="S126" s="350">
        <f>+'Stk CF '!R126</f>
        <v>0</v>
      </c>
      <c r="T126" s="351">
        <f>+'Stk BF '!W126</f>
        <v>0</v>
      </c>
      <c r="U126" s="106">
        <f>+'Stk BSF'!AD126</f>
        <v>0</v>
      </c>
      <c r="V126" s="350">
        <f>+'Stk CF '!X126</f>
        <v>0</v>
      </c>
      <c r="W126" s="350">
        <f>+'Stk CF '!Y126</f>
        <v>0</v>
      </c>
      <c r="X126" s="351">
        <f>+'Stk BF '!AF126</f>
        <v>0</v>
      </c>
      <c r="Y126" s="106">
        <f>+'Stk BSF'!AL126</f>
        <v>0</v>
      </c>
      <c r="Z126" s="350">
        <f>+'Stk CF '!AE126</f>
        <v>0</v>
      </c>
      <c r="AA126" s="350">
        <f>+'Stk CF '!AF126</f>
        <v>0</v>
      </c>
      <c r="AB126" s="351">
        <f>+'Stk BF '!AO126</f>
        <v>0</v>
      </c>
      <c r="AC126" s="106">
        <f>+'Stk BSF'!AT126</f>
        <v>0</v>
      </c>
      <c r="AD126" s="350">
        <f>+'Stk CF '!AL126</f>
        <v>0</v>
      </c>
      <c r="AE126" s="350">
        <f>+'Stk CF '!AM126</f>
        <v>0</v>
      </c>
      <c r="AF126" s="351">
        <f>+'Stk BF '!AX126</f>
        <v>0</v>
      </c>
      <c r="AG126" s="106">
        <f>+'Stk BSF'!BB126</f>
        <v>0</v>
      </c>
      <c r="AH126" s="350">
        <f>+'Stk CF '!AS126</f>
        <v>0</v>
      </c>
      <c r="AI126" s="350">
        <f>+'Stk CF '!AT126</f>
        <v>0</v>
      </c>
      <c r="AJ126" s="351">
        <f>+'Stk BF '!BG126</f>
        <v>0</v>
      </c>
      <c r="AK126" s="106">
        <f>+'Stk BSF'!BJ126</f>
        <v>0</v>
      </c>
      <c r="AL126" s="350">
        <f>+'Stk CF '!AZ126</f>
        <v>0</v>
      </c>
      <c r="AM126" s="350">
        <f>+'Stk CF '!BA126</f>
        <v>0</v>
      </c>
      <c r="AN126" s="351">
        <f>+'Stk BF '!BP126</f>
        <v>0</v>
      </c>
      <c r="AO126" s="106">
        <f>+'Stk BSF'!BR126</f>
        <v>0</v>
      </c>
      <c r="AP126" s="350">
        <f>+'Stk CF '!BG126</f>
        <v>0</v>
      </c>
      <c r="AQ126" s="350">
        <f>+'Stk CF '!BH126</f>
        <v>0</v>
      </c>
      <c r="AR126" s="351">
        <f>+'Stk BF '!BY126</f>
        <v>0</v>
      </c>
      <c r="AS126" s="106">
        <f>+'Stk BSF'!BZ126</f>
        <v>0</v>
      </c>
      <c r="AT126" s="350">
        <f>+'Stk CF '!BN126</f>
        <v>0</v>
      </c>
      <c r="AU126" s="350">
        <f>+'Stk CF '!BO126</f>
        <v>0</v>
      </c>
      <c r="AV126" s="351">
        <f>+'Stk BF '!CH126</f>
        <v>0</v>
      </c>
      <c r="AW126" s="106">
        <f>+'Stk BSF'!CH126</f>
        <v>0</v>
      </c>
      <c r="AX126" s="350">
        <f>+'Stk CF '!BU126</f>
        <v>0</v>
      </c>
      <c r="AY126" s="350">
        <f>+'Stk CF '!BV126</f>
        <v>0</v>
      </c>
      <c r="AZ126" s="351">
        <f>+'Stk BF '!CQ126</f>
        <v>0</v>
      </c>
      <c r="BA126" s="106">
        <f>+'Stk BSF'!CP126</f>
        <v>0</v>
      </c>
      <c r="BB126" s="350">
        <f>+'Stk CF '!CB126</f>
        <v>0</v>
      </c>
      <c r="BC126" s="350">
        <f>+'Stk CF '!CC126</f>
        <v>0</v>
      </c>
      <c r="BD126" s="351">
        <f>+'Stk BF '!CZ126</f>
        <v>0</v>
      </c>
      <c r="BE126" s="106">
        <f>+'Stk BSF'!CX126</f>
        <v>0</v>
      </c>
      <c r="BF126" s="350">
        <f>+'Stk CF '!CI126</f>
        <v>0</v>
      </c>
      <c r="BG126" s="350">
        <f>+'Stk CF '!CJ126</f>
        <v>0</v>
      </c>
      <c r="BH126" s="351">
        <f>+'Stk BF '!DI126</f>
        <v>0</v>
      </c>
      <c r="BI126" s="106">
        <f>+'Stk BSF'!DF126</f>
        <v>0</v>
      </c>
      <c r="BJ126" s="350">
        <f>+'Stk CF '!CP126</f>
        <v>0</v>
      </c>
      <c r="BK126" s="350">
        <f>+'Stk CF '!CQ126</f>
        <v>0</v>
      </c>
      <c r="BL126" s="351">
        <f>+'Stk BF '!DR126</f>
        <v>0</v>
      </c>
      <c r="BM126" s="106">
        <f>+'Stk BSF'!DN126</f>
        <v>0</v>
      </c>
      <c r="BN126" s="350">
        <f>+'Stk CF '!CW126</f>
        <v>0</v>
      </c>
      <c r="BO126" s="350">
        <f>+'Stk CF '!CX126</f>
        <v>0</v>
      </c>
      <c r="BP126" s="351">
        <f>+'Stk BF '!EA126</f>
        <v>0</v>
      </c>
      <c r="BQ126" s="106">
        <f>+'Stk BSF'!DV126</f>
        <v>0</v>
      </c>
      <c r="BR126" s="350">
        <f>+'Stk CF '!DD126</f>
        <v>0</v>
      </c>
      <c r="BS126" s="350">
        <f>+'Stk CF '!DE126</f>
        <v>0</v>
      </c>
      <c r="BT126" s="351">
        <f>+'Stk BF '!EJ126</f>
        <v>0</v>
      </c>
      <c r="BU126" s="106">
        <f>+'Stk BSF'!ED126</f>
        <v>0</v>
      </c>
      <c r="BV126" s="350">
        <f>+'Stk CF '!DK126</f>
        <v>0</v>
      </c>
      <c r="BW126" s="350">
        <f>+'Stk CF '!DL126</f>
        <v>0</v>
      </c>
      <c r="BX126" s="351">
        <f>+'Stk BF '!ES126</f>
        <v>0</v>
      </c>
      <c r="BY126" s="106">
        <f>+'Stk BSF'!EL126</f>
        <v>0</v>
      </c>
      <c r="BZ126" s="350">
        <f>+'Stk CF '!DR126</f>
        <v>0</v>
      </c>
      <c r="CA126" s="350">
        <f>+'Stk CF '!DS126</f>
        <v>0</v>
      </c>
      <c r="CB126" s="351">
        <f>+'Stk BF '!FB126</f>
        <v>0</v>
      </c>
      <c r="CC126" s="106">
        <f>+'Stk BSF'!ET126</f>
        <v>0</v>
      </c>
      <c r="CD126" s="350">
        <f>+'Stk CF '!DY126</f>
        <v>0</v>
      </c>
      <c r="CE126" s="350">
        <f>+'Stk CF '!DZ126</f>
        <v>0</v>
      </c>
      <c r="CF126" s="351">
        <f>+'Stk BF '!FK126</f>
        <v>0</v>
      </c>
      <c r="CG126" s="106">
        <f>+'Stk BSF'!FB126</f>
        <v>0</v>
      </c>
      <c r="CH126" s="350">
        <f>+'Stk CF '!EF126</f>
        <v>0</v>
      </c>
      <c r="CI126" s="350">
        <f>+'Stk CF '!EG126</f>
        <v>0</v>
      </c>
      <c r="CJ126" s="351">
        <f>+'Stk BF '!FT126</f>
        <v>0</v>
      </c>
      <c r="CK126" s="106">
        <f>+'Stk BSF'!FJ126</f>
        <v>0</v>
      </c>
      <c r="CL126" s="350">
        <f>+'Stk CF '!EM126</f>
        <v>0</v>
      </c>
      <c r="CM126" s="350">
        <f>+'Stk CF '!EN126</f>
        <v>0</v>
      </c>
      <c r="CN126" s="351">
        <f>+'Stk BF '!GC126</f>
        <v>0</v>
      </c>
      <c r="CO126" s="106">
        <f>+'Stk BSF'!FR126</f>
        <v>0</v>
      </c>
      <c r="CP126" s="350">
        <f>+'Stk CF '!ET126</f>
        <v>0</v>
      </c>
      <c r="CQ126" s="350">
        <f>+'Stk CF '!EU126</f>
        <v>0</v>
      </c>
      <c r="CR126" s="351">
        <f>+'Stk BF '!GL126</f>
        <v>0</v>
      </c>
      <c r="CS126" s="106">
        <f>+'Stk BSF'!FZ126</f>
        <v>0</v>
      </c>
      <c r="CT126" s="350">
        <f>+'Stk CF '!FA126</f>
        <v>0</v>
      </c>
      <c r="CU126" s="350">
        <f>+'Stk CF '!FB126</f>
        <v>0</v>
      </c>
      <c r="CV126" s="351">
        <f>+'Stk BF '!GU126</f>
        <v>0</v>
      </c>
      <c r="CW126" s="106">
        <f>+'Stk BSF'!GH126</f>
        <v>0</v>
      </c>
      <c r="CX126" s="350">
        <f>+'Stk CF '!FH126</f>
        <v>0</v>
      </c>
      <c r="CY126" s="350">
        <f>+'Stk CF '!FI126</f>
        <v>0</v>
      </c>
      <c r="CZ126" s="351">
        <f>+'Stk BF '!HD126</f>
        <v>0</v>
      </c>
      <c r="DA126" s="106">
        <f>+'Stk BSF'!GP126</f>
        <v>0</v>
      </c>
      <c r="DB126" s="350">
        <f>+'Stk CF '!FO126</f>
        <v>0</v>
      </c>
      <c r="DC126" s="350">
        <f>+'Stk CF '!FP126</f>
        <v>0</v>
      </c>
      <c r="DD126" s="351">
        <f>+'Stk BF '!HM126</f>
        <v>0</v>
      </c>
      <c r="DE126" s="106">
        <f>+'Stk BSF'!GX126</f>
        <v>0</v>
      </c>
      <c r="DF126" s="350">
        <f>+'Stk CF '!FV126</f>
        <v>0</v>
      </c>
      <c r="DG126" s="350">
        <f>+'Stk CF '!FW126</f>
        <v>0</v>
      </c>
      <c r="DH126" s="351">
        <f>+'Stk BF '!HV126</f>
        <v>0</v>
      </c>
      <c r="DI126" s="106">
        <f>+'Stk BSF'!HF126</f>
        <v>0</v>
      </c>
      <c r="DJ126" s="350">
        <f>+'Stk CF '!GC126</f>
        <v>0</v>
      </c>
      <c r="DK126" s="350">
        <f>+'Stk CF '!GD126</f>
        <v>0</v>
      </c>
      <c r="DL126" s="351">
        <f>+'Stk BF '!IE126</f>
        <v>0</v>
      </c>
      <c r="DM126" s="106">
        <f>+'Stk BSF'!HN126</f>
        <v>0</v>
      </c>
      <c r="DN126" s="350">
        <f>+'Stk CF '!GJ126</f>
        <v>0</v>
      </c>
      <c r="DO126" s="350">
        <f>+'Stk CF '!GK126</f>
        <v>0</v>
      </c>
      <c r="DP126" s="351">
        <f>+'Stk BF '!IN126</f>
        <v>0</v>
      </c>
      <c r="DQ126" s="106">
        <f>+'Stk BSF'!HV126</f>
        <v>0</v>
      </c>
      <c r="DR126" s="350">
        <f>+'Stk CF '!GQ126</f>
        <v>0</v>
      </c>
      <c r="DS126" s="350">
        <f>+'Stk CF '!GR126</f>
        <v>0</v>
      </c>
      <c r="DT126" s="351">
        <f>+'Stk BF '!IW126</f>
        <v>0</v>
      </c>
      <c r="DU126" s="106">
        <f>+'Stk BSF'!HV126</f>
        <v>0</v>
      </c>
      <c r="DV126" s="350">
        <f>+'Stk CF '!GX126</f>
        <v>0</v>
      </c>
      <c r="DW126" s="350">
        <f>+'Stk CF '!GY126</f>
        <v>0</v>
      </c>
      <c r="DX126" s="351">
        <f>+'Stk BF '!JF126</f>
        <v>0</v>
      </c>
      <c r="DY126" s="106">
        <f>+'Stk BSF'!IL126</f>
        <v>0</v>
      </c>
      <c r="DZ126" s="350">
        <f>+'Stk CF '!HE126</f>
        <v>0</v>
      </c>
      <c r="EA126" s="350">
        <f>+'Stk CF '!HF126</f>
        <v>0</v>
      </c>
      <c r="EB126" s="351">
        <f>+'Stk BF '!JO126</f>
        <v>0</v>
      </c>
      <c r="EC126" s="106">
        <f>+'Stk BSF'!IT126</f>
        <v>0</v>
      </c>
      <c r="ED126" s="350">
        <f>+'Stk CF '!HL126</f>
        <v>0</v>
      </c>
      <c r="EE126" s="350">
        <f>+'Stk CF '!HM126</f>
        <v>0</v>
      </c>
      <c r="EF126" s="351">
        <f>+'Stk BF '!JX126</f>
        <v>0</v>
      </c>
      <c r="EG126" s="106">
        <f>+'Stk BSF'!JB126</f>
        <v>0</v>
      </c>
      <c r="EH126" s="350">
        <f>+'Stk CF '!IA126</f>
        <v>0</v>
      </c>
      <c r="EI126" s="350">
        <f>+'Stk CF '!IB126</f>
        <v>0</v>
      </c>
      <c r="EJ126" s="351">
        <f>+'Stk BF '!KG126</f>
        <v>0</v>
      </c>
      <c r="EL126" s="520">
        <f t="shared" si="59"/>
        <v>0</v>
      </c>
      <c r="EM126" s="347">
        <f t="shared" si="60"/>
        <v>0</v>
      </c>
      <c r="EN126" s="347">
        <f t="shared" si="61"/>
        <v>0</v>
      </c>
      <c r="EO126" s="347">
        <f t="shared" si="62"/>
        <v>0</v>
      </c>
      <c r="EP126" s="118"/>
      <c r="EQ126" s="132"/>
      <c r="ER126" s="132"/>
    </row>
    <row r="127" spans="2:148" ht="13.5" customHeight="1">
      <c r="B127" s="387" t="s">
        <v>603</v>
      </c>
      <c r="C127" s="178" t="s">
        <v>139</v>
      </c>
      <c r="D127" s="182" t="s">
        <v>236</v>
      </c>
      <c r="E127" s="370" t="s">
        <v>248</v>
      </c>
      <c r="F127" s="380" t="s">
        <v>99</v>
      </c>
      <c r="G127" s="380" t="s">
        <v>99</v>
      </c>
      <c r="H127" s="166" t="s">
        <v>94</v>
      </c>
      <c r="I127" s="373" t="s">
        <v>253</v>
      </c>
      <c r="J127" s="139">
        <v>5</v>
      </c>
      <c r="K127" s="140">
        <v>6</v>
      </c>
      <c r="L127" s="137" t="s">
        <v>4</v>
      </c>
      <c r="M127" s="106">
        <f>+'Stk BSF'!N127</f>
        <v>0</v>
      </c>
      <c r="N127" s="350">
        <f>+'Stk CF '!N127</f>
        <v>0</v>
      </c>
      <c r="O127" s="350">
        <f>+'Stk CF '!O127</f>
        <v>0</v>
      </c>
      <c r="P127" s="351">
        <f>+'Stk BF '!N127</f>
        <v>0</v>
      </c>
      <c r="Q127" s="106">
        <f>+'Stk BSF'!V127</f>
        <v>0</v>
      </c>
      <c r="R127" s="350">
        <f>+'Stk CF '!Q127</f>
        <v>0</v>
      </c>
      <c r="S127" s="350">
        <f>+'Stk CF '!R127</f>
        <v>0</v>
      </c>
      <c r="T127" s="351">
        <f>+'Stk BF '!W127</f>
        <v>0</v>
      </c>
      <c r="U127" s="106">
        <f>+'Stk BSF'!AD127</f>
        <v>0</v>
      </c>
      <c r="V127" s="350">
        <f>+'Stk CF '!X127</f>
        <v>0</v>
      </c>
      <c r="W127" s="350">
        <f>+'Stk CF '!Y127</f>
        <v>0</v>
      </c>
      <c r="X127" s="351">
        <f>+'Stk BF '!AF127</f>
        <v>0</v>
      </c>
      <c r="Y127" s="106">
        <f>+'Stk BSF'!AL127</f>
        <v>0</v>
      </c>
      <c r="Z127" s="350">
        <f>+'Stk CF '!AE127</f>
        <v>0</v>
      </c>
      <c r="AA127" s="350">
        <f>+'Stk CF '!AF127</f>
        <v>0</v>
      </c>
      <c r="AB127" s="351">
        <f>+'Stk BF '!AO127</f>
        <v>0</v>
      </c>
      <c r="AC127" s="106">
        <f>+'Stk BSF'!AT127</f>
        <v>0</v>
      </c>
      <c r="AD127" s="350">
        <f>+'Stk CF '!AL127</f>
        <v>0</v>
      </c>
      <c r="AE127" s="350">
        <f>+'Stk CF '!AM127</f>
        <v>0</v>
      </c>
      <c r="AF127" s="351">
        <f>+'Stk BF '!AX127</f>
        <v>0</v>
      </c>
      <c r="AG127" s="106">
        <f>+'Stk BSF'!BB127</f>
        <v>0</v>
      </c>
      <c r="AH127" s="350">
        <f>+'Stk CF '!AS127</f>
        <v>0</v>
      </c>
      <c r="AI127" s="350">
        <f>+'Stk CF '!AT127</f>
        <v>0</v>
      </c>
      <c r="AJ127" s="351">
        <f>+'Stk BF '!BG127</f>
        <v>0</v>
      </c>
      <c r="AK127" s="106">
        <f>+'Stk BSF'!BJ127</f>
        <v>0</v>
      </c>
      <c r="AL127" s="350">
        <f>+'Stk CF '!AZ127</f>
        <v>0</v>
      </c>
      <c r="AM127" s="350">
        <f>+'Stk CF '!BA127</f>
        <v>0</v>
      </c>
      <c r="AN127" s="351">
        <f>+'Stk BF '!BP127</f>
        <v>0</v>
      </c>
      <c r="AO127" s="106">
        <f>+'Stk BSF'!BR127</f>
        <v>0</v>
      </c>
      <c r="AP127" s="350">
        <f>+'Stk CF '!BG127</f>
        <v>0</v>
      </c>
      <c r="AQ127" s="350">
        <f>+'Stk CF '!BH127</f>
        <v>0</v>
      </c>
      <c r="AR127" s="351">
        <f>+'Stk BF '!BY127</f>
        <v>0</v>
      </c>
      <c r="AS127" s="106">
        <f>+'Stk BSF'!BZ127</f>
        <v>0</v>
      </c>
      <c r="AT127" s="350">
        <f>+'Stk CF '!BN127</f>
        <v>0</v>
      </c>
      <c r="AU127" s="350">
        <f>+'Stk CF '!BO127</f>
        <v>0</v>
      </c>
      <c r="AV127" s="351">
        <f>+'Stk BF '!CH127</f>
        <v>0</v>
      </c>
      <c r="AW127" s="106">
        <f>+'Stk BSF'!CH127</f>
        <v>0</v>
      </c>
      <c r="AX127" s="350">
        <f>+'Stk CF '!BU127</f>
        <v>0</v>
      </c>
      <c r="AY127" s="350">
        <f>+'Stk CF '!BV127</f>
        <v>0</v>
      </c>
      <c r="AZ127" s="351">
        <f>+'Stk BF '!CQ127</f>
        <v>0</v>
      </c>
      <c r="BA127" s="106">
        <f>+'Stk BSF'!CP127</f>
        <v>0</v>
      </c>
      <c r="BB127" s="350">
        <f>+'Stk CF '!CB127</f>
        <v>0</v>
      </c>
      <c r="BC127" s="350">
        <f>+'Stk CF '!CC127</f>
        <v>0</v>
      </c>
      <c r="BD127" s="351">
        <f>+'Stk BF '!CZ127</f>
        <v>0</v>
      </c>
      <c r="BE127" s="106">
        <f>+'Stk BSF'!CX127</f>
        <v>0</v>
      </c>
      <c r="BF127" s="350">
        <f>+'Stk CF '!CI127</f>
        <v>0</v>
      </c>
      <c r="BG127" s="350">
        <f>+'Stk CF '!CJ127</f>
        <v>0</v>
      </c>
      <c r="BH127" s="351">
        <f>+'Stk BF '!DI127</f>
        <v>0</v>
      </c>
      <c r="BI127" s="106">
        <f>+'Stk BSF'!DF127</f>
        <v>0</v>
      </c>
      <c r="BJ127" s="350">
        <f>+'Stk CF '!CP127</f>
        <v>0</v>
      </c>
      <c r="BK127" s="350">
        <f>+'Stk CF '!CQ127</f>
        <v>0</v>
      </c>
      <c r="BL127" s="351">
        <f>+'Stk BF '!DR127</f>
        <v>0</v>
      </c>
      <c r="BM127" s="106">
        <f>+'Stk BSF'!DN127</f>
        <v>0</v>
      </c>
      <c r="BN127" s="350">
        <f>+'Stk CF '!CW127</f>
        <v>0</v>
      </c>
      <c r="BO127" s="350">
        <f>+'Stk CF '!CX127</f>
        <v>0</v>
      </c>
      <c r="BP127" s="351">
        <f>+'Stk BF '!EA127</f>
        <v>0</v>
      </c>
      <c r="BQ127" s="106">
        <f>+'Stk BSF'!DV127</f>
        <v>0</v>
      </c>
      <c r="BR127" s="350">
        <f>+'Stk CF '!DD127</f>
        <v>0</v>
      </c>
      <c r="BS127" s="350">
        <f>+'Stk CF '!DE127</f>
        <v>0</v>
      </c>
      <c r="BT127" s="351">
        <f>+'Stk BF '!EJ127</f>
        <v>0</v>
      </c>
      <c r="BU127" s="106">
        <f>+'Stk BSF'!ED127</f>
        <v>0</v>
      </c>
      <c r="BV127" s="350">
        <f>+'Stk CF '!DK127</f>
        <v>0</v>
      </c>
      <c r="BW127" s="350">
        <f>+'Stk CF '!DL127</f>
        <v>0</v>
      </c>
      <c r="BX127" s="351">
        <f>+'Stk BF '!ES127</f>
        <v>0</v>
      </c>
      <c r="BY127" s="106">
        <f>+'Stk BSF'!EL127</f>
        <v>0</v>
      </c>
      <c r="BZ127" s="350">
        <f>+'Stk CF '!DR127</f>
        <v>0</v>
      </c>
      <c r="CA127" s="350">
        <f>+'Stk CF '!DS127</f>
        <v>0</v>
      </c>
      <c r="CB127" s="351">
        <f>+'Stk BF '!FB127</f>
        <v>0</v>
      </c>
      <c r="CC127" s="106">
        <f>+'Stk BSF'!ET127</f>
        <v>0</v>
      </c>
      <c r="CD127" s="350">
        <f>+'Stk CF '!DY127</f>
        <v>0</v>
      </c>
      <c r="CE127" s="350">
        <f>+'Stk CF '!DZ127</f>
        <v>0</v>
      </c>
      <c r="CF127" s="351">
        <f>+'Stk BF '!FK127</f>
        <v>0</v>
      </c>
      <c r="CG127" s="106">
        <f>+'Stk BSF'!FB127</f>
        <v>0</v>
      </c>
      <c r="CH127" s="350">
        <f>+'Stk CF '!EF127</f>
        <v>0</v>
      </c>
      <c r="CI127" s="350">
        <f>+'Stk CF '!EG127</f>
        <v>0</v>
      </c>
      <c r="CJ127" s="351">
        <f>+'Stk BF '!FT127</f>
        <v>0</v>
      </c>
      <c r="CK127" s="106">
        <f>+'Stk BSF'!FJ127</f>
        <v>0</v>
      </c>
      <c r="CL127" s="350">
        <f>+'Stk CF '!EM127</f>
        <v>0</v>
      </c>
      <c r="CM127" s="350">
        <f>+'Stk CF '!EN127</f>
        <v>0</v>
      </c>
      <c r="CN127" s="351">
        <f>+'Stk BF '!GC127</f>
        <v>0</v>
      </c>
      <c r="CO127" s="106">
        <f>+'Stk BSF'!FR127</f>
        <v>0</v>
      </c>
      <c r="CP127" s="350">
        <f>+'Stk CF '!ET127</f>
        <v>0</v>
      </c>
      <c r="CQ127" s="350">
        <f>+'Stk CF '!EU127</f>
        <v>0</v>
      </c>
      <c r="CR127" s="351">
        <f>+'Stk BF '!GL127</f>
        <v>0</v>
      </c>
      <c r="CS127" s="106">
        <f>+'Stk BSF'!FZ127</f>
        <v>0</v>
      </c>
      <c r="CT127" s="350">
        <f>+'Stk CF '!FA127</f>
        <v>0</v>
      </c>
      <c r="CU127" s="350">
        <f>+'Stk CF '!FB127</f>
        <v>0</v>
      </c>
      <c r="CV127" s="351">
        <f>+'Stk BF '!GU127</f>
        <v>0</v>
      </c>
      <c r="CW127" s="106">
        <f>+'Stk BSF'!GH127</f>
        <v>0</v>
      </c>
      <c r="CX127" s="350">
        <f>+'Stk CF '!FH127</f>
        <v>0</v>
      </c>
      <c r="CY127" s="350">
        <f>+'Stk CF '!FI127</f>
        <v>0</v>
      </c>
      <c r="CZ127" s="351">
        <f>+'Stk BF '!HD127</f>
        <v>0</v>
      </c>
      <c r="DA127" s="106">
        <f>+'Stk BSF'!GP127</f>
        <v>0</v>
      </c>
      <c r="DB127" s="350">
        <f>+'Stk CF '!FO127</f>
        <v>0</v>
      </c>
      <c r="DC127" s="350">
        <f>+'Stk CF '!FP127</f>
        <v>0</v>
      </c>
      <c r="DD127" s="351">
        <f>+'Stk BF '!HM127</f>
        <v>0</v>
      </c>
      <c r="DE127" s="106">
        <f>+'Stk BSF'!GX127</f>
        <v>0</v>
      </c>
      <c r="DF127" s="350">
        <f>+'Stk CF '!FV127</f>
        <v>0</v>
      </c>
      <c r="DG127" s="350">
        <f>+'Stk CF '!FW127</f>
        <v>0</v>
      </c>
      <c r="DH127" s="351">
        <f>+'Stk BF '!HV127</f>
        <v>0</v>
      </c>
      <c r="DI127" s="106">
        <f>+'Stk BSF'!HF127</f>
        <v>0</v>
      </c>
      <c r="DJ127" s="350">
        <f>+'Stk CF '!GC127</f>
        <v>0</v>
      </c>
      <c r="DK127" s="350">
        <f>+'Stk CF '!GD127</f>
        <v>0</v>
      </c>
      <c r="DL127" s="351">
        <f>+'Stk BF '!IE127</f>
        <v>0</v>
      </c>
      <c r="DM127" s="106">
        <f>+'Stk BSF'!HN127</f>
        <v>0</v>
      </c>
      <c r="DN127" s="350">
        <f>+'Stk CF '!GJ127</f>
        <v>0</v>
      </c>
      <c r="DO127" s="350">
        <f>+'Stk CF '!GK127</f>
        <v>0</v>
      </c>
      <c r="DP127" s="351">
        <f>+'Stk BF '!IN127</f>
        <v>0</v>
      </c>
      <c r="DQ127" s="106">
        <f>+'Stk BSF'!HV127</f>
        <v>0</v>
      </c>
      <c r="DR127" s="350">
        <f>+'Stk CF '!GQ127</f>
        <v>0</v>
      </c>
      <c r="DS127" s="350">
        <f>+'Stk CF '!GR127</f>
        <v>0</v>
      </c>
      <c r="DT127" s="351">
        <f>+'Stk BF '!IW127</f>
        <v>0</v>
      </c>
      <c r="DU127" s="106">
        <f>+'Stk BSF'!HV127</f>
        <v>0</v>
      </c>
      <c r="DV127" s="350">
        <f>+'Stk CF '!GX127</f>
        <v>0</v>
      </c>
      <c r="DW127" s="350">
        <f>+'Stk CF '!GY127</f>
        <v>0</v>
      </c>
      <c r="DX127" s="351">
        <f>+'Stk BF '!JF127</f>
        <v>0</v>
      </c>
      <c r="DY127" s="106">
        <f>+'Stk BSF'!IL127</f>
        <v>0</v>
      </c>
      <c r="DZ127" s="350">
        <f>+'Stk CF '!HE127</f>
        <v>0</v>
      </c>
      <c r="EA127" s="350">
        <f>+'Stk CF '!HF127</f>
        <v>0</v>
      </c>
      <c r="EB127" s="351">
        <f>+'Stk BF '!JO127</f>
        <v>0</v>
      </c>
      <c r="EC127" s="106">
        <f>+'Stk BSF'!IT127</f>
        <v>0</v>
      </c>
      <c r="ED127" s="350">
        <f>+'Stk CF '!HL127</f>
        <v>0</v>
      </c>
      <c r="EE127" s="350">
        <f>+'Stk CF '!HM127</f>
        <v>0</v>
      </c>
      <c r="EF127" s="351">
        <f>+'Stk BF '!JX127</f>
        <v>0</v>
      </c>
      <c r="EG127" s="106">
        <f>+'Stk BSF'!JB127</f>
        <v>0</v>
      </c>
      <c r="EH127" s="350">
        <f>+'Stk CF '!IA127</f>
        <v>0</v>
      </c>
      <c r="EI127" s="350">
        <f>+'Stk CF '!IB127</f>
        <v>0</v>
      </c>
      <c r="EJ127" s="351">
        <f>+'Stk BF '!KG127</f>
        <v>0</v>
      </c>
      <c r="EL127" s="520">
        <f t="shared" si="59"/>
        <v>0</v>
      </c>
      <c r="EM127" s="347">
        <f t="shared" si="60"/>
        <v>0</v>
      </c>
      <c r="EN127" s="347">
        <f t="shared" si="61"/>
        <v>0</v>
      </c>
      <c r="EO127" s="347">
        <f t="shared" si="62"/>
        <v>0</v>
      </c>
      <c r="EP127" s="118"/>
      <c r="EQ127" s="132"/>
      <c r="ER127" s="132"/>
    </row>
    <row r="128" spans="2:148" ht="13.5" customHeight="1">
      <c r="B128" s="387" t="s">
        <v>603</v>
      </c>
      <c r="C128" s="174" t="s">
        <v>142</v>
      </c>
      <c r="D128" s="183" t="s">
        <v>237</v>
      </c>
      <c r="E128" s="369" t="s">
        <v>180</v>
      </c>
      <c r="F128" s="380" t="s">
        <v>99</v>
      </c>
      <c r="G128" s="380" t="s">
        <v>99</v>
      </c>
      <c r="H128" s="361" t="s">
        <v>95</v>
      </c>
      <c r="I128" s="356" t="s">
        <v>254</v>
      </c>
      <c r="J128" s="143">
        <v>7</v>
      </c>
      <c r="K128" s="144">
        <v>8</v>
      </c>
      <c r="L128" s="137" t="s">
        <v>4</v>
      </c>
      <c r="M128" s="106">
        <f>+'Stk BSF'!N128</f>
        <v>0</v>
      </c>
      <c r="N128" s="350">
        <f>+'Stk CF '!N128</f>
        <v>0</v>
      </c>
      <c r="O128" s="350">
        <f>+'Stk CF '!O128</f>
        <v>0</v>
      </c>
      <c r="P128" s="351">
        <f>+'Stk BF '!N128</f>
        <v>0</v>
      </c>
      <c r="Q128" s="106">
        <f>+'Stk BSF'!V128</f>
        <v>0</v>
      </c>
      <c r="R128" s="350">
        <f>+'Stk CF '!Q128</f>
        <v>0</v>
      </c>
      <c r="S128" s="350">
        <f>+'Stk CF '!R128</f>
        <v>0</v>
      </c>
      <c r="T128" s="351">
        <f>+'Stk BF '!W128</f>
        <v>0</v>
      </c>
      <c r="U128" s="106">
        <f>+'Stk BSF'!AD128</f>
        <v>0</v>
      </c>
      <c r="V128" s="350">
        <f>+'Stk CF '!X128</f>
        <v>0</v>
      </c>
      <c r="W128" s="350">
        <f>+'Stk CF '!Y128</f>
        <v>0</v>
      </c>
      <c r="X128" s="351">
        <f>+'Stk BF '!AF128</f>
        <v>0</v>
      </c>
      <c r="Y128" s="106">
        <f>+'Stk BSF'!AL128</f>
        <v>0</v>
      </c>
      <c r="Z128" s="350">
        <f>+'Stk CF '!AE128</f>
        <v>0</v>
      </c>
      <c r="AA128" s="350">
        <f>+'Stk CF '!AF128</f>
        <v>0</v>
      </c>
      <c r="AB128" s="351">
        <f>+'Stk BF '!AO128</f>
        <v>0</v>
      </c>
      <c r="AC128" s="106">
        <f>+'Stk BSF'!AT128</f>
        <v>0</v>
      </c>
      <c r="AD128" s="350">
        <f>+'Stk CF '!AL128</f>
        <v>0</v>
      </c>
      <c r="AE128" s="350">
        <f>+'Stk CF '!AM128</f>
        <v>0</v>
      </c>
      <c r="AF128" s="351">
        <f>+'Stk BF '!AX128</f>
        <v>0</v>
      </c>
      <c r="AG128" s="106">
        <f>+'Stk BSF'!BB128</f>
        <v>0</v>
      </c>
      <c r="AH128" s="350">
        <f>+'Stk CF '!AS128</f>
        <v>0</v>
      </c>
      <c r="AI128" s="350">
        <f>+'Stk CF '!AT128</f>
        <v>0</v>
      </c>
      <c r="AJ128" s="351">
        <f>+'Stk BF '!BG128</f>
        <v>0</v>
      </c>
      <c r="AK128" s="106">
        <f>+'Stk BSF'!BJ128</f>
        <v>0</v>
      </c>
      <c r="AL128" s="350">
        <f>+'Stk CF '!AZ128</f>
        <v>0</v>
      </c>
      <c r="AM128" s="350">
        <f>+'Stk CF '!BA128</f>
        <v>0</v>
      </c>
      <c r="AN128" s="351">
        <f>+'Stk BF '!BP128</f>
        <v>0</v>
      </c>
      <c r="AO128" s="106">
        <f>+'Stk BSF'!BR128</f>
        <v>0</v>
      </c>
      <c r="AP128" s="350">
        <f>+'Stk CF '!BG128</f>
        <v>0</v>
      </c>
      <c r="AQ128" s="350">
        <f>+'Stk CF '!BH128</f>
        <v>0</v>
      </c>
      <c r="AR128" s="351">
        <f>+'Stk BF '!BY128</f>
        <v>0</v>
      </c>
      <c r="AS128" s="106">
        <f>+'Stk BSF'!BZ128</f>
        <v>0</v>
      </c>
      <c r="AT128" s="350">
        <f>+'Stk CF '!BN128</f>
        <v>0</v>
      </c>
      <c r="AU128" s="350">
        <f>+'Stk CF '!BO128</f>
        <v>0</v>
      </c>
      <c r="AV128" s="351">
        <f>+'Stk BF '!CH128</f>
        <v>0</v>
      </c>
      <c r="AW128" s="106">
        <f>+'Stk BSF'!CH128</f>
        <v>0</v>
      </c>
      <c r="AX128" s="350">
        <f>+'Stk CF '!BU128</f>
        <v>0</v>
      </c>
      <c r="AY128" s="350">
        <f>+'Stk CF '!BV128</f>
        <v>0</v>
      </c>
      <c r="AZ128" s="351">
        <f>+'Stk BF '!CQ128</f>
        <v>0</v>
      </c>
      <c r="BA128" s="106">
        <f>+'Stk BSF'!CP128</f>
        <v>0</v>
      </c>
      <c r="BB128" s="350">
        <f>+'Stk CF '!CB128</f>
        <v>0</v>
      </c>
      <c r="BC128" s="350">
        <f>+'Stk CF '!CC128</f>
        <v>0</v>
      </c>
      <c r="BD128" s="351">
        <f>+'Stk BF '!CZ128</f>
        <v>0</v>
      </c>
      <c r="BE128" s="106">
        <f>+'Stk BSF'!CX128</f>
        <v>0</v>
      </c>
      <c r="BF128" s="350">
        <f>+'Stk CF '!CI128</f>
        <v>0</v>
      </c>
      <c r="BG128" s="350">
        <f>+'Stk CF '!CJ128</f>
        <v>0</v>
      </c>
      <c r="BH128" s="351">
        <f>+'Stk BF '!DI128</f>
        <v>0</v>
      </c>
      <c r="BI128" s="106">
        <f>+'Stk BSF'!DF128</f>
        <v>0</v>
      </c>
      <c r="BJ128" s="350">
        <f>+'Stk CF '!CP128</f>
        <v>0</v>
      </c>
      <c r="BK128" s="350">
        <f>+'Stk CF '!CQ128</f>
        <v>0</v>
      </c>
      <c r="BL128" s="351">
        <f>+'Stk BF '!DR128</f>
        <v>0</v>
      </c>
      <c r="BM128" s="106">
        <f>+'Stk BSF'!DN128</f>
        <v>0</v>
      </c>
      <c r="BN128" s="350">
        <f>+'Stk CF '!CW128</f>
        <v>0</v>
      </c>
      <c r="BO128" s="350">
        <f>+'Stk CF '!CX128</f>
        <v>0</v>
      </c>
      <c r="BP128" s="351">
        <f>+'Stk BF '!EA128</f>
        <v>0</v>
      </c>
      <c r="BQ128" s="106">
        <f>+'Stk BSF'!DV128</f>
        <v>0</v>
      </c>
      <c r="BR128" s="350">
        <f>+'Stk CF '!DD128</f>
        <v>0</v>
      </c>
      <c r="BS128" s="350">
        <f>+'Stk CF '!DE128</f>
        <v>0</v>
      </c>
      <c r="BT128" s="351">
        <f>+'Stk BF '!EJ128</f>
        <v>0</v>
      </c>
      <c r="BU128" s="106">
        <f>+'Stk BSF'!ED128</f>
        <v>0</v>
      </c>
      <c r="BV128" s="350">
        <f>+'Stk CF '!DK128</f>
        <v>0</v>
      </c>
      <c r="BW128" s="350">
        <f>+'Stk CF '!DL128</f>
        <v>0</v>
      </c>
      <c r="BX128" s="351">
        <f>+'Stk BF '!ES128</f>
        <v>0</v>
      </c>
      <c r="BY128" s="106">
        <f>+'Stk BSF'!EL128</f>
        <v>0</v>
      </c>
      <c r="BZ128" s="350">
        <f>+'Stk CF '!DR128</f>
        <v>0</v>
      </c>
      <c r="CA128" s="350">
        <f>+'Stk CF '!DS128</f>
        <v>0</v>
      </c>
      <c r="CB128" s="351">
        <f>+'Stk BF '!FB128</f>
        <v>0</v>
      </c>
      <c r="CC128" s="106">
        <f>+'Stk BSF'!ET128</f>
        <v>0</v>
      </c>
      <c r="CD128" s="350">
        <f>+'Stk CF '!DY128</f>
        <v>0</v>
      </c>
      <c r="CE128" s="350">
        <f>+'Stk CF '!DZ128</f>
        <v>0</v>
      </c>
      <c r="CF128" s="351">
        <f>+'Stk BF '!FK128</f>
        <v>0</v>
      </c>
      <c r="CG128" s="106">
        <f>+'Stk BSF'!FB128</f>
        <v>0</v>
      </c>
      <c r="CH128" s="350">
        <f>+'Stk CF '!EF128</f>
        <v>0</v>
      </c>
      <c r="CI128" s="350">
        <f>+'Stk CF '!EG128</f>
        <v>0</v>
      </c>
      <c r="CJ128" s="351">
        <f>+'Stk BF '!FT128</f>
        <v>0</v>
      </c>
      <c r="CK128" s="106">
        <f>+'Stk BSF'!FJ128</f>
        <v>0</v>
      </c>
      <c r="CL128" s="350">
        <f>+'Stk CF '!EM128</f>
        <v>0</v>
      </c>
      <c r="CM128" s="350">
        <f>+'Stk CF '!EN128</f>
        <v>0</v>
      </c>
      <c r="CN128" s="351">
        <f>+'Stk BF '!GC128</f>
        <v>0</v>
      </c>
      <c r="CO128" s="106">
        <f>+'Stk BSF'!FR128</f>
        <v>0</v>
      </c>
      <c r="CP128" s="350">
        <f>+'Stk CF '!ET128</f>
        <v>0</v>
      </c>
      <c r="CQ128" s="350">
        <f>+'Stk CF '!EU128</f>
        <v>0</v>
      </c>
      <c r="CR128" s="351">
        <f>+'Stk BF '!GL128</f>
        <v>0</v>
      </c>
      <c r="CS128" s="106">
        <f>+'Stk BSF'!FZ128</f>
        <v>0</v>
      </c>
      <c r="CT128" s="350">
        <f>+'Stk CF '!FA128</f>
        <v>0</v>
      </c>
      <c r="CU128" s="350">
        <f>+'Stk CF '!FB128</f>
        <v>0</v>
      </c>
      <c r="CV128" s="351">
        <f>+'Stk BF '!GU128</f>
        <v>0</v>
      </c>
      <c r="CW128" s="106">
        <f>+'Stk BSF'!GH128</f>
        <v>0</v>
      </c>
      <c r="CX128" s="350">
        <f>+'Stk CF '!FH128</f>
        <v>0</v>
      </c>
      <c r="CY128" s="350">
        <f>+'Stk CF '!FI128</f>
        <v>0</v>
      </c>
      <c r="CZ128" s="351">
        <f>+'Stk BF '!HD128</f>
        <v>0</v>
      </c>
      <c r="DA128" s="106">
        <f>+'Stk BSF'!GP128</f>
        <v>0</v>
      </c>
      <c r="DB128" s="350">
        <f>+'Stk CF '!FO128</f>
        <v>0</v>
      </c>
      <c r="DC128" s="350">
        <f>+'Stk CF '!FP128</f>
        <v>0</v>
      </c>
      <c r="DD128" s="351">
        <f>+'Stk BF '!HM128</f>
        <v>0</v>
      </c>
      <c r="DE128" s="106">
        <f>+'Stk BSF'!GX128</f>
        <v>0</v>
      </c>
      <c r="DF128" s="350">
        <f>+'Stk CF '!FV128</f>
        <v>0</v>
      </c>
      <c r="DG128" s="350">
        <f>+'Stk CF '!FW128</f>
        <v>0</v>
      </c>
      <c r="DH128" s="351">
        <f>+'Stk BF '!HV128</f>
        <v>0</v>
      </c>
      <c r="DI128" s="106">
        <f>+'Stk BSF'!HF128</f>
        <v>0</v>
      </c>
      <c r="DJ128" s="350">
        <f>+'Stk CF '!GC128</f>
        <v>0</v>
      </c>
      <c r="DK128" s="350">
        <f>+'Stk CF '!GD128</f>
        <v>0</v>
      </c>
      <c r="DL128" s="351">
        <f>+'Stk BF '!IE128</f>
        <v>0</v>
      </c>
      <c r="DM128" s="106">
        <f>+'Stk BSF'!HN128</f>
        <v>0</v>
      </c>
      <c r="DN128" s="350">
        <f>+'Stk CF '!GJ128</f>
        <v>0</v>
      </c>
      <c r="DO128" s="350">
        <f>+'Stk CF '!GK128</f>
        <v>0</v>
      </c>
      <c r="DP128" s="351">
        <f>+'Stk BF '!IN128</f>
        <v>0</v>
      </c>
      <c r="DQ128" s="106">
        <f>+'Stk BSF'!HV128</f>
        <v>0</v>
      </c>
      <c r="DR128" s="350">
        <f>+'Stk CF '!GQ128</f>
        <v>0</v>
      </c>
      <c r="DS128" s="350">
        <f>+'Stk CF '!GR128</f>
        <v>0</v>
      </c>
      <c r="DT128" s="351">
        <f>+'Stk BF '!IW128</f>
        <v>0</v>
      </c>
      <c r="DU128" s="106">
        <f>+'Stk BSF'!HV128</f>
        <v>0</v>
      </c>
      <c r="DV128" s="350">
        <f>+'Stk CF '!GX128</f>
        <v>0</v>
      </c>
      <c r="DW128" s="350">
        <f>+'Stk CF '!GY128</f>
        <v>0</v>
      </c>
      <c r="DX128" s="351">
        <f>+'Stk BF '!JF128</f>
        <v>0</v>
      </c>
      <c r="DY128" s="106">
        <f>+'Stk BSF'!IL128</f>
        <v>0</v>
      </c>
      <c r="DZ128" s="350">
        <f>+'Stk CF '!HE128</f>
        <v>0</v>
      </c>
      <c r="EA128" s="350">
        <f>+'Stk CF '!HF128</f>
        <v>0</v>
      </c>
      <c r="EB128" s="351">
        <f>+'Stk BF '!JO128</f>
        <v>0</v>
      </c>
      <c r="EC128" s="106">
        <f>+'Stk BSF'!IT128</f>
        <v>0</v>
      </c>
      <c r="ED128" s="350">
        <f>+'Stk CF '!HL128</f>
        <v>0</v>
      </c>
      <c r="EE128" s="350">
        <f>+'Stk CF '!HM128</f>
        <v>0</v>
      </c>
      <c r="EF128" s="351">
        <f>+'Stk BF '!JX128</f>
        <v>0</v>
      </c>
      <c r="EG128" s="106">
        <f>+'Stk BSF'!JB128</f>
        <v>0</v>
      </c>
      <c r="EH128" s="350">
        <f>+'Stk CF '!IA128</f>
        <v>0</v>
      </c>
      <c r="EI128" s="350">
        <f>+'Stk CF '!IB128</f>
        <v>0</v>
      </c>
      <c r="EJ128" s="351">
        <f>+'Stk BF '!KG128</f>
        <v>0</v>
      </c>
      <c r="EL128" s="520">
        <f t="shared" si="59"/>
        <v>0</v>
      </c>
      <c r="EM128" s="347">
        <f t="shared" si="60"/>
        <v>0</v>
      </c>
      <c r="EN128" s="347">
        <f t="shared" si="61"/>
        <v>0</v>
      </c>
      <c r="EO128" s="347">
        <f t="shared" si="62"/>
        <v>0</v>
      </c>
      <c r="EP128" s="118"/>
      <c r="EQ128" s="132"/>
      <c r="ER128" s="132"/>
    </row>
    <row r="129" spans="2:148" s="41" customFormat="1" ht="14.25" customHeight="1">
      <c r="B129" s="387" t="s">
        <v>603</v>
      </c>
      <c r="C129" s="176" t="s">
        <v>141</v>
      </c>
      <c r="D129" s="184" t="s">
        <v>238</v>
      </c>
      <c r="E129" s="370" t="s">
        <v>180</v>
      </c>
      <c r="F129" s="380" t="s">
        <v>99</v>
      </c>
      <c r="G129" s="380" t="s">
        <v>99</v>
      </c>
      <c r="H129" s="166" t="s">
        <v>94</v>
      </c>
      <c r="I129" s="374" t="s">
        <v>254</v>
      </c>
      <c r="J129" s="143">
        <v>7</v>
      </c>
      <c r="K129" s="144">
        <v>8</v>
      </c>
      <c r="L129" s="137" t="s">
        <v>4</v>
      </c>
      <c r="M129" s="106">
        <f>+'Stk BSF'!N129</f>
        <v>0</v>
      </c>
      <c r="N129" s="350">
        <f>+'Stk CF '!N129</f>
        <v>0</v>
      </c>
      <c r="O129" s="350">
        <f>+'Stk CF '!O129</f>
        <v>0</v>
      </c>
      <c r="P129" s="351">
        <f>+'Stk BF '!N129</f>
        <v>0</v>
      </c>
      <c r="Q129" s="106">
        <f>+'Stk BSF'!V129</f>
        <v>0</v>
      </c>
      <c r="R129" s="350">
        <f>+'Stk CF '!Q129</f>
        <v>0</v>
      </c>
      <c r="S129" s="350">
        <f>+'Stk CF '!R129</f>
        <v>0</v>
      </c>
      <c r="T129" s="351">
        <f>+'Stk BF '!W129</f>
        <v>0</v>
      </c>
      <c r="U129" s="106">
        <f>+'Stk BSF'!AD129</f>
        <v>0</v>
      </c>
      <c r="V129" s="350">
        <f>+'Stk CF '!X129</f>
        <v>0</v>
      </c>
      <c r="W129" s="350">
        <f>+'Stk CF '!Y129</f>
        <v>0</v>
      </c>
      <c r="X129" s="351">
        <f>+'Stk BF '!AF129</f>
        <v>0</v>
      </c>
      <c r="Y129" s="106">
        <f>+'Stk BSF'!AL129</f>
        <v>0</v>
      </c>
      <c r="Z129" s="350">
        <f>+'Stk CF '!AE129</f>
        <v>0</v>
      </c>
      <c r="AA129" s="350">
        <f>+'Stk CF '!AF129</f>
        <v>0</v>
      </c>
      <c r="AB129" s="351">
        <f>+'Stk BF '!AO129</f>
        <v>0</v>
      </c>
      <c r="AC129" s="106">
        <f>+'Stk BSF'!AT129</f>
        <v>0</v>
      </c>
      <c r="AD129" s="350">
        <f>+'Stk CF '!AL129</f>
        <v>0</v>
      </c>
      <c r="AE129" s="350">
        <f>+'Stk CF '!AM129</f>
        <v>0</v>
      </c>
      <c r="AF129" s="351">
        <f>+'Stk BF '!AX129</f>
        <v>0</v>
      </c>
      <c r="AG129" s="106">
        <f>+'Stk BSF'!BB129</f>
        <v>0</v>
      </c>
      <c r="AH129" s="350">
        <f>+'Stk CF '!AS129</f>
        <v>0</v>
      </c>
      <c r="AI129" s="350">
        <f>+'Stk CF '!AT129</f>
        <v>0</v>
      </c>
      <c r="AJ129" s="351">
        <f>+'Stk BF '!BG129</f>
        <v>0</v>
      </c>
      <c r="AK129" s="106">
        <f>+'Stk BSF'!BJ129</f>
        <v>0</v>
      </c>
      <c r="AL129" s="350">
        <f>+'Stk CF '!AZ129</f>
        <v>0</v>
      </c>
      <c r="AM129" s="350">
        <f>+'Stk CF '!BA129</f>
        <v>0</v>
      </c>
      <c r="AN129" s="351">
        <f>+'Stk BF '!BP129</f>
        <v>0</v>
      </c>
      <c r="AO129" s="106">
        <f>+'Stk BSF'!BR129</f>
        <v>0</v>
      </c>
      <c r="AP129" s="350">
        <f>+'Stk CF '!BG129</f>
        <v>0</v>
      </c>
      <c r="AQ129" s="350">
        <f>+'Stk CF '!BH129</f>
        <v>0</v>
      </c>
      <c r="AR129" s="351">
        <f>+'Stk BF '!BY129</f>
        <v>0</v>
      </c>
      <c r="AS129" s="106">
        <f>+'Stk BSF'!BZ129</f>
        <v>0</v>
      </c>
      <c r="AT129" s="350">
        <f>+'Stk CF '!BN129</f>
        <v>0</v>
      </c>
      <c r="AU129" s="350">
        <f>+'Stk CF '!BO129</f>
        <v>0</v>
      </c>
      <c r="AV129" s="351">
        <f>+'Stk BF '!CH129</f>
        <v>0</v>
      </c>
      <c r="AW129" s="106">
        <f>+'Stk BSF'!CH129</f>
        <v>0</v>
      </c>
      <c r="AX129" s="350">
        <f>+'Stk CF '!BU129</f>
        <v>0</v>
      </c>
      <c r="AY129" s="350">
        <f>+'Stk CF '!BV129</f>
        <v>0</v>
      </c>
      <c r="AZ129" s="351">
        <f>+'Stk BF '!CQ129</f>
        <v>0</v>
      </c>
      <c r="BA129" s="106">
        <f>+'Stk BSF'!CP129</f>
        <v>0</v>
      </c>
      <c r="BB129" s="350">
        <f>+'Stk CF '!CB129</f>
        <v>0</v>
      </c>
      <c r="BC129" s="350">
        <f>+'Stk CF '!CC129</f>
        <v>0</v>
      </c>
      <c r="BD129" s="351">
        <f>+'Stk BF '!CZ129</f>
        <v>0</v>
      </c>
      <c r="BE129" s="106">
        <f>+'Stk BSF'!CX129</f>
        <v>0</v>
      </c>
      <c r="BF129" s="350">
        <f>+'Stk CF '!CI129</f>
        <v>0</v>
      </c>
      <c r="BG129" s="350">
        <f>+'Stk CF '!CJ129</f>
        <v>0</v>
      </c>
      <c r="BH129" s="351">
        <f>+'Stk BF '!DI129</f>
        <v>0</v>
      </c>
      <c r="BI129" s="106">
        <f>+'Stk BSF'!DF129</f>
        <v>0</v>
      </c>
      <c r="BJ129" s="350">
        <f>+'Stk CF '!CP129</f>
        <v>0</v>
      </c>
      <c r="BK129" s="350">
        <f>+'Stk CF '!CQ129</f>
        <v>0</v>
      </c>
      <c r="BL129" s="351">
        <f>+'Stk BF '!DR129</f>
        <v>0</v>
      </c>
      <c r="BM129" s="106">
        <f>+'Stk BSF'!DN129</f>
        <v>0</v>
      </c>
      <c r="BN129" s="350">
        <f>+'Stk CF '!CW129</f>
        <v>0</v>
      </c>
      <c r="BO129" s="350">
        <f>+'Stk CF '!CX129</f>
        <v>0</v>
      </c>
      <c r="BP129" s="351">
        <f>+'Stk BF '!EA129</f>
        <v>0</v>
      </c>
      <c r="BQ129" s="106">
        <f>+'Stk BSF'!DV129</f>
        <v>0</v>
      </c>
      <c r="BR129" s="350">
        <f>+'Stk CF '!DD129</f>
        <v>0</v>
      </c>
      <c r="BS129" s="350">
        <f>+'Stk CF '!DE129</f>
        <v>0</v>
      </c>
      <c r="BT129" s="351">
        <f>+'Stk BF '!EJ129</f>
        <v>0</v>
      </c>
      <c r="BU129" s="106">
        <f>+'Stk BSF'!ED129</f>
        <v>0</v>
      </c>
      <c r="BV129" s="350">
        <f>+'Stk CF '!DK129</f>
        <v>0</v>
      </c>
      <c r="BW129" s="350">
        <f>+'Stk CF '!DL129</f>
        <v>0</v>
      </c>
      <c r="BX129" s="351">
        <f>+'Stk BF '!ES129</f>
        <v>0</v>
      </c>
      <c r="BY129" s="106">
        <f>+'Stk BSF'!EL129</f>
        <v>0</v>
      </c>
      <c r="BZ129" s="350">
        <f>+'Stk CF '!DR129</f>
        <v>0</v>
      </c>
      <c r="CA129" s="350">
        <f>+'Stk CF '!DS129</f>
        <v>0</v>
      </c>
      <c r="CB129" s="351">
        <f>+'Stk BF '!FB129</f>
        <v>0</v>
      </c>
      <c r="CC129" s="106">
        <f>+'Stk BSF'!ET129</f>
        <v>0</v>
      </c>
      <c r="CD129" s="350">
        <f>+'Stk CF '!DY129</f>
        <v>0</v>
      </c>
      <c r="CE129" s="350">
        <f>+'Stk CF '!DZ129</f>
        <v>0</v>
      </c>
      <c r="CF129" s="351">
        <f>+'Stk BF '!FK129</f>
        <v>0</v>
      </c>
      <c r="CG129" s="106">
        <f>+'Stk BSF'!FB129</f>
        <v>0</v>
      </c>
      <c r="CH129" s="350">
        <f>+'Stk CF '!EF129</f>
        <v>0</v>
      </c>
      <c r="CI129" s="350">
        <f>+'Stk CF '!EG129</f>
        <v>0</v>
      </c>
      <c r="CJ129" s="351">
        <f>+'Stk BF '!FT129</f>
        <v>0</v>
      </c>
      <c r="CK129" s="106">
        <f>+'Stk BSF'!FJ129</f>
        <v>0</v>
      </c>
      <c r="CL129" s="350">
        <f>+'Stk CF '!EM129</f>
        <v>0</v>
      </c>
      <c r="CM129" s="350">
        <f>+'Stk CF '!EN129</f>
        <v>0</v>
      </c>
      <c r="CN129" s="351">
        <f>+'Stk BF '!GC129</f>
        <v>0</v>
      </c>
      <c r="CO129" s="106">
        <f>+'Stk BSF'!FR129</f>
        <v>0</v>
      </c>
      <c r="CP129" s="350">
        <f>+'Stk CF '!ET129</f>
        <v>0</v>
      </c>
      <c r="CQ129" s="350">
        <f>+'Stk CF '!EU129</f>
        <v>0</v>
      </c>
      <c r="CR129" s="351">
        <f>+'Stk BF '!GL129</f>
        <v>0</v>
      </c>
      <c r="CS129" s="106">
        <f>+'Stk BSF'!FZ129</f>
        <v>0</v>
      </c>
      <c r="CT129" s="350">
        <f>+'Stk CF '!FA129</f>
        <v>0</v>
      </c>
      <c r="CU129" s="350">
        <f>+'Stk CF '!FB129</f>
        <v>0</v>
      </c>
      <c r="CV129" s="351">
        <f>+'Stk BF '!GU129</f>
        <v>0</v>
      </c>
      <c r="CW129" s="106">
        <f>+'Stk BSF'!GH129</f>
        <v>0</v>
      </c>
      <c r="CX129" s="350">
        <f>+'Stk CF '!FH129</f>
        <v>0</v>
      </c>
      <c r="CY129" s="350">
        <f>+'Stk CF '!FI129</f>
        <v>0</v>
      </c>
      <c r="CZ129" s="351">
        <f>+'Stk BF '!HD129</f>
        <v>0</v>
      </c>
      <c r="DA129" s="106">
        <f>+'Stk BSF'!GP129</f>
        <v>0</v>
      </c>
      <c r="DB129" s="350">
        <f>+'Stk CF '!FO129</f>
        <v>0</v>
      </c>
      <c r="DC129" s="350">
        <f>+'Stk CF '!FP129</f>
        <v>0</v>
      </c>
      <c r="DD129" s="351">
        <f>+'Stk BF '!HM129</f>
        <v>0</v>
      </c>
      <c r="DE129" s="106">
        <f>+'Stk BSF'!GX129</f>
        <v>0</v>
      </c>
      <c r="DF129" s="350">
        <f>+'Stk CF '!FV129</f>
        <v>0</v>
      </c>
      <c r="DG129" s="350">
        <f>+'Stk CF '!FW129</f>
        <v>0</v>
      </c>
      <c r="DH129" s="351">
        <f>+'Stk BF '!HV129</f>
        <v>0</v>
      </c>
      <c r="DI129" s="106">
        <f>+'Stk BSF'!HF129</f>
        <v>0</v>
      </c>
      <c r="DJ129" s="350">
        <f>+'Stk CF '!GC129</f>
        <v>0</v>
      </c>
      <c r="DK129" s="350">
        <f>+'Stk CF '!GD129</f>
        <v>0</v>
      </c>
      <c r="DL129" s="351">
        <f>+'Stk BF '!IE129</f>
        <v>0</v>
      </c>
      <c r="DM129" s="106">
        <f>+'Stk BSF'!HN129</f>
        <v>0</v>
      </c>
      <c r="DN129" s="350">
        <f>+'Stk CF '!GJ129</f>
        <v>0</v>
      </c>
      <c r="DO129" s="350">
        <f>+'Stk CF '!GK129</f>
        <v>0</v>
      </c>
      <c r="DP129" s="351">
        <f>+'Stk BF '!IN129</f>
        <v>0</v>
      </c>
      <c r="DQ129" s="106">
        <f>+'Stk BSF'!HV129</f>
        <v>0</v>
      </c>
      <c r="DR129" s="350">
        <f>+'Stk CF '!GQ129</f>
        <v>0</v>
      </c>
      <c r="DS129" s="350">
        <f>+'Stk CF '!GR129</f>
        <v>0</v>
      </c>
      <c r="DT129" s="351">
        <f>+'Stk BF '!IW129</f>
        <v>0</v>
      </c>
      <c r="DU129" s="106">
        <f>+'Stk BSF'!HV129</f>
        <v>0</v>
      </c>
      <c r="DV129" s="350">
        <f>+'Stk CF '!GX129</f>
        <v>0</v>
      </c>
      <c r="DW129" s="350">
        <f>+'Stk CF '!GY129</f>
        <v>0</v>
      </c>
      <c r="DX129" s="351">
        <f>+'Stk BF '!JF129</f>
        <v>0</v>
      </c>
      <c r="DY129" s="106">
        <f>+'Stk BSF'!IL129</f>
        <v>0</v>
      </c>
      <c r="DZ129" s="350">
        <f>+'Stk CF '!HE129</f>
        <v>0</v>
      </c>
      <c r="EA129" s="350">
        <f>+'Stk CF '!HF129</f>
        <v>0</v>
      </c>
      <c r="EB129" s="351">
        <f>+'Stk BF '!JO129</f>
        <v>0</v>
      </c>
      <c r="EC129" s="106">
        <f>+'Stk BSF'!IT129</f>
        <v>0</v>
      </c>
      <c r="ED129" s="350">
        <f>+'Stk CF '!HL129</f>
        <v>0</v>
      </c>
      <c r="EE129" s="350">
        <f>+'Stk CF '!HM129</f>
        <v>0</v>
      </c>
      <c r="EF129" s="351">
        <f>+'Stk BF '!JX129</f>
        <v>0</v>
      </c>
      <c r="EG129" s="106">
        <f>+'Stk BSF'!JB129</f>
        <v>0</v>
      </c>
      <c r="EH129" s="350">
        <f>+'Stk CF '!IA129</f>
        <v>0</v>
      </c>
      <c r="EI129" s="350">
        <f>+'Stk CF '!IB129</f>
        <v>0</v>
      </c>
      <c r="EJ129" s="351">
        <f>+'Stk BF '!KG129</f>
        <v>0</v>
      </c>
      <c r="EK129" s="1"/>
      <c r="EL129" s="520">
        <f t="shared" si="59"/>
        <v>0</v>
      </c>
      <c r="EM129" s="347">
        <f t="shared" si="60"/>
        <v>0</v>
      </c>
      <c r="EN129" s="347">
        <f t="shared" si="61"/>
        <v>0</v>
      </c>
      <c r="EO129" s="347">
        <f t="shared" si="62"/>
        <v>0</v>
      </c>
      <c r="EP129" s="118"/>
      <c r="EQ129" s="132"/>
      <c r="ER129" s="132"/>
    </row>
    <row r="130" spans="2:148" s="41" customFormat="1" ht="14.25" customHeight="1">
      <c r="B130" s="387" t="s">
        <v>603</v>
      </c>
      <c r="C130" s="176" t="s">
        <v>608</v>
      </c>
      <c r="D130" s="389" t="s">
        <v>663</v>
      </c>
      <c r="E130" s="370" t="s">
        <v>181</v>
      </c>
      <c r="F130" s="380" t="s">
        <v>99</v>
      </c>
      <c r="G130" s="380" t="s">
        <v>99</v>
      </c>
      <c r="H130" s="166" t="s">
        <v>94</v>
      </c>
      <c r="I130" s="375"/>
      <c r="J130" s="143">
        <v>4</v>
      </c>
      <c r="K130" s="144">
        <v>5</v>
      </c>
      <c r="L130" s="137" t="s">
        <v>4</v>
      </c>
      <c r="M130" s="106">
        <f>+'Stk BSF'!N130</f>
        <v>0</v>
      </c>
      <c r="N130" s="350">
        <f>+'Stk CF '!N130</f>
        <v>0</v>
      </c>
      <c r="O130" s="350">
        <f>+'Stk CF '!O130</f>
        <v>0</v>
      </c>
      <c r="P130" s="351">
        <f>+'Stk BF '!N130</f>
        <v>0</v>
      </c>
      <c r="Q130" s="106">
        <f>+'Stk BSF'!V130</f>
        <v>0</v>
      </c>
      <c r="R130" s="350">
        <f>+'Stk CF '!Q130</f>
        <v>0</v>
      </c>
      <c r="S130" s="350">
        <f>+'Stk CF '!R130</f>
        <v>0</v>
      </c>
      <c r="T130" s="351">
        <f>+'Stk BF '!W130</f>
        <v>0</v>
      </c>
      <c r="U130" s="106">
        <f>+'Stk BSF'!AD130</f>
        <v>0</v>
      </c>
      <c r="V130" s="350">
        <f>+'Stk CF '!X130</f>
        <v>0</v>
      </c>
      <c r="W130" s="350">
        <f>+'Stk CF '!Y130</f>
        <v>0</v>
      </c>
      <c r="X130" s="351">
        <f>+'Stk BF '!AF130</f>
        <v>0</v>
      </c>
      <c r="Y130" s="106">
        <f>+'Stk BSF'!AL130</f>
        <v>0</v>
      </c>
      <c r="Z130" s="350">
        <f>+'Stk CF '!AE130</f>
        <v>0</v>
      </c>
      <c r="AA130" s="350">
        <f>+'Stk CF '!AF130</f>
        <v>0</v>
      </c>
      <c r="AB130" s="351">
        <f>+'Stk BF '!AO130</f>
        <v>0</v>
      </c>
      <c r="AC130" s="106">
        <f>+'Stk BSF'!AT130</f>
        <v>0</v>
      </c>
      <c r="AD130" s="350">
        <f>+'Stk CF '!AL130</f>
        <v>0</v>
      </c>
      <c r="AE130" s="350">
        <f>+'Stk CF '!AM130</f>
        <v>0</v>
      </c>
      <c r="AF130" s="351">
        <f>+'Stk BF '!AX130</f>
        <v>0</v>
      </c>
      <c r="AG130" s="106">
        <f>+'Stk BSF'!BB130</f>
        <v>0</v>
      </c>
      <c r="AH130" s="350">
        <f>+'Stk CF '!AS130</f>
        <v>0</v>
      </c>
      <c r="AI130" s="350">
        <f>+'Stk CF '!AT130</f>
        <v>0</v>
      </c>
      <c r="AJ130" s="351">
        <f>+'Stk BF '!BG130</f>
        <v>0</v>
      </c>
      <c r="AK130" s="106">
        <f>+'Stk BSF'!BJ130</f>
        <v>0</v>
      </c>
      <c r="AL130" s="350">
        <f>+'Stk CF '!AZ130</f>
        <v>0</v>
      </c>
      <c r="AM130" s="350">
        <f>+'Stk CF '!BA130</f>
        <v>0</v>
      </c>
      <c r="AN130" s="351">
        <f>+'Stk BF '!BP130</f>
        <v>0</v>
      </c>
      <c r="AO130" s="106">
        <f>+'Stk BSF'!BR130</f>
        <v>0</v>
      </c>
      <c r="AP130" s="350">
        <f>+'Stk CF '!BG130</f>
        <v>0</v>
      </c>
      <c r="AQ130" s="350">
        <f>+'Stk CF '!BH130</f>
        <v>0</v>
      </c>
      <c r="AR130" s="351">
        <f>+'Stk BF '!BY130</f>
        <v>0</v>
      </c>
      <c r="AS130" s="106">
        <f>+'Stk BSF'!BZ130</f>
        <v>0</v>
      </c>
      <c r="AT130" s="350">
        <f>+'Stk CF '!BN130</f>
        <v>0</v>
      </c>
      <c r="AU130" s="350">
        <f>+'Stk CF '!BO130</f>
        <v>0</v>
      </c>
      <c r="AV130" s="351">
        <f>+'Stk BF '!CH130</f>
        <v>0</v>
      </c>
      <c r="AW130" s="106">
        <f>+'Stk BSF'!CH130</f>
        <v>0</v>
      </c>
      <c r="AX130" s="350">
        <f>+'Stk CF '!BU130</f>
        <v>0</v>
      </c>
      <c r="AY130" s="350">
        <f>+'Stk CF '!BV130</f>
        <v>0</v>
      </c>
      <c r="AZ130" s="351">
        <f>+'Stk BF '!CQ130</f>
        <v>0</v>
      </c>
      <c r="BA130" s="106">
        <f>+'Stk BSF'!CP130</f>
        <v>0</v>
      </c>
      <c r="BB130" s="350">
        <f>+'Stk CF '!CB130</f>
        <v>0</v>
      </c>
      <c r="BC130" s="350">
        <f>+'Stk CF '!CC130</f>
        <v>0</v>
      </c>
      <c r="BD130" s="351">
        <f>+'Stk BF '!CZ130</f>
        <v>0</v>
      </c>
      <c r="BE130" s="106">
        <f>+'Stk BSF'!CX130</f>
        <v>0</v>
      </c>
      <c r="BF130" s="350">
        <f>+'Stk CF '!CI130</f>
        <v>0</v>
      </c>
      <c r="BG130" s="350">
        <f>+'Stk CF '!CJ130</f>
        <v>0</v>
      </c>
      <c r="BH130" s="351">
        <f>+'Stk BF '!DI130</f>
        <v>0</v>
      </c>
      <c r="BI130" s="106">
        <f>+'Stk BSF'!DF130</f>
        <v>0</v>
      </c>
      <c r="BJ130" s="350">
        <f>+'Stk CF '!CP130</f>
        <v>0</v>
      </c>
      <c r="BK130" s="350">
        <f>+'Stk CF '!CQ130</f>
        <v>0</v>
      </c>
      <c r="BL130" s="351">
        <f>+'Stk BF '!DR130</f>
        <v>0</v>
      </c>
      <c r="BM130" s="106">
        <f>+'Stk BSF'!DN130</f>
        <v>0</v>
      </c>
      <c r="BN130" s="350">
        <f>+'Stk CF '!CW130</f>
        <v>0</v>
      </c>
      <c r="BO130" s="350">
        <f>+'Stk CF '!CX130</f>
        <v>0</v>
      </c>
      <c r="BP130" s="351">
        <f>+'Stk BF '!EA130</f>
        <v>0</v>
      </c>
      <c r="BQ130" s="106">
        <f>+'Stk BSF'!DV130</f>
        <v>0</v>
      </c>
      <c r="BR130" s="350">
        <f>+'Stk CF '!DD130</f>
        <v>0</v>
      </c>
      <c r="BS130" s="350">
        <f>+'Stk CF '!DE130</f>
        <v>0</v>
      </c>
      <c r="BT130" s="351">
        <f>+'Stk BF '!EJ130</f>
        <v>0</v>
      </c>
      <c r="BU130" s="106">
        <f>+'Stk BSF'!ED130</f>
        <v>0</v>
      </c>
      <c r="BV130" s="350">
        <f>+'Stk CF '!DK130</f>
        <v>0</v>
      </c>
      <c r="BW130" s="350">
        <f>+'Stk CF '!DL130</f>
        <v>0</v>
      </c>
      <c r="BX130" s="351">
        <f>+'Stk BF '!ES130</f>
        <v>0</v>
      </c>
      <c r="BY130" s="106">
        <f>+'Stk BSF'!EL130</f>
        <v>0</v>
      </c>
      <c r="BZ130" s="350">
        <f>+'Stk CF '!DR130</f>
        <v>0</v>
      </c>
      <c r="CA130" s="350">
        <f>+'Stk CF '!DS130</f>
        <v>0</v>
      </c>
      <c r="CB130" s="351">
        <f>+'Stk BF '!FB130</f>
        <v>0</v>
      </c>
      <c r="CC130" s="106">
        <f>+'Stk BSF'!ET130</f>
        <v>0</v>
      </c>
      <c r="CD130" s="350">
        <f>+'Stk CF '!DY130</f>
        <v>0</v>
      </c>
      <c r="CE130" s="350">
        <f>+'Stk CF '!DZ130</f>
        <v>0</v>
      </c>
      <c r="CF130" s="351">
        <f>+'Stk BF '!FK130</f>
        <v>0</v>
      </c>
      <c r="CG130" s="106">
        <f>+'Stk BSF'!FB130</f>
        <v>0</v>
      </c>
      <c r="CH130" s="350">
        <f>+'Stk CF '!EF130</f>
        <v>0</v>
      </c>
      <c r="CI130" s="350">
        <f>+'Stk CF '!EG130</f>
        <v>0</v>
      </c>
      <c r="CJ130" s="351">
        <f>+'Stk BF '!FT130</f>
        <v>0</v>
      </c>
      <c r="CK130" s="106">
        <f>+'Stk BSF'!FJ130</f>
        <v>0</v>
      </c>
      <c r="CL130" s="350">
        <f>+'Stk CF '!EM130</f>
        <v>0</v>
      </c>
      <c r="CM130" s="350">
        <f>+'Stk CF '!EN130</f>
        <v>0</v>
      </c>
      <c r="CN130" s="351">
        <f>+'Stk BF '!GC130</f>
        <v>0</v>
      </c>
      <c r="CO130" s="106">
        <f>+'Stk BSF'!FR130</f>
        <v>0</v>
      </c>
      <c r="CP130" s="350">
        <f>+'Stk CF '!ET130</f>
        <v>0</v>
      </c>
      <c r="CQ130" s="350">
        <f>+'Stk CF '!EU130</f>
        <v>0</v>
      </c>
      <c r="CR130" s="351">
        <f>+'Stk BF '!GL130</f>
        <v>0</v>
      </c>
      <c r="CS130" s="106">
        <f>+'Stk BSF'!FZ130</f>
        <v>0</v>
      </c>
      <c r="CT130" s="350">
        <f>+'Stk CF '!FA130</f>
        <v>0</v>
      </c>
      <c r="CU130" s="350">
        <f>+'Stk CF '!FB130</f>
        <v>0</v>
      </c>
      <c r="CV130" s="351">
        <f>+'Stk BF '!GU130</f>
        <v>0</v>
      </c>
      <c r="CW130" s="106">
        <f>+'Stk BSF'!GH130</f>
        <v>0</v>
      </c>
      <c r="CX130" s="350">
        <f>+'Stk CF '!FH130</f>
        <v>0</v>
      </c>
      <c r="CY130" s="350">
        <f>+'Stk CF '!FI130</f>
        <v>0</v>
      </c>
      <c r="CZ130" s="351">
        <f>+'Stk BF '!HD130</f>
        <v>0</v>
      </c>
      <c r="DA130" s="106">
        <f>+'Stk BSF'!GP130</f>
        <v>0</v>
      </c>
      <c r="DB130" s="350">
        <f>+'Stk CF '!FO130</f>
        <v>0</v>
      </c>
      <c r="DC130" s="350">
        <f>+'Stk CF '!FP130</f>
        <v>0</v>
      </c>
      <c r="DD130" s="351">
        <f>+'Stk BF '!HM130</f>
        <v>0</v>
      </c>
      <c r="DE130" s="106">
        <f>+'Stk BSF'!GX130</f>
        <v>0</v>
      </c>
      <c r="DF130" s="350">
        <f>+'Stk CF '!FV130</f>
        <v>0</v>
      </c>
      <c r="DG130" s="350">
        <f>+'Stk CF '!FW130</f>
        <v>0</v>
      </c>
      <c r="DH130" s="351">
        <f>+'Stk BF '!HV130</f>
        <v>0</v>
      </c>
      <c r="DI130" s="106">
        <f>+'Stk BSF'!HF130</f>
        <v>0</v>
      </c>
      <c r="DJ130" s="350">
        <f>+'Stk CF '!GC130</f>
        <v>0</v>
      </c>
      <c r="DK130" s="350">
        <f>+'Stk CF '!GD130</f>
        <v>0</v>
      </c>
      <c r="DL130" s="351">
        <f>+'Stk BF '!IE130</f>
        <v>0</v>
      </c>
      <c r="DM130" s="106">
        <f>+'Stk BSF'!HN130</f>
        <v>0</v>
      </c>
      <c r="DN130" s="350">
        <f>+'Stk CF '!GJ130</f>
        <v>0</v>
      </c>
      <c r="DO130" s="350">
        <f>+'Stk CF '!GK130</f>
        <v>0</v>
      </c>
      <c r="DP130" s="351">
        <f>+'Stk BF '!IN130</f>
        <v>0</v>
      </c>
      <c r="DQ130" s="106">
        <f>+'Stk BSF'!HV130</f>
        <v>0</v>
      </c>
      <c r="DR130" s="350">
        <f>+'Stk CF '!GQ130</f>
        <v>0</v>
      </c>
      <c r="DS130" s="350">
        <f>+'Stk CF '!GR130</f>
        <v>0</v>
      </c>
      <c r="DT130" s="351">
        <f>+'Stk BF '!IW130</f>
        <v>0</v>
      </c>
      <c r="DU130" s="106">
        <f>+'Stk BSF'!HV130</f>
        <v>0</v>
      </c>
      <c r="DV130" s="350">
        <f>+'Stk CF '!GX130</f>
        <v>0</v>
      </c>
      <c r="DW130" s="350">
        <f>+'Stk CF '!GY130</f>
        <v>0</v>
      </c>
      <c r="DX130" s="351">
        <f>+'Stk BF '!JF130</f>
        <v>0</v>
      </c>
      <c r="DY130" s="106">
        <f>+'Stk BSF'!IL130</f>
        <v>0</v>
      </c>
      <c r="DZ130" s="350">
        <f>+'Stk CF '!HE130</f>
        <v>0</v>
      </c>
      <c r="EA130" s="350">
        <f>+'Stk CF '!HF130</f>
        <v>0</v>
      </c>
      <c r="EB130" s="351">
        <f>+'Stk BF '!JO130</f>
        <v>0</v>
      </c>
      <c r="EC130" s="106">
        <f>+'Stk BSF'!IT130</f>
        <v>0</v>
      </c>
      <c r="ED130" s="350">
        <f>+'Stk CF '!HL130</f>
        <v>0</v>
      </c>
      <c r="EE130" s="350">
        <f>+'Stk CF '!HM130</f>
        <v>0</v>
      </c>
      <c r="EF130" s="351">
        <f>+'Stk BF '!JX130</f>
        <v>0</v>
      </c>
      <c r="EG130" s="106">
        <f>+'Stk BSF'!JB130</f>
        <v>0</v>
      </c>
      <c r="EH130" s="350">
        <f>+'Stk CF '!IA130</f>
        <v>0</v>
      </c>
      <c r="EI130" s="350">
        <f>+'Stk CF '!IB130</f>
        <v>0</v>
      </c>
      <c r="EJ130" s="351">
        <f>+'Stk BF '!KG130</f>
        <v>0</v>
      </c>
      <c r="EK130" s="1"/>
      <c r="EL130" s="520">
        <f t="shared" si="59"/>
        <v>0</v>
      </c>
      <c r="EM130" s="347">
        <f t="shared" si="60"/>
        <v>0</v>
      </c>
      <c r="EN130" s="347">
        <f t="shared" si="61"/>
        <v>0</v>
      </c>
      <c r="EO130" s="347">
        <f t="shared" si="62"/>
        <v>0</v>
      </c>
      <c r="EP130" s="118"/>
      <c r="EQ130" s="132"/>
      <c r="ER130" s="132"/>
    </row>
    <row r="131" spans="2:148" s="41" customFormat="1" ht="14.25" customHeight="1">
      <c r="B131" s="387" t="s">
        <v>603</v>
      </c>
      <c r="C131" s="176" t="s">
        <v>609</v>
      </c>
      <c r="D131" s="389" t="s">
        <v>662</v>
      </c>
      <c r="E131" s="370" t="s">
        <v>181</v>
      </c>
      <c r="F131" s="380" t="s">
        <v>99</v>
      </c>
      <c r="G131" s="380" t="s">
        <v>99</v>
      </c>
      <c r="H131" s="166" t="s">
        <v>94</v>
      </c>
      <c r="I131" s="375"/>
      <c r="J131" s="143">
        <v>4</v>
      </c>
      <c r="K131" s="144" t="s">
        <v>604</v>
      </c>
      <c r="L131" s="137" t="s">
        <v>4</v>
      </c>
      <c r="M131" s="106">
        <f>+'Stk BSF'!N131</f>
        <v>29</v>
      </c>
      <c r="N131" s="350">
        <f>+'Stk CF '!N131</f>
        <v>0</v>
      </c>
      <c r="O131" s="350">
        <f>+'Stk CF '!O131</f>
        <v>0</v>
      </c>
      <c r="P131" s="351">
        <f>+'Stk BF '!N131</f>
        <v>6</v>
      </c>
      <c r="Q131" s="106">
        <f>+'Stk BSF'!V131</f>
        <v>29</v>
      </c>
      <c r="R131" s="350">
        <f>+'Stk CF '!Q131</f>
        <v>0</v>
      </c>
      <c r="S131" s="350">
        <f>+'Stk CF '!R131</f>
        <v>0</v>
      </c>
      <c r="T131" s="351">
        <f>+'Stk BF '!W131</f>
        <v>6</v>
      </c>
      <c r="U131" s="106">
        <f>+'Stk BSF'!AD131</f>
        <v>29</v>
      </c>
      <c r="V131" s="350">
        <f>+'Stk CF '!X131</f>
        <v>0</v>
      </c>
      <c r="W131" s="350">
        <f>+'Stk CF '!Y131</f>
        <v>0</v>
      </c>
      <c r="X131" s="351">
        <f>+'Stk BF '!AF131</f>
        <v>6</v>
      </c>
      <c r="Y131" s="106">
        <f>+'Stk BSF'!AL131</f>
        <v>29</v>
      </c>
      <c r="Z131" s="350">
        <f>+'Stk CF '!AE131</f>
        <v>0</v>
      </c>
      <c r="AA131" s="350">
        <f>+'Stk CF '!AF131</f>
        <v>0</v>
      </c>
      <c r="AB131" s="351">
        <f>+'Stk BF '!AO131</f>
        <v>6</v>
      </c>
      <c r="AC131" s="106">
        <f>+'Stk BSF'!AT131</f>
        <v>29</v>
      </c>
      <c r="AD131" s="350">
        <f>+'Stk CF '!AL131</f>
        <v>0</v>
      </c>
      <c r="AE131" s="350">
        <f>+'Stk CF '!AM131</f>
        <v>0</v>
      </c>
      <c r="AF131" s="351">
        <f>+'Stk BF '!AX131</f>
        <v>6</v>
      </c>
      <c r="AG131" s="106">
        <f>+'Stk BSF'!BB131</f>
        <v>29</v>
      </c>
      <c r="AH131" s="350">
        <f>+'Stk CF '!AS131</f>
        <v>0</v>
      </c>
      <c r="AI131" s="350">
        <f>+'Stk CF '!AT131</f>
        <v>0</v>
      </c>
      <c r="AJ131" s="351">
        <f>+'Stk BF '!BG131</f>
        <v>6</v>
      </c>
      <c r="AK131" s="106">
        <f>+'Stk BSF'!BJ131</f>
        <v>29</v>
      </c>
      <c r="AL131" s="350">
        <f>+'Stk CF '!AZ131</f>
        <v>0</v>
      </c>
      <c r="AM131" s="350">
        <f>+'Stk CF '!BA131</f>
        <v>0</v>
      </c>
      <c r="AN131" s="351">
        <f>+'Stk BF '!BP131</f>
        <v>6</v>
      </c>
      <c r="AO131" s="106">
        <f>+'Stk BSF'!BR131</f>
        <v>29</v>
      </c>
      <c r="AP131" s="350">
        <f>+'Stk CF '!BG131</f>
        <v>0</v>
      </c>
      <c r="AQ131" s="350">
        <f>+'Stk CF '!BH131</f>
        <v>0</v>
      </c>
      <c r="AR131" s="351">
        <f>+'Stk BF '!BY131</f>
        <v>6</v>
      </c>
      <c r="AS131" s="106">
        <f>+'Stk BSF'!BZ131</f>
        <v>29</v>
      </c>
      <c r="AT131" s="350">
        <f>+'Stk CF '!BN131</f>
        <v>0</v>
      </c>
      <c r="AU131" s="350">
        <f>+'Stk CF '!BO131</f>
        <v>0</v>
      </c>
      <c r="AV131" s="351">
        <f>+'Stk BF '!CH131</f>
        <v>6</v>
      </c>
      <c r="AW131" s="106">
        <f>+'Stk BSF'!CH131</f>
        <v>29</v>
      </c>
      <c r="AX131" s="350">
        <f>+'Stk CF '!BU131</f>
        <v>0</v>
      </c>
      <c r="AY131" s="350">
        <f>+'Stk CF '!BV131</f>
        <v>0</v>
      </c>
      <c r="AZ131" s="351">
        <f>+'Stk BF '!CQ131</f>
        <v>6</v>
      </c>
      <c r="BA131" s="106">
        <f>+'Stk BSF'!CP131</f>
        <v>29</v>
      </c>
      <c r="BB131" s="350">
        <f>+'Stk CF '!CB131</f>
        <v>0</v>
      </c>
      <c r="BC131" s="350">
        <f>+'Stk CF '!CC131</f>
        <v>0</v>
      </c>
      <c r="BD131" s="351">
        <f>+'Stk BF '!CZ131</f>
        <v>6</v>
      </c>
      <c r="BE131" s="106">
        <f>+'Stk BSF'!CX131</f>
        <v>29</v>
      </c>
      <c r="BF131" s="350">
        <f>+'Stk CF '!CI131</f>
        <v>0</v>
      </c>
      <c r="BG131" s="350">
        <f>+'Stk CF '!CJ131</f>
        <v>0</v>
      </c>
      <c r="BH131" s="351">
        <f>+'Stk BF '!DI131</f>
        <v>6</v>
      </c>
      <c r="BI131" s="106">
        <f>+'Stk BSF'!DF131</f>
        <v>29</v>
      </c>
      <c r="BJ131" s="350">
        <f>+'Stk CF '!CP131</f>
        <v>0</v>
      </c>
      <c r="BK131" s="350">
        <f>+'Stk CF '!CQ131</f>
        <v>0</v>
      </c>
      <c r="BL131" s="351">
        <f>+'Stk BF '!DR131</f>
        <v>6</v>
      </c>
      <c r="BM131" s="106">
        <f>+'Stk BSF'!DN131</f>
        <v>29</v>
      </c>
      <c r="BN131" s="350">
        <f>+'Stk CF '!CW131</f>
        <v>0</v>
      </c>
      <c r="BO131" s="350">
        <f>+'Stk CF '!CX131</f>
        <v>0</v>
      </c>
      <c r="BP131" s="351">
        <f>+'Stk BF '!EA131</f>
        <v>6</v>
      </c>
      <c r="BQ131" s="106">
        <f>+'Stk BSF'!DV131</f>
        <v>29</v>
      </c>
      <c r="BR131" s="350">
        <f>+'Stk CF '!DD131</f>
        <v>0</v>
      </c>
      <c r="BS131" s="350">
        <f>+'Stk CF '!DE131</f>
        <v>0</v>
      </c>
      <c r="BT131" s="351">
        <f>+'Stk BF '!EJ131</f>
        <v>6</v>
      </c>
      <c r="BU131" s="106">
        <f>+'Stk BSF'!ED131</f>
        <v>29</v>
      </c>
      <c r="BV131" s="350">
        <f>+'Stk CF '!DK131</f>
        <v>0</v>
      </c>
      <c r="BW131" s="350">
        <f>+'Stk CF '!DL131</f>
        <v>0</v>
      </c>
      <c r="BX131" s="351">
        <f>+'Stk BF '!ES131</f>
        <v>6</v>
      </c>
      <c r="BY131" s="106">
        <f>+'Stk BSF'!EL131</f>
        <v>29</v>
      </c>
      <c r="BZ131" s="350">
        <f>+'Stk CF '!DR131</f>
        <v>0</v>
      </c>
      <c r="CA131" s="350">
        <f>+'Stk CF '!DS131</f>
        <v>0</v>
      </c>
      <c r="CB131" s="351">
        <f>+'Stk BF '!FB131</f>
        <v>6</v>
      </c>
      <c r="CC131" s="106">
        <f>+'Stk BSF'!ET131</f>
        <v>29</v>
      </c>
      <c r="CD131" s="350">
        <f>+'Stk CF '!DY131</f>
        <v>0</v>
      </c>
      <c r="CE131" s="350">
        <f>+'Stk CF '!DZ131</f>
        <v>0</v>
      </c>
      <c r="CF131" s="351">
        <f>+'Stk BF '!FK131</f>
        <v>6</v>
      </c>
      <c r="CG131" s="106">
        <f>+'Stk BSF'!FB131</f>
        <v>29</v>
      </c>
      <c r="CH131" s="350">
        <f>+'Stk CF '!EF131</f>
        <v>0</v>
      </c>
      <c r="CI131" s="350">
        <f>+'Stk CF '!EG131</f>
        <v>0</v>
      </c>
      <c r="CJ131" s="351">
        <f>+'Stk BF '!FT131</f>
        <v>6</v>
      </c>
      <c r="CK131" s="106">
        <f>+'Stk BSF'!FJ131</f>
        <v>29</v>
      </c>
      <c r="CL131" s="350">
        <f>+'Stk CF '!EM131</f>
        <v>0</v>
      </c>
      <c r="CM131" s="350">
        <f>+'Stk CF '!EN131</f>
        <v>0</v>
      </c>
      <c r="CN131" s="351">
        <f>+'Stk BF '!GC131</f>
        <v>6</v>
      </c>
      <c r="CO131" s="106">
        <f>+'Stk BSF'!FR131</f>
        <v>29</v>
      </c>
      <c r="CP131" s="350">
        <f>+'Stk CF '!ET131</f>
        <v>0</v>
      </c>
      <c r="CQ131" s="350">
        <f>+'Stk CF '!EU131</f>
        <v>0</v>
      </c>
      <c r="CR131" s="351">
        <f>+'Stk BF '!GL131</f>
        <v>6</v>
      </c>
      <c r="CS131" s="106">
        <f>+'Stk BSF'!FZ131</f>
        <v>29</v>
      </c>
      <c r="CT131" s="350">
        <f>+'Stk CF '!FA131</f>
        <v>0</v>
      </c>
      <c r="CU131" s="350">
        <f>+'Stk CF '!FB131</f>
        <v>0</v>
      </c>
      <c r="CV131" s="351">
        <f>+'Stk BF '!GU131</f>
        <v>6</v>
      </c>
      <c r="CW131" s="106">
        <f>+'Stk BSF'!GH131</f>
        <v>29</v>
      </c>
      <c r="CX131" s="350">
        <f>+'Stk CF '!FH131</f>
        <v>0</v>
      </c>
      <c r="CY131" s="350">
        <f>+'Stk CF '!FI131</f>
        <v>0</v>
      </c>
      <c r="CZ131" s="351">
        <f>+'Stk BF '!HD131</f>
        <v>6</v>
      </c>
      <c r="DA131" s="106">
        <f>+'Stk BSF'!GP131</f>
        <v>29</v>
      </c>
      <c r="DB131" s="350">
        <f>+'Stk CF '!FO131</f>
        <v>0</v>
      </c>
      <c r="DC131" s="350">
        <f>+'Stk CF '!FP131</f>
        <v>0</v>
      </c>
      <c r="DD131" s="351">
        <f>+'Stk BF '!HM131</f>
        <v>6</v>
      </c>
      <c r="DE131" s="106">
        <f>+'Stk BSF'!GX131</f>
        <v>29</v>
      </c>
      <c r="DF131" s="350">
        <f>+'Stk CF '!FV131</f>
        <v>0</v>
      </c>
      <c r="DG131" s="350">
        <f>+'Stk CF '!FW131</f>
        <v>0</v>
      </c>
      <c r="DH131" s="351">
        <f>+'Stk BF '!HV131</f>
        <v>6</v>
      </c>
      <c r="DI131" s="106">
        <f>+'Stk BSF'!HF131</f>
        <v>29</v>
      </c>
      <c r="DJ131" s="350">
        <f>+'Stk CF '!GC131</f>
        <v>0</v>
      </c>
      <c r="DK131" s="350">
        <f>+'Stk CF '!GD131</f>
        <v>0</v>
      </c>
      <c r="DL131" s="351">
        <f>+'Stk BF '!IE131</f>
        <v>6</v>
      </c>
      <c r="DM131" s="106">
        <f>+'Stk BSF'!HN131</f>
        <v>29</v>
      </c>
      <c r="DN131" s="350">
        <f>+'Stk CF '!GJ131</f>
        <v>0</v>
      </c>
      <c r="DO131" s="350">
        <f>+'Stk CF '!GK131</f>
        <v>0</v>
      </c>
      <c r="DP131" s="351">
        <f>+'Stk BF '!IN131</f>
        <v>6</v>
      </c>
      <c r="DQ131" s="106">
        <f>+'Stk BSF'!HV131</f>
        <v>29</v>
      </c>
      <c r="DR131" s="350">
        <f>+'Stk CF '!GQ131</f>
        <v>0</v>
      </c>
      <c r="DS131" s="350">
        <f>+'Stk CF '!GR131</f>
        <v>0</v>
      </c>
      <c r="DT131" s="351">
        <f>+'Stk BF '!IW131</f>
        <v>6</v>
      </c>
      <c r="DU131" s="106">
        <f>+'Stk BSF'!HV131</f>
        <v>29</v>
      </c>
      <c r="DV131" s="350">
        <f>+'Stk CF '!GX131</f>
        <v>0</v>
      </c>
      <c r="DW131" s="350">
        <f>+'Stk CF '!GY131</f>
        <v>0</v>
      </c>
      <c r="DX131" s="351">
        <f>+'Stk BF '!JF131</f>
        <v>6</v>
      </c>
      <c r="DY131" s="106">
        <f>+'Stk BSF'!IL131</f>
        <v>29</v>
      </c>
      <c r="DZ131" s="350">
        <f>+'Stk CF '!HE131</f>
        <v>0</v>
      </c>
      <c r="EA131" s="350">
        <f>+'Stk CF '!HF131</f>
        <v>0</v>
      </c>
      <c r="EB131" s="351">
        <f>+'Stk BF '!JO131</f>
        <v>6</v>
      </c>
      <c r="EC131" s="106">
        <f>+'Stk BSF'!IT131</f>
        <v>29</v>
      </c>
      <c r="ED131" s="350">
        <f>+'Stk CF '!HL131</f>
        <v>0</v>
      </c>
      <c r="EE131" s="350">
        <f>+'Stk CF '!HM131</f>
        <v>0</v>
      </c>
      <c r="EF131" s="351">
        <f>+'Stk BF '!JX131</f>
        <v>6</v>
      </c>
      <c r="EG131" s="106">
        <f>+'Stk BSF'!JB131</f>
        <v>29</v>
      </c>
      <c r="EH131" s="350">
        <f>+'Stk CF '!IA131</f>
        <v>0</v>
      </c>
      <c r="EI131" s="350">
        <f>+'Stk CF '!IB131</f>
        <v>0</v>
      </c>
      <c r="EJ131" s="351">
        <f>+'Stk BF '!KG131</f>
        <v>6</v>
      </c>
      <c r="EK131" s="1"/>
      <c r="EL131" s="520">
        <f t="shared" si="59"/>
        <v>29</v>
      </c>
      <c r="EM131" s="347">
        <f t="shared" si="60"/>
        <v>0</v>
      </c>
      <c r="EN131" s="347">
        <f t="shared" si="61"/>
        <v>0</v>
      </c>
      <c r="EO131" s="347">
        <f t="shared" si="62"/>
        <v>6</v>
      </c>
      <c r="EP131" s="118"/>
      <c r="EQ131" s="132"/>
      <c r="ER131" s="132"/>
    </row>
    <row r="132" spans="2:148" s="41" customFormat="1" ht="14.25" customHeight="1">
      <c r="B132" s="387" t="s">
        <v>603</v>
      </c>
      <c r="C132" s="176" t="s">
        <v>610</v>
      </c>
      <c r="D132" s="389" t="s">
        <v>661</v>
      </c>
      <c r="E132" s="370" t="s">
        <v>181</v>
      </c>
      <c r="F132" s="380" t="s">
        <v>99</v>
      </c>
      <c r="G132" s="380" t="s">
        <v>99</v>
      </c>
      <c r="H132" s="166" t="s">
        <v>94</v>
      </c>
      <c r="I132" s="375"/>
      <c r="J132" s="139" t="s">
        <v>605</v>
      </c>
      <c r="K132" s="140" t="s">
        <v>604</v>
      </c>
      <c r="L132" s="137" t="s">
        <v>4</v>
      </c>
      <c r="M132" s="106">
        <f>+'Stk BSF'!N132</f>
        <v>0</v>
      </c>
      <c r="N132" s="350">
        <f>+'Stk CF '!N132</f>
        <v>0</v>
      </c>
      <c r="O132" s="350">
        <f>+'Stk CF '!O132</f>
        <v>0</v>
      </c>
      <c r="P132" s="351">
        <f>+'Stk BF '!N132</f>
        <v>0</v>
      </c>
      <c r="Q132" s="106">
        <f>+'Stk BSF'!V132</f>
        <v>0</v>
      </c>
      <c r="R132" s="350">
        <f>+'Stk CF '!Q132</f>
        <v>0</v>
      </c>
      <c r="S132" s="350">
        <f>+'Stk CF '!R132</f>
        <v>0</v>
      </c>
      <c r="T132" s="351">
        <f>+'Stk BF '!W132</f>
        <v>0</v>
      </c>
      <c r="U132" s="106">
        <f>+'Stk BSF'!AD132</f>
        <v>0</v>
      </c>
      <c r="V132" s="350">
        <f>+'Stk CF '!X132</f>
        <v>0</v>
      </c>
      <c r="W132" s="350">
        <f>+'Stk CF '!Y132</f>
        <v>0</v>
      </c>
      <c r="X132" s="351">
        <f>+'Stk BF '!AF132</f>
        <v>0</v>
      </c>
      <c r="Y132" s="106">
        <f>+'Stk BSF'!AL132</f>
        <v>0</v>
      </c>
      <c r="Z132" s="350">
        <f>+'Stk CF '!AE132</f>
        <v>0</v>
      </c>
      <c r="AA132" s="350">
        <f>+'Stk CF '!AF132</f>
        <v>0</v>
      </c>
      <c r="AB132" s="351">
        <f>+'Stk BF '!AO132</f>
        <v>0</v>
      </c>
      <c r="AC132" s="106">
        <f>+'Stk BSF'!AT132</f>
        <v>0</v>
      </c>
      <c r="AD132" s="350">
        <f>+'Stk CF '!AL132</f>
        <v>0</v>
      </c>
      <c r="AE132" s="350">
        <f>+'Stk CF '!AM132</f>
        <v>0</v>
      </c>
      <c r="AF132" s="351">
        <f>+'Stk BF '!AX132</f>
        <v>0</v>
      </c>
      <c r="AG132" s="106">
        <f>+'Stk BSF'!BB132</f>
        <v>0</v>
      </c>
      <c r="AH132" s="350">
        <f>+'Stk CF '!AS132</f>
        <v>0</v>
      </c>
      <c r="AI132" s="350">
        <f>+'Stk CF '!AT132</f>
        <v>0</v>
      </c>
      <c r="AJ132" s="351">
        <f>+'Stk BF '!BG132</f>
        <v>0</v>
      </c>
      <c r="AK132" s="106">
        <f>+'Stk BSF'!BJ132</f>
        <v>0</v>
      </c>
      <c r="AL132" s="350">
        <f>+'Stk CF '!AZ132</f>
        <v>0</v>
      </c>
      <c r="AM132" s="350">
        <f>+'Stk CF '!BA132</f>
        <v>0</v>
      </c>
      <c r="AN132" s="351">
        <f>+'Stk BF '!BP132</f>
        <v>0</v>
      </c>
      <c r="AO132" s="106">
        <f>+'Stk BSF'!BR132</f>
        <v>0</v>
      </c>
      <c r="AP132" s="350">
        <f>+'Stk CF '!BG132</f>
        <v>0</v>
      </c>
      <c r="AQ132" s="350">
        <f>+'Stk CF '!BH132</f>
        <v>0</v>
      </c>
      <c r="AR132" s="351">
        <f>+'Stk BF '!BY132</f>
        <v>0</v>
      </c>
      <c r="AS132" s="106">
        <f>+'Stk BSF'!BZ132</f>
        <v>0</v>
      </c>
      <c r="AT132" s="350">
        <f>+'Stk CF '!BN132</f>
        <v>0</v>
      </c>
      <c r="AU132" s="350">
        <f>+'Stk CF '!BO132</f>
        <v>0</v>
      </c>
      <c r="AV132" s="351">
        <f>+'Stk BF '!CH132</f>
        <v>0</v>
      </c>
      <c r="AW132" s="106">
        <f>+'Stk BSF'!CH132</f>
        <v>0</v>
      </c>
      <c r="AX132" s="350">
        <f>+'Stk CF '!BU132</f>
        <v>0</v>
      </c>
      <c r="AY132" s="350">
        <f>+'Stk CF '!BV132</f>
        <v>0</v>
      </c>
      <c r="AZ132" s="351">
        <f>+'Stk BF '!CQ132</f>
        <v>0</v>
      </c>
      <c r="BA132" s="106">
        <f>+'Stk BSF'!CP132</f>
        <v>0</v>
      </c>
      <c r="BB132" s="350">
        <f>+'Stk CF '!CB132</f>
        <v>0</v>
      </c>
      <c r="BC132" s="350">
        <f>+'Stk CF '!CC132</f>
        <v>0</v>
      </c>
      <c r="BD132" s="351">
        <f>+'Stk BF '!CZ132</f>
        <v>0</v>
      </c>
      <c r="BE132" s="106">
        <f>+'Stk BSF'!CX132</f>
        <v>0</v>
      </c>
      <c r="BF132" s="350">
        <f>+'Stk CF '!CI132</f>
        <v>0</v>
      </c>
      <c r="BG132" s="350">
        <f>+'Stk CF '!CJ132</f>
        <v>0</v>
      </c>
      <c r="BH132" s="351">
        <f>+'Stk BF '!DI132</f>
        <v>0</v>
      </c>
      <c r="BI132" s="106">
        <f>+'Stk BSF'!DF132</f>
        <v>0</v>
      </c>
      <c r="BJ132" s="350">
        <f>+'Stk CF '!CP132</f>
        <v>0</v>
      </c>
      <c r="BK132" s="350">
        <f>+'Stk CF '!CQ132</f>
        <v>0</v>
      </c>
      <c r="BL132" s="351">
        <f>+'Stk BF '!DR132</f>
        <v>0</v>
      </c>
      <c r="BM132" s="106">
        <f>+'Stk BSF'!DN132</f>
        <v>0</v>
      </c>
      <c r="BN132" s="350">
        <f>+'Stk CF '!CW132</f>
        <v>0</v>
      </c>
      <c r="BO132" s="350">
        <f>+'Stk CF '!CX132</f>
        <v>0</v>
      </c>
      <c r="BP132" s="351">
        <f>+'Stk BF '!EA132</f>
        <v>0</v>
      </c>
      <c r="BQ132" s="106">
        <f>+'Stk BSF'!DV132</f>
        <v>0</v>
      </c>
      <c r="BR132" s="350">
        <f>+'Stk CF '!DD132</f>
        <v>0</v>
      </c>
      <c r="BS132" s="350">
        <f>+'Stk CF '!DE132</f>
        <v>0</v>
      </c>
      <c r="BT132" s="351">
        <f>+'Stk BF '!EJ132</f>
        <v>0</v>
      </c>
      <c r="BU132" s="106">
        <f>+'Stk BSF'!ED132</f>
        <v>0</v>
      </c>
      <c r="BV132" s="350">
        <f>+'Stk CF '!DK132</f>
        <v>0</v>
      </c>
      <c r="BW132" s="350">
        <f>+'Stk CF '!DL132</f>
        <v>0</v>
      </c>
      <c r="BX132" s="351">
        <f>+'Stk BF '!ES132</f>
        <v>0</v>
      </c>
      <c r="BY132" s="106">
        <f>+'Stk BSF'!EL132</f>
        <v>0</v>
      </c>
      <c r="BZ132" s="350">
        <f>+'Stk CF '!DR132</f>
        <v>0</v>
      </c>
      <c r="CA132" s="350">
        <f>+'Stk CF '!DS132</f>
        <v>0</v>
      </c>
      <c r="CB132" s="351">
        <f>+'Stk BF '!FB132</f>
        <v>0</v>
      </c>
      <c r="CC132" s="106">
        <f>+'Stk BSF'!ET132</f>
        <v>0</v>
      </c>
      <c r="CD132" s="350">
        <f>+'Stk CF '!DY132</f>
        <v>0</v>
      </c>
      <c r="CE132" s="350">
        <f>+'Stk CF '!DZ132</f>
        <v>0</v>
      </c>
      <c r="CF132" s="351">
        <f>+'Stk BF '!FK132</f>
        <v>0</v>
      </c>
      <c r="CG132" s="106">
        <f>+'Stk BSF'!FB132</f>
        <v>0</v>
      </c>
      <c r="CH132" s="350">
        <f>+'Stk CF '!EF132</f>
        <v>0</v>
      </c>
      <c r="CI132" s="350">
        <f>+'Stk CF '!EG132</f>
        <v>0</v>
      </c>
      <c r="CJ132" s="351">
        <f>+'Stk BF '!FT132</f>
        <v>0</v>
      </c>
      <c r="CK132" s="106">
        <f>+'Stk BSF'!FJ132</f>
        <v>0</v>
      </c>
      <c r="CL132" s="350">
        <f>+'Stk CF '!EM132</f>
        <v>0</v>
      </c>
      <c r="CM132" s="350">
        <f>+'Stk CF '!EN132</f>
        <v>0</v>
      </c>
      <c r="CN132" s="351">
        <f>+'Stk BF '!GC132</f>
        <v>0</v>
      </c>
      <c r="CO132" s="106">
        <f>+'Stk BSF'!FR132</f>
        <v>0</v>
      </c>
      <c r="CP132" s="350">
        <f>+'Stk CF '!ET132</f>
        <v>0</v>
      </c>
      <c r="CQ132" s="350">
        <f>+'Stk CF '!EU132</f>
        <v>0</v>
      </c>
      <c r="CR132" s="351">
        <f>+'Stk BF '!GL132</f>
        <v>0</v>
      </c>
      <c r="CS132" s="106">
        <f>+'Stk BSF'!FZ132</f>
        <v>0</v>
      </c>
      <c r="CT132" s="350">
        <f>+'Stk CF '!FA132</f>
        <v>0</v>
      </c>
      <c r="CU132" s="350">
        <f>+'Stk CF '!FB132</f>
        <v>0</v>
      </c>
      <c r="CV132" s="351">
        <f>+'Stk BF '!GU132</f>
        <v>0</v>
      </c>
      <c r="CW132" s="106">
        <f>+'Stk BSF'!GH132</f>
        <v>0</v>
      </c>
      <c r="CX132" s="350">
        <f>+'Stk CF '!FH132</f>
        <v>0</v>
      </c>
      <c r="CY132" s="350">
        <f>+'Stk CF '!FI132</f>
        <v>0</v>
      </c>
      <c r="CZ132" s="351">
        <f>+'Stk BF '!HD132</f>
        <v>0</v>
      </c>
      <c r="DA132" s="106">
        <f>+'Stk BSF'!GP132</f>
        <v>0</v>
      </c>
      <c r="DB132" s="350">
        <f>+'Stk CF '!FO132</f>
        <v>0</v>
      </c>
      <c r="DC132" s="350">
        <f>+'Stk CF '!FP132</f>
        <v>0</v>
      </c>
      <c r="DD132" s="351">
        <f>+'Stk BF '!HM132</f>
        <v>0</v>
      </c>
      <c r="DE132" s="106">
        <f>+'Stk BSF'!GX132</f>
        <v>0</v>
      </c>
      <c r="DF132" s="350">
        <f>+'Stk CF '!FV132</f>
        <v>0</v>
      </c>
      <c r="DG132" s="350">
        <f>+'Stk CF '!FW132</f>
        <v>0</v>
      </c>
      <c r="DH132" s="351">
        <f>+'Stk BF '!HV132</f>
        <v>0</v>
      </c>
      <c r="DI132" s="106">
        <f>+'Stk BSF'!HF132</f>
        <v>0</v>
      </c>
      <c r="DJ132" s="350">
        <f>+'Stk CF '!GC132</f>
        <v>0</v>
      </c>
      <c r="DK132" s="350">
        <f>+'Stk CF '!GD132</f>
        <v>0</v>
      </c>
      <c r="DL132" s="351">
        <f>+'Stk BF '!IE132</f>
        <v>0</v>
      </c>
      <c r="DM132" s="106">
        <f>+'Stk BSF'!HN132</f>
        <v>0</v>
      </c>
      <c r="DN132" s="350">
        <f>+'Stk CF '!GJ132</f>
        <v>0</v>
      </c>
      <c r="DO132" s="350">
        <f>+'Stk CF '!GK132</f>
        <v>0</v>
      </c>
      <c r="DP132" s="351">
        <f>+'Stk BF '!IN132</f>
        <v>0</v>
      </c>
      <c r="DQ132" s="106">
        <f>+'Stk BSF'!HV132</f>
        <v>0</v>
      </c>
      <c r="DR132" s="350">
        <f>+'Stk CF '!GQ132</f>
        <v>0</v>
      </c>
      <c r="DS132" s="350">
        <f>+'Stk CF '!GR132</f>
        <v>0</v>
      </c>
      <c r="DT132" s="351">
        <f>+'Stk BF '!IW132</f>
        <v>0</v>
      </c>
      <c r="DU132" s="106">
        <f>+'Stk BSF'!HV132</f>
        <v>0</v>
      </c>
      <c r="DV132" s="350">
        <f>+'Stk CF '!GX132</f>
        <v>0</v>
      </c>
      <c r="DW132" s="350">
        <f>+'Stk CF '!GY132</f>
        <v>0</v>
      </c>
      <c r="DX132" s="351">
        <f>+'Stk BF '!JF132</f>
        <v>0</v>
      </c>
      <c r="DY132" s="106">
        <f>+'Stk BSF'!IL132</f>
        <v>0</v>
      </c>
      <c r="DZ132" s="350">
        <f>+'Stk CF '!HE132</f>
        <v>0</v>
      </c>
      <c r="EA132" s="350">
        <f>+'Stk CF '!HF132</f>
        <v>0</v>
      </c>
      <c r="EB132" s="351">
        <f>+'Stk BF '!JO132</f>
        <v>0</v>
      </c>
      <c r="EC132" s="106">
        <f>+'Stk BSF'!IT132</f>
        <v>0</v>
      </c>
      <c r="ED132" s="350">
        <f>+'Stk CF '!HL132</f>
        <v>0</v>
      </c>
      <c r="EE132" s="350">
        <f>+'Stk CF '!HM132</f>
        <v>0</v>
      </c>
      <c r="EF132" s="351">
        <f>+'Stk BF '!JX132</f>
        <v>0</v>
      </c>
      <c r="EG132" s="106">
        <f>+'Stk BSF'!JB132</f>
        <v>0</v>
      </c>
      <c r="EH132" s="350">
        <f>+'Stk CF '!IA132</f>
        <v>0</v>
      </c>
      <c r="EI132" s="350">
        <f>+'Stk CF '!IB132</f>
        <v>0</v>
      </c>
      <c r="EJ132" s="351">
        <f>+'Stk BF '!KG132</f>
        <v>0</v>
      </c>
      <c r="EK132" s="1"/>
      <c r="EL132" s="520">
        <f t="shared" si="59"/>
        <v>0</v>
      </c>
      <c r="EM132" s="347">
        <f t="shared" si="60"/>
        <v>0</v>
      </c>
      <c r="EN132" s="347">
        <f t="shared" si="61"/>
        <v>0</v>
      </c>
      <c r="EO132" s="347">
        <f t="shared" si="62"/>
        <v>0</v>
      </c>
      <c r="EP132" s="118"/>
      <c r="EQ132" s="132"/>
      <c r="ER132" s="132"/>
    </row>
    <row r="133" spans="2:148" s="41" customFormat="1" ht="14.25" customHeight="1">
      <c r="B133" s="387" t="s">
        <v>603</v>
      </c>
      <c r="C133" s="176" t="s">
        <v>611</v>
      </c>
      <c r="D133" s="389" t="s">
        <v>261</v>
      </c>
      <c r="E133" s="370" t="s">
        <v>181</v>
      </c>
      <c r="F133" s="380" t="s">
        <v>99</v>
      </c>
      <c r="G133" s="380" t="s">
        <v>99</v>
      </c>
      <c r="H133" s="166" t="s">
        <v>94</v>
      </c>
      <c r="I133" s="375"/>
      <c r="J133" s="143">
        <v>4</v>
      </c>
      <c r="K133" s="144" t="s">
        <v>604</v>
      </c>
      <c r="L133" s="137" t="s">
        <v>4</v>
      </c>
      <c r="M133" s="106">
        <f>+'Stk BSF'!N133</f>
        <v>0</v>
      </c>
      <c r="N133" s="350">
        <f>+'Stk CF '!N133</f>
        <v>0</v>
      </c>
      <c r="O133" s="350">
        <f>+'Stk CF '!O133</f>
        <v>0</v>
      </c>
      <c r="P133" s="351">
        <f>+'Stk BF '!N133</f>
        <v>0</v>
      </c>
      <c r="Q133" s="106">
        <f>+'Stk BSF'!V133</f>
        <v>0</v>
      </c>
      <c r="R133" s="350">
        <f>+'Stk CF '!Q133</f>
        <v>0</v>
      </c>
      <c r="S133" s="350">
        <f>+'Stk CF '!R133</f>
        <v>0</v>
      </c>
      <c r="T133" s="351">
        <f>+'Stk BF '!W133</f>
        <v>0</v>
      </c>
      <c r="U133" s="106">
        <f>+'Stk BSF'!AD133</f>
        <v>0</v>
      </c>
      <c r="V133" s="350">
        <f>+'Stk CF '!X133</f>
        <v>0</v>
      </c>
      <c r="W133" s="350">
        <f>+'Stk CF '!Y133</f>
        <v>0</v>
      </c>
      <c r="X133" s="351">
        <f>+'Stk BF '!AF133</f>
        <v>0</v>
      </c>
      <c r="Y133" s="106">
        <f>+'Stk BSF'!AL133</f>
        <v>0</v>
      </c>
      <c r="Z133" s="350">
        <f>+'Stk CF '!AE133</f>
        <v>0</v>
      </c>
      <c r="AA133" s="350">
        <f>+'Stk CF '!AF133</f>
        <v>0</v>
      </c>
      <c r="AB133" s="351">
        <f>+'Stk BF '!AO133</f>
        <v>0</v>
      </c>
      <c r="AC133" s="106">
        <f>+'Stk BSF'!AT133</f>
        <v>0</v>
      </c>
      <c r="AD133" s="350">
        <f>+'Stk CF '!AL133</f>
        <v>0</v>
      </c>
      <c r="AE133" s="350">
        <f>+'Stk CF '!AM133</f>
        <v>0</v>
      </c>
      <c r="AF133" s="351">
        <f>+'Stk BF '!AX133</f>
        <v>0</v>
      </c>
      <c r="AG133" s="106">
        <f>+'Stk BSF'!BB133</f>
        <v>0</v>
      </c>
      <c r="AH133" s="350">
        <f>+'Stk CF '!AS133</f>
        <v>0</v>
      </c>
      <c r="AI133" s="350">
        <f>+'Stk CF '!AT133</f>
        <v>0</v>
      </c>
      <c r="AJ133" s="351">
        <f>+'Stk BF '!BG133</f>
        <v>0</v>
      </c>
      <c r="AK133" s="106">
        <f>+'Stk BSF'!BJ133</f>
        <v>0</v>
      </c>
      <c r="AL133" s="350">
        <f>+'Stk CF '!AZ133</f>
        <v>0</v>
      </c>
      <c r="AM133" s="350">
        <f>+'Stk CF '!BA133</f>
        <v>0</v>
      </c>
      <c r="AN133" s="351">
        <f>+'Stk BF '!BP133</f>
        <v>0</v>
      </c>
      <c r="AO133" s="106">
        <f>+'Stk BSF'!BR133</f>
        <v>0</v>
      </c>
      <c r="AP133" s="350">
        <f>+'Stk CF '!BG133</f>
        <v>0</v>
      </c>
      <c r="AQ133" s="350">
        <f>+'Stk CF '!BH133</f>
        <v>0</v>
      </c>
      <c r="AR133" s="351">
        <f>+'Stk BF '!BY133</f>
        <v>0</v>
      </c>
      <c r="AS133" s="106">
        <f>+'Stk BSF'!BZ133</f>
        <v>0</v>
      </c>
      <c r="AT133" s="350">
        <f>+'Stk CF '!BN133</f>
        <v>0</v>
      </c>
      <c r="AU133" s="350">
        <f>+'Stk CF '!BO133</f>
        <v>0</v>
      </c>
      <c r="AV133" s="351">
        <f>+'Stk BF '!CH133</f>
        <v>0</v>
      </c>
      <c r="AW133" s="106">
        <f>+'Stk BSF'!CH133</f>
        <v>0</v>
      </c>
      <c r="AX133" s="350">
        <f>+'Stk CF '!BU133</f>
        <v>0</v>
      </c>
      <c r="AY133" s="350">
        <f>+'Stk CF '!BV133</f>
        <v>0</v>
      </c>
      <c r="AZ133" s="351">
        <f>+'Stk BF '!CQ133</f>
        <v>0</v>
      </c>
      <c r="BA133" s="106">
        <f>+'Stk BSF'!CP133</f>
        <v>0</v>
      </c>
      <c r="BB133" s="350">
        <f>+'Stk CF '!CB133</f>
        <v>0</v>
      </c>
      <c r="BC133" s="350">
        <f>+'Stk CF '!CC133</f>
        <v>0</v>
      </c>
      <c r="BD133" s="351">
        <f>+'Stk BF '!CZ133</f>
        <v>0</v>
      </c>
      <c r="BE133" s="106">
        <f>+'Stk BSF'!CX133</f>
        <v>0</v>
      </c>
      <c r="BF133" s="350">
        <f>+'Stk CF '!CI133</f>
        <v>0</v>
      </c>
      <c r="BG133" s="350">
        <f>+'Stk CF '!CJ133</f>
        <v>0</v>
      </c>
      <c r="BH133" s="351">
        <f>+'Stk BF '!DI133</f>
        <v>0</v>
      </c>
      <c r="BI133" s="106">
        <f>+'Stk BSF'!DF133</f>
        <v>0</v>
      </c>
      <c r="BJ133" s="350">
        <f>+'Stk CF '!CP133</f>
        <v>0</v>
      </c>
      <c r="BK133" s="350">
        <f>+'Stk CF '!CQ133</f>
        <v>0</v>
      </c>
      <c r="BL133" s="351">
        <f>+'Stk BF '!DR133</f>
        <v>0</v>
      </c>
      <c r="BM133" s="106">
        <f>+'Stk BSF'!DN133</f>
        <v>0</v>
      </c>
      <c r="BN133" s="350">
        <f>+'Stk CF '!CW133</f>
        <v>0</v>
      </c>
      <c r="BO133" s="350">
        <f>+'Stk CF '!CX133</f>
        <v>0</v>
      </c>
      <c r="BP133" s="351">
        <f>+'Stk BF '!EA133</f>
        <v>0</v>
      </c>
      <c r="BQ133" s="106">
        <f>+'Stk BSF'!DV133</f>
        <v>0</v>
      </c>
      <c r="BR133" s="350">
        <f>+'Stk CF '!DD133</f>
        <v>0</v>
      </c>
      <c r="BS133" s="350">
        <f>+'Stk CF '!DE133</f>
        <v>0</v>
      </c>
      <c r="BT133" s="351">
        <f>+'Stk BF '!EJ133</f>
        <v>0</v>
      </c>
      <c r="BU133" s="106">
        <f>+'Stk BSF'!ED133</f>
        <v>0</v>
      </c>
      <c r="BV133" s="350">
        <f>+'Stk CF '!DK133</f>
        <v>0</v>
      </c>
      <c r="BW133" s="350">
        <f>+'Stk CF '!DL133</f>
        <v>0</v>
      </c>
      <c r="BX133" s="351">
        <f>+'Stk BF '!ES133</f>
        <v>0</v>
      </c>
      <c r="BY133" s="106">
        <f>+'Stk BSF'!EL133</f>
        <v>0</v>
      </c>
      <c r="BZ133" s="350">
        <f>+'Stk CF '!DR133</f>
        <v>0</v>
      </c>
      <c r="CA133" s="350">
        <f>+'Stk CF '!DS133</f>
        <v>0</v>
      </c>
      <c r="CB133" s="351">
        <f>+'Stk BF '!FB133</f>
        <v>0</v>
      </c>
      <c r="CC133" s="106">
        <f>+'Stk BSF'!ET133</f>
        <v>0</v>
      </c>
      <c r="CD133" s="350">
        <f>+'Stk CF '!DY133</f>
        <v>0</v>
      </c>
      <c r="CE133" s="350">
        <f>+'Stk CF '!DZ133</f>
        <v>0</v>
      </c>
      <c r="CF133" s="351">
        <f>+'Stk BF '!FK133</f>
        <v>0</v>
      </c>
      <c r="CG133" s="106">
        <f>+'Stk BSF'!FB133</f>
        <v>0</v>
      </c>
      <c r="CH133" s="350">
        <f>+'Stk CF '!EF133</f>
        <v>0</v>
      </c>
      <c r="CI133" s="350">
        <f>+'Stk CF '!EG133</f>
        <v>0</v>
      </c>
      <c r="CJ133" s="351">
        <f>+'Stk BF '!FT133</f>
        <v>0</v>
      </c>
      <c r="CK133" s="106">
        <f>+'Stk BSF'!FJ133</f>
        <v>0</v>
      </c>
      <c r="CL133" s="350">
        <f>+'Stk CF '!EM133</f>
        <v>0</v>
      </c>
      <c r="CM133" s="350">
        <f>+'Stk CF '!EN133</f>
        <v>0</v>
      </c>
      <c r="CN133" s="351">
        <f>+'Stk BF '!GC133</f>
        <v>0</v>
      </c>
      <c r="CO133" s="106">
        <f>+'Stk BSF'!FR133</f>
        <v>0</v>
      </c>
      <c r="CP133" s="350">
        <f>+'Stk CF '!ET133</f>
        <v>0</v>
      </c>
      <c r="CQ133" s="350">
        <f>+'Stk CF '!EU133</f>
        <v>0</v>
      </c>
      <c r="CR133" s="351">
        <f>+'Stk BF '!GL133</f>
        <v>0</v>
      </c>
      <c r="CS133" s="106">
        <f>+'Stk BSF'!FZ133</f>
        <v>0</v>
      </c>
      <c r="CT133" s="350">
        <f>+'Stk CF '!FA133</f>
        <v>0</v>
      </c>
      <c r="CU133" s="350">
        <f>+'Stk CF '!FB133</f>
        <v>0</v>
      </c>
      <c r="CV133" s="351">
        <f>+'Stk BF '!GU133</f>
        <v>0</v>
      </c>
      <c r="CW133" s="106">
        <f>+'Stk BSF'!GH133</f>
        <v>0</v>
      </c>
      <c r="CX133" s="350">
        <f>+'Stk CF '!FH133</f>
        <v>0</v>
      </c>
      <c r="CY133" s="350">
        <f>+'Stk CF '!FI133</f>
        <v>0</v>
      </c>
      <c r="CZ133" s="351">
        <f>+'Stk BF '!HD133</f>
        <v>0</v>
      </c>
      <c r="DA133" s="106">
        <f>+'Stk BSF'!GP133</f>
        <v>0</v>
      </c>
      <c r="DB133" s="350">
        <f>+'Stk CF '!FO133</f>
        <v>0</v>
      </c>
      <c r="DC133" s="350">
        <f>+'Stk CF '!FP133</f>
        <v>0</v>
      </c>
      <c r="DD133" s="351">
        <f>+'Stk BF '!HM133</f>
        <v>0</v>
      </c>
      <c r="DE133" s="106">
        <f>+'Stk BSF'!GX133</f>
        <v>0</v>
      </c>
      <c r="DF133" s="350">
        <f>+'Stk CF '!FV133</f>
        <v>0</v>
      </c>
      <c r="DG133" s="350">
        <f>+'Stk CF '!FW133</f>
        <v>0</v>
      </c>
      <c r="DH133" s="351">
        <f>+'Stk BF '!HV133</f>
        <v>0</v>
      </c>
      <c r="DI133" s="106">
        <f>+'Stk BSF'!HF133</f>
        <v>0</v>
      </c>
      <c r="DJ133" s="350">
        <f>+'Stk CF '!GC133</f>
        <v>0</v>
      </c>
      <c r="DK133" s="350">
        <f>+'Stk CF '!GD133</f>
        <v>0</v>
      </c>
      <c r="DL133" s="351">
        <f>+'Stk BF '!IE133</f>
        <v>0</v>
      </c>
      <c r="DM133" s="106">
        <f>+'Stk BSF'!HN133</f>
        <v>0</v>
      </c>
      <c r="DN133" s="350">
        <f>+'Stk CF '!GJ133</f>
        <v>0</v>
      </c>
      <c r="DO133" s="350">
        <f>+'Stk CF '!GK133</f>
        <v>0</v>
      </c>
      <c r="DP133" s="351">
        <f>+'Stk BF '!IN133</f>
        <v>0</v>
      </c>
      <c r="DQ133" s="106">
        <f>+'Stk BSF'!HV133</f>
        <v>0</v>
      </c>
      <c r="DR133" s="350">
        <f>+'Stk CF '!GQ133</f>
        <v>0</v>
      </c>
      <c r="DS133" s="350">
        <f>+'Stk CF '!GR133</f>
        <v>0</v>
      </c>
      <c r="DT133" s="351">
        <f>+'Stk BF '!IW133</f>
        <v>0</v>
      </c>
      <c r="DU133" s="106">
        <f>+'Stk BSF'!HV133</f>
        <v>0</v>
      </c>
      <c r="DV133" s="350">
        <f>+'Stk CF '!GX133</f>
        <v>0</v>
      </c>
      <c r="DW133" s="350">
        <f>+'Stk CF '!GY133</f>
        <v>0</v>
      </c>
      <c r="DX133" s="351">
        <f>+'Stk BF '!JF133</f>
        <v>0</v>
      </c>
      <c r="DY133" s="106">
        <f>+'Stk BSF'!IL133</f>
        <v>0</v>
      </c>
      <c r="DZ133" s="350">
        <f>+'Stk CF '!HE133</f>
        <v>0</v>
      </c>
      <c r="EA133" s="350">
        <f>+'Stk CF '!HF133</f>
        <v>0</v>
      </c>
      <c r="EB133" s="351">
        <f>+'Stk BF '!JO133</f>
        <v>0</v>
      </c>
      <c r="EC133" s="106">
        <f>+'Stk BSF'!IT133</f>
        <v>0</v>
      </c>
      <c r="ED133" s="350">
        <f>+'Stk CF '!HL133</f>
        <v>0</v>
      </c>
      <c r="EE133" s="350">
        <f>+'Stk CF '!HM133</f>
        <v>0</v>
      </c>
      <c r="EF133" s="351">
        <f>+'Stk BF '!JX133</f>
        <v>0</v>
      </c>
      <c r="EG133" s="106">
        <f>+'Stk BSF'!JB133</f>
        <v>0</v>
      </c>
      <c r="EH133" s="350">
        <f>+'Stk CF '!IA133</f>
        <v>0</v>
      </c>
      <c r="EI133" s="350">
        <f>+'Stk CF '!IB133</f>
        <v>0</v>
      </c>
      <c r="EJ133" s="351">
        <f>+'Stk BF '!KG133</f>
        <v>0</v>
      </c>
      <c r="EK133" s="1"/>
      <c r="EL133" s="520">
        <f t="shared" si="59"/>
        <v>0</v>
      </c>
      <c r="EM133" s="347">
        <f t="shared" si="60"/>
        <v>0</v>
      </c>
      <c r="EN133" s="347">
        <f t="shared" si="61"/>
        <v>0</v>
      </c>
      <c r="EO133" s="347">
        <f t="shared" si="62"/>
        <v>0</v>
      </c>
      <c r="EP133" s="118"/>
      <c r="EQ133" s="132"/>
      <c r="ER133" s="132"/>
    </row>
    <row r="134" spans="2:148" s="41" customFormat="1" ht="14.25" customHeight="1">
      <c r="B134" s="387" t="s">
        <v>603</v>
      </c>
      <c r="C134" s="176" t="s">
        <v>612</v>
      </c>
      <c r="D134" s="389" t="s">
        <v>664</v>
      </c>
      <c r="E134" s="370" t="s">
        <v>181</v>
      </c>
      <c r="F134" s="380" t="s">
        <v>99</v>
      </c>
      <c r="G134" s="380" t="s">
        <v>99</v>
      </c>
      <c r="H134" s="166" t="s">
        <v>94</v>
      </c>
      <c r="I134" s="375"/>
      <c r="J134" s="143">
        <v>4</v>
      </c>
      <c r="K134" s="144">
        <v>5</v>
      </c>
      <c r="L134" s="137" t="s">
        <v>4</v>
      </c>
      <c r="M134" s="106">
        <f>+'Stk BSF'!N134</f>
        <v>0</v>
      </c>
      <c r="N134" s="350">
        <f>+'Stk CF '!N134</f>
        <v>0</v>
      </c>
      <c r="O134" s="350">
        <f>+'Stk CF '!O134</f>
        <v>0</v>
      </c>
      <c r="P134" s="351">
        <f>+'Stk BF '!N134</f>
        <v>0</v>
      </c>
      <c r="Q134" s="106">
        <f>+'Stk BSF'!V134</f>
        <v>0</v>
      </c>
      <c r="R134" s="350">
        <f>+'Stk CF '!Q134</f>
        <v>0</v>
      </c>
      <c r="S134" s="350">
        <f>+'Stk CF '!R134</f>
        <v>0</v>
      </c>
      <c r="T134" s="351">
        <f>+'Stk BF '!W134</f>
        <v>0</v>
      </c>
      <c r="U134" s="106">
        <f>+'Stk BSF'!AD134</f>
        <v>0</v>
      </c>
      <c r="V134" s="350">
        <f>+'Stk CF '!X134</f>
        <v>0</v>
      </c>
      <c r="W134" s="350">
        <f>+'Stk CF '!Y134</f>
        <v>0</v>
      </c>
      <c r="X134" s="351">
        <f>+'Stk BF '!AF134</f>
        <v>0</v>
      </c>
      <c r="Y134" s="106">
        <f>+'Stk BSF'!AL134</f>
        <v>0</v>
      </c>
      <c r="Z134" s="350">
        <f>+'Stk CF '!AE134</f>
        <v>0</v>
      </c>
      <c r="AA134" s="350">
        <f>+'Stk CF '!AF134</f>
        <v>0</v>
      </c>
      <c r="AB134" s="351">
        <f>+'Stk BF '!AO134</f>
        <v>0</v>
      </c>
      <c r="AC134" s="106">
        <f>+'Stk BSF'!AT134</f>
        <v>0</v>
      </c>
      <c r="AD134" s="350">
        <f>+'Stk CF '!AL134</f>
        <v>0</v>
      </c>
      <c r="AE134" s="350">
        <f>+'Stk CF '!AM134</f>
        <v>0</v>
      </c>
      <c r="AF134" s="351">
        <f>+'Stk BF '!AX134</f>
        <v>0</v>
      </c>
      <c r="AG134" s="106">
        <f>+'Stk BSF'!BB134</f>
        <v>0</v>
      </c>
      <c r="AH134" s="350">
        <f>+'Stk CF '!AS134</f>
        <v>0</v>
      </c>
      <c r="AI134" s="350">
        <f>+'Stk CF '!AT134</f>
        <v>0</v>
      </c>
      <c r="AJ134" s="351">
        <f>+'Stk BF '!BG134</f>
        <v>0</v>
      </c>
      <c r="AK134" s="106">
        <f>+'Stk BSF'!BJ134</f>
        <v>0</v>
      </c>
      <c r="AL134" s="350">
        <f>+'Stk CF '!AZ134</f>
        <v>0</v>
      </c>
      <c r="AM134" s="350">
        <f>+'Stk CF '!BA134</f>
        <v>0</v>
      </c>
      <c r="AN134" s="351">
        <f>+'Stk BF '!BP134</f>
        <v>0</v>
      </c>
      <c r="AO134" s="106">
        <f>+'Stk BSF'!BR134</f>
        <v>0</v>
      </c>
      <c r="AP134" s="350">
        <f>+'Stk CF '!BG134</f>
        <v>0</v>
      </c>
      <c r="AQ134" s="350">
        <f>+'Stk CF '!BH134</f>
        <v>0</v>
      </c>
      <c r="AR134" s="351">
        <f>+'Stk BF '!BY134</f>
        <v>0</v>
      </c>
      <c r="AS134" s="106">
        <f>+'Stk BSF'!BZ134</f>
        <v>0</v>
      </c>
      <c r="AT134" s="350">
        <f>+'Stk CF '!BN134</f>
        <v>0</v>
      </c>
      <c r="AU134" s="350">
        <f>+'Stk CF '!BO134</f>
        <v>0</v>
      </c>
      <c r="AV134" s="351">
        <f>+'Stk BF '!CH134</f>
        <v>0</v>
      </c>
      <c r="AW134" s="106">
        <f>+'Stk BSF'!CH134</f>
        <v>0</v>
      </c>
      <c r="AX134" s="350">
        <f>+'Stk CF '!BU134</f>
        <v>0</v>
      </c>
      <c r="AY134" s="350">
        <f>+'Stk CF '!BV134</f>
        <v>0</v>
      </c>
      <c r="AZ134" s="351">
        <f>+'Stk BF '!CQ134</f>
        <v>0</v>
      </c>
      <c r="BA134" s="106">
        <f>+'Stk BSF'!CP134</f>
        <v>0</v>
      </c>
      <c r="BB134" s="350">
        <f>+'Stk CF '!CB134</f>
        <v>0</v>
      </c>
      <c r="BC134" s="350">
        <f>+'Stk CF '!CC134</f>
        <v>0</v>
      </c>
      <c r="BD134" s="351">
        <f>+'Stk BF '!CZ134</f>
        <v>0</v>
      </c>
      <c r="BE134" s="106">
        <f>+'Stk BSF'!CX134</f>
        <v>0</v>
      </c>
      <c r="BF134" s="350">
        <f>+'Stk CF '!CI134</f>
        <v>0</v>
      </c>
      <c r="BG134" s="350">
        <f>+'Stk CF '!CJ134</f>
        <v>0</v>
      </c>
      <c r="BH134" s="351">
        <f>+'Stk BF '!DI134</f>
        <v>0</v>
      </c>
      <c r="BI134" s="106">
        <f>+'Stk BSF'!DF134</f>
        <v>0</v>
      </c>
      <c r="BJ134" s="350">
        <f>+'Stk CF '!CP134</f>
        <v>0</v>
      </c>
      <c r="BK134" s="350">
        <f>+'Stk CF '!CQ134</f>
        <v>0</v>
      </c>
      <c r="BL134" s="351">
        <f>+'Stk BF '!DR134</f>
        <v>0</v>
      </c>
      <c r="BM134" s="106">
        <f>+'Stk BSF'!DN134</f>
        <v>0</v>
      </c>
      <c r="BN134" s="350">
        <f>+'Stk CF '!CW134</f>
        <v>0</v>
      </c>
      <c r="BO134" s="350">
        <f>+'Stk CF '!CX134</f>
        <v>0</v>
      </c>
      <c r="BP134" s="351">
        <f>+'Stk BF '!EA134</f>
        <v>0</v>
      </c>
      <c r="BQ134" s="106">
        <f>+'Stk BSF'!DV134</f>
        <v>0</v>
      </c>
      <c r="BR134" s="350">
        <f>+'Stk CF '!DD134</f>
        <v>0</v>
      </c>
      <c r="BS134" s="350">
        <f>+'Stk CF '!DE134</f>
        <v>0</v>
      </c>
      <c r="BT134" s="351">
        <f>+'Stk BF '!EJ134</f>
        <v>0</v>
      </c>
      <c r="BU134" s="106">
        <f>+'Stk BSF'!ED134</f>
        <v>0</v>
      </c>
      <c r="BV134" s="350">
        <f>+'Stk CF '!DK134</f>
        <v>0</v>
      </c>
      <c r="BW134" s="350">
        <f>+'Stk CF '!DL134</f>
        <v>0</v>
      </c>
      <c r="BX134" s="351">
        <f>+'Stk BF '!ES134</f>
        <v>0</v>
      </c>
      <c r="BY134" s="106">
        <f>+'Stk BSF'!EL134</f>
        <v>0</v>
      </c>
      <c r="BZ134" s="350">
        <f>+'Stk CF '!DR134</f>
        <v>0</v>
      </c>
      <c r="CA134" s="350">
        <f>+'Stk CF '!DS134</f>
        <v>0</v>
      </c>
      <c r="CB134" s="351">
        <f>+'Stk BF '!FB134</f>
        <v>0</v>
      </c>
      <c r="CC134" s="106">
        <f>+'Stk BSF'!ET134</f>
        <v>0</v>
      </c>
      <c r="CD134" s="350">
        <f>+'Stk CF '!DY134</f>
        <v>0</v>
      </c>
      <c r="CE134" s="350">
        <f>+'Stk CF '!DZ134</f>
        <v>0</v>
      </c>
      <c r="CF134" s="351">
        <f>+'Stk BF '!FK134</f>
        <v>0</v>
      </c>
      <c r="CG134" s="106">
        <f>+'Stk BSF'!FB134</f>
        <v>0</v>
      </c>
      <c r="CH134" s="350">
        <f>+'Stk CF '!EF134</f>
        <v>0</v>
      </c>
      <c r="CI134" s="350">
        <f>+'Stk CF '!EG134</f>
        <v>0</v>
      </c>
      <c r="CJ134" s="351">
        <f>+'Stk BF '!FT134</f>
        <v>0</v>
      </c>
      <c r="CK134" s="106">
        <f>+'Stk BSF'!FJ134</f>
        <v>0</v>
      </c>
      <c r="CL134" s="350">
        <f>+'Stk CF '!EM134</f>
        <v>0</v>
      </c>
      <c r="CM134" s="350">
        <f>+'Stk CF '!EN134</f>
        <v>0</v>
      </c>
      <c r="CN134" s="351">
        <f>+'Stk BF '!GC134</f>
        <v>0</v>
      </c>
      <c r="CO134" s="106">
        <f>+'Stk BSF'!FR134</f>
        <v>0</v>
      </c>
      <c r="CP134" s="350">
        <f>+'Stk CF '!ET134</f>
        <v>0</v>
      </c>
      <c r="CQ134" s="350">
        <f>+'Stk CF '!EU134</f>
        <v>0</v>
      </c>
      <c r="CR134" s="351">
        <f>+'Stk BF '!GL134</f>
        <v>0</v>
      </c>
      <c r="CS134" s="106">
        <f>+'Stk BSF'!FZ134</f>
        <v>0</v>
      </c>
      <c r="CT134" s="350">
        <f>+'Stk CF '!FA134</f>
        <v>0</v>
      </c>
      <c r="CU134" s="350">
        <f>+'Stk CF '!FB134</f>
        <v>0</v>
      </c>
      <c r="CV134" s="351">
        <f>+'Stk BF '!GU134</f>
        <v>0</v>
      </c>
      <c r="CW134" s="106">
        <f>+'Stk BSF'!GH134</f>
        <v>0</v>
      </c>
      <c r="CX134" s="350">
        <f>+'Stk CF '!FH134</f>
        <v>0</v>
      </c>
      <c r="CY134" s="350">
        <f>+'Stk CF '!FI134</f>
        <v>0</v>
      </c>
      <c r="CZ134" s="351">
        <f>+'Stk BF '!HD134</f>
        <v>0</v>
      </c>
      <c r="DA134" s="106">
        <f>+'Stk BSF'!GP134</f>
        <v>0</v>
      </c>
      <c r="DB134" s="350">
        <f>+'Stk CF '!FO134</f>
        <v>0</v>
      </c>
      <c r="DC134" s="350">
        <f>+'Stk CF '!FP134</f>
        <v>0</v>
      </c>
      <c r="DD134" s="351">
        <f>+'Stk BF '!HM134</f>
        <v>0</v>
      </c>
      <c r="DE134" s="106">
        <f>+'Stk BSF'!GX134</f>
        <v>0</v>
      </c>
      <c r="DF134" s="350">
        <f>+'Stk CF '!FV134</f>
        <v>0</v>
      </c>
      <c r="DG134" s="350">
        <f>+'Stk CF '!FW134</f>
        <v>0</v>
      </c>
      <c r="DH134" s="351">
        <f>+'Stk BF '!HV134</f>
        <v>0</v>
      </c>
      <c r="DI134" s="106">
        <f>+'Stk BSF'!HF134</f>
        <v>0</v>
      </c>
      <c r="DJ134" s="350">
        <f>+'Stk CF '!GC134</f>
        <v>0</v>
      </c>
      <c r="DK134" s="350">
        <f>+'Stk CF '!GD134</f>
        <v>0</v>
      </c>
      <c r="DL134" s="351">
        <f>+'Stk BF '!IE134</f>
        <v>0</v>
      </c>
      <c r="DM134" s="106">
        <f>+'Stk BSF'!HN134</f>
        <v>0</v>
      </c>
      <c r="DN134" s="350">
        <f>+'Stk CF '!GJ134</f>
        <v>0</v>
      </c>
      <c r="DO134" s="350">
        <f>+'Stk CF '!GK134</f>
        <v>0</v>
      </c>
      <c r="DP134" s="351">
        <f>+'Stk BF '!IN134</f>
        <v>0</v>
      </c>
      <c r="DQ134" s="106">
        <f>+'Stk BSF'!HV134</f>
        <v>0</v>
      </c>
      <c r="DR134" s="350">
        <f>+'Stk CF '!GQ134</f>
        <v>0</v>
      </c>
      <c r="DS134" s="350">
        <f>+'Stk CF '!GR134</f>
        <v>0</v>
      </c>
      <c r="DT134" s="351">
        <f>+'Stk BF '!IW134</f>
        <v>0</v>
      </c>
      <c r="DU134" s="106">
        <f>+'Stk BSF'!HV134</f>
        <v>0</v>
      </c>
      <c r="DV134" s="350">
        <f>+'Stk CF '!GX134</f>
        <v>0</v>
      </c>
      <c r="DW134" s="350">
        <f>+'Stk CF '!GY134</f>
        <v>0</v>
      </c>
      <c r="DX134" s="351">
        <f>+'Stk BF '!JF134</f>
        <v>0</v>
      </c>
      <c r="DY134" s="106">
        <f>+'Stk BSF'!IL134</f>
        <v>0</v>
      </c>
      <c r="DZ134" s="350">
        <f>+'Stk CF '!HE134</f>
        <v>0</v>
      </c>
      <c r="EA134" s="350">
        <f>+'Stk CF '!HF134</f>
        <v>0</v>
      </c>
      <c r="EB134" s="351">
        <f>+'Stk BF '!JO134</f>
        <v>0</v>
      </c>
      <c r="EC134" s="106">
        <f>+'Stk BSF'!IT134</f>
        <v>0</v>
      </c>
      <c r="ED134" s="350">
        <f>+'Stk CF '!HL134</f>
        <v>0</v>
      </c>
      <c r="EE134" s="350">
        <f>+'Stk CF '!HM134</f>
        <v>0</v>
      </c>
      <c r="EF134" s="351">
        <f>+'Stk BF '!JX134</f>
        <v>0</v>
      </c>
      <c r="EG134" s="106">
        <f>+'Stk BSF'!JB134</f>
        <v>0</v>
      </c>
      <c r="EH134" s="350">
        <f>+'Stk CF '!IA134</f>
        <v>0</v>
      </c>
      <c r="EI134" s="350">
        <f>+'Stk CF '!IB134</f>
        <v>0</v>
      </c>
      <c r="EJ134" s="351">
        <f>+'Stk BF '!KG134</f>
        <v>0</v>
      </c>
      <c r="EK134" s="1"/>
      <c r="EL134" s="520">
        <f t="shared" si="59"/>
        <v>0</v>
      </c>
      <c r="EM134" s="347">
        <f t="shared" si="60"/>
        <v>0</v>
      </c>
      <c r="EN134" s="347">
        <f t="shared" si="61"/>
        <v>0</v>
      </c>
      <c r="EO134" s="347">
        <f t="shared" si="62"/>
        <v>0</v>
      </c>
      <c r="EP134" s="118"/>
      <c r="EQ134" s="132"/>
      <c r="ER134" s="132"/>
    </row>
    <row r="135" spans="2:148" s="41" customFormat="1" ht="14.25" customHeight="1">
      <c r="B135" s="387" t="s">
        <v>603</v>
      </c>
      <c r="C135" s="176" t="s">
        <v>613</v>
      </c>
      <c r="D135" s="389" t="s">
        <v>665</v>
      </c>
      <c r="E135" s="370" t="s">
        <v>181</v>
      </c>
      <c r="F135" s="380" t="s">
        <v>99</v>
      </c>
      <c r="G135" s="380" t="s">
        <v>99</v>
      </c>
      <c r="H135" s="166" t="s">
        <v>94</v>
      </c>
      <c r="I135" s="375"/>
      <c r="J135" s="143">
        <v>5</v>
      </c>
      <c r="K135" s="144">
        <v>5</v>
      </c>
      <c r="L135" s="137" t="s">
        <v>4</v>
      </c>
      <c r="M135" s="106">
        <f>+'Stk BSF'!N135</f>
        <v>40</v>
      </c>
      <c r="N135" s="350">
        <f>+'Stk CF '!N135</f>
        <v>0</v>
      </c>
      <c r="O135" s="350">
        <f>+'Stk CF '!O135</f>
        <v>0</v>
      </c>
      <c r="P135" s="351">
        <f>+'Stk BF '!N135</f>
        <v>0</v>
      </c>
      <c r="Q135" s="106">
        <f>+'Stk BSF'!V135</f>
        <v>40</v>
      </c>
      <c r="R135" s="350">
        <f>+'Stk CF '!Q135</f>
        <v>0</v>
      </c>
      <c r="S135" s="350">
        <f>+'Stk CF '!R135</f>
        <v>0</v>
      </c>
      <c r="T135" s="351">
        <f>+'Stk BF '!W135</f>
        <v>0</v>
      </c>
      <c r="U135" s="106">
        <f>+'Stk BSF'!AD135</f>
        <v>40</v>
      </c>
      <c r="V135" s="350">
        <f>+'Stk CF '!X135</f>
        <v>0</v>
      </c>
      <c r="W135" s="350">
        <f>+'Stk CF '!Y135</f>
        <v>0</v>
      </c>
      <c r="X135" s="351">
        <f>+'Stk BF '!AF135</f>
        <v>0</v>
      </c>
      <c r="Y135" s="106">
        <f>+'Stk BSF'!AL135</f>
        <v>40</v>
      </c>
      <c r="Z135" s="350">
        <f>+'Stk CF '!AE135</f>
        <v>0</v>
      </c>
      <c r="AA135" s="350">
        <f>+'Stk CF '!AF135</f>
        <v>0</v>
      </c>
      <c r="AB135" s="351">
        <f>+'Stk BF '!AO135</f>
        <v>0</v>
      </c>
      <c r="AC135" s="106">
        <f>+'Stk BSF'!AT135</f>
        <v>40</v>
      </c>
      <c r="AD135" s="350">
        <f>+'Stk CF '!AL135</f>
        <v>0</v>
      </c>
      <c r="AE135" s="350">
        <f>+'Stk CF '!AM135</f>
        <v>0</v>
      </c>
      <c r="AF135" s="351">
        <f>+'Stk BF '!AX135</f>
        <v>0</v>
      </c>
      <c r="AG135" s="106">
        <f>+'Stk BSF'!BB135</f>
        <v>40</v>
      </c>
      <c r="AH135" s="350">
        <f>+'Stk CF '!AS135</f>
        <v>0</v>
      </c>
      <c r="AI135" s="350">
        <f>+'Stk CF '!AT135</f>
        <v>0</v>
      </c>
      <c r="AJ135" s="351">
        <f>+'Stk BF '!BG135</f>
        <v>0</v>
      </c>
      <c r="AK135" s="106">
        <f>+'Stk BSF'!BJ135</f>
        <v>40</v>
      </c>
      <c r="AL135" s="350">
        <f>+'Stk CF '!AZ135</f>
        <v>0</v>
      </c>
      <c r="AM135" s="350">
        <f>+'Stk CF '!BA135</f>
        <v>0</v>
      </c>
      <c r="AN135" s="351">
        <f>+'Stk BF '!BP135</f>
        <v>0</v>
      </c>
      <c r="AO135" s="106">
        <f>+'Stk BSF'!BR135</f>
        <v>40</v>
      </c>
      <c r="AP135" s="350">
        <f>+'Stk CF '!BG135</f>
        <v>0</v>
      </c>
      <c r="AQ135" s="350">
        <f>+'Stk CF '!BH135</f>
        <v>0</v>
      </c>
      <c r="AR135" s="351">
        <f>+'Stk BF '!BY135</f>
        <v>0</v>
      </c>
      <c r="AS135" s="106">
        <f>+'Stk BSF'!BZ135</f>
        <v>40</v>
      </c>
      <c r="AT135" s="350">
        <f>+'Stk CF '!BN135</f>
        <v>0</v>
      </c>
      <c r="AU135" s="350">
        <f>+'Stk CF '!BO135</f>
        <v>0</v>
      </c>
      <c r="AV135" s="351">
        <f>+'Stk BF '!CH135</f>
        <v>0</v>
      </c>
      <c r="AW135" s="106">
        <f>+'Stk BSF'!CH135</f>
        <v>40</v>
      </c>
      <c r="AX135" s="350">
        <f>+'Stk CF '!BU135</f>
        <v>0</v>
      </c>
      <c r="AY135" s="350">
        <f>+'Stk CF '!BV135</f>
        <v>0</v>
      </c>
      <c r="AZ135" s="351">
        <f>+'Stk BF '!CQ135</f>
        <v>0</v>
      </c>
      <c r="BA135" s="106">
        <f>+'Stk BSF'!CP135</f>
        <v>40</v>
      </c>
      <c r="BB135" s="350">
        <f>+'Stk CF '!CB135</f>
        <v>0</v>
      </c>
      <c r="BC135" s="350">
        <f>+'Stk CF '!CC135</f>
        <v>0</v>
      </c>
      <c r="BD135" s="351">
        <f>+'Stk BF '!CZ135</f>
        <v>0</v>
      </c>
      <c r="BE135" s="106">
        <f>+'Stk BSF'!CX135</f>
        <v>40</v>
      </c>
      <c r="BF135" s="350">
        <f>+'Stk CF '!CI135</f>
        <v>0</v>
      </c>
      <c r="BG135" s="350">
        <f>+'Stk CF '!CJ135</f>
        <v>0</v>
      </c>
      <c r="BH135" s="351">
        <f>+'Stk BF '!DI135</f>
        <v>0</v>
      </c>
      <c r="BI135" s="106">
        <f>+'Stk BSF'!DF135</f>
        <v>40</v>
      </c>
      <c r="BJ135" s="350">
        <f>+'Stk CF '!CP135</f>
        <v>0</v>
      </c>
      <c r="BK135" s="350">
        <f>+'Stk CF '!CQ135</f>
        <v>0</v>
      </c>
      <c r="BL135" s="351">
        <f>+'Stk BF '!DR135</f>
        <v>0</v>
      </c>
      <c r="BM135" s="106">
        <f>+'Stk BSF'!DN135</f>
        <v>40</v>
      </c>
      <c r="BN135" s="350">
        <f>+'Stk CF '!CW135</f>
        <v>0</v>
      </c>
      <c r="BO135" s="350">
        <f>+'Stk CF '!CX135</f>
        <v>0</v>
      </c>
      <c r="BP135" s="351">
        <f>+'Stk BF '!EA135</f>
        <v>0</v>
      </c>
      <c r="BQ135" s="106">
        <f>+'Stk BSF'!DV135</f>
        <v>40</v>
      </c>
      <c r="BR135" s="350">
        <f>+'Stk CF '!DD135</f>
        <v>0</v>
      </c>
      <c r="BS135" s="350">
        <f>+'Stk CF '!DE135</f>
        <v>0</v>
      </c>
      <c r="BT135" s="351">
        <f>+'Stk BF '!EJ135</f>
        <v>0</v>
      </c>
      <c r="BU135" s="106">
        <f>+'Stk BSF'!ED135</f>
        <v>40</v>
      </c>
      <c r="BV135" s="350">
        <f>+'Stk CF '!DK135</f>
        <v>0</v>
      </c>
      <c r="BW135" s="350">
        <f>+'Stk CF '!DL135</f>
        <v>0</v>
      </c>
      <c r="BX135" s="351">
        <f>+'Stk BF '!ES135</f>
        <v>0</v>
      </c>
      <c r="BY135" s="106">
        <f>+'Stk BSF'!EL135</f>
        <v>40</v>
      </c>
      <c r="BZ135" s="350">
        <f>+'Stk CF '!DR135</f>
        <v>0</v>
      </c>
      <c r="CA135" s="350">
        <f>+'Stk CF '!DS135</f>
        <v>0</v>
      </c>
      <c r="CB135" s="351">
        <f>+'Stk BF '!FB135</f>
        <v>0</v>
      </c>
      <c r="CC135" s="106">
        <f>+'Stk BSF'!ET135</f>
        <v>40</v>
      </c>
      <c r="CD135" s="350">
        <f>+'Stk CF '!DY135</f>
        <v>0</v>
      </c>
      <c r="CE135" s="350">
        <f>+'Stk CF '!DZ135</f>
        <v>0</v>
      </c>
      <c r="CF135" s="351">
        <f>+'Stk BF '!FK135</f>
        <v>0</v>
      </c>
      <c r="CG135" s="106">
        <f>+'Stk BSF'!FB135</f>
        <v>40</v>
      </c>
      <c r="CH135" s="350">
        <f>+'Stk CF '!EF135</f>
        <v>0</v>
      </c>
      <c r="CI135" s="350">
        <f>+'Stk CF '!EG135</f>
        <v>0</v>
      </c>
      <c r="CJ135" s="351">
        <f>+'Stk BF '!FT135</f>
        <v>0</v>
      </c>
      <c r="CK135" s="106">
        <f>+'Stk BSF'!FJ135</f>
        <v>40</v>
      </c>
      <c r="CL135" s="350">
        <f>+'Stk CF '!EM135</f>
        <v>0</v>
      </c>
      <c r="CM135" s="350">
        <f>+'Stk CF '!EN135</f>
        <v>0</v>
      </c>
      <c r="CN135" s="351">
        <f>+'Stk BF '!GC135</f>
        <v>0</v>
      </c>
      <c r="CO135" s="106">
        <f>+'Stk BSF'!FR135</f>
        <v>40</v>
      </c>
      <c r="CP135" s="350">
        <f>+'Stk CF '!ET135</f>
        <v>0</v>
      </c>
      <c r="CQ135" s="350">
        <f>+'Stk CF '!EU135</f>
        <v>0</v>
      </c>
      <c r="CR135" s="351">
        <f>+'Stk BF '!GL135</f>
        <v>0</v>
      </c>
      <c r="CS135" s="106">
        <f>+'Stk BSF'!FZ135</f>
        <v>40</v>
      </c>
      <c r="CT135" s="350">
        <f>+'Stk CF '!FA135</f>
        <v>0</v>
      </c>
      <c r="CU135" s="350">
        <f>+'Stk CF '!FB135</f>
        <v>0</v>
      </c>
      <c r="CV135" s="351">
        <f>+'Stk BF '!GU135</f>
        <v>0</v>
      </c>
      <c r="CW135" s="106">
        <f>+'Stk BSF'!GH135</f>
        <v>40</v>
      </c>
      <c r="CX135" s="350">
        <f>+'Stk CF '!FH135</f>
        <v>0</v>
      </c>
      <c r="CY135" s="350">
        <f>+'Stk CF '!FI135</f>
        <v>0</v>
      </c>
      <c r="CZ135" s="351">
        <f>+'Stk BF '!HD135</f>
        <v>0</v>
      </c>
      <c r="DA135" s="106">
        <f>+'Stk BSF'!GP135</f>
        <v>40</v>
      </c>
      <c r="DB135" s="350">
        <f>+'Stk CF '!FO135</f>
        <v>0</v>
      </c>
      <c r="DC135" s="350">
        <f>+'Stk CF '!FP135</f>
        <v>0</v>
      </c>
      <c r="DD135" s="351">
        <f>+'Stk BF '!HM135</f>
        <v>0</v>
      </c>
      <c r="DE135" s="106">
        <f>+'Stk BSF'!GX135</f>
        <v>40</v>
      </c>
      <c r="DF135" s="350">
        <f>+'Stk CF '!FV135</f>
        <v>0</v>
      </c>
      <c r="DG135" s="350">
        <f>+'Stk CF '!FW135</f>
        <v>0</v>
      </c>
      <c r="DH135" s="351">
        <f>+'Stk BF '!HV135</f>
        <v>0</v>
      </c>
      <c r="DI135" s="106">
        <f>+'Stk BSF'!HF135</f>
        <v>40</v>
      </c>
      <c r="DJ135" s="350">
        <f>+'Stk CF '!GC135</f>
        <v>0</v>
      </c>
      <c r="DK135" s="350">
        <f>+'Stk CF '!GD135</f>
        <v>0</v>
      </c>
      <c r="DL135" s="351">
        <f>+'Stk BF '!IE135</f>
        <v>0</v>
      </c>
      <c r="DM135" s="106">
        <f>+'Stk BSF'!HN135</f>
        <v>40</v>
      </c>
      <c r="DN135" s="350">
        <f>+'Stk CF '!GJ135</f>
        <v>0</v>
      </c>
      <c r="DO135" s="350">
        <f>+'Stk CF '!GK135</f>
        <v>0</v>
      </c>
      <c r="DP135" s="351">
        <f>+'Stk BF '!IN135</f>
        <v>0</v>
      </c>
      <c r="DQ135" s="106">
        <f>+'Stk BSF'!HV135</f>
        <v>40</v>
      </c>
      <c r="DR135" s="350">
        <f>+'Stk CF '!GQ135</f>
        <v>0</v>
      </c>
      <c r="DS135" s="350">
        <f>+'Stk CF '!GR135</f>
        <v>0</v>
      </c>
      <c r="DT135" s="351">
        <f>+'Stk BF '!IW135</f>
        <v>0</v>
      </c>
      <c r="DU135" s="106">
        <f>+'Stk BSF'!HV135</f>
        <v>40</v>
      </c>
      <c r="DV135" s="350">
        <f>+'Stk CF '!GX135</f>
        <v>0</v>
      </c>
      <c r="DW135" s="350">
        <f>+'Stk CF '!GY135</f>
        <v>0</v>
      </c>
      <c r="DX135" s="351">
        <f>+'Stk BF '!JF135</f>
        <v>0</v>
      </c>
      <c r="DY135" s="106">
        <f>+'Stk BSF'!IL135</f>
        <v>40</v>
      </c>
      <c r="DZ135" s="350">
        <f>+'Stk CF '!HE135</f>
        <v>0</v>
      </c>
      <c r="EA135" s="350">
        <f>+'Stk CF '!HF135</f>
        <v>0</v>
      </c>
      <c r="EB135" s="351">
        <f>+'Stk BF '!JO135</f>
        <v>0</v>
      </c>
      <c r="EC135" s="106">
        <f>+'Stk BSF'!IT135</f>
        <v>40</v>
      </c>
      <c r="ED135" s="350">
        <f>+'Stk CF '!HL135</f>
        <v>0</v>
      </c>
      <c r="EE135" s="350">
        <f>+'Stk CF '!HM135</f>
        <v>0</v>
      </c>
      <c r="EF135" s="351">
        <f>+'Stk BF '!JX135</f>
        <v>0</v>
      </c>
      <c r="EG135" s="106">
        <f>+'Stk BSF'!JB135</f>
        <v>40</v>
      </c>
      <c r="EH135" s="350">
        <f>+'Stk CF '!IA135</f>
        <v>0</v>
      </c>
      <c r="EI135" s="350">
        <f>+'Stk CF '!IB135</f>
        <v>0</v>
      </c>
      <c r="EJ135" s="351">
        <f>+'Stk BF '!KG135</f>
        <v>0</v>
      </c>
      <c r="EK135" s="1"/>
      <c r="EL135" s="520">
        <f t="shared" si="59"/>
        <v>40</v>
      </c>
      <c r="EM135" s="347">
        <f t="shared" si="60"/>
        <v>0</v>
      </c>
      <c r="EN135" s="347">
        <f t="shared" si="61"/>
        <v>0</v>
      </c>
      <c r="EO135" s="347">
        <f t="shared" si="62"/>
        <v>0</v>
      </c>
      <c r="EP135" s="118"/>
      <c r="EQ135" s="132"/>
      <c r="ER135" s="132"/>
    </row>
    <row r="136" spans="2:148" s="41" customFormat="1" ht="14.25" customHeight="1">
      <c r="B136" s="387" t="s">
        <v>603</v>
      </c>
      <c r="C136" s="176" t="s">
        <v>614</v>
      </c>
      <c r="D136" s="389" t="s">
        <v>666</v>
      </c>
      <c r="E136" s="370" t="s">
        <v>198</v>
      </c>
      <c r="F136" s="380" t="s">
        <v>99</v>
      </c>
      <c r="G136" s="380" t="s">
        <v>99</v>
      </c>
      <c r="H136" s="166" t="s">
        <v>94</v>
      </c>
      <c r="I136" s="375"/>
      <c r="J136" s="143">
        <v>5</v>
      </c>
      <c r="K136" s="144">
        <v>5</v>
      </c>
      <c r="L136" s="137" t="s">
        <v>4</v>
      </c>
      <c r="M136" s="106">
        <f>+'Stk BSF'!N136</f>
        <v>207</v>
      </c>
      <c r="N136" s="350">
        <f>+'Stk CF '!N136</f>
        <v>0</v>
      </c>
      <c r="O136" s="350">
        <f>+'Stk CF '!O136</f>
        <v>0</v>
      </c>
      <c r="P136" s="351">
        <f>+'Stk BF '!N136</f>
        <v>0</v>
      </c>
      <c r="Q136" s="106">
        <f>+'Stk BSF'!V136</f>
        <v>207</v>
      </c>
      <c r="R136" s="350">
        <f>+'Stk CF '!Q136</f>
        <v>0</v>
      </c>
      <c r="S136" s="350">
        <f>+'Stk CF '!R136</f>
        <v>0</v>
      </c>
      <c r="T136" s="351">
        <f>+'Stk BF '!W136</f>
        <v>0</v>
      </c>
      <c r="U136" s="106">
        <f>+'Stk BSF'!AD136</f>
        <v>207</v>
      </c>
      <c r="V136" s="350">
        <f>+'Stk CF '!X136</f>
        <v>0</v>
      </c>
      <c r="W136" s="350">
        <f>+'Stk CF '!Y136</f>
        <v>0</v>
      </c>
      <c r="X136" s="351">
        <f>+'Stk BF '!AF136</f>
        <v>0</v>
      </c>
      <c r="Y136" s="106">
        <f>+'Stk BSF'!AL136</f>
        <v>207</v>
      </c>
      <c r="Z136" s="350">
        <f>+'Stk CF '!AE136</f>
        <v>0</v>
      </c>
      <c r="AA136" s="350">
        <f>+'Stk CF '!AF136</f>
        <v>0</v>
      </c>
      <c r="AB136" s="351">
        <f>+'Stk BF '!AO136</f>
        <v>0</v>
      </c>
      <c r="AC136" s="106">
        <f>+'Stk BSF'!AT136</f>
        <v>207</v>
      </c>
      <c r="AD136" s="350">
        <f>+'Stk CF '!AL136</f>
        <v>0</v>
      </c>
      <c r="AE136" s="350">
        <f>+'Stk CF '!AM136</f>
        <v>0</v>
      </c>
      <c r="AF136" s="351">
        <f>+'Stk BF '!AX136</f>
        <v>0</v>
      </c>
      <c r="AG136" s="106">
        <f>+'Stk BSF'!BB136</f>
        <v>207</v>
      </c>
      <c r="AH136" s="350">
        <f>+'Stk CF '!AS136</f>
        <v>0</v>
      </c>
      <c r="AI136" s="350">
        <f>+'Stk CF '!AT136</f>
        <v>0</v>
      </c>
      <c r="AJ136" s="351">
        <f>+'Stk BF '!BG136</f>
        <v>0</v>
      </c>
      <c r="AK136" s="106">
        <f>+'Stk BSF'!BJ136</f>
        <v>207</v>
      </c>
      <c r="AL136" s="350">
        <f>+'Stk CF '!AZ136</f>
        <v>0</v>
      </c>
      <c r="AM136" s="350">
        <f>+'Stk CF '!BA136</f>
        <v>0</v>
      </c>
      <c r="AN136" s="351">
        <f>+'Stk BF '!BP136</f>
        <v>0</v>
      </c>
      <c r="AO136" s="106">
        <f>+'Stk BSF'!BR136</f>
        <v>207</v>
      </c>
      <c r="AP136" s="350">
        <f>+'Stk CF '!BG136</f>
        <v>0</v>
      </c>
      <c r="AQ136" s="350">
        <f>+'Stk CF '!BH136</f>
        <v>0</v>
      </c>
      <c r="AR136" s="351">
        <f>+'Stk BF '!BY136</f>
        <v>0</v>
      </c>
      <c r="AS136" s="106">
        <f>+'Stk BSF'!BZ136</f>
        <v>207</v>
      </c>
      <c r="AT136" s="350">
        <f>+'Stk CF '!BN136</f>
        <v>0</v>
      </c>
      <c r="AU136" s="350">
        <f>+'Stk CF '!BO136</f>
        <v>0</v>
      </c>
      <c r="AV136" s="351">
        <f>+'Stk BF '!CH136</f>
        <v>0</v>
      </c>
      <c r="AW136" s="106">
        <f>+'Stk BSF'!CH136</f>
        <v>207</v>
      </c>
      <c r="AX136" s="350">
        <f>+'Stk CF '!BU136</f>
        <v>0</v>
      </c>
      <c r="AY136" s="350">
        <f>+'Stk CF '!BV136</f>
        <v>0</v>
      </c>
      <c r="AZ136" s="351">
        <f>+'Stk BF '!CQ136</f>
        <v>0</v>
      </c>
      <c r="BA136" s="106">
        <f>+'Stk BSF'!CP136</f>
        <v>207</v>
      </c>
      <c r="BB136" s="350">
        <f>+'Stk CF '!CB136</f>
        <v>0</v>
      </c>
      <c r="BC136" s="350">
        <f>+'Stk CF '!CC136</f>
        <v>0</v>
      </c>
      <c r="BD136" s="351">
        <f>+'Stk BF '!CZ136</f>
        <v>0</v>
      </c>
      <c r="BE136" s="106">
        <f>+'Stk BSF'!CX136</f>
        <v>207</v>
      </c>
      <c r="BF136" s="350">
        <f>+'Stk CF '!CI136</f>
        <v>0</v>
      </c>
      <c r="BG136" s="350">
        <f>+'Stk CF '!CJ136</f>
        <v>0</v>
      </c>
      <c r="BH136" s="351">
        <f>+'Stk BF '!DI136</f>
        <v>0</v>
      </c>
      <c r="BI136" s="106">
        <f>+'Stk BSF'!DF136</f>
        <v>207</v>
      </c>
      <c r="BJ136" s="350">
        <f>+'Stk CF '!CP136</f>
        <v>0</v>
      </c>
      <c r="BK136" s="350">
        <f>+'Stk CF '!CQ136</f>
        <v>0</v>
      </c>
      <c r="BL136" s="351">
        <f>+'Stk BF '!DR136</f>
        <v>0</v>
      </c>
      <c r="BM136" s="106">
        <f>+'Stk BSF'!DN136</f>
        <v>207</v>
      </c>
      <c r="BN136" s="350">
        <f>+'Stk CF '!CW136</f>
        <v>0</v>
      </c>
      <c r="BO136" s="350">
        <f>+'Stk CF '!CX136</f>
        <v>0</v>
      </c>
      <c r="BP136" s="351">
        <f>+'Stk BF '!EA136</f>
        <v>0</v>
      </c>
      <c r="BQ136" s="106">
        <f>+'Stk BSF'!DV136</f>
        <v>207</v>
      </c>
      <c r="BR136" s="350">
        <f>+'Stk CF '!DD136</f>
        <v>0</v>
      </c>
      <c r="BS136" s="350">
        <f>+'Stk CF '!DE136</f>
        <v>0</v>
      </c>
      <c r="BT136" s="351">
        <f>+'Stk BF '!EJ136</f>
        <v>0</v>
      </c>
      <c r="BU136" s="106">
        <f>+'Stk BSF'!ED136</f>
        <v>207</v>
      </c>
      <c r="BV136" s="350">
        <f>+'Stk CF '!DK136</f>
        <v>0</v>
      </c>
      <c r="BW136" s="350">
        <f>+'Stk CF '!DL136</f>
        <v>0</v>
      </c>
      <c r="BX136" s="351">
        <f>+'Stk BF '!ES136</f>
        <v>0</v>
      </c>
      <c r="BY136" s="106">
        <f>+'Stk BSF'!EL136</f>
        <v>207</v>
      </c>
      <c r="BZ136" s="350">
        <f>+'Stk CF '!DR136</f>
        <v>0</v>
      </c>
      <c r="CA136" s="350">
        <f>+'Stk CF '!DS136</f>
        <v>0</v>
      </c>
      <c r="CB136" s="351">
        <f>+'Stk BF '!FB136</f>
        <v>0</v>
      </c>
      <c r="CC136" s="106">
        <f>+'Stk BSF'!ET136</f>
        <v>207</v>
      </c>
      <c r="CD136" s="350">
        <f>+'Stk CF '!DY136</f>
        <v>0</v>
      </c>
      <c r="CE136" s="350">
        <f>+'Stk CF '!DZ136</f>
        <v>0</v>
      </c>
      <c r="CF136" s="351">
        <f>+'Stk BF '!FK136</f>
        <v>0</v>
      </c>
      <c r="CG136" s="106">
        <f>+'Stk BSF'!FB136</f>
        <v>207</v>
      </c>
      <c r="CH136" s="350">
        <f>+'Stk CF '!EF136</f>
        <v>0</v>
      </c>
      <c r="CI136" s="350">
        <f>+'Stk CF '!EG136</f>
        <v>0</v>
      </c>
      <c r="CJ136" s="351">
        <f>+'Stk BF '!FT136</f>
        <v>0</v>
      </c>
      <c r="CK136" s="106">
        <f>+'Stk BSF'!FJ136</f>
        <v>207</v>
      </c>
      <c r="CL136" s="350">
        <f>+'Stk CF '!EM136</f>
        <v>0</v>
      </c>
      <c r="CM136" s="350">
        <f>+'Stk CF '!EN136</f>
        <v>0</v>
      </c>
      <c r="CN136" s="351">
        <f>+'Stk BF '!GC136</f>
        <v>0</v>
      </c>
      <c r="CO136" s="106">
        <f>+'Stk BSF'!FR136</f>
        <v>207</v>
      </c>
      <c r="CP136" s="350">
        <f>+'Stk CF '!ET136</f>
        <v>0</v>
      </c>
      <c r="CQ136" s="350">
        <f>+'Stk CF '!EU136</f>
        <v>0</v>
      </c>
      <c r="CR136" s="351">
        <f>+'Stk BF '!GL136</f>
        <v>0</v>
      </c>
      <c r="CS136" s="106">
        <f>+'Stk BSF'!FZ136</f>
        <v>207</v>
      </c>
      <c r="CT136" s="350">
        <f>+'Stk CF '!FA136</f>
        <v>0</v>
      </c>
      <c r="CU136" s="350">
        <f>+'Stk CF '!FB136</f>
        <v>0</v>
      </c>
      <c r="CV136" s="351">
        <f>+'Stk BF '!GU136</f>
        <v>0</v>
      </c>
      <c r="CW136" s="106">
        <f>+'Stk BSF'!GH136</f>
        <v>207</v>
      </c>
      <c r="CX136" s="350">
        <f>+'Stk CF '!FH136</f>
        <v>0</v>
      </c>
      <c r="CY136" s="350">
        <f>+'Stk CF '!FI136</f>
        <v>0</v>
      </c>
      <c r="CZ136" s="351">
        <f>+'Stk BF '!HD136</f>
        <v>0</v>
      </c>
      <c r="DA136" s="106">
        <f>+'Stk BSF'!GP136</f>
        <v>207</v>
      </c>
      <c r="DB136" s="350">
        <f>+'Stk CF '!FO136</f>
        <v>0</v>
      </c>
      <c r="DC136" s="350">
        <f>+'Stk CF '!FP136</f>
        <v>0</v>
      </c>
      <c r="DD136" s="351">
        <f>+'Stk BF '!HM136</f>
        <v>0</v>
      </c>
      <c r="DE136" s="106">
        <f>+'Stk BSF'!GX136</f>
        <v>207</v>
      </c>
      <c r="DF136" s="350">
        <f>+'Stk CF '!FV136</f>
        <v>0</v>
      </c>
      <c r="DG136" s="350">
        <f>+'Stk CF '!FW136</f>
        <v>0</v>
      </c>
      <c r="DH136" s="351">
        <f>+'Stk BF '!HV136</f>
        <v>0</v>
      </c>
      <c r="DI136" s="106">
        <f>+'Stk BSF'!HF136</f>
        <v>207</v>
      </c>
      <c r="DJ136" s="350">
        <f>+'Stk CF '!GC136</f>
        <v>0</v>
      </c>
      <c r="DK136" s="350">
        <f>+'Stk CF '!GD136</f>
        <v>0</v>
      </c>
      <c r="DL136" s="351">
        <f>+'Stk BF '!IE136</f>
        <v>0</v>
      </c>
      <c r="DM136" s="106">
        <f>+'Stk BSF'!HN136</f>
        <v>207</v>
      </c>
      <c r="DN136" s="350">
        <f>+'Stk CF '!GJ136</f>
        <v>0</v>
      </c>
      <c r="DO136" s="350">
        <f>+'Stk CF '!GK136</f>
        <v>0</v>
      </c>
      <c r="DP136" s="351">
        <f>+'Stk BF '!IN136</f>
        <v>0</v>
      </c>
      <c r="DQ136" s="106">
        <f>+'Stk BSF'!HV136</f>
        <v>207</v>
      </c>
      <c r="DR136" s="350">
        <f>+'Stk CF '!GQ136</f>
        <v>0</v>
      </c>
      <c r="DS136" s="350">
        <f>+'Stk CF '!GR136</f>
        <v>0</v>
      </c>
      <c r="DT136" s="351">
        <f>+'Stk BF '!IW136</f>
        <v>0</v>
      </c>
      <c r="DU136" s="106">
        <f>+'Stk BSF'!HV136</f>
        <v>207</v>
      </c>
      <c r="DV136" s="350">
        <f>+'Stk CF '!GX136</f>
        <v>0</v>
      </c>
      <c r="DW136" s="350">
        <f>+'Stk CF '!GY136</f>
        <v>0</v>
      </c>
      <c r="DX136" s="351">
        <f>+'Stk BF '!JF136</f>
        <v>0</v>
      </c>
      <c r="DY136" s="106">
        <f>+'Stk BSF'!IL136</f>
        <v>207</v>
      </c>
      <c r="DZ136" s="350">
        <f>+'Stk CF '!HE136</f>
        <v>0</v>
      </c>
      <c r="EA136" s="350">
        <f>+'Stk CF '!HF136</f>
        <v>0</v>
      </c>
      <c r="EB136" s="351">
        <f>+'Stk BF '!JO136</f>
        <v>0</v>
      </c>
      <c r="EC136" s="106">
        <f>+'Stk BSF'!IT136</f>
        <v>207</v>
      </c>
      <c r="ED136" s="350">
        <f>+'Stk CF '!HL136</f>
        <v>0</v>
      </c>
      <c r="EE136" s="350">
        <f>+'Stk CF '!HM136</f>
        <v>0</v>
      </c>
      <c r="EF136" s="351">
        <f>+'Stk BF '!JX136</f>
        <v>0</v>
      </c>
      <c r="EG136" s="106">
        <f>+'Stk BSF'!JB136</f>
        <v>207</v>
      </c>
      <c r="EH136" s="350">
        <f>+'Stk CF '!IA136</f>
        <v>0</v>
      </c>
      <c r="EI136" s="350">
        <f>+'Stk CF '!IB136</f>
        <v>0</v>
      </c>
      <c r="EJ136" s="351">
        <f>+'Stk BF '!KG136</f>
        <v>0</v>
      </c>
      <c r="EK136" s="1"/>
      <c r="EL136" s="520">
        <f t="shared" si="59"/>
        <v>207</v>
      </c>
      <c r="EM136" s="347">
        <f t="shared" si="60"/>
        <v>0</v>
      </c>
      <c r="EN136" s="347">
        <f t="shared" si="61"/>
        <v>0</v>
      </c>
      <c r="EO136" s="347">
        <f t="shared" si="62"/>
        <v>0</v>
      </c>
      <c r="EP136" s="118"/>
      <c r="EQ136" s="132"/>
      <c r="ER136" s="132"/>
    </row>
    <row r="137" spans="2:148" s="41" customFormat="1" ht="14.25" customHeight="1">
      <c r="B137" s="387" t="s">
        <v>603</v>
      </c>
      <c r="C137" s="176" t="s">
        <v>615</v>
      </c>
      <c r="D137" s="389" t="s">
        <v>667</v>
      </c>
      <c r="E137" s="370" t="s">
        <v>198</v>
      </c>
      <c r="F137" s="380" t="s">
        <v>99</v>
      </c>
      <c r="G137" s="380" t="s">
        <v>99</v>
      </c>
      <c r="H137" s="166" t="s">
        <v>94</v>
      </c>
      <c r="I137" s="375"/>
      <c r="J137" s="143">
        <v>5</v>
      </c>
      <c r="K137" s="144">
        <v>6</v>
      </c>
      <c r="L137" s="137" t="s">
        <v>4</v>
      </c>
      <c r="M137" s="106">
        <f>+'Stk BSF'!N137</f>
        <v>139</v>
      </c>
      <c r="N137" s="350">
        <f>+'Stk CF '!N137</f>
        <v>0</v>
      </c>
      <c r="O137" s="350">
        <f>+'Stk CF '!O137</f>
        <v>0</v>
      </c>
      <c r="P137" s="351">
        <f>+'Stk BF '!N137</f>
        <v>0</v>
      </c>
      <c r="Q137" s="106">
        <f>+'Stk BSF'!V137</f>
        <v>139</v>
      </c>
      <c r="R137" s="350">
        <f>+'Stk CF '!Q137</f>
        <v>0</v>
      </c>
      <c r="S137" s="350">
        <f>+'Stk CF '!R137</f>
        <v>0</v>
      </c>
      <c r="T137" s="351">
        <f>+'Stk BF '!W137</f>
        <v>0</v>
      </c>
      <c r="U137" s="106">
        <f>+'Stk BSF'!AD137</f>
        <v>139</v>
      </c>
      <c r="V137" s="350">
        <f>+'Stk CF '!X137</f>
        <v>0</v>
      </c>
      <c r="W137" s="350">
        <f>+'Stk CF '!Y137</f>
        <v>0</v>
      </c>
      <c r="X137" s="351">
        <f>+'Stk BF '!AF137</f>
        <v>0</v>
      </c>
      <c r="Y137" s="106">
        <f>+'Stk BSF'!AL137</f>
        <v>139</v>
      </c>
      <c r="Z137" s="350">
        <f>+'Stk CF '!AE137</f>
        <v>0</v>
      </c>
      <c r="AA137" s="350">
        <f>+'Stk CF '!AF137</f>
        <v>0</v>
      </c>
      <c r="AB137" s="351">
        <f>+'Stk BF '!AO137</f>
        <v>0</v>
      </c>
      <c r="AC137" s="106">
        <f>+'Stk BSF'!AT137</f>
        <v>139</v>
      </c>
      <c r="AD137" s="350">
        <f>+'Stk CF '!AL137</f>
        <v>0</v>
      </c>
      <c r="AE137" s="350">
        <f>+'Stk CF '!AM137</f>
        <v>0</v>
      </c>
      <c r="AF137" s="351">
        <f>+'Stk BF '!AX137</f>
        <v>0</v>
      </c>
      <c r="AG137" s="106">
        <f>+'Stk BSF'!BB137</f>
        <v>139</v>
      </c>
      <c r="AH137" s="350">
        <f>+'Stk CF '!AS137</f>
        <v>0</v>
      </c>
      <c r="AI137" s="350">
        <f>+'Stk CF '!AT137</f>
        <v>0</v>
      </c>
      <c r="AJ137" s="351">
        <f>+'Stk BF '!BG137</f>
        <v>0</v>
      </c>
      <c r="AK137" s="106">
        <f>+'Stk BSF'!BJ137</f>
        <v>139</v>
      </c>
      <c r="AL137" s="350">
        <f>+'Stk CF '!AZ137</f>
        <v>0</v>
      </c>
      <c r="AM137" s="350">
        <f>+'Stk CF '!BA137</f>
        <v>0</v>
      </c>
      <c r="AN137" s="351">
        <f>+'Stk BF '!BP137</f>
        <v>0</v>
      </c>
      <c r="AO137" s="106">
        <f>+'Stk BSF'!BR137</f>
        <v>139</v>
      </c>
      <c r="AP137" s="350">
        <f>+'Stk CF '!BG137</f>
        <v>0</v>
      </c>
      <c r="AQ137" s="350">
        <f>+'Stk CF '!BH137</f>
        <v>0</v>
      </c>
      <c r="AR137" s="351">
        <f>+'Stk BF '!BY137</f>
        <v>0</v>
      </c>
      <c r="AS137" s="106">
        <f>+'Stk BSF'!BZ137</f>
        <v>139</v>
      </c>
      <c r="AT137" s="350">
        <f>+'Stk CF '!BN137</f>
        <v>0</v>
      </c>
      <c r="AU137" s="350">
        <f>+'Stk CF '!BO137</f>
        <v>0</v>
      </c>
      <c r="AV137" s="351">
        <f>+'Stk BF '!CH137</f>
        <v>0</v>
      </c>
      <c r="AW137" s="106">
        <f>+'Stk BSF'!CH137</f>
        <v>139</v>
      </c>
      <c r="AX137" s="350">
        <f>+'Stk CF '!BU137</f>
        <v>0</v>
      </c>
      <c r="AY137" s="350">
        <f>+'Stk CF '!BV137</f>
        <v>0</v>
      </c>
      <c r="AZ137" s="351">
        <f>+'Stk BF '!CQ137</f>
        <v>0</v>
      </c>
      <c r="BA137" s="106">
        <f>+'Stk BSF'!CP137</f>
        <v>139</v>
      </c>
      <c r="BB137" s="350">
        <f>+'Stk CF '!CB137</f>
        <v>0</v>
      </c>
      <c r="BC137" s="350">
        <f>+'Stk CF '!CC137</f>
        <v>0</v>
      </c>
      <c r="BD137" s="351">
        <f>+'Stk BF '!CZ137</f>
        <v>0</v>
      </c>
      <c r="BE137" s="106">
        <f>+'Stk BSF'!CX137</f>
        <v>139</v>
      </c>
      <c r="BF137" s="350">
        <f>+'Stk CF '!CI137</f>
        <v>0</v>
      </c>
      <c r="BG137" s="350">
        <f>+'Stk CF '!CJ137</f>
        <v>0</v>
      </c>
      <c r="BH137" s="351">
        <f>+'Stk BF '!DI137</f>
        <v>0</v>
      </c>
      <c r="BI137" s="106">
        <f>+'Stk BSF'!DF137</f>
        <v>139</v>
      </c>
      <c r="BJ137" s="350">
        <f>+'Stk CF '!CP137</f>
        <v>0</v>
      </c>
      <c r="BK137" s="350">
        <f>+'Stk CF '!CQ137</f>
        <v>0</v>
      </c>
      <c r="BL137" s="351">
        <f>+'Stk BF '!DR137</f>
        <v>0</v>
      </c>
      <c r="BM137" s="106">
        <f>+'Stk BSF'!DN137</f>
        <v>139</v>
      </c>
      <c r="BN137" s="350">
        <f>+'Stk CF '!CW137</f>
        <v>0</v>
      </c>
      <c r="BO137" s="350">
        <f>+'Stk CF '!CX137</f>
        <v>0</v>
      </c>
      <c r="BP137" s="351">
        <f>+'Stk BF '!EA137</f>
        <v>0</v>
      </c>
      <c r="BQ137" s="106">
        <f>+'Stk BSF'!DV137</f>
        <v>139</v>
      </c>
      <c r="BR137" s="350">
        <f>+'Stk CF '!DD137</f>
        <v>0</v>
      </c>
      <c r="BS137" s="350">
        <f>+'Stk CF '!DE137</f>
        <v>0</v>
      </c>
      <c r="BT137" s="351">
        <f>+'Stk BF '!EJ137</f>
        <v>0</v>
      </c>
      <c r="BU137" s="106">
        <f>+'Stk BSF'!ED137</f>
        <v>139</v>
      </c>
      <c r="BV137" s="350">
        <f>+'Stk CF '!DK137</f>
        <v>0</v>
      </c>
      <c r="BW137" s="350">
        <f>+'Stk CF '!DL137</f>
        <v>0</v>
      </c>
      <c r="BX137" s="351">
        <f>+'Stk BF '!ES137</f>
        <v>0</v>
      </c>
      <c r="BY137" s="106">
        <f>+'Stk BSF'!EL137</f>
        <v>139</v>
      </c>
      <c r="BZ137" s="350">
        <f>+'Stk CF '!DR137</f>
        <v>0</v>
      </c>
      <c r="CA137" s="350">
        <f>+'Stk CF '!DS137</f>
        <v>0</v>
      </c>
      <c r="CB137" s="351">
        <f>+'Stk BF '!FB137</f>
        <v>0</v>
      </c>
      <c r="CC137" s="106">
        <f>+'Stk BSF'!ET137</f>
        <v>139</v>
      </c>
      <c r="CD137" s="350">
        <f>+'Stk CF '!DY137</f>
        <v>0</v>
      </c>
      <c r="CE137" s="350">
        <f>+'Stk CF '!DZ137</f>
        <v>0</v>
      </c>
      <c r="CF137" s="351">
        <f>+'Stk BF '!FK137</f>
        <v>0</v>
      </c>
      <c r="CG137" s="106">
        <f>+'Stk BSF'!FB137</f>
        <v>139</v>
      </c>
      <c r="CH137" s="350">
        <f>+'Stk CF '!EF137</f>
        <v>0</v>
      </c>
      <c r="CI137" s="350">
        <f>+'Stk CF '!EG137</f>
        <v>0</v>
      </c>
      <c r="CJ137" s="351">
        <f>+'Stk BF '!FT137</f>
        <v>0</v>
      </c>
      <c r="CK137" s="106">
        <f>+'Stk BSF'!FJ137</f>
        <v>139</v>
      </c>
      <c r="CL137" s="350">
        <f>+'Stk CF '!EM137</f>
        <v>0</v>
      </c>
      <c r="CM137" s="350">
        <f>+'Stk CF '!EN137</f>
        <v>0</v>
      </c>
      <c r="CN137" s="351">
        <f>+'Stk BF '!GC137</f>
        <v>0</v>
      </c>
      <c r="CO137" s="106">
        <f>+'Stk BSF'!FR137</f>
        <v>139</v>
      </c>
      <c r="CP137" s="350">
        <f>+'Stk CF '!ET137</f>
        <v>0</v>
      </c>
      <c r="CQ137" s="350">
        <f>+'Stk CF '!EU137</f>
        <v>0</v>
      </c>
      <c r="CR137" s="351">
        <f>+'Stk BF '!GL137</f>
        <v>0</v>
      </c>
      <c r="CS137" s="106">
        <f>+'Stk BSF'!FZ137</f>
        <v>139</v>
      </c>
      <c r="CT137" s="350">
        <f>+'Stk CF '!FA137</f>
        <v>0</v>
      </c>
      <c r="CU137" s="350">
        <f>+'Stk CF '!FB137</f>
        <v>0</v>
      </c>
      <c r="CV137" s="351">
        <f>+'Stk BF '!GU137</f>
        <v>0</v>
      </c>
      <c r="CW137" s="106">
        <f>+'Stk BSF'!GH137</f>
        <v>139</v>
      </c>
      <c r="CX137" s="350">
        <f>+'Stk CF '!FH137</f>
        <v>0</v>
      </c>
      <c r="CY137" s="350">
        <f>+'Stk CF '!FI137</f>
        <v>0</v>
      </c>
      <c r="CZ137" s="351">
        <f>+'Stk BF '!HD137</f>
        <v>0</v>
      </c>
      <c r="DA137" s="106">
        <f>+'Stk BSF'!GP137</f>
        <v>139</v>
      </c>
      <c r="DB137" s="350">
        <f>+'Stk CF '!FO137</f>
        <v>0</v>
      </c>
      <c r="DC137" s="350">
        <f>+'Stk CF '!FP137</f>
        <v>0</v>
      </c>
      <c r="DD137" s="351">
        <f>+'Stk BF '!HM137</f>
        <v>0</v>
      </c>
      <c r="DE137" s="106">
        <f>+'Stk BSF'!GX137</f>
        <v>139</v>
      </c>
      <c r="DF137" s="350">
        <f>+'Stk CF '!FV137</f>
        <v>0</v>
      </c>
      <c r="DG137" s="350">
        <f>+'Stk CF '!FW137</f>
        <v>0</v>
      </c>
      <c r="DH137" s="351">
        <f>+'Stk BF '!HV137</f>
        <v>0</v>
      </c>
      <c r="DI137" s="106">
        <f>+'Stk BSF'!HF137</f>
        <v>139</v>
      </c>
      <c r="DJ137" s="350">
        <f>+'Stk CF '!GC137</f>
        <v>0</v>
      </c>
      <c r="DK137" s="350">
        <f>+'Stk CF '!GD137</f>
        <v>0</v>
      </c>
      <c r="DL137" s="351">
        <f>+'Stk BF '!IE137</f>
        <v>0</v>
      </c>
      <c r="DM137" s="106">
        <f>+'Stk BSF'!HN137</f>
        <v>139</v>
      </c>
      <c r="DN137" s="350">
        <f>+'Stk CF '!GJ137</f>
        <v>0</v>
      </c>
      <c r="DO137" s="350">
        <f>+'Stk CF '!GK137</f>
        <v>0</v>
      </c>
      <c r="DP137" s="351">
        <f>+'Stk BF '!IN137</f>
        <v>0</v>
      </c>
      <c r="DQ137" s="106">
        <f>+'Stk BSF'!HV137</f>
        <v>139</v>
      </c>
      <c r="DR137" s="350">
        <f>+'Stk CF '!GQ137</f>
        <v>0</v>
      </c>
      <c r="DS137" s="350">
        <f>+'Stk CF '!GR137</f>
        <v>0</v>
      </c>
      <c r="DT137" s="351">
        <f>+'Stk BF '!IW137</f>
        <v>0</v>
      </c>
      <c r="DU137" s="106">
        <f>+'Stk BSF'!HV137</f>
        <v>139</v>
      </c>
      <c r="DV137" s="350">
        <f>+'Stk CF '!GX137</f>
        <v>0</v>
      </c>
      <c r="DW137" s="350">
        <f>+'Stk CF '!GY137</f>
        <v>0</v>
      </c>
      <c r="DX137" s="351">
        <f>+'Stk BF '!JF137</f>
        <v>0</v>
      </c>
      <c r="DY137" s="106">
        <f>+'Stk BSF'!IL137</f>
        <v>139</v>
      </c>
      <c r="DZ137" s="350">
        <f>+'Stk CF '!HE137</f>
        <v>0</v>
      </c>
      <c r="EA137" s="350">
        <f>+'Stk CF '!HF137</f>
        <v>0</v>
      </c>
      <c r="EB137" s="351">
        <f>+'Stk BF '!JO137</f>
        <v>0</v>
      </c>
      <c r="EC137" s="106">
        <f>+'Stk BSF'!IT137</f>
        <v>139</v>
      </c>
      <c r="ED137" s="350">
        <f>+'Stk CF '!HL137</f>
        <v>0</v>
      </c>
      <c r="EE137" s="350">
        <f>+'Stk CF '!HM137</f>
        <v>0</v>
      </c>
      <c r="EF137" s="351">
        <f>+'Stk BF '!JX137</f>
        <v>0</v>
      </c>
      <c r="EG137" s="106">
        <f>+'Stk BSF'!JB137</f>
        <v>139</v>
      </c>
      <c r="EH137" s="350">
        <f>+'Stk CF '!IA137</f>
        <v>0</v>
      </c>
      <c r="EI137" s="350">
        <f>+'Stk CF '!IB137</f>
        <v>0</v>
      </c>
      <c r="EJ137" s="351">
        <f>+'Stk BF '!KG137</f>
        <v>0</v>
      </c>
      <c r="EK137" s="1"/>
      <c r="EL137" s="520">
        <f t="shared" si="59"/>
        <v>139</v>
      </c>
      <c r="EM137" s="347">
        <f t="shared" si="60"/>
        <v>0</v>
      </c>
      <c r="EN137" s="347">
        <f t="shared" si="61"/>
        <v>0</v>
      </c>
      <c r="EO137" s="347">
        <f t="shared" si="62"/>
        <v>0</v>
      </c>
      <c r="EP137" s="118"/>
      <c r="EQ137" s="132"/>
      <c r="ER137" s="132"/>
    </row>
    <row r="138" spans="2:148" s="41" customFormat="1" ht="14.25" customHeight="1">
      <c r="B138" s="387" t="s">
        <v>603</v>
      </c>
      <c r="C138" s="176" t="s">
        <v>616</v>
      </c>
      <c r="D138" s="389" t="s">
        <v>262</v>
      </c>
      <c r="E138" s="370" t="s">
        <v>198</v>
      </c>
      <c r="F138" s="380" t="s">
        <v>99</v>
      </c>
      <c r="G138" s="380" t="s">
        <v>99</v>
      </c>
      <c r="H138" s="166" t="s">
        <v>94</v>
      </c>
      <c r="I138" s="375"/>
      <c r="J138" s="143">
        <v>5</v>
      </c>
      <c r="K138" s="144">
        <v>5</v>
      </c>
      <c r="L138" s="137" t="s">
        <v>4</v>
      </c>
      <c r="M138" s="106">
        <f>+'Stk BSF'!N138</f>
        <v>0</v>
      </c>
      <c r="N138" s="350">
        <f>+'Stk CF '!N138</f>
        <v>0</v>
      </c>
      <c r="O138" s="350">
        <f>+'Stk CF '!O138</f>
        <v>0</v>
      </c>
      <c r="P138" s="351">
        <f>+'Stk BF '!N138</f>
        <v>0</v>
      </c>
      <c r="Q138" s="106">
        <f>+'Stk BSF'!V138</f>
        <v>0</v>
      </c>
      <c r="R138" s="350">
        <f>+'Stk CF '!Q138</f>
        <v>0</v>
      </c>
      <c r="S138" s="350">
        <f>+'Stk CF '!R138</f>
        <v>0</v>
      </c>
      <c r="T138" s="351">
        <f>+'Stk BF '!W138</f>
        <v>0</v>
      </c>
      <c r="U138" s="106">
        <f>+'Stk BSF'!AD138</f>
        <v>0</v>
      </c>
      <c r="V138" s="350">
        <f>+'Stk CF '!X138</f>
        <v>0</v>
      </c>
      <c r="W138" s="350">
        <f>+'Stk CF '!Y138</f>
        <v>0</v>
      </c>
      <c r="X138" s="351">
        <f>+'Stk BF '!AF138</f>
        <v>0</v>
      </c>
      <c r="Y138" s="106">
        <f>+'Stk BSF'!AL138</f>
        <v>0</v>
      </c>
      <c r="Z138" s="350">
        <f>+'Stk CF '!AE138</f>
        <v>0</v>
      </c>
      <c r="AA138" s="350">
        <f>+'Stk CF '!AF138</f>
        <v>0</v>
      </c>
      <c r="AB138" s="351">
        <f>+'Stk BF '!AO138</f>
        <v>0</v>
      </c>
      <c r="AC138" s="106">
        <f>+'Stk BSF'!AT138</f>
        <v>0</v>
      </c>
      <c r="AD138" s="350">
        <f>+'Stk CF '!AL138</f>
        <v>0</v>
      </c>
      <c r="AE138" s="350">
        <f>+'Stk CF '!AM138</f>
        <v>0</v>
      </c>
      <c r="AF138" s="351">
        <f>+'Stk BF '!AX138</f>
        <v>0</v>
      </c>
      <c r="AG138" s="106">
        <f>+'Stk BSF'!BB138</f>
        <v>0</v>
      </c>
      <c r="AH138" s="350">
        <f>+'Stk CF '!AS138</f>
        <v>0</v>
      </c>
      <c r="AI138" s="350">
        <f>+'Stk CF '!AT138</f>
        <v>0</v>
      </c>
      <c r="AJ138" s="351">
        <f>+'Stk BF '!BG138</f>
        <v>0</v>
      </c>
      <c r="AK138" s="106">
        <f>+'Stk BSF'!BJ138</f>
        <v>0</v>
      </c>
      <c r="AL138" s="350">
        <f>+'Stk CF '!AZ138</f>
        <v>0</v>
      </c>
      <c r="AM138" s="350">
        <f>+'Stk CF '!BA138</f>
        <v>0</v>
      </c>
      <c r="AN138" s="351">
        <f>+'Stk BF '!BP138</f>
        <v>0</v>
      </c>
      <c r="AO138" s="106">
        <f>+'Stk BSF'!BR138</f>
        <v>0</v>
      </c>
      <c r="AP138" s="350">
        <f>+'Stk CF '!BG138</f>
        <v>0</v>
      </c>
      <c r="AQ138" s="350">
        <f>+'Stk CF '!BH138</f>
        <v>0</v>
      </c>
      <c r="AR138" s="351">
        <f>+'Stk BF '!BY138</f>
        <v>0</v>
      </c>
      <c r="AS138" s="106">
        <f>+'Stk BSF'!BZ138</f>
        <v>0</v>
      </c>
      <c r="AT138" s="350">
        <f>+'Stk CF '!BN138</f>
        <v>0</v>
      </c>
      <c r="AU138" s="350">
        <f>+'Stk CF '!BO138</f>
        <v>0</v>
      </c>
      <c r="AV138" s="351">
        <f>+'Stk BF '!CH138</f>
        <v>0</v>
      </c>
      <c r="AW138" s="106">
        <f>+'Stk BSF'!CH138</f>
        <v>0</v>
      </c>
      <c r="AX138" s="350">
        <f>+'Stk CF '!BU138</f>
        <v>0</v>
      </c>
      <c r="AY138" s="350">
        <f>+'Stk CF '!BV138</f>
        <v>0</v>
      </c>
      <c r="AZ138" s="351">
        <f>+'Stk BF '!CQ138</f>
        <v>0</v>
      </c>
      <c r="BA138" s="106">
        <f>+'Stk BSF'!CP138</f>
        <v>0</v>
      </c>
      <c r="BB138" s="350">
        <f>+'Stk CF '!CB138</f>
        <v>0</v>
      </c>
      <c r="BC138" s="350">
        <f>+'Stk CF '!CC138</f>
        <v>0</v>
      </c>
      <c r="BD138" s="351">
        <f>+'Stk BF '!CZ138</f>
        <v>0</v>
      </c>
      <c r="BE138" s="106">
        <f>+'Stk BSF'!CX138</f>
        <v>0</v>
      </c>
      <c r="BF138" s="350">
        <f>+'Stk CF '!CI138</f>
        <v>0</v>
      </c>
      <c r="BG138" s="350">
        <f>+'Stk CF '!CJ138</f>
        <v>0</v>
      </c>
      <c r="BH138" s="351">
        <f>+'Stk BF '!DI138</f>
        <v>0</v>
      </c>
      <c r="BI138" s="106">
        <f>+'Stk BSF'!DF138</f>
        <v>0</v>
      </c>
      <c r="BJ138" s="350">
        <f>+'Stk CF '!CP138</f>
        <v>0</v>
      </c>
      <c r="BK138" s="350">
        <f>+'Stk CF '!CQ138</f>
        <v>0</v>
      </c>
      <c r="BL138" s="351">
        <f>+'Stk BF '!DR138</f>
        <v>0</v>
      </c>
      <c r="BM138" s="106">
        <f>+'Stk BSF'!DN138</f>
        <v>0</v>
      </c>
      <c r="BN138" s="350">
        <f>+'Stk CF '!CW138</f>
        <v>0</v>
      </c>
      <c r="BO138" s="350">
        <f>+'Stk CF '!CX138</f>
        <v>0</v>
      </c>
      <c r="BP138" s="351">
        <f>+'Stk BF '!EA138</f>
        <v>0</v>
      </c>
      <c r="BQ138" s="106">
        <f>+'Stk BSF'!DV138</f>
        <v>0</v>
      </c>
      <c r="BR138" s="350">
        <f>+'Stk CF '!DD138</f>
        <v>0</v>
      </c>
      <c r="BS138" s="350">
        <f>+'Stk CF '!DE138</f>
        <v>0</v>
      </c>
      <c r="BT138" s="351">
        <f>+'Stk BF '!EJ138</f>
        <v>0</v>
      </c>
      <c r="BU138" s="106">
        <f>+'Stk BSF'!ED138</f>
        <v>0</v>
      </c>
      <c r="BV138" s="350">
        <f>+'Stk CF '!DK138</f>
        <v>0</v>
      </c>
      <c r="BW138" s="350">
        <f>+'Stk CF '!DL138</f>
        <v>0</v>
      </c>
      <c r="BX138" s="351">
        <f>+'Stk BF '!ES138</f>
        <v>0</v>
      </c>
      <c r="BY138" s="106">
        <f>+'Stk BSF'!EL138</f>
        <v>0</v>
      </c>
      <c r="BZ138" s="350">
        <f>+'Stk CF '!DR138</f>
        <v>0</v>
      </c>
      <c r="CA138" s="350">
        <f>+'Stk CF '!DS138</f>
        <v>0</v>
      </c>
      <c r="CB138" s="351">
        <f>+'Stk BF '!FB138</f>
        <v>0</v>
      </c>
      <c r="CC138" s="106">
        <f>+'Stk BSF'!ET138</f>
        <v>0</v>
      </c>
      <c r="CD138" s="350">
        <f>+'Stk CF '!DY138</f>
        <v>0</v>
      </c>
      <c r="CE138" s="350">
        <f>+'Stk CF '!DZ138</f>
        <v>0</v>
      </c>
      <c r="CF138" s="351">
        <f>+'Stk BF '!FK138</f>
        <v>0</v>
      </c>
      <c r="CG138" s="106">
        <f>+'Stk BSF'!FB138</f>
        <v>0</v>
      </c>
      <c r="CH138" s="350">
        <f>+'Stk CF '!EF138</f>
        <v>0</v>
      </c>
      <c r="CI138" s="350">
        <f>+'Stk CF '!EG138</f>
        <v>0</v>
      </c>
      <c r="CJ138" s="351">
        <f>+'Stk BF '!FT138</f>
        <v>0</v>
      </c>
      <c r="CK138" s="106">
        <f>+'Stk BSF'!FJ138</f>
        <v>0</v>
      </c>
      <c r="CL138" s="350">
        <f>+'Stk CF '!EM138</f>
        <v>0</v>
      </c>
      <c r="CM138" s="350">
        <f>+'Stk CF '!EN138</f>
        <v>0</v>
      </c>
      <c r="CN138" s="351">
        <f>+'Stk BF '!GC138</f>
        <v>0</v>
      </c>
      <c r="CO138" s="106">
        <f>+'Stk BSF'!FR138</f>
        <v>0</v>
      </c>
      <c r="CP138" s="350">
        <f>+'Stk CF '!ET138</f>
        <v>0</v>
      </c>
      <c r="CQ138" s="350">
        <f>+'Stk CF '!EU138</f>
        <v>0</v>
      </c>
      <c r="CR138" s="351">
        <f>+'Stk BF '!GL138</f>
        <v>0</v>
      </c>
      <c r="CS138" s="106">
        <f>+'Stk BSF'!FZ138</f>
        <v>0</v>
      </c>
      <c r="CT138" s="350">
        <f>+'Stk CF '!FA138</f>
        <v>0</v>
      </c>
      <c r="CU138" s="350">
        <f>+'Stk CF '!FB138</f>
        <v>0</v>
      </c>
      <c r="CV138" s="351">
        <f>+'Stk BF '!GU138</f>
        <v>0</v>
      </c>
      <c r="CW138" s="106">
        <f>+'Stk BSF'!GH138</f>
        <v>0</v>
      </c>
      <c r="CX138" s="350">
        <f>+'Stk CF '!FH138</f>
        <v>0</v>
      </c>
      <c r="CY138" s="350">
        <f>+'Stk CF '!FI138</f>
        <v>0</v>
      </c>
      <c r="CZ138" s="351">
        <f>+'Stk BF '!HD138</f>
        <v>0</v>
      </c>
      <c r="DA138" s="106">
        <f>+'Stk BSF'!GP138</f>
        <v>0</v>
      </c>
      <c r="DB138" s="350">
        <f>+'Stk CF '!FO138</f>
        <v>0</v>
      </c>
      <c r="DC138" s="350">
        <f>+'Stk CF '!FP138</f>
        <v>0</v>
      </c>
      <c r="DD138" s="351">
        <f>+'Stk BF '!HM138</f>
        <v>0</v>
      </c>
      <c r="DE138" s="106">
        <f>+'Stk BSF'!GX138</f>
        <v>0</v>
      </c>
      <c r="DF138" s="350">
        <f>+'Stk CF '!FV138</f>
        <v>0</v>
      </c>
      <c r="DG138" s="350">
        <f>+'Stk CF '!FW138</f>
        <v>0</v>
      </c>
      <c r="DH138" s="351">
        <f>+'Stk BF '!HV138</f>
        <v>0</v>
      </c>
      <c r="DI138" s="106">
        <f>+'Stk BSF'!HF138</f>
        <v>0</v>
      </c>
      <c r="DJ138" s="350">
        <f>+'Stk CF '!GC138</f>
        <v>0</v>
      </c>
      <c r="DK138" s="350">
        <f>+'Stk CF '!GD138</f>
        <v>0</v>
      </c>
      <c r="DL138" s="351">
        <f>+'Stk BF '!IE138</f>
        <v>0</v>
      </c>
      <c r="DM138" s="106">
        <f>+'Stk BSF'!HN138</f>
        <v>0</v>
      </c>
      <c r="DN138" s="350">
        <f>+'Stk CF '!GJ138</f>
        <v>0</v>
      </c>
      <c r="DO138" s="350">
        <f>+'Stk CF '!GK138</f>
        <v>0</v>
      </c>
      <c r="DP138" s="351">
        <f>+'Stk BF '!IN138</f>
        <v>0</v>
      </c>
      <c r="DQ138" s="106">
        <f>+'Stk BSF'!HV138</f>
        <v>0</v>
      </c>
      <c r="DR138" s="350">
        <f>+'Stk CF '!GQ138</f>
        <v>0</v>
      </c>
      <c r="DS138" s="350">
        <f>+'Stk CF '!GR138</f>
        <v>0</v>
      </c>
      <c r="DT138" s="351">
        <f>+'Stk BF '!IW138</f>
        <v>0</v>
      </c>
      <c r="DU138" s="106">
        <f>+'Stk BSF'!HV138</f>
        <v>0</v>
      </c>
      <c r="DV138" s="350">
        <f>+'Stk CF '!GX138</f>
        <v>0</v>
      </c>
      <c r="DW138" s="350">
        <f>+'Stk CF '!GY138</f>
        <v>0</v>
      </c>
      <c r="DX138" s="351">
        <f>+'Stk BF '!JF138</f>
        <v>0</v>
      </c>
      <c r="DY138" s="106">
        <f>+'Stk BSF'!IL138</f>
        <v>0</v>
      </c>
      <c r="DZ138" s="350">
        <f>+'Stk CF '!HE138</f>
        <v>0</v>
      </c>
      <c r="EA138" s="350">
        <f>+'Stk CF '!HF138</f>
        <v>0</v>
      </c>
      <c r="EB138" s="351">
        <f>+'Stk BF '!JO138</f>
        <v>0</v>
      </c>
      <c r="EC138" s="106">
        <f>+'Stk BSF'!IT138</f>
        <v>0</v>
      </c>
      <c r="ED138" s="350">
        <f>+'Stk CF '!HL138</f>
        <v>0</v>
      </c>
      <c r="EE138" s="350">
        <f>+'Stk CF '!HM138</f>
        <v>0</v>
      </c>
      <c r="EF138" s="351">
        <f>+'Stk BF '!JX138</f>
        <v>0</v>
      </c>
      <c r="EG138" s="106">
        <f>+'Stk BSF'!JB138</f>
        <v>0</v>
      </c>
      <c r="EH138" s="350">
        <f>+'Stk CF '!IA138</f>
        <v>0</v>
      </c>
      <c r="EI138" s="350">
        <f>+'Stk CF '!IB138</f>
        <v>0</v>
      </c>
      <c r="EJ138" s="351">
        <f>+'Stk BF '!KG138</f>
        <v>0</v>
      </c>
      <c r="EK138" s="1"/>
      <c r="EL138" s="520">
        <f t="shared" si="59"/>
        <v>0</v>
      </c>
      <c r="EM138" s="347">
        <f t="shared" si="60"/>
        <v>0</v>
      </c>
      <c r="EN138" s="347">
        <f t="shared" si="61"/>
        <v>0</v>
      </c>
      <c r="EO138" s="347">
        <f t="shared" si="62"/>
        <v>0</v>
      </c>
      <c r="EP138" s="118"/>
      <c r="EQ138" s="132"/>
      <c r="ER138" s="132"/>
    </row>
    <row r="139" spans="2:148" s="41" customFormat="1" ht="14.25" customHeight="1">
      <c r="B139" s="387" t="s">
        <v>603</v>
      </c>
      <c r="C139" s="176" t="s">
        <v>617</v>
      </c>
      <c r="D139" s="389" t="s">
        <v>668</v>
      </c>
      <c r="E139" s="370" t="s">
        <v>198</v>
      </c>
      <c r="F139" s="380" t="s">
        <v>99</v>
      </c>
      <c r="G139" s="380" t="s">
        <v>99</v>
      </c>
      <c r="H139" s="166" t="s">
        <v>94</v>
      </c>
      <c r="I139" s="375"/>
      <c r="J139" s="143">
        <v>5</v>
      </c>
      <c r="K139" s="144">
        <v>6</v>
      </c>
      <c r="L139" s="137" t="s">
        <v>4</v>
      </c>
      <c r="M139" s="106">
        <f>+'Stk BSF'!N139</f>
        <v>0</v>
      </c>
      <c r="N139" s="350">
        <f>+'Stk CF '!N139</f>
        <v>0</v>
      </c>
      <c r="O139" s="350">
        <f>+'Stk CF '!O139</f>
        <v>0</v>
      </c>
      <c r="P139" s="351">
        <f>+'Stk BF '!N139</f>
        <v>0</v>
      </c>
      <c r="Q139" s="106">
        <f>+'Stk BSF'!V139</f>
        <v>0</v>
      </c>
      <c r="R139" s="350">
        <f>+'Stk CF '!Q139</f>
        <v>0</v>
      </c>
      <c r="S139" s="350">
        <f>+'Stk CF '!R139</f>
        <v>0</v>
      </c>
      <c r="T139" s="351">
        <f>+'Stk BF '!W139</f>
        <v>0</v>
      </c>
      <c r="U139" s="106">
        <f>+'Stk BSF'!AD139</f>
        <v>0</v>
      </c>
      <c r="V139" s="350">
        <f>+'Stk CF '!X139</f>
        <v>0</v>
      </c>
      <c r="W139" s="350">
        <f>+'Stk CF '!Y139</f>
        <v>0</v>
      </c>
      <c r="X139" s="351">
        <f>+'Stk BF '!AF139</f>
        <v>0</v>
      </c>
      <c r="Y139" s="106">
        <f>+'Stk BSF'!AL139</f>
        <v>0</v>
      </c>
      <c r="Z139" s="350">
        <f>+'Stk CF '!AE139</f>
        <v>0</v>
      </c>
      <c r="AA139" s="350">
        <f>+'Stk CF '!AF139</f>
        <v>0</v>
      </c>
      <c r="AB139" s="351">
        <f>+'Stk BF '!AO139</f>
        <v>0</v>
      </c>
      <c r="AC139" s="106">
        <f>+'Stk BSF'!AT139</f>
        <v>0</v>
      </c>
      <c r="AD139" s="350">
        <f>+'Stk CF '!AL139</f>
        <v>0</v>
      </c>
      <c r="AE139" s="350">
        <f>+'Stk CF '!AM139</f>
        <v>0</v>
      </c>
      <c r="AF139" s="351">
        <f>+'Stk BF '!AX139</f>
        <v>0</v>
      </c>
      <c r="AG139" s="106">
        <f>+'Stk BSF'!BB139</f>
        <v>0</v>
      </c>
      <c r="AH139" s="350">
        <f>+'Stk CF '!AS139</f>
        <v>0</v>
      </c>
      <c r="AI139" s="350">
        <f>+'Stk CF '!AT139</f>
        <v>0</v>
      </c>
      <c r="AJ139" s="351">
        <f>+'Stk BF '!BG139</f>
        <v>0</v>
      </c>
      <c r="AK139" s="106">
        <f>+'Stk BSF'!BJ139</f>
        <v>0</v>
      </c>
      <c r="AL139" s="350">
        <f>+'Stk CF '!AZ139</f>
        <v>0</v>
      </c>
      <c r="AM139" s="350">
        <f>+'Stk CF '!BA139</f>
        <v>0</v>
      </c>
      <c r="AN139" s="351">
        <f>+'Stk BF '!BP139</f>
        <v>0</v>
      </c>
      <c r="AO139" s="106">
        <f>+'Stk BSF'!BR139</f>
        <v>0</v>
      </c>
      <c r="AP139" s="350">
        <f>+'Stk CF '!BG139</f>
        <v>0</v>
      </c>
      <c r="AQ139" s="350">
        <f>+'Stk CF '!BH139</f>
        <v>0</v>
      </c>
      <c r="AR139" s="351">
        <f>+'Stk BF '!BY139</f>
        <v>0</v>
      </c>
      <c r="AS139" s="106">
        <f>+'Stk BSF'!BZ139</f>
        <v>0</v>
      </c>
      <c r="AT139" s="350">
        <f>+'Stk CF '!BN139</f>
        <v>0</v>
      </c>
      <c r="AU139" s="350">
        <f>+'Stk CF '!BO139</f>
        <v>0</v>
      </c>
      <c r="AV139" s="351">
        <f>+'Stk BF '!CH139</f>
        <v>0</v>
      </c>
      <c r="AW139" s="106">
        <f>+'Stk BSF'!CH139</f>
        <v>0</v>
      </c>
      <c r="AX139" s="350">
        <f>+'Stk CF '!BU139</f>
        <v>0</v>
      </c>
      <c r="AY139" s="350">
        <f>+'Stk CF '!BV139</f>
        <v>0</v>
      </c>
      <c r="AZ139" s="351">
        <f>+'Stk BF '!CQ139</f>
        <v>0</v>
      </c>
      <c r="BA139" s="106">
        <f>+'Stk BSF'!CP139</f>
        <v>0</v>
      </c>
      <c r="BB139" s="350">
        <f>+'Stk CF '!CB139</f>
        <v>0</v>
      </c>
      <c r="BC139" s="350">
        <f>+'Stk CF '!CC139</f>
        <v>0</v>
      </c>
      <c r="BD139" s="351">
        <f>+'Stk BF '!CZ139</f>
        <v>0</v>
      </c>
      <c r="BE139" s="106">
        <f>+'Stk BSF'!CX139</f>
        <v>0</v>
      </c>
      <c r="BF139" s="350">
        <f>+'Stk CF '!CI139</f>
        <v>0</v>
      </c>
      <c r="BG139" s="350">
        <f>+'Stk CF '!CJ139</f>
        <v>0</v>
      </c>
      <c r="BH139" s="351">
        <f>+'Stk BF '!DI139</f>
        <v>0</v>
      </c>
      <c r="BI139" s="106">
        <f>+'Stk BSF'!DF139</f>
        <v>0</v>
      </c>
      <c r="BJ139" s="350">
        <f>+'Stk CF '!CP139</f>
        <v>0</v>
      </c>
      <c r="BK139" s="350">
        <f>+'Stk CF '!CQ139</f>
        <v>0</v>
      </c>
      <c r="BL139" s="351">
        <f>+'Stk BF '!DR139</f>
        <v>0</v>
      </c>
      <c r="BM139" s="106">
        <f>+'Stk BSF'!DN139</f>
        <v>0</v>
      </c>
      <c r="BN139" s="350">
        <f>+'Stk CF '!CW139</f>
        <v>0</v>
      </c>
      <c r="BO139" s="350">
        <f>+'Stk CF '!CX139</f>
        <v>0</v>
      </c>
      <c r="BP139" s="351">
        <f>+'Stk BF '!EA139</f>
        <v>0</v>
      </c>
      <c r="BQ139" s="106">
        <f>+'Stk BSF'!DV139</f>
        <v>0</v>
      </c>
      <c r="BR139" s="350">
        <f>+'Stk CF '!DD139</f>
        <v>0</v>
      </c>
      <c r="BS139" s="350">
        <f>+'Stk CF '!DE139</f>
        <v>0</v>
      </c>
      <c r="BT139" s="351">
        <f>+'Stk BF '!EJ139</f>
        <v>0</v>
      </c>
      <c r="BU139" s="106">
        <f>+'Stk BSF'!ED139</f>
        <v>0</v>
      </c>
      <c r="BV139" s="350">
        <f>+'Stk CF '!DK139</f>
        <v>0</v>
      </c>
      <c r="BW139" s="350">
        <f>+'Stk CF '!DL139</f>
        <v>0</v>
      </c>
      <c r="BX139" s="351">
        <f>+'Stk BF '!ES139</f>
        <v>0</v>
      </c>
      <c r="BY139" s="106">
        <f>+'Stk BSF'!EL139</f>
        <v>0</v>
      </c>
      <c r="BZ139" s="350">
        <f>+'Stk CF '!DR139</f>
        <v>0</v>
      </c>
      <c r="CA139" s="350">
        <f>+'Stk CF '!DS139</f>
        <v>0</v>
      </c>
      <c r="CB139" s="351">
        <f>+'Stk BF '!FB139</f>
        <v>0</v>
      </c>
      <c r="CC139" s="106">
        <f>+'Stk BSF'!ET139</f>
        <v>0</v>
      </c>
      <c r="CD139" s="350">
        <f>+'Stk CF '!DY139</f>
        <v>0</v>
      </c>
      <c r="CE139" s="350">
        <f>+'Stk CF '!DZ139</f>
        <v>0</v>
      </c>
      <c r="CF139" s="351">
        <f>+'Stk BF '!FK139</f>
        <v>0</v>
      </c>
      <c r="CG139" s="106">
        <f>+'Stk BSF'!FB139</f>
        <v>0</v>
      </c>
      <c r="CH139" s="350">
        <f>+'Stk CF '!EF139</f>
        <v>0</v>
      </c>
      <c r="CI139" s="350">
        <f>+'Stk CF '!EG139</f>
        <v>0</v>
      </c>
      <c r="CJ139" s="351">
        <f>+'Stk BF '!FT139</f>
        <v>0</v>
      </c>
      <c r="CK139" s="106">
        <f>+'Stk BSF'!FJ139</f>
        <v>0</v>
      </c>
      <c r="CL139" s="350">
        <f>+'Stk CF '!EM139</f>
        <v>0</v>
      </c>
      <c r="CM139" s="350">
        <f>+'Stk CF '!EN139</f>
        <v>0</v>
      </c>
      <c r="CN139" s="351">
        <f>+'Stk BF '!GC139</f>
        <v>0</v>
      </c>
      <c r="CO139" s="106">
        <f>+'Stk BSF'!FR139</f>
        <v>0</v>
      </c>
      <c r="CP139" s="350">
        <f>+'Stk CF '!ET139</f>
        <v>0</v>
      </c>
      <c r="CQ139" s="350">
        <f>+'Stk CF '!EU139</f>
        <v>0</v>
      </c>
      <c r="CR139" s="351">
        <f>+'Stk BF '!GL139</f>
        <v>0</v>
      </c>
      <c r="CS139" s="106">
        <f>+'Stk BSF'!FZ139</f>
        <v>0</v>
      </c>
      <c r="CT139" s="350">
        <f>+'Stk CF '!FA139</f>
        <v>0</v>
      </c>
      <c r="CU139" s="350">
        <f>+'Stk CF '!FB139</f>
        <v>0</v>
      </c>
      <c r="CV139" s="351">
        <f>+'Stk BF '!GU139</f>
        <v>0</v>
      </c>
      <c r="CW139" s="106">
        <f>+'Stk BSF'!GH139</f>
        <v>0</v>
      </c>
      <c r="CX139" s="350">
        <f>+'Stk CF '!FH139</f>
        <v>0</v>
      </c>
      <c r="CY139" s="350">
        <f>+'Stk CF '!FI139</f>
        <v>0</v>
      </c>
      <c r="CZ139" s="351">
        <f>+'Stk BF '!HD139</f>
        <v>0</v>
      </c>
      <c r="DA139" s="106">
        <f>+'Stk BSF'!GP139</f>
        <v>0</v>
      </c>
      <c r="DB139" s="350">
        <f>+'Stk CF '!FO139</f>
        <v>0</v>
      </c>
      <c r="DC139" s="350">
        <f>+'Stk CF '!FP139</f>
        <v>0</v>
      </c>
      <c r="DD139" s="351">
        <f>+'Stk BF '!HM139</f>
        <v>0</v>
      </c>
      <c r="DE139" s="106">
        <f>+'Stk BSF'!GX139</f>
        <v>0</v>
      </c>
      <c r="DF139" s="350">
        <f>+'Stk CF '!FV139</f>
        <v>0</v>
      </c>
      <c r="DG139" s="350">
        <f>+'Stk CF '!FW139</f>
        <v>0</v>
      </c>
      <c r="DH139" s="351">
        <f>+'Stk BF '!HV139</f>
        <v>0</v>
      </c>
      <c r="DI139" s="106">
        <f>+'Stk BSF'!HF139</f>
        <v>0</v>
      </c>
      <c r="DJ139" s="350">
        <f>+'Stk CF '!GC139</f>
        <v>0</v>
      </c>
      <c r="DK139" s="350">
        <f>+'Stk CF '!GD139</f>
        <v>0</v>
      </c>
      <c r="DL139" s="351">
        <f>+'Stk BF '!IE139</f>
        <v>0</v>
      </c>
      <c r="DM139" s="106">
        <f>+'Stk BSF'!HN139</f>
        <v>0</v>
      </c>
      <c r="DN139" s="350">
        <f>+'Stk CF '!GJ139</f>
        <v>0</v>
      </c>
      <c r="DO139" s="350">
        <f>+'Stk CF '!GK139</f>
        <v>0</v>
      </c>
      <c r="DP139" s="351">
        <f>+'Stk BF '!IN139</f>
        <v>0</v>
      </c>
      <c r="DQ139" s="106">
        <f>+'Stk BSF'!HV139</f>
        <v>0</v>
      </c>
      <c r="DR139" s="350">
        <f>+'Stk CF '!GQ139</f>
        <v>0</v>
      </c>
      <c r="DS139" s="350">
        <f>+'Stk CF '!GR139</f>
        <v>0</v>
      </c>
      <c r="DT139" s="351">
        <f>+'Stk BF '!IW139</f>
        <v>0</v>
      </c>
      <c r="DU139" s="106">
        <f>+'Stk BSF'!HV139</f>
        <v>0</v>
      </c>
      <c r="DV139" s="350">
        <f>+'Stk CF '!GX139</f>
        <v>0</v>
      </c>
      <c r="DW139" s="350">
        <f>+'Stk CF '!GY139</f>
        <v>0</v>
      </c>
      <c r="DX139" s="351">
        <f>+'Stk BF '!JF139</f>
        <v>0</v>
      </c>
      <c r="DY139" s="106">
        <f>+'Stk BSF'!IL139</f>
        <v>0</v>
      </c>
      <c r="DZ139" s="350">
        <f>+'Stk CF '!HE139</f>
        <v>0</v>
      </c>
      <c r="EA139" s="350">
        <f>+'Stk CF '!HF139</f>
        <v>0</v>
      </c>
      <c r="EB139" s="351">
        <f>+'Stk BF '!JO139</f>
        <v>0</v>
      </c>
      <c r="EC139" s="106">
        <f>+'Stk BSF'!IT139</f>
        <v>0</v>
      </c>
      <c r="ED139" s="350">
        <f>+'Stk CF '!HL139</f>
        <v>0</v>
      </c>
      <c r="EE139" s="350">
        <f>+'Stk CF '!HM139</f>
        <v>0</v>
      </c>
      <c r="EF139" s="351">
        <f>+'Stk BF '!JX139</f>
        <v>0</v>
      </c>
      <c r="EG139" s="106">
        <f>+'Stk BSF'!JB139</f>
        <v>0</v>
      </c>
      <c r="EH139" s="350">
        <f>+'Stk CF '!IA139</f>
        <v>0</v>
      </c>
      <c r="EI139" s="350">
        <f>+'Stk CF '!IB139</f>
        <v>0</v>
      </c>
      <c r="EJ139" s="351">
        <f>+'Stk BF '!KG139</f>
        <v>0</v>
      </c>
      <c r="EK139" s="1"/>
      <c r="EL139" s="520">
        <f t="shared" si="59"/>
        <v>0</v>
      </c>
      <c r="EM139" s="347">
        <f t="shared" si="60"/>
        <v>0</v>
      </c>
      <c r="EN139" s="347">
        <f t="shared" si="61"/>
        <v>0</v>
      </c>
      <c r="EO139" s="347">
        <f t="shared" si="62"/>
        <v>0</v>
      </c>
      <c r="EP139" s="118"/>
      <c r="EQ139" s="132"/>
      <c r="ER139" s="132"/>
    </row>
    <row r="140" spans="2:148" s="41" customFormat="1" ht="14.25" customHeight="1">
      <c r="B140" s="387" t="s">
        <v>603</v>
      </c>
      <c r="C140" s="176" t="s">
        <v>618</v>
      </c>
      <c r="D140" s="389" t="s">
        <v>669</v>
      </c>
      <c r="E140" s="370" t="s">
        <v>198</v>
      </c>
      <c r="F140" s="380" t="s">
        <v>99</v>
      </c>
      <c r="G140" s="380" t="s">
        <v>99</v>
      </c>
      <c r="H140" s="166" t="s">
        <v>94</v>
      </c>
      <c r="I140" s="375"/>
      <c r="J140" s="143">
        <v>6</v>
      </c>
      <c r="K140" s="144">
        <v>6</v>
      </c>
      <c r="L140" s="137" t="s">
        <v>4</v>
      </c>
      <c r="M140" s="106">
        <f>+'Stk BSF'!N140</f>
        <v>0</v>
      </c>
      <c r="N140" s="350">
        <f>+'Stk CF '!N140</f>
        <v>0</v>
      </c>
      <c r="O140" s="350">
        <f>+'Stk CF '!O140</f>
        <v>0</v>
      </c>
      <c r="P140" s="351">
        <f>+'Stk BF '!N140</f>
        <v>0</v>
      </c>
      <c r="Q140" s="106">
        <f>+'Stk BSF'!V140</f>
        <v>0</v>
      </c>
      <c r="R140" s="350">
        <f>+'Stk CF '!Q140</f>
        <v>0</v>
      </c>
      <c r="S140" s="350">
        <f>+'Stk CF '!R140</f>
        <v>0</v>
      </c>
      <c r="T140" s="351">
        <f>+'Stk BF '!W140</f>
        <v>0</v>
      </c>
      <c r="U140" s="106">
        <f>+'Stk BSF'!AD140</f>
        <v>0</v>
      </c>
      <c r="V140" s="350">
        <f>+'Stk CF '!X140</f>
        <v>0</v>
      </c>
      <c r="W140" s="350">
        <f>+'Stk CF '!Y140</f>
        <v>0</v>
      </c>
      <c r="X140" s="351">
        <f>+'Stk BF '!AF140</f>
        <v>0</v>
      </c>
      <c r="Y140" s="106">
        <f>+'Stk BSF'!AL140</f>
        <v>0</v>
      </c>
      <c r="Z140" s="350">
        <f>+'Stk CF '!AE140</f>
        <v>0</v>
      </c>
      <c r="AA140" s="350">
        <f>+'Stk CF '!AF140</f>
        <v>0</v>
      </c>
      <c r="AB140" s="351">
        <f>+'Stk BF '!AO140</f>
        <v>0</v>
      </c>
      <c r="AC140" s="106">
        <f>+'Stk BSF'!AT140</f>
        <v>0</v>
      </c>
      <c r="AD140" s="350">
        <f>+'Stk CF '!AL140</f>
        <v>0</v>
      </c>
      <c r="AE140" s="350">
        <f>+'Stk CF '!AM140</f>
        <v>0</v>
      </c>
      <c r="AF140" s="351">
        <f>+'Stk BF '!AX140</f>
        <v>0</v>
      </c>
      <c r="AG140" s="106">
        <f>+'Stk BSF'!BB140</f>
        <v>0</v>
      </c>
      <c r="AH140" s="350">
        <f>+'Stk CF '!AS140</f>
        <v>0</v>
      </c>
      <c r="AI140" s="350">
        <f>+'Stk CF '!AT140</f>
        <v>0</v>
      </c>
      <c r="AJ140" s="351">
        <f>+'Stk BF '!BG140</f>
        <v>0</v>
      </c>
      <c r="AK140" s="106">
        <f>+'Stk BSF'!BJ140</f>
        <v>0</v>
      </c>
      <c r="AL140" s="350">
        <f>+'Stk CF '!AZ140</f>
        <v>0</v>
      </c>
      <c r="AM140" s="350">
        <f>+'Stk CF '!BA140</f>
        <v>0</v>
      </c>
      <c r="AN140" s="351">
        <f>+'Stk BF '!BP140</f>
        <v>0</v>
      </c>
      <c r="AO140" s="106">
        <f>+'Stk BSF'!BR140</f>
        <v>0</v>
      </c>
      <c r="AP140" s="350">
        <f>+'Stk CF '!BG140</f>
        <v>0</v>
      </c>
      <c r="AQ140" s="350">
        <f>+'Stk CF '!BH140</f>
        <v>0</v>
      </c>
      <c r="AR140" s="351">
        <f>+'Stk BF '!BY140</f>
        <v>0</v>
      </c>
      <c r="AS140" s="106">
        <f>+'Stk BSF'!BZ140</f>
        <v>0</v>
      </c>
      <c r="AT140" s="350">
        <f>+'Stk CF '!BN140</f>
        <v>0</v>
      </c>
      <c r="AU140" s="350">
        <f>+'Stk CF '!BO140</f>
        <v>0</v>
      </c>
      <c r="AV140" s="351">
        <f>+'Stk BF '!CH140</f>
        <v>0</v>
      </c>
      <c r="AW140" s="106">
        <f>+'Stk BSF'!CH140</f>
        <v>0</v>
      </c>
      <c r="AX140" s="350">
        <f>+'Stk CF '!BU140</f>
        <v>0</v>
      </c>
      <c r="AY140" s="350">
        <f>+'Stk CF '!BV140</f>
        <v>0</v>
      </c>
      <c r="AZ140" s="351">
        <f>+'Stk BF '!CQ140</f>
        <v>0</v>
      </c>
      <c r="BA140" s="106">
        <f>+'Stk BSF'!CP140</f>
        <v>0</v>
      </c>
      <c r="BB140" s="350">
        <f>+'Stk CF '!CB140</f>
        <v>0</v>
      </c>
      <c r="BC140" s="350">
        <f>+'Stk CF '!CC140</f>
        <v>0</v>
      </c>
      <c r="BD140" s="351">
        <f>+'Stk BF '!CZ140</f>
        <v>0</v>
      </c>
      <c r="BE140" s="106">
        <f>+'Stk BSF'!CX140</f>
        <v>0</v>
      </c>
      <c r="BF140" s="350">
        <f>+'Stk CF '!CI140</f>
        <v>0</v>
      </c>
      <c r="BG140" s="350">
        <f>+'Stk CF '!CJ140</f>
        <v>0</v>
      </c>
      <c r="BH140" s="351">
        <f>+'Stk BF '!DI140</f>
        <v>0</v>
      </c>
      <c r="BI140" s="106">
        <f>+'Stk BSF'!DF140</f>
        <v>0</v>
      </c>
      <c r="BJ140" s="350">
        <f>+'Stk CF '!CP140</f>
        <v>0</v>
      </c>
      <c r="BK140" s="350">
        <f>+'Stk CF '!CQ140</f>
        <v>0</v>
      </c>
      <c r="BL140" s="351">
        <f>+'Stk BF '!DR140</f>
        <v>0</v>
      </c>
      <c r="BM140" s="106">
        <f>+'Stk BSF'!DN140</f>
        <v>0</v>
      </c>
      <c r="BN140" s="350">
        <f>+'Stk CF '!CW140</f>
        <v>0</v>
      </c>
      <c r="BO140" s="350">
        <f>+'Stk CF '!CX140</f>
        <v>0</v>
      </c>
      <c r="BP140" s="351">
        <f>+'Stk BF '!EA140</f>
        <v>0</v>
      </c>
      <c r="BQ140" s="106">
        <f>+'Stk BSF'!DV140</f>
        <v>0</v>
      </c>
      <c r="BR140" s="350">
        <f>+'Stk CF '!DD140</f>
        <v>0</v>
      </c>
      <c r="BS140" s="350">
        <f>+'Stk CF '!DE140</f>
        <v>0</v>
      </c>
      <c r="BT140" s="351">
        <f>+'Stk BF '!EJ140</f>
        <v>0</v>
      </c>
      <c r="BU140" s="106">
        <f>+'Stk BSF'!ED140</f>
        <v>0</v>
      </c>
      <c r="BV140" s="350">
        <f>+'Stk CF '!DK140</f>
        <v>0</v>
      </c>
      <c r="BW140" s="350">
        <f>+'Stk CF '!DL140</f>
        <v>0</v>
      </c>
      <c r="BX140" s="351">
        <f>+'Stk BF '!ES140</f>
        <v>0</v>
      </c>
      <c r="BY140" s="106">
        <f>+'Stk BSF'!EL140</f>
        <v>0</v>
      </c>
      <c r="BZ140" s="350">
        <f>+'Stk CF '!DR140</f>
        <v>0</v>
      </c>
      <c r="CA140" s="350">
        <f>+'Stk CF '!DS140</f>
        <v>0</v>
      </c>
      <c r="CB140" s="351">
        <f>+'Stk BF '!FB140</f>
        <v>0</v>
      </c>
      <c r="CC140" s="106">
        <f>+'Stk BSF'!ET140</f>
        <v>0</v>
      </c>
      <c r="CD140" s="350">
        <f>+'Stk CF '!DY140</f>
        <v>0</v>
      </c>
      <c r="CE140" s="350">
        <f>+'Stk CF '!DZ140</f>
        <v>0</v>
      </c>
      <c r="CF140" s="351">
        <f>+'Stk BF '!FK140</f>
        <v>0</v>
      </c>
      <c r="CG140" s="106">
        <f>+'Stk BSF'!FB140</f>
        <v>0</v>
      </c>
      <c r="CH140" s="350">
        <f>+'Stk CF '!EF140</f>
        <v>0</v>
      </c>
      <c r="CI140" s="350">
        <f>+'Stk CF '!EG140</f>
        <v>0</v>
      </c>
      <c r="CJ140" s="351">
        <f>+'Stk BF '!FT140</f>
        <v>0</v>
      </c>
      <c r="CK140" s="106">
        <f>+'Stk BSF'!FJ140</f>
        <v>0</v>
      </c>
      <c r="CL140" s="350">
        <f>+'Stk CF '!EM140</f>
        <v>0</v>
      </c>
      <c r="CM140" s="350">
        <f>+'Stk CF '!EN140</f>
        <v>0</v>
      </c>
      <c r="CN140" s="351">
        <f>+'Stk BF '!GC140</f>
        <v>0</v>
      </c>
      <c r="CO140" s="106">
        <f>+'Stk BSF'!FR140</f>
        <v>0</v>
      </c>
      <c r="CP140" s="350">
        <f>+'Stk CF '!ET140</f>
        <v>0</v>
      </c>
      <c r="CQ140" s="350">
        <f>+'Stk CF '!EU140</f>
        <v>0</v>
      </c>
      <c r="CR140" s="351">
        <f>+'Stk BF '!GL140</f>
        <v>0</v>
      </c>
      <c r="CS140" s="106">
        <f>+'Stk BSF'!FZ140</f>
        <v>0</v>
      </c>
      <c r="CT140" s="350">
        <f>+'Stk CF '!FA140</f>
        <v>0</v>
      </c>
      <c r="CU140" s="350">
        <f>+'Stk CF '!FB140</f>
        <v>0</v>
      </c>
      <c r="CV140" s="351">
        <f>+'Stk BF '!GU140</f>
        <v>0</v>
      </c>
      <c r="CW140" s="106">
        <f>+'Stk BSF'!GH140</f>
        <v>0</v>
      </c>
      <c r="CX140" s="350">
        <f>+'Stk CF '!FH140</f>
        <v>0</v>
      </c>
      <c r="CY140" s="350">
        <f>+'Stk CF '!FI140</f>
        <v>0</v>
      </c>
      <c r="CZ140" s="351">
        <f>+'Stk BF '!HD140</f>
        <v>0</v>
      </c>
      <c r="DA140" s="106">
        <f>+'Stk BSF'!GP140</f>
        <v>0</v>
      </c>
      <c r="DB140" s="350">
        <f>+'Stk CF '!FO140</f>
        <v>0</v>
      </c>
      <c r="DC140" s="350">
        <f>+'Stk CF '!FP140</f>
        <v>0</v>
      </c>
      <c r="DD140" s="351">
        <f>+'Stk BF '!HM140</f>
        <v>0</v>
      </c>
      <c r="DE140" s="106">
        <f>+'Stk BSF'!GX140</f>
        <v>0</v>
      </c>
      <c r="DF140" s="350">
        <f>+'Stk CF '!FV140</f>
        <v>0</v>
      </c>
      <c r="DG140" s="350">
        <f>+'Stk CF '!FW140</f>
        <v>0</v>
      </c>
      <c r="DH140" s="351">
        <f>+'Stk BF '!HV140</f>
        <v>0</v>
      </c>
      <c r="DI140" s="106">
        <f>+'Stk BSF'!HF140</f>
        <v>0</v>
      </c>
      <c r="DJ140" s="350">
        <f>+'Stk CF '!GC140</f>
        <v>0</v>
      </c>
      <c r="DK140" s="350">
        <f>+'Stk CF '!GD140</f>
        <v>0</v>
      </c>
      <c r="DL140" s="351">
        <f>+'Stk BF '!IE140</f>
        <v>0</v>
      </c>
      <c r="DM140" s="106">
        <f>+'Stk BSF'!HN140</f>
        <v>0</v>
      </c>
      <c r="DN140" s="350">
        <f>+'Stk CF '!GJ140</f>
        <v>0</v>
      </c>
      <c r="DO140" s="350">
        <f>+'Stk CF '!GK140</f>
        <v>0</v>
      </c>
      <c r="DP140" s="351">
        <f>+'Stk BF '!IN140</f>
        <v>0</v>
      </c>
      <c r="DQ140" s="106">
        <f>+'Stk BSF'!HV140</f>
        <v>0</v>
      </c>
      <c r="DR140" s="350">
        <f>+'Stk CF '!GQ140</f>
        <v>0</v>
      </c>
      <c r="DS140" s="350">
        <f>+'Stk CF '!GR140</f>
        <v>0</v>
      </c>
      <c r="DT140" s="351">
        <f>+'Stk BF '!IW140</f>
        <v>0</v>
      </c>
      <c r="DU140" s="106">
        <f>+'Stk BSF'!HV140</f>
        <v>0</v>
      </c>
      <c r="DV140" s="350">
        <f>+'Stk CF '!GX140</f>
        <v>0</v>
      </c>
      <c r="DW140" s="350">
        <f>+'Stk CF '!GY140</f>
        <v>0</v>
      </c>
      <c r="DX140" s="351">
        <f>+'Stk BF '!JF140</f>
        <v>0</v>
      </c>
      <c r="DY140" s="106">
        <f>+'Stk BSF'!IL140</f>
        <v>0</v>
      </c>
      <c r="DZ140" s="350">
        <f>+'Stk CF '!HE140</f>
        <v>0</v>
      </c>
      <c r="EA140" s="350">
        <f>+'Stk CF '!HF140</f>
        <v>0</v>
      </c>
      <c r="EB140" s="351">
        <f>+'Stk BF '!JO140</f>
        <v>0</v>
      </c>
      <c r="EC140" s="106">
        <f>+'Stk BSF'!IT140</f>
        <v>0</v>
      </c>
      <c r="ED140" s="350">
        <f>+'Stk CF '!HL140</f>
        <v>0</v>
      </c>
      <c r="EE140" s="350">
        <f>+'Stk CF '!HM140</f>
        <v>0</v>
      </c>
      <c r="EF140" s="351">
        <f>+'Stk BF '!JX140</f>
        <v>0</v>
      </c>
      <c r="EG140" s="106">
        <f>+'Stk BSF'!JB140</f>
        <v>0</v>
      </c>
      <c r="EH140" s="350">
        <f>+'Stk CF '!IA140</f>
        <v>0</v>
      </c>
      <c r="EI140" s="350">
        <f>+'Stk CF '!IB140</f>
        <v>0</v>
      </c>
      <c r="EJ140" s="351">
        <f>+'Stk BF '!KG140</f>
        <v>0</v>
      </c>
      <c r="EK140" s="1"/>
      <c r="EL140" s="520">
        <f t="shared" si="59"/>
        <v>0</v>
      </c>
      <c r="EM140" s="347">
        <f t="shared" si="60"/>
        <v>0</v>
      </c>
      <c r="EN140" s="347">
        <f t="shared" si="61"/>
        <v>0</v>
      </c>
      <c r="EO140" s="347">
        <f t="shared" si="62"/>
        <v>0</v>
      </c>
      <c r="EP140" s="118"/>
      <c r="EQ140" s="132"/>
      <c r="ER140" s="132"/>
    </row>
    <row r="141" spans="2:148" s="41" customFormat="1" ht="14.25" customHeight="1">
      <c r="B141" s="387" t="s">
        <v>603</v>
      </c>
      <c r="C141" s="176" t="s">
        <v>619</v>
      </c>
      <c r="D141" s="389" t="s">
        <v>264</v>
      </c>
      <c r="E141" s="370" t="s">
        <v>182</v>
      </c>
      <c r="F141" s="380" t="s">
        <v>99</v>
      </c>
      <c r="G141" s="380" t="s">
        <v>99</v>
      </c>
      <c r="H141" s="166" t="s">
        <v>94</v>
      </c>
      <c r="I141" s="375"/>
      <c r="J141" s="143">
        <v>6</v>
      </c>
      <c r="K141" s="144">
        <v>6</v>
      </c>
      <c r="L141" s="137" t="s">
        <v>4</v>
      </c>
      <c r="M141" s="106">
        <f>+'Stk BSF'!N141</f>
        <v>0</v>
      </c>
      <c r="N141" s="350">
        <f>+'Stk CF '!N141</f>
        <v>0</v>
      </c>
      <c r="O141" s="350">
        <f>+'Stk CF '!O141</f>
        <v>0</v>
      </c>
      <c r="P141" s="351">
        <f>+'Stk BF '!N141</f>
        <v>0</v>
      </c>
      <c r="Q141" s="106">
        <f>+'Stk BSF'!V141</f>
        <v>0</v>
      </c>
      <c r="R141" s="350">
        <f>+'Stk CF '!Q141</f>
        <v>0</v>
      </c>
      <c r="S141" s="350">
        <f>+'Stk CF '!R141</f>
        <v>0</v>
      </c>
      <c r="T141" s="351">
        <f>+'Stk BF '!W141</f>
        <v>0</v>
      </c>
      <c r="U141" s="106">
        <f>+'Stk BSF'!AD141</f>
        <v>0</v>
      </c>
      <c r="V141" s="350">
        <f>+'Stk CF '!X141</f>
        <v>0</v>
      </c>
      <c r="W141" s="350">
        <f>+'Stk CF '!Y141</f>
        <v>0</v>
      </c>
      <c r="X141" s="351">
        <f>+'Stk BF '!AF141</f>
        <v>0</v>
      </c>
      <c r="Y141" s="106">
        <f>+'Stk BSF'!AL141</f>
        <v>0</v>
      </c>
      <c r="Z141" s="350">
        <f>+'Stk CF '!AE141</f>
        <v>0</v>
      </c>
      <c r="AA141" s="350">
        <f>+'Stk CF '!AF141</f>
        <v>0</v>
      </c>
      <c r="AB141" s="351">
        <f>+'Stk BF '!AO141</f>
        <v>0</v>
      </c>
      <c r="AC141" s="106">
        <f>+'Stk BSF'!AT141</f>
        <v>0</v>
      </c>
      <c r="AD141" s="350">
        <f>+'Stk CF '!AL141</f>
        <v>0</v>
      </c>
      <c r="AE141" s="350">
        <f>+'Stk CF '!AM141</f>
        <v>0</v>
      </c>
      <c r="AF141" s="351">
        <f>+'Stk BF '!AX141</f>
        <v>0</v>
      </c>
      <c r="AG141" s="106">
        <f>+'Stk BSF'!BB141</f>
        <v>0</v>
      </c>
      <c r="AH141" s="350">
        <f>+'Stk CF '!AS141</f>
        <v>0</v>
      </c>
      <c r="AI141" s="350">
        <f>+'Stk CF '!AT141</f>
        <v>0</v>
      </c>
      <c r="AJ141" s="351">
        <f>+'Stk BF '!BG141</f>
        <v>0</v>
      </c>
      <c r="AK141" s="106">
        <f>+'Stk BSF'!BJ141</f>
        <v>0</v>
      </c>
      <c r="AL141" s="350">
        <f>+'Stk CF '!AZ141</f>
        <v>0</v>
      </c>
      <c r="AM141" s="350">
        <f>+'Stk CF '!BA141</f>
        <v>0</v>
      </c>
      <c r="AN141" s="351">
        <f>+'Stk BF '!BP141</f>
        <v>0</v>
      </c>
      <c r="AO141" s="106">
        <f>+'Stk BSF'!BR141</f>
        <v>0</v>
      </c>
      <c r="AP141" s="350">
        <f>+'Stk CF '!BG141</f>
        <v>0</v>
      </c>
      <c r="AQ141" s="350">
        <f>+'Stk CF '!BH141</f>
        <v>0</v>
      </c>
      <c r="AR141" s="351">
        <f>+'Stk BF '!BY141</f>
        <v>0</v>
      </c>
      <c r="AS141" s="106">
        <f>+'Stk BSF'!BZ141</f>
        <v>0</v>
      </c>
      <c r="AT141" s="350">
        <f>+'Stk CF '!BN141</f>
        <v>0</v>
      </c>
      <c r="AU141" s="350">
        <f>+'Stk CF '!BO141</f>
        <v>0</v>
      </c>
      <c r="AV141" s="351">
        <f>+'Stk BF '!CH141</f>
        <v>0</v>
      </c>
      <c r="AW141" s="106">
        <f>+'Stk BSF'!CH141</f>
        <v>0</v>
      </c>
      <c r="AX141" s="350">
        <f>+'Stk CF '!BU141</f>
        <v>0</v>
      </c>
      <c r="AY141" s="350">
        <f>+'Stk CF '!BV141</f>
        <v>0</v>
      </c>
      <c r="AZ141" s="351">
        <f>+'Stk BF '!CQ141</f>
        <v>0</v>
      </c>
      <c r="BA141" s="106">
        <f>+'Stk BSF'!CP141</f>
        <v>0</v>
      </c>
      <c r="BB141" s="350">
        <f>+'Stk CF '!CB141</f>
        <v>0</v>
      </c>
      <c r="BC141" s="350">
        <f>+'Stk CF '!CC141</f>
        <v>0</v>
      </c>
      <c r="BD141" s="351">
        <f>+'Stk BF '!CZ141</f>
        <v>0</v>
      </c>
      <c r="BE141" s="106">
        <f>+'Stk BSF'!CX141</f>
        <v>0</v>
      </c>
      <c r="BF141" s="350">
        <f>+'Stk CF '!CI141</f>
        <v>0</v>
      </c>
      <c r="BG141" s="350">
        <f>+'Stk CF '!CJ141</f>
        <v>0</v>
      </c>
      <c r="BH141" s="351">
        <f>+'Stk BF '!DI141</f>
        <v>0</v>
      </c>
      <c r="BI141" s="106">
        <f>+'Stk BSF'!DF141</f>
        <v>0</v>
      </c>
      <c r="BJ141" s="350">
        <f>+'Stk CF '!CP141</f>
        <v>0</v>
      </c>
      <c r="BK141" s="350">
        <f>+'Stk CF '!CQ141</f>
        <v>0</v>
      </c>
      <c r="BL141" s="351">
        <f>+'Stk BF '!DR141</f>
        <v>0</v>
      </c>
      <c r="BM141" s="106">
        <f>+'Stk BSF'!DN141</f>
        <v>0</v>
      </c>
      <c r="BN141" s="350">
        <f>+'Stk CF '!CW141</f>
        <v>0</v>
      </c>
      <c r="BO141" s="350">
        <f>+'Stk CF '!CX141</f>
        <v>0</v>
      </c>
      <c r="BP141" s="351">
        <f>+'Stk BF '!EA141</f>
        <v>0</v>
      </c>
      <c r="BQ141" s="106">
        <f>+'Stk BSF'!DV141</f>
        <v>0</v>
      </c>
      <c r="BR141" s="350">
        <f>+'Stk CF '!DD141</f>
        <v>0</v>
      </c>
      <c r="BS141" s="350">
        <f>+'Stk CF '!DE141</f>
        <v>0</v>
      </c>
      <c r="BT141" s="351">
        <f>+'Stk BF '!EJ141</f>
        <v>0</v>
      </c>
      <c r="BU141" s="106">
        <f>+'Stk BSF'!ED141</f>
        <v>0</v>
      </c>
      <c r="BV141" s="350">
        <f>+'Stk CF '!DK141</f>
        <v>0</v>
      </c>
      <c r="BW141" s="350">
        <f>+'Stk CF '!DL141</f>
        <v>0</v>
      </c>
      <c r="BX141" s="351">
        <f>+'Stk BF '!ES141</f>
        <v>0</v>
      </c>
      <c r="BY141" s="106">
        <f>+'Stk BSF'!EL141</f>
        <v>0</v>
      </c>
      <c r="BZ141" s="350">
        <f>+'Stk CF '!DR141</f>
        <v>0</v>
      </c>
      <c r="CA141" s="350">
        <f>+'Stk CF '!DS141</f>
        <v>0</v>
      </c>
      <c r="CB141" s="351">
        <f>+'Stk BF '!FB141</f>
        <v>0</v>
      </c>
      <c r="CC141" s="106">
        <f>+'Stk BSF'!ET141</f>
        <v>0</v>
      </c>
      <c r="CD141" s="350">
        <f>+'Stk CF '!DY141</f>
        <v>0</v>
      </c>
      <c r="CE141" s="350">
        <f>+'Stk CF '!DZ141</f>
        <v>0</v>
      </c>
      <c r="CF141" s="351">
        <f>+'Stk BF '!FK141</f>
        <v>0</v>
      </c>
      <c r="CG141" s="106">
        <f>+'Stk BSF'!FB141</f>
        <v>0</v>
      </c>
      <c r="CH141" s="350">
        <f>+'Stk CF '!EF141</f>
        <v>0</v>
      </c>
      <c r="CI141" s="350">
        <f>+'Stk CF '!EG141</f>
        <v>0</v>
      </c>
      <c r="CJ141" s="351">
        <f>+'Stk BF '!FT141</f>
        <v>0</v>
      </c>
      <c r="CK141" s="106">
        <f>+'Stk BSF'!FJ141</f>
        <v>0</v>
      </c>
      <c r="CL141" s="350">
        <f>+'Stk CF '!EM141</f>
        <v>0</v>
      </c>
      <c r="CM141" s="350">
        <f>+'Stk CF '!EN141</f>
        <v>0</v>
      </c>
      <c r="CN141" s="351">
        <f>+'Stk BF '!GC141</f>
        <v>0</v>
      </c>
      <c r="CO141" s="106">
        <f>+'Stk BSF'!FR141</f>
        <v>0</v>
      </c>
      <c r="CP141" s="350">
        <f>+'Stk CF '!ET141</f>
        <v>0</v>
      </c>
      <c r="CQ141" s="350">
        <f>+'Stk CF '!EU141</f>
        <v>0</v>
      </c>
      <c r="CR141" s="351">
        <f>+'Stk BF '!GL141</f>
        <v>0</v>
      </c>
      <c r="CS141" s="106">
        <f>+'Stk BSF'!FZ141</f>
        <v>0</v>
      </c>
      <c r="CT141" s="350">
        <f>+'Stk CF '!FA141</f>
        <v>0</v>
      </c>
      <c r="CU141" s="350">
        <f>+'Stk CF '!FB141</f>
        <v>0</v>
      </c>
      <c r="CV141" s="351">
        <f>+'Stk BF '!GU141</f>
        <v>0</v>
      </c>
      <c r="CW141" s="106">
        <f>+'Stk BSF'!GH141</f>
        <v>0</v>
      </c>
      <c r="CX141" s="350">
        <f>+'Stk CF '!FH141</f>
        <v>0</v>
      </c>
      <c r="CY141" s="350">
        <f>+'Stk CF '!FI141</f>
        <v>0</v>
      </c>
      <c r="CZ141" s="351">
        <f>+'Stk BF '!HD141</f>
        <v>0</v>
      </c>
      <c r="DA141" s="106">
        <f>+'Stk BSF'!GP141</f>
        <v>0</v>
      </c>
      <c r="DB141" s="350">
        <f>+'Stk CF '!FO141</f>
        <v>0</v>
      </c>
      <c r="DC141" s="350">
        <f>+'Stk CF '!FP141</f>
        <v>0</v>
      </c>
      <c r="DD141" s="351">
        <f>+'Stk BF '!HM141</f>
        <v>0</v>
      </c>
      <c r="DE141" s="106">
        <f>+'Stk BSF'!GX141</f>
        <v>0</v>
      </c>
      <c r="DF141" s="350">
        <f>+'Stk CF '!FV141</f>
        <v>0</v>
      </c>
      <c r="DG141" s="350">
        <f>+'Stk CF '!FW141</f>
        <v>0</v>
      </c>
      <c r="DH141" s="351">
        <f>+'Stk BF '!HV141</f>
        <v>0</v>
      </c>
      <c r="DI141" s="106">
        <f>+'Stk BSF'!HF141</f>
        <v>0</v>
      </c>
      <c r="DJ141" s="350">
        <f>+'Stk CF '!GC141</f>
        <v>0</v>
      </c>
      <c r="DK141" s="350">
        <f>+'Stk CF '!GD141</f>
        <v>0</v>
      </c>
      <c r="DL141" s="351">
        <f>+'Stk BF '!IE141</f>
        <v>0</v>
      </c>
      <c r="DM141" s="106">
        <f>+'Stk BSF'!HN141</f>
        <v>0</v>
      </c>
      <c r="DN141" s="350">
        <f>+'Stk CF '!GJ141</f>
        <v>0</v>
      </c>
      <c r="DO141" s="350">
        <f>+'Stk CF '!GK141</f>
        <v>0</v>
      </c>
      <c r="DP141" s="351">
        <f>+'Stk BF '!IN141</f>
        <v>0</v>
      </c>
      <c r="DQ141" s="106">
        <f>+'Stk BSF'!HV141</f>
        <v>0</v>
      </c>
      <c r="DR141" s="350">
        <f>+'Stk CF '!GQ141</f>
        <v>0</v>
      </c>
      <c r="DS141" s="350">
        <f>+'Stk CF '!GR141</f>
        <v>0</v>
      </c>
      <c r="DT141" s="351">
        <f>+'Stk BF '!IW141</f>
        <v>0</v>
      </c>
      <c r="DU141" s="106">
        <f>+'Stk BSF'!HV141</f>
        <v>0</v>
      </c>
      <c r="DV141" s="350">
        <f>+'Stk CF '!GX141</f>
        <v>0</v>
      </c>
      <c r="DW141" s="350">
        <f>+'Stk CF '!GY141</f>
        <v>0</v>
      </c>
      <c r="DX141" s="351">
        <f>+'Stk BF '!JF141</f>
        <v>0</v>
      </c>
      <c r="DY141" s="106">
        <f>+'Stk BSF'!IL141</f>
        <v>0</v>
      </c>
      <c r="DZ141" s="350">
        <f>+'Stk CF '!HE141</f>
        <v>0</v>
      </c>
      <c r="EA141" s="350">
        <f>+'Stk CF '!HF141</f>
        <v>0</v>
      </c>
      <c r="EB141" s="351">
        <f>+'Stk BF '!JO141</f>
        <v>0</v>
      </c>
      <c r="EC141" s="106">
        <f>+'Stk BSF'!IT141</f>
        <v>0</v>
      </c>
      <c r="ED141" s="350">
        <f>+'Stk CF '!HL141</f>
        <v>0</v>
      </c>
      <c r="EE141" s="350">
        <f>+'Stk CF '!HM141</f>
        <v>0</v>
      </c>
      <c r="EF141" s="351">
        <f>+'Stk BF '!JX141</f>
        <v>0</v>
      </c>
      <c r="EG141" s="106">
        <f>+'Stk BSF'!JB141</f>
        <v>0</v>
      </c>
      <c r="EH141" s="350">
        <f>+'Stk CF '!IA141</f>
        <v>0</v>
      </c>
      <c r="EI141" s="350">
        <f>+'Stk CF '!IB141</f>
        <v>0</v>
      </c>
      <c r="EJ141" s="351">
        <f>+'Stk BF '!KG141</f>
        <v>0</v>
      </c>
      <c r="EK141" s="1"/>
      <c r="EL141" s="520">
        <f t="shared" si="59"/>
        <v>0</v>
      </c>
      <c r="EM141" s="347">
        <f t="shared" si="60"/>
        <v>0</v>
      </c>
      <c r="EN141" s="347">
        <f t="shared" si="61"/>
        <v>0</v>
      </c>
      <c r="EO141" s="347">
        <f t="shared" si="62"/>
        <v>0</v>
      </c>
      <c r="EP141" s="118"/>
      <c r="EQ141" s="132"/>
      <c r="ER141" s="132"/>
    </row>
    <row r="142" spans="2:148" s="41" customFormat="1" ht="14.25" customHeight="1">
      <c r="B142" s="387" t="s">
        <v>603</v>
      </c>
      <c r="C142" s="176" t="s">
        <v>620</v>
      </c>
      <c r="D142" s="389" t="s">
        <v>670</v>
      </c>
      <c r="E142" s="370" t="s">
        <v>182</v>
      </c>
      <c r="F142" s="380" t="s">
        <v>99</v>
      </c>
      <c r="G142" s="380" t="s">
        <v>99</v>
      </c>
      <c r="H142" s="166" t="s">
        <v>94</v>
      </c>
      <c r="I142" s="375"/>
      <c r="J142" s="143">
        <v>6</v>
      </c>
      <c r="K142" s="144">
        <v>7</v>
      </c>
      <c r="L142" s="137" t="s">
        <v>4</v>
      </c>
      <c r="M142" s="106">
        <f>+'Stk BSF'!N142</f>
        <v>378</v>
      </c>
      <c r="N142" s="350">
        <f>+'Stk CF '!N142</f>
        <v>0</v>
      </c>
      <c r="O142" s="350">
        <f>+'Stk CF '!O142</f>
        <v>0</v>
      </c>
      <c r="P142" s="351">
        <f>+'Stk BF '!N142</f>
        <v>0</v>
      </c>
      <c r="Q142" s="106">
        <f>+'Stk BSF'!V142</f>
        <v>378</v>
      </c>
      <c r="R142" s="350">
        <f>+'Stk CF '!Q142</f>
        <v>0</v>
      </c>
      <c r="S142" s="350">
        <f>+'Stk CF '!R142</f>
        <v>0</v>
      </c>
      <c r="T142" s="351">
        <f>+'Stk BF '!W142</f>
        <v>0</v>
      </c>
      <c r="U142" s="106">
        <f>+'Stk BSF'!AD142</f>
        <v>378</v>
      </c>
      <c r="V142" s="350">
        <f>+'Stk CF '!X142</f>
        <v>0</v>
      </c>
      <c r="W142" s="350">
        <f>+'Stk CF '!Y142</f>
        <v>0</v>
      </c>
      <c r="X142" s="351">
        <f>+'Stk BF '!AF142</f>
        <v>0</v>
      </c>
      <c r="Y142" s="106">
        <f>+'Stk BSF'!AL142</f>
        <v>378</v>
      </c>
      <c r="Z142" s="350">
        <f>+'Stk CF '!AE142</f>
        <v>0</v>
      </c>
      <c r="AA142" s="350">
        <f>+'Stk CF '!AF142</f>
        <v>0</v>
      </c>
      <c r="AB142" s="351">
        <f>+'Stk BF '!AO142</f>
        <v>0</v>
      </c>
      <c r="AC142" s="106">
        <f>+'Stk BSF'!AT142</f>
        <v>378</v>
      </c>
      <c r="AD142" s="350">
        <f>+'Stk CF '!AL142</f>
        <v>0</v>
      </c>
      <c r="AE142" s="350">
        <f>+'Stk CF '!AM142</f>
        <v>0</v>
      </c>
      <c r="AF142" s="351">
        <f>+'Stk BF '!AX142</f>
        <v>0</v>
      </c>
      <c r="AG142" s="106">
        <f>+'Stk BSF'!BB142</f>
        <v>378</v>
      </c>
      <c r="AH142" s="350">
        <f>+'Stk CF '!AS142</f>
        <v>0</v>
      </c>
      <c r="AI142" s="350">
        <f>+'Stk CF '!AT142</f>
        <v>0</v>
      </c>
      <c r="AJ142" s="351">
        <f>+'Stk BF '!BG142</f>
        <v>0</v>
      </c>
      <c r="AK142" s="106">
        <f>+'Stk BSF'!BJ142</f>
        <v>378</v>
      </c>
      <c r="AL142" s="350">
        <f>+'Stk CF '!AZ142</f>
        <v>0</v>
      </c>
      <c r="AM142" s="350">
        <f>+'Stk CF '!BA142</f>
        <v>0</v>
      </c>
      <c r="AN142" s="351">
        <f>+'Stk BF '!BP142</f>
        <v>0</v>
      </c>
      <c r="AO142" s="106">
        <f>+'Stk BSF'!BR142</f>
        <v>378</v>
      </c>
      <c r="AP142" s="350">
        <f>+'Stk CF '!BG142</f>
        <v>0</v>
      </c>
      <c r="AQ142" s="350">
        <f>+'Stk CF '!BH142</f>
        <v>0</v>
      </c>
      <c r="AR142" s="351">
        <f>+'Stk BF '!BY142</f>
        <v>0</v>
      </c>
      <c r="AS142" s="106">
        <f>+'Stk BSF'!BZ142</f>
        <v>378</v>
      </c>
      <c r="AT142" s="350">
        <f>+'Stk CF '!BN142</f>
        <v>0</v>
      </c>
      <c r="AU142" s="350">
        <f>+'Stk CF '!BO142</f>
        <v>0</v>
      </c>
      <c r="AV142" s="351">
        <f>+'Stk BF '!CH142</f>
        <v>0</v>
      </c>
      <c r="AW142" s="106">
        <f>+'Stk BSF'!CH142</f>
        <v>378</v>
      </c>
      <c r="AX142" s="350">
        <f>+'Stk CF '!BU142</f>
        <v>0</v>
      </c>
      <c r="AY142" s="350">
        <f>+'Stk CF '!BV142</f>
        <v>0</v>
      </c>
      <c r="AZ142" s="351">
        <f>+'Stk BF '!CQ142</f>
        <v>0</v>
      </c>
      <c r="BA142" s="106">
        <f>+'Stk BSF'!CP142</f>
        <v>378</v>
      </c>
      <c r="BB142" s="350">
        <f>+'Stk CF '!CB142</f>
        <v>0</v>
      </c>
      <c r="BC142" s="350">
        <f>+'Stk CF '!CC142</f>
        <v>0</v>
      </c>
      <c r="BD142" s="351">
        <f>+'Stk BF '!CZ142</f>
        <v>0</v>
      </c>
      <c r="BE142" s="106">
        <f>+'Stk BSF'!CX142</f>
        <v>378</v>
      </c>
      <c r="BF142" s="350">
        <f>+'Stk CF '!CI142</f>
        <v>0</v>
      </c>
      <c r="BG142" s="350">
        <f>+'Stk CF '!CJ142</f>
        <v>0</v>
      </c>
      <c r="BH142" s="351">
        <f>+'Stk BF '!DI142</f>
        <v>0</v>
      </c>
      <c r="BI142" s="106">
        <f>+'Stk BSF'!DF142</f>
        <v>378</v>
      </c>
      <c r="BJ142" s="350">
        <f>+'Stk CF '!CP142</f>
        <v>0</v>
      </c>
      <c r="BK142" s="350">
        <f>+'Stk CF '!CQ142</f>
        <v>0</v>
      </c>
      <c r="BL142" s="351">
        <f>+'Stk BF '!DR142</f>
        <v>0</v>
      </c>
      <c r="BM142" s="106">
        <f>+'Stk BSF'!DN142</f>
        <v>378</v>
      </c>
      <c r="BN142" s="350">
        <f>+'Stk CF '!CW142</f>
        <v>0</v>
      </c>
      <c r="BO142" s="350">
        <f>+'Stk CF '!CX142</f>
        <v>0</v>
      </c>
      <c r="BP142" s="351">
        <f>+'Stk BF '!EA142</f>
        <v>0</v>
      </c>
      <c r="BQ142" s="106">
        <f>+'Stk BSF'!DV142</f>
        <v>378</v>
      </c>
      <c r="BR142" s="350">
        <f>+'Stk CF '!DD142</f>
        <v>0</v>
      </c>
      <c r="BS142" s="350">
        <f>+'Stk CF '!DE142</f>
        <v>0</v>
      </c>
      <c r="BT142" s="351">
        <f>+'Stk BF '!EJ142</f>
        <v>0</v>
      </c>
      <c r="BU142" s="106">
        <f>+'Stk BSF'!ED142</f>
        <v>378</v>
      </c>
      <c r="BV142" s="350">
        <f>+'Stk CF '!DK142</f>
        <v>0</v>
      </c>
      <c r="BW142" s="350">
        <f>+'Stk CF '!DL142</f>
        <v>0</v>
      </c>
      <c r="BX142" s="351">
        <f>+'Stk BF '!ES142</f>
        <v>0</v>
      </c>
      <c r="BY142" s="106">
        <f>+'Stk BSF'!EL142</f>
        <v>378</v>
      </c>
      <c r="BZ142" s="350">
        <f>+'Stk CF '!DR142</f>
        <v>0</v>
      </c>
      <c r="CA142" s="350">
        <f>+'Stk CF '!DS142</f>
        <v>0</v>
      </c>
      <c r="CB142" s="351">
        <f>+'Stk BF '!FB142</f>
        <v>0</v>
      </c>
      <c r="CC142" s="106">
        <f>+'Stk BSF'!ET142</f>
        <v>378</v>
      </c>
      <c r="CD142" s="350">
        <f>+'Stk CF '!DY142</f>
        <v>0</v>
      </c>
      <c r="CE142" s="350">
        <f>+'Stk CF '!DZ142</f>
        <v>0</v>
      </c>
      <c r="CF142" s="351">
        <f>+'Stk BF '!FK142</f>
        <v>0</v>
      </c>
      <c r="CG142" s="106">
        <f>+'Stk BSF'!FB142</f>
        <v>378</v>
      </c>
      <c r="CH142" s="350">
        <f>+'Stk CF '!EF142</f>
        <v>0</v>
      </c>
      <c r="CI142" s="350">
        <f>+'Stk CF '!EG142</f>
        <v>0</v>
      </c>
      <c r="CJ142" s="351">
        <f>+'Stk BF '!FT142</f>
        <v>0</v>
      </c>
      <c r="CK142" s="106">
        <f>+'Stk BSF'!FJ142</f>
        <v>378</v>
      </c>
      <c r="CL142" s="350">
        <f>+'Stk CF '!EM142</f>
        <v>0</v>
      </c>
      <c r="CM142" s="350">
        <f>+'Stk CF '!EN142</f>
        <v>0</v>
      </c>
      <c r="CN142" s="351">
        <f>+'Stk BF '!GC142</f>
        <v>0</v>
      </c>
      <c r="CO142" s="106">
        <f>+'Stk BSF'!FR142</f>
        <v>378</v>
      </c>
      <c r="CP142" s="350">
        <f>+'Stk CF '!ET142</f>
        <v>0</v>
      </c>
      <c r="CQ142" s="350">
        <f>+'Stk CF '!EU142</f>
        <v>0</v>
      </c>
      <c r="CR142" s="351">
        <f>+'Stk BF '!GL142</f>
        <v>0</v>
      </c>
      <c r="CS142" s="106">
        <f>+'Stk BSF'!FZ142</f>
        <v>378</v>
      </c>
      <c r="CT142" s="350">
        <f>+'Stk CF '!FA142</f>
        <v>0</v>
      </c>
      <c r="CU142" s="350">
        <f>+'Stk CF '!FB142</f>
        <v>0</v>
      </c>
      <c r="CV142" s="351">
        <f>+'Stk BF '!GU142</f>
        <v>0</v>
      </c>
      <c r="CW142" s="106">
        <f>+'Stk BSF'!GH142</f>
        <v>378</v>
      </c>
      <c r="CX142" s="350">
        <f>+'Stk CF '!FH142</f>
        <v>0</v>
      </c>
      <c r="CY142" s="350">
        <f>+'Stk CF '!FI142</f>
        <v>0</v>
      </c>
      <c r="CZ142" s="351">
        <f>+'Stk BF '!HD142</f>
        <v>0</v>
      </c>
      <c r="DA142" s="106">
        <f>+'Stk BSF'!GP142</f>
        <v>378</v>
      </c>
      <c r="DB142" s="350">
        <f>+'Stk CF '!FO142</f>
        <v>0</v>
      </c>
      <c r="DC142" s="350">
        <f>+'Stk CF '!FP142</f>
        <v>0</v>
      </c>
      <c r="DD142" s="351">
        <f>+'Stk BF '!HM142</f>
        <v>0</v>
      </c>
      <c r="DE142" s="106">
        <f>+'Stk BSF'!GX142</f>
        <v>378</v>
      </c>
      <c r="DF142" s="350">
        <f>+'Stk CF '!FV142</f>
        <v>0</v>
      </c>
      <c r="DG142" s="350">
        <f>+'Stk CF '!FW142</f>
        <v>0</v>
      </c>
      <c r="DH142" s="351">
        <f>+'Stk BF '!HV142</f>
        <v>0</v>
      </c>
      <c r="DI142" s="106">
        <f>+'Stk BSF'!HF142</f>
        <v>378</v>
      </c>
      <c r="DJ142" s="350">
        <f>+'Stk CF '!GC142</f>
        <v>0</v>
      </c>
      <c r="DK142" s="350">
        <f>+'Stk CF '!GD142</f>
        <v>0</v>
      </c>
      <c r="DL142" s="351">
        <f>+'Stk BF '!IE142</f>
        <v>0</v>
      </c>
      <c r="DM142" s="106">
        <f>+'Stk BSF'!HN142</f>
        <v>378</v>
      </c>
      <c r="DN142" s="350">
        <f>+'Stk CF '!GJ142</f>
        <v>0</v>
      </c>
      <c r="DO142" s="350">
        <f>+'Stk CF '!GK142</f>
        <v>0</v>
      </c>
      <c r="DP142" s="351">
        <f>+'Stk BF '!IN142</f>
        <v>0</v>
      </c>
      <c r="DQ142" s="106">
        <f>+'Stk BSF'!HV142</f>
        <v>378</v>
      </c>
      <c r="DR142" s="350">
        <f>+'Stk CF '!GQ142</f>
        <v>0</v>
      </c>
      <c r="DS142" s="350">
        <f>+'Stk CF '!GR142</f>
        <v>0</v>
      </c>
      <c r="DT142" s="351">
        <f>+'Stk BF '!IW142</f>
        <v>0</v>
      </c>
      <c r="DU142" s="106">
        <f>+'Stk BSF'!HV142</f>
        <v>378</v>
      </c>
      <c r="DV142" s="350">
        <f>+'Stk CF '!GX142</f>
        <v>0</v>
      </c>
      <c r="DW142" s="350">
        <f>+'Stk CF '!GY142</f>
        <v>0</v>
      </c>
      <c r="DX142" s="351">
        <f>+'Stk BF '!JF142</f>
        <v>0</v>
      </c>
      <c r="DY142" s="106">
        <f>+'Stk BSF'!IL142</f>
        <v>378</v>
      </c>
      <c r="DZ142" s="350">
        <f>+'Stk CF '!HE142</f>
        <v>0</v>
      </c>
      <c r="EA142" s="350">
        <f>+'Stk CF '!HF142</f>
        <v>0</v>
      </c>
      <c r="EB142" s="351">
        <f>+'Stk BF '!JO142</f>
        <v>0</v>
      </c>
      <c r="EC142" s="106">
        <f>+'Stk BSF'!IT142</f>
        <v>378</v>
      </c>
      <c r="ED142" s="350">
        <f>+'Stk CF '!HL142</f>
        <v>0</v>
      </c>
      <c r="EE142" s="350">
        <f>+'Stk CF '!HM142</f>
        <v>0</v>
      </c>
      <c r="EF142" s="351">
        <f>+'Stk BF '!JX142</f>
        <v>0</v>
      </c>
      <c r="EG142" s="106">
        <f>+'Stk BSF'!JB142</f>
        <v>378</v>
      </c>
      <c r="EH142" s="350">
        <f>+'Stk CF '!IA142</f>
        <v>0</v>
      </c>
      <c r="EI142" s="350">
        <f>+'Stk CF '!IB142</f>
        <v>0</v>
      </c>
      <c r="EJ142" s="351">
        <f>+'Stk BF '!KG142</f>
        <v>0</v>
      </c>
      <c r="EK142" s="1"/>
      <c r="EL142" s="520">
        <f t="shared" si="59"/>
        <v>378</v>
      </c>
      <c r="EM142" s="347">
        <f t="shared" si="60"/>
        <v>0</v>
      </c>
      <c r="EN142" s="347">
        <f t="shared" si="61"/>
        <v>0</v>
      </c>
      <c r="EO142" s="347">
        <f t="shared" si="62"/>
        <v>0</v>
      </c>
      <c r="EP142" s="118"/>
      <c r="EQ142" s="132"/>
      <c r="ER142" s="132"/>
    </row>
    <row r="143" spans="2:148" s="41" customFormat="1" ht="14.25" customHeight="1">
      <c r="B143" s="387" t="s">
        <v>603</v>
      </c>
      <c r="C143" s="176" t="s">
        <v>621</v>
      </c>
      <c r="D143" s="389" t="s">
        <v>671</v>
      </c>
      <c r="E143" s="370" t="s">
        <v>182</v>
      </c>
      <c r="F143" s="380" t="s">
        <v>99</v>
      </c>
      <c r="G143" s="380" t="s">
        <v>99</v>
      </c>
      <c r="H143" s="166" t="s">
        <v>94</v>
      </c>
      <c r="I143" s="375"/>
      <c r="J143" s="143">
        <v>7</v>
      </c>
      <c r="K143" s="144">
        <v>7</v>
      </c>
      <c r="L143" s="137" t="s">
        <v>4</v>
      </c>
      <c r="M143" s="106">
        <f>+'Stk BSF'!N143</f>
        <v>31</v>
      </c>
      <c r="N143" s="350">
        <f>+'Stk CF '!N143</f>
        <v>0</v>
      </c>
      <c r="O143" s="350">
        <f>+'Stk CF '!O143</f>
        <v>0</v>
      </c>
      <c r="P143" s="351">
        <f>+'Stk BF '!N143</f>
        <v>0</v>
      </c>
      <c r="Q143" s="106">
        <f>+'Stk BSF'!V143</f>
        <v>31</v>
      </c>
      <c r="R143" s="350">
        <f>+'Stk CF '!Q143</f>
        <v>0</v>
      </c>
      <c r="S143" s="350">
        <f>+'Stk CF '!R143</f>
        <v>0</v>
      </c>
      <c r="T143" s="351">
        <f>+'Stk BF '!W143</f>
        <v>0</v>
      </c>
      <c r="U143" s="106">
        <f>+'Stk BSF'!AD143</f>
        <v>31</v>
      </c>
      <c r="V143" s="350">
        <f>+'Stk CF '!X143</f>
        <v>0</v>
      </c>
      <c r="W143" s="350">
        <f>+'Stk CF '!Y143</f>
        <v>0</v>
      </c>
      <c r="X143" s="351">
        <f>+'Stk BF '!AF143</f>
        <v>0</v>
      </c>
      <c r="Y143" s="106">
        <f>+'Stk BSF'!AL143</f>
        <v>31</v>
      </c>
      <c r="Z143" s="350">
        <f>+'Stk CF '!AE143</f>
        <v>0</v>
      </c>
      <c r="AA143" s="350">
        <f>+'Stk CF '!AF143</f>
        <v>0</v>
      </c>
      <c r="AB143" s="351">
        <f>+'Stk BF '!AO143</f>
        <v>0</v>
      </c>
      <c r="AC143" s="106">
        <f>+'Stk BSF'!AT143</f>
        <v>31</v>
      </c>
      <c r="AD143" s="350">
        <f>+'Stk CF '!AL143</f>
        <v>0</v>
      </c>
      <c r="AE143" s="350">
        <f>+'Stk CF '!AM143</f>
        <v>0</v>
      </c>
      <c r="AF143" s="351">
        <f>+'Stk BF '!AX143</f>
        <v>0</v>
      </c>
      <c r="AG143" s="106">
        <f>+'Stk BSF'!BB143</f>
        <v>31</v>
      </c>
      <c r="AH143" s="350">
        <f>+'Stk CF '!AS143</f>
        <v>0</v>
      </c>
      <c r="AI143" s="350">
        <f>+'Stk CF '!AT143</f>
        <v>0</v>
      </c>
      <c r="AJ143" s="351">
        <f>+'Stk BF '!BG143</f>
        <v>0</v>
      </c>
      <c r="AK143" s="106">
        <f>+'Stk BSF'!BJ143</f>
        <v>31</v>
      </c>
      <c r="AL143" s="350">
        <f>+'Stk CF '!AZ143</f>
        <v>0</v>
      </c>
      <c r="AM143" s="350">
        <f>+'Stk CF '!BA143</f>
        <v>0</v>
      </c>
      <c r="AN143" s="351">
        <f>+'Stk BF '!BP143</f>
        <v>0</v>
      </c>
      <c r="AO143" s="106">
        <f>+'Stk BSF'!BR143</f>
        <v>31</v>
      </c>
      <c r="AP143" s="350">
        <f>+'Stk CF '!BG143</f>
        <v>0</v>
      </c>
      <c r="AQ143" s="350">
        <f>+'Stk CF '!BH143</f>
        <v>0</v>
      </c>
      <c r="AR143" s="351">
        <f>+'Stk BF '!BY143</f>
        <v>0</v>
      </c>
      <c r="AS143" s="106">
        <f>+'Stk BSF'!BZ143</f>
        <v>31</v>
      </c>
      <c r="AT143" s="350">
        <f>+'Stk CF '!BN143</f>
        <v>0</v>
      </c>
      <c r="AU143" s="350">
        <f>+'Stk CF '!BO143</f>
        <v>0</v>
      </c>
      <c r="AV143" s="351">
        <f>+'Stk BF '!CH143</f>
        <v>0</v>
      </c>
      <c r="AW143" s="106">
        <f>+'Stk BSF'!CH143</f>
        <v>31</v>
      </c>
      <c r="AX143" s="350">
        <f>+'Stk CF '!BU143</f>
        <v>0</v>
      </c>
      <c r="AY143" s="350">
        <f>+'Stk CF '!BV143</f>
        <v>0</v>
      </c>
      <c r="AZ143" s="351">
        <f>+'Stk BF '!CQ143</f>
        <v>0</v>
      </c>
      <c r="BA143" s="106">
        <f>+'Stk BSF'!CP143</f>
        <v>31</v>
      </c>
      <c r="BB143" s="350">
        <f>+'Stk CF '!CB143</f>
        <v>0</v>
      </c>
      <c r="BC143" s="350">
        <f>+'Stk CF '!CC143</f>
        <v>0</v>
      </c>
      <c r="BD143" s="351">
        <f>+'Stk BF '!CZ143</f>
        <v>0</v>
      </c>
      <c r="BE143" s="106">
        <f>+'Stk BSF'!CX143</f>
        <v>31</v>
      </c>
      <c r="BF143" s="350">
        <f>+'Stk CF '!CI143</f>
        <v>0</v>
      </c>
      <c r="BG143" s="350">
        <f>+'Stk CF '!CJ143</f>
        <v>0</v>
      </c>
      <c r="BH143" s="351">
        <f>+'Stk BF '!DI143</f>
        <v>0</v>
      </c>
      <c r="BI143" s="106">
        <f>+'Stk BSF'!DF143</f>
        <v>31</v>
      </c>
      <c r="BJ143" s="350">
        <f>+'Stk CF '!CP143</f>
        <v>0</v>
      </c>
      <c r="BK143" s="350">
        <f>+'Stk CF '!CQ143</f>
        <v>0</v>
      </c>
      <c r="BL143" s="351">
        <f>+'Stk BF '!DR143</f>
        <v>0</v>
      </c>
      <c r="BM143" s="106">
        <f>+'Stk BSF'!DN143</f>
        <v>31</v>
      </c>
      <c r="BN143" s="350">
        <f>+'Stk CF '!CW143</f>
        <v>0</v>
      </c>
      <c r="BO143" s="350">
        <f>+'Stk CF '!CX143</f>
        <v>0</v>
      </c>
      <c r="BP143" s="351">
        <f>+'Stk BF '!EA143</f>
        <v>0</v>
      </c>
      <c r="BQ143" s="106">
        <f>+'Stk BSF'!DV143</f>
        <v>31</v>
      </c>
      <c r="BR143" s="350">
        <f>+'Stk CF '!DD143</f>
        <v>0</v>
      </c>
      <c r="BS143" s="350">
        <f>+'Stk CF '!DE143</f>
        <v>0</v>
      </c>
      <c r="BT143" s="351">
        <f>+'Stk BF '!EJ143</f>
        <v>0</v>
      </c>
      <c r="BU143" s="106">
        <f>+'Stk BSF'!ED143</f>
        <v>31</v>
      </c>
      <c r="BV143" s="350">
        <f>+'Stk CF '!DK143</f>
        <v>0</v>
      </c>
      <c r="BW143" s="350">
        <f>+'Stk CF '!DL143</f>
        <v>0</v>
      </c>
      <c r="BX143" s="351">
        <f>+'Stk BF '!ES143</f>
        <v>0</v>
      </c>
      <c r="BY143" s="106">
        <f>+'Stk BSF'!EL143</f>
        <v>31</v>
      </c>
      <c r="BZ143" s="350">
        <f>+'Stk CF '!DR143</f>
        <v>0</v>
      </c>
      <c r="CA143" s="350">
        <f>+'Stk CF '!DS143</f>
        <v>0</v>
      </c>
      <c r="CB143" s="351">
        <f>+'Stk BF '!FB143</f>
        <v>0</v>
      </c>
      <c r="CC143" s="106">
        <f>+'Stk BSF'!ET143</f>
        <v>31</v>
      </c>
      <c r="CD143" s="350">
        <f>+'Stk CF '!DY143</f>
        <v>0</v>
      </c>
      <c r="CE143" s="350">
        <f>+'Stk CF '!DZ143</f>
        <v>0</v>
      </c>
      <c r="CF143" s="351">
        <f>+'Stk BF '!FK143</f>
        <v>0</v>
      </c>
      <c r="CG143" s="106">
        <f>+'Stk BSF'!FB143</f>
        <v>31</v>
      </c>
      <c r="CH143" s="350">
        <f>+'Stk CF '!EF143</f>
        <v>0</v>
      </c>
      <c r="CI143" s="350">
        <f>+'Stk CF '!EG143</f>
        <v>0</v>
      </c>
      <c r="CJ143" s="351">
        <f>+'Stk BF '!FT143</f>
        <v>0</v>
      </c>
      <c r="CK143" s="106">
        <f>+'Stk BSF'!FJ143</f>
        <v>31</v>
      </c>
      <c r="CL143" s="350">
        <f>+'Stk CF '!EM143</f>
        <v>0</v>
      </c>
      <c r="CM143" s="350">
        <f>+'Stk CF '!EN143</f>
        <v>0</v>
      </c>
      <c r="CN143" s="351">
        <f>+'Stk BF '!GC143</f>
        <v>0</v>
      </c>
      <c r="CO143" s="106">
        <f>+'Stk BSF'!FR143</f>
        <v>31</v>
      </c>
      <c r="CP143" s="350">
        <f>+'Stk CF '!ET143</f>
        <v>0</v>
      </c>
      <c r="CQ143" s="350">
        <f>+'Stk CF '!EU143</f>
        <v>0</v>
      </c>
      <c r="CR143" s="351">
        <f>+'Stk BF '!GL143</f>
        <v>0</v>
      </c>
      <c r="CS143" s="106">
        <f>+'Stk BSF'!FZ143</f>
        <v>31</v>
      </c>
      <c r="CT143" s="350">
        <f>+'Stk CF '!FA143</f>
        <v>0</v>
      </c>
      <c r="CU143" s="350">
        <f>+'Stk CF '!FB143</f>
        <v>0</v>
      </c>
      <c r="CV143" s="351">
        <f>+'Stk BF '!GU143</f>
        <v>0</v>
      </c>
      <c r="CW143" s="106">
        <f>+'Stk BSF'!GH143</f>
        <v>31</v>
      </c>
      <c r="CX143" s="350">
        <f>+'Stk CF '!FH143</f>
        <v>0</v>
      </c>
      <c r="CY143" s="350">
        <f>+'Stk CF '!FI143</f>
        <v>0</v>
      </c>
      <c r="CZ143" s="351">
        <f>+'Stk BF '!HD143</f>
        <v>0</v>
      </c>
      <c r="DA143" s="106">
        <f>+'Stk BSF'!GP143</f>
        <v>31</v>
      </c>
      <c r="DB143" s="350">
        <f>+'Stk CF '!FO143</f>
        <v>0</v>
      </c>
      <c r="DC143" s="350">
        <f>+'Stk CF '!FP143</f>
        <v>0</v>
      </c>
      <c r="DD143" s="351">
        <f>+'Stk BF '!HM143</f>
        <v>0</v>
      </c>
      <c r="DE143" s="106">
        <f>+'Stk BSF'!GX143</f>
        <v>31</v>
      </c>
      <c r="DF143" s="350">
        <f>+'Stk CF '!FV143</f>
        <v>0</v>
      </c>
      <c r="DG143" s="350">
        <f>+'Stk CF '!FW143</f>
        <v>0</v>
      </c>
      <c r="DH143" s="351">
        <f>+'Stk BF '!HV143</f>
        <v>0</v>
      </c>
      <c r="DI143" s="106">
        <f>+'Stk BSF'!HF143</f>
        <v>31</v>
      </c>
      <c r="DJ143" s="350">
        <f>+'Stk CF '!GC143</f>
        <v>0</v>
      </c>
      <c r="DK143" s="350">
        <f>+'Stk CF '!GD143</f>
        <v>0</v>
      </c>
      <c r="DL143" s="351">
        <f>+'Stk BF '!IE143</f>
        <v>0</v>
      </c>
      <c r="DM143" s="106">
        <f>+'Stk BSF'!HN143</f>
        <v>31</v>
      </c>
      <c r="DN143" s="350">
        <f>+'Stk CF '!GJ143</f>
        <v>0</v>
      </c>
      <c r="DO143" s="350">
        <f>+'Stk CF '!GK143</f>
        <v>0</v>
      </c>
      <c r="DP143" s="351">
        <f>+'Stk BF '!IN143</f>
        <v>0</v>
      </c>
      <c r="DQ143" s="106">
        <f>+'Stk BSF'!HV143</f>
        <v>31</v>
      </c>
      <c r="DR143" s="350">
        <f>+'Stk CF '!GQ143</f>
        <v>0</v>
      </c>
      <c r="DS143" s="350">
        <f>+'Stk CF '!GR143</f>
        <v>0</v>
      </c>
      <c r="DT143" s="351">
        <f>+'Stk BF '!IW143</f>
        <v>0</v>
      </c>
      <c r="DU143" s="106">
        <f>+'Stk BSF'!HV143</f>
        <v>31</v>
      </c>
      <c r="DV143" s="350">
        <f>+'Stk CF '!GX143</f>
        <v>0</v>
      </c>
      <c r="DW143" s="350">
        <f>+'Stk CF '!GY143</f>
        <v>0</v>
      </c>
      <c r="DX143" s="351">
        <f>+'Stk BF '!JF143</f>
        <v>0</v>
      </c>
      <c r="DY143" s="106">
        <f>+'Stk BSF'!IL143</f>
        <v>31</v>
      </c>
      <c r="DZ143" s="350">
        <f>+'Stk CF '!HE143</f>
        <v>0</v>
      </c>
      <c r="EA143" s="350">
        <f>+'Stk CF '!HF143</f>
        <v>0</v>
      </c>
      <c r="EB143" s="351">
        <f>+'Stk BF '!JO143</f>
        <v>0</v>
      </c>
      <c r="EC143" s="106">
        <f>+'Stk BSF'!IT143</f>
        <v>31</v>
      </c>
      <c r="ED143" s="350">
        <f>+'Stk CF '!HL143</f>
        <v>0</v>
      </c>
      <c r="EE143" s="350">
        <f>+'Stk CF '!HM143</f>
        <v>0</v>
      </c>
      <c r="EF143" s="351">
        <f>+'Stk BF '!JX143</f>
        <v>0</v>
      </c>
      <c r="EG143" s="106">
        <f>+'Stk BSF'!JB143</f>
        <v>31</v>
      </c>
      <c r="EH143" s="350">
        <f>+'Stk CF '!IA143</f>
        <v>0</v>
      </c>
      <c r="EI143" s="350">
        <f>+'Stk CF '!IB143</f>
        <v>0</v>
      </c>
      <c r="EJ143" s="351">
        <f>+'Stk BF '!KG143</f>
        <v>0</v>
      </c>
      <c r="EK143" s="1"/>
      <c r="EL143" s="520">
        <f t="shared" si="59"/>
        <v>31</v>
      </c>
      <c r="EM143" s="347">
        <f t="shared" si="60"/>
        <v>0</v>
      </c>
      <c r="EN143" s="347">
        <f t="shared" si="61"/>
        <v>0</v>
      </c>
      <c r="EO143" s="347">
        <f t="shared" si="62"/>
        <v>0</v>
      </c>
      <c r="EP143" s="118"/>
      <c r="EQ143" s="132"/>
      <c r="ER143" s="132"/>
    </row>
    <row r="144" spans="2:148" s="41" customFormat="1" ht="14.25" customHeight="1">
      <c r="B144" s="387" t="s">
        <v>603</v>
      </c>
      <c r="C144" s="176" t="s">
        <v>622</v>
      </c>
      <c r="D144" s="389" t="s">
        <v>263</v>
      </c>
      <c r="E144" s="370" t="s">
        <v>182</v>
      </c>
      <c r="F144" s="380" t="s">
        <v>99</v>
      </c>
      <c r="G144" s="380" t="s">
        <v>99</v>
      </c>
      <c r="H144" s="166" t="s">
        <v>94</v>
      </c>
      <c r="I144" s="375"/>
      <c r="J144" s="143">
        <v>6</v>
      </c>
      <c r="K144" s="144" t="s">
        <v>606</v>
      </c>
      <c r="L144" s="137" t="s">
        <v>4</v>
      </c>
      <c r="M144" s="106">
        <f>+'Stk BSF'!N144</f>
        <v>0</v>
      </c>
      <c r="N144" s="350">
        <f>+'Stk CF '!N144</f>
        <v>0</v>
      </c>
      <c r="O144" s="350">
        <f>+'Stk CF '!O144</f>
        <v>0</v>
      </c>
      <c r="P144" s="351">
        <f>+'Stk BF '!N144</f>
        <v>0</v>
      </c>
      <c r="Q144" s="106">
        <f>+'Stk BSF'!V144</f>
        <v>0</v>
      </c>
      <c r="R144" s="350">
        <f>+'Stk CF '!Q144</f>
        <v>0</v>
      </c>
      <c r="S144" s="350">
        <f>+'Stk CF '!R144</f>
        <v>0</v>
      </c>
      <c r="T144" s="351">
        <f>+'Stk BF '!W144</f>
        <v>0</v>
      </c>
      <c r="U144" s="106">
        <f>+'Stk BSF'!AD144</f>
        <v>0</v>
      </c>
      <c r="V144" s="350">
        <f>+'Stk CF '!X144</f>
        <v>0</v>
      </c>
      <c r="W144" s="350">
        <f>+'Stk CF '!Y144</f>
        <v>0</v>
      </c>
      <c r="X144" s="351">
        <f>+'Stk BF '!AF144</f>
        <v>0</v>
      </c>
      <c r="Y144" s="106">
        <f>+'Stk BSF'!AL144</f>
        <v>0</v>
      </c>
      <c r="Z144" s="350">
        <f>+'Stk CF '!AE144</f>
        <v>0</v>
      </c>
      <c r="AA144" s="350">
        <f>+'Stk CF '!AF144</f>
        <v>0</v>
      </c>
      <c r="AB144" s="351">
        <f>+'Stk BF '!AO144</f>
        <v>0</v>
      </c>
      <c r="AC144" s="106">
        <f>+'Stk BSF'!AT144</f>
        <v>0</v>
      </c>
      <c r="AD144" s="350">
        <f>+'Stk CF '!AL144</f>
        <v>0</v>
      </c>
      <c r="AE144" s="350">
        <f>+'Stk CF '!AM144</f>
        <v>0</v>
      </c>
      <c r="AF144" s="351">
        <f>+'Stk BF '!AX144</f>
        <v>0</v>
      </c>
      <c r="AG144" s="106">
        <f>+'Stk BSF'!BB144</f>
        <v>0</v>
      </c>
      <c r="AH144" s="350">
        <f>+'Stk CF '!AS144</f>
        <v>0</v>
      </c>
      <c r="AI144" s="350">
        <f>+'Stk CF '!AT144</f>
        <v>0</v>
      </c>
      <c r="AJ144" s="351">
        <f>+'Stk BF '!BG144</f>
        <v>0</v>
      </c>
      <c r="AK144" s="106">
        <f>+'Stk BSF'!BJ144</f>
        <v>0</v>
      </c>
      <c r="AL144" s="350">
        <f>+'Stk CF '!AZ144</f>
        <v>0</v>
      </c>
      <c r="AM144" s="350">
        <f>+'Stk CF '!BA144</f>
        <v>0</v>
      </c>
      <c r="AN144" s="351">
        <f>+'Stk BF '!BP144</f>
        <v>0</v>
      </c>
      <c r="AO144" s="106">
        <f>+'Stk BSF'!BR144</f>
        <v>0</v>
      </c>
      <c r="AP144" s="350">
        <f>+'Stk CF '!BG144</f>
        <v>0</v>
      </c>
      <c r="AQ144" s="350">
        <f>+'Stk CF '!BH144</f>
        <v>0</v>
      </c>
      <c r="AR144" s="351">
        <f>+'Stk BF '!BY144</f>
        <v>0</v>
      </c>
      <c r="AS144" s="106">
        <f>+'Stk BSF'!BZ144</f>
        <v>0</v>
      </c>
      <c r="AT144" s="350">
        <f>+'Stk CF '!BN144</f>
        <v>0</v>
      </c>
      <c r="AU144" s="350">
        <f>+'Stk CF '!BO144</f>
        <v>0</v>
      </c>
      <c r="AV144" s="351">
        <f>+'Stk BF '!CH144</f>
        <v>0</v>
      </c>
      <c r="AW144" s="106">
        <f>+'Stk BSF'!CH144</f>
        <v>0</v>
      </c>
      <c r="AX144" s="350">
        <f>+'Stk CF '!BU144</f>
        <v>0</v>
      </c>
      <c r="AY144" s="350">
        <f>+'Stk CF '!BV144</f>
        <v>0</v>
      </c>
      <c r="AZ144" s="351">
        <f>+'Stk BF '!CQ144</f>
        <v>0</v>
      </c>
      <c r="BA144" s="106">
        <f>+'Stk BSF'!CP144</f>
        <v>0</v>
      </c>
      <c r="BB144" s="350">
        <f>+'Stk CF '!CB144</f>
        <v>0</v>
      </c>
      <c r="BC144" s="350">
        <f>+'Stk CF '!CC144</f>
        <v>0</v>
      </c>
      <c r="BD144" s="351">
        <f>+'Stk BF '!CZ144</f>
        <v>0</v>
      </c>
      <c r="BE144" s="106">
        <f>+'Stk BSF'!CX144</f>
        <v>0</v>
      </c>
      <c r="BF144" s="350">
        <f>+'Stk CF '!CI144</f>
        <v>0</v>
      </c>
      <c r="BG144" s="350">
        <f>+'Stk CF '!CJ144</f>
        <v>0</v>
      </c>
      <c r="BH144" s="351">
        <f>+'Stk BF '!DI144</f>
        <v>0</v>
      </c>
      <c r="BI144" s="106">
        <f>+'Stk BSF'!DF144</f>
        <v>0</v>
      </c>
      <c r="BJ144" s="350">
        <f>+'Stk CF '!CP144</f>
        <v>0</v>
      </c>
      <c r="BK144" s="350">
        <f>+'Stk CF '!CQ144</f>
        <v>0</v>
      </c>
      <c r="BL144" s="351">
        <f>+'Stk BF '!DR144</f>
        <v>0</v>
      </c>
      <c r="BM144" s="106">
        <f>+'Stk BSF'!DN144</f>
        <v>0</v>
      </c>
      <c r="BN144" s="350">
        <f>+'Stk CF '!CW144</f>
        <v>0</v>
      </c>
      <c r="BO144" s="350">
        <f>+'Stk CF '!CX144</f>
        <v>0</v>
      </c>
      <c r="BP144" s="351">
        <f>+'Stk BF '!EA144</f>
        <v>0</v>
      </c>
      <c r="BQ144" s="106">
        <f>+'Stk BSF'!DV144</f>
        <v>0</v>
      </c>
      <c r="BR144" s="350">
        <f>+'Stk CF '!DD144</f>
        <v>0</v>
      </c>
      <c r="BS144" s="350">
        <f>+'Stk CF '!DE144</f>
        <v>0</v>
      </c>
      <c r="BT144" s="351">
        <f>+'Stk BF '!EJ144</f>
        <v>0</v>
      </c>
      <c r="BU144" s="106">
        <f>+'Stk BSF'!ED144</f>
        <v>0</v>
      </c>
      <c r="BV144" s="350">
        <f>+'Stk CF '!DK144</f>
        <v>0</v>
      </c>
      <c r="BW144" s="350">
        <f>+'Stk CF '!DL144</f>
        <v>0</v>
      </c>
      <c r="BX144" s="351">
        <f>+'Stk BF '!ES144</f>
        <v>0</v>
      </c>
      <c r="BY144" s="106">
        <f>+'Stk BSF'!EL144</f>
        <v>0</v>
      </c>
      <c r="BZ144" s="350">
        <f>+'Stk CF '!DR144</f>
        <v>0</v>
      </c>
      <c r="CA144" s="350">
        <f>+'Stk CF '!DS144</f>
        <v>0</v>
      </c>
      <c r="CB144" s="351">
        <f>+'Stk BF '!FB144</f>
        <v>0</v>
      </c>
      <c r="CC144" s="106">
        <f>+'Stk BSF'!ET144</f>
        <v>0</v>
      </c>
      <c r="CD144" s="350">
        <f>+'Stk CF '!DY144</f>
        <v>0</v>
      </c>
      <c r="CE144" s="350">
        <f>+'Stk CF '!DZ144</f>
        <v>0</v>
      </c>
      <c r="CF144" s="351">
        <f>+'Stk BF '!FK144</f>
        <v>0</v>
      </c>
      <c r="CG144" s="106">
        <f>+'Stk BSF'!FB144</f>
        <v>0</v>
      </c>
      <c r="CH144" s="350">
        <f>+'Stk CF '!EF144</f>
        <v>0</v>
      </c>
      <c r="CI144" s="350">
        <f>+'Stk CF '!EG144</f>
        <v>0</v>
      </c>
      <c r="CJ144" s="351">
        <f>+'Stk BF '!FT144</f>
        <v>0</v>
      </c>
      <c r="CK144" s="106">
        <f>+'Stk BSF'!FJ144</f>
        <v>0</v>
      </c>
      <c r="CL144" s="350">
        <f>+'Stk CF '!EM144</f>
        <v>0</v>
      </c>
      <c r="CM144" s="350">
        <f>+'Stk CF '!EN144</f>
        <v>0</v>
      </c>
      <c r="CN144" s="351">
        <f>+'Stk BF '!GC144</f>
        <v>0</v>
      </c>
      <c r="CO144" s="106">
        <f>+'Stk BSF'!FR144</f>
        <v>0</v>
      </c>
      <c r="CP144" s="350">
        <f>+'Stk CF '!ET144</f>
        <v>0</v>
      </c>
      <c r="CQ144" s="350">
        <f>+'Stk CF '!EU144</f>
        <v>0</v>
      </c>
      <c r="CR144" s="351">
        <f>+'Stk BF '!GL144</f>
        <v>0</v>
      </c>
      <c r="CS144" s="106">
        <f>+'Stk BSF'!FZ144</f>
        <v>0</v>
      </c>
      <c r="CT144" s="350">
        <f>+'Stk CF '!FA144</f>
        <v>0</v>
      </c>
      <c r="CU144" s="350">
        <f>+'Stk CF '!FB144</f>
        <v>0</v>
      </c>
      <c r="CV144" s="351">
        <f>+'Stk BF '!GU144</f>
        <v>0</v>
      </c>
      <c r="CW144" s="106">
        <f>+'Stk BSF'!GH144</f>
        <v>0</v>
      </c>
      <c r="CX144" s="350">
        <f>+'Stk CF '!FH144</f>
        <v>0</v>
      </c>
      <c r="CY144" s="350">
        <f>+'Stk CF '!FI144</f>
        <v>0</v>
      </c>
      <c r="CZ144" s="351">
        <f>+'Stk BF '!HD144</f>
        <v>0</v>
      </c>
      <c r="DA144" s="106">
        <f>+'Stk BSF'!GP144</f>
        <v>0</v>
      </c>
      <c r="DB144" s="350">
        <f>+'Stk CF '!FO144</f>
        <v>0</v>
      </c>
      <c r="DC144" s="350">
        <f>+'Stk CF '!FP144</f>
        <v>0</v>
      </c>
      <c r="DD144" s="351">
        <f>+'Stk BF '!HM144</f>
        <v>0</v>
      </c>
      <c r="DE144" s="106">
        <f>+'Stk BSF'!GX144</f>
        <v>0</v>
      </c>
      <c r="DF144" s="350">
        <f>+'Stk CF '!FV144</f>
        <v>0</v>
      </c>
      <c r="DG144" s="350">
        <f>+'Stk CF '!FW144</f>
        <v>0</v>
      </c>
      <c r="DH144" s="351">
        <f>+'Stk BF '!HV144</f>
        <v>0</v>
      </c>
      <c r="DI144" s="106">
        <f>+'Stk BSF'!HF144</f>
        <v>0</v>
      </c>
      <c r="DJ144" s="350">
        <f>+'Stk CF '!GC144</f>
        <v>0</v>
      </c>
      <c r="DK144" s="350">
        <f>+'Stk CF '!GD144</f>
        <v>0</v>
      </c>
      <c r="DL144" s="351">
        <f>+'Stk BF '!IE144</f>
        <v>0</v>
      </c>
      <c r="DM144" s="106">
        <f>+'Stk BSF'!HN144</f>
        <v>0</v>
      </c>
      <c r="DN144" s="350">
        <f>+'Stk CF '!GJ144</f>
        <v>0</v>
      </c>
      <c r="DO144" s="350">
        <f>+'Stk CF '!GK144</f>
        <v>0</v>
      </c>
      <c r="DP144" s="351">
        <f>+'Stk BF '!IN144</f>
        <v>0</v>
      </c>
      <c r="DQ144" s="106">
        <f>+'Stk BSF'!HV144</f>
        <v>0</v>
      </c>
      <c r="DR144" s="350">
        <f>+'Stk CF '!GQ144</f>
        <v>0</v>
      </c>
      <c r="DS144" s="350">
        <f>+'Stk CF '!GR144</f>
        <v>0</v>
      </c>
      <c r="DT144" s="351">
        <f>+'Stk BF '!IW144</f>
        <v>0</v>
      </c>
      <c r="DU144" s="106">
        <f>+'Stk BSF'!HV144</f>
        <v>0</v>
      </c>
      <c r="DV144" s="350">
        <f>+'Stk CF '!GX144</f>
        <v>0</v>
      </c>
      <c r="DW144" s="350">
        <f>+'Stk CF '!GY144</f>
        <v>0</v>
      </c>
      <c r="DX144" s="351">
        <f>+'Stk BF '!JF144</f>
        <v>0</v>
      </c>
      <c r="DY144" s="106">
        <f>+'Stk BSF'!IL144</f>
        <v>0</v>
      </c>
      <c r="DZ144" s="350">
        <f>+'Stk CF '!HE144</f>
        <v>0</v>
      </c>
      <c r="EA144" s="350">
        <f>+'Stk CF '!HF144</f>
        <v>0</v>
      </c>
      <c r="EB144" s="351">
        <f>+'Stk BF '!JO144</f>
        <v>0</v>
      </c>
      <c r="EC144" s="106">
        <f>+'Stk BSF'!IT144</f>
        <v>0</v>
      </c>
      <c r="ED144" s="350">
        <f>+'Stk CF '!HL144</f>
        <v>0</v>
      </c>
      <c r="EE144" s="350">
        <f>+'Stk CF '!HM144</f>
        <v>0</v>
      </c>
      <c r="EF144" s="351">
        <f>+'Stk BF '!JX144</f>
        <v>0</v>
      </c>
      <c r="EG144" s="106">
        <f>+'Stk BSF'!JB144</f>
        <v>0</v>
      </c>
      <c r="EH144" s="350">
        <f>+'Stk CF '!IA144</f>
        <v>0</v>
      </c>
      <c r="EI144" s="350">
        <f>+'Stk CF '!IB144</f>
        <v>0</v>
      </c>
      <c r="EJ144" s="351">
        <f>+'Stk BF '!KG144</f>
        <v>0</v>
      </c>
      <c r="EK144" s="1"/>
      <c r="EL144" s="520">
        <f t="shared" si="59"/>
        <v>0</v>
      </c>
      <c r="EM144" s="347">
        <f t="shared" si="60"/>
        <v>0</v>
      </c>
      <c r="EN144" s="347">
        <f t="shared" si="61"/>
        <v>0</v>
      </c>
      <c r="EO144" s="347">
        <f t="shared" si="62"/>
        <v>0</v>
      </c>
      <c r="EP144" s="118"/>
      <c r="EQ144" s="132"/>
      <c r="ER144" s="132"/>
    </row>
    <row r="145" spans="2:148" s="41" customFormat="1" ht="14.25" customHeight="1">
      <c r="B145" s="387" t="s">
        <v>603</v>
      </c>
      <c r="C145" s="176" t="s">
        <v>623</v>
      </c>
      <c r="D145" s="389" t="s">
        <v>672</v>
      </c>
      <c r="E145" s="370" t="s">
        <v>182</v>
      </c>
      <c r="F145" s="380" t="s">
        <v>99</v>
      </c>
      <c r="G145" s="380" t="s">
        <v>99</v>
      </c>
      <c r="H145" s="166" t="s">
        <v>94</v>
      </c>
      <c r="I145" s="375"/>
      <c r="J145" s="143">
        <v>6</v>
      </c>
      <c r="K145" s="144">
        <v>7</v>
      </c>
      <c r="L145" s="137" t="s">
        <v>4</v>
      </c>
      <c r="M145" s="106">
        <f>+'Stk BSF'!N145</f>
        <v>0</v>
      </c>
      <c r="N145" s="350">
        <f>+'Stk CF '!N145</f>
        <v>0</v>
      </c>
      <c r="O145" s="350">
        <f>+'Stk CF '!O145</f>
        <v>0</v>
      </c>
      <c r="P145" s="351">
        <f>+'Stk BF '!N145</f>
        <v>0</v>
      </c>
      <c r="Q145" s="106">
        <f>+'Stk BSF'!V145</f>
        <v>0</v>
      </c>
      <c r="R145" s="350">
        <f>+'Stk CF '!Q145</f>
        <v>0</v>
      </c>
      <c r="S145" s="350">
        <f>+'Stk CF '!R145</f>
        <v>0</v>
      </c>
      <c r="T145" s="351">
        <f>+'Stk BF '!W145</f>
        <v>0</v>
      </c>
      <c r="U145" s="106">
        <f>+'Stk BSF'!AD145</f>
        <v>0</v>
      </c>
      <c r="V145" s="350">
        <f>+'Stk CF '!X145</f>
        <v>0</v>
      </c>
      <c r="W145" s="350">
        <f>+'Stk CF '!Y145</f>
        <v>0</v>
      </c>
      <c r="X145" s="351">
        <f>+'Stk BF '!AF145</f>
        <v>0</v>
      </c>
      <c r="Y145" s="106">
        <f>+'Stk BSF'!AL145</f>
        <v>0</v>
      </c>
      <c r="Z145" s="350">
        <f>+'Stk CF '!AE145</f>
        <v>0</v>
      </c>
      <c r="AA145" s="350">
        <f>+'Stk CF '!AF145</f>
        <v>0</v>
      </c>
      <c r="AB145" s="351">
        <f>+'Stk BF '!AO145</f>
        <v>0</v>
      </c>
      <c r="AC145" s="106">
        <f>+'Stk BSF'!AT145</f>
        <v>0</v>
      </c>
      <c r="AD145" s="350">
        <f>+'Stk CF '!AL145</f>
        <v>0</v>
      </c>
      <c r="AE145" s="350">
        <f>+'Stk CF '!AM145</f>
        <v>0</v>
      </c>
      <c r="AF145" s="351">
        <f>+'Stk BF '!AX145</f>
        <v>0</v>
      </c>
      <c r="AG145" s="106">
        <f>+'Stk BSF'!BB145</f>
        <v>0</v>
      </c>
      <c r="AH145" s="350">
        <f>+'Stk CF '!AS145</f>
        <v>0</v>
      </c>
      <c r="AI145" s="350">
        <f>+'Stk CF '!AT145</f>
        <v>0</v>
      </c>
      <c r="AJ145" s="351">
        <f>+'Stk BF '!BG145</f>
        <v>0</v>
      </c>
      <c r="AK145" s="106">
        <f>+'Stk BSF'!BJ145</f>
        <v>0</v>
      </c>
      <c r="AL145" s="350">
        <f>+'Stk CF '!AZ145</f>
        <v>0</v>
      </c>
      <c r="AM145" s="350">
        <f>+'Stk CF '!BA145</f>
        <v>0</v>
      </c>
      <c r="AN145" s="351">
        <f>+'Stk BF '!BP145</f>
        <v>0</v>
      </c>
      <c r="AO145" s="106">
        <f>+'Stk BSF'!BR145</f>
        <v>0</v>
      </c>
      <c r="AP145" s="350">
        <f>+'Stk CF '!BG145</f>
        <v>0</v>
      </c>
      <c r="AQ145" s="350">
        <f>+'Stk CF '!BH145</f>
        <v>0</v>
      </c>
      <c r="AR145" s="351">
        <f>+'Stk BF '!BY145</f>
        <v>0</v>
      </c>
      <c r="AS145" s="106">
        <f>+'Stk BSF'!BZ145</f>
        <v>0</v>
      </c>
      <c r="AT145" s="350">
        <f>+'Stk CF '!BN145</f>
        <v>0</v>
      </c>
      <c r="AU145" s="350">
        <f>+'Stk CF '!BO145</f>
        <v>0</v>
      </c>
      <c r="AV145" s="351">
        <f>+'Stk BF '!CH145</f>
        <v>0</v>
      </c>
      <c r="AW145" s="106">
        <f>+'Stk BSF'!CH145</f>
        <v>0</v>
      </c>
      <c r="AX145" s="350">
        <f>+'Stk CF '!BU145</f>
        <v>0</v>
      </c>
      <c r="AY145" s="350">
        <f>+'Stk CF '!BV145</f>
        <v>0</v>
      </c>
      <c r="AZ145" s="351">
        <f>+'Stk BF '!CQ145</f>
        <v>0</v>
      </c>
      <c r="BA145" s="106">
        <f>+'Stk BSF'!CP145</f>
        <v>0</v>
      </c>
      <c r="BB145" s="350">
        <f>+'Stk CF '!CB145</f>
        <v>0</v>
      </c>
      <c r="BC145" s="350">
        <f>+'Stk CF '!CC145</f>
        <v>0</v>
      </c>
      <c r="BD145" s="351">
        <f>+'Stk BF '!CZ145</f>
        <v>0</v>
      </c>
      <c r="BE145" s="106">
        <f>+'Stk BSF'!CX145</f>
        <v>0</v>
      </c>
      <c r="BF145" s="350">
        <f>+'Stk CF '!CI145</f>
        <v>0</v>
      </c>
      <c r="BG145" s="350">
        <f>+'Stk CF '!CJ145</f>
        <v>0</v>
      </c>
      <c r="BH145" s="351">
        <f>+'Stk BF '!DI145</f>
        <v>0</v>
      </c>
      <c r="BI145" s="106">
        <f>+'Stk BSF'!DF145</f>
        <v>0</v>
      </c>
      <c r="BJ145" s="350">
        <f>+'Stk CF '!CP145</f>
        <v>0</v>
      </c>
      <c r="BK145" s="350">
        <f>+'Stk CF '!CQ145</f>
        <v>0</v>
      </c>
      <c r="BL145" s="351">
        <f>+'Stk BF '!DR145</f>
        <v>0</v>
      </c>
      <c r="BM145" s="106">
        <f>+'Stk BSF'!DN145</f>
        <v>0</v>
      </c>
      <c r="BN145" s="350">
        <f>+'Stk CF '!CW145</f>
        <v>0</v>
      </c>
      <c r="BO145" s="350">
        <f>+'Stk CF '!CX145</f>
        <v>0</v>
      </c>
      <c r="BP145" s="351">
        <f>+'Stk BF '!EA145</f>
        <v>0</v>
      </c>
      <c r="BQ145" s="106">
        <f>+'Stk BSF'!DV145</f>
        <v>0</v>
      </c>
      <c r="BR145" s="350">
        <f>+'Stk CF '!DD145</f>
        <v>0</v>
      </c>
      <c r="BS145" s="350">
        <f>+'Stk CF '!DE145</f>
        <v>0</v>
      </c>
      <c r="BT145" s="351">
        <f>+'Stk BF '!EJ145</f>
        <v>0</v>
      </c>
      <c r="BU145" s="106">
        <f>+'Stk BSF'!ED145</f>
        <v>0</v>
      </c>
      <c r="BV145" s="350">
        <f>+'Stk CF '!DK145</f>
        <v>0</v>
      </c>
      <c r="BW145" s="350">
        <f>+'Stk CF '!DL145</f>
        <v>0</v>
      </c>
      <c r="BX145" s="351">
        <f>+'Stk BF '!ES145</f>
        <v>0</v>
      </c>
      <c r="BY145" s="106">
        <f>+'Stk BSF'!EL145</f>
        <v>0</v>
      </c>
      <c r="BZ145" s="350">
        <f>+'Stk CF '!DR145</f>
        <v>0</v>
      </c>
      <c r="CA145" s="350">
        <f>+'Stk CF '!DS145</f>
        <v>0</v>
      </c>
      <c r="CB145" s="351">
        <f>+'Stk BF '!FB145</f>
        <v>0</v>
      </c>
      <c r="CC145" s="106">
        <f>+'Stk BSF'!ET145</f>
        <v>0</v>
      </c>
      <c r="CD145" s="350">
        <f>+'Stk CF '!DY145</f>
        <v>0</v>
      </c>
      <c r="CE145" s="350">
        <f>+'Stk CF '!DZ145</f>
        <v>0</v>
      </c>
      <c r="CF145" s="351">
        <f>+'Stk BF '!FK145</f>
        <v>0</v>
      </c>
      <c r="CG145" s="106">
        <f>+'Stk BSF'!FB145</f>
        <v>0</v>
      </c>
      <c r="CH145" s="350">
        <f>+'Stk CF '!EF145</f>
        <v>0</v>
      </c>
      <c r="CI145" s="350">
        <f>+'Stk CF '!EG145</f>
        <v>0</v>
      </c>
      <c r="CJ145" s="351">
        <f>+'Stk BF '!FT145</f>
        <v>0</v>
      </c>
      <c r="CK145" s="106">
        <f>+'Stk BSF'!FJ145</f>
        <v>0</v>
      </c>
      <c r="CL145" s="350">
        <f>+'Stk CF '!EM145</f>
        <v>0</v>
      </c>
      <c r="CM145" s="350">
        <f>+'Stk CF '!EN145</f>
        <v>0</v>
      </c>
      <c r="CN145" s="351">
        <f>+'Stk BF '!GC145</f>
        <v>0</v>
      </c>
      <c r="CO145" s="106">
        <f>+'Stk BSF'!FR145</f>
        <v>0</v>
      </c>
      <c r="CP145" s="350">
        <f>+'Stk CF '!ET145</f>
        <v>0</v>
      </c>
      <c r="CQ145" s="350">
        <f>+'Stk CF '!EU145</f>
        <v>0</v>
      </c>
      <c r="CR145" s="351">
        <f>+'Stk BF '!GL145</f>
        <v>0</v>
      </c>
      <c r="CS145" s="106">
        <f>+'Stk BSF'!FZ145</f>
        <v>0</v>
      </c>
      <c r="CT145" s="350">
        <f>+'Stk CF '!FA145</f>
        <v>0</v>
      </c>
      <c r="CU145" s="350">
        <f>+'Stk CF '!FB145</f>
        <v>0</v>
      </c>
      <c r="CV145" s="351">
        <f>+'Stk BF '!GU145</f>
        <v>0</v>
      </c>
      <c r="CW145" s="106">
        <f>+'Stk BSF'!GH145</f>
        <v>0</v>
      </c>
      <c r="CX145" s="350">
        <f>+'Stk CF '!FH145</f>
        <v>0</v>
      </c>
      <c r="CY145" s="350">
        <f>+'Stk CF '!FI145</f>
        <v>0</v>
      </c>
      <c r="CZ145" s="351">
        <f>+'Stk BF '!HD145</f>
        <v>0</v>
      </c>
      <c r="DA145" s="106">
        <f>+'Stk BSF'!GP145</f>
        <v>0</v>
      </c>
      <c r="DB145" s="350">
        <f>+'Stk CF '!FO145</f>
        <v>0</v>
      </c>
      <c r="DC145" s="350">
        <f>+'Stk CF '!FP145</f>
        <v>0</v>
      </c>
      <c r="DD145" s="351">
        <f>+'Stk BF '!HM145</f>
        <v>0</v>
      </c>
      <c r="DE145" s="106">
        <f>+'Stk BSF'!GX145</f>
        <v>0</v>
      </c>
      <c r="DF145" s="350">
        <f>+'Stk CF '!FV145</f>
        <v>0</v>
      </c>
      <c r="DG145" s="350">
        <f>+'Stk CF '!FW145</f>
        <v>0</v>
      </c>
      <c r="DH145" s="351">
        <f>+'Stk BF '!HV145</f>
        <v>0</v>
      </c>
      <c r="DI145" s="106">
        <f>+'Stk BSF'!HF145</f>
        <v>0</v>
      </c>
      <c r="DJ145" s="350">
        <f>+'Stk CF '!GC145</f>
        <v>0</v>
      </c>
      <c r="DK145" s="350">
        <f>+'Stk CF '!GD145</f>
        <v>0</v>
      </c>
      <c r="DL145" s="351">
        <f>+'Stk BF '!IE145</f>
        <v>0</v>
      </c>
      <c r="DM145" s="106">
        <f>+'Stk BSF'!HN145</f>
        <v>0</v>
      </c>
      <c r="DN145" s="350">
        <f>+'Stk CF '!GJ145</f>
        <v>0</v>
      </c>
      <c r="DO145" s="350">
        <f>+'Stk CF '!GK145</f>
        <v>0</v>
      </c>
      <c r="DP145" s="351">
        <f>+'Stk BF '!IN145</f>
        <v>0</v>
      </c>
      <c r="DQ145" s="106">
        <f>+'Stk BSF'!HV145</f>
        <v>0</v>
      </c>
      <c r="DR145" s="350">
        <f>+'Stk CF '!GQ145</f>
        <v>0</v>
      </c>
      <c r="DS145" s="350">
        <f>+'Stk CF '!GR145</f>
        <v>0</v>
      </c>
      <c r="DT145" s="351">
        <f>+'Stk BF '!IW145</f>
        <v>0</v>
      </c>
      <c r="DU145" s="106">
        <f>+'Stk BSF'!HV145</f>
        <v>0</v>
      </c>
      <c r="DV145" s="350">
        <f>+'Stk CF '!GX145</f>
        <v>0</v>
      </c>
      <c r="DW145" s="350">
        <f>+'Stk CF '!GY145</f>
        <v>0</v>
      </c>
      <c r="DX145" s="351">
        <f>+'Stk BF '!JF145</f>
        <v>0</v>
      </c>
      <c r="DY145" s="106">
        <f>+'Stk BSF'!IL145</f>
        <v>0</v>
      </c>
      <c r="DZ145" s="350">
        <f>+'Stk CF '!HE145</f>
        <v>0</v>
      </c>
      <c r="EA145" s="350">
        <f>+'Stk CF '!HF145</f>
        <v>0</v>
      </c>
      <c r="EB145" s="351">
        <f>+'Stk BF '!JO145</f>
        <v>0</v>
      </c>
      <c r="EC145" s="106">
        <f>+'Stk BSF'!IT145</f>
        <v>0</v>
      </c>
      <c r="ED145" s="350">
        <f>+'Stk CF '!HL145</f>
        <v>0</v>
      </c>
      <c r="EE145" s="350">
        <f>+'Stk CF '!HM145</f>
        <v>0</v>
      </c>
      <c r="EF145" s="351">
        <f>+'Stk BF '!JX145</f>
        <v>0</v>
      </c>
      <c r="EG145" s="106">
        <f>+'Stk BSF'!JB145</f>
        <v>0</v>
      </c>
      <c r="EH145" s="350">
        <f>+'Stk CF '!IA145</f>
        <v>0</v>
      </c>
      <c r="EI145" s="350">
        <f>+'Stk CF '!IB145</f>
        <v>0</v>
      </c>
      <c r="EJ145" s="351">
        <f>+'Stk BF '!KG145</f>
        <v>0</v>
      </c>
      <c r="EK145" s="1"/>
      <c r="EL145" s="520">
        <f t="shared" ref="EL145:EL165" si="63">+EG145</f>
        <v>0</v>
      </c>
      <c r="EM145" s="347">
        <f t="shared" ref="EM145:EM165" si="64">+EH145</f>
        <v>0</v>
      </c>
      <c r="EN145" s="347">
        <f t="shared" ref="EN145:EN165" si="65">+EI145</f>
        <v>0</v>
      </c>
      <c r="EO145" s="347">
        <f t="shared" ref="EO145:EO165" si="66">+EJ145</f>
        <v>0</v>
      </c>
      <c r="EP145" s="118"/>
      <c r="EQ145" s="132"/>
      <c r="ER145" s="132"/>
    </row>
    <row r="146" spans="2:148" s="41" customFormat="1" ht="14.25" customHeight="1">
      <c r="B146" s="387" t="s">
        <v>603</v>
      </c>
      <c r="C146" s="176" t="s">
        <v>624</v>
      </c>
      <c r="D146" s="389" t="s">
        <v>673</v>
      </c>
      <c r="E146" s="370" t="s">
        <v>182</v>
      </c>
      <c r="F146" s="380" t="s">
        <v>99</v>
      </c>
      <c r="G146" s="380" t="s">
        <v>99</v>
      </c>
      <c r="H146" s="166" t="s">
        <v>94</v>
      </c>
      <c r="I146" s="375"/>
      <c r="J146" s="143">
        <v>7</v>
      </c>
      <c r="K146" s="144">
        <v>7</v>
      </c>
      <c r="L146" s="137" t="s">
        <v>4</v>
      </c>
      <c r="M146" s="106">
        <f>+'Stk BSF'!N146</f>
        <v>0</v>
      </c>
      <c r="N146" s="350">
        <f>+'Stk CF '!N146</f>
        <v>0</v>
      </c>
      <c r="O146" s="350">
        <f>+'Stk CF '!O146</f>
        <v>0</v>
      </c>
      <c r="P146" s="351">
        <f>+'Stk BF '!N146</f>
        <v>0</v>
      </c>
      <c r="Q146" s="106">
        <f>+'Stk BSF'!V146</f>
        <v>0</v>
      </c>
      <c r="R146" s="350">
        <f>+'Stk CF '!Q146</f>
        <v>0</v>
      </c>
      <c r="S146" s="350">
        <f>+'Stk CF '!R146</f>
        <v>0</v>
      </c>
      <c r="T146" s="351">
        <f>+'Stk BF '!W146</f>
        <v>0</v>
      </c>
      <c r="U146" s="106">
        <f>+'Stk BSF'!AD146</f>
        <v>0</v>
      </c>
      <c r="V146" s="350">
        <f>+'Stk CF '!X146</f>
        <v>0</v>
      </c>
      <c r="W146" s="350">
        <f>+'Stk CF '!Y146</f>
        <v>0</v>
      </c>
      <c r="X146" s="351">
        <f>+'Stk BF '!AF146</f>
        <v>0</v>
      </c>
      <c r="Y146" s="106">
        <f>+'Stk BSF'!AL146</f>
        <v>0</v>
      </c>
      <c r="Z146" s="350">
        <f>+'Stk CF '!AE146</f>
        <v>0</v>
      </c>
      <c r="AA146" s="350">
        <f>+'Stk CF '!AF146</f>
        <v>0</v>
      </c>
      <c r="AB146" s="351">
        <f>+'Stk BF '!AO146</f>
        <v>0</v>
      </c>
      <c r="AC146" s="106">
        <f>+'Stk BSF'!AT146</f>
        <v>0</v>
      </c>
      <c r="AD146" s="350">
        <f>+'Stk CF '!AL146</f>
        <v>0</v>
      </c>
      <c r="AE146" s="350">
        <f>+'Stk CF '!AM146</f>
        <v>0</v>
      </c>
      <c r="AF146" s="351">
        <f>+'Stk BF '!AX146</f>
        <v>0</v>
      </c>
      <c r="AG146" s="106">
        <f>+'Stk BSF'!BB146</f>
        <v>0</v>
      </c>
      <c r="AH146" s="350">
        <f>+'Stk CF '!AS146</f>
        <v>0</v>
      </c>
      <c r="AI146" s="350">
        <f>+'Stk CF '!AT146</f>
        <v>0</v>
      </c>
      <c r="AJ146" s="351">
        <f>+'Stk BF '!BG146</f>
        <v>0</v>
      </c>
      <c r="AK146" s="106">
        <f>+'Stk BSF'!BJ146</f>
        <v>0</v>
      </c>
      <c r="AL146" s="350">
        <f>+'Stk CF '!AZ146</f>
        <v>0</v>
      </c>
      <c r="AM146" s="350">
        <f>+'Stk CF '!BA146</f>
        <v>0</v>
      </c>
      <c r="AN146" s="351">
        <f>+'Stk BF '!BP146</f>
        <v>0</v>
      </c>
      <c r="AO146" s="106">
        <f>+'Stk BSF'!BR146</f>
        <v>0</v>
      </c>
      <c r="AP146" s="350">
        <f>+'Stk CF '!BG146</f>
        <v>0</v>
      </c>
      <c r="AQ146" s="350">
        <f>+'Stk CF '!BH146</f>
        <v>0</v>
      </c>
      <c r="AR146" s="351">
        <f>+'Stk BF '!BY146</f>
        <v>0</v>
      </c>
      <c r="AS146" s="106">
        <f>+'Stk BSF'!BZ146</f>
        <v>0</v>
      </c>
      <c r="AT146" s="350">
        <f>+'Stk CF '!BN146</f>
        <v>0</v>
      </c>
      <c r="AU146" s="350">
        <f>+'Stk CF '!BO146</f>
        <v>0</v>
      </c>
      <c r="AV146" s="351">
        <f>+'Stk BF '!CH146</f>
        <v>0</v>
      </c>
      <c r="AW146" s="106">
        <f>+'Stk BSF'!CH146</f>
        <v>0</v>
      </c>
      <c r="AX146" s="350">
        <f>+'Stk CF '!BU146</f>
        <v>0</v>
      </c>
      <c r="AY146" s="350">
        <f>+'Stk CF '!BV146</f>
        <v>0</v>
      </c>
      <c r="AZ146" s="351">
        <f>+'Stk BF '!CQ146</f>
        <v>0</v>
      </c>
      <c r="BA146" s="106">
        <f>+'Stk BSF'!CP146</f>
        <v>0</v>
      </c>
      <c r="BB146" s="350">
        <f>+'Stk CF '!CB146</f>
        <v>0</v>
      </c>
      <c r="BC146" s="350">
        <f>+'Stk CF '!CC146</f>
        <v>0</v>
      </c>
      <c r="BD146" s="351">
        <f>+'Stk BF '!CZ146</f>
        <v>0</v>
      </c>
      <c r="BE146" s="106">
        <f>+'Stk BSF'!CX146</f>
        <v>0</v>
      </c>
      <c r="BF146" s="350">
        <f>+'Stk CF '!CI146</f>
        <v>0</v>
      </c>
      <c r="BG146" s="350">
        <f>+'Stk CF '!CJ146</f>
        <v>0</v>
      </c>
      <c r="BH146" s="351">
        <f>+'Stk BF '!DI146</f>
        <v>0</v>
      </c>
      <c r="BI146" s="106">
        <f>+'Stk BSF'!DF146</f>
        <v>0</v>
      </c>
      <c r="BJ146" s="350">
        <f>+'Stk CF '!CP146</f>
        <v>0</v>
      </c>
      <c r="BK146" s="350">
        <f>+'Stk CF '!CQ146</f>
        <v>0</v>
      </c>
      <c r="BL146" s="351">
        <f>+'Stk BF '!DR146</f>
        <v>0</v>
      </c>
      <c r="BM146" s="106">
        <f>+'Stk BSF'!DN146</f>
        <v>0</v>
      </c>
      <c r="BN146" s="350">
        <f>+'Stk CF '!CW146</f>
        <v>0</v>
      </c>
      <c r="BO146" s="350">
        <f>+'Stk CF '!CX146</f>
        <v>0</v>
      </c>
      <c r="BP146" s="351">
        <f>+'Stk BF '!EA146</f>
        <v>0</v>
      </c>
      <c r="BQ146" s="106">
        <f>+'Stk BSF'!DV146</f>
        <v>0</v>
      </c>
      <c r="BR146" s="350">
        <f>+'Stk CF '!DD146</f>
        <v>0</v>
      </c>
      <c r="BS146" s="350">
        <f>+'Stk CF '!DE146</f>
        <v>0</v>
      </c>
      <c r="BT146" s="351">
        <f>+'Stk BF '!EJ146</f>
        <v>0</v>
      </c>
      <c r="BU146" s="106">
        <f>+'Stk BSF'!ED146</f>
        <v>0</v>
      </c>
      <c r="BV146" s="350">
        <f>+'Stk CF '!DK146</f>
        <v>0</v>
      </c>
      <c r="BW146" s="350">
        <f>+'Stk CF '!DL146</f>
        <v>0</v>
      </c>
      <c r="BX146" s="351">
        <f>+'Stk BF '!ES146</f>
        <v>0</v>
      </c>
      <c r="BY146" s="106">
        <f>+'Stk BSF'!EL146</f>
        <v>0</v>
      </c>
      <c r="BZ146" s="350">
        <f>+'Stk CF '!DR146</f>
        <v>0</v>
      </c>
      <c r="CA146" s="350">
        <f>+'Stk CF '!DS146</f>
        <v>0</v>
      </c>
      <c r="CB146" s="351">
        <f>+'Stk BF '!FB146</f>
        <v>0</v>
      </c>
      <c r="CC146" s="106">
        <f>+'Stk BSF'!ET146</f>
        <v>0</v>
      </c>
      <c r="CD146" s="350">
        <f>+'Stk CF '!DY146</f>
        <v>0</v>
      </c>
      <c r="CE146" s="350">
        <f>+'Stk CF '!DZ146</f>
        <v>0</v>
      </c>
      <c r="CF146" s="351">
        <f>+'Stk BF '!FK146</f>
        <v>0</v>
      </c>
      <c r="CG146" s="106">
        <f>+'Stk BSF'!FB146</f>
        <v>0</v>
      </c>
      <c r="CH146" s="350">
        <f>+'Stk CF '!EF146</f>
        <v>0</v>
      </c>
      <c r="CI146" s="350">
        <f>+'Stk CF '!EG146</f>
        <v>0</v>
      </c>
      <c r="CJ146" s="351">
        <f>+'Stk BF '!FT146</f>
        <v>0</v>
      </c>
      <c r="CK146" s="106">
        <f>+'Stk BSF'!FJ146</f>
        <v>0</v>
      </c>
      <c r="CL146" s="350">
        <f>+'Stk CF '!EM146</f>
        <v>0</v>
      </c>
      <c r="CM146" s="350">
        <f>+'Stk CF '!EN146</f>
        <v>0</v>
      </c>
      <c r="CN146" s="351">
        <f>+'Stk BF '!GC146</f>
        <v>0</v>
      </c>
      <c r="CO146" s="106">
        <f>+'Stk BSF'!FR146</f>
        <v>0</v>
      </c>
      <c r="CP146" s="350">
        <f>+'Stk CF '!ET146</f>
        <v>0</v>
      </c>
      <c r="CQ146" s="350">
        <f>+'Stk CF '!EU146</f>
        <v>0</v>
      </c>
      <c r="CR146" s="351">
        <f>+'Stk BF '!GL146</f>
        <v>0</v>
      </c>
      <c r="CS146" s="106">
        <f>+'Stk BSF'!FZ146</f>
        <v>0</v>
      </c>
      <c r="CT146" s="350">
        <f>+'Stk CF '!FA146</f>
        <v>0</v>
      </c>
      <c r="CU146" s="350">
        <f>+'Stk CF '!FB146</f>
        <v>0</v>
      </c>
      <c r="CV146" s="351">
        <f>+'Stk BF '!GU146</f>
        <v>0</v>
      </c>
      <c r="CW146" s="106">
        <f>+'Stk BSF'!GH146</f>
        <v>0</v>
      </c>
      <c r="CX146" s="350">
        <f>+'Stk CF '!FH146</f>
        <v>0</v>
      </c>
      <c r="CY146" s="350">
        <f>+'Stk CF '!FI146</f>
        <v>0</v>
      </c>
      <c r="CZ146" s="351">
        <f>+'Stk BF '!HD146</f>
        <v>0</v>
      </c>
      <c r="DA146" s="106">
        <f>+'Stk BSF'!GP146</f>
        <v>0</v>
      </c>
      <c r="DB146" s="350">
        <f>+'Stk CF '!FO146</f>
        <v>0</v>
      </c>
      <c r="DC146" s="350">
        <f>+'Stk CF '!FP146</f>
        <v>0</v>
      </c>
      <c r="DD146" s="351">
        <f>+'Stk BF '!HM146</f>
        <v>0</v>
      </c>
      <c r="DE146" s="106">
        <f>+'Stk BSF'!GX146</f>
        <v>0</v>
      </c>
      <c r="DF146" s="350">
        <f>+'Stk CF '!FV146</f>
        <v>0</v>
      </c>
      <c r="DG146" s="350">
        <f>+'Stk CF '!FW146</f>
        <v>0</v>
      </c>
      <c r="DH146" s="351">
        <f>+'Stk BF '!HV146</f>
        <v>0</v>
      </c>
      <c r="DI146" s="106">
        <f>+'Stk BSF'!HF146</f>
        <v>0</v>
      </c>
      <c r="DJ146" s="350">
        <f>+'Stk CF '!GC146</f>
        <v>0</v>
      </c>
      <c r="DK146" s="350">
        <f>+'Stk CF '!GD146</f>
        <v>0</v>
      </c>
      <c r="DL146" s="351">
        <f>+'Stk BF '!IE146</f>
        <v>0</v>
      </c>
      <c r="DM146" s="106">
        <f>+'Stk BSF'!HN146</f>
        <v>0</v>
      </c>
      <c r="DN146" s="350">
        <f>+'Stk CF '!GJ146</f>
        <v>0</v>
      </c>
      <c r="DO146" s="350">
        <f>+'Stk CF '!GK146</f>
        <v>0</v>
      </c>
      <c r="DP146" s="351">
        <f>+'Stk BF '!IN146</f>
        <v>0</v>
      </c>
      <c r="DQ146" s="106">
        <f>+'Stk BSF'!HV146</f>
        <v>0</v>
      </c>
      <c r="DR146" s="350">
        <f>+'Stk CF '!GQ146</f>
        <v>0</v>
      </c>
      <c r="DS146" s="350">
        <f>+'Stk CF '!GR146</f>
        <v>0</v>
      </c>
      <c r="DT146" s="351">
        <f>+'Stk BF '!IW146</f>
        <v>0</v>
      </c>
      <c r="DU146" s="106">
        <f>+'Stk BSF'!HV146</f>
        <v>0</v>
      </c>
      <c r="DV146" s="350">
        <f>+'Stk CF '!GX146</f>
        <v>0</v>
      </c>
      <c r="DW146" s="350">
        <f>+'Stk CF '!GY146</f>
        <v>0</v>
      </c>
      <c r="DX146" s="351">
        <f>+'Stk BF '!JF146</f>
        <v>0</v>
      </c>
      <c r="DY146" s="106">
        <f>+'Stk BSF'!IL146</f>
        <v>0</v>
      </c>
      <c r="DZ146" s="350">
        <f>+'Stk CF '!HE146</f>
        <v>0</v>
      </c>
      <c r="EA146" s="350">
        <f>+'Stk CF '!HF146</f>
        <v>0</v>
      </c>
      <c r="EB146" s="351">
        <f>+'Stk BF '!JO146</f>
        <v>0</v>
      </c>
      <c r="EC146" s="106">
        <f>+'Stk BSF'!IT146</f>
        <v>0</v>
      </c>
      <c r="ED146" s="350">
        <f>+'Stk CF '!HL146</f>
        <v>0</v>
      </c>
      <c r="EE146" s="350">
        <f>+'Stk CF '!HM146</f>
        <v>0</v>
      </c>
      <c r="EF146" s="351">
        <f>+'Stk BF '!JX146</f>
        <v>0</v>
      </c>
      <c r="EG146" s="106">
        <f>+'Stk BSF'!JB146</f>
        <v>0</v>
      </c>
      <c r="EH146" s="350">
        <f>+'Stk CF '!IA146</f>
        <v>0</v>
      </c>
      <c r="EI146" s="350">
        <f>+'Stk CF '!IB146</f>
        <v>0</v>
      </c>
      <c r="EJ146" s="351">
        <f>+'Stk BF '!KG146</f>
        <v>0</v>
      </c>
      <c r="EK146" s="1"/>
      <c r="EL146" s="520">
        <f t="shared" si="63"/>
        <v>0</v>
      </c>
      <c r="EM146" s="347">
        <f t="shared" si="64"/>
        <v>0</v>
      </c>
      <c r="EN146" s="347">
        <f t="shared" si="65"/>
        <v>0</v>
      </c>
      <c r="EO146" s="347">
        <f t="shared" si="66"/>
        <v>0</v>
      </c>
      <c r="EP146" s="118"/>
      <c r="EQ146" s="132"/>
      <c r="ER146" s="132"/>
    </row>
    <row r="147" spans="2:148" s="41" customFormat="1" ht="14.25" customHeight="1">
      <c r="B147" s="387" t="s">
        <v>603</v>
      </c>
      <c r="C147" s="176" t="s">
        <v>625</v>
      </c>
      <c r="D147" s="389" t="s">
        <v>674</v>
      </c>
      <c r="E147" s="370" t="s">
        <v>182</v>
      </c>
      <c r="F147" s="380" t="s">
        <v>99</v>
      </c>
      <c r="G147" s="380" t="s">
        <v>99</v>
      </c>
      <c r="H147" s="166" t="s">
        <v>94</v>
      </c>
      <c r="I147" s="375"/>
      <c r="J147" s="143">
        <v>7</v>
      </c>
      <c r="K147" s="144">
        <v>8</v>
      </c>
      <c r="L147" s="137" t="s">
        <v>4</v>
      </c>
      <c r="M147" s="106">
        <f>+'Stk BSF'!N147</f>
        <v>0</v>
      </c>
      <c r="N147" s="350">
        <f>+'Stk CF '!N147</f>
        <v>0</v>
      </c>
      <c r="O147" s="350">
        <f>+'Stk CF '!O147</f>
        <v>0</v>
      </c>
      <c r="P147" s="351">
        <f>+'Stk BF '!N147</f>
        <v>0</v>
      </c>
      <c r="Q147" s="106">
        <f>+'Stk BSF'!V147</f>
        <v>0</v>
      </c>
      <c r="R147" s="350">
        <f>+'Stk CF '!Q147</f>
        <v>0</v>
      </c>
      <c r="S147" s="350">
        <f>+'Stk CF '!R147</f>
        <v>0</v>
      </c>
      <c r="T147" s="351">
        <f>+'Stk BF '!W147</f>
        <v>0</v>
      </c>
      <c r="U147" s="106">
        <f>+'Stk BSF'!AD147</f>
        <v>0</v>
      </c>
      <c r="V147" s="350">
        <f>+'Stk CF '!X147</f>
        <v>0</v>
      </c>
      <c r="W147" s="350">
        <f>+'Stk CF '!Y147</f>
        <v>0</v>
      </c>
      <c r="X147" s="351">
        <f>+'Stk BF '!AF147</f>
        <v>0</v>
      </c>
      <c r="Y147" s="106">
        <f>+'Stk BSF'!AL147</f>
        <v>0</v>
      </c>
      <c r="Z147" s="350">
        <f>+'Stk CF '!AE147</f>
        <v>0</v>
      </c>
      <c r="AA147" s="350">
        <f>+'Stk CF '!AF147</f>
        <v>0</v>
      </c>
      <c r="AB147" s="351">
        <f>+'Stk BF '!AO147</f>
        <v>0</v>
      </c>
      <c r="AC147" s="106">
        <f>+'Stk BSF'!AT147</f>
        <v>0</v>
      </c>
      <c r="AD147" s="350">
        <f>+'Stk CF '!AL147</f>
        <v>0</v>
      </c>
      <c r="AE147" s="350">
        <f>+'Stk CF '!AM147</f>
        <v>0</v>
      </c>
      <c r="AF147" s="351">
        <f>+'Stk BF '!AX147</f>
        <v>0</v>
      </c>
      <c r="AG147" s="106">
        <f>+'Stk BSF'!BB147</f>
        <v>0</v>
      </c>
      <c r="AH147" s="350">
        <f>+'Stk CF '!AS147</f>
        <v>0</v>
      </c>
      <c r="AI147" s="350">
        <f>+'Stk CF '!AT147</f>
        <v>0</v>
      </c>
      <c r="AJ147" s="351">
        <f>+'Stk BF '!BG147</f>
        <v>0</v>
      </c>
      <c r="AK147" s="106">
        <f>+'Stk BSF'!BJ147</f>
        <v>0</v>
      </c>
      <c r="AL147" s="350">
        <f>+'Stk CF '!AZ147</f>
        <v>0</v>
      </c>
      <c r="AM147" s="350">
        <f>+'Stk CF '!BA147</f>
        <v>0</v>
      </c>
      <c r="AN147" s="351">
        <f>+'Stk BF '!BP147</f>
        <v>0</v>
      </c>
      <c r="AO147" s="106">
        <f>+'Stk BSF'!BR147</f>
        <v>0</v>
      </c>
      <c r="AP147" s="350">
        <f>+'Stk CF '!BG147</f>
        <v>0</v>
      </c>
      <c r="AQ147" s="350">
        <f>+'Stk CF '!BH147</f>
        <v>0</v>
      </c>
      <c r="AR147" s="351">
        <f>+'Stk BF '!BY147</f>
        <v>0</v>
      </c>
      <c r="AS147" s="106">
        <f>+'Stk BSF'!BZ147</f>
        <v>0</v>
      </c>
      <c r="AT147" s="350">
        <f>+'Stk CF '!BN147</f>
        <v>0</v>
      </c>
      <c r="AU147" s="350">
        <f>+'Stk CF '!BO147</f>
        <v>0</v>
      </c>
      <c r="AV147" s="351">
        <f>+'Stk BF '!CH147</f>
        <v>0</v>
      </c>
      <c r="AW147" s="106">
        <f>+'Stk BSF'!CH147</f>
        <v>0</v>
      </c>
      <c r="AX147" s="350">
        <f>+'Stk CF '!BU147</f>
        <v>0</v>
      </c>
      <c r="AY147" s="350">
        <f>+'Stk CF '!BV147</f>
        <v>0</v>
      </c>
      <c r="AZ147" s="351">
        <f>+'Stk BF '!CQ147</f>
        <v>0</v>
      </c>
      <c r="BA147" s="106">
        <f>+'Stk BSF'!CP147</f>
        <v>0</v>
      </c>
      <c r="BB147" s="350">
        <f>+'Stk CF '!CB147</f>
        <v>0</v>
      </c>
      <c r="BC147" s="350">
        <f>+'Stk CF '!CC147</f>
        <v>0</v>
      </c>
      <c r="BD147" s="351">
        <f>+'Stk BF '!CZ147</f>
        <v>0</v>
      </c>
      <c r="BE147" s="106">
        <f>+'Stk BSF'!CX147</f>
        <v>0</v>
      </c>
      <c r="BF147" s="350">
        <f>+'Stk CF '!CI147</f>
        <v>0</v>
      </c>
      <c r="BG147" s="350">
        <f>+'Stk CF '!CJ147</f>
        <v>0</v>
      </c>
      <c r="BH147" s="351">
        <f>+'Stk BF '!DI147</f>
        <v>0</v>
      </c>
      <c r="BI147" s="106">
        <f>+'Stk BSF'!DF147</f>
        <v>0</v>
      </c>
      <c r="BJ147" s="350">
        <f>+'Stk CF '!CP147</f>
        <v>0</v>
      </c>
      <c r="BK147" s="350">
        <f>+'Stk CF '!CQ147</f>
        <v>0</v>
      </c>
      <c r="BL147" s="351">
        <f>+'Stk BF '!DR147</f>
        <v>0</v>
      </c>
      <c r="BM147" s="106">
        <f>+'Stk BSF'!DN147</f>
        <v>0</v>
      </c>
      <c r="BN147" s="350">
        <f>+'Stk CF '!CW147</f>
        <v>0</v>
      </c>
      <c r="BO147" s="350">
        <f>+'Stk CF '!CX147</f>
        <v>0</v>
      </c>
      <c r="BP147" s="351">
        <f>+'Stk BF '!EA147</f>
        <v>0</v>
      </c>
      <c r="BQ147" s="106">
        <f>+'Stk BSF'!DV147</f>
        <v>0</v>
      </c>
      <c r="BR147" s="350">
        <f>+'Stk CF '!DD147</f>
        <v>0</v>
      </c>
      <c r="BS147" s="350">
        <f>+'Stk CF '!DE147</f>
        <v>0</v>
      </c>
      <c r="BT147" s="351">
        <f>+'Stk BF '!EJ147</f>
        <v>0</v>
      </c>
      <c r="BU147" s="106">
        <f>+'Stk BSF'!ED147</f>
        <v>0</v>
      </c>
      <c r="BV147" s="350">
        <f>+'Stk CF '!DK147</f>
        <v>0</v>
      </c>
      <c r="BW147" s="350">
        <f>+'Stk CF '!DL147</f>
        <v>0</v>
      </c>
      <c r="BX147" s="351">
        <f>+'Stk BF '!ES147</f>
        <v>0</v>
      </c>
      <c r="BY147" s="106">
        <f>+'Stk BSF'!EL147</f>
        <v>0</v>
      </c>
      <c r="BZ147" s="350">
        <f>+'Stk CF '!DR147</f>
        <v>0</v>
      </c>
      <c r="CA147" s="350">
        <f>+'Stk CF '!DS147</f>
        <v>0</v>
      </c>
      <c r="CB147" s="351">
        <f>+'Stk BF '!FB147</f>
        <v>0</v>
      </c>
      <c r="CC147" s="106">
        <f>+'Stk BSF'!ET147</f>
        <v>0</v>
      </c>
      <c r="CD147" s="350">
        <f>+'Stk CF '!DY147</f>
        <v>0</v>
      </c>
      <c r="CE147" s="350">
        <f>+'Stk CF '!DZ147</f>
        <v>0</v>
      </c>
      <c r="CF147" s="351">
        <f>+'Stk BF '!FK147</f>
        <v>0</v>
      </c>
      <c r="CG147" s="106">
        <f>+'Stk BSF'!FB147</f>
        <v>0</v>
      </c>
      <c r="CH147" s="350">
        <f>+'Stk CF '!EF147</f>
        <v>0</v>
      </c>
      <c r="CI147" s="350">
        <f>+'Stk CF '!EG147</f>
        <v>0</v>
      </c>
      <c r="CJ147" s="351">
        <f>+'Stk BF '!FT147</f>
        <v>0</v>
      </c>
      <c r="CK147" s="106">
        <f>+'Stk BSF'!FJ147</f>
        <v>0</v>
      </c>
      <c r="CL147" s="350">
        <f>+'Stk CF '!EM147</f>
        <v>0</v>
      </c>
      <c r="CM147" s="350">
        <f>+'Stk CF '!EN147</f>
        <v>0</v>
      </c>
      <c r="CN147" s="351">
        <f>+'Stk BF '!GC147</f>
        <v>0</v>
      </c>
      <c r="CO147" s="106">
        <f>+'Stk BSF'!FR147</f>
        <v>0</v>
      </c>
      <c r="CP147" s="350">
        <f>+'Stk CF '!ET147</f>
        <v>0</v>
      </c>
      <c r="CQ147" s="350">
        <f>+'Stk CF '!EU147</f>
        <v>0</v>
      </c>
      <c r="CR147" s="351">
        <f>+'Stk BF '!GL147</f>
        <v>0</v>
      </c>
      <c r="CS147" s="106">
        <f>+'Stk BSF'!FZ147</f>
        <v>0</v>
      </c>
      <c r="CT147" s="350">
        <f>+'Stk CF '!FA147</f>
        <v>0</v>
      </c>
      <c r="CU147" s="350">
        <f>+'Stk CF '!FB147</f>
        <v>0</v>
      </c>
      <c r="CV147" s="351">
        <f>+'Stk BF '!GU147</f>
        <v>0</v>
      </c>
      <c r="CW147" s="106">
        <f>+'Stk BSF'!GH147</f>
        <v>0</v>
      </c>
      <c r="CX147" s="350">
        <f>+'Stk CF '!FH147</f>
        <v>0</v>
      </c>
      <c r="CY147" s="350">
        <f>+'Stk CF '!FI147</f>
        <v>0</v>
      </c>
      <c r="CZ147" s="351">
        <f>+'Stk BF '!HD147</f>
        <v>0</v>
      </c>
      <c r="DA147" s="106">
        <f>+'Stk BSF'!GP147</f>
        <v>0</v>
      </c>
      <c r="DB147" s="350">
        <f>+'Stk CF '!FO147</f>
        <v>0</v>
      </c>
      <c r="DC147" s="350">
        <f>+'Stk CF '!FP147</f>
        <v>0</v>
      </c>
      <c r="DD147" s="351">
        <f>+'Stk BF '!HM147</f>
        <v>0</v>
      </c>
      <c r="DE147" s="106">
        <f>+'Stk BSF'!GX147</f>
        <v>0</v>
      </c>
      <c r="DF147" s="350">
        <f>+'Stk CF '!FV147</f>
        <v>0</v>
      </c>
      <c r="DG147" s="350">
        <f>+'Stk CF '!FW147</f>
        <v>0</v>
      </c>
      <c r="DH147" s="351">
        <f>+'Stk BF '!HV147</f>
        <v>0</v>
      </c>
      <c r="DI147" s="106">
        <f>+'Stk BSF'!HF147</f>
        <v>0</v>
      </c>
      <c r="DJ147" s="350">
        <f>+'Stk CF '!GC147</f>
        <v>0</v>
      </c>
      <c r="DK147" s="350">
        <f>+'Stk CF '!GD147</f>
        <v>0</v>
      </c>
      <c r="DL147" s="351">
        <f>+'Stk BF '!IE147</f>
        <v>0</v>
      </c>
      <c r="DM147" s="106">
        <f>+'Stk BSF'!HN147</f>
        <v>0</v>
      </c>
      <c r="DN147" s="350">
        <f>+'Stk CF '!GJ147</f>
        <v>0</v>
      </c>
      <c r="DO147" s="350">
        <f>+'Stk CF '!GK147</f>
        <v>0</v>
      </c>
      <c r="DP147" s="351">
        <f>+'Stk BF '!IN147</f>
        <v>0</v>
      </c>
      <c r="DQ147" s="106">
        <f>+'Stk BSF'!HV147</f>
        <v>0</v>
      </c>
      <c r="DR147" s="350">
        <f>+'Stk CF '!GQ147</f>
        <v>0</v>
      </c>
      <c r="DS147" s="350">
        <f>+'Stk CF '!GR147</f>
        <v>0</v>
      </c>
      <c r="DT147" s="351">
        <f>+'Stk BF '!IW147</f>
        <v>0</v>
      </c>
      <c r="DU147" s="106">
        <f>+'Stk BSF'!HV147</f>
        <v>0</v>
      </c>
      <c r="DV147" s="350">
        <f>+'Stk CF '!GX147</f>
        <v>0</v>
      </c>
      <c r="DW147" s="350">
        <f>+'Stk CF '!GY147</f>
        <v>0</v>
      </c>
      <c r="DX147" s="351">
        <f>+'Stk BF '!JF147</f>
        <v>0</v>
      </c>
      <c r="DY147" s="106">
        <f>+'Stk BSF'!IL147</f>
        <v>0</v>
      </c>
      <c r="DZ147" s="350">
        <f>+'Stk CF '!HE147</f>
        <v>0</v>
      </c>
      <c r="EA147" s="350">
        <f>+'Stk CF '!HF147</f>
        <v>0</v>
      </c>
      <c r="EB147" s="351">
        <f>+'Stk BF '!JO147</f>
        <v>0</v>
      </c>
      <c r="EC147" s="106">
        <f>+'Stk BSF'!IT147</f>
        <v>0</v>
      </c>
      <c r="ED147" s="350">
        <f>+'Stk CF '!HL147</f>
        <v>0</v>
      </c>
      <c r="EE147" s="350">
        <f>+'Stk CF '!HM147</f>
        <v>0</v>
      </c>
      <c r="EF147" s="351">
        <f>+'Stk BF '!JX147</f>
        <v>0</v>
      </c>
      <c r="EG147" s="106">
        <f>+'Stk BSF'!JB147</f>
        <v>0</v>
      </c>
      <c r="EH147" s="350">
        <f>+'Stk CF '!IA147</f>
        <v>0</v>
      </c>
      <c r="EI147" s="350">
        <f>+'Stk CF '!IB147</f>
        <v>0</v>
      </c>
      <c r="EJ147" s="351">
        <f>+'Stk BF '!KG147</f>
        <v>0</v>
      </c>
      <c r="EK147" s="1"/>
      <c r="EL147" s="520">
        <f t="shared" si="63"/>
        <v>0</v>
      </c>
      <c r="EM147" s="347">
        <f t="shared" si="64"/>
        <v>0</v>
      </c>
      <c r="EN147" s="347">
        <f t="shared" si="65"/>
        <v>0</v>
      </c>
      <c r="EO147" s="347">
        <f t="shared" si="66"/>
        <v>0</v>
      </c>
      <c r="EP147" s="118"/>
      <c r="EQ147" s="132"/>
      <c r="ER147" s="132"/>
    </row>
    <row r="148" spans="2:148" s="41" customFormat="1" ht="14.25" customHeight="1">
      <c r="B148" s="387" t="s">
        <v>603</v>
      </c>
      <c r="C148" s="176" t="s">
        <v>626</v>
      </c>
      <c r="D148" s="389" t="s">
        <v>265</v>
      </c>
      <c r="E148" s="370" t="s">
        <v>199</v>
      </c>
      <c r="F148" s="380" t="s">
        <v>99</v>
      </c>
      <c r="G148" s="380" t="s">
        <v>99</v>
      </c>
      <c r="H148" s="166" t="s">
        <v>94</v>
      </c>
      <c r="I148" s="375"/>
      <c r="J148" s="143">
        <v>8</v>
      </c>
      <c r="K148" s="144">
        <v>8</v>
      </c>
      <c r="L148" s="137" t="s">
        <v>4</v>
      </c>
      <c r="M148" s="106">
        <f>+'Stk BSF'!N148</f>
        <v>0</v>
      </c>
      <c r="N148" s="350">
        <f>+'Stk CF '!N148</f>
        <v>0</v>
      </c>
      <c r="O148" s="350">
        <f>+'Stk CF '!O148</f>
        <v>0</v>
      </c>
      <c r="P148" s="351">
        <f>+'Stk BF '!N148</f>
        <v>0</v>
      </c>
      <c r="Q148" s="106">
        <f>+'Stk BSF'!V148</f>
        <v>0</v>
      </c>
      <c r="R148" s="350">
        <f>+'Stk CF '!Q148</f>
        <v>0</v>
      </c>
      <c r="S148" s="350">
        <f>+'Stk CF '!R148</f>
        <v>0</v>
      </c>
      <c r="T148" s="351">
        <f>+'Stk BF '!W148</f>
        <v>0</v>
      </c>
      <c r="U148" s="106">
        <f>+'Stk BSF'!AD148</f>
        <v>0</v>
      </c>
      <c r="V148" s="350">
        <f>+'Stk CF '!X148</f>
        <v>0</v>
      </c>
      <c r="W148" s="350">
        <f>+'Stk CF '!Y148</f>
        <v>0</v>
      </c>
      <c r="X148" s="351">
        <f>+'Stk BF '!AF148</f>
        <v>0</v>
      </c>
      <c r="Y148" s="106">
        <f>+'Stk BSF'!AL148</f>
        <v>0</v>
      </c>
      <c r="Z148" s="350">
        <f>+'Stk CF '!AE148</f>
        <v>0</v>
      </c>
      <c r="AA148" s="350">
        <f>+'Stk CF '!AF148</f>
        <v>0</v>
      </c>
      <c r="AB148" s="351">
        <f>+'Stk BF '!AO148</f>
        <v>0</v>
      </c>
      <c r="AC148" s="106">
        <f>+'Stk BSF'!AT148</f>
        <v>0</v>
      </c>
      <c r="AD148" s="350">
        <f>+'Stk CF '!AL148</f>
        <v>0</v>
      </c>
      <c r="AE148" s="350">
        <f>+'Stk CF '!AM148</f>
        <v>0</v>
      </c>
      <c r="AF148" s="351">
        <f>+'Stk BF '!AX148</f>
        <v>0</v>
      </c>
      <c r="AG148" s="106">
        <f>+'Stk BSF'!BB148</f>
        <v>0</v>
      </c>
      <c r="AH148" s="350">
        <f>+'Stk CF '!AS148</f>
        <v>0</v>
      </c>
      <c r="AI148" s="350">
        <f>+'Stk CF '!AT148</f>
        <v>0</v>
      </c>
      <c r="AJ148" s="351">
        <f>+'Stk BF '!BG148</f>
        <v>0</v>
      </c>
      <c r="AK148" s="106">
        <f>+'Stk BSF'!BJ148</f>
        <v>0</v>
      </c>
      <c r="AL148" s="350">
        <f>+'Stk CF '!AZ148</f>
        <v>0</v>
      </c>
      <c r="AM148" s="350">
        <f>+'Stk CF '!BA148</f>
        <v>0</v>
      </c>
      <c r="AN148" s="351">
        <f>+'Stk BF '!BP148</f>
        <v>0</v>
      </c>
      <c r="AO148" s="106">
        <f>+'Stk BSF'!BR148</f>
        <v>0</v>
      </c>
      <c r="AP148" s="350">
        <f>+'Stk CF '!BG148</f>
        <v>0</v>
      </c>
      <c r="AQ148" s="350">
        <f>+'Stk CF '!BH148</f>
        <v>0</v>
      </c>
      <c r="AR148" s="351">
        <f>+'Stk BF '!BY148</f>
        <v>0</v>
      </c>
      <c r="AS148" s="106">
        <f>+'Stk BSF'!BZ148</f>
        <v>0</v>
      </c>
      <c r="AT148" s="350">
        <f>+'Stk CF '!BN148</f>
        <v>0</v>
      </c>
      <c r="AU148" s="350">
        <f>+'Stk CF '!BO148</f>
        <v>0</v>
      </c>
      <c r="AV148" s="351">
        <f>+'Stk BF '!CH148</f>
        <v>0</v>
      </c>
      <c r="AW148" s="106">
        <f>+'Stk BSF'!CH148</f>
        <v>0</v>
      </c>
      <c r="AX148" s="350">
        <f>+'Stk CF '!BU148</f>
        <v>0</v>
      </c>
      <c r="AY148" s="350">
        <f>+'Stk CF '!BV148</f>
        <v>0</v>
      </c>
      <c r="AZ148" s="351">
        <f>+'Stk BF '!CQ148</f>
        <v>0</v>
      </c>
      <c r="BA148" s="106">
        <f>+'Stk BSF'!CP148</f>
        <v>0</v>
      </c>
      <c r="BB148" s="350">
        <f>+'Stk CF '!CB148</f>
        <v>0</v>
      </c>
      <c r="BC148" s="350">
        <f>+'Stk CF '!CC148</f>
        <v>0</v>
      </c>
      <c r="BD148" s="351">
        <f>+'Stk BF '!CZ148</f>
        <v>0</v>
      </c>
      <c r="BE148" s="106">
        <f>+'Stk BSF'!CX148</f>
        <v>0</v>
      </c>
      <c r="BF148" s="350">
        <f>+'Stk CF '!CI148</f>
        <v>0</v>
      </c>
      <c r="BG148" s="350">
        <f>+'Stk CF '!CJ148</f>
        <v>0</v>
      </c>
      <c r="BH148" s="351">
        <f>+'Stk BF '!DI148</f>
        <v>0</v>
      </c>
      <c r="BI148" s="106">
        <f>+'Stk BSF'!DF148</f>
        <v>0</v>
      </c>
      <c r="BJ148" s="350">
        <f>+'Stk CF '!CP148</f>
        <v>0</v>
      </c>
      <c r="BK148" s="350">
        <f>+'Stk CF '!CQ148</f>
        <v>0</v>
      </c>
      <c r="BL148" s="351">
        <f>+'Stk BF '!DR148</f>
        <v>0</v>
      </c>
      <c r="BM148" s="106">
        <f>+'Stk BSF'!DN148</f>
        <v>0</v>
      </c>
      <c r="BN148" s="350">
        <f>+'Stk CF '!CW148</f>
        <v>0</v>
      </c>
      <c r="BO148" s="350">
        <f>+'Stk CF '!CX148</f>
        <v>0</v>
      </c>
      <c r="BP148" s="351">
        <f>+'Stk BF '!EA148</f>
        <v>0</v>
      </c>
      <c r="BQ148" s="106">
        <f>+'Stk BSF'!DV148</f>
        <v>0</v>
      </c>
      <c r="BR148" s="350">
        <f>+'Stk CF '!DD148</f>
        <v>0</v>
      </c>
      <c r="BS148" s="350">
        <f>+'Stk CF '!DE148</f>
        <v>0</v>
      </c>
      <c r="BT148" s="351">
        <f>+'Stk BF '!EJ148</f>
        <v>0</v>
      </c>
      <c r="BU148" s="106">
        <f>+'Stk BSF'!ED148</f>
        <v>0</v>
      </c>
      <c r="BV148" s="350">
        <f>+'Stk CF '!DK148</f>
        <v>0</v>
      </c>
      <c r="BW148" s="350">
        <f>+'Stk CF '!DL148</f>
        <v>0</v>
      </c>
      <c r="BX148" s="351">
        <f>+'Stk BF '!ES148</f>
        <v>0</v>
      </c>
      <c r="BY148" s="106">
        <f>+'Stk BSF'!EL148</f>
        <v>0</v>
      </c>
      <c r="BZ148" s="350">
        <f>+'Stk CF '!DR148</f>
        <v>0</v>
      </c>
      <c r="CA148" s="350">
        <f>+'Stk CF '!DS148</f>
        <v>0</v>
      </c>
      <c r="CB148" s="351">
        <f>+'Stk BF '!FB148</f>
        <v>0</v>
      </c>
      <c r="CC148" s="106">
        <f>+'Stk BSF'!ET148</f>
        <v>0</v>
      </c>
      <c r="CD148" s="350">
        <f>+'Stk CF '!DY148</f>
        <v>0</v>
      </c>
      <c r="CE148" s="350">
        <f>+'Stk CF '!DZ148</f>
        <v>0</v>
      </c>
      <c r="CF148" s="351">
        <f>+'Stk BF '!FK148</f>
        <v>0</v>
      </c>
      <c r="CG148" s="106">
        <f>+'Stk BSF'!FB148</f>
        <v>0</v>
      </c>
      <c r="CH148" s="350">
        <f>+'Stk CF '!EF148</f>
        <v>0</v>
      </c>
      <c r="CI148" s="350">
        <f>+'Stk CF '!EG148</f>
        <v>0</v>
      </c>
      <c r="CJ148" s="351">
        <f>+'Stk BF '!FT148</f>
        <v>0</v>
      </c>
      <c r="CK148" s="106">
        <f>+'Stk BSF'!FJ148</f>
        <v>0</v>
      </c>
      <c r="CL148" s="350">
        <f>+'Stk CF '!EM148</f>
        <v>0</v>
      </c>
      <c r="CM148" s="350">
        <f>+'Stk CF '!EN148</f>
        <v>0</v>
      </c>
      <c r="CN148" s="351">
        <f>+'Stk BF '!GC148</f>
        <v>0</v>
      </c>
      <c r="CO148" s="106">
        <f>+'Stk BSF'!FR148</f>
        <v>0</v>
      </c>
      <c r="CP148" s="350">
        <f>+'Stk CF '!ET148</f>
        <v>0</v>
      </c>
      <c r="CQ148" s="350">
        <f>+'Stk CF '!EU148</f>
        <v>0</v>
      </c>
      <c r="CR148" s="351">
        <f>+'Stk BF '!GL148</f>
        <v>0</v>
      </c>
      <c r="CS148" s="106">
        <f>+'Stk BSF'!FZ148</f>
        <v>0</v>
      </c>
      <c r="CT148" s="350">
        <f>+'Stk CF '!FA148</f>
        <v>0</v>
      </c>
      <c r="CU148" s="350">
        <f>+'Stk CF '!FB148</f>
        <v>0</v>
      </c>
      <c r="CV148" s="351">
        <f>+'Stk BF '!GU148</f>
        <v>0</v>
      </c>
      <c r="CW148" s="106">
        <f>+'Stk BSF'!GH148</f>
        <v>0</v>
      </c>
      <c r="CX148" s="350">
        <f>+'Stk CF '!FH148</f>
        <v>0</v>
      </c>
      <c r="CY148" s="350">
        <f>+'Stk CF '!FI148</f>
        <v>0</v>
      </c>
      <c r="CZ148" s="351">
        <f>+'Stk BF '!HD148</f>
        <v>0</v>
      </c>
      <c r="DA148" s="106">
        <f>+'Stk BSF'!GP148</f>
        <v>0</v>
      </c>
      <c r="DB148" s="350">
        <f>+'Stk CF '!FO148</f>
        <v>0</v>
      </c>
      <c r="DC148" s="350">
        <f>+'Stk CF '!FP148</f>
        <v>0</v>
      </c>
      <c r="DD148" s="351">
        <f>+'Stk BF '!HM148</f>
        <v>0</v>
      </c>
      <c r="DE148" s="106">
        <f>+'Stk BSF'!GX148</f>
        <v>0</v>
      </c>
      <c r="DF148" s="350">
        <f>+'Stk CF '!FV148</f>
        <v>0</v>
      </c>
      <c r="DG148" s="350">
        <f>+'Stk CF '!FW148</f>
        <v>0</v>
      </c>
      <c r="DH148" s="351">
        <f>+'Stk BF '!HV148</f>
        <v>0</v>
      </c>
      <c r="DI148" s="106">
        <f>+'Stk BSF'!HF148</f>
        <v>0</v>
      </c>
      <c r="DJ148" s="350">
        <f>+'Stk CF '!GC148</f>
        <v>0</v>
      </c>
      <c r="DK148" s="350">
        <f>+'Stk CF '!GD148</f>
        <v>0</v>
      </c>
      <c r="DL148" s="351">
        <f>+'Stk BF '!IE148</f>
        <v>0</v>
      </c>
      <c r="DM148" s="106">
        <f>+'Stk BSF'!HN148</f>
        <v>0</v>
      </c>
      <c r="DN148" s="350">
        <f>+'Stk CF '!GJ148</f>
        <v>0</v>
      </c>
      <c r="DO148" s="350">
        <f>+'Stk CF '!GK148</f>
        <v>0</v>
      </c>
      <c r="DP148" s="351">
        <f>+'Stk BF '!IN148</f>
        <v>0</v>
      </c>
      <c r="DQ148" s="106">
        <f>+'Stk BSF'!HV148</f>
        <v>0</v>
      </c>
      <c r="DR148" s="350">
        <f>+'Stk CF '!GQ148</f>
        <v>0</v>
      </c>
      <c r="DS148" s="350">
        <f>+'Stk CF '!GR148</f>
        <v>0</v>
      </c>
      <c r="DT148" s="351">
        <f>+'Stk BF '!IW148</f>
        <v>0</v>
      </c>
      <c r="DU148" s="106">
        <f>+'Stk BSF'!HV148</f>
        <v>0</v>
      </c>
      <c r="DV148" s="350">
        <f>+'Stk CF '!GX148</f>
        <v>0</v>
      </c>
      <c r="DW148" s="350">
        <f>+'Stk CF '!GY148</f>
        <v>0</v>
      </c>
      <c r="DX148" s="351">
        <f>+'Stk BF '!JF148</f>
        <v>0</v>
      </c>
      <c r="DY148" s="106">
        <f>+'Stk BSF'!IL148</f>
        <v>0</v>
      </c>
      <c r="DZ148" s="350">
        <f>+'Stk CF '!HE148</f>
        <v>0</v>
      </c>
      <c r="EA148" s="350">
        <f>+'Stk CF '!HF148</f>
        <v>0</v>
      </c>
      <c r="EB148" s="351">
        <f>+'Stk BF '!JO148</f>
        <v>0</v>
      </c>
      <c r="EC148" s="106">
        <f>+'Stk BSF'!IT148</f>
        <v>0</v>
      </c>
      <c r="ED148" s="350">
        <f>+'Stk CF '!HL148</f>
        <v>0</v>
      </c>
      <c r="EE148" s="350">
        <f>+'Stk CF '!HM148</f>
        <v>0</v>
      </c>
      <c r="EF148" s="351">
        <f>+'Stk BF '!JX148</f>
        <v>0</v>
      </c>
      <c r="EG148" s="106">
        <f>+'Stk BSF'!JB148</f>
        <v>0</v>
      </c>
      <c r="EH148" s="350">
        <f>+'Stk CF '!IA148</f>
        <v>0</v>
      </c>
      <c r="EI148" s="350">
        <f>+'Stk CF '!IB148</f>
        <v>0</v>
      </c>
      <c r="EJ148" s="351">
        <f>+'Stk BF '!KG148</f>
        <v>0</v>
      </c>
      <c r="EK148" s="1"/>
      <c r="EL148" s="520">
        <f t="shared" si="63"/>
        <v>0</v>
      </c>
      <c r="EM148" s="347">
        <f t="shared" si="64"/>
        <v>0</v>
      </c>
      <c r="EN148" s="347">
        <f t="shared" si="65"/>
        <v>0</v>
      </c>
      <c r="EO148" s="347">
        <f t="shared" si="66"/>
        <v>0</v>
      </c>
      <c r="EP148" s="118"/>
      <c r="EQ148" s="132"/>
      <c r="ER148" s="132"/>
    </row>
    <row r="149" spans="2:148" s="41" customFormat="1" ht="14.25" customHeight="1">
      <c r="B149" s="387" t="s">
        <v>603</v>
      </c>
      <c r="C149" s="176" t="s">
        <v>627</v>
      </c>
      <c r="D149" s="389" t="s">
        <v>675</v>
      </c>
      <c r="E149" s="370" t="s">
        <v>199</v>
      </c>
      <c r="F149" s="380" t="s">
        <v>99</v>
      </c>
      <c r="G149" s="380" t="s">
        <v>99</v>
      </c>
      <c r="H149" s="166" t="s">
        <v>94</v>
      </c>
      <c r="I149" s="375"/>
      <c r="J149" s="143">
        <v>8</v>
      </c>
      <c r="K149" s="144">
        <v>8</v>
      </c>
      <c r="L149" s="137" t="s">
        <v>4</v>
      </c>
      <c r="M149" s="106">
        <f>+'Stk BSF'!N149</f>
        <v>0</v>
      </c>
      <c r="N149" s="350">
        <f>+'Stk CF '!N149</f>
        <v>0</v>
      </c>
      <c r="O149" s="350">
        <f>+'Stk CF '!O149</f>
        <v>0</v>
      </c>
      <c r="P149" s="351">
        <f>+'Stk BF '!N149</f>
        <v>0</v>
      </c>
      <c r="Q149" s="106">
        <f>+'Stk BSF'!V149</f>
        <v>0</v>
      </c>
      <c r="R149" s="350">
        <f>+'Stk CF '!Q149</f>
        <v>0</v>
      </c>
      <c r="S149" s="350">
        <f>+'Stk CF '!R149</f>
        <v>0</v>
      </c>
      <c r="T149" s="351">
        <f>+'Stk BF '!W149</f>
        <v>0</v>
      </c>
      <c r="U149" s="106">
        <f>+'Stk BSF'!AD149</f>
        <v>0</v>
      </c>
      <c r="V149" s="350">
        <f>+'Stk CF '!X149</f>
        <v>0</v>
      </c>
      <c r="W149" s="350">
        <f>+'Stk CF '!Y149</f>
        <v>0</v>
      </c>
      <c r="X149" s="351">
        <f>+'Stk BF '!AF149</f>
        <v>0</v>
      </c>
      <c r="Y149" s="106">
        <f>+'Stk BSF'!AL149</f>
        <v>0</v>
      </c>
      <c r="Z149" s="350">
        <f>+'Stk CF '!AE149</f>
        <v>0</v>
      </c>
      <c r="AA149" s="350">
        <f>+'Stk CF '!AF149</f>
        <v>0</v>
      </c>
      <c r="AB149" s="351">
        <f>+'Stk BF '!AO149</f>
        <v>0</v>
      </c>
      <c r="AC149" s="106">
        <f>+'Stk BSF'!AT149</f>
        <v>0</v>
      </c>
      <c r="AD149" s="350">
        <f>+'Stk CF '!AL149</f>
        <v>0</v>
      </c>
      <c r="AE149" s="350">
        <f>+'Stk CF '!AM149</f>
        <v>0</v>
      </c>
      <c r="AF149" s="351">
        <f>+'Stk BF '!AX149</f>
        <v>0</v>
      </c>
      <c r="AG149" s="106">
        <f>+'Stk BSF'!BB149</f>
        <v>0</v>
      </c>
      <c r="AH149" s="350">
        <f>+'Stk CF '!AS149</f>
        <v>0</v>
      </c>
      <c r="AI149" s="350">
        <f>+'Stk CF '!AT149</f>
        <v>0</v>
      </c>
      <c r="AJ149" s="351">
        <f>+'Stk BF '!BG149</f>
        <v>0</v>
      </c>
      <c r="AK149" s="106">
        <f>+'Stk BSF'!BJ149</f>
        <v>0</v>
      </c>
      <c r="AL149" s="350">
        <f>+'Stk CF '!AZ149</f>
        <v>0</v>
      </c>
      <c r="AM149" s="350">
        <f>+'Stk CF '!BA149</f>
        <v>0</v>
      </c>
      <c r="AN149" s="351">
        <f>+'Stk BF '!BP149</f>
        <v>0</v>
      </c>
      <c r="AO149" s="106">
        <f>+'Stk BSF'!BR149</f>
        <v>0</v>
      </c>
      <c r="AP149" s="350">
        <f>+'Stk CF '!BG149</f>
        <v>0</v>
      </c>
      <c r="AQ149" s="350">
        <f>+'Stk CF '!BH149</f>
        <v>0</v>
      </c>
      <c r="AR149" s="351">
        <f>+'Stk BF '!BY149</f>
        <v>0</v>
      </c>
      <c r="AS149" s="106">
        <f>+'Stk BSF'!BZ149</f>
        <v>0</v>
      </c>
      <c r="AT149" s="350">
        <f>+'Stk CF '!BN149</f>
        <v>0</v>
      </c>
      <c r="AU149" s="350">
        <f>+'Stk CF '!BO149</f>
        <v>0</v>
      </c>
      <c r="AV149" s="351">
        <f>+'Stk BF '!CH149</f>
        <v>0</v>
      </c>
      <c r="AW149" s="106">
        <f>+'Stk BSF'!CH149</f>
        <v>0</v>
      </c>
      <c r="AX149" s="350">
        <f>+'Stk CF '!BU149</f>
        <v>0</v>
      </c>
      <c r="AY149" s="350">
        <f>+'Stk CF '!BV149</f>
        <v>0</v>
      </c>
      <c r="AZ149" s="351">
        <f>+'Stk BF '!CQ149</f>
        <v>0</v>
      </c>
      <c r="BA149" s="106">
        <f>+'Stk BSF'!CP149</f>
        <v>0</v>
      </c>
      <c r="BB149" s="350">
        <f>+'Stk CF '!CB149</f>
        <v>0</v>
      </c>
      <c r="BC149" s="350">
        <f>+'Stk CF '!CC149</f>
        <v>0</v>
      </c>
      <c r="BD149" s="351">
        <f>+'Stk BF '!CZ149</f>
        <v>0</v>
      </c>
      <c r="BE149" s="106">
        <f>+'Stk BSF'!CX149</f>
        <v>0</v>
      </c>
      <c r="BF149" s="350">
        <f>+'Stk CF '!CI149</f>
        <v>0</v>
      </c>
      <c r="BG149" s="350">
        <f>+'Stk CF '!CJ149</f>
        <v>0</v>
      </c>
      <c r="BH149" s="351">
        <f>+'Stk BF '!DI149</f>
        <v>0</v>
      </c>
      <c r="BI149" s="106">
        <f>+'Stk BSF'!DF149</f>
        <v>0</v>
      </c>
      <c r="BJ149" s="350">
        <f>+'Stk CF '!CP149</f>
        <v>0</v>
      </c>
      <c r="BK149" s="350">
        <f>+'Stk CF '!CQ149</f>
        <v>0</v>
      </c>
      <c r="BL149" s="351">
        <f>+'Stk BF '!DR149</f>
        <v>0</v>
      </c>
      <c r="BM149" s="106">
        <f>+'Stk BSF'!DN149</f>
        <v>0</v>
      </c>
      <c r="BN149" s="350">
        <f>+'Stk CF '!CW149</f>
        <v>0</v>
      </c>
      <c r="BO149" s="350">
        <f>+'Stk CF '!CX149</f>
        <v>0</v>
      </c>
      <c r="BP149" s="351">
        <f>+'Stk BF '!EA149</f>
        <v>0</v>
      </c>
      <c r="BQ149" s="106">
        <f>+'Stk BSF'!DV149</f>
        <v>0</v>
      </c>
      <c r="BR149" s="350">
        <f>+'Stk CF '!DD149</f>
        <v>0</v>
      </c>
      <c r="BS149" s="350">
        <f>+'Stk CF '!DE149</f>
        <v>0</v>
      </c>
      <c r="BT149" s="351">
        <f>+'Stk BF '!EJ149</f>
        <v>0</v>
      </c>
      <c r="BU149" s="106">
        <f>+'Stk BSF'!ED149</f>
        <v>0</v>
      </c>
      <c r="BV149" s="350">
        <f>+'Stk CF '!DK149</f>
        <v>0</v>
      </c>
      <c r="BW149" s="350">
        <f>+'Stk CF '!DL149</f>
        <v>0</v>
      </c>
      <c r="BX149" s="351">
        <f>+'Stk BF '!ES149</f>
        <v>0</v>
      </c>
      <c r="BY149" s="106">
        <f>+'Stk BSF'!EL149</f>
        <v>0</v>
      </c>
      <c r="BZ149" s="350">
        <f>+'Stk CF '!DR149</f>
        <v>0</v>
      </c>
      <c r="CA149" s="350">
        <f>+'Stk CF '!DS149</f>
        <v>0</v>
      </c>
      <c r="CB149" s="351">
        <f>+'Stk BF '!FB149</f>
        <v>0</v>
      </c>
      <c r="CC149" s="106">
        <f>+'Stk BSF'!ET149</f>
        <v>0</v>
      </c>
      <c r="CD149" s="350">
        <f>+'Stk CF '!DY149</f>
        <v>0</v>
      </c>
      <c r="CE149" s="350">
        <f>+'Stk CF '!DZ149</f>
        <v>0</v>
      </c>
      <c r="CF149" s="351">
        <f>+'Stk BF '!FK149</f>
        <v>0</v>
      </c>
      <c r="CG149" s="106">
        <f>+'Stk BSF'!FB149</f>
        <v>0</v>
      </c>
      <c r="CH149" s="350">
        <f>+'Stk CF '!EF149</f>
        <v>0</v>
      </c>
      <c r="CI149" s="350">
        <f>+'Stk CF '!EG149</f>
        <v>0</v>
      </c>
      <c r="CJ149" s="351">
        <f>+'Stk BF '!FT149</f>
        <v>0</v>
      </c>
      <c r="CK149" s="106">
        <f>+'Stk BSF'!FJ149</f>
        <v>0</v>
      </c>
      <c r="CL149" s="350">
        <f>+'Stk CF '!EM149</f>
        <v>0</v>
      </c>
      <c r="CM149" s="350">
        <f>+'Stk CF '!EN149</f>
        <v>0</v>
      </c>
      <c r="CN149" s="351">
        <f>+'Stk BF '!GC149</f>
        <v>0</v>
      </c>
      <c r="CO149" s="106">
        <f>+'Stk BSF'!FR149</f>
        <v>0</v>
      </c>
      <c r="CP149" s="350">
        <f>+'Stk CF '!ET149</f>
        <v>0</v>
      </c>
      <c r="CQ149" s="350">
        <f>+'Stk CF '!EU149</f>
        <v>0</v>
      </c>
      <c r="CR149" s="351">
        <f>+'Stk BF '!GL149</f>
        <v>0</v>
      </c>
      <c r="CS149" s="106">
        <f>+'Stk BSF'!FZ149</f>
        <v>0</v>
      </c>
      <c r="CT149" s="350">
        <f>+'Stk CF '!FA149</f>
        <v>0</v>
      </c>
      <c r="CU149" s="350">
        <f>+'Stk CF '!FB149</f>
        <v>0</v>
      </c>
      <c r="CV149" s="351">
        <f>+'Stk BF '!GU149</f>
        <v>0</v>
      </c>
      <c r="CW149" s="106">
        <f>+'Stk BSF'!GH149</f>
        <v>0</v>
      </c>
      <c r="CX149" s="350">
        <f>+'Stk CF '!FH149</f>
        <v>0</v>
      </c>
      <c r="CY149" s="350">
        <f>+'Stk CF '!FI149</f>
        <v>0</v>
      </c>
      <c r="CZ149" s="351">
        <f>+'Stk BF '!HD149</f>
        <v>0</v>
      </c>
      <c r="DA149" s="106">
        <f>+'Stk BSF'!GP149</f>
        <v>0</v>
      </c>
      <c r="DB149" s="350">
        <f>+'Stk CF '!FO149</f>
        <v>0</v>
      </c>
      <c r="DC149" s="350">
        <f>+'Stk CF '!FP149</f>
        <v>0</v>
      </c>
      <c r="DD149" s="351">
        <f>+'Stk BF '!HM149</f>
        <v>0</v>
      </c>
      <c r="DE149" s="106">
        <f>+'Stk BSF'!GX149</f>
        <v>0</v>
      </c>
      <c r="DF149" s="350">
        <f>+'Stk CF '!FV149</f>
        <v>0</v>
      </c>
      <c r="DG149" s="350">
        <f>+'Stk CF '!FW149</f>
        <v>0</v>
      </c>
      <c r="DH149" s="351">
        <f>+'Stk BF '!HV149</f>
        <v>0</v>
      </c>
      <c r="DI149" s="106">
        <f>+'Stk BSF'!HF149</f>
        <v>0</v>
      </c>
      <c r="DJ149" s="350">
        <f>+'Stk CF '!GC149</f>
        <v>0</v>
      </c>
      <c r="DK149" s="350">
        <f>+'Stk CF '!GD149</f>
        <v>0</v>
      </c>
      <c r="DL149" s="351">
        <f>+'Stk BF '!IE149</f>
        <v>0</v>
      </c>
      <c r="DM149" s="106">
        <f>+'Stk BSF'!HN149</f>
        <v>0</v>
      </c>
      <c r="DN149" s="350">
        <f>+'Stk CF '!GJ149</f>
        <v>0</v>
      </c>
      <c r="DO149" s="350">
        <f>+'Stk CF '!GK149</f>
        <v>0</v>
      </c>
      <c r="DP149" s="351">
        <f>+'Stk BF '!IN149</f>
        <v>0</v>
      </c>
      <c r="DQ149" s="106">
        <f>+'Stk BSF'!HV149</f>
        <v>0</v>
      </c>
      <c r="DR149" s="350">
        <f>+'Stk CF '!GQ149</f>
        <v>0</v>
      </c>
      <c r="DS149" s="350">
        <f>+'Stk CF '!GR149</f>
        <v>0</v>
      </c>
      <c r="DT149" s="351">
        <f>+'Stk BF '!IW149</f>
        <v>0</v>
      </c>
      <c r="DU149" s="106">
        <f>+'Stk BSF'!HV149</f>
        <v>0</v>
      </c>
      <c r="DV149" s="350">
        <f>+'Stk CF '!GX149</f>
        <v>0</v>
      </c>
      <c r="DW149" s="350">
        <f>+'Stk CF '!GY149</f>
        <v>0</v>
      </c>
      <c r="DX149" s="351">
        <f>+'Stk BF '!JF149</f>
        <v>0</v>
      </c>
      <c r="DY149" s="106">
        <f>+'Stk BSF'!IL149</f>
        <v>0</v>
      </c>
      <c r="DZ149" s="350">
        <f>+'Stk CF '!HE149</f>
        <v>0</v>
      </c>
      <c r="EA149" s="350">
        <f>+'Stk CF '!HF149</f>
        <v>0</v>
      </c>
      <c r="EB149" s="351">
        <f>+'Stk BF '!JO149</f>
        <v>0</v>
      </c>
      <c r="EC149" s="106">
        <f>+'Stk BSF'!IT149</f>
        <v>0</v>
      </c>
      <c r="ED149" s="350">
        <f>+'Stk CF '!HL149</f>
        <v>0</v>
      </c>
      <c r="EE149" s="350">
        <f>+'Stk CF '!HM149</f>
        <v>0</v>
      </c>
      <c r="EF149" s="351">
        <f>+'Stk BF '!JX149</f>
        <v>0</v>
      </c>
      <c r="EG149" s="106">
        <f>+'Stk BSF'!JB149</f>
        <v>0</v>
      </c>
      <c r="EH149" s="350">
        <f>+'Stk CF '!IA149</f>
        <v>0</v>
      </c>
      <c r="EI149" s="350">
        <f>+'Stk CF '!IB149</f>
        <v>0</v>
      </c>
      <c r="EJ149" s="351">
        <f>+'Stk BF '!KG149</f>
        <v>0</v>
      </c>
      <c r="EK149" s="1"/>
      <c r="EL149" s="520">
        <f t="shared" si="63"/>
        <v>0</v>
      </c>
      <c r="EM149" s="347">
        <f t="shared" si="64"/>
        <v>0</v>
      </c>
      <c r="EN149" s="347">
        <f t="shared" si="65"/>
        <v>0</v>
      </c>
      <c r="EO149" s="347">
        <f t="shared" si="66"/>
        <v>0</v>
      </c>
      <c r="EP149" s="118"/>
      <c r="EQ149" s="132"/>
      <c r="ER149" s="132"/>
    </row>
    <row r="150" spans="2:148" s="41" customFormat="1" ht="14.25" customHeight="1">
      <c r="B150" s="387" t="s">
        <v>603</v>
      </c>
      <c r="C150" s="176" t="s">
        <v>628</v>
      </c>
      <c r="D150" s="389" t="s">
        <v>676</v>
      </c>
      <c r="E150" s="370" t="s">
        <v>199</v>
      </c>
      <c r="F150" s="380" t="s">
        <v>99</v>
      </c>
      <c r="G150" s="380" t="s">
        <v>99</v>
      </c>
      <c r="H150" s="166" t="s">
        <v>94</v>
      </c>
      <c r="I150" s="375"/>
      <c r="J150" s="143">
        <v>8</v>
      </c>
      <c r="K150" s="144" t="s">
        <v>607</v>
      </c>
      <c r="L150" s="137" t="s">
        <v>4</v>
      </c>
      <c r="M150" s="106">
        <f>+'Stk BSF'!N150</f>
        <v>0</v>
      </c>
      <c r="N150" s="350">
        <f>+'Stk CF '!N150</f>
        <v>0</v>
      </c>
      <c r="O150" s="350">
        <f>+'Stk CF '!O150</f>
        <v>0</v>
      </c>
      <c r="P150" s="351">
        <f>+'Stk BF '!N150</f>
        <v>0</v>
      </c>
      <c r="Q150" s="106">
        <f>+'Stk BSF'!V150</f>
        <v>0</v>
      </c>
      <c r="R150" s="350">
        <f>+'Stk CF '!Q150</f>
        <v>0</v>
      </c>
      <c r="S150" s="350">
        <f>+'Stk CF '!R150</f>
        <v>0</v>
      </c>
      <c r="T150" s="351">
        <f>+'Stk BF '!W150</f>
        <v>0</v>
      </c>
      <c r="U150" s="106">
        <f>+'Stk BSF'!AD150</f>
        <v>0</v>
      </c>
      <c r="V150" s="350">
        <f>+'Stk CF '!X150</f>
        <v>0</v>
      </c>
      <c r="W150" s="350">
        <f>+'Stk CF '!Y150</f>
        <v>0</v>
      </c>
      <c r="X150" s="351">
        <f>+'Stk BF '!AF150</f>
        <v>0</v>
      </c>
      <c r="Y150" s="106">
        <f>+'Stk BSF'!AL150</f>
        <v>0</v>
      </c>
      <c r="Z150" s="350">
        <f>+'Stk CF '!AE150</f>
        <v>0</v>
      </c>
      <c r="AA150" s="350">
        <f>+'Stk CF '!AF150</f>
        <v>0</v>
      </c>
      <c r="AB150" s="351">
        <f>+'Stk BF '!AO150</f>
        <v>0</v>
      </c>
      <c r="AC150" s="106">
        <f>+'Stk BSF'!AT150</f>
        <v>0</v>
      </c>
      <c r="AD150" s="350">
        <f>+'Stk CF '!AL150</f>
        <v>0</v>
      </c>
      <c r="AE150" s="350">
        <f>+'Stk CF '!AM150</f>
        <v>0</v>
      </c>
      <c r="AF150" s="351">
        <f>+'Stk BF '!AX150</f>
        <v>0</v>
      </c>
      <c r="AG150" s="106">
        <f>+'Stk BSF'!BB150</f>
        <v>0</v>
      </c>
      <c r="AH150" s="350">
        <f>+'Stk CF '!AS150</f>
        <v>0</v>
      </c>
      <c r="AI150" s="350">
        <f>+'Stk CF '!AT150</f>
        <v>0</v>
      </c>
      <c r="AJ150" s="351">
        <f>+'Stk BF '!BG150</f>
        <v>0</v>
      </c>
      <c r="AK150" s="106">
        <f>+'Stk BSF'!BJ150</f>
        <v>0</v>
      </c>
      <c r="AL150" s="350">
        <f>+'Stk CF '!AZ150</f>
        <v>0</v>
      </c>
      <c r="AM150" s="350">
        <f>+'Stk CF '!BA150</f>
        <v>0</v>
      </c>
      <c r="AN150" s="351">
        <f>+'Stk BF '!BP150</f>
        <v>0</v>
      </c>
      <c r="AO150" s="106">
        <f>+'Stk BSF'!BR150</f>
        <v>0</v>
      </c>
      <c r="AP150" s="350">
        <f>+'Stk CF '!BG150</f>
        <v>0</v>
      </c>
      <c r="AQ150" s="350">
        <f>+'Stk CF '!BH150</f>
        <v>0</v>
      </c>
      <c r="AR150" s="351">
        <f>+'Stk BF '!BY150</f>
        <v>0</v>
      </c>
      <c r="AS150" s="106">
        <f>+'Stk BSF'!BZ150</f>
        <v>0</v>
      </c>
      <c r="AT150" s="350">
        <f>+'Stk CF '!BN150</f>
        <v>0</v>
      </c>
      <c r="AU150" s="350">
        <f>+'Stk CF '!BO150</f>
        <v>0</v>
      </c>
      <c r="AV150" s="351">
        <f>+'Stk BF '!CH150</f>
        <v>0</v>
      </c>
      <c r="AW150" s="106">
        <f>+'Stk BSF'!CH150</f>
        <v>0</v>
      </c>
      <c r="AX150" s="350">
        <f>+'Stk CF '!BU150</f>
        <v>0</v>
      </c>
      <c r="AY150" s="350">
        <f>+'Stk CF '!BV150</f>
        <v>0</v>
      </c>
      <c r="AZ150" s="351">
        <f>+'Stk BF '!CQ150</f>
        <v>0</v>
      </c>
      <c r="BA150" s="106">
        <f>+'Stk BSF'!CP150</f>
        <v>0</v>
      </c>
      <c r="BB150" s="350">
        <f>+'Stk CF '!CB150</f>
        <v>0</v>
      </c>
      <c r="BC150" s="350">
        <f>+'Stk CF '!CC150</f>
        <v>0</v>
      </c>
      <c r="BD150" s="351">
        <f>+'Stk BF '!CZ150</f>
        <v>0</v>
      </c>
      <c r="BE150" s="106">
        <f>+'Stk BSF'!CX150</f>
        <v>0</v>
      </c>
      <c r="BF150" s="350">
        <f>+'Stk CF '!CI150</f>
        <v>0</v>
      </c>
      <c r="BG150" s="350">
        <f>+'Stk CF '!CJ150</f>
        <v>0</v>
      </c>
      <c r="BH150" s="351">
        <f>+'Stk BF '!DI150</f>
        <v>0</v>
      </c>
      <c r="BI150" s="106">
        <f>+'Stk BSF'!DF150</f>
        <v>0</v>
      </c>
      <c r="BJ150" s="350">
        <f>+'Stk CF '!CP150</f>
        <v>0</v>
      </c>
      <c r="BK150" s="350">
        <f>+'Stk CF '!CQ150</f>
        <v>0</v>
      </c>
      <c r="BL150" s="351">
        <f>+'Stk BF '!DR150</f>
        <v>0</v>
      </c>
      <c r="BM150" s="106">
        <f>+'Stk BSF'!DN150</f>
        <v>0</v>
      </c>
      <c r="BN150" s="350">
        <f>+'Stk CF '!CW150</f>
        <v>0</v>
      </c>
      <c r="BO150" s="350">
        <f>+'Stk CF '!CX150</f>
        <v>0</v>
      </c>
      <c r="BP150" s="351">
        <f>+'Stk BF '!EA150</f>
        <v>0</v>
      </c>
      <c r="BQ150" s="106">
        <f>+'Stk BSF'!DV150</f>
        <v>0</v>
      </c>
      <c r="BR150" s="350">
        <f>+'Stk CF '!DD150</f>
        <v>0</v>
      </c>
      <c r="BS150" s="350">
        <f>+'Stk CF '!DE150</f>
        <v>0</v>
      </c>
      <c r="BT150" s="351">
        <f>+'Stk BF '!EJ150</f>
        <v>0</v>
      </c>
      <c r="BU150" s="106">
        <f>+'Stk BSF'!ED150</f>
        <v>0</v>
      </c>
      <c r="BV150" s="350">
        <f>+'Stk CF '!DK150</f>
        <v>0</v>
      </c>
      <c r="BW150" s="350">
        <f>+'Stk CF '!DL150</f>
        <v>0</v>
      </c>
      <c r="BX150" s="351">
        <f>+'Stk BF '!ES150</f>
        <v>0</v>
      </c>
      <c r="BY150" s="106">
        <f>+'Stk BSF'!EL150</f>
        <v>0</v>
      </c>
      <c r="BZ150" s="350">
        <f>+'Stk CF '!DR150</f>
        <v>0</v>
      </c>
      <c r="CA150" s="350">
        <f>+'Stk CF '!DS150</f>
        <v>0</v>
      </c>
      <c r="CB150" s="351">
        <f>+'Stk BF '!FB150</f>
        <v>0</v>
      </c>
      <c r="CC150" s="106">
        <f>+'Stk BSF'!ET150</f>
        <v>0</v>
      </c>
      <c r="CD150" s="350">
        <f>+'Stk CF '!DY150</f>
        <v>0</v>
      </c>
      <c r="CE150" s="350">
        <f>+'Stk CF '!DZ150</f>
        <v>0</v>
      </c>
      <c r="CF150" s="351">
        <f>+'Stk BF '!FK150</f>
        <v>0</v>
      </c>
      <c r="CG150" s="106">
        <f>+'Stk BSF'!FB150</f>
        <v>0</v>
      </c>
      <c r="CH150" s="350">
        <f>+'Stk CF '!EF150</f>
        <v>0</v>
      </c>
      <c r="CI150" s="350">
        <f>+'Stk CF '!EG150</f>
        <v>0</v>
      </c>
      <c r="CJ150" s="351">
        <f>+'Stk BF '!FT150</f>
        <v>0</v>
      </c>
      <c r="CK150" s="106">
        <f>+'Stk BSF'!FJ150</f>
        <v>0</v>
      </c>
      <c r="CL150" s="350">
        <f>+'Stk CF '!EM150</f>
        <v>0</v>
      </c>
      <c r="CM150" s="350">
        <f>+'Stk CF '!EN150</f>
        <v>0</v>
      </c>
      <c r="CN150" s="351">
        <f>+'Stk BF '!GC150</f>
        <v>0</v>
      </c>
      <c r="CO150" s="106">
        <f>+'Stk BSF'!FR150</f>
        <v>0</v>
      </c>
      <c r="CP150" s="350">
        <f>+'Stk CF '!ET150</f>
        <v>0</v>
      </c>
      <c r="CQ150" s="350">
        <f>+'Stk CF '!EU150</f>
        <v>0</v>
      </c>
      <c r="CR150" s="351">
        <f>+'Stk BF '!GL150</f>
        <v>0</v>
      </c>
      <c r="CS150" s="106">
        <f>+'Stk BSF'!FZ150</f>
        <v>0</v>
      </c>
      <c r="CT150" s="350">
        <f>+'Stk CF '!FA150</f>
        <v>0</v>
      </c>
      <c r="CU150" s="350">
        <f>+'Stk CF '!FB150</f>
        <v>0</v>
      </c>
      <c r="CV150" s="351">
        <f>+'Stk BF '!GU150</f>
        <v>0</v>
      </c>
      <c r="CW150" s="106">
        <f>+'Stk BSF'!GH150</f>
        <v>0</v>
      </c>
      <c r="CX150" s="350">
        <f>+'Stk CF '!FH150</f>
        <v>0</v>
      </c>
      <c r="CY150" s="350">
        <f>+'Stk CF '!FI150</f>
        <v>0</v>
      </c>
      <c r="CZ150" s="351">
        <f>+'Stk BF '!HD150</f>
        <v>0</v>
      </c>
      <c r="DA150" s="106">
        <f>+'Stk BSF'!GP150</f>
        <v>0</v>
      </c>
      <c r="DB150" s="350">
        <f>+'Stk CF '!FO150</f>
        <v>0</v>
      </c>
      <c r="DC150" s="350">
        <f>+'Stk CF '!FP150</f>
        <v>0</v>
      </c>
      <c r="DD150" s="351">
        <f>+'Stk BF '!HM150</f>
        <v>0</v>
      </c>
      <c r="DE150" s="106">
        <f>+'Stk BSF'!GX150</f>
        <v>0</v>
      </c>
      <c r="DF150" s="350">
        <f>+'Stk CF '!FV150</f>
        <v>0</v>
      </c>
      <c r="DG150" s="350">
        <f>+'Stk CF '!FW150</f>
        <v>0</v>
      </c>
      <c r="DH150" s="351">
        <f>+'Stk BF '!HV150</f>
        <v>0</v>
      </c>
      <c r="DI150" s="106">
        <f>+'Stk BSF'!HF150</f>
        <v>0</v>
      </c>
      <c r="DJ150" s="350">
        <f>+'Stk CF '!GC150</f>
        <v>0</v>
      </c>
      <c r="DK150" s="350">
        <f>+'Stk CF '!GD150</f>
        <v>0</v>
      </c>
      <c r="DL150" s="351">
        <f>+'Stk BF '!IE150</f>
        <v>0</v>
      </c>
      <c r="DM150" s="106">
        <f>+'Stk BSF'!HN150</f>
        <v>0</v>
      </c>
      <c r="DN150" s="350">
        <f>+'Stk CF '!GJ150</f>
        <v>0</v>
      </c>
      <c r="DO150" s="350">
        <f>+'Stk CF '!GK150</f>
        <v>0</v>
      </c>
      <c r="DP150" s="351">
        <f>+'Stk BF '!IN150</f>
        <v>0</v>
      </c>
      <c r="DQ150" s="106">
        <f>+'Stk BSF'!HV150</f>
        <v>0</v>
      </c>
      <c r="DR150" s="350">
        <f>+'Stk CF '!GQ150</f>
        <v>0</v>
      </c>
      <c r="DS150" s="350">
        <f>+'Stk CF '!GR150</f>
        <v>0</v>
      </c>
      <c r="DT150" s="351">
        <f>+'Stk BF '!IW150</f>
        <v>0</v>
      </c>
      <c r="DU150" s="106">
        <f>+'Stk BSF'!HV150</f>
        <v>0</v>
      </c>
      <c r="DV150" s="350">
        <f>+'Stk CF '!GX150</f>
        <v>0</v>
      </c>
      <c r="DW150" s="350">
        <f>+'Stk CF '!GY150</f>
        <v>0</v>
      </c>
      <c r="DX150" s="351">
        <f>+'Stk BF '!JF150</f>
        <v>0</v>
      </c>
      <c r="DY150" s="106">
        <f>+'Stk BSF'!IL150</f>
        <v>0</v>
      </c>
      <c r="DZ150" s="350">
        <f>+'Stk CF '!HE150</f>
        <v>0</v>
      </c>
      <c r="EA150" s="350">
        <f>+'Stk CF '!HF150</f>
        <v>0</v>
      </c>
      <c r="EB150" s="351">
        <f>+'Stk BF '!JO150</f>
        <v>0</v>
      </c>
      <c r="EC150" s="106">
        <f>+'Stk BSF'!IT150</f>
        <v>0</v>
      </c>
      <c r="ED150" s="350">
        <f>+'Stk CF '!HL150</f>
        <v>0</v>
      </c>
      <c r="EE150" s="350">
        <f>+'Stk CF '!HM150</f>
        <v>0</v>
      </c>
      <c r="EF150" s="351">
        <f>+'Stk BF '!JX150</f>
        <v>0</v>
      </c>
      <c r="EG150" s="106">
        <f>+'Stk BSF'!JB150</f>
        <v>0</v>
      </c>
      <c r="EH150" s="350">
        <f>+'Stk CF '!IA150</f>
        <v>0</v>
      </c>
      <c r="EI150" s="350">
        <f>+'Stk CF '!IB150</f>
        <v>0</v>
      </c>
      <c r="EJ150" s="351">
        <f>+'Stk BF '!KG150</f>
        <v>0</v>
      </c>
      <c r="EK150" s="1"/>
      <c r="EL150" s="520">
        <f t="shared" si="63"/>
        <v>0</v>
      </c>
      <c r="EM150" s="347">
        <f t="shared" si="64"/>
        <v>0</v>
      </c>
      <c r="EN150" s="347">
        <f t="shared" si="65"/>
        <v>0</v>
      </c>
      <c r="EO150" s="347">
        <f t="shared" si="66"/>
        <v>0</v>
      </c>
      <c r="EP150" s="118"/>
      <c r="EQ150" s="132"/>
      <c r="ER150" s="132"/>
    </row>
    <row r="151" spans="2:148" s="41" customFormat="1" ht="14.25" customHeight="1">
      <c r="B151" s="387" t="s">
        <v>603</v>
      </c>
      <c r="C151" s="176" t="s">
        <v>629</v>
      </c>
      <c r="D151" s="389" t="s">
        <v>677</v>
      </c>
      <c r="E151" s="370" t="s">
        <v>199</v>
      </c>
      <c r="F151" s="380" t="s">
        <v>99</v>
      </c>
      <c r="G151" s="380" t="s">
        <v>99</v>
      </c>
      <c r="H151" s="166" t="s">
        <v>94</v>
      </c>
      <c r="I151" s="375"/>
      <c r="J151" s="143">
        <v>8</v>
      </c>
      <c r="K151" s="144">
        <v>9</v>
      </c>
      <c r="L151" s="137" t="s">
        <v>4</v>
      </c>
      <c r="M151" s="106">
        <f>+'Stk BSF'!N151</f>
        <v>0</v>
      </c>
      <c r="N151" s="350">
        <f>+'Stk CF '!N151</f>
        <v>0</v>
      </c>
      <c r="O151" s="350">
        <f>+'Stk CF '!O151</f>
        <v>0</v>
      </c>
      <c r="P151" s="351">
        <f>+'Stk BF '!N151</f>
        <v>0</v>
      </c>
      <c r="Q151" s="106">
        <f>+'Stk BSF'!V151</f>
        <v>0</v>
      </c>
      <c r="R151" s="350">
        <f>+'Stk CF '!Q151</f>
        <v>0</v>
      </c>
      <c r="S151" s="350">
        <f>+'Stk CF '!R151</f>
        <v>0</v>
      </c>
      <c r="T151" s="351">
        <f>+'Stk BF '!W151</f>
        <v>0</v>
      </c>
      <c r="U151" s="106">
        <f>+'Stk BSF'!AD151</f>
        <v>0</v>
      </c>
      <c r="V151" s="350">
        <f>+'Stk CF '!X151</f>
        <v>0</v>
      </c>
      <c r="W151" s="350">
        <f>+'Stk CF '!Y151</f>
        <v>0</v>
      </c>
      <c r="X151" s="351">
        <f>+'Stk BF '!AF151</f>
        <v>0</v>
      </c>
      <c r="Y151" s="106">
        <f>+'Stk BSF'!AL151</f>
        <v>0</v>
      </c>
      <c r="Z151" s="350">
        <f>+'Stk CF '!AE151</f>
        <v>0</v>
      </c>
      <c r="AA151" s="350">
        <f>+'Stk CF '!AF151</f>
        <v>0</v>
      </c>
      <c r="AB151" s="351">
        <f>+'Stk BF '!AO151</f>
        <v>0</v>
      </c>
      <c r="AC151" s="106">
        <f>+'Stk BSF'!AT151</f>
        <v>0</v>
      </c>
      <c r="AD151" s="350">
        <f>+'Stk CF '!AL151</f>
        <v>0</v>
      </c>
      <c r="AE151" s="350">
        <f>+'Stk CF '!AM151</f>
        <v>0</v>
      </c>
      <c r="AF151" s="351">
        <f>+'Stk BF '!AX151</f>
        <v>0</v>
      </c>
      <c r="AG151" s="106">
        <f>+'Stk BSF'!BB151</f>
        <v>0</v>
      </c>
      <c r="AH151" s="350">
        <f>+'Stk CF '!AS151</f>
        <v>0</v>
      </c>
      <c r="AI151" s="350">
        <f>+'Stk CF '!AT151</f>
        <v>0</v>
      </c>
      <c r="AJ151" s="351">
        <f>+'Stk BF '!BG151</f>
        <v>0</v>
      </c>
      <c r="AK151" s="106">
        <f>+'Stk BSF'!BJ151</f>
        <v>0</v>
      </c>
      <c r="AL151" s="350">
        <f>+'Stk CF '!AZ151</f>
        <v>0</v>
      </c>
      <c r="AM151" s="350">
        <f>+'Stk CF '!BA151</f>
        <v>0</v>
      </c>
      <c r="AN151" s="351">
        <f>+'Stk BF '!BP151</f>
        <v>0</v>
      </c>
      <c r="AO151" s="106">
        <f>+'Stk BSF'!BR151</f>
        <v>0</v>
      </c>
      <c r="AP151" s="350">
        <f>+'Stk CF '!BG151</f>
        <v>0</v>
      </c>
      <c r="AQ151" s="350">
        <f>+'Stk CF '!BH151</f>
        <v>0</v>
      </c>
      <c r="AR151" s="351">
        <f>+'Stk BF '!BY151</f>
        <v>0</v>
      </c>
      <c r="AS151" s="106">
        <f>+'Stk BSF'!BZ151</f>
        <v>0</v>
      </c>
      <c r="AT151" s="350">
        <f>+'Stk CF '!BN151</f>
        <v>0</v>
      </c>
      <c r="AU151" s="350">
        <f>+'Stk CF '!BO151</f>
        <v>0</v>
      </c>
      <c r="AV151" s="351">
        <f>+'Stk BF '!CH151</f>
        <v>0</v>
      </c>
      <c r="AW151" s="106">
        <f>+'Stk BSF'!CH151</f>
        <v>0</v>
      </c>
      <c r="AX151" s="350">
        <f>+'Stk CF '!BU151</f>
        <v>0</v>
      </c>
      <c r="AY151" s="350">
        <f>+'Stk CF '!BV151</f>
        <v>0</v>
      </c>
      <c r="AZ151" s="351">
        <f>+'Stk BF '!CQ151</f>
        <v>0</v>
      </c>
      <c r="BA151" s="106">
        <f>+'Stk BSF'!CP151</f>
        <v>0</v>
      </c>
      <c r="BB151" s="350">
        <f>+'Stk CF '!CB151</f>
        <v>0</v>
      </c>
      <c r="BC151" s="350">
        <f>+'Stk CF '!CC151</f>
        <v>0</v>
      </c>
      <c r="BD151" s="351">
        <f>+'Stk BF '!CZ151</f>
        <v>0</v>
      </c>
      <c r="BE151" s="106">
        <f>+'Stk BSF'!CX151</f>
        <v>0</v>
      </c>
      <c r="BF151" s="350">
        <f>+'Stk CF '!CI151</f>
        <v>0</v>
      </c>
      <c r="BG151" s="350">
        <f>+'Stk CF '!CJ151</f>
        <v>0</v>
      </c>
      <c r="BH151" s="351">
        <f>+'Stk BF '!DI151</f>
        <v>0</v>
      </c>
      <c r="BI151" s="106">
        <f>+'Stk BSF'!DF151</f>
        <v>0</v>
      </c>
      <c r="BJ151" s="350">
        <f>+'Stk CF '!CP151</f>
        <v>0</v>
      </c>
      <c r="BK151" s="350">
        <f>+'Stk CF '!CQ151</f>
        <v>0</v>
      </c>
      <c r="BL151" s="351">
        <f>+'Stk BF '!DR151</f>
        <v>0</v>
      </c>
      <c r="BM151" s="106">
        <f>+'Stk BSF'!DN151</f>
        <v>0</v>
      </c>
      <c r="BN151" s="350">
        <f>+'Stk CF '!CW151</f>
        <v>0</v>
      </c>
      <c r="BO151" s="350">
        <f>+'Stk CF '!CX151</f>
        <v>0</v>
      </c>
      <c r="BP151" s="351">
        <f>+'Stk BF '!EA151</f>
        <v>0</v>
      </c>
      <c r="BQ151" s="106">
        <f>+'Stk BSF'!DV151</f>
        <v>0</v>
      </c>
      <c r="BR151" s="350">
        <f>+'Stk CF '!DD151</f>
        <v>0</v>
      </c>
      <c r="BS151" s="350">
        <f>+'Stk CF '!DE151</f>
        <v>0</v>
      </c>
      <c r="BT151" s="351">
        <f>+'Stk BF '!EJ151</f>
        <v>0</v>
      </c>
      <c r="BU151" s="106">
        <f>+'Stk BSF'!ED151</f>
        <v>0</v>
      </c>
      <c r="BV151" s="350">
        <f>+'Stk CF '!DK151</f>
        <v>0</v>
      </c>
      <c r="BW151" s="350">
        <f>+'Stk CF '!DL151</f>
        <v>0</v>
      </c>
      <c r="BX151" s="351">
        <f>+'Stk BF '!ES151</f>
        <v>0</v>
      </c>
      <c r="BY151" s="106">
        <f>+'Stk BSF'!EL151</f>
        <v>0</v>
      </c>
      <c r="BZ151" s="350">
        <f>+'Stk CF '!DR151</f>
        <v>0</v>
      </c>
      <c r="CA151" s="350">
        <f>+'Stk CF '!DS151</f>
        <v>0</v>
      </c>
      <c r="CB151" s="351">
        <f>+'Stk BF '!FB151</f>
        <v>0</v>
      </c>
      <c r="CC151" s="106">
        <f>+'Stk BSF'!ET151</f>
        <v>0</v>
      </c>
      <c r="CD151" s="350">
        <f>+'Stk CF '!DY151</f>
        <v>0</v>
      </c>
      <c r="CE151" s="350">
        <f>+'Stk CF '!DZ151</f>
        <v>0</v>
      </c>
      <c r="CF151" s="351">
        <f>+'Stk BF '!FK151</f>
        <v>0</v>
      </c>
      <c r="CG151" s="106">
        <f>+'Stk BSF'!FB151</f>
        <v>0</v>
      </c>
      <c r="CH151" s="350">
        <f>+'Stk CF '!EF151</f>
        <v>0</v>
      </c>
      <c r="CI151" s="350">
        <f>+'Stk CF '!EG151</f>
        <v>0</v>
      </c>
      <c r="CJ151" s="351">
        <f>+'Stk BF '!FT151</f>
        <v>0</v>
      </c>
      <c r="CK151" s="106">
        <f>+'Stk BSF'!FJ151</f>
        <v>0</v>
      </c>
      <c r="CL151" s="350">
        <f>+'Stk CF '!EM151</f>
        <v>0</v>
      </c>
      <c r="CM151" s="350">
        <f>+'Stk CF '!EN151</f>
        <v>0</v>
      </c>
      <c r="CN151" s="351">
        <f>+'Stk BF '!GC151</f>
        <v>0</v>
      </c>
      <c r="CO151" s="106">
        <f>+'Stk BSF'!FR151</f>
        <v>0</v>
      </c>
      <c r="CP151" s="350">
        <f>+'Stk CF '!ET151</f>
        <v>0</v>
      </c>
      <c r="CQ151" s="350">
        <f>+'Stk CF '!EU151</f>
        <v>0</v>
      </c>
      <c r="CR151" s="351">
        <f>+'Stk BF '!GL151</f>
        <v>0</v>
      </c>
      <c r="CS151" s="106">
        <f>+'Stk BSF'!FZ151</f>
        <v>0</v>
      </c>
      <c r="CT151" s="350">
        <f>+'Stk CF '!FA151</f>
        <v>0</v>
      </c>
      <c r="CU151" s="350">
        <f>+'Stk CF '!FB151</f>
        <v>0</v>
      </c>
      <c r="CV151" s="351">
        <f>+'Stk BF '!GU151</f>
        <v>0</v>
      </c>
      <c r="CW151" s="106">
        <f>+'Stk BSF'!GH151</f>
        <v>0</v>
      </c>
      <c r="CX151" s="350">
        <f>+'Stk CF '!FH151</f>
        <v>0</v>
      </c>
      <c r="CY151" s="350">
        <f>+'Stk CF '!FI151</f>
        <v>0</v>
      </c>
      <c r="CZ151" s="351">
        <f>+'Stk BF '!HD151</f>
        <v>0</v>
      </c>
      <c r="DA151" s="106">
        <f>+'Stk BSF'!GP151</f>
        <v>0</v>
      </c>
      <c r="DB151" s="350">
        <f>+'Stk CF '!FO151</f>
        <v>0</v>
      </c>
      <c r="DC151" s="350">
        <f>+'Stk CF '!FP151</f>
        <v>0</v>
      </c>
      <c r="DD151" s="351">
        <f>+'Stk BF '!HM151</f>
        <v>0</v>
      </c>
      <c r="DE151" s="106">
        <f>+'Stk BSF'!GX151</f>
        <v>0</v>
      </c>
      <c r="DF151" s="350">
        <f>+'Stk CF '!FV151</f>
        <v>0</v>
      </c>
      <c r="DG151" s="350">
        <f>+'Stk CF '!FW151</f>
        <v>0</v>
      </c>
      <c r="DH151" s="351">
        <f>+'Stk BF '!HV151</f>
        <v>0</v>
      </c>
      <c r="DI151" s="106">
        <f>+'Stk BSF'!HF151</f>
        <v>0</v>
      </c>
      <c r="DJ151" s="350">
        <f>+'Stk CF '!GC151</f>
        <v>0</v>
      </c>
      <c r="DK151" s="350">
        <f>+'Stk CF '!GD151</f>
        <v>0</v>
      </c>
      <c r="DL151" s="351">
        <f>+'Stk BF '!IE151</f>
        <v>0</v>
      </c>
      <c r="DM151" s="106">
        <f>+'Stk BSF'!HN151</f>
        <v>0</v>
      </c>
      <c r="DN151" s="350">
        <f>+'Stk CF '!GJ151</f>
        <v>0</v>
      </c>
      <c r="DO151" s="350">
        <f>+'Stk CF '!GK151</f>
        <v>0</v>
      </c>
      <c r="DP151" s="351">
        <f>+'Stk BF '!IN151</f>
        <v>0</v>
      </c>
      <c r="DQ151" s="106">
        <f>+'Stk BSF'!HV151</f>
        <v>0</v>
      </c>
      <c r="DR151" s="350">
        <f>+'Stk CF '!GQ151</f>
        <v>0</v>
      </c>
      <c r="DS151" s="350">
        <f>+'Stk CF '!GR151</f>
        <v>0</v>
      </c>
      <c r="DT151" s="351">
        <f>+'Stk BF '!IW151</f>
        <v>0</v>
      </c>
      <c r="DU151" s="106">
        <f>+'Stk BSF'!HV151</f>
        <v>0</v>
      </c>
      <c r="DV151" s="350">
        <f>+'Stk CF '!GX151</f>
        <v>0</v>
      </c>
      <c r="DW151" s="350">
        <f>+'Stk CF '!GY151</f>
        <v>0</v>
      </c>
      <c r="DX151" s="351">
        <f>+'Stk BF '!JF151</f>
        <v>0</v>
      </c>
      <c r="DY151" s="106">
        <f>+'Stk BSF'!IL151</f>
        <v>0</v>
      </c>
      <c r="DZ151" s="350">
        <f>+'Stk CF '!HE151</f>
        <v>0</v>
      </c>
      <c r="EA151" s="350">
        <f>+'Stk CF '!HF151</f>
        <v>0</v>
      </c>
      <c r="EB151" s="351">
        <f>+'Stk BF '!JO151</f>
        <v>0</v>
      </c>
      <c r="EC151" s="106">
        <f>+'Stk BSF'!IT151</f>
        <v>0</v>
      </c>
      <c r="ED151" s="350">
        <f>+'Stk CF '!HL151</f>
        <v>0</v>
      </c>
      <c r="EE151" s="350">
        <f>+'Stk CF '!HM151</f>
        <v>0</v>
      </c>
      <c r="EF151" s="351">
        <f>+'Stk BF '!JX151</f>
        <v>0</v>
      </c>
      <c r="EG151" s="106">
        <f>+'Stk BSF'!JB151</f>
        <v>0</v>
      </c>
      <c r="EH151" s="350">
        <f>+'Stk CF '!IA151</f>
        <v>0</v>
      </c>
      <c r="EI151" s="350">
        <f>+'Stk CF '!IB151</f>
        <v>0</v>
      </c>
      <c r="EJ151" s="351">
        <f>+'Stk BF '!KG151</f>
        <v>0</v>
      </c>
      <c r="EK151" s="1"/>
      <c r="EL151" s="520">
        <f t="shared" si="63"/>
        <v>0</v>
      </c>
      <c r="EM151" s="347">
        <f t="shared" si="64"/>
        <v>0</v>
      </c>
      <c r="EN151" s="347">
        <f t="shared" si="65"/>
        <v>0</v>
      </c>
      <c r="EO151" s="347">
        <f t="shared" si="66"/>
        <v>0</v>
      </c>
      <c r="EP151" s="118"/>
      <c r="EQ151" s="132"/>
      <c r="ER151" s="132"/>
    </row>
    <row r="152" spans="2:148" s="41" customFormat="1" ht="14.25" customHeight="1">
      <c r="B152" s="387" t="s">
        <v>603</v>
      </c>
      <c r="C152" s="176" t="s">
        <v>630</v>
      </c>
      <c r="D152" s="389" t="s">
        <v>678</v>
      </c>
      <c r="E152" s="370" t="s">
        <v>199</v>
      </c>
      <c r="F152" s="380" t="s">
        <v>99</v>
      </c>
      <c r="G152" s="380" t="s">
        <v>99</v>
      </c>
      <c r="H152" s="166" t="s">
        <v>94</v>
      </c>
      <c r="I152" s="375"/>
      <c r="J152" s="143">
        <v>9</v>
      </c>
      <c r="K152" s="144">
        <v>10</v>
      </c>
      <c r="L152" s="137" t="s">
        <v>4</v>
      </c>
      <c r="M152" s="106">
        <f>+'Stk BSF'!N152</f>
        <v>0</v>
      </c>
      <c r="N152" s="350">
        <f>+'Stk CF '!N152</f>
        <v>0</v>
      </c>
      <c r="O152" s="350">
        <f>+'Stk CF '!O152</f>
        <v>0</v>
      </c>
      <c r="P152" s="351">
        <f>+'Stk BF '!N152</f>
        <v>0</v>
      </c>
      <c r="Q152" s="106">
        <f>+'Stk BSF'!V152</f>
        <v>0</v>
      </c>
      <c r="R152" s="350">
        <f>+'Stk CF '!Q152</f>
        <v>0</v>
      </c>
      <c r="S152" s="350">
        <f>+'Stk CF '!R152</f>
        <v>0</v>
      </c>
      <c r="T152" s="351">
        <f>+'Stk BF '!W152</f>
        <v>0</v>
      </c>
      <c r="U152" s="106">
        <f>+'Stk BSF'!AD152</f>
        <v>0</v>
      </c>
      <c r="V152" s="350">
        <f>+'Stk CF '!X152</f>
        <v>0</v>
      </c>
      <c r="W152" s="350">
        <f>+'Stk CF '!Y152</f>
        <v>0</v>
      </c>
      <c r="X152" s="351">
        <f>+'Stk BF '!AF152</f>
        <v>0</v>
      </c>
      <c r="Y152" s="106">
        <f>+'Stk BSF'!AL152</f>
        <v>0</v>
      </c>
      <c r="Z152" s="350">
        <f>+'Stk CF '!AE152</f>
        <v>0</v>
      </c>
      <c r="AA152" s="350">
        <f>+'Stk CF '!AF152</f>
        <v>0</v>
      </c>
      <c r="AB152" s="351">
        <f>+'Stk BF '!AO152</f>
        <v>0</v>
      </c>
      <c r="AC152" s="106">
        <f>+'Stk BSF'!AT152</f>
        <v>0</v>
      </c>
      <c r="AD152" s="350">
        <f>+'Stk CF '!AL152</f>
        <v>0</v>
      </c>
      <c r="AE152" s="350">
        <f>+'Stk CF '!AM152</f>
        <v>0</v>
      </c>
      <c r="AF152" s="351">
        <f>+'Stk BF '!AX152</f>
        <v>0</v>
      </c>
      <c r="AG152" s="106">
        <f>+'Stk BSF'!BB152</f>
        <v>0</v>
      </c>
      <c r="AH152" s="350">
        <f>+'Stk CF '!AS152</f>
        <v>0</v>
      </c>
      <c r="AI152" s="350">
        <f>+'Stk CF '!AT152</f>
        <v>0</v>
      </c>
      <c r="AJ152" s="351">
        <f>+'Stk BF '!BG152</f>
        <v>0</v>
      </c>
      <c r="AK152" s="106">
        <f>+'Stk BSF'!BJ152</f>
        <v>0</v>
      </c>
      <c r="AL152" s="350">
        <f>+'Stk CF '!AZ152</f>
        <v>0</v>
      </c>
      <c r="AM152" s="350">
        <f>+'Stk CF '!BA152</f>
        <v>0</v>
      </c>
      <c r="AN152" s="351">
        <f>+'Stk BF '!BP152</f>
        <v>0</v>
      </c>
      <c r="AO152" s="106">
        <f>+'Stk BSF'!BR152</f>
        <v>0</v>
      </c>
      <c r="AP152" s="350">
        <f>+'Stk CF '!BG152</f>
        <v>0</v>
      </c>
      <c r="AQ152" s="350">
        <f>+'Stk CF '!BH152</f>
        <v>0</v>
      </c>
      <c r="AR152" s="351">
        <f>+'Stk BF '!BY152</f>
        <v>0</v>
      </c>
      <c r="AS152" s="106">
        <f>+'Stk BSF'!BZ152</f>
        <v>0</v>
      </c>
      <c r="AT152" s="350">
        <f>+'Stk CF '!BN152</f>
        <v>0</v>
      </c>
      <c r="AU152" s="350">
        <f>+'Stk CF '!BO152</f>
        <v>0</v>
      </c>
      <c r="AV152" s="351">
        <f>+'Stk BF '!CH152</f>
        <v>0</v>
      </c>
      <c r="AW152" s="106">
        <f>+'Stk BSF'!CH152</f>
        <v>0</v>
      </c>
      <c r="AX152" s="350">
        <f>+'Stk CF '!BU152</f>
        <v>0</v>
      </c>
      <c r="AY152" s="350">
        <f>+'Stk CF '!BV152</f>
        <v>0</v>
      </c>
      <c r="AZ152" s="351">
        <f>+'Stk BF '!CQ152</f>
        <v>0</v>
      </c>
      <c r="BA152" s="106">
        <f>+'Stk BSF'!CP152</f>
        <v>0</v>
      </c>
      <c r="BB152" s="350">
        <f>+'Stk CF '!CB152</f>
        <v>0</v>
      </c>
      <c r="BC152" s="350">
        <f>+'Stk CF '!CC152</f>
        <v>0</v>
      </c>
      <c r="BD152" s="351">
        <f>+'Stk BF '!CZ152</f>
        <v>0</v>
      </c>
      <c r="BE152" s="106">
        <f>+'Stk BSF'!CX152</f>
        <v>0</v>
      </c>
      <c r="BF152" s="350">
        <f>+'Stk CF '!CI152</f>
        <v>0</v>
      </c>
      <c r="BG152" s="350">
        <f>+'Stk CF '!CJ152</f>
        <v>0</v>
      </c>
      <c r="BH152" s="351">
        <f>+'Stk BF '!DI152</f>
        <v>0</v>
      </c>
      <c r="BI152" s="106">
        <f>+'Stk BSF'!DF152</f>
        <v>0</v>
      </c>
      <c r="BJ152" s="350">
        <f>+'Stk CF '!CP152</f>
        <v>0</v>
      </c>
      <c r="BK152" s="350">
        <f>+'Stk CF '!CQ152</f>
        <v>0</v>
      </c>
      <c r="BL152" s="351">
        <f>+'Stk BF '!DR152</f>
        <v>0</v>
      </c>
      <c r="BM152" s="106">
        <f>+'Stk BSF'!DN152</f>
        <v>0</v>
      </c>
      <c r="BN152" s="350">
        <f>+'Stk CF '!CW152</f>
        <v>0</v>
      </c>
      <c r="BO152" s="350">
        <f>+'Stk CF '!CX152</f>
        <v>0</v>
      </c>
      <c r="BP152" s="351">
        <f>+'Stk BF '!EA152</f>
        <v>0</v>
      </c>
      <c r="BQ152" s="106">
        <f>+'Stk BSF'!DV152</f>
        <v>0</v>
      </c>
      <c r="BR152" s="350">
        <f>+'Stk CF '!DD152</f>
        <v>0</v>
      </c>
      <c r="BS152" s="350">
        <f>+'Stk CF '!DE152</f>
        <v>0</v>
      </c>
      <c r="BT152" s="351">
        <f>+'Stk BF '!EJ152</f>
        <v>0</v>
      </c>
      <c r="BU152" s="106">
        <f>+'Stk BSF'!ED152</f>
        <v>0</v>
      </c>
      <c r="BV152" s="350">
        <f>+'Stk CF '!DK152</f>
        <v>0</v>
      </c>
      <c r="BW152" s="350">
        <f>+'Stk CF '!DL152</f>
        <v>0</v>
      </c>
      <c r="BX152" s="351">
        <f>+'Stk BF '!ES152</f>
        <v>0</v>
      </c>
      <c r="BY152" s="106">
        <f>+'Stk BSF'!EL152</f>
        <v>0</v>
      </c>
      <c r="BZ152" s="350">
        <f>+'Stk CF '!DR152</f>
        <v>0</v>
      </c>
      <c r="CA152" s="350">
        <f>+'Stk CF '!DS152</f>
        <v>0</v>
      </c>
      <c r="CB152" s="351">
        <f>+'Stk BF '!FB152</f>
        <v>0</v>
      </c>
      <c r="CC152" s="106">
        <f>+'Stk BSF'!ET152</f>
        <v>0</v>
      </c>
      <c r="CD152" s="350">
        <f>+'Stk CF '!DY152</f>
        <v>0</v>
      </c>
      <c r="CE152" s="350">
        <f>+'Stk CF '!DZ152</f>
        <v>0</v>
      </c>
      <c r="CF152" s="351">
        <f>+'Stk BF '!FK152</f>
        <v>0</v>
      </c>
      <c r="CG152" s="106">
        <f>+'Stk BSF'!FB152</f>
        <v>0</v>
      </c>
      <c r="CH152" s="350">
        <f>+'Stk CF '!EF152</f>
        <v>0</v>
      </c>
      <c r="CI152" s="350">
        <f>+'Stk CF '!EG152</f>
        <v>0</v>
      </c>
      <c r="CJ152" s="351">
        <f>+'Stk BF '!FT152</f>
        <v>0</v>
      </c>
      <c r="CK152" s="106">
        <f>+'Stk BSF'!FJ152</f>
        <v>0</v>
      </c>
      <c r="CL152" s="350">
        <f>+'Stk CF '!EM152</f>
        <v>0</v>
      </c>
      <c r="CM152" s="350">
        <f>+'Stk CF '!EN152</f>
        <v>0</v>
      </c>
      <c r="CN152" s="351">
        <f>+'Stk BF '!GC152</f>
        <v>0</v>
      </c>
      <c r="CO152" s="106">
        <f>+'Stk BSF'!FR152</f>
        <v>0</v>
      </c>
      <c r="CP152" s="350">
        <f>+'Stk CF '!ET152</f>
        <v>0</v>
      </c>
      <c r="CQ152" s="350">
        <f>+'Stk CF '!EU152</f>
        <v>0</v>
      </c>
      <c r="CR152" s="351">
        <f>+'Stk BF '!GL152</f>
        <v>0</v>
      </c>
      <c r="CS152" s="106">
        <f>+'Stk BSF'!FZ152</f>
        <v>0</v>
      </c>
      <c r="CT152" s="350">
        <f>+'Stk CF '!FA152</f>
        <v>0</v>
      </c>
      <c r="CU152" s="350">
        <f>+'Stk CF '!FB152</f>
        <v>0</v>
      </c>
      <c r="CV152" s="351">
        <f>+'Stk BF '!GU152</f>
        <v>0</v>
      </c>
      <c r="CW152" s="106">
        <f>+'Stk BSF'!GH152</f>
        <v>0</v>
      </c>
      <c r="CX152" s="350">
        <f>+'Stk CF '!FH152</f>
        <v>0</v>
      </c>
      <c r="CY152" s="350">
        <f>+'Stk CF '!FI152</f>
        <v>0</v>
      </c>
      <c r="CZ152" s="351">
        <f>+'Stk BF '!HD152</f>
        <v>0</v>
      </c>
      <c r="DA152" s="106">
        <f>+'Stk BSF'!GP152</f>
        <v>0</v>
      </c>
      <c r="DB152" s="350">
        <f>+'Stk CF '!FO152</f>
        <v>0</v>
      </c>
      <c r="DC152" s="350">
        <f>+'Stk CF '!FP152</f>
        <v>0</v>
      </c>
      <c r="DD152" s="351">
        <f>+'Stk BF '!HM152</f>
        <v>0</v>
      </c>
      <c r="DE152" s="106">
        <f>+'Stk BSF'!GX152</f>
        <v>0</v>
      </c>
      <c r="DF152" s="350">
        <f>+'Stk CF '!FV152</f>
        <v>0</v>
      </c>
      <c r="DG152" s="350">
        <f>+'Stk CF '!FW152</f>
        <v>0</v>
      </c>
      <c r="DH152" s="351">
        <f>+'Stk BF '!HV152</f>
        <v>0</v>
      </c>
      <c r="DI152" s="106">
        <f>+'Stk BSF'!HF152</f>
        <v>0</v>
      </c>
      <c r="DJ152" s="350">
        <f>+'Stk CF '!GC152</f>
        <v>0</v>
      </c>
      <c r="DK152" s="350">
        <f>+'Stk CF '!GD152</f>
        <v>0</v>
      </c>
      <c r="DL152" s="351">
        <f>+'Stk BF '!IE152</f>
        <v>0</v>
      </c>
      <c r="DM152" s="106">
        <f>+'Stk BSF'!HN152</f>
        <v>0</v>
      </c>
      <c r="DN152" s="350">
        <f>+'Stk CF '!GJ152</f>
        <v>0</v>
      </c>
      <c r="DO152" s="350">
        <f>+'Stk CF '!GK152</f>
        <v>0</v>
      </c>
      <c r="DP152" s="351">
        <f>+'Stk BF '!IN152</f>
        <v>0</v>
      </c>
      <c r="DQ152" s="106">
        <f>+'Stk BSF'!HV152</f>
        <v>0</v>
      </c>
      <c r="DR152" s="350">
        <f>+'Stk CF '!GQ152</f>
        <v>0</v>
      </c>
      <c r="DS152" s="350">
        <f>+'Stk CF '!GR152</f>
        <v>0</v>
      </c>
      <c r="DT152" s="351">
        <f>+'Stk BF '!IW152</f>
        <v>0</v>
      </c>
      <c r="DU152" s="106">
        <f>+'Stk BSF'!HV152</f>
        <v>0</v>
      </c>
      <c r="DV152" s="350">
        <f>+'Stk CF '!GX152</f>
        <v>0</v>
      </c>
      <c r="DW152" s="350">
        <f>+'Stk CF '!GY152</f>
        <v>0</v>
      </c>
      <c r="DX152" s="351">
        <f>+'Stk BF '!JF152</f>
        <v>0</v>
      </c>
      <c r="DY152" s="106">
        <f>+'Stk BSF'!IL152</f>
        <v>0</v>
      </c>
      <c r="DZ152" s="350">
        <f>+'Stk CF '!HE152</f>
        <v>0</v>
      </c>
      <c r="EA152" s="350">
        <f>+'Stk CF '!HF152</f>
        <v>0</v>
      </c>
      <c r="EB152" s="351">
        <f>+'Stk BF '!JO152</f>
        <v>0</v>
      </c>
      <c r="EC152" s="106">
        <f>+'Stk BSF'!IT152</f>
        <v>0</v>
      </c>
      <c r="ED152" s="350">
        <f>+'Stk CF '!HL152</f>
        <v>0</v>
      </c>
      <c r="EE152" s="350">
        <f>+'Stk CF '!HM152</f>
        <v>0</v>
      </c>
      <c r="EF152" s="351">
        <f>+'Stk BF '!JX152</f>
        <v>0</v>
      </c>
      <c r="EG152" s="106">
        <f>+'Stk BSF'!JB152</f>
        <v>0</v>
      </c>
      <c r="EH152" s="350">
        <f>+'Stk CF '!IA152</f>
        <v>0</v>
      </c>
      <c r="EI152" s="350">
        <f>+'Stk CF '!IB152</f>
        <v>0</v>
      </c>
      <c r="EJ152" s="351">
        <f>+'Stk BF '!KG152</f>
        <v>0</v>
      </c>
      <c r="EK152" s="1"/>
      <c r="EL152" s="520">
        <f t="shared" si="63"/>
        <v>0</v>
      </c>
      <c r="EM152" s="347">
        <f t="shared" si="64"/>
        <v>0</v>
      </c>
      <c r="EN152" s="347">
        <f t="shared" si="65"/>
        <v>0</v>
      </c>
      <c r="EO152" s="347">
        <f t="shared" si="66"/>
        <v>0</v>
      </c>
      <c r="EP152" s="118"/>
      <c r="EQ152" s="132"/>
      <c r="ER152" s="132"/>
    </row>
    <row r="153" spans="2:148" s="41" customFormat="1" ht="14.25" customHeight="1">
      <c r="B153" s="387" t="s">
        <v>603</v>
      </c>
      <c r="C153" s="176" t="s">
        <v>631</v>
      </c>
      <c r="D153" s="389" t="s">
        <v>679</v>
      </c>
      <c r="E153" s="370" t="s">
        <v>199</v>
      </c>
      <c r="F153" s="380" t="s">
        <v>99</v>
      </c>
      <c r="G153" s="380" t="s">
        <v>99</v>
      </c>
      <c r="H153" s="166" t="s">
        <v>94</v>
      </c>
      <c r="I153" s="375"/>
      <c r="J153" s="143">
        <v>9</v>
      </c>
      <c r="K153" s="144">
        <v>9</v>
      </c>
      <c r="L153" s="137" t="s">
        <v>4</v>
      </c>
      <c r="M153" s="106">
        <f>+'Stk BSF'!N153</f>
        <v>0</v>
      </c>
      <c r="N153" s="350">
        <f>+'Stk CF '!N153</f>
        <v>0</v>
      </c>
      <c r="O153" s="350">
        <f>+'Stk CF '!O153</f>
        <v>0</v>
      </c>
      <c r="P153" s="351">
        <f>+'Stk BF '!N153</f>
        <v>0</v>
      </c>
      <c r="Q153" s="106">
        <f>+'Stk BSF'!V153</f>
        <v>0</v>
      </c>
      <c r="R153" s="350">
        <f>+'Stk CF '!Q153</f>
        <v>0</v>
      </c>
      <c r="S153" s="350">
        <f>+'Stk CF '!R153</f>
        <v>0</v>
      </c>
      <c r="T153" s="351">
        <f>+'Stk BF '!W153</f>
        <v>0</v>
      </c>
      <c r="U153" s="106">
        <f>+'Stk BSF'!AD153</f>
        <v>0</v>
      </c>
      <c r="V153" s="350">
        <f>+'Stk CF '!X153</f>
        <v>0</v>
      </c>
      <c r="W153" s="350">
        <f>+'Stk CF '!Y153</f>
        <v>0</v>
      </c>
      <c r="X153" s="351">
        <f>+'Stk BF '!AF153</f>
        <v>0</v>
      </c>
      <c r="Y153" s="106">
        <f>+'Stk BSF'!AL153</f>
        <v>0</v>
      </c>
      <c r="Z153" s="350">
        <f>+'Stk CF '!AE153</f>
        <v>0</v>
      </c>
      <c r="AA153" s="350">
        <f>+'Stk CF '!AF153</f>
        <v>0</v>
      </c>
      <c r="AB153" s="351">
        <f>+'Stk BF '!AO153</f>
        <v>0</v>
      </c>
      <c r="AC153" s="106">
        <f>+'Stk BSF'!AT153</f>
        <v>0</v>
      </c>
      <c r="AD153" s="350">
        <f>+'Stk CF '!AL153</f>
        <v>0</v>
      </c>
      <c r="AE153" s="350">
        <f>+'Stk CF '!AM153</f>
        <v>0</v>
      </c>
      <c r="AF153" s="351">
        <f>+'Stk BF '!AX153</f>
        <v>0</v>
      </c>
      <c r="AG153" s="106">
        <f>+'Stk BSF'!BB153</f>
        <v>0</v>
      </c>
      <c r="AH153" s="350">
        <f>+'Stk CF '!AS153</f>
        <v>0</v>
      </c>
      <c r="AI153" s="350">
        <f>+'Stk CF '!AT153</f>
        <v>0</v>
      </c>
      <c r="AJ153" s="351">
        <f>+'Stk BF '!BG153</f>
        <v>0</v>
      </c>
      <c r="AK153" s="106">
        <f>+'Stk BSF'!BJ153</f>
        <v>0</v>
      </c>
      <c r="AL153" s="350">
        <f>+'Stk CF '!AZ153</f>
        <v>0</v>
      </c>
      <c r="AM153" s="350">
        <f>+'Stk CF '!BA153</f>
        <v>0</v>
      </c>
      <c r="AN153" s="351">
        <f>+'Stk BF '!BP153</f>
        <v>0</v>
      </c>
      <c r="AO153" s="106">
        <f>+'Stk BSF'!BR153</f>
        <v>0</v>
      </c>
      <c r="AP153" s="350">
        <f>+'Stk CF '!BG153</f>
        <v>0</v>
      </c>
      <c r="AQ153" s="350">
        <f>+'Stk CF '!BH153</f>
        <v>0</v>
      </c>
      <c r="AR153" s="351">
        <f>+'Stk BF '!BY153</f>
        <v>0</v>
      </c>
      <c r="AS153" s="106">
        <f>+'Stk BSF'!BZ153</f>
        <v>0</v>
      </c>
      <c r="AT153" s="350">
        <f>+'Stk CF '!BN153</f>
        <v>0</v>
      </c>
      <c r="AU153" s="350">
        <f>+'Stk CF '!BO153</f>
        <v>0</v>
      </c>
      <c r="AV153" s="351">
        <f>+'Stk BF '!CH153</f>
        <v>0</v>
      </c>
      <c r="AW153" s="106">
        <f>+'Stk BSF'!CH153</f>
        <v>0</v>
      </c>
      <c r="AX153" s="350">
        <f>+'Stk CF '!BU153</f>
        <v>0</v>
      </c>
      <c r="AY153" s="350">
        <f>+'Stk CF '!BV153</f>
        <v>0</v>
      </c>
      <c r="AZ153" s="351">
        <f>+'Stk BF '!CQ153</f>
        <v>0</v>
      </c>
      <c r="BA153" s="106">
        <f>+'Stk BSF'!CP153</f>
        <v>0</v>
      </c>
      <c r="BB153" s="350">
        <f>+'Stk CF '!CB153</f>
        <v>0</v>
      </c>
      <c r="BC153" s="350">
        <f>+'Stk CF '!CC153</f>
        <v>0</v>
      </c>
      <c r="BD153" s="351">
        <f>+'Stk BF '!CZ153</f>
        <v>0</v>
      </c>
      <c r="BE153" s="106">
        <f>+'Stk BSF'!CX153</f>
        <v>0</v>
      </c>
      <c r="BF153" s="350">
        <f>+'Stk CF '!CI153</f>
        <v>0</v>
      </c>
      <c r="BG153" s="350">
        <f>+'Stk CF '!CJ153</f>
        <v>0</v>
      </c>
      <c r="BH153" s="351">
        <f>+'Stk BF '!DI153</f>
        <v>0</v>
      </c>
      <c r="BI153" s="106">
        <f>+'Stk BSF'!DF153</f>
        <v>0</v>
      </c>
      <c r="BJ153" s="350">
        <f>+'Stk CF '!CP153</f>
        <v>0</v>
      </c>
      <c r="BK153" s="350">
        <f>+'Stk CF '!CQ153</f>
        <v>0</v>
      </c>
      <c r="BL153" s="351">
        <f>+'Stk BF '!DR153</f>
        <v>0</v>
      </c>
      <c r="BM153" s="106">
        <f>+'Stk BSF'!DN153</f>
        <v>0</v>
      </c>
      <c r="BN153" s="350">
        <f>+'Stk CF '!CW153</f>
        <v>0</v>
      </c>
      <c r="BO153" s="350">
        <f>+'Stk CF '!CX153</f>
        <v>0</v>
      </c>
      <c r="BP153" s="351">
        <f>+'Stk BF '!EA153</f>
        <v>0</v>
      </c>
      <c r="BQ153" s="106">
        <f>+'Stk BSF'!DV153</f>
        <v>0</v>
      </c>
      <c r="BR153" s="350">
        <f>+'Stk CF '!DD153</f>
        <v>0</v>
      </c>
      <c r="BS153" s="350">
        <f>+'Stk CF '!DE153</f>
        <v>0</v>
      </c>
      <c r="BT153" s="351">
        <f>+'Stk BF '!EJ153</f>
        <v>0</v>
      </c>
      <c r="BU153" s="106">
        <f>+'Stk BSF'!ED153</f>
        <v>0</v>
      </c>
      <c r="BV153" s="350">
        <f>+'Stk CF '!DK153</f>
        <v>0</v>
      </c>
      <c r="BW153" s="350">
        <f>+'Stk CF '!DL153</f>
        <v>0</v>
      </c>
      <c r="BX153" s="351">
        <f>+'Stk BF '!ES153</f>
        <v>0</v>
      </c>
      <c r="BY153" s="106">
        <f>+'Stk BSF'!EL153</f>
        <v>0</v>
      </c>
      <c r="BZ153" s="350">
        <f>+'Stk CF '!DR153</f>
        <v>0</v>
      </c>
      <c r="CA153" s="350">
        <f>+'Stk CF '!DS153</f>
        <v>0</v>
      </c>
      <c r="CB153" s="351">
        <f>+'Stk BF '!FB153</f>
        <v>0</v>
      </c>
      <c r="CC153" s="106">
        <f>+'Stk BSF'!ET153</f>
        <v>0</v>
      </c>
      <c r="CD153" s="350">
        <f>+'Stk CF '!DY153</f>
        <v>0</v>
      </c>
      <c r="CE153" s="350">
        <f>+'Stk CF '!DZ153</f>
        <v>0</v>
      </c>
      <c r="CF153" s="351">
        <f>+'Stk BF '!FK153</f>
        <v>0</v>
      </c>
      <c r="CG153" s="106">
        <f>+'Stk BSF'!FB153</f>
        <v>0</v>
      </c>
      <c r="CH153" s="350">
        <f>+'Stk CF '!EF153</f>
        <v>0</v>
      </c>
      <c r="CI153" s="350">
        <f>+'Stk CF '!EG153</f>
        <v>0</v>
      </c>
      <c r="CJ153" s="351">
        <f>+'Stk BF '!FT153</f>
        <v>0</v>
      </c>
      <c r="CK153" s="106">
        <f>+'Stk BSF'!FJ153</f>
        <v>0</v>
      </c>
      <c r="CL153" s="350">
        <f>+'Stk CF '!EM153</f>
        <v>0</v>
      </c>
      <c r="CM153" s="350">
        <f>+'Stk CF '!EN153</f>
        <v>0</v>
      </c>
      <c r="CN153" s="351">
        <f>+'Stk BF '!GC153</f>
        <v>0</v>
      </c>
      <c r="CO153" s="106">
        <f>+'Stk BSF'!FR153</f>
        <v>0</v>
      </c>
      <c r="CP153" s="350">
        <f>+'Stk CF '!ET153</f>
        <v>0</v>
      </c>
      <c r="CQ153" s="350">
        <f>+'Stk CF '!EU153</f>
        <v>0</v>
      </c>
      <c r="CR153" s="351">
        <f>+'Stk BF '!GL153</f>
        <v>0</v>
      </c>
      <c r="CS153" s="106">
        <f>+'Stk BSF'!FZ153</f>
        <v>0</v>
      </c>
      <c r="CT153" s="350">
        <f>+'Stk CF '!FA153</f>
        <v>0</v>
      </c>
      <c r="CU153" s="350">
        <f>+'Stk CF '!FB153</f>
        <v>0</v>
      </c>
      <c r="CV153" s="351">
        <f>+'Stk BF '!GU153</f>
        <v>0</v>
      </c>
      <c r="CW153" s="106">
        <f>+'Stk BSF'!GH153</f>
        <v>0</v>
      </c>
      <c r="CX153" s="350">
        <f>+'Stk CF '!FH153</f>
        <v>0</v>
      </c>
      <c r="CY153" s="350">
        <f>+'Stk CF '!FI153</f>
        <v>0</v>
      </c>
      <c r="CZ153" s="351">
        <f>+'Stk BF '!HD153</f>
        <v>0</v>
      </c>
      <c r="DA153" s="106">
        <f>+'Stk BSF'!GP153</f>
        <v>0</v>
      </c>
      <c r="DB153" s="350">
        <f>+'Stk CF '!FO153</f>
        <v>0</v>
      </c>
      <c r="DC153" s="350">
        <f>+'Stk CF '!FP153</f>
        <v>0</v>
      </c>
      <c r="DD153" s="351">
        <f>+'Stk BF '!HM153</f>
        <v>0</v>
      </c>
      <c r="DE153" s="106">
        <f>+'Stk BSF'!GX153</f>
        <v>0</v>
      </c>
      <c r="DF153" s="350">
        <f>+'Stk CF '!FV153</f>
        <v>0</v>
      </c>
      <c r="DG153" s="350">
        <f>+'Stk CF '!FW153</f>
        <v>0</v>
      </c>
      <c r="DH153" s="351">
        <f>+'Stk BF '!HV153</f>
        <v>0</v>
      </c>
      <c r="DI153" s="106">
        <f>+'Stk BSF'!HF153</f>
        <v>0</v>
      </c>
      <c r="DJ153" s="350">
        <f>+'Stk CF '!GC153</f>
        <v>0</v>
      </c>
      <c r="DK153" s="350">
        <f>+'Stk CF '!GD153</f>
        <v>0</v>
      </c>
      <c r="DL153" s="351">
        <f>+'Stk BF '!IE153</f>
        <v>0</v>
      </c>
      <c r="DM153" s="106">
        <f>+'Stk BSF'!HN153</f>
        <v>0</v>
      </c>
      <c r="DN153" s="350">
        <f>+'Stk CF '!GJ153</f>
        <v>0</v>
      </c>
      <c r="DO153" s="350">
        <f>+'Stk CF '!GK153</f>
        <v>0</v>
      </c>
      <c r="DP153" s="351">
        <f>+'Stk BF '!IN153</f>
        <v>0</v>
      </c>
      <c r="DQ153" s="106">
        <f>+'Stk BSF'!HV153</f>
        <v>0</v>
      </c>
      <c r="DR153" s="350">
        <f>+'Stk CF '!GQ153</f>
        <v>0</v>
      </c>
      <c r="DS153" s="350">
        <f>+'Stk CF '!GR153</f>
        <v>0</v>
      </c>
      <c r="DT153" s="351">
        <f>+'Stk BF '!IW153</f>
        <v>0</v>
      </c>
      <c r="DU153" s="106">
        <f>+'Stk BSF'!HV153</f>
        <v>0</v>
      </c>
      <c r="DV153" s="350">
        <f>+'Stk CF '!GX153</f>
        <v>0</v>
      </c>
      <c r="DW153" s="350">
        <f>+'Stk CF '!GY153</f>
        <v>0</v>
      </c>
      <c r="DX153" s="351">
        <f>+'Stk BF '!JF153</f>
        <v>0</v>
      </c>
      <c r="DY153" s="106">
        <f>+'Stk BSF'!IL153</f>
        <v>0</v>
      </c>
      <c r="DZ153" s="350">
        <f>+'Stk CF '!HE153</f>
        <v>0</v>
      </c>
      <c r="EA153" s="350">
        <f>+'Stk CF '!HF153</f>
        <v>0</v>
      </c>
      <c r="EB153" s="351">
        <f>+'Stk BF '!JO153</f>
        <v>0</v>
      </c>
      <c r="EC153" s="106">
        <f>+'Stk BSF'!IT153</f>
        <v>0</v>
      </c>
      <c r="ED153" s="350">
        <f>+'Stk CF '!HL153</f>
        <v>0</v>
      </c>
      <c r="EE153" s="350">
        <f>+'Stk CF '!HM153</f>
        <v>0</v>
      </c>
      <c r="EF153" s="351">
        <f>+'Stk BF '!JX153</f>
        <v>0</v>
      </c>
      <c r="EG153" s="106">
        <f>+'Stk BSF'!JB153</f>
        <v>0</v>
      </c>
      <c r="EH153" s="350">
        <f>+'Stk CF '!IA153</f>
        <v>0</v>
      </c>
      <c r="EI153" s="350">
        <f>+'Stk CF '!IB153</f>
        <v>0</v>
      </c>
      <c r="EJ153" s="351">
        <f>+'Stk BF '!KG153</f>
        <v>0</v>
      </c>
      <c r="EK153" s="1"/>
      <c r="EL153" s="520">
        <f t="shared" si="63"/>
        <v>0</v>
      </c>
      <c r="EM153" s="347">
        <f t="shared" si="64"/>
        <v>0</v>
      </c>
      <c r="EN153" s="347">
        <f t="shared" si="65"/>
        <v>0</v>
      </c>
      <c r="EO153" s="347">
        <f t="shared" si="66"/>
        <v>0</v>
      </c>
      <c r="EP153" s="118"/>
      <c r="EQ153" s="132"/>
      <c r="ER153" s="132"/>
    </row>
    <row r="154" spans="2:148" s="41" customFormat="1" ht="14.25" customHeight="1">
      <c r="B154" s="388" t="s">
        <v>650</v>
      </c>
      <c r="C154" s="176" t="s">
        <v>649</v>
      </c>
      <c r="D154" s="150"/>
      <c r="E154" s="370" t="s">
        <v>57</v>
      </c>
      <c r="F154" s="380" t="s">
        <v>99</v>
      </c>
      <c r="G154" s="380" t="s">
        <v>99</v>
      </c>
      <c r="H154" s="166" t="s">
        <v>94</v>
      </c>
      <c r="I154" s="375"/>
      <c r="J154" s="143">
        <v>5</v>
      </c>
      <c r="K154" s="144">
        <v>5</v>
      </c>
      <c r="L154" s="137" t="s">
        <v>4</v>
      </c>
      <c r="M154" s="106">
        <f>+'Stk BSF'!N154</f>
        <v>134</v>
      </c>
      <c r="N154" s="350">
        <f>+'Stk CF '!N154</f>
        <v>0</v>
      </c>
      <c r="O154" s="350">
        <f>+'Stk CF '!O154</f>
        <v>0</v>
      </c>
      <c r="P154" s="351">
        <f>+'Stk BF '!N154</f>
        <v>0</v>
      </c>
      <c r="Q154" s="106">
        <f>+'Stk BSF'!V154</f>
        <v>134</v>
      </c>
      <c r="R154" s="350">
        <f>+'Stk CF '!Q154</f>
        <v>0</v>
      </c>
      <c r="S154" s="350">
        <f>+'Stk CF '!R154</f>
        <v>0</v>
      </c>
      <c r="T154" s="351">
        <f>+'Stk BF '!W154</f>
        <v>0</v>
      </c>
      <c r="U154" s="106">
        <f>+'Stk BSF'!AD154</f>
        <v>134</v>
      </c>
      <c r="V154" s="350">
        <f>+'Stk CF '!X154</f>
        <v>0</v>
      </c>
      <c r="W154" s="350">
        <f>+'Stk CF '!Y154</f>
        <v>0</v>
      </c>
      <c r="X154" s="351">
        <f>+'Stk BF '!AF154</f>
        <v>0</v>
      </c>
      <c r="Y154" s="106">
        <f>+'Stk BSF'!AL154</f>
        <v>134</v>
      </c>
      <c r="Z154" s="350">
        <f>+'Stk CF '!AE154</f>
        <v>0</v>
      </c>
      <c r="AA154" s="350">
        <f>+'Stk CF '!AF154</f>
        <v>0</v>
      </c>
      <c r="AB154" s="351">
        <f>+'Stk BF '!AO154</f>
        <v>0</v>
      </c>
      <c r="AC154" s="106">
        <f>+'Stk BSF'!AT154</f>
        <v>134</v>
      </c>
      <c r="AD154" s="350">
        <f>+'Stk CF '!AL154</f>
        <v>0</v>
      </c>
      <c r="AE154" s="350">
        <f>+'Stk CF '!AM154</f>
        <v>0</v>
      </c>
      <c r="AF154" s="351">
        <f>+'Stk BF '!AX154</f>
        <v>0</v>
      </c>
      <c r="AG154" s="106">
        <f>+'Stk BSF'!BB154</f>
        <v>134</v>
      </c>
      <c r="AH154" s="350">
        <f>+'Stk CF '!AS154</f>
        <v>0</v>
      </c>
      <c r="AI154" s="350">
        <f>+'Stk CF '!AT154</f>
        <v>0</v>
      </c>
      <c r="AJ154" s="351">
        <f>+'Stk BF '!BG154</f>
        <v>0</v>
      </c>
      <c r="AK154" s="106">
        <f>+'Stk BSF'!BJ154</f>
        <v>134</v>
      </c>
      <c r="AL154" s="350">
        <f>+'Stk CF '!AZ154</f>
        <v>0</v>
      </c>
      <c r="AM154" s="350">
        <f>+'Stk CF '!BA154</f>
        <v>0</v>
      </c>
      <c r="AN154" s="351">
        <f>+'Stk BF '!BP154</f>
        <v>0</v>
      </c>
      <c r="AO154" s="106">
        <f>+'Stk BSF'!BR154</f>
        <v>134</v>
      </c>
      <c r="AP154" s="350">
        <f>+'Stk CF '!BG154</f>
        <v>0</v>
      </c>
      <c r="AQ154" s="350">
        <f>+'Stk CF '!BH154</f>
        <v>0</v>
      </c>
      <c r="AR154" s="351">
        <f>+'Stk BF '!BY154</f>
        <v>0</v>
      </c>
      <c r="AS154" s="106">
        <f>+'Stk BSF'!BZ154</f>
        <v>134</v>
      </c>
      <c r="AT154" s="350">
        <f>+'Stk CF '!BN154</f>
        <v>0</v>
      </c>
      <c r="AU154" s="350">
        <f>+'Stk CF '!BO154</f>
        <v>0</v>
      </c>
      <c r="AV154" s="351">
        <f>+'Stk BF '!CH154</f>
        <v>0</v>
      </c>
      <c r="AW154" s="106">
        <f>+'Stk BSF'!CH154</f>
        <v>134</v>
      </c>
      <c r="AX154" s="350">
        <f>+'Stk CF '!BU154</f>
        <v>0</v>
      </c>
      <c r="AY154" s="350">
        <f>+'Stk CF '!BV154</f>
        <v>0</v>
      </c>
      <c r="AZ154" s="351">
        <f>+'Stk BF '!CQ154</f>
        <v>0</v>
      </c>
      <c r="BA154" s="106">
        <f>+'Stk BSF'!CP154</f>
        <v>134</v>
      </c>
      <c r="BB154" s="350">
        <f>+'Stk CF '!CB154</f>
        <v>0</v>
      </c>
      <c r="BC154" s="350">
        <f>+'Stk CF '!CC154</f>
        <v>0</v>
      </c>
      <c r="BD154" s="351">
        <f>+'Stk BF '!CZ154</f>
        <v>0</v>
      </c>
      <c r="BE154" s="106">
        <f>+'Stk BSF'!CX154</f>
        <v>134</v>
      </c>
      <c r="BF154" s="350">
        <f>+'Stk CF '!CI154</f>
        <v>0</v>
      </c>
      <c r="BG154" s="350">
        <f>+'Stk CF '!CJ154</f>
        <v>0</v>
      </c>
      <c r="BH154" s="351">
        <f>+'Stk BF '!DI154</f>
        <v>0</v>
      </c>
      <c r="BI154" s="106">
        <f>+'Stk BSF'!DF154</f>
        <v>134</v>
      </c>
      <c r="BJ154" s="350">
        <f>+'Stk CF '!CP154</f>
        <v>0</v>
      </c>
      <c r="BK154" s="350">
        <f>+'Stk CF '!CQ154</f>
        <v>0</v>
      </c>
      <c r="BL154" s="351">
        <f>+'Stk BF '!DR154</f>
        <v>0</v>
      </c>
      <c r="BM154" s="106">
        <f>+'Stk BSF'!DN154</f>
        <v>134</v>
      </c>
      <c r="BN154" s="350">
        <f>+'Stk CF '!CW154</f>
        <v>0</v>
      </c>
      <c r="BO154" s="350">
        <f>+'Stk CF '!CX154</f>
        <v>0</v>
      </c>
      <c r="BP154" s="351">
        <f>+'Stk BF '!EA154</f>
        <v>0</v>
      </c>
      <c r="BQ154" s="106">
        <f>+'Stk BSF'!DV154</f>
        <v>134</v>
      </c>
      <c r="BR154" s="350">
        <f>+'Stk CF '!DD154</f>
        <v>0</v>
      </c>
      <c r="BS154" s="350">
        <f>+'Stk CF '!DE154</f>
        <v>0</v>
      </c>
      <c r="BT154" s="351">
        <f>+'Stk BF '!EJ154</f>
        <v>0</v>
      </c>
      <c r="BU154" s="106">
        <f>+'Stk BSF'!ED154</f>
        <v>134</v>
      </c>
      <c r="BV154" s="350">
        <f>+'Stk CF '!DK154</f>
        <v>0</v>
      </c>
      <c r="BW154" s="350">
        <f>+'Stk CF '!DL154</f>
        <v>0</v>
      </c>
      <c r="BX154" s="351">
        <f>+'Stk BF '!ES154</f>
        <v>0</v>
      </c>
      <c r="BY154" s="106">
        <f>+'Stk BSF'!EL154</f>
        <v>134</v>
      </c>
      <c r="BZ154" s="350">
        <f>+'Stk CF '!DR154</f>
        <v>0</v>
      </c>
      <c r="CA154" s="350">
        <f>+'Stk CF '!DS154</f>
        <v>0</v>
      </c>
      <c r="CB154" s="351">
        <f>+'Stk BF '!FB154</f>
        <v>0</v>
      </c>
      <c r="CC154" s="106">
        <f>+'Stk BSF'!ET154</f>
        <v>134</v>
      </c>
      <c r="CD154" s="350">
        <f>+'Stk CF '!DY154</f>
        <v>0</v>
      </c>
      <c r="CE154" s="350">
        <f>+'Stk CF '!DZ154</f>
        <v>0</v>
      </c>
      <c r="CF154" s="351">
        <f>+'Stk BF '!FK154</f>
        <v>0</v>
      </c>
      <c r="CG154" s="106">
        <f>+'Stk BSF'!FB154</f>
        <v>134</v>
      </c>
      <c r="CH154" s="350">
        <f>+'Stk CF '!EF154</f>
        <v>0</v>
      </c>
      <c r="CI154" s="350">
        <f>+'Stk CF '!EG154</f>
        <v>0</v>
      </c>
      <c r="CJ154" s="351">
        <f>+'Stk BF '!FT154</f>
        <v>0</v>
      </c>
      <c r="CK154" s="106">
        <f>+'Stk BSF'!FJ154</f>
        <v>134</v>
      </c>
      <c r="CL154" s="350">
        <f>+'Stk CF '!EM154</f>
        <v>0</v>
      </c>
      <c r="CM154" s="350">
        <f>+'Stk CF '!EN154</f>
        <v>0</v>
      </c>
      <c r="CN154" s="351">
        <f>+'Stk BF '!GC154</f>
        <v>0</v>
      </c>
      <c r="CO154" s="106">
        <f>+'Stk BSF'!FR154</f>
        <v>134</v>
      </c>
      <c r="CP154" s="350">
        <f>+'Stk CF '!ET154</f>
        <v>0</v>
      </c>
      <c r="CQ154" s="350">
        <f>+'Stk CF '!EU154</f>
        <v>0</v>
      </c>
      <c r="CR154" s="351">
        <f>+'Stk BF '!GL154</f>
        <v>0</v>
      </c>
      <c r="CS154" s="106">
        <f>+'Stk BSF'!FZ154</f>
        <v>134</v>
      </c>
      <c r="CT154" s="350">
        <f>+'Stk CF '!FA154</f>
        <v>0</v>
      </c>
      <c r="CU154" s="350">
        <f>+'Stk CF '!FB154</f>
        <v>0</v>
      </c>
      <c r="CV154" s="351">
        <f>+'Stk BF '!GU154</f>
        <v>0</v>
      </c>
      <c r="CW154" s="106">
        <f>+'Stk BSF'!GH154</f>
        <v>134</v>
      </c>
      <c r="CX154" s="350">
        <f>+'Stk CF '!FH154</f>
        <v>0</v>
      </c>
      <c r="CY154" s="350">
        <f>+'Stk CF '!FI154</f>
        <v>0</v>
      </c>
      <c r="CZ154" s="351">
        <f>+'Stk BF '!HD154</f>
        <v>0</v>
      </c>
      <c r="DA154" s="106">
        <f>+'Stk BSF'!GP154</f>
        <v>134</v>
      </c>
      <c r="DB154" s="350">
        <f>+'Stk CF '!FO154</f>
        <v>0</v>
      </c>
      <c r="DC154" s="350">
        <f>+'Stk CF '!FP154</f>
        <v>0</v>
      </c>
      <c r="DD154" s="351">
        <f>+'Stk BF '!HM154</f>
        <v>0</v>
      </c>
      <c r="DE154" s="106">
        <f>+'Stk BSF'!GX154</f>
        <v>134</v>
      </c>
      <c r="DF154" s="350">
        <f>+'Stk CF '!FV154</f>
        <v>0</v>
      </c>
      <c r="DG154" s="350">
        <f>+'Stk CF '!FW154</f>
        <v>0</v>
      </c>
      <c r="DH154" s="351">
        <f>+'Stk BF '!HV154</f>
        <v>0</v>
      </c>
      <c r="DI154" s="106">
        <f>+'Stk BSF'!HF154</f>
        <v>134</v>
      </c>
      <c r="DJ154" s="350">
        <f>+'Stk CF '!GC154</f>
        <v>0</v>
      </c>
      <c r="DK154" s="350">
        <f>+'Stk CF '!GD154</f>
        <v>0</v>
      </c>
      <c r="DL154" s="351">
        <f>+'Stk BF '!IE154</f>
        <v>0</v>
      </c>
      <c r="DM154" s="106">
        <f>+'Stk BSF'!HN154</f>
        <v>134</v>
      </c>
      <c r="DN154" s="350">
        <f>+'Stk CF '!GJ154</f>
        <v>0</v>
      </c>
      <c r="DO154" s="350">
        <f>+'Stk CF '!GK154</f>
        <v>0</v>
      </c>
      <c r="DP154" s="351">
        <f>+'Stk BF '!IN154</f>
        <v>0</v>
      </c>
      <c r="DQ154" s="106">
        <f>+'Stk BSF'!HV154</f>
        <v>134</v>
      </c>
      <c r="DR154" s="350">
        <f>+'Stk CF '!GQ154</f>
        <v>0</v>
      </c>
      <c r="DS154" s="350">
        <f>+'Stk CF '!GR154</f>
        <v>0</v>
      </c>
      <c r="DT154" s="351">
        <f>+'Stk BF '!IW154</f>
        <v>0</v>
      </c>
      <c r="DU154" s="106">
        <f>+'Stk BSF'!HV154</f>
        <v>134</v>
      </c>
      <c r="DV154" s="350">
        <f>+'Stk CF '!GX154</f>
        <v>0</v>
      </c>
      <c r="DW154" s="350">
        <f>+'Stk CF '!GY154</f>
        <v>0</v>
      </c>
      <c r="DX154" s="351">
        <f>+'Stk BF '!JF154</f>
        <v>0</v>
      </c>
      <c r="DY154" s="106">
        <f>+'Stk BSF'!IL154</f>
        <v>134</v>
      </c>
      <c r="DZ154" s="350">
        <f>+'Stk CF '!HE154</f>
        <v>0</v>
      </c>
      <c r="EA154" s="350">
        <f>+'Stk CF '!HF154</f>
        <v>0</v>
      </c>
      <c r="EB154" s="351">
        <f>+'Stk BF '!JO154</f>
        <v>0</v>
      </c>
      <c r="EC154" s="106">
        <f>+'Stk BSF'!IT154</f>
        <v>134</v>
      </c>
      <c r="ED154" s="350">
        <f>+'Stk CF '!HL154</f>
        <v>0</v>
      </c>
      <c r="EE154" s="350">
        <f>+'Stk CF '!HM154</f>
        <v>0</v>
      </c>
      <c r="EF154" s="351">
        <f>+'Stk BF '!JX154</f>
        <v>0</v>
      </c>
      <c r="EG154" s="106">
        <f>+'Stk BSF'!JB154</f>
        <v>134</v>
      </c>
      <c r="EH154" s="350">
        <f>+'Stk CF '!IA154</f>
        <v>0</v>
      </c>
      <c r="EI154" s="350">
        <f>+'Stk CF '!IB154</f>
        <v>0</v>
      </c>
      <c r="EJ154" s="351">
        <f>+'Stk BF '!KG154</f>
        <v>0</v>
      </c>
      <c r="EK154" s="1"/>
      <c r="EL154" s="520">
        <f t="shared" si="63"/>
        <v>134</v>
      </c>
      <c r="EM154" s="347">
        <f t="shared" si="64"/>
        <v>0</v>
      </c>
      <c r="EN154" s="347">
        <f t="shared" si="65"/>
        <v>0</v>
      </c>
      <c r="EO154" s="347">
        <f t="shared" si="66"/>
        <v>0</v>
      </c>
      <c r="EP154" s="118"/>
      <c r="EQ154" s="132"/>
      <c r="ER154" s="132"/>
    </row>
    <row r="155" spans="2:148" s="41" customFormat="1" ht="14.25" customHeight="1">
      <c r="B155" s="388" t="s">
        <v>650</v>
      </c>
      <c r="C155" s="176" t="s">
        <v>651</v>
      </c>
      <c r="D155" s="150"/>
      <c r="E155" s="370" t="s">
        <v>175</v>
      </c>
      <c r="F155" s="380" t="s">
        <v>99</v>
      </c>
      <c r="G155" s="380" t="s">
        <v>99</v>
      </c>
      <c r="H155" s="166" t="s">
        <v>94</v>
      </c>
      <c r="I155" s="375"/>
      <c r="J155" s="143">
        <v>4</v>
      </c>
      <c r="K155" s="144">
        <v>5</v>
      </c>
      <c r="L155" s="137" t="s">
        <v>4</v>
      </c>
      <c r="M155" s="106">
        <f>+'Stk BSF'!N155</f>
        <v>267</v>
      </c>
      <c r="N155" s="350">
        <f>+'Stk CF '!N155</f>
        <v>0</v>
      </c>
      <c r="O155" s="350">
        <f>+'Stk CF '!O155</f>
        <v>0</v>
      </c>
      <c r="P155" s="351">
        <f>+'Stk BF '!N155</f>
        <v>0</v>
      </c>
      <c r="Q155" s="106">
        <f>+'Stk BSF'!V155</f>
        <v>267</v>
      </c>
      <c r="R155" s="350">
        <f>+'Stk CF '!Q155</f>
        <v>0</v>
      </c>
      <c r="S155" s="350">
        <f>+'Stk CF '!R155</f>
        <v>0</v>
      </c>
      <c r="T155" s="351">
        <f>+'Stk BF '!W155</f>
        <v>0</v>
      </c>
      <c r="U155" s="106">
        <f>+'Stk BSF'!AD155</f>
        <v>267</v>
      </c>
      <c r="V155" s="350">
        <f>+'Stk CF '!X155</f>
        <v>0</v>
      </c>
      <c r="W155" s="350">
        <f>+'Stk CF '!Y155</f>
        <v>0</v>
      </c>
      <c r="X155" s="351">
        <f>+'Stk BF '!AF155</f>
        <v>0</v>
      </c>
      <c r="Y155" s="106">
        <f>+'Stk BSF'!AL155</f>
        <v>267</v>
      </c>
      <c r="Z155" s="350">
        <f>+'Stk CF '!AE155</f>
        <v>0</v>
      </c>
      <c r="AA155" s="350">
        <f>+'Stk CF '!AF155</f>
        <v>0</v>
      </c>
      <c r="AB155" s="351">
        <f>+'Stk BF '!AO155</f>
        <v>0</v>
      </c>
      <c r="AC155" s="106">
        <f>+'Stk BSF'!AT155</f>
        <v>267</v>
      </c>
      <c r="AD155" s="350">
        <f>+'Stk CF '!AL155</f>
        <v>0</v>
      </c>
      <c r="AE155" s="350">
        <f>+'Stk CF '!AM155</f>
        <v>0</v>
      </c>
      <c r="AF155" s="351">
        <f>+'Stk BF '!AX155</f>
        <v>0</v>
      </c>
      <c r="AG155" s="106">
        <f>+'Stk BSF'!BB155</f>
        <v>267</v>
      </c>
      <c r="AH155" s="350">
        <f>+'Stk CF '!AS155</f>
        <v>0</v>
      </c>
      <c r="AI155" s="350">
        <f>+'Stk CF '!AT155</f>
        <v>0</v>
      </c>
      <c r="AJ155" s="351">
        <f>+'Stk BF '!BG155</f>
        <v>0</v>
      </c>
      <c r="AK155" s="106">
        <f>+'Stk BSF'!BJ155</f>
        <v>267</v>
      </c>
      <c r="AL155" s="350">
        <f>+'Stk CF '!AZ155</f>
        <v>0</v>
      </c>
      <c r="AM155" s="350">
        <f>+'Stk CF '!BA155</f>
        <v>0</v>
      </c>
      <c r="AN155" s="351">
        <f>+'Stk BF '!BP155</f>
        <v>0</v>
      </c>
      <c r="AO155" s="106">
        <f>+'Stk BSF'!BR155</f>
        <v>267</v>
      </c>
      <c r="AP155" s="350">
        <f>+'Stk CF '!BG155</f>
        <v>0</v>
      </c>
      <c r="AQ155" s="350">
        <f>+'Stk CF '!BH155</f>
        <v>0</v>
      </c>
      <c r="AR155" s="351">
        <f>+'Stk BF '!BY155</f>
        <v>0</v>
      </c>
      <c r="AS155" s="106">
        <f>+'Stk BSF'!BZ155</f>
        <v>267</v>
      </c>
      <c r="AT155" s="350">
        <f>+'Stk CF '!BN155</f>
        <v>0</v>
      </c>
      <c r="AU155" s="350">
        <f>+'Stk CF '!BO155</f>
        <v>0</v>
      </c>
      <c r="AV155" s="351">
        <f>+'Stk BF '!CH155</f>
        <v>0</v>
      </c>
      <c r="AW155" s="106">
        <f>+'Stk BSF'!CH155</f>
        <v>267</v>
      </c>
      <c r="AX155" s="350">
        <f>+'Stk CF '!BU155</f>
        <v>0</v>
      </c>
      <c r="AY155" s="350">
        <f>+'Stk CF '!BV155</f>
        <v>0</v>
      </c>
      <c r="AZ155" s="351">
        <f>+'Stk BF '!CQ155</f>
        <v>0</v>
      </c>
      <c r="BA155" s="106">
        <f>+'Stk BSF'!CP155</f>
        <v>267</v>
      </c>
      <c r="BB155" s="350">
        <f>+'Stk CF '!CB155</f>
        <v>0</v>
      </c>
      <c r="BC155" s="350">
        <f>+'Stk CF '!CC155</f>
        <v>0</v>
      </c>
      <c r="BD155" s="351">
        <f>+'Stk BF '!CZ155</f>
        <v>0</v>
      </c>
      <c r="BE155" s="106">
        <f>+'Stk BSF'!CX155</f>
        <v>267</v>
      </c>
      <c r="BF155" s="350">
        <f>+'Stk CF '!CI155</f>
        <v>0</v>
      </c>
      <c r="BG155" s="350">
        <f>+'Stk CF '!CJ155</f>
        <v>0</v>
      </c>
      <c r="BH155" s="351">
        <f>+'Stk BF '!DI155</f>
        <v>0</v>
      </c>
      <c r="BI155" s="106">
        <f>+'Stk BSF'!DF155</f>
        <v>267</v>
      </c>
      <c r="BJ155" s="350">
        <f>+'Stk CF '!CP155</f>
        <v>0</v>
      </c>
      <c r="BK155" s="350">
        <f>+'Stk CF '!CQ155</f>
        <v>0</v>
      </c>
      <c r="BL155" s="351">
        <f>+'Stk BF '!DR155</f>
        <v>0</v>
      </c>
      <c r="BM155" s="106">
        <f>+'Stk BSF'!DN155</f>
        <v>267</v>
      </c>
      <c r="BN155" s="350">
        <f>+'Stk CF '!CW155</f>
        <v>0</v>
      </c>
      <c r="BO155" s="350">
        <f>+'Stk CF '!CX155</f>
        <v>0</v>
      </c>
      <c r="BP155" s="351">
        <f>+'Stk BF '!EA155</f>
        <v>0</v>
      </c>
      <c r="BQ155" s="106">
        <f>+'Stk BSF'!DV155</f>
        <v>267</v>
      </c>
      <c r="BR155" s="350">
        <f>+'Stk CF '!DD155</f>
        <v>0</v>
      </c>
      <c r="BS155" s="350">
        <f>+'Stk CF '!DE155</f>
        <v>0</v>
      </c>
      <c r="BT155" s="351">
        <f>+'Stk BF '!EJ155</f>
        <v>0</v>
      </c>
      <c r="BU155" s="106">
        <f>+'Stk BSF'!ED155</f>
        <v>267</v>
      </c>
      <c r="BV155" s="350">
        <f>+'Stk CF '!DK155</f>
        <v>0</v>
      </c>
      <c r="BW155" s="350">
        <f>+'Stk CF '!DL155</f>
        <v>0</v>
      </c>
      <c r="BX155" s="351">
        <f>+'Stk BF '!ES155</f>
        <v>0</v>
      </c>
      <c r="BY155" s="106">
        <f>+'Stk BSF'!EL155</f>
        <v>267</v>
      </c>
      <c r="BZ155" s="350">
        <f>+'Stk CF '!DR155</f>
        <v>0</v>
      </c>
      <c r="CA155" s="350">
        <f>+'Stk CF '!DS155</f>
        <v>0</v>
      </c>
      <c r="CB155" s="351">
        <f>+'Stk BF '!FB155</f>
        <v>0</v>
      </c>
      <c r="CC155" s="106">
        <f>+'Stk BSF'!ET155</f>
        <v>267</v>
      </c>
      <c r="CD155" s="350">
        <f>+'Stk CF '!DY155</f>
        <v>0</v>
      </c>
      <c r="CE155" s="350">
        <f>+'Stk CF '!DZ155</f>
        <v>0</v>
      </c>
      <c r="CF155" s="351">
        <f>+'Stk BF '!FK155</f>
        <v>0</v>
      </c>
      <c r="CG155" s="106">
        <f>+'Stk BSF'!FB155</f>
        <v>267</v>
      </c>
      <c r="CH155" s="350">
        <f>+'Stk CF '!EF155</f>
        <v>0</v>
      </c>
      <c r="CI155" s="350">
        <f>+'Stk CF '!EG155</f>
        <v>0</v>
      </c>
      <c r="CJ155" s="351">
        <f>+'Stk BF '!FT155</f>
        <v>0</v>
      </c>
      <c r="CK155" s="106">
        <f>+'Stk BSF'!FJ155</f>
        <v>267</v>
      </c>
      <c r="CL155" s="350">
        <f>+'Stk CF '!EM155</f>
        <v>0</v>
      </c>
      <c r="CM155" s="350">
        <f>+'Stk CF '!EN155</f>
        <v>0</v>
      </c>
      <c r="CN155" s="351">
        <f>+'Stk BF '!GC155</f>
        <v>0</v>
      </c>
      <c r="CO155" s="106">
        <f>+'Stk BSF'!FR155</f>
        <v>267</v>
      </c>
      <c r="CP155" s="350">
        <f>+'Stk CF '!ET155</f>
        <v>0</v>
      </c>
      <c r="CQ155" s="350">
        <f>+'Stk CF '!EU155</f>
        <v>0</v>
      </c>
      <c r="CR155" s="351">
        <f>+'Stk BF '!GL155</f>
        <v>0</v>
      </c>
      <c r="CS155" s="106">
        <f>+'Stk BSF'!FZ155</f>
        <v>267</v>
      </c>
      <c r="CT155" s="350">
        <f>+'Stk CF '!FA155</f>
        <v>0</v>
      </c>
      <c r="CU155" s="350">
        <f>+'Stk CF '!FB155</f>
        <v>0</v>
      </c>
      <c r="CV155" s="351">
        <f>+'Stk BF '!GU155</f>
        <v>0</v>
      </c>
      <c r="CW155" s="106">
        <f>+'Stk BSF'!GH155</f>
        <v>267</v>
      </c>
      <c r="CX155" s="350">
        <f>+'Stk CF '!FH155</f>
        <v>0</v>
      </c>
      <c r="CY155" s="350">
        <f>+'Stk CF '!FI155</f>
        <v>0</v>
      </c>
      <c r="CZ155" s="351">
        <f>+'Stk BF '!HD155</f>
        <v>0</v>
      </c>
      <c r="DA155" s="106">
        <f>+'Stk BSF'!GP155</f>
        <v>267</v>
      </c>
      <c r="DB155" s="350">
        <f>+'Stk CF '!FO155</f>
        <v>0</v>
      </c>
      <c r="DC155" s="350">
        <f>+'Stk CF '!FP155</f>
        <v>0</v>
      </c>
      <c r="DD155" s="351">
        <f>+'Stk BF '!HM155</f>
        <v>0</v>
      </c>
      <c r="DE155" s="106">
        <f>+'Stk BSF'!GX155</f>
        <v>267</v>
      </c>
      <c r="DF155" s="350">
        <f>+'Stk CF '!FV155</f>
        <v>0</v>
      </c>
      <c r="DG155" s="350">
        <f>+'Stk CF '!FW155</f>
        <v>0</v>
      </c>
      <c r="DH155" s="351">
        <f>+'Stk BF '!HV155</f>
        <v>0</v>
      </c>
      <c r="DI155" s="106">
        <f>+'Stk BSF'!HF155</f>
        <v>267</v>
      </c>
      <c r="DJ155" s="350">
        <f>+'Stk CF '!GC155</f>
        <v>0</v>
      </c>
      <c r="DK155" s="350">
        <f>+'Stk CF '!GD155</f>
        <v>0</v>
      </c>
      <c r="DL155" s="351">
        <f>+'Stk BF '!IE155</f>
        <v>0</v>
      </c>
      <c r="DM155" s="106">
        <f>+'Stk BSF'!HN155</f>
        <v>267</v>
      </c>
      <c r="DN155" s="350">
        <f>+'Stk CF '!GJ155</f>
        <v>0</v>
      </c>
      <c r="DO155" s="350">
        <f>+'Stk CF '!GK155</f>
        <v>0</v>
      </c>
      <c r="DP155" s="351">
        <f>+'Stk BF '!IN155</f>
        <v>0</v>
      </c>
      <c r="DQ155" s="106">
        <f>+'Stk BSF'!HV155</f>
        <v>267</v>
      </c>
      <c r="DR155" s="350">
        <f>+'Stk CF '!GQ155</f>
        <v>0</v>
      </c>
      <c r="DS155" s="350">
        <f>+'Stk CF '!GR155</f>
        <v>0</v>
      </c>
      <c r="DT155" s="351">
        <f>+'Stk BF '!IW155</f>
        <v>0</v>
      </c>
      <c r="DU155" s="106">
        <f>+'Stk BSF'!HV155</f>
        <v>267</v>
      </c>
      <c r="DV155" s="350">
        <f>+'Stk CF '!GX155</f>
        <v>0</v>
      </c>
      <c r="DW155" s="350">
        <f>+'Stk CF '!GY155</f>
        <v>0</v>
      </c>
      <c r="DX155" s="351">
        <f>+'Stk BF '!JF155</f>
        <v>0</v>
      </c>
      <c r="DY155" s="106">
        <f>+'Stk BSF'!IL155</f>
        <v>267</v>
      </c>
      <c r="DZ155" s="350">
        <f>+'Stk CF '!HE155</f>
        <v>0</v>
      </c>
      <c r="EA155" s="350">
        <f>+'Stk CF '!HF155</f>
        <v>0</v>
      </c>
      <c r="EB155" s="351">
        <f>+'Stk BF '!JO155</f>
        <v>0</v>
      </c>
      <c r="EC155" s="106">
        <f>+'Stk BSF'!IT155</f>
        <v>267</v>
      </c>
      <c r="ED155" s="350">
        <f>+'Stk CF '!HL155</f>
        <v>0</v>
      </c>
      <c r="EE155" s="350">
        <f>+'Stk CF '!HM155</f>
        <v>0</v>
      </c>
      <c r="EF155" s="351">
        <f>+'Stk BF '!JX155</f>
        <v>0</v>
      </c>
      <c r="EG155" s="106">
        <f>+'Stk BSF'!JB155</f>
        <v>267</v>
      </c>
      <c r="EH155" s="350">
        <f>+'Stk CF '!IA155</f>
        <v>0</v>
      </c>
      <c r="EI155" s="350">
        <f>+'Stk CF '!IB155</f>
        <v>0</v>
      </c>
      <c r="EJ155" s="351">
        <f>+'Stk BF '!KG155</f>
        <v>0</v>
      </c>
      <c r="EK155" s="1"/>
      <c r="EL155" s="520">
        <f t="shared" si="63"/>
        <v>267</v>
      </c>
      <c r="EM155" s="347">
        <f t="shared" si="64"/>
        <v>0</v>
      </c>
      <c r="EN155" s="347">
        <f t="shared" si="65"/>
        <v>0</v>
      </c>
      <c r="EO155" s="347">
        <f t="shared" si="66"/>
        <v>0</v>
      </c>
      <c r="EP155" s="118"/>
      <c r="EQ155" s="132"/>
      <c r="ER155" s="132"/>
    </row>
    <row r="156" spans="2:148" s="41" customFormat="1" ht="14.25" customHeight="1">
      <c r="B156" s="388" t="s">
        <v>650</v>
      </c>
      <c r="C156" s="176" t="s">
        <v>652</v>
      </c>
      <c r="D156" s="150"/>
      <c r="E156" s="370" t="s">
        <v>175</v>
      </c>
      <c r="F156" s="380" t="s">
        <v>99</v>
      </c>
      <c r="G156" s="380" t="s">
        <v>99</v>
      </c>
      <c r="H156" s="361" t="s">
        <v>95</v>
      </c>
      <c r="I156" s="375"/>
      <c r="J156" s="143">
        <v>4</v>
      </c>
      <c r="K156" s="144">
        <v>5</v>
      </c>
      <c r="L156" s="137" t="s">
        <v>4</v>
      </c>
      <c r="M156" s="106">
        <f>+'Stk BSF'!N156</f>
        <v>39</v>
      </c>
      <c r="N156" s="350">
        <f>+'Stk CF '!N156</f>
        <v>0</v>
      </c>
      <c r="O156" s="350">
        <f>+'Stk CF '!O156</f>
        <v>0</v>
      </c>
      <c r="P156" s="351">
        <f>+'Stk BF '!N156</f>
        <v>0</v>
      </c>
      <c r="Q156" s="106">
        <f>+'Stk BSF'!V156</f>
        <v>39</v>
      </c>
      <c r="R156" s="350">
        <f>+'Stk CF '!Q156</f>
        <v>0</v>
      </c>
      <c r="S156" s="350">
        <f>+'Stk CF '!R156</f>
        <v>0</v>
      </c>
      <c r="T156" s="351">
        <f>+'Stk BF '!W156</f>
        <v>0</v>
      </c>
      <c r="U156" s="106">
        <f>+'Stk BSF'!AD156</f>
        <v>39</v>
      </c>
      <c r="V156" s="350">
        <f>+'Stk CF '!X156</f>
        <v>0</v>
      </c>
      <c r="W156" s="350">
        <f>+'Stk CF '!Y156</f>
        <v>0</v>
      </c>
      <c r="X156" s="351">
        <f>+'Stk BF '!AF156</f>
        <v>0</v>
      </c>
      <c r="Y156" s="106">
        <f>+'Stk BSF'!AL156</f>
        <v>39</v>
      </c>
      <c r="Z156" s="350">
        <f>+'Stk CF '!AE156</f>
        <v>0</v>
      </c>
      <c r="AA156" s="350">
        <f>+'Stk CF '!AF156</f>
        <v>0</v>
      </c>
      <c r="AB156" s="351">
        <f>+'Stk BF '!AO156</f>
        <v>0</v>
      </c>
      <c r="AC156" s="106">
        <f>+'Stk BSF'!AT156</f>
        <v>39</v>
      </c>
      <c r="AD156" s="350">
        <f>+'Stk CF '!AL156</f>
        <v>0</v>
      </c>
      <c r="AE156" s="350">
        <f>+'Stk CF '!AM156</f>
        <v>0</v>
      </c>
      <c r="AF156" s="351">
        <f>+'Stk BF '!AX156</f>
        <v>0</v>
      </c>
      <c r="AG156" s="106">
        <f>+'Stk BSF'!BB156</f>
        <v>39</v>
      </c>
      <c r="AH156" s="350">
        <f>+'Stk CF '!AS156</f>
        <v>0</v>
      </c>
      <c r="AI156" s="350">
        <f>+'Stk CF '!AT156</f>
        <v>0</v>
      </c>
      <c r="AJ156" s="351">
        <f>+'Stk BF '!BG156</f>
        <v>0</v>
      </c>
      <c r="AK156" s="106">
        <f>+'Stk BSF'!BJ156</f>
        <v>39</v>
      </c>
      <c r="AL156" s="350">
        <f>+'Stk CF '!AZ156</f>
        <v>0</v>
      </c>
      <c r="AM156" s="350">
        <f>+'Stk CF '!BA156</f>
        <v>0</v>
      </c>
      <c r="AN156" s="351">
        <f>+'Stk BF '!BP156</f>
        <v>0</v>
      </c>
      <c r="AO156" s="106">
        <f>+'Stk BSF'!BR156</f>
        <v>39</v>
      </c>
      <c r="AP156" s="350">
        <f>+'Stk CF '!BG156</f>
        <v>0</v>
      </c>
      <c r="AQ156" s="350">
        <f>+'Stk CF '!BH156</f>
        <v>0</v>
      </c>
      <c r="AR156" s="351">
        <f>+'Stk BF '!BY156</f>
        <v>0</v>
      </c>
      <c r="AS156" s="106">
        <f>+'Stk BSF'!BZ156</f>
        <v>39</v>
      </c>
      <c r="AT156" s="350">
        <f>+'Stk CF '!BN156</f>
        <v>0</v>
      </c>
      <c r="AU156" s="350">
        <f>+'Stk CF '!BO156</f>
        <v>0</v>
      </c>
      <c r="AV156" s="351">
        <f>+'Stk BF '!CH156</f>
        <v>0</v>
      </c>
      <c r="AW156" s="106">
        <f>+'Stk BSF'!CH156</f>
        <v>39</v>
      </c>
      <c r="AX156" s="350">
        <f>+'Stk CF '!BU156</f>
        <v>0</v>
      </c>
      <c r="AY156" s="350">
        <f>+'Stk CF '!BV156</f>
        <v>0</v>
      </c>
      <c r="AZ156" s="351">
        <f>+'Stk BF '!CQ156</f>
        <v>0</v>
      </c>
      <c r="BA156" s="106">
        <f>+'Stk BSF'!CP156</f>
        <v>39</v>
      </c>
      <c r="BB156" s="350">
        <f>+'Stk CF '!CB156</f>
        <v>0</v>
      </c>
      <c r="BC156" s="350">
        <f>+'Stk CF '!CC156</f>
        <v>0</v>
      </c>
      <c r="BD156" s="351">
        <f>+'Stk BF '!CZ156</f>
        <v>0</v>
      </c>
      <c r="BE156" s="106">
        <f>+'Stk BSF'!CX156</f>
        <v>39</v>
      </c>
      <c r="BF156" s="350">
        <f>+'Stk CF '!CI156</f>
        <v>0</v>
      </c>
      <c r="BG156" s="350">
        <f>+'Stk CF '!CJ156</f>
        <v>0</v>
      </c>
      <c r="BH156" s="351">
        <f>+'Stk BF '!DI156</f>
        <v>0</v>
      </c>
      <c r="BI156" s="106">
        <f>+'Stk BSF'!DF156</f>
        <v>39</v>
      </c>
      <c r="BJ156" s="350">
        <f>+'Stk CF '!CP156</f>
        <v>0</v>
      </c>
      <c r="BK156" s="350">
        <f>+'Stk CF '!CQ156</f>
        <v>0</v>
      </c>
      <c r="BL156" s="351">
        <f>+'Stk BF '!DR156</f>
        <v>0</v>
      </c>
      <c r="BM156" s="106">
        <f>+'Stk BSF'!DN156</f>
        <v>39</v>
      </c>
      <c r="BN156" s="350">
        <f>+'Stk CF '!CW156</f>
        <v>0</v>
      </c>
      <c r="BO156" s="350">
        <f>+'Stk CF '!CX156</f>
        <v>0</v>
      </c>
      <c r="BP156" s="351">
        <f>+'Stk BF '!EA156</f>
        <v>0</v>
      </c>
      <c r="BQ156" s="106">
        <f>+'Stk BSF'!DV156</f>
        <v>39</v>
      </c>
      <c r="BR156" s="350">
        <f>+'Stk CF '!DD156</f>
        <v>0</v>
      </c>
      <c r="BS156" s="350">
        <f>+'Stk CF '!DE156</f>
        <v>0</v>
      </c>
      <c r="BT156" s="351">
        <f>+'Stk BF '!EJ156</f>
        <v>0</v>
      </c>
      <c r="BU156" s="106">
        <f>+'Stk BSF'!ED156</f>
        <v>39</v>
      </c>
      <c r="BV156" s="350">
        <f>+'Stk CF '!DK156</f>
        <v>0</v>
      </c>
      <c r="BW156" s="350">
        <f>+'Stk CF '!DL156</f>
        <v>0</v>
      </c>
      <c r="BX156" s="351">
        <f>+'Stk BF '!ES156</f>
        <v>0</v>
      </c>
      <c r="BY156" s="106">
        <f>+'Stk BSF'!EL156</f>
        <v>39</v>
      </c>
      <c r="BZ156" s="350">
        <f>+'Stk CF '!DR156</f>
        <v>0</v>
      </c>
      <c r="CA156" s="350">
        <f>+'Stk CF '!DS156</f>
        <v>0</v>
      </c>
      <c r="CB156" s="351">
        <f>+'Stk BF '!FB156</f>
        <v>0</v>
      </c>
      <c r="CC156" s="106">
        <f>+'Stk BSF'!ET156</f>
        <v>39</v>
      </c>
      <c r="CD156" s="350">
        <f>+'Stk CF '!DY156</f>
        <v>0</v>
      </c>
      <c r="CE156" s="350">
        <f>+'Stk CF '!DZ156</f>
        <v>0</v>
      </c>
      <c r="CF156" s="351">
        <f>+'Stk BF '!FK156</f>
        <v>0</v>
      </c>
      <c r="CG156" s="106">
        <f>+'Stk BSF'!FB156</f>
        <v>39</v>
      </c>
      <c r="CH156" s="350">
        <f>+'Stk CF '!EF156</f>
        <v>0</v>
      </c>
      <c r="CI156" s="350">
        <f>+'Stk CF '!EG156</f>
        <v>0</v>
      </c>
      <c r="CJ156" s="351">
        <f>+'Stk BF '!FT156</f>
        <v>0</v>
      </c>
      <c r="CK156" s="106">
        <f>+'Stk BSF'!FJ156</f>
        <v>39</v>
      </c>
      <c r="CL156" s="350">
        <f>+'Stk CF '!EM156</f>
        <v>0</v>
      </c>
      <c r="CM156" s="350">
        <f>+'Stk CF '!EN156</f>
        <v>0</v>
      </c>
      <c r="CN156" s="351">
        <f>+'Stk BF '!GC156</f>
        <v>0</v>
      </c>
      <c r="CO156" s="106">
        <f>+'Stk BSF'!FR156</f>
        <v>39</v>
      </c>
      <c r="CP156" s="350">
        <f>+'Stk CF '!ET156</f>
        <v>0</v>
      </c>
      <c r="CQ156" s="350">
        <f>+'Stk CF '!EU156</f>
        <v>0</v>
      </c>
      <c r="CR156" s="351">
        <f>+'Stk BF '!GL156</f>
        <v>0</v>
      </c>
      <c r="CS156" s="106">
        <f>+'Stk BSF'!FZ156</f>
        <v>39</v>
      </c>
      <c r="CT156" s="350">
        <f>+'Stk CF '!FA156</f>
        <v>0</v>
      </c>
      <c r="CU156" s="350">
        <f>+'Stk CF '!FB156</f>
        <v>0</v>
      </c>
      <c r="CV156" s="351">
        <f>+'Stk BF '!GU156</f>
        <v>0</v>
      </c>
      <c r="CW156" s="106">
        <f>+'Stk BSF'!GH156</f>
        <v>39</v>
      </c>
      <c r="CX156" s="350">
        <f>+'Stk CF '!FH156</f>
        <v>0</v>
      </c>
      <c r="CY156" s="350">
        <f>+'Stk CF '!FI156</f>
        <v>0</v>
      </c>
      <c r="CZ156" s="351">
        <f>+'Stk BF '!HD156</f>
        <v>0</v>
      </c>
      <c r="DA156" s="106">
        <f>+'Stk BSF'!GP156</f>
        <v>39</v>
      </c>
      <c r="DB156" s="350">
        <f>+'Stk CF '!FO156</f>
        <v>0</v>
      </c>
      <c r="DC156" s="350">
        <f>+'Stk CF '!FP156</f>
        <v>0</v>
      </c>
      <c r="DD156" s="351">
        <f>+'Stk BF '!HM156</f>
        <v>0</v>
      </c>
      <c r="DE156" s="106">
        <f>+'Stk BSF'!GX156</f>
        <v>39</v>
      </c>
      <c r="DF156" s="350">
        <f>+'Stk CF '!FV156</f>
        <v>0</v>
      </c>
      <c r="DG156" s="350">
        <f>+'Stk CF '!FW156</f>
        <v>0</v>
      </c>
      <c r="DH156" s="351">
        <f>+'Stk BF '!HV156</f>
        <v>0</v>
      </c>
      <c r="DI156" s="106">
        <f>+'Stk BSF'!HF156</f>
        <v>39</v>
      </c>
      <c r="DJ156" s="350">
        <f>+'Stk CF '!GC156</f>
        <v>0</v>
      </c>
      <c r="DK156" s="350">
        <f>+'Stk CF '!GD156</f>
        <v>0</v>
      </c>
      <c r="DL156" s="351">
        <f>+'Stk BF '!IE156</f>
        <v>0</v>
      </c>
      <c r="DM156" s="106">
        <f>+'Stk BSF'!HN156</f>
        <v>39</v>
      </c>
      <c r="DN156" s="350">
        <f>+'Stk CF '!GJ156</f>
        <v>0</v>
      </c>
      <c r="DO156" s="350">
        <f>+'Stk CF '!GK156</f>
        <v>0</v>
      </c>
      <c r="DP156" s="351">
        <f>+'Stk BF '!IN156</f>
        <v>0</v>
      </c>
      <c r="DQ156" s="106">
        <f>+'Stk BSF'!HV156</f>
        <v>39</v>
      </c>
      <c r="DR156" s="350">
        <f>+'Stk CF '!GQ156</f>
        <v>0</v>
      </c>
      <c r="DS156" s="350">
        <f>+'Stk CF '!GR156</f>
        <v>0</v>
      </c>
      <c r="DT156" s="351">
        <f>+'Stk BF '!IW156</f>
        <v>0</v>
      </c>
      <c r="DU156" s="106">
        <f>+'Stk BSF'!HV156</f>
        <v>39</v>
      </c>
      <c r="DV156" s="350">
        <f>+'Stk CF '!GX156</f>
        <v>0</v>
      </c>
      <c r="DW156" s="350">
        <f>+'Stk CF '!GY156</f>
        <v>0</v>
      </c>
      <c r="DX156" s="351">
        <f>+'Stk BF '!JF156</f>
        <v>0</v>
      </c>
      <c r="DY156" s="106">
        <f>+'Stk BSF'!IL156</f>
        <v>39</v>
      </c>
      <c r="DZ156" s="350">
        <f>+'Stk CF '!HE156</f>
        <v>0</v>
      </c>
      <c r="EA156" s="350">
        <f>+'Stk CF '!HF156</f>
        <v>0</v>
      </c>
      <c r="EB156" s="351">
        <f>+'Stk BF '!JO156</f>
        <v>0</v>
      </c>
      <c r="EC156" s="106">
        <f>+'Stk BSF'!IT156</f>
        <v>39</v>
      </c>
      <c r="ED156" s="350">
        <f>+'Stk CF '!HL156</f>
        <v>0</v>
      </c>
      <c r="EE156" s="350">
        <f>+'Stk CF '!HM156</f>
        <v>0</v>
      </c>
      <c r="EF156" s="351">
        <f>+'Stk BF '!JX156</f>
        <v>0</v>
      </c>
      <c r="EG156" s="106">
        <f>+'Stk BSF'!JB156</f>
        <v>39</v>
      </c>
      <c r="EH156" s="350">
        <f>+'Stk CF '!IA156</f>
        <v>0</v>
      </c>
      <c r="EI156" s="350">
        <f>+'Stk CF '!IB156</f>
        <v>0</v>
      </c>
      <c r="EJ156" s="351">
        <f>+'Stk BF '!KG156</f>
        <v>0</v>
      </c>
      <c r="EK156" s="1"/>
      <c r="EL156" s="520">
        <f t="shared" si="63"/>
        <v>39</v>
      </c>
      <c r="EM156" s="347">
        <f t="shared" si="64"/>
        <v>0</v>
      </c>
      <c r="EN156" s="347">
        <f t="shared" si="65"/>
        <v>0</v>
      </c>
      <c r="EO156" s="347">
        <f t="shared" si="66"/>
        <v>0</v>
      </c>
      <c r="EP156" s="118"/>
      <c r="EQ156" s="132"/>
      <c r="ER156" s="132"/>
    </row>
    <row r="157" spans="2:148" s="41" customFormat="1" ht="14.25" customHeight="1">
      <c r="B157" s="388" t="s">
        <v>650</v>
      </c>
      <c r="C157" s="176" t="s">
        <v>655</v>
      </c>
      <c r="D157" s="150"/>
      <c r="E157" s="370" t="s">
        <v>248</v>
      </c>
      <c r="F157" s="380" t="s">
        <v>99</v>
      </c>
      <c r="G157" s="380" t="s">
        <v>99</v>
      </c>
      <c r="H157" s="361" t="s">
        <v>95</v>
      </c>
      <c r="I157" s="375"/>
      <c r="J157" s="143">
        <v>4</v>
      </c>
      <c r="K157" s="144">
        <v>5</v>
      </c>
      <c r="L157" s="137" t="s">
        <v>4</v>
      </c>
      <c r="M157" s="106">
        <f>+'Stk BSF'!N157</f>
        <v>509</v>
      </c>
      <c r="N157" s="350">
        <f>+'Stk CF '!N157</f>
        <v>23</v>
      </c>
      <c r="O157" s="350">
        <f>+'Stk CF '!O157</f>
        <v>34</v>
      </c>
      <c r="P157" s="351">
        <f>+'Stk BF '!N157</f>
        <v>544</v>
      </c>
      <c r="Q157" s="106">
        <f>+'Stk BSF'!V157</f>
        <v>509</v>
      </c>
      <c r="R157" s="350">
        <f>+'Stk CF '!Q157</f>
        <v>23</v>
      </c>
      <c r="S157" s="350">
        <f>+'Stk CF '!R157</f>
        <v>34</v>
      </c>
      <c r="T157" s="351">
        <f>+'Stk BF '!W157</f>
        <v>544</v>
      </c>
      <c r="U157" s="106">
        <f>+'Stk BSF'!AD157</f>
        <v>509</v>
      </c>
      <c r="V157" s="350">
        <f>+'Stk CF '!X157</f>
        <v>23</v>
      </c>
      <c r="W157" s="350">
        <f>+'Stk CF '!Y157</f>
        <v>34</v>
      </c>
      <c r="X157" s="351">
        <f>+'Stk BF '!AF157</f>
        <v>544</v>
      </c>
      <c r="Y157" s="106">
        <f>+'Stk BSF'!AL157</f>
        <v>92</v>
      </c>
      <c r="Z157" s="350">
        <f>+'Stk CF '!AE157</f>
        <v>6</v>
      </c>
      <c r="AA157" s="350">
        <f>+'Stk CF '!AF157</f>
        <v>468</v>
      </c>
      <c r="AB157" s="351">
        <f>+'Stk BF '!AO157</f>
        <v>544</v>
      </c>
      <c r="AC157" s="106">
        <f>+'Stk BSF'!AT157</f>
        <v>92</v>
      </c>
      <c r="AD157" s="350">
        <f>+'Stk CF '!AL157</f>
        <v>6</v>
      </c>
      <c r="AE157" s="350">
        <f>+'Stk CF '!AM157</f>
        <v>468</v>
      </c>
      <c r="AF157" s="351">
        <f>+'Stk BF '!AX157</f>
        <v>544</v>
      </c>
      <c r="AG157" s="106">
        <f>+'Stk BSF'!BB157</f>
        <v>106</v>
      </c>
      <c r="AH157" s="350">
        <f>+'Stk CF '!AS157</f>
        <v>0</v>
      </c>
      <c r="AI157" s="350">
        <f>+'Stk CF '!AT157</f>
        <v>0</v>
      </c>
      <c r="AJ157" s="351">
        <f>+'Stk BF '!BG157</f>
        <v>926</v>
      </c>
      <c r="AK157" s="106">
        <f>+'Stk BSF'!BJ157</f>
        <v>106</v>
      </c>
      <c r="AL157" s="350">
        <f>+'Stk CF '!AZ157</f>
        <v>0</v>
      </c>
      <c r="AM157" s="350">
        <f>+'Stk CF '!BA157</f>
        <v>0</v>
      </c>
      <c r="AN157" s="351">
        <f>+'Stk BF '!BP157</f>
        <v>926</v>
      </c>
      <c r="AO157" s="106">
        <f>+'Stk BSF'!BR157</f>
        <v>106</v>
      </c>
      <c r="AP157" s="350">
        <f>+'Stk CF '!BG157</f>
        <v>0</v>
      </c>
      <c r="AQ157" s="350">
        <f>+'Stk CF '!BH157</f>
        <v>0</v>
      </c>
      <c r="AR157" s="351">
        <f>+'Stk BF '!BY157</f>
        <v>926</v>
      </c>
      <c r="AS157" s="106">
        <f>+'Stk BSF'!BZ157</f>
        <v>106</v>
      </c>
      <c r="AT157" s="350">
        <f>+'Stk CF '!BN157</f>
        <v>0</v>
      </c>
      <c r="AU157" s="350">
        <f>+'Stk CF '!BO157</f>
        <v>0</v>
      </c>
      <c r="AV157" s="351">
        <f>+'Stk BF '!CH157</f>
        <v>926</v>
      </c>
      <c r="AW157" s="106">
        <f>+'Stk BSF'!CH157</f>
        <v>106</v>
      </c>
      <c r="AX157" s="350">
        <f>+'Stk CF '!BU157</f>
        <v>0</v>
      </c>
      <c r="AY157" s="350">
        <f>+'Stk CF '!BV157</f>
        <v>0</v>
      </c>
      <c r="AZ157" s="351">
        <f>+'Stk BF '!CQ157</f>
        <v>926</v>
      </c>
      <c r="BA157" s="106">
        <f>+'Stk BSF'!CP157</f>
        <v>106</v>
      </c>
      <c r="BB157" s="350">
        <f>+'Stk CF '!CB157</f>
        <v>0</v>
      </c>
      <c r="BC157" s="350">
        <f>+'Stk CF '!CC157</f>
        <v>0</v>
      </c>
      <c r="BD157" s="351">
        <f>+'Stk BF '!CZ157</f>
        <v>926</v>
      </c>
      <c r="BE157" s="106">
        <f>+'Stk BSF'!CX157</f>
        <v>106</v>
      </c>
      <c r="BF157" s="350">
        <f>+'Stk CF '!CI157</f>
        <v>0</v>
      </c>
      <c r="BG157" s="350">
        <f>+'Stk CF '!CJ157</f>
        <v>0</v>
      </c>
      <c r="BH157" s="351">
        <f>+'Stk BF '!DI157</f>
        <v>926</v>
      </c>
      <c r="BI157" s="106">
        <f>+'Stk BSF'!DF157</f>
        <v>106</v>
      </c>
      <c r="BJ157" s="350">
        <f>+'Stk CF '!CP157</f>
        <v>0</v>
      </c>
      <c r="BK157" s="350">
        <f>+'Stk CF '!CQ157</f>
        <v>0</v>
      </c>
      <c r="BL157" s="351">
        <f>+'Stk BF '!DR157</f>
        <v>42</v>
      </c>
      <c r="BM157" s="106">
        <f>+'Stk BSF'!DN157</f>
        <v>106</v>
      </c>
      <c r="BN157" s="350">
        <f>+'Stk CF '!CW157</f>
        <v>0</v>
      </c>
      <c r="BO157" s="350">
        <f>+'Stk CF '!CX157</f>
        <v>0</v>
      </c>
      <c r="BP157" s="351">
        <f>+'Stk BF '!EA157</f>
        <v>42</v>
      </c>
      <c r="BQ157" s="106">
        <f>+'Stk BSF'!DV157</f>
        <v>106</v>
      </c>
      <c r="BR157" s="350">
        <f>+'Stk CF '!DD157</f>
        <v>0</v>
      </c>
      <c r="BS157" s="350">
        <f>+'Stk CF '!DE157</f>
        <v>0</v>
      </c>
      <c r="BT157" s="351">
        <f>+'Stk BF '!EJ157</f>
        <v>42</v>
      </c>
      <c r="BU157" s="106">
        <f>+'Stk BSF'!ED157</f>
        <v>106</v>
      </c>
      <c r="BV157" s="350">
        <f>+'Stk CF '!DK157</f>
        <v>0</v>
      </c>
      <c r="BW157" s="350">
        <f>+'Stk CF '!DL157</f>
        <v>0</v>
      </c>
      <c r="BX157" s="351">
        <f>+'Stk BF '!ES157</f>
        <v>42</v>
      </c>
      <c r="BY157" s="106">
        <f>+'Stk BSF'!EL157</f>
        <v>106</v>
      </c>
      <c r="BZ157" s="350">
        <f>+'Stk CF '!DR157</f>
        <v>0</v>
      </c>
      <c r="CA157" s="350">
        <f>+'Stk CF '!DS157</f>
        <v>0</v>
      </c>
      <c r="CB157" s="351">
        <f>+'Stk BF '!FB157</f>
        <v>42</v>
      </c>
      <c r="CC157" s="106">
        <f>+'Stk BSF'!ET157</f>
        <v>106</v>
      </c>
      <c r="CD157" s="350">
        <f>+'Stk CF '!DY157</f>
        <v>0</v>
      </c>
      <c r="CE157" s="350">
        <f>+'Stk CF '!DZ157</f>
        <v>0</v>
      </c>
      <c r="CF157" s="351">
        <f>+'Stk BF '!FK157</f>
        <v>42</v>
      </c>
      <c r="CG157" s="106">
        <f>+'Stk BSF'!FB157</f>
        <v>106</v>
      </c>
      <c r="CH157" s="350">
        <f>+'Stk CF '!EF157</f>
        <v>0</v>
      </c>
      <c r="CI157" s="350">
        <f>+'Stk CF '!EG157</f>
        <v>0</v>
      </c>
      <c r="CJ157" s="351">
        <f>+'Stk BF '!FT157</f>
        <v>42</v>
      </c>
      <c r="CK157" s="106">
        <f>+'Stk BSF'!FJ157</f>
        <v>106</v>
      </c>
      <c r="CL157" s="350">
        <f>+'Stk CF '!EM157</f>
        <v>0</v>
      </c>
      <c r="CM157" s="350">
        <f>+'Stk CF '!EN157</f>
        <v>0</v>
      </c>
      <c r="CN157" s="351">
        <f>+'Stk BF '!GC157</f>
        <v>42</v>
      </c>
      <c r="CO157" s="106">
        <f>+'Stk BSF'!FR157</f>
        <v>106</v>
      </c>
      <c r="CP157" s="350">
        <f>+'Stk CF '!ET157</f>
        <v>0</v>
      </c>
      <c r="CQ157" s="350">
        <f>+'Stk CF '!EU157</f>
        <v>0</v>
      </c>
      <c r="CR157" s="351">
        <f>+'Stk BF '!GL157</f>
        <v>42</v>
      </c>
      <c r="CS157" s="106">
        <f>+'Stk BSF'!FZ157</f>
        <v>106</v>
      </c>
      <c r="CT157" s="350">
        <f>+'Stk CF '!FA157</f>
        <v>0</v>
      </c>
      <c r="CU157" s="350">
        <f>+'Stk CF '!FB157</f>
        <v>0</v>
      </c>
      <c r="CV157" s="351">
        <f>+'Stk BF '!GU157</f>
        <v>42</v>
      </c>
      <c r="CW157" s="106">
        <f>+'Stk BSF'!GH157</f>
        <v>106</v>
      </c>
      <c r="CX157" s="350">
        <f>+'Stk CF '!FH157</f>
        <v>0</v>
      </c>
      <c r="CY157" s="350">
        <f>+'Stk CF '!FI157</f>
        <v>0</v>
      </c>
      <c r="CZ157" s="351">
        <f>+'Stk BF '!HD157</f>
        <v>42</v>
      </c>
      <c r="DA157" s="106">
        <f>+'Stk BSF'!GP157</f>
        <v>106</v>
      </c>
      <c r="DB157" s="350">
        <f>+'Stk CF '!FO157</f>
        <v>0</v>
      </c>
      <c r="DC157" s="350">
        <f>+'Stk CF '!FP157</f>
        <v>0</v>
      </c>
      <c r="DD157" s="351">
        <f>+'Stk BF '!HM157</f>
        <v>42</v>
      </c>
      <c r="DE157" s="106">
        <f>+'Stk BSF'!GX157</f>
        <v>106</v>
      </c>
      <c r="DF157" s="350">
        <f>+'Stk CF '!FV157</f>
        <v>0</v>
      </c>
      <c r="DG157" s="350">
        <f>+'Stk CF '!FW157</f>
        <v>0</v>
      </c>
      <c r="DH157" s="351">
        <f>+'Stk BF '!HV157</f>
        <v>42</v>
      </c>
      <c r="DI157" s="106">
        <f>+'Stk BSF'!HF157</f>
        <v>106</v>
      </c>
      <c r="DJ157" s="350">
        <f>+'Stk CF '!GC157</f>
        <v>0</v>
      </c>
      <c r="DK157" s="350">
        <f>+'Stk CF '!GD157</f>
        <v>0</v>
      </c>
      <c r="DL157" s="351">
        <f>+'Stk BF '!IE157</f>
        <v>42</v>
      </c>
      <c r="DM157" s="106">
        <f>+'Stk BSF'!HN157</f>
        <v>106</v>
      </c>
      <c r="DN157" s="350">
        <f>+'Stk CF '!GJ157</f>
        <v>0</v>
      </c>
      <c r="DO157" s="350">
        <f>+'Stk CF '!GK157</f>
        <v>0</v>
      </c>
      <c r="DP157" s="351">
        <f>+'Stk BF '!IN157</f>
        <v>42</v>
      </c>
      <c r="DQ157" s="106">
        <f>+'Stk BSF'!HV157</f>
        <v>106</v>
      </c>
      <c r="DR157" s="350">
        <f>+'Stk CF '!GQ157</f>
        <v>0</v>
      </c>
      <c r="DS157" s="350">
        <f>+'Stk CF '!GR157</f>
        <v>0</v>
      </c>
      <c r="DT157" s="351">
        <f>+'Stk BF '!IW157</f>
        <v>42</v>
      </c>
      <c r="DU157" s="106">
        <f>+'Stk BSF'!HV157</f>
        <v>106</v>
      </c>
      <c r="DV157" s="350">
        <f>+'Stk CF '!GX157</f>
        <v>0</v>
      </c>
      <c r="DW157" s="350">
        <f>+'Stk CF '!GY157</f>
        <v>0</v>
      </c>
      <c r="DX157" s="351">
        <f>+'Stk BF '!JF157</f>
        <v>42</v>
      </c>
      <c r="DY157" s="106">
        <f>+'Stk BSF'!IL157</f>
        <v>106</v>
      </c>
      <c r="DZ157" s="350">
        <f>+'Stk CF '!HE157</f>
        <v>0</v>
      </c>
      <c r="EA157" s="350">
        <f>+'Stk CF '!HF157</f>
        <v>0</v>
      </c>
      <c r="EB157" s="351">
        <f>+'Stk BF '!JO157</f>
        <v>42</v>
      </c>
      <c r="EC157" s="106">
        <f>+'Stk BSF'!IT157</f>
        <v>106</v>
      </c>
      <c r="ED157" s="350">
        <f>+'Stk CF '!HL157</f>
        <v>0</v>
      </c>
      <c r="EE157" s="350">
        <f>+'Stk CF '!HM157</f>
        <v>0</v>
      </c>
      <c r="EF157" s="351">
        <f>+'Stk BF '!JX157</f>
        <v>42</v>
      </c>
      <c r="EG157" s="106">
        <f>+'Stk BSF'!JB157</f>
        <v>106</v>
      </c>
      <c r="EH157" s="350">
        <f>+'Stk CF '!IA157</f>
        <v>0</v>
      </c>
      <c r="EI157" s="350">
        <f>+'Stk CF '!IB157</f>
        <v>0</v>
      </c>
      <c r="EJ157" s="351">
        <f>+'Stk BF '!KG157</f>
        <v>42</v>
      </c>
      <c r="EK157" s="1"/>
      <c r="EL157" s="520">
        <f t="shared" si="63"/>
        <v>106</v>
      </c>
      <c r="EM157" s="347">
        <f t="shared" si="64"/>
        <v>0</v>
      </c>
      <c r="EN157" s="347">
        <f t="shared" si="65"/>
        <v>0</v>
      </c>
      <c r="EO157" s="347">
        <f t="shared" si="66"/>
        <v>42</v>
      </c>
      <c r="EP157" s="118"/>
      <c r="EQ157" s="132"/>
      <c r="ER157" s="132"/>
    </row>
    <row r="158" spans="2:148" s="41" customFormat="1" ht="14.25" customHeight="1">
      <c r="B158" s="388" t="s">
        <v>650</v>
      </c>
      <c r="C158" s="176" t="s">
        <v>656</v>
      </c>
      <c r="D158" s="150"/>
      <c r="E158" s="370" t="s">
        <v>248</v>
      </c>
      <c r="F158" s="380" t="s">
        <v>99</v>
      </c>
      <c r="G158" s="380" t="s">
        <v>99</v>
      </c>
      <c r="H158" s="361" t="s">
        <v>95</v>
      </c>
      <c r="I158" s="375"/>
      <c r="J158" s="143">
        <v>6</v>
      </c>
      <c r="K158" s="144">
        <v>6</v>
      </c>
      <c r="L158" s="137" t="s">
        <v>4</v>
      </c>
      <c r="M158" s="106">
        <f>+'Stk BSF'!N158</f>
        <v>240</v>
      </c>
      <c r="N158" s="350">
        <f>+'Stk CF '!N158</f>
        <v>0</v>
      </c>
      <c r="O158" s="350">
        <f>+'Stk CF '!O158</f>
        <v>0</v>
      </c>
      <c r="P158" s="351">
        <f>+'Stk BF '!N158</f>
        <v>1</v>
      </c>
      <c r="Q158" s="106">
        <f>+'Stk BSF'!V158</f>
        <v>240</v>
      </c>
      <c r="R158" s="350">
        <f>+'Stk CF '!Q158</f>
        <v>0</v>
      </c>
      <c r="S158" s="350">
        <f>+'Stk CF '!R158</f>
        <v>0</v>
      </c>
      <c r="T158" s="351">
        <f>+'Stk BF '!W158</f>
        <v>1</v>
      </c>
      <c r="U158" s="106">
        <f>+'Stk BSF'!AD158</f>
        <v>240</v>
      </c>
      <c r="V158" s="350">
        <f>+'Stk CF '!X158</f>
        <v>0</v>
      </c>
      <c r="W158" s="350">
        <f>+'Stk CF '!Y158</f>
        <v>0</v>
      </c>
      <c r="X158" s="351">
        <f>+'Stk BF '!AF158</f>
        <v>1</v>
      </c>
      <c r="Y158" s="106">
        <f>+'Stk BSF'!AL158</f>
        <v>0</v>
      </c>
      <c r="Z158" s="350">
        <f>+'Stk CF '!AE158</f>
        <v>4</v>
      </c>
      <c r="AA158" s="350">
        <f>+'Stk CF '!AF158</f>
        <v>236</v>
      </c>
      <c r="AB158" s="351">
        <f>+'Stk BF '!AO158</f>
        <v>1</v>
      </c>
      <c r="AC158" s="106">
        <f>+'Stk BSF'!AT158</f>
        <v>0</v>
      </c>
      <c r="AD158" s="350">
        <f>+'Stk CF '!AL158</f>
        <v>4</v>
      </c>
      <c r="AE158" s="350">
        <f>+'Stk CF '!AM158</f>
        <v>236</v>
      </c>
      <c r="AF158" s="351">
        <f>+'Stk BF '!AX158</f>
        <v>1</v>
      </c>
      <c r="AG158" s="106">
        <f>+'Stk BSF'!BB158</f>
        <v>0</v>
      </c>
      <c r="AH158" s="350">
        <f>+'Stk CF '!AS158</f>
        <v>0</v>
      </c>
      <c r="AI158" s="350">
        <f>+'Stk CF '!AT158</f>
        <v>0</v>
      </c>
      <c r="AJ158" s="351">
        <f>+'Stk BF '!BG158</f>
        <v>205</v>
      </c>
      <c r="AK158" s="106">
        <f>+'Stk BSF'!BJ158</f>
        <v>0</v>
      </c>
      <c r="AL158" s="350">
        <f>+'Stk CF '!AZ158</f>
        <v>0</v>
      </c>
      <c r="AM158" s="350">
        <f>+'Stk CF '!BA158</f>
        <v>0</v>
      </c>
      <c r="AN158" s="351">
        <f>+'Stk BF '!BP158</f>
        <v>205</v>
      </c>
      <c r="AO158" s="106">
        <f>+'Stk BSF'!BR158</f>
        <v>0</v>
      </c>
      <c r="AP158" s="350">
        <f>+'Stk CF '!BG158</f>
        <v>0</v>
      </c>
      <c r="AQ158" s="350">
        <f>+'Stk CF '!BH158</f>
        <v>0</v>
      </c>
      <c r="AR158" s="351">
        <f>+'Stk BF '!BY158</f>
        <v>205</v>
      </c>
      <c r="AS158" s="106">
        <f>+'Stk BSF'!BZ158</f>
        <v>0</v>
      </c>
      <c r="AT158" s="350">
        <f>+'Stk CF '!BN158</f>
        <v>0</v>
      </c>
      <c r="AU158" s="350">
        <f>+'Stk CF '!BO158</f>
        <v>0</v>
      </c>
      <c r="AV158" s="351">
        <f>+'Stk BF '!CH158</f>
        <v>205</v>
      </c>
      <c r="AW158" s="106">
        <f>+'Stk BSF'!CH158</f>
        <v>0</v>
      </c>
      <c r="AX158" s="350">
        <f>+'Stk CF '!BU158</f>
        <v>0</v>
      </c>
      <c r="AY158" s="350">
        <f>+'Stk CF '!BV158</f>
        <v>0</v>
      </c>
      <c r="AZ158" s="351">
        <f>+'Stk BF '!CQ158</f>
        <v>205</v>
      </c>
      <c r="BA158" s="106">
        <f>+'Stk BSF'!CP158</f>
        <v>0</v>
      </c>
      <c r="BB158" s="350">
        <f>+'Stk CF '!CB158</f>
        <v>0</v>
      </c>
      <c r="BC158" s="350">
        <f>+'Stk CF '!CC158</f>
        <v>0</v>
      </c>
      <c r="BD158" s="351">
        <f>+'Stk BF '!CZ158</f>
        <v>205</v>
      </c>
      <c r="BE158" s="106">
        <f>+'Stk BSF'!CX158</f>
        <v>0</v>
      </c>
      <c r="BF158" s="350">
        <f>+'Stk CF '!CI158</f>
        <v>0</v>
      </c>
      <c r="BG158" s="350">
        <f>+'Stk CF '!CJ158</f>
        <v>0</v>
      </c>
      <c r="BH158" s="351">
        <f>+'Stk BF '!DI158</f>
        <v>205</v>
      </c>
      <c r="BI158" s="106">
        <f>+'Stk BSF'!DF158</f>
        <v>0</v>
      </c>
      <c r="BJ158" s="350">
        <f>+'Stk CF '!CP158</f>
        <v>0</v>
      </c>
      <c r="BK158" s="350">
        <f>+'Stk CF '!CQ158</f>
        <v>0</v>
      </c>
      <c r="BL158" s="351">
        <f>+'Stk BF '!DR158</f>
        <v>1</v>
      </c>
      <c r="BM158" s="106">
        <f>+'Stk BSF'!DN158</f>
        <v>0</v>
      </c>
      <c r="BN158" s="350">
        <f>+'Stk CF '!CW158</f>
        <v>0</v>
      </c>
      <c r="BO158" s="350">
        <f>+'Stk CF '!CX158</f>
        <v>0</v>
      </c>
      <c r="BP158" s="351">
        <f>+'Stk BF '!EA158</f>
        <v>1</v>
      </c>
      <c r="BQ158" s="106">
        <f>+'Stk BSF'!DV158</f>
        <v>0</v>
      </c>
      <c r="BR158" s="350">
        <f>+'Stk CF '!DD158</f>
        <v>0</v>
      </c>
      <c r="BS158" s="350">
        <f>+'Stk CF '!DE158</f>
        <v>0</v>
      </c>
      <c r="BT158" s="351">
        <f>+'Stk BF '!EJ158</f>
        <v>1</v>
      </c>
      <c r="BU158" s="106">
        <f>+'Stk BSF'!ED158</f>
        <v>0</v>
      </c>
      <c r="BV158" s="350">
        <f>+'Stk CF '!DK158</f>
        <v>0</v>
      </c>
      <c r="BW158" s="350">
        <f>+'Stk CF '!DL158</f>
        <v>0</v>
      </c>
      <c r="BX158" s="351">
        <f>+'Stk BF '!ES158</f>
        <v>1</v>
      </c>
      <c r="BY158" s="106">
        <f>+'Stk BSF'!EL158</f>
        <v>0</v>
      </c>
      <c r="BZ158" s="350">
        <f>+'Stk CF '!DR158</f>
        <v>0</v>
      </c>
      <c r="CA158" s="350">
        <f>+'Stk CF '!DS158</f>
        <v>0</v>
      </c>
      <c r="CB158" s="351">
        <f>+'Stk BF '!FB158</f>
        <v>1</v>
      </c>
      <c r="CC158" s="106">
        <f>+'Stk BSF'!ET158</f>
        <v>0</v>
      </c>
      <c r="CD158" s="350">
        <f>+'Stk CF '!DY158</f>
        <v>0</v>
      </c>
      <c r="CE158" s="350">
        <f>+'Stk CF '!DZ158</f>
        <v>0</v>
      </c>
      <c r="CF158" s="351">
        <f>+'Stk BF '!FK158</f>
        <v>1</v>
      </c>
      <c r="CG158" s="106">
        <f>+'Stk BSF'!FB158</f>
        <v>0</v>
      </c>
      <c r="CH158" s="350">
        <f>+'Stk CF '!EF158</f>
        <v>0</v>
      </c>
      <c r="CI158" s="350">
        <f>+'Stk CF '!EG158</f>
        <v>0</v>
      </c>
      <c r="CJ158" s="351">
        <f>+'Stk BF '!FT158</f>
        <v>1</v>
      </c>
      <c r="CK158" s="106">
        <f>+'Stk BSF'!FJ158</f>
        <v>0</v>
      </c>
      <c r="CL158" s="350">
        <f>+'Stk CF '!EM158</f>
        <v>0</v>
      </c>
      <c r="CM158" s="350">
        <f>+'Stk CF '!EN158</f>
        <v>0</v>
      </c>
      <c r="CN158" s="351">
        <f>+'Stk BF '!GC158</f>
        <v>1</v>
      </c>
      <c r="CO158" s="106">
        <f>+'Stk BSF'!FR158</f>
        <v>0</v>
      </c>
      <c r="CP158" s="350">
        <f>+'Stk CF '!ET158</f>
        <v>0</v>
      </c>
      <c r="CQ158" s="350">
        <f>+'Stk CF '!EU158</f>
        <v>0</v>
      </c>
      <c r="CR158" s="351">
        <f>+'Stk BF '!GL158</f>
        <v>1</v>
      </c>
      <c r="CS158" s="106">
        <f>+'Stk BSF'!FZ158</f>
        <v>0</v>
      </c>
      <c r="CT158" s="350">
        <f>+'Stk CF '!FA158</f>
        <v>0</v>
      </c>
      <c r="CU158" s="350">
        <f>+'Stk CF '!FB158</f>
        <v>0</v>
      </c>
      <c r="CV158" s="351">
        <f>+'Stk BF '!GU158</f>
        <v>1</v>
      </c>
      <c r="CW158" s="106">
        <f>+'Stk BSF'!GH158</f>
        <v>0</v>
      </c>
      <c r="CX158" s="350">
        <f>+'Stk CF '!FH158</f>
        <v>0</v>
      </c>
      <c r="CY158" s="350">
        <f>+'Stk CF '!FI158</f>
        <v>0</v>
      </c>
      <c r="CZ158" s="351">
        <f>+'Stk BF '!HD158</f>
        <v>1</v>
      </c>
      <c r="DA158" s="106">
        <f>+'Stk BSF'!GP158</f>
        <v>0</v>
      </c>
      <c r="DB158" s="350">
        <f>+'Stk CF '!FO158</f>
        <v>0</v>
      </c>
      <c r="DC158" s="350">
        <f>+'Stk CF '!FP158</f>
        <v>0</v>
      </c>
      <c r="DD158" s="351">
        <f>+'Stk BF '!HM158</f>
        <v>1</v>
      </c>
      <c r="DE158" s="106">
        <f>+'Stk BSF'!GX158</f>
        <v>0</v>
      </c>
      <c r="DF158" s="350">
        <f>+'Stk CF '!FV158</f>
        <v>0</v>
      </c>
      <c r="DG158" s="350">
        <f>+'Stk CF '!FW158</f>
        <v>0</v>
      </c>
      <c r="DH158" s="351">
        <f>+'Stk BF '!HV158</f>
        <v>1</v>
      </c>
      <c r="DI158" s="106">
        <f>+'Stk BSF'!HF158</f>
        <v>0</v>
      </c>
      <c r="DJ158" s="350">
        <f>+'Stk CF '!GC158</f>
        <v>0</v>
      </c>
      <c r="DK158" s="350">
        <f>+'Stk CF '!GD158</f>
        <v>0</v>
      </c>
      <c r="DL158" s="351">
        <f>+'Stk BF '!IE158</f>
        <v>1</v>
      </c>
      <c r="DM158" s="106">
        <f>+'Stk BSF'!HN158</f>
        <v>0</v>
      </c>
      <c r="DN158" s="350">
        <f>+'Stk CF '!GJ158</f>
        <v>0</v>
      </c>
      <c r="DO158" s="350">
        <f>+'Stk CF '!GK158</f>
        <v>0</v>
      </c>
      <c r="DP158" s="351">
        <f>+'Stk BF '!IN158</f>
        <v>1</v>
      </c>
      <c r="DQ158" s="106">
        <f>+'Stk BSF'!HV158</f>
        <v>0</v>
      </c>
      <c r="DR158" s="350">
        <f>+'Stk CF '!GQ158</f>
        <v>0</v>
      </c>
      <c r="DS158" s="350">
        <f>+'Stk CF '!GR158</f>
        <v>0</v>
      </c>
      <c r="DT158" s="351">
        <f>+'Stk BF '!IW158</f>
        <v>1</v>
      </c>
      <c r="DU158" s="106">
        <f>+'Stk BSF'!HV158</f>
        <v>0</v>
      </c>
      <c r="DV158" s="350">
        <f>+'Stk CF '!GX158</f>
        <v>0</v>
      </c>
      <c r="DW158" s="350">
        <f>+'Stk CF '!GY158</f>
        <v>0</v>
      </c>
      <c r="DX158" s="351">
        <f>+'Stk BF '!JF158</f>
        <v>1</v>
      </c>
      <c r="DY158" s="106">
        <f>+'Stk BSF'!IL158</f>
        <v>0</v>
      </c>
      <c r="DZ158" s="350">
        <f>+'Stk CF '!HE158</f>
        <v>0</v>
      </c>
      <c r="EA158" s="350">
        <f>+'Stk CF '!HF158</f>
        <v>0</v>
      </c>
      <c r="EB158" s="351">
        <f>+'Stk BF '!JO158</f>
        <v>1</v>
      </c>
      <c r="EC158" s="106">
        <f>+'Stk BSF'!IT158</f>
        <v>0</v>
      </c>
      <c r="ED158" s="350">
        <f>+'Stk CF '!HL158</f>
        <v>0</v>
      </c>
      <c r="EE158" s="350">
        <f>+'Stk CF '!HM158</f>
        <v>0</v>
      </c>
      <c r="EF158" s="351">
        <f>+'Stk BF '!JX158</f>
        <v>1</v>
      </c>
      <c r="EG158" s="106">
        <f>+'Stk BSF'!JB158</f>
        <v>0</v>
      </c>
      <c r="EH158" s="350">
        <f>+'Stk CF '!IA158</f>
        <v>0</v>
      </c>
      <c r="EI158" s="350">
        <f>+'Stk CF '!IB158</f>
        <v>0</v>
      </c>
      <c r="EJ158" s="351">
        <f>+'Stk BF '!KG158</f>
        <v>1</v>
      </c>
      <c r="EK158" s="1"/>
      <c r="EL158" s="520">
        <f t="shared" si="63"/>
        <v>0</v>
      </c>
      <c r="EM158" s="347">
        <f t="shared" si="64"/>
        <v>0</v>
      </c>
      <c r="EN158" s="347">
        <f t="shared" si="65"/>
        <v>0</v>
      </c>
      <c r="EO158" s="347">
        <f t="shared" si="66"/>
        <v>1</v>
      </c>
      <c r="EP158" s="118"/>
      <c r="EQ158" s="132"/>
      <c r="ER158" s="132"/>
    </row>
    <row r="159" spans="2:148" s="41" customFormat="1" ht="14.25" customHeight="1">
      <c r="B159" s="388" t="s">
        <v>650</v>
      </c>
      <c r="C159" s="176" t="s">
        <v>657</v>
      </c>
      <c r="D159" s="150"/>
      <c r="E159" s="370" t="s">
        <v>248</v>
      </c>
      <c r="F159" s="380" t="s">
        <v>99</v>
      </c>
      <c r="G159" s="380" t="s">
        <v>99</v>
      </c>
      <c r="H159" s="166" t="s">
        <v>94</v>
      </c>
      <c r="I159" s="375"/>
      <c r="J159" s="143">
        <v>4</v>
      </c>
      <c r="K159" s="144">
        <v>5</v>
      </c>
      <c r="L159" s="137" t="s">
        <v>4</v>
      </c>
      <c r="M159" s="106">
        <f>+'Stk BSF'!N159</f>
        <v>114</v>
      </c>
      <c r="N159" s="350">
        <f>+'Stk CF '!N159</f>
        <v>12</v>
      </c>
      <c r="O159" s="350">
        <f>+'Stk CF '!O159</f>
        <v>277</v>
      </c>
      <c r="P159" s="351">
        <f>+'Stk BF '!N159</f>
        <v>1633</v>
      </c>
      <c r="Q159" s="106">
        <f>+'Stk BSF'!V159</f>
        <v>114</v>
      </c>
      <c r="R159" s="350">
        <f>+'Stk CF '!Q159</f>
        <v>12</v>
      </c>
      <c r="S159" s="350">
        <f>+'Stk CF '!R159</f>
        <v>277</v>
      </c>
      <c r="T159" s="351">
        <f>+'Stk BF '!W159</f>
        <v>1633</v>
      </c>
      <c r="U159" s="106">
        <f>+'Stk BSF'!AD159</f>
        <v>114</v>
      </c>
      <c r="V159" s="350">
        <f>+'Stk CF '!X159</f>
        <v>12</v>
      </c>
      <c r="W159" s="350">
        <f>+'Stk CF '!Y159</f>
        <v>277</v>
      </c>
      <c r="X159" s="351">
        <f>+'Stk BF '!AF159</f>
        <v>1633</v>
      </c>
      <c r="Y159" s="106">
        <f>+'Stk BSF'!AL159</f>
        <v>114</v>
      </c>
      <c r="Z159" s="350">
        <f>+'Stk CF '!AE159</f>
        <v>8</v>
      </c>
      <c r="AA159" s="350">
        <f>+'Stk CF '!AF159</f>
        <v>281</v>
      </c>
      <c r="AB159" s="351">
        <f>+'Stk BF '!AO159</f>
        <v>1633</v>
      </c>
      <c r="AC159" s="106">
        <f>+'Stk BSF'!AT159</f>
        <v>114</v>
      </c>
      <c r="AD159" s="350">
        <f>+'Stk CF '!AL159</f>
        <v>8</v>
      </c>
      <c r="AE159" s="350">
        <f>+'Stk CF '!AM159</f>
        <v>281</v>
      </c>
      <c r="AF159" s="351">
        <f>+'Stk BF '!AX159</f>
        <v>1633</v>
      </c>
      <c r="AG159" s="106">
        <f>+'Stk BSF'!BB159</f>
        <v>114</v>
      </c>
      <c r="AH159" s="350">
        <f>+'Stk CF '!AS159</f>
        <v>0</v>
      </c>
      <c r="AI159" s="350">
        <f>+'Stk CF '!AT159</f>
        <v>158</v>
      </c>
      <c r="AJ159" s="351">
        <f>+'Stk BF '!BG159</f>
        <v>1633</v>
      </c>
      <c r="AK159" s="106">
        <f>+'Stk BSF'!BJ159</f>
        <v>114</v>
      </c>
      <c r="AL159" s="350">
        <f>+'Stk CF '!AZ159</f>
        <v>0</v>
      </c>
      <c r="AM159" s="350">
        <f>+'Stk CF '!BA159</f>
        <v>122</v>
      </c>
      <c r="AN159" s="351">
        <f>+'Stk BF '!BP159</f>
        <v>1633</v>
      </c>
      <c r="AO159" s="106">
        <f>+'Stk BSF'!BR159</f>
        <v>114</v>
      </c>
      <c r="AP159" s="350">
        <f>+'Stk CF '!BG159</f>
        <v>0</v>
      </c>
      <c r="AQ159" s="350">
        <f>+'Stk CF '!BH159</f>
        <v>122</v>
      </c>
      <c r="AR159" s="351">
        <f>+'Stk BF '!BY159</f>
        <v>1633</v>
      </c>
      <c r="AS159" s="106">
        <f>+'Stk BSF'!BZ159</f>
        <v>114</v>
      </c>
      <c r="AT159" s="350">
        <f>+'Stk CF '!BN159</f>
        <v>0</v>
      </c>
      <c r="AU159" s="350">
        <f>+'Stk CF '!BO159</f>
        <v>122</v>
      </c>
      <c r="AV159" s="351">
        <f>+'Stk BF '!CH159</f>
        <v>1633</v>
      </c>
      <c r="AW159" s="106">
        <f>+'Stk BSF'!CH159</f>
        <v>114</v>
      </c>
      <c r="AX159" s="350">
        <f>+'Stk CF '!BU159</f>
        <v>0</v>
      </c>
      <c r="AY159" s="350">
        <f>+'Stk CF '!BV159</f>
        <v>122</v>
      </c>
      <c r="AZ159" s="351">
        <f>+'Stk BF '!CQ159</f>
        <v>1633</v>
      </c>
      <c r="BA159" s="106">
        <f>+'Stk BSF'!CP159</f>
        <v>114</v>
      </c>
      <c r="BB159" s="350">
        <f>+'Stk CF '!CB159</f>
        <v>0</v>
      </c>
      <c r="BC159" s="350">
        <f>+'Stk CF '!CC159</f>
        <v>122</v>
      </c>
      <c r="BD159" s="351">
        <f>+'Stk BF '!CZ159</f>
        <v>1633</v>
      </c>
      <c r="BE159" s="106">
        <f>+'Stk BSF'!CX159</f>
        <v>114</v>
      </c>
      <c r="BF159" s="350">
        <f>+'Stk CF '!CI159</f>
        <v>0</v>
      </c>
      <c r="BG159" s="350">
        <f>+'Stk CF '!CJ159</f>
        <v>122</v>
      </c>
      <c r="BH159" s="351">
        <f>+'Stk BF '!DI159</f>
        <v>1633</v>
      </c>
      <c r="BI159" s="106">
        <f>+'Stk BSF'!DF159</f>
        <v>114</v>
      </c>
      <c r="BJ159" s="350">
        <f>+'Stk CF '!CP159</f>
        <v>0</v>
      </c>
      <c r="BK159" s="350">
        <f>+'Stk CF '!CQ159</f>
        <v>122</v>
      </c>
      <c r="BL159" s="351">
        <f>+'Stk BF '!DR159</f>
        <v>1</v>
      </c>
      <c r="BM159" s="106">
        <f>+'Stk BSF'!DN159</f>
        <v>114</v>
      </c>
      <c r="BN159" s="350">
        <f>+'Stk CF '!CW159</f>
        <v>0</v>
      </c>
      <c r="BO159" s="350">
        <f>+'Stk CF '!CX159</f>
        <v>122</v>
      </c>
      <c r="BP159" s="351">
        <f>+'Stk BF '!EA159</f>
        <v>1</v>
      </c>
      <c r="BQ159" s="106">
        <f>+'Stk BSF'!DV159</f>
        <v>114</v>
      </c>
      <c r="BR159" s="350">
        <f>+'Stk CF '!DD159</f>
        <v>0</v>
      </c>
      <c r="BS159" s="350">
        <f>+'Stk CF '!DE159</f>
        <v>122</v>
      </c>
      <c r="BT159" s="351">
        <f>+'Stk BF '!EJ159</f>
        <v>1</v>
      </c>
      <c r="BU159" s="106">
        <f>+'Stk BSF'!ED159</f>
        <v>114</v>
      </c>
      <c r="BV159" s="350">
        <f>+'Stk CF '!DK159</f>
        <v>0</v>
      </c>
      <c r="BW159" s="350">
        <f>+'Stk CF '!DL159</f>
        <v>122</v>
      </c>
      <c r="BX159" s="351">
        <f>+'Stk BF '!ES159</f>
        <v>1</v>
      </c>
      <c r="BY159" s="106">
        <f>+'Stk BSF'!EL159</f>
        <v>114</v>
      </c>
      <c r="BZ159" s="350">
        <f>+'Stk CF '!DR159</f>
        <v>0</v>
      </c>
      <c r="CA159" s="350">
        <f>+'Stk CF '!DS159</f>
        <v>122</v>
      </c>
      <c r="CB159" s="351">
        <f>+'Stk BF '!FB159</f>
        <v>1</v>
      </c>
      <c r="CC159" s="106">
        <f>+'Stk BSF'!ET159</f>
        <v>114</v>
      </c>
      <c r="CD159" s="350">
        <f>+'Stk CF '!DY159</f>
        <v>0</v>
      </c>
      <c r="CE159" s="350">
        <f>+'Stk CF '!DZ159</f>
        <v>122</v>
      </c>
      <c r="CF159" s="351">
        <f>+'Stk BF '!FK159</f>
        <v>1</v>
      </c>
      <c r="CG159" s="106">
        <f>+'Stk BSF'!FB159</f>
        <v>114</v>
      </c>
      <c r="CH159" s="350">
        <f>+'Stk CF '!EF159</f>
        <v>0</v>
      </c>
      <c r="CI159" s="350">
        <f>+'Stk CF '!EG159</f>
        <v>122</v>
      </c>
      <c r="CJ159" s="351">
        <f>+'Stk BF '!FT159</f>
        <v>1</v>
      </c>
      <c r="CK159" s="106">
        <f>+'Stk BSF'!FJ159</f>
        <v>114</v>
      </c>
      <c r="CL159" s="350">
        <f>+'Stk CF '!EM159</f>
        <v>0</v>
      </c>
      <c r="CM159" s="350">
        <f>+'Stk CF '!EN159</f>
        <v>122</v>
      </c>
      <c r="CN159" s="351">
        <f>+'Stk BF '!GC159</f>
        <v>1</v>
      </c>
      <c r="CO159" s="106">
        <f>+'Stk BSF'!FR159</f>
        <v>114</v>
      </c>
      <c r="CP159" s="350">
        <f>+'Stk CF '!ET159</f>
        <v>0</v>
      </c>
      <c r="CQ159" s="350">
        <f>+'Stk CF '!EU159</f>
        <v>122</v>
      </c>
      <c r="CR159" s="351">
        <f>+'Stk BF '!GL159</f>
        <v>1</v>
      </c>
      <c r="CS159" s="106">
        <f>+'Stk BSF'!FZ159</f>
        <v>114</v>
      </c>
      <c r="CT159" s="350">
        <f>+'Stk CF '!FA159</f>
        <v>0</v>
      </c>
      <c r="CU159" s="350">
        <f>+'Stk CF '!FB159</f>
        <v>122</v>
      </c>
      <c r="CV159" s="351">
        <f>+'Stk BF '!GU159</f>
        <v>1</v>
      </c>
      <c r="CW159" s="106">
        <f>+'Stk BSF'!GH159</f>
        <v>114</v>
      </c>
      <c r="CX159" s="350">
        <f>+'Stk CF '!FH159</f>
        <v>0</v>
      </c>
      <c r="CY159" s="350">
        <f>+'Stk CF '!FI159</f>
        <v>122</v>
      </c>
      <c r="CZ159" s="351">
        <f>+'Stk BF '!HD159</f>
        <v>1</v>
      </c>
      <c r="DA159" s="106">
        <f>+'Stk BSF'!GP159</f>
        <v>114</v>
      </c>
      <c r="DB159" s="350">
        <f>+'Stk CF '!FO159</f>
        <v>0</v>
      </c>
      <c r="DC159" s="350">
        <f>+'Stk CF '!FP159</f>
        <v>122</v>
      </c>
      <c r="DD159" s="351">
        <f>+'Stk BF '!HM159</f>
        <v>1</v>
      </c>
      <c r="DE159" s="106">
        <f>+'Stk BSF'!GX159</f>
        <v>114</v>
      </c>
      <c r="DF159" s="350">
        <f>+'Stk CF '!FV159</f>
        <v>0</v>
      </c>
      <c r="DG159" s="350">
        <f>+'Stk CF '!FW159</f>
        <v>122</v>
      </c>
      <c r="DH159" s="351">
        <f>+'Stk BF '!HV159</f>
        <v>1</v>
      </c>
      <c r="DI159" s="106">
        <f>+'Stk BSF'!HF159</f>
        <v>114</v>
      </c>
      <c r="DJ159" s="350">
        <f>+'Stk CF '!GC159</f>
        <v>0</v>
      </c>
      <c r="DK159" s="350">
        <f>+'Stk CF '!GD159</f>
        <v>122</v>
      </c>
      <c r="DL159" s="351">
        <f>+'Stk BF '!IE159</f>
        <v>1</v>
      </c>
      <c r="DM159" s="106">
        <f>+'Stk BSF'!HN159</f>
        <v>114</v>
      </c>
      <c r="DN159" s="350">
        <f>+'Stk CF '!GJ159</f>
        <v>0</v>
      </c>
      <c r="DO159" s="350">
        <f>+'Stk CF '!GK159</f>
        <v>122</v>
      </c>
      <c r="DP159" s="351">
        <f>+'Stk BF '!IN159</f>
        <v>1</v>
      </c>
      <c r="DQ159" s="106">
        <f>+'Stk BSF'!HV159</f>
        <v>114</v>
      </c>
      <c r="DR159" s="350">
        <f>+'Stk CF '!GQ159</f>
        <v>0</v>
      </c>
      <c r="DS159" s="350">
        <f>+'Stk CF '!GR159</f>
        <v>122</v>
      </c>
      <c r="DT159" s="351">
        <f>+'Stk BF '!IW159</f>
        <v>1</v>
      </c>
      <c r="DU159" s="106">
        <f>+'Stk BSF'!HV159</f>
        <v>114</v>
      </c>
      <c r="DV159" s="350">
        <f>+'Stk CF '!GX159</f>
        <v>0</v>
      </c>
      <c r="DW159" s="350">
        <f>+'Stk CF '!GY159</f>
        <v>122</v>
      </c>
      <c r="DX159" s="351">
        <f>+'Stk BF '!JF159</f>
        <v>1</v>
      </c>
      <c r="DY159" s="106">
        <f>+'Stk BSF'!IL159</f>
        <v>114</v>
      </c>
      <c r="DZ159" s="350">
        <f>+'Stk CF '!HE159</f>
        <v>0</v>
      </c>
      <c r="EA159" s="350">
        <f>+'Stk CF '!HF159</f>
        <v>122</v>
      </c>
      <c r="EB159" s="351">
        <f>+'Stk BF '!JO159</f>
        <v>1</v>
      </c>
      <c r="EC159" s="106">
        <f>+'Stk BSF'!IT159</f>
        <v>114</v>
      </c>
      <c r="ED159" s="350">
        <f>+'Stk CF '!HL159</f>
        <v>0</v>
      </c>
      <c r="EE159" s="350">
        <f>+'Stk CF '!HM159</f>
        <v>122</v>
      </c>
      <c r="EF159" s="351">
        <f>+'Stk BF '!JX159</f>
        <v>1</v>
      </c>
      <c r="EG159" s="106">
        <f>+'Stk BSF'!JB159</f>
        <v>114</v>
      </c>
      <c r="EH159" s="350">
        <f>+'Stk CF '!IA159</f>
        <v>0</v>
      </c>
      <c r="EI159" s="350">
        <f>+'Stk CF '!IB159</f>
        <v>122</v>
      </c>
      <c r="EJ159" s="351">
        <f>+'Stk BF '!KG159</f>
        <v>1</v>
      </c>
      <c r="EK159" s="1"/>
      <c r="EL159" s="520">
        <f t="shared" si="63"/>
        <v>114</v>
      </c>
      <c r="EM159" s="347">
        <f t="shared" si="64"/>
        <v>0</v>
      </c>
      <c r="EN159" s="347">
        <f t="shared" si="65"/>
        <v>122</v>
      </c>
      <c r="EO159" s="347">
        <f t="shared" si="66"/>
        <v>1</v>
      </c>
      <c r="EP159" s="118"/>
      <c r="EQ159" s="132"/>
      <c r="ER159" s="132"/>
    </row>
    <row r="160" spans="2:148" s="41" customFormat="1" ht="14.25" customHeight="1">
      <c r="B160" s="388" t="s">
        <v>650</v>
      </c>
      <c r="C160" s="176" t="s">
        <v>658</v>
      </c>
      <c r="D160" s="150"/>
      <c r="E160" s="370" t="s">
        <v>180</v>
      </c>
      <c r="F160" s="380" t="s">
        <v>99</v>
      </c>
      <c r="G160" s="380" t="s">
        <v>99</v>
      </c>
      <c r="H160" s="361" t="s">
        <v>95</v>
      </c>
      <c r="I160" s="375"/>
      <c r="J160" s="143">
        <v>5</v>
      </c>
      <c r="K160" s="144">
        <v>5</v>
      </c>
      <c r="L160" s="137" t="s">
        <v>4</v>
      </c>
      <c r="M160" s="106">
        <f>+'Stk BSF'!N160</f>
        <v>101</v>
      </c>
      <c r="N160" s="350">
        <f>+'Stk CF '!N160</f>
        <v>0</v>
      </c>
      <c r="O160" s="350">
        <f>+'Stk CF '!O160</f>
        <v>0</v>
      </c>
      <c r="P160" s="351">
        <f>+'Stk BF '!N160</f>
        <v>0</v>
      </c>
      <c r="Q160" s="106">
        <f>+'Stk BSF'!V160</f>
        <v>101</v>
      </c>
      <c r="R160" s="350">
        <f>+'Stk CF '!Q160</f>
        <v>0</v>
      </c>
      <c r="S160" s="350">
        <f>+'Stk CF '!R160</f>
        <v>0</v>
      </c>
      <c r="T160" s="351">
        <f>+'Stk BF '!W160</f>
        <v>0</v>
      </c>
      <c r="U160" s="106">
        <f>+'Stk BSF'!AD160</f>
        <v>101</v>
      </c>
      <c r="V160" s="350">
        <f>+'Stk CF '!X160</f>
        <v>0</v>
      </c>
      <c r="W160" s="350">
        <f>+'Stk CF '!Y160</f>
        <v>0</v>
      </c>
      <c r="X160" s="351">
        <f>+'Stk BF '!AF160</f>
        <v>0</v>
      </c>
      <c r="Y160" s="106">
        <f>+'Stk BSF'!AL160</f>
        <v>101</v>
      </c>
      <c r="Z160" s="350">
        <f>+'Stk CF '!AE160</f>
        <v>0</v>
      </c>
      <c r="AA160" s="350">
        <f>+'Stk CF '!AF160</f>
        <v>0</v>
      </c>
      <c r="AB160" s="351">
        <f>+'Stk BF '!AO160</f>
        <v>0</v>
      </c>
      <c r="AC160" s="106">
        <f>+'Stk BSF'!AT160</f>
        <v>101</v>
      </c>
      <c r="AD160" s="350">
        <f>+'Stk CF '!AL160</f>
        <v>0</v>
      </c>
      <c r="AE160" s="350">
        <f>+'Stk CF '!AM160</f>
        <v>0</v>
      </c>
      <c r="AF160" s="351">
        <f>+'Stk BF '!AX160</f>
        <v>0</v>
      </c>
      <c r="AG160" s="106">
        <f>+'Stk BSF'!BB160</f>
        <v>101</v>
      </c>
      <c r="AH160" s="350">
        <f>+'Stk CF '!AS160</f>
        <v>0</v>
      </c>
      <c r="AI160" s="350">
        <f>+'Stk CF '!AT160</f>
        <v>0</v>
      </c>
      <c r="AJ160" s="351">
        <f>+'Stk BF '!BG160</f>
        <v>0</v>
      </c>
      <c r="AK160" s="106">
        <f>+'Stk BSF'!BJ160</f>
        <v>101</v>
      </c>
      <c r="AL160" s="350">
        <f>+'Stk CF '!AZ160</f>
        <v>0</v>
      </c>
      <c r="AM160" s="350">
        <f>+'Stk CF '!BA160</f>
        <v>0</v>
      </c>
      <c r="AN160" s="351">
        <f>+'Stk BF '!BP160</f>
        <v>0</v>
      </c>
      <c r="AO160" s="106">
        <f>+'Stk BSF'!BR160</f>
        <v>101</v>
      </c>
      <c r="AP160" s="350">
        <f>+'Stk CF '!BG160</f>
        <v>0</v>
      </c>
      <c r="AQ160" s="350">
        <f>+'Stk CF '!BH160</f>
        <v>0</v>
      </c>
      <c r="AR160" s="351">
        <f>+'Stk BF '!BY160</f>
        <v>0</v>
      </c>
      <c r="AS160" s="106">
        <f>+'Stk BSF'!BZ160</f>
        <v>101</v>
      </c>
      <c r="AT160" s="350">
        <f>+'Stk CF '!BN160</f>
        <v>0</v>
      </c>
      <c r="AU160" s="350">
        <f>+'Stk CF '!BO160</f>
        <v>0</v>
      </c>
      <c r="AV160" s="351">
        <f>+'Stk BF '!CH160</f>
        <v>0</v>
      </c>
      <c r="AW160" s="106">
        <f>+'Stk BSF'!CH160</f>
        <v>101</v>
      </c>
      <c r="AX160" s="350">
        <f>+'Stk CF '!BU160</f>
        <v>0</v>
      </c>
      <c r="AY160" s="350">
        <f>+'Stk CF '!BV160</f>
        <v>0</v>
      </c>
      <c r="AZ160" s="351">
        <f>+'Stk BF '!CQ160</f>
        <v>0</v>
      </c>
      <c r="BA160" s="106">
        <f>+'Stk BSF'!CP160</f>
        <v>101</v>
      </c>
      <c r="BB160" s="350">
        <f>+'Stk CF '!CB160</f>
        <v>0</v>
      </c>
      <c r="BC160" s="350">
        <f>+'Stk CF '!CC160</f>
        <v>0</v>
      </c>
      <c r="BD160" s="351">
        <f>+'Stk BF '!CZ160</f>
        <v>0</v>
      </c>
      <c r="BE160" s="106">
        <f>+'Stk BSF'!CX160</f>
        <v>101</v>
      </c>
      <c r="BF160" s="350">
        <f>+'Stk CF '!CI160</f>
        <v>0</v>
      </c>
      <c r="BG160" s="350">
        <f>+'Stk CF '!CJ160</f>
        <v>0</v>
      </c>
      <c r="BH160" s="351">
        <f>+'Stk BF '!DI160</f>
        <v>0</v>
      </c>
      <c r="BI160" s="106">
        <f>+'Stk BSF'!DF160</f>
        <v>101</v>
      </c>
      <c r="BJ160" s="350">
        <f>+'Stk CF '!CP160</f>
        <v>0</v>
      </c>
      <c r="BK160" s="350">
        <f>+'Stk CF '!CQ160</f>
        <v>0</v>
      </c>
      <c r="BL160" s="351">
        <f>+'Stk BF '!DR160</f>
        <v>0</v>
      </c>
      <c r="BM160" s="106">
        <f>+'Stk BSF'!DN160</f>
        <v>101</v>
      </c>
      <c r="BN160" s="350">
        <f>+'Stk CF '!CW160</f>
        <v>0</v>
      </c>
      <c r="BO160" s="350">
        <f>+'Stk CF '!CX160</f>
        <v>0</v>
      </c>
      <c r="BP160" s="351">
        <f>+'Stk BF '!EA160</f>
        <v>0</v>
      </c>
      <c r="BQ160" s="106">
        <f>+'Stk BSF'!DV160</f>
        <v>101</v>
      </c>
      <c r="BR160" s="350">
        <f>+'Stk CF '!DD160</f>
        <v>0</v>
      </c>
      <c r="BS160" s="350">
        <f>+'Stk CF '!DE160</f>
        <v>0</v>
      </c>
      <c r="BT160" s="351">
        <f>+'Stk BF '!EJ160</f>
        <v>0</v>
      </c>
      <c r="BU160" s="106">
        <f>+'Stk BSF'!ED160</f>
        <v>101</v>
      </c>
      <c r="BV160" s="350">
        <f>+'Stk CF '!DK160</f>
        <v>0</v>
      </c>
      <c r="BW160" s="350">
        <f>+'Stk CF '!DL160</f>
        <v>0</v>
      </c>
      <c r="BX160" s="351">
        <f>+'Stk BF '!ES160</f>
        <v>0</v>
      </c>
      <c r="BY160" s="106">
        <f>+'Stk BSF'!EL160</f>
        <v>101</v>
      </c>
      <c r="BZ160" s="350">
        <f>+'Stk CF '!DR160</f>
        <v>0</v>
      </c>
      <c r="CA160" s="350">
        <f>+'Stk CF '!DS160</f>
        <v>0</v>
      </c>
      <c r="CB160" s="351">
        <f>+'Stk BF '!FB160</f>
        <v>0</v>
      </c>
      <c r="CC160" s="106">
        <f>+'Stk BSF'!ET160</f>
        <v>101</v>
      </c>
      <c r="CD160" s="350">
        <f>+'Stk CF '!DY160</f>
        <v>0</v>
      </c>
      <c r="CE160" s="350">
        <f>+'Stk CF '!DZ160</f>
        <v>0</v>
      </c>
      <c r="CF160" s="351">
        <f>+'Stk BF '!FK160</f>
        <v>0</v>
      </c>
      <c r="CG160" s="106">
        <f>+'Stk BSF'!FB160</f>
        <v>101</v>
      </c>
      <c r="CH160" s="350">
        <f>+'Stk CF '!EF160</f>
        <v>0</v>
      </c>
      <c r="CI160" s="350">
        <f>+'Stk CF '!EG160</f>
        <v>0</v>
      </c>
      <c r="CJ160" s="351">
        <f>+'Stk BF '!FT160</f>
        <v>0</v>
      </c>
      <c r="CK160" s="106">
        <f>+'Stk BSF'!FJ160</f>
        <v>101</v>
      </c>
      <c r="CL160" s="350">
        <f>+'Stk CF '!EM160</f>
        <v>0</v>
      </c>
      <c r="CM160" s="350">
        <f>+'Stk CF '!EN160</f>
        <v>0</v>
      </c>
      <c r="CN160" s="351">
        <f>+'Stk BF '!GC160</f>
        <v>0</v>
      </c>
      <c r="CO160" s="106">
        <f>+'Stk BSF'!FR160</f>
        <v>101</v>
      </c>
      <c r="CP160" s="350">
        <f>+'Stk CF '!ET160</f>
        <v>0</v>
      </c>
      <c r="CQ160" s="350">
        <f>+'Stk CF '!EU160</f>
        <v>0</v>
      </c>
      <c r="CR160" s="351">
        <f>+'Stk BF '!GL160</f>
        <v>0</v>
      </c>
      <c r="CS160" s="106">
        <f>+'Stk BSF'!FZ160</f>
        <v>101</v>
      </c>
      <c r="CT160" s="350">
        <f>+'Stk CF '!FA160</f>
        <v>0</v>
      </c>
      <c r="CU160" s="350">
        <f>+'Stk CF '!FB160</f>
        <v>0</v>
      </c>
      <c r="CV160" s="351">
        <f>+'Stk BF '!GU160</f>
        <v>0</v>
      </c>
      <c r="CW160" s="106">
        <f>+'Stk BSF'!GH160</f>
        <v>101</v>
      </c>
      <c r="CX160" s="350">
        <f>+'Stk CF '!FH160</f>
        <v>0</v>
      </c>
      <c r="CY160" s="350">
        <f>+'Stk CF '!FI160</f>
        <v>0</v>
      </c>
      <c r="CZ160" s="351">
        <f>+'Stk BF '!HD160</f>
        <v>0</v>
      </c>
      <c r="DA160" s="106">
        <f>+'Stk BSF'!GP160</f>
        <v>101</v>
      </c>
      <c r="DB160" s="350">
        <f>+'Stk CF '!FO160</f>
        <v>0</v>
      </c>
      <c r="DC160" s="350">
        <f>+'Stk CF '!FP160</f>
        <v>0</v>
      </c>
      <c r="DD160" s="351">
        <f>+'Stk BF '!HM160</f>
        <v>0</v>
      </c>
      <c r="DE160" s="106">
        <f>+'Stk BSF'!GX160</f>
        <v>101</v>
      </c>
      <c r="DF160" s="350">
        <f>+'Stk CF '!FV160</f>
        <v>0</v>
      </c>
      <c r="DG160" s="350">
        <f>+'Stk CF '!FW160</f>
        <v>0</v>
      </c>
      <c r="DH160" s="351">
        <f>+'Stk BF '!HV160</f>
        <v>0</v>
      </c>
      <c r="DI160" s="106">
        <f>+'Stk BSF'!HF160</f>
        <v>101</v>
      </c>
      <c r="DJ160" s="350">
        <f>+'Stk CF '!GC160</f>
        <v>0</v>
      </c>
      <c r="DK160" s="350">
        <f>+'Stk CF '!GD160</f>
        <v>0</v>
      </c>
      <c r="DL160" s="351">
        <f>+'Stk BF '!IE160</f>
        <v>0</v>
      </c>
      <c r="DM160" s="106">
        <f>+'Stk BSF'!HN160</f>
        <v>101</v>
      </c>
      <c r="DN160" s="350">
        <f>+'Stk CF '!GJ160</f>
        <v>0</v>
      </c>
      <c r="DO160" s="350">
        <f>+'Stk CF '!GK160</f>
        <v>0</v>
      </c>
      <c r="DP160" s="351">
        <f>+'Stk BF '!IN160</f>
        <v>0</v>
      </c>
      <c r="DQ160" s="106">
        <f>+'Stk BSF'!HV160</f>
        <v>101</v>
      </c>
      <c r="DR160" s="350">
        <f>+'Stk CF '!GQ160</f>
        <v>0</v>
      </c>
      <c r="DS160" s="350">
        <f>+'Stk CF '!GR160</f>
        <v>0</v>
      </c>
      <c r="DT160" s="351">
        <f>+'Stk BF '!IW160</f>
        <v>0</v>
      </c>
      <c r="DU160" s="106">
        <f>+'Stk BSF'!HV160</f>
        <v>101</v>
      </c>
      <c r="DV160" s="350">
        <f>+'Stk CF '!GX160</f>
        <v>0</v>
      </c>
      <c r="DW160" s="350">
        <f>+'Stk CF '!GY160</f>
        <v>0</v>
      </c>
      <c r="DX160" s="351">
        <f>+'Stk BF '!JF160</f>
        <v>0</v>
      </c>
      <c r="DY160" s="106">
        <f>+'Stk BSF'!IL160</f>
        <v>101</v>
      </c>
      <c r="DZ160" s="350">
        <f>+'Stk CF '!HE160</f>
        <v>0</v>
      </c>
      <c r="EA160" s="350">
        <f>+'Stk CF '!HF160</f>
        <v>0</v>
      </c>
      <c r="EB160" s="351">
        <f>+'Stk BF '!JO160</f>
        <v>0</v>
      </c>
      <c r="EC160" s="106">
        <f>+'Stk BSF'!IT160</f>
        <v>101</v>
      </c>
      <c r="ED160" s="350">
        <f>+'Stk CF '!HL160</f>
        <v>0</v>
      </c>
      <c r="EE160" s="350">
        <f>+'Stk CF '!HM160</f>
        <v>0</v>
      </c>
      <c r="EF160" s="351">
        <f>+'Stk BF '!JX160</f>
        <v>0</v>
      </c>
      <c r="EG160" s="106">
        <f>+'Stk BSF'!JB160</f>
        <v>101</v>
      </c>
      <c r="EH160" s="350">
        <f>+'Stk CF '!IA160</f>
        <v>0</v>
      </c>
      <c r="EI160" s="350">
        <f>+'Stk CF '!IB160</f>
        <v>0</v>
      </c>
      <c r="EJ160" s="351">
        <f>+'Stk BF '!KG160</f>
        <v>0</v>
      </c>
      <c r="EK160" s="1"/>
      <c r="EL160" s="520">
        <f t="shared" si="63"/>
        <v>101</v>
      </c>
      <c r="EM160" s="347">
        <f t="shared" si="64"/>
        <v>0</v>
      </c>
      <c r="EN160" s="347">
        <f t="shared" si="65"/>
        <v>0</v>
      </c>
      <c r="EO160" s="347">
        <f t="shared" si="66"/>
        <v>0</v>
      </c>
      <c r="EP160" s="118"/>
      <c r="EQ160" s="132"/>
      <c r="ER160" s="132"/>
    </row>
    <row r="161" spans="2:148" s="41" customFormat="1" ht="14.25" customHeight="1">
      <c r="B161" s="388" t="s">
        <v>650</v>
      </c>
      <c r="C161" s="176" t="s">
        <v>659</v>
      </c>
      <c r="D161" s="150"/>
      <c r="E161" s="370" t="s">
        <v>180</v>
      </c>
      <c r="F161" s="380" t="s">
        <v>99</v>
      </c>
      <c r="G161" s="380" t="s">
        <v>99</v>
      </c>
      <c r="H161" s="166" t="s">
        <v>94</v>
      </c>
      <c r="I161" s="375"/>
      <c r="J161" s="143">
        <v>5</v>
      </c>
      <c r="K161" s="144">
        <v>5</v>
      </c>
      <c r="L161" s="137" t="s">
        <v>4</v>
      </c>
      <c r="M161" s="106">
        <f>+'Stk BSF'!N161</f>
        <v>97</v>
      </c>
      <c r="N161" s="350">
        <f>+'Stk CF '!N161</f>
        <v>0</v>
      </c>
      <c r="O161" s="350">
        <f>+'Stk CF '!O161</f>
        <v>0</v>
      </c>
      <c r="P161" s="351">
        <f>+'Stk BF '!N161</f>
        <v>0</v>
      </c>
      <c r="Q161" s="106">
        <f>+'Stk BSF'!V161</f>
        <v>97</v>
      </c>
      <c r="R161" s="350">
        <f>+'Stk CF '!Q161</f>
        <v>0</v>
      </c>
      <c r="S161" s="350">
        <f>+'Stk CF '!R161</f>
        <v>0</v>
      </c>
      <c r="T161" s="351">
        <f>+'Stk BF '!W161</f>
        <v>0</v>
      </c>
      <c r="U161" s="106">
        <f>+'Stk BSF'!AD161</f>
        <v>97</v>
      </c>
      <c r="V161" s="350">
        <f>+'Stk CF '!X161</f>
        <v>0</v>
      </c>
      <c r="W161" s="350">
        <f>+'Stk CF '!Y161</f>
        <v>0</v>
      </c>
      <c r="X161" s="351">
        <f>+'Stk BF '!AF161</f>
        <v>0</v>
      </c>
      <c r="Y161" s="106">
        <f>+'Stk BSF'!AL161</f>
        <v>97</v>
      </c>
      <c r="Z161" s="350">
        <f>+'Stk CF '!AE161</f>
        <v>0</v>
      </c>
      <c r="AA161" s="350">
        <f>+'Stk CF '!AF161</f>
        <v>0</v>
      </c>
      <c r="AB161" s="351">
        <f>+'Stk BF '!AO161</f>
        <v>0</v>
      </c>
      <c r="AC161" s="106">
        <f>+'Stk BSF'!AT161</f>
        <v>97</v>
      </c>
      <c r="AD161" s="350">
        <f>+'Stk CF '!AL161</f>
        <v>0</v>
      </c>
      <c r="AE161" s="350">
        <f>+'Stk CF '!AM161</f>
        <v>0</v>
      </c>
      <c r="AF161" s="351">
        <f>+'Stk BF '!AX161</f>
        <v>0</v>
      </c>
      <c r="AG161" s="106">
        <f>+'Stk BSF'!BB161</f>
        <v>97</v>
      </c>
      <c r="AH161" s="350">
        <f>+'Stk CF '!AS161</f>
        <v>0</v>
      </c>
      <c r="AI161" s="350">
        <f>+'Stk CF '!AT161</f>
        <v>0</v>
      </c>
      <c r="AJ161" s="351">
        <f>+'Stk BF '!BG161</f>
        <v>0</v>
      </c>
      <c r="AK161" s="106">
        <f>+'Stk BSF'!BJ161</f>
        <v>97</v>
      </c>
      <c r="AL161" s="350">
        <f>+'Stk CF '!AZ161</f>
        <v>0</v>
      </c>
      <c r="AM161" s="350">
        <f>+'Stk CF '!BA161</f>
        <v>0</v>
      </c>
      <c r="AN161" s="351">
        <f>+'Stk BF '!BP161</f>
        <v>0</v>
      </c>
      <c r="AO161" s="106">
        <f>+'Stk BSF'!BR161</f>
        <v>97</v>
      </c>
      <c r="AP161" s="350">
        <f>+'Stk CF '!BG161</f>
        <v>0</v>
      </c>
      <c r="AQ161" s="350">
        <f>+'Stk CF '!BH161</f>
        <v>0</v>
      </c>
      <c r="AR161" s="351">
        <f>+'Stk BF '!BY161</f>
        <v>0</v>
      </c>
      <c r="AS161" s="106">
        <f>+'Stk BSF'!BZ161</f>
        <v>97</v>
      </c>
      <c r="AT161" s="350">
        <f>+'Stk CF '!BN161</f>
        <v>0</v>
      </c>
      <c r="AU161" s="350">
        <f>+'Stk CF '!BO161</f>
        <v>0</v>
      </c>
      <c r="AV161" s="351">
        <f>+'Stk BF '!CH161</f>
        <v>0</v>
      </c>
      <c r="AW161" s="106">
        <f>+'Stk BSF'!CH161</f>
        <v>97</v>
      </c>
      <c r="AX161" s="350">
        <f>+'Stk CF '!BU161</f>
        <v>0</v>
      </c>
      <c r="AY161" s="350">
        <f>+'Stk CF '!BV161</f>
        <v>0</v>
      </c>
      <c r="AZ161" s="351">
        <f>+'Stk BF '!CQ161</f>
        <v>0</v>
      </c>
      <c r="BA161" s="106">
        <f>+'Stk BSF'!CP161</f>
        <v>97</v>
      </c>
      <c r="BB161" s="350">
        <f>+'Stk CF '!CB161</f>
        <v>0</v>
      </c>
      <c r="BC161" s="350">
        <f>+'Stk CF '!CC161</f>
        <v>0</v>
      </c>
      <c r="BD161" s="351">
        <f>+'Stk BF '!CZ161</f>
        <v>0</v>
      </c>
      <c r="BE161" s="106">
        <f>+'Stk BSF'!CX161</f>
        <v>97</v>
      </c>
      <c r="BF161" s="350">
        <f>+'Stk CF '!CI161</f>
        <v>0</v>
      </c>
      <c r="BG161" s="350">
        <f>+'Stk CF '!CJ161</f>
        <v>0</v>
      </c>
      <c r="BH161" s="351">
        <f>+'Stk BF '!DI161</f>
        <v>0</v>
      </c>
      <c r="BI161" s="106">
        <f>+'Stk BSF'!DF161</f>
        <v>97</v>
      </c>
      <c r="BJ161" s="350">
        <f>+'Stk CF '!CP161</f>
        <v>0</v>
      </c>
      <c r="BK161" s="350">
        <f>+'Stk CF '!CQ161</f>
        <v>0</v>
      </c>
      <c r="BL161" s="351">
        <f>+'Stk BF '!DR161</f>
        <v>0</v>
      </c>
      <c r="BM161" s="106">
        <f>+'Stk BSF'!DN161</f>
        <v>97</v>
      </c>
      <c r="BN161" s="350">
        <f>+'Stk CF '!CW161</f>
        <v>0</v>
      </c>
      <c r="BO161" s="350">
        <f>+'Stk CF '!CX161</f>
        <v>0</v>
      </c>
      <c r="BP161" s="351">
        <f>+'Stk BF '!EA161</f>
        <v>0</v>
      </c>
      <c r="BQ161" s="106">
        <f>+'Stk BSF'!DV161</f>
        <v>97</v>
      </c>
      <c r="BR161" s="350">
        <f>+'Stk CF '!DD161</f>
        <v>0</v>
      </c>
      <c r="BS161" s="350">
        <f>+'Stk CF '!DE161</f>
        <v>0</v>
      </c>
      <c r="BT161" s="351">
        <f>+'Stk BF '!EJ161</f>
        <v>0</v>
      </c>
      <c r="BU161" s="106">
        <f>+'Stk BSF'!ED161</f>
        <v>97</v>
      </c>
      <c r="BV161" s="350">
        <f>+'Stk CF '!DK161</f>
        <v>0</v>
      </c>
      <c r="BW161" s="350">
        <f>+'Stk CF '!DL161</f>
        <v>0</v>
      </c>
      <c r="BX161" s="351">
        <f>+'Stk BF '!ES161</f>
        <v>0</v>
      </c>
      <c r="BY161" s="106">
        <f>+'Stk BSF'!EL161</f>
        <v>97</v>
      </c>
      <c r="BZ161" s="350">
        <f>+'Stk CF '!DR161</f>
        <v>0</v>
      </c>
      <c r="CA161" s="350">
        <f>+'Stk CF '!DS161</f>
        <v>0</v>
      </c>
      <c r="CB161" s="351">
        <f>+'Stk BF '!FB161</f>
        <v>0</v>
      </c>
      <c r="CC161" s="106">
        <f>+'Stk BSF'!ET161</f>
        <v>97</v>
      </c>
      <c r="CD161" s="350">
        <f>+'Stk CF '!DY161</f>
        <v>0</v>
      </c>
      <c r="CE161" s="350">
        <f>+'Stk CF '!DZ161</f>
        <v>0</v>
      </c>
      <c r="CF161" s="351">
        <f>+'Stk BF '!FK161</f>
        <v>0</v>
      </c>
      <c r="CG161" s="106">
        <f>+'Stk BSF'!FB161</f>
        <v>97</v>
      </c>
      <c r="CH161" s="350">
        <f>+'Stk CF '!EF161</f>
        <v>0</v>
      </c>
      <c r="CI161" s="350">
        <f>+'Stk CF '!EG161</f>
        <v>0</v>
      </c>
      <c r="CJ161" s="351">
        <f>+'Stk BF '!FT161</f>
        <v>0</v>
      </c>
      <c r="CK161" s="106">
        <f>+'Stk BSF'!FJ161</f>
        <v>97</v>
      </c>
      <c r="CL161" s="350">
        <f>+'Stk CF '!EM161</f>
        <v>0</v>
      </c>
      <c r="CM161" s="350">
        <f>+'Stk CF '!EN161</f>
        <v>0</v>
      </c>
      <c r="CN161" s="351">
        <f>+'Stk BF '!GC161</f>
        <v>0</v>
      </c>
      <c r="CO161" s="106">
        <f>+'Stk BSF'!FR161</f>
        <v>97</v>
      </c>
      <c r="CP161" s="350">
        <f>+'Stk CF '!ET161</f>
        <v>0</v>
      </c>
      <c r="CQ161" s="350">
        <f>+'Stk CF '!EU161</f>
        <v>0</v>
      </c>
      <c r="CR161" s="351">
        <f>+'Stk BF '!GL161</f>
        <v>0</v>
      </c>
      <c r="CS161" s="106">
        <f>+'Stk BSF'!FZ161</f>
        <v>97</v>
      </c>
      <c r="CT161" s="350">
        <f>+'Stk CF '!FA161</f>
        <v>0</v>
      </c>
      <c r="CU161" s="350">
        <f>+'Stk CF '!FB161</f>
        <v>0</v>
      </c>
      <c r="CV161" s="351">
        <f>+'Stk BF '!GU161</f>
        <v>0</v>
      </c>
      <c r="CW161" s="106">
        <f>+'Stk BSF'!GH161</f>
        <v>97</v>
      </c>
      <c r="CX161" s="350">
        <f>+'Stk CF '!FH161</f>
        <v>0</v>
      </c>
      <c r="CY161" s="350">
        <f>+'Stk CF '!FI161</f>
        <v>0</v>
      </c>
      <c r="CZ161" s="351">
        <f>+'Stk BF '!HD161</f>
        <v>0</v>
      </c>
      <c r="DA161" s="106">
        <f>+'Stk BSF'!GP161</f>
        <v>97</v>
      </c>
      <c r="DB161" s="350">
        <f>+'Stk CF '!FO161</f>
        <v>0</v>
      </c>
      <c r="DC161" s="350">
        <f>+'Stk CF '!FP161</f>
        <v>0</v>
      </c>
      <c r="DD161" s="351">
        <f>+'Stk BF '!HM161</f>
        <v>0</v>
      </c>
      <c r="DE161" s="106">
        <f>+'Stk BSF'!GX161</f>
        <v>97</v>
      </c>
      <c r="DF161" s="350">
        <f>+'Stk CF '!FV161</f>
        <v>0</v>
      </c>
      <c r="DG161" s="350">
        <f>+'Stk CF '!FW161</f>
        <v>0</v>
      </c>
      <c r="DH161" s="351">
        <f>+'Stk BF '!HV161</f>
        <v>0</v>
      </c>
      <c r="DI161" s="106">
        <f>+'Stk BSF'!HF161</f>
        <v>97</v>
      </c>
      <c r="DJ161" s="350">
        <f>+'Stk CF '!GC161</f>
        <v>0</v>
      </c>
      <c r="DK161" s="350">
        <f>+'Stk CF '!GD161</f>
        <v>0</v>
      </c>
      <c r="DL161" s="351">
        <f>+'Stk BF '!IE161</f>
        <v>0</v>
      </c>
      <c r="DM161" s="106">
        <f>+'Stk BSF'!HN161</f>
        <v>97</v>
      </c>
      <c r="DN161" s="350">
        <f>+'Stk CF '!GJ161</f>
        <v>0</v>
      </c>
      <c r="DO161" s="350">
        <f>+'Stk CF '!GK161</f>
        <v>0</v>
      </c>
      <c r="DP161" s="351">
        <f>+'Stk BF '!IN161</f>
        <v>0</v>
      </c>
      <c r="DQ161" s="106">
        <f>+'Stk BSF'!HV161</f>
        <v>97</v>
      </c>
      <c r="DR161" s="350">
        <f>+'Stk CF '!GQ161</f>
        <v>0</v>
      </c>
      <c r="DS161" s="350">
        <f>+'Stk CF '!GR161</f>
        <v>0</v>
      </c>
      <c r="DT161" s="351">
        <f>+'Stk BF '!IW161</f>
        <v>0</v>
      </c>
      <c r="DU161" s="106">
        <f>+'Stk BSF'!HV161</f>
        <v>97</v>
      </c>
      <c r="DV161" s="350">
        <f>+'Stk CF '!GX161</f>
        <v>0</v>
      </c>
      <c r="DW161" s="350">
        <f>+'Stk CF '!GY161</f>
        <v>0</v>
      </c>
      <c r="DX161" s="351">
        <f>+'Stk BF '!JF161</f>
        <v>0</v>
      </c>
      <c r="DY161" s="106">
        <f>+'Stk BSF'!IL161</f>
        <v>97</v>
      </c>
      <c r="DZ161" s="350">
        <f>+'Stk CF '!HE161</f>
        <v>0</v>
      </c>
      <c r="EA161" s="350">
        <f>+'Stk CF '!HF161</f>
        <v>0</v>
      </c>
      <c r="EB161" s="351">
        <f>+'Stk BF '!JO161</f>
        <v>0</v>
      </c>
      <c r="EC161" s="106">
        <f>+'Stk BSF'!IT161</f>
        <v>97</v>
      </c>
      <c r="ED161" s="350">
        <f>+'Stk CF '!HL161</f>
        <v>0</v>
      </c>
      <c r="EE161" s="350">
        <f>+'Stk CF '!HM161</f>
        <v>0</v>
      </c>
      <c r="EF161" s="351">
        <f>+'Stk BF '!JX161</f>
        <v>0</v>
      </c>
      <c r="EG161" s="106">
        <f>+'Stk BSF'!JB161</f>
        <v>97</v>
      </c>
      <c r="EH161" s="350">
        <f>+'Stk CF '!IA161</f>
        <v>0</v>
      </c>
      <c r="EI161" s="350">
        <f>+'Stk CF '!IB161</f>
        <v>0</v>
      </c>
      <c r="EJ161" s="351">
        <f>+'Stk BF '!KG161</f>
        <v>0</v>
      </c>
      <c r="EK161" s="1"/>
      <c r="EL161" s="520">
        <f t="shared" si="63"/>
        <v>97</v>
      </c>
      <c r="EM161" s="347">
        <f t="shared" si="64"/>
        <v>0</v>
      </c>
      <c r="EN161" s="347">
        <f t="shared" si="65"/>
        <v>0</v>
      </c>
      <c r="EO161" s="347">
        <f t="shared" si="66"/>
        <v>0</v>
      </c>
      <c r="EP161" s="118"/>
      <c r="EQ161" s="132"/>
      <c r="ER161" s="132"/>
    </row>
    <row r="162" spans="2:148" s="41" customFormat="1" ht="14.25" customHeight="1">
      <c r="B162" s="388" t="s">
        <v>650</v>
      </c>
      <c r="C162" s="176" t="s">
        <v>680</v>
      </c>
      <c r="D162" s="150"/>
      <c r="E162" s="370" t="s">
        <v>198</v>
      </c>
      <c r="F162" s="380" t="s">
        <v>99</v>
      </c>
      <c r="G162" s="380" t="s">
        <v>99</v>
      </c>
      <c r="H162" s="166" t="s">
        <v>94</v>
      </c>
      <c r="I162" s="375"/>
      <c r="J162" s="143">
        <v>6</v>
      </c>
      <c r="K162" s="144">
        <v>6</v>
      </c>
      <c r="L162" s="137" t="s">
        <v>4</v>
      </c>
      <c r="M162" s="106">
        <f>+'Stk BSF'!N162</f>
        <v>0</v>
      </c>
      <c r="N162" s="350">
        <f>+'Stk CF '!N162</f>
        <v>0</v>
      </c>
      <c r="O162" s="350">
        <f>+'Stk CF '!O162</f>
        <v>37</v>
      </c>
      <c r="P162" s="351">
        <f>+'Stk BF '!N162</f>
        <v>152</v>
      </c>
      <c r="Q162" s="106">
        <f>+'Stk BSF'!V162</f>
        <v>0</v>
      </c>
      <c r="R162" s="350">
        <f>+'Stk CF '!Q162</f>
        <v>0</v>
      </c>
      <c r="S162" s="350">
        <f>+'Stk CF '!R162</f>
        <v>37</v>
      </c>
      <c r="T162" s="351">
        <f>+'Stk BF '!W162</f>
        <v>152</v>
      </c>
      <c r="U162" s="106">
        <f>+'Stk BSF'!AD162</f>
        <v>0</v>
      </c>
      <c r="V162" s="350">
        <f>+'Stk CF '!X162</f>
        <v>0</v>
      </c>
      <c r="W162" s="350">
        <f>+'Stk CF '!Y162</f>
        <v>37</v>
      </c>
      <c r="X162" s="351">
        <f>+'Stk BF '!AF162</f>
        <v>152</v>
      </c>
      <c r="Y162" s="106">
        <f>+'Stk BSF'!AL162</f>
        <v>0</v>
      </c>
      <c r="Z162" s="350">
        <f>+'Stk CF '!AE162</f>
        <v>0</v>
      </c>
      <c r="AA162" s="350">
        <f>+'Stk CF '!AF162</f>
        <v>37</v>
      </c>
      <c r="AB162" s="351">
        <f>+'Stk BF '!AO162</f>
        <v>152</v>
      </c>
      <c r="AC162" s="106">
        <f>+'Stk BSF'!AT162</f>
        <v>0</v>
      </c>
      <c r="AD162" s="350">
        <f>+'Stk CF '!AL162</f>
        <v>0</v>
      </c>
      <c r="AE162" s="350">
        <f>+'Stk CF '!AM162</f>
        <v>37</v>
      </c>
      <c r="AF162" s="351">
        <f>+'Stk BF '!AX162</f>
        <v>152</v>
      </c>
      <c r="AG162" s="106">
        <f>+'Stk BSF'!BB162</f>
        <v>0</v>
      </c>
      <c r="AH162" s="350">
        <f>+'Stk CF '!AS162</f>
        <v>0</v>
      </c>
      <c r="AI162" s="350">
        <f>+'Stk CF '!AT162</f>
        <v>37</v>
      </c>
      <c r="AJ162" s="351">
        <f>+'Stk BF '!BG162</f>
        <v>122</v>
      </c>
      <c r="AK162" s="106">
        <f>+'Stk BSF'!BJ162</f>
        <v>0</v>
      </c>
      <c r="AL162" s="350">
        <f>+'Stk CF '!AZ162</f>
        <v>0</v>
      </c>
      <c r="AM162" s="350">
        <f>+'Stk CF '!BA162</f>
        <v>37</v>
      </c>
      <c r="AN162" s="351">
        <f>+'Stk BF '!BP162</f>
        <v>122</v>
      </c>
      <c r="AO162" s="106">
        <f>+'Stk BSF'!BR162</f>
        <v>0</v>
      </c>
      <c r="AP162" s="350">
        <f>+'Stk CF '!BG162</f>
        <v>0</v>
      </c>
      <c r="AQ162" s="350">
        <f>+'Stk CF '!BH162</f>
        <v>7</v>
      </c>
      <c r="AR162" s="351">
        <f>+'Stk BF '!BY162</f>
        <v>152</v>
      </c>
      <c r="AS162" s="106">
        <f>+'Stk BSF'!BZ162</f>
        <v>0</v>
      </c>
      <c r="AT162" s="350">
        <f>+'Stk CF '!BN162</f>
        <v>0</v>
      </c>
      <c r="AU162" s="350">
        <f>+'Stk CF '!BO162</f>
        <v>7</v>
      </c>
      <c r="AV162" s="351">
        <f>+'Stk BF '!CH162</f>
        <v>152</v>
      </c>
      <c r="AW162" s="106">
        <f>+'Stk BSF'!CH162</f>
        <v>0</v>
      </c>
      <c r="AX162" s="350">
        <f>+'Stk CF '!BU162</f>
        <v>0</v>
      </c>
      <c r="AY162" s="350">
        <f>+'Stk CF '!BV162</f>
        <v>7</v>
      </c>
      <c r="AZ162" s="351">
        <f>+'Stk BF '!CQ162</f>
        <v>152</v>
      </c>
      <c r="BA162" s="106">
        <f>+'Stk BSF'!CP162</f>
        <v>0</v>
      </c>
      <c r="BB162" s="350">
        <f>+'Stk CF '!CB162</f>
        <v>0</v>
      </c>
      <c r="BC162" s="350">
        <f>+'Stk CF '!CC162</f>
        <v>7</v>
      </c>
      <c r="BD162" s="351">
        <f>+'Stk BF '!CZ162</f>
        <v>152</v>
      </c>
      <c r="BE162" s="106">
        <f>+'Stk BSF'!CX162</f>
        <v>0</v>
      </c>
      <c r="BF162" s="350">
        <f>+'Stk CF '!CI162</f>
        <v>0</v>
      </c>
      <c r="BG162" s="350">
        <f>+'Stk CF '!CJ162</f>
        <v>7</v>
      </c>
      <c r="BH162" s="351">
        <f>+'Stk BF '!DI162</f>
        <v>152</v>
      </c>
      <c r="BI162" s="106">
        <f>+'Stk BSF'!DF162</f>
        <v>0</v>
      </c>
      <c r="BJ162" s="350">
        <f>+'Stk CF '!CP162</f>
        <v>0</v>
      </c>
      <c r="BK162" s="350">
        <f>+'Stk CF '!CQ162</f>
        <v>7</v>
      </c>
      <c r="BL162" s="351">
        <f>+'Stk BF '!DR162</f>
        <v>0</v>
      </c>
      <c r="BM162" s="106">
        <f>+'Stk BSF'!DN162</f>
        <v>0</v>
      </c>
      <c r="BN162" s="350">
        <f>+'Stk CF '!CW162</f>
        <v>0</v>
      </c>
      <c r="BO162" s="350">
        <f>+'Stk CF '!CX162</f>
        <v>7</v>
      </c>
      <c r="BP162" s="351">
        <f>+'Stk BF '!EA162</f>
        <v>0</v>
      </c>
      <c r="BQ162" s="106">
        <f>+'Stk BSF'!DV162</f>
        <v>0</v>
      </c>
      <c r="BR162" s="350">
        <f>+'Stk CF '!DD162</f>
        <v>0</v>
      </c>
      <c r="BS162" s="350">
        <f>+'Stk CF '!DE162</f>
        <v>7</v>
      </c>
      <c r="BT162" s="351">
        <f>+'Stk BF '!EJ162</f>
        <v>0</v>
      </c>
      <c r="BU162" s="106">
        <f>+'Stk BSF'!ED162</f>
        <v>0</v>
      </c>
      <c r="BV162" s="350">
        <f>+'Stk CF '!DK162</f>
        <v>0</v>
      </c>
      <c r="BW162" s="350">
        <f>+'Stk CF '!DL162</f>
        <v>7</v>
      </c>
      <c r="BX162" s="351">
        <f>+'Stk BF '!ES162</f>
        <v>0</v>
      </c>
      <c r="BY162" s="106">
        <f>+'Stk BSF'!EL162</f>
        <v>0</v>
      </c>
      <c r="BZ162" s="350">
        <f>+'Stk CF '!DR162</f>
        <v>0</v>
      </c>
      <c r="CA162" s="350">
        <f>+'Stk CF '!DS162</f>
        <v>7</v>
      </c>
      <c r="CB162" s="351">
        <f>+'Stk BF '!FB162</f>
        <v>0</v>
      </c>
      <c r="CC162" s="106">
        <f>+'Stk BSF'!ET162</f>
        <v>0</v>
      </c>
      <c r="CD162" s="350">
        <f>+'Stk CF '!DY162</f>
        <v>0</v>
      </c>
      <c r="CE162" s="350">
        <f>+'Stk CF '!DZ162</f>
        <v>7</v>
      </c>
      <c r="CF162" s="351">
        <f>+'Stk BF '!FK162</f>
        <v>0</v>
      </c>
      <c r="CG162" s="106">
        <f>+'Stk BSF'!FB162</f>
        <v>0</v>
      </c>
      <c r="CH162" s="350">
        <f>+'Stk CF '!EF162</f>
        <v>0</v>
      </c>
      <c r="CI162" s="350">
        <f>+'Stk CF '!EG162</f>
        <v>7</v>
      </c>
      <c r="CJ162" s="351">
        <f>+'Stk BF '!FT162</f>
        <v>0</v>
      </c>
      <c r="CK162" s="106">
        <f>+'Stk BSF'!FJ162</f>
        <v>0</v>
      </c>
      <c r="CL162" s="350">
        <f>+'Stk CF '!EM162</f>
        <v>0</v>
      </c>
      <c r="CM162" s="350">
        <f>+'Stk CF '!EN162</f>
        <v>7</v>
      </c>
      <c r="CN162" s="351">
        <f>+'Stk BF '!GC162</f>
        <v>0</v>
      </c>
      <c r="CO162" s="106">
        <f>+'Stk BSF'!FR162</f>
        <v>0</v>
      </c>
      <c r="CP162" s="350">
        <f>+'Stk CF '!ET162</f>
        <v>0</v>
      </c>
      <c r="CQ162" s="350">
        <f>+'Stk CF '!EU162</f>
        <v>7</v>
      </c>
      <c r="CR162" s="351">
        <f>+'Stk BF '!GL162</f>
        <v>0</v>
      </c>
      <c r="CS162" s="106">
        <f>+'Stk BSF'!FZ162</f>
        <v>0</v>
      </c>
      <c r="CT162" s="350">
        <f>+'Stk CF '!FA162</f>
        <v>0</v>
      </c>
      <c r="CU162" s="350">
        <f>+'Stk CF '!FB162</f>
        <v>7</v>
      </c>
      <c r="CV162" s="351">
        <f>+'Stk BF '!GU162</f>
        <v>0</v>
      </c>
      <c r="CW162" s="106">
        <f>+'Stk BSF'!GH162</f>
        <v>0</v>
      </c>
      <c r="CX162" s="350">
        <f>+'Stk CF '!FH162</f>
        <v>0</v>
      </c>
      <c r="CY162" s="350">
        <f>+'Stk CF '!FI162</f>
        <v>7</v>
      </c>
      <c r="CZ162" s="351">
        <f>+'Stk BF '!HD162</f>
        <v>0</v>
      </c>
      <c r="DA162" s="106">
        <f>+'Stk BSF'!GP162</f>
        <v>0</v>
      </c>
      <c r="DB162" s="350">
        <f>+'Stk CF '!FO162</f>
        <v>0</v>
      </c>
      <c r="DC162" s="350">
        <f>+'Stk CF '!FP162</f>
        <v>7</v>
      </c>
      <c r="DD162" s="351">
        <f>+'Stk BF '!HM162</f>
        <v>0</v>
      </c>
      <c r="DE162" s="106">
        <f>+'Stk BSF'!GX162</f>
        <v>0</v>
      </c>
      <c r="DF162" s="350">
        <f>+'Stk CF '!FV162</f>
        <v>0</v>
      </c>
      <c r="DG162" s="350">
        <f>+'Stk CF '!FW162</f>
        <v>7</v>
      </c>
      <c r="DH162" s="351">
        <f>+'Stk BF '!HV162</f>
        <v>0</v>
      </c>
      <c r="DI162" s="106">
        <f>+'Stk BSF'!HF162</f>
        <v>0</v>
      </c>
      <c r="DJ162" s="350">
        <f>+'Stk CF '!GC162</f>
        <v>0</v>
      </c>
      <c r="DK162" s="350">
        <f>+'Stk CF '!GD162</f>
        <v>7</v>
      </c>
      <c r="DL162" s="351">
        <f>+'Stk BF '!IE162</f>
        <v>0</v>
      </c>
      <c r="DM162" s="106">
        <f>+'Stk BSF'!HN162</f>
        <v>0</v>
      </c>
      <c r="DN162" s="350">
        <f>+'Stk CF '!GJ162</f>
        <v>0</v>
      </c>
      <c r="DO162" s="350">
        <f>+'Stk CF '!GK162</f>
        <v>7</v>
      </c>
      <c r="DP162" s="351">
        <f>+'Stk BF '!IN162</f>
        <v>0</v>
      </c>
      <c r="DQ162" s="106">
        <f>+'Stk BSF'!HV162</f>
        <v>0</v>
      </c>
      <c r="DR162" s="350">
        <f>+'Stk CF '!GQ162</f>
        <v>0</v>
      </c>
      <c r="DS162" s="350">
        <f>+'Stk CF '!GR162</f>
        <v>7</v>
      </c>
      <c r="DT162" s="351">
        <f>+'Stk BF '!IW162</f>
        <v>0</v>
      </c>
      <c r="DU162" s="106">
        <f>+'Stk BSF'!HV162</f>
        <v>0</v>
      </c>
      <c r="DV162" s="350">
        <f>+'Stk CF '!GX162</f>
        <v>0</v>
      </c>
      <c r="DW162" s="350">
        <f>+'Stk CF '!GY162</f>
        <v>7</v>
      </c>
      <c r="DX162" s="351">
        <f>+'Stk BF '!JF162</f>
        <v>0</v>
      </c>
      <c r="DY162" s="106">
        <f>+'Stk BSF'!IL162</f>
        <v>0</v>
      </c>
      <c r="DZ162" s="350">
        <f>+'Stk CF '!HE162</f>
        <v>0</v>
      </c>
      <c r="EA162" s="350">
        <f>+'Stk CF '!HF162</f>
        <v>7</v>
      </c>
      <c r="EB162" s="351">
        <f>+'Stk BF '!JO162</f>
        <v>0</v>
      </c>
      <c r="EC162" s="106">
        <f>+'Stk BSF'!IT162</f>
        <v>0</v>
      </c>
      <c r="ED162" s="350">
        <f>+'Stk CF '!HL162</f>
        <v>0</v>
      </c>
      <c r="EE162" s="350">
        <f>+'Stk CF '!HM162</f>
        <v>7</v>
      </c>
      <c r="EF162" s="351">
        <f>+'Stk BF '!JX162</f>
        <v>0</v>
      </c>
      <c r="EG162" s="106">
        <f>+'Stk BSF'!JB162</f>
        <v>0</v>
      </c>
      <c r="EH162" s="350">
        <f>+'Stk CF '!IA162</f>
        <v>0</v>
      </c>
      <c r="EI162" s="350">
        <f>+'Stk CF '!IB162</f>
        <v>7</v>
      </c>
      <c r="EJ162" s="351">
        <f>+'Stk BF '!KG162</f>
        <v>0</v>
      </c>
      <c r="EK162" s="1"/>
      <c r="EL162" s="520">
        <f t="shared" si="63"/>
        <v>0</v>
      </c>
      <c r="EM162" s="347">
        <f t="shared" si="64"/>
        <v>0</v>
      </c>
      <c r="EN162" s="347">
        <f t="shared" si="65"/>
        <v>7</v>
      </c>
      <c r="EO162" s="347">
        <f t="shared" si="66"/>
        <v>0</v>
      </c>
      <c r="EP162" s="118"/>
      <c r="EQ162" s="132"/>
      <c r="ER162" s="132"/>
    </row>
    <row r="163" spans="2:148" s="41" customFormat="1" ht="14.25" customHeight="1">
      <c r="B163" s="388" t="s">
        <v>650</v>
      </c>
      <c r="C163" s="176" t="s">
        <v>681</v>
      </c>
      <c r="D163" s="150"/>
      <c r="E163" s="370" t="s">
        <v>199</v>
      </c>
      <c r="F163" s="380" t="s">
        <v>99</v>
      </c>
      <c r="G163" s="380" t="s">
        <v>99</v>
      </c>
      <c r="H163" s="166" t="s">
        <v>94</v>
      </c>
      <c r="I163" s="375"/>
      <c r="J163" s="143">
        <v>8</v>
      </c>
      <c r="K163" s="144">
        <v>9</v>
      </c>
      <c r="L163" s="137" t="s">
        <v>4</v>
      </c>
      <c r="M163" s="106">
        <f>+'Stk BSF'!N163</f>
        <v>0</v>
      </c>
      <c r="N163" s="350">
        <f>+'Stk CF '!N163</f>
        <v>0</v>
      </c>
      <c r="O163" s="350">
        <f>+'Stk CF '!O163</f>
        <v>0</v>
      </c>
      <c r="P163" s="351">
        <f>+'Stk BF '!N163</f>
        <v>48</v>
      </c>
      <c r="Q163" s="106">
        <f>+'Stk BSF'!V163</f>
        <v>0</v>
      </c>
      <c r="R163" s="350">
        <f>+'Stk CF '!Q163</f>
        <v>0</v>
      </c>
      <c r="S163" s="350">
        <f>+'Stk CF '!R163</f>
        <v>0</v>
      </c>
      <c r="T163" s="351">
        <f>+'Stk BF '!W163</f>
        <v>48</v>
      </c>
      <c r="U163" s="106">
        <f>+'Stk BSF'!AD163</f>
        <v>0</v>
      </c>
      <c r="V163" s="350">
        <f>+'Stk CF '!X163</f>
        <v>0</v>
      </c>
      <c r="W163" s="350">
        <f>+'Stk CF '!Y163</f>
        <v>0</v>
      </c>
      <c r="X163" s="351">
        <f>+'Stk BF '!AF163</f>
        <v>48</v>
      </c>
      <c r="Y163" s="106">
        <f>+'Stk BSF'!AL163</f>
        <v>0</v>
      </c>
      <c r="Z163" s="350">
        <f>+'Stk CF '!AE163</f>
        <v>0</v>
      </c>
      <c r="AA163" s="350">
        <f>+'Stk CF '!AF163</f>
        <v>0</v>
      </c>
      <c r="AB163" s="351">
        <f>+'Stk BF '!AO163</f>
        <v>48</v>
      </c>
      <c r="AC163" s="106">
        <f>+'Stk BSF'!AT163</f>
        <v>0</v>
      </c>
      <c r="AD163" s="350">
        <f>+'Stk CF '!AL163</f>
        <v>0</v>
      </c>
      <c r="AE163" s="350">
        <f>+'Stk CF '!AM163</f>
        <v>0</v>
      </c>
      <c r="AF163" s="351">
        <f>+'Stk BF '!AX163</f>
        <v>48</v>
      </c>
      <c r="AG163" s="106">
        <f>+'Stk BSF'!BB163</f>
        <v>0</v>
      </c>
      <c r="AH163" s="350">
        <f>+'Stk CF '!AS163</f>
        <v>0</v>
      </c>
      <c r="AI163" s="350">
        <f>+'Stk CF '!AT163</f>
        <v>0</v>
      </c>
      <c r="AJ163" s="351">
        <f>+'Stk BF '!BG163</f>
        <v>48</v>
      </c>
      <c r="AK163" s="106">
        <f>+'Stk BSF'!BJ163</f>
        <v>0</v>
      </c>
      <c r="AL163" s="350">
        <f>+'Stk CF '!AZ163</f>
        <v>0</v>
      </c>
      <c r="AM163" s="350">
        <f>+'Stk CF '!BA163</f>
        <v>0</v>
      </c>
      <c r="AN163" s="351">
        <f>+'Stk BF '!BP163</f>
        <v>48</v>
      </c>
      <c r="AO163" s="106">
        <f>+'Stk BSF'!BR163</f>
        <v>0</v>
      </c>
      <c r="AP163" s="350">
        <f>+'Stk CF '!BG163</f>
        <v>0</v>
      </c>
      <c r="AQ163" s="350">
        <f>+'Stk CF '!BH163</f>
        <v>0</v>
      </c>
      <c r="AR163" s="351">
        <f>+'Stk BF '!BY163</f>
        <v>48</v>
      </c>
      <c r="AS163" s="106">
        <f>+'Stk BSF'!BZ163</f>
        <v>0</v>
      </c>
      <c r="AT163" s="350">
        <f>+'Stk CF '!BN163</f>
        <v>0</v>
      </c>
      <c r="AU163" s="350">
        <f>+'Stk CF '!BO163</f>
        <v>0</v>
      </c>
      <c r="AV163" s="351">
        <f>+'Stk BF '!CH163</f>
        <v>48</v>
      </c>
      <c r="AW163" s="106">
        <f>+'Stk BSF'!CH163</f>
        <v>0</v>
      </c>
      <c r="AX163" s="350">
        <f>+'Stk CF '!BU163</f>
        <v>0</v>
      </c>
      <c r="AY163" s="350">
        <f>+'Stk CF '!BV163</f>
        <v>0</v>
      </c>
      <c r="AZ163" s="351">
        <f>+'Stk BF '!CQ163</f>
        <v>48</v>
      </c>
      <c r="BA163" s="106">
        <f>+'Stk BSF'!CP163</f>
        <v>0</v>
      </c>
      <c r="BB163" s="350">
        <f>+'Stk CF '!CB163</f>
        <v>0</v>
      </c>
      <c r="BC163" s="350">
        <f>+'Stk CF '!CC163</f>
        <v>0</v>
      </c>
      <c r="BD163" s="351">
        <f>+'Stk BF '!CZ163</f>
        <v>48</v>
      </c>
      <c r="BE163" s="106">
        <f>+'Stk BSF'!CX163</f>
        <v>0</v>
      </c>
      <c r="BF163" s="350">
        <f>+'Stk CF '!CI163</f>
        <v>0</v>
      </c>
      <c r="BG163" s="350">
        <f>+'Stk CF '!CJ163</f>
        <v>0</v>
      </c>
      <c r="BH163" s="351">
        <f>+'Stk BF '!DI163</f>
        <v>48</v>
      </c>
      <c r="BI163" s="106">
        <f>+'Stk BSF'!DF163</f>
        <v>0</v>
      </c>
      <c r="BJ163" s="350">
        <f>+'Stk CF '!CP163</f>
        <v>0</v>
      </c>
      <c r="BK163" s="350">
        <f>+'Stk CF '!CQ163</f>
        <v>0</v>
      </c>
      <c r="BL163" s="351">
        <f>+'Stk BF '!DR163</f>
        <v>0</v>
      </c>
      <c r="BM163" s="106">
        <f>+'Stk BSF'!DN163</f>
        <v>0</v>
      </c>
      <c r="BN163" s="350">
        <f>+'Stk CF '!CW163</f>
        <v>0</v>
      </c>
      <c r="BO163" s="350">
        <f>+'Stk CF '!CX163</f>
        <v>0</v>
      </c>
      <c r="BP163" s="351">
        <f>+'Stk BF '!EA163</f>
        <v>0</v>
      </c>
      <c r="BQ163" s="106">
        <f>+'Stk BSF'!DV163</f>
        <v>0</v>
      </c>
      <c r="BR163" s="350">
        <f>+'Stk CF '!DD163</f>
        <v>0</v>
      </c>
      <c r="BS163" s="350">
        <f>+'Stk CF '!DE163</f>
        <v>0</v>
      </c>
      <c r="BT163" s="351">
        <f>+'Stk BF '!EJ163</f>
        <v>0</v>
      </c>
      <c r="BU163" s="106">
        <f>+'Stk BSF'!ED163</f>
        <v>0</v>
      </c>
      <c r="BV163" s="350">
        <f>+'Stk CF '!DK163</f>
        <v>0</v>
      </c>
      <c r="BW163" s="350">
        <f>+'Stk CF '!DL163</f>
        <v>0</v>
      </c>
      <c r="BX163" s="351">
        <f>+'Stk BF '!ES163</f>
        <v>0</v>
      </c>
      <c r="BY163" s="106">
        <f>+'Stk BSF'!EL163</f>
        <v>0</v>
      </c>
      <c r="BZ163" s="350">
        <f>+'Stk CF '!DR163</f>
        <v>0</v>
      </c>
      <c r="CA163" s="350">
        <f>+'Stk CF '!DS163</f>
        <v>0</v>
      </c>
      <c r="CB163" s="351">
        <f>+'Stk BF '!FB163</f>
        <v>0</v>
      </c>
      <c r="CC163" s="106">
        <f>+'Stk BSF'!ET163</f>
        <v>0</v>
      </c>
      <c r="CD163" s="350">
        <f>+'Stk CF '!DY163</f>
        <v>0</v>
      </c>
      <c r="CE163" s="350">
        <f>+'Stk CF '!DZ163</f>
        <v>0</v>
      </c>
      <c r="CF163" s="351">
        <f>+'Stk BF '!FK163</f>
        <v>0</v>
      </c>
      <c r="CG163" s="106">
        <f>+'Stk BSF'!FB163</f>
        <v>0</v>
      </c>
      <c r="CH163" s="350">
        <f>+'Stk CF '!EF163</f>
        <v>0</v>
      </c>
      <c r="CI163" s="350">
        <f>+'Stk CF '!EG163</f>
        <v>0</v>
      </c>
      <c r="CJ163" s="351">
        <f>+'Stk BF '!FT163</f>
        <v>0</v>
      </c>
      <c r="CK163" s="106">
        <f>+'Stk BSF'!FJ163</f>
        <v>0</v>
      </c>
      <c r="CL163" s="350">
        <f>+'Stk CF '!EM163</f>
        <v>0</v>
      </c>
      <c r="CM163" s="350">
        <f>+'Stk CF '!EN163</f>
        <v>0</v>
      </c>
      <c r="CN163" s="351">
        <f>+'Stk BF '!GC163</f>
        <v>0</v>
      </c>
      <c r="CO163" s="106">
        <f>+'Stk BSF'!FR163</f>
        <v>0</v>
      </c>
      <c r="CP163" s="350">
        <f>+'Stk CF '!ET163</f>
        <v>0</v>
      </c>
      <c r="CQ163" s="350">
        <f>+'Stk CF '!EU163</f>
        <v>0</v>
      </c>
      <c r="CR163" s="351">
        <f>+'Stk BF '!GL163</f>
        <v>0</v>
      </c>
      <c r="CS163" s="106">
        <f>+'Stk BSF'!FZ163</f>
        <v>0</v>
      </c>
      <c r="CT163" s="350">
        <f>+'Stk CF '!FA163</f>
        <v>0</v>
      </c>
      <c r="CU163" s="350">
        <f>+'Stk CF '!FB163</f>
        <v>0</v>
      </c>
      <c r="CV163" s="351">
        <f>+'Stk BF '!GU163</f>
        <v>0</v>
      </c>
      <c r="CW163" s="106">
        <f>+'Stk BSF'!GH163</f>
        <v>0</v>
      </c>
      <c r="CX163" s="350">
        <f>+'Stk CF '!FH163</f>
        <v>0</v>
      </c>
      <c r="CY163" s="350">
        <f>+'Stk CF '!FI163</f>
        <v>0</v>
      </c>
      <c r="CZ163" s="351">
        <f>+'Stk BF '!HD163</f>
        <v>0</v>
      </c>
      <c r="DA163" s="106">
        <f>+'Stk BSF'!GP163</f>
        <v>0</v>
      </c>
      <c r="DB163" s="350">
        <f>+'Stk CF '!FO163</f>
        <v>0</v>
      </c>
      <c r="DC163" s="350">
        <f>+'Stk CF '!FP163</f>
        <v>0</v>
      </c>
      <c r="DD163" s="351">
        <f>+'Stk BF '!HM163</f>
        <v>0</v>
      </c>
      <c r="DE163" s="106">
        <f>+'Stk BSF'!GX163</f>
        <v>0</v>
      </c>
      <c r="DF163" s="350">
        <f>+'Stk CF '!FV163</f>
        <v>0</v>
      </c>
      <c r="DG163" s="350">
        <f>+'Stk CF '!FW163</f>
        <v>0</v>
      </c>
      <c r="DH163" s="351">
        <f>+'Stk BF '!HV163</f>
        <v>0</v>
      </c>
      <c r="DI163" s="106">
        <f>+'Stk BSF'!HF163</f>
        <v>0</v>
      </c>
      <c r="DJ163" s="350">
        <f>+'Stk CF '!GC163</f>
        <v>0</v>
      </c>
      <c r="DK163" s="350">
        <f>+'Stk CF '!GD163</f>
        <v>0</v>
      </c>
      <c r="DL163" s="351">
        <f>+'Stk BF '!IE163</f>
        <v>0</v>
      </c>
      <c r="DM163" s="106">
        <f>+'Stk BSF'!HN163</f>
        <v>0</v>
      </c>
      <c r="DN163" s="350">
        <f>+'Stk CF '!GJ163</f>
        <v>0</v>
      </c>
      <c r="DO163" s="350">
        <f>+'Stk CF '!GK163</f>
        <v>0</v>
      </c>
      <c r="DP163" s="351">
        <f>+'Stk BF '!IN163</f>
        <v>0</v>
      </c>
      <c r="DQ163" s="106">
        <f>+'Stk BSF'!HV163</f>
        <v>0</v>
      </c>
      <c r="DR163" s="350">
        <f>+'Stk CF '!GQ163</f>
        <v>0</v>
      </c>
      <c r="DS163" s="350">
        <f>+'Stk CF '!GR163</f>
        <v>0</v>
      </c>
      <c r="DT163" s="351">
        <f>+'Stk BF '!IW163</f>
        <v>0</v>
      </c>
      <c r="DU163" s="106">
        <f>+'Stk BSF'!HV163</f>
        <v>0</v>
      </c>
      <c r="DV163" s="350">
        <f>+'Stk CF '!GX163</f>
        <v>0</v>
      </c>
      <c r="DW163" s="350">
        <f>+'Stk CF '!GY163</f>
        <v>0</v>
      </c>
      <c r="DX163" s="351">
        <f>+'Stk BF '!JF163</f>
        <v>0</v>
      </c>
      <c r="DY163" s="106">
        <f>+'Stk BSF'!IL163</f>
        <v>0</v>
      </c>
      <c r="DZ163" s="350">
        <f>+'Stk CF '!HE163</f>
        <v>0</v>
      </c>
      <c r="EA163" s="350">
        <f>+'Stk CF '!HF163</f>
        <v>0</v>
      </c>
      <c r="EB163" s="351">
        <f>+'Stk BF '!JO163</f>
        <v>0</v>
      </c>
      <c r="EC163" s="106">
        <f>+'Stk BSF'!IT163</f>
        <v>0</v>
      </c>
      <c r="ED163" s="350">
        <f>+'Stk CF '!HL163</f>
        <v>0</v>
      </c>
      <c r="EE163" s="350">
        <f>+'Stk CF '!HM163</f>
        <v>0</v>
      </c>
      <c r="EF163" s="351">
        <f>+'Stk BF '!JX163</f>
        <v>0</v>
      </c>
      <c r="EG163" s="106">
        <f>+'Stk BSF'!JB163</f>
        <v>0</v>
      </c>
      <c r="EH163" s="350">
        <f>+'Stk CF '!IA163</f>
        <v>0</v>
      </c>
      <c r="EI163" s="350">
        <f>+'Stk CF '!IB163</f>
        <v>0</v>
      </c>
      <c r="EJ163" s="351">
        <f>+'Stk BF '!KG163</f>
        <v>0</v>
      </c>
      <c r="EK163" s="1"/>
      <c r="EL163" s="520">
        <f t="shared" si="63"/>
        <v>0</v>
      </c>
      <c r="EM163" s="347">
        <f t="shared" si="64"/>
        <v>0</v>
      </c>
      <c r="EN163" s="347">
        <f t="shared" si="65"/>
        <v>0</v>
      </c>
      <c r="EO163" s="347">
        <f t="shared" si="66"/>
        <v>0</v>
      </c>
      <c r="EP163" s="118"/>
      <c r="EQ163" s="132"/>
      <c r="ER163" s="132"/>
    </row>
    <row r="164" spans="2:148" s="41" customFormat="1" ht="14.25" customHeight="1">
      <c r="B164" s="388" t="s">
        <v>650</v>
      </c>
      <c r="C164" s="176" t="s">
        <v>682</v>
      </c>
      <c r="D164" s="150"/>
      <c r="E164" s="370" t="s">
        <v>199</v>
      </c>
      <c r="F164" s="380" t="s">
        <v>99</v>
      </c>
      <c r="G164" s="380" t="s">
        <v>99</v>
      </c>
      <c r="H164" s="166" t="s">
        <v>94</v>
      </c>
      <c r="I164" s="375"/>
      <c r="J164" s="143">
        <v>9</v>
      </c>
      <c r="K164" s="144">
        <v>10</v>
      </c>
      <c r="L164" s="137" t="s">
        <v>4</v>
      </c>
      <c r="M164" s="106">
        <f>+'Stk BSF'!N164</f>
        <v>0</v>
      </c>
      <c r="N164" s="350">
        <f>+'Stk CF '!N164</f>
        <v>0</v>
      </c>
      <c r="O164" s="350">
        <f>+'Stk CF '!O164</f>
        <v>0</v>
      </c>
      <c r="P164" s="351">
        <f>+'Stk BF '!N164</f>
        <v>48</v>
      </c>
      <c r="Q164" s="106">
        <f>+'Stk BSF'!V164</f>
        <v>0</v>
      </c>
      <c r="R164" s="350">
        <f>+'Stk CF '!Q164</f>
        <v>0</v>
      </c>
      <c r="S164" s="350">
        <f>+'Stk CF '!R164</f>
        <v>0</v>
      </c>
      <c r="T164" s="351">
        <f>+'Stk BF '!W164</f>
        <v>48</v>
      </c>
      <c r="U164" s="106">
        <f>+'Stk BSF'!AD164</f>
        <v>0</v>
      </c>
      <c r="V164" s="350">
        <f>+'Stk CF '!X164</f>
        <v>0</v>
      </c>
      <c r="W164" s="350">
        <f>+'Stk CF '!Y164</f>
        <v>0</v>
      </c>
      <c r="X164" s="351">
        <f>+'Stk BF '!AF164</f>
        <v>48</v>
      </c>
      <c r="Y164" s="106">
        <f>+'Stk BSF'!AL164</f>
        <v>0</v>
      </c>
      <c r="Z164" s="350">
        <f>+'Stk CF '!AE164</f>
        <v>0</v>
      </c>
      <c r="AA164" s="350">
        <f>+'Stk CF '!AF164</f>
        <v>0</v>
      </c>
      <c r="AB164" s="351">
        <f>+'Stk BF '!AO164</f>
        <v>48</v>
      </c>
      <c r="AC164" s="106">
        <f>+'Stk BSF'!AT164</f>
        <v>0</v>
      </c>
      <c r="AD164" s="350">
        <f>+'Stk CF '!AL164</f>
        <v>0</v>
      </c>
      <c r="AE164" s="350">
        <f>+'Stk CF '!AM164</f>
        <v>0</v>
      </c>
      <c r="AF164" s="351">
        <f>+'Stk BF '!AX164</f>
        <v>48</v>
      </c>
      <c r="AG164" s="106">
        <f>+'Stk BSF'!BB164</f>
        <v>0</v>
      </c>
      <c r="AH164" s="350">
        <f>+'Stk CF '!AS164</f>
        <v>0</v>
      </c>
      <c r="AI164" s="350">
        <f>+'Stk CF '!AT164</f>
        <v>0</v>
      </c>
      <c r="AJ164" s="351">
        <f>+'Stk BF '!BG164</f>
        <v>48</v>
      </c>
      <c r="AK164" s="106">
        <f>+'Stk BSF'!BJ164</f>
        <v>0</v>
      </c>
      <c r="AL164" s="350">
        <f>+'Stk CF '!AZ164</f>
        <v>0</v>
      </c>
      <c r="AM164" s="350">
        <f>+'Stk CF '!BA164</f>
        <v>0</v>
      </c>
      <c r="AN164" s="351">
        <f>+'Stk BF '!BP164</f>
        <v>48</v>
      </c>
      <c r="AO164" s="106">
        <f>+'Stk BSF'!BR164</f>
        <v>0</v>
      </c>
      <c r="AP164" s="350">
        <f>+'Stk CF '!BG164</f>
        <v>0</v>
      </c>
      <c r="AQ164" s="350">
        <f>+'Stk CF '!BH164</f>
        <v>0</v>
      </c>
      <c r="AR164" s="351">
        <f>+'Stk BF '!BY164</f>
        <v>48</v>
      </c>
      <c r="AS164" s="106">
        <f>+'Stk BSF'!BZ164</f>
        <v>0</v>
      </c>
      <c r="AT164" s="350">
        <f>+'Stk CF '!BN164</f>
        <v>0</v>
      </c>
      <c r="AU164" s="350">
        <f>+'Stk CF '!BO164</f>
        <v>0</v>
      </c>
      <c r="AV164" s="351">
        <f>+'Stk BF '!CH164</f>
        <v>48</v>
      </c>
      <c r="AW164" s="106">
        <f>+'Stk BSF'!CH164</f>
        <v>0</v>
      </c>
      <c r="AX164" s="350">
        <f>+'Stk CF '!BU164</f>
        <v>0</v>
      </c>
      <c r="AY164" s="350">
        <f>+'Stk CF '!BV164</f>
        <v>0</v>
      </c>
      <c r="AZ164" s="351">
        <f>+'Stk BF '!CQ164</f>
        <v>48</v>
      </c>
      <c r="BA164" s="106">
        <f>+'Stk BSF'!CP164</f>
        <v>0</v>
      </c>
      <c r="BB164" s="350">
        <f>+'Stk CF '!CB164</f>
        <v>0</v>
      </c>
      <c r="BC164" s="350">
        <f>+'Stk CF '!CC164</f>
        <v>0</v>
      </c>
      <c r="BD164" s="351">
        <f>+'Stk BF '!CZ164</f>
        <v>48</v>
      </c>
      <c r="BE164" s="106">
        <f>+'Stk BSF'!CX164</f>
        <v>0</v>
      </c>
      <c r="BF164" s="350">
        <f>+'Stk CF '!CI164</f>
        <v>0</v>
      </c>
      <c r="BG164" s="350">
        <f>+'Stk CF '!CJ164</f>
        <v>0</v>
      </c>
      <c r="BH164" s="351">
        <f>+'Stk BF '!DI164</f>
        <v>48</v>
      </c>
      <c r="BI164" s="106">
        <f>+'Stk BSF'!DF164</f>
        <v>0</v>
      </c>
      <c r="BJ164" s="350">
        <f>+'Stk CF '!CP164</f>
        <v>0</v>
      </c>
      <c r="BK164" s="350">
        <f>+'Stk CF '!CQ164</f>
        <v>0</v>
      </c>
      <c r="BL164" s="351">
        <f>+'Stk BF '!DR164</f>
        <v>0</v>
      </c>
      <c r="BM164" s="106">
        <f>+'Stk BSF'!DN164</f>
        <v>0</v>
      </c>
      <c r="BN164" s="350">
        <f>+'Stk CF '!CW164</f>
        <v>0</v>
      </c>
      <c r="BO164" s="350">
        <f>+'Stk CF '!CX164</f>
        <v>0</v>
      </c>
      <c r="BP164" s="351">
        <f>+'Stk BF '!EA164</f>
        <v>0</v>
      </c>
      <c r="BQ164" s="106">
        <f>+'Stk BSF'!DV164</f>
        <v>0</v>
      </c>
      <c r="BR164" s="350">
        <f>+'Stk CF '!DD164</f>
        <v>0</v>
      </c>
      <c r="BS164" s="350">
        <f>+'Stk CF '!DE164</f>
        <v>0</v>
      </c>
      <c r="BT164" s="351">
        <f>+'Stk BF '!EJ164</f>
        <v>0</v>
      </c>
      <c r="BU164" s="106">
        <f>+'Stk BSF'!ED164</f>
        <v>0</v>
      </c>
      <c r="BV164" s="350">
        <f>+'Stk CF '!DK164</f>
        <v>0</v>
      </c>
      <c r="BW164" s="350">
        <f>+'Stk CF '!DL164</f>
        <v>0</v>
      </c>
      <c r="BX164" s="351">
        <f>+'Stk BF '!ES164</f>
        <v>0</v>
      </c>
      <c r="BY164" s="106">
        <f>+'Stk BSF'!EL164</f>
        <v>0</v>
      </c>
      <c r="BZ164" s="350">
        <f>+'Stk CF '!DR164</f>
        <v>0</v>
      </c>
      <c r="CA164" s="350">
        <f>+'Stk CF '!DS164</f>
        <v>0</v>
      </c>
      <c r="CB164" s="351">
        <f>+'Stk BF '!FB164</f>
        <v>0</v>
      </c>
      <c r="CC164" s="106">
        <f>+'Stk BSF'!ET164</f>
        <v>0</v>
      </c>
      <c r="CD164" s="350">
        <f>+'Stk CF '!DY164</f>
        <v>0</v>
      </c>
      <c r="CE164" s="350">
        <f>+'Stk CF '!DZ164</f>
        <v>0</v>
      </c>
      <c r="CF164" s="351">
        <f>+'Stk BF '!FK164</f>
        <v>0</v>
      </c>
      <c r="CG164" s="106">
        <f>+'Stk BSF'!FB164</f>
        <v>0</v>
      </c>
      <c r="CH164" s="350">
        <f>+'Stk CF '!EF164</f>
        <v>0</v>
      </c>
      <c r="CI164" s="350">
        <f>+'Stk CF '!EG164</f>
        <v>0</v>
      </c>
      <c r="CJ164" s="351">
        <f>+'Stk BF '!FT164</f>
        <v>0</v>
      </c>
      <c r="CK164" s="106">
        <f>+'Stk BSF'!FJ164</f>
        <v>0</v>
      </c>
      <c r="CL164" s="350">
        <f>+'Stk CF '!EM164</f>
        <v>0</v>
      </c>
      <c r="CM164" s="350">
        <f>+'Stk CF '!EN164</f>
        <v>0</v>
      </c>
      <c r="CN164" s="351">
        <f>+'Stk BF '!GC164</f>
        <v>0</v>
      </c>
      <c r="CO164" s="106">
        <f>+'Stk BSF'!FR164</f>
        <v>0</v>
      </c>
      <c r="CP164" s="350">
        <f>+'Stk CF '!ET164</f>
        <v>0</v>
      </c>
      <c r="CQ164" s="350">
        <f>+'Stk CF '!EU164</f>
        <v>0</v>
      </c>
      <c r="CR164" s="351">
        <f>+'Stk BF '!GL164</f>
        <v>0</v>
      </c>
      <c r="CS164" s="106">
        <f>+'Stk BSF'!FZ164</f>
        <v>0</v>
      </c>
      <c r="CT164" s="350">
        <f>+'Stk CF '!FA164</f>
        <v>0</v>
      </c>
      <c r="CU164" s="350">
        <f>+'Stk CF '!FB164</f>
        <v>0</v>
      </c>
      <c r="CV164" s="351">
        <f>+'Stk BF '!GU164</f>
        <v>0</v>
      </c>
      <c r="CW164" s="106">
        <f>+'Stk BSF'!GH164</f>
        <v>0</v>
      </c>
      <c r="CX164" s="350">
        <f>+'Stk CF '!FH164</f>
        <v>0</v>
      </c>
      <c r="CY164" s="350">
        <f>+'Stk CF '!FI164</f>
        <v>0</v>
      </c>
      <c r="CZ164" s="351">
        <f>+'Stk BF '!HD164</f>
        <v>0</v>
      </c>
      <c r="DA164" s="106">
        <f>+'Stk BSF'!GP164</f>
        <v>0</v>
      </c>
      <c r="DB164" s="350">
        <f>+'Stk CF '!FO164</f>
        <v>0</v>
      </c>
      <c r="DC164" s="350">
        <f>+'Stk CF '!FP164</f>
        <v>0</v>
      </c>
      <c r="DD164" s="351">
        <f>+'Stk BF '!HM164</f>
        <v>0</v>
      </c>
      <c r="DE164" s="106">
        <f>+'Stk BSF'!GX164</f>
        <v>0</v>
      </c>
      <c r="DF164" s="350">
        <f>+'Stk CF '!FV164</f>
        <v>0</v>
      </c>
      <c r="DG164" s="350">
        <f>+'Stk CF '!FW164</f>
        <v>0</v>
      </c>
      <c r="DH164" s="351">
        <f>+'Stk BF '!HV164</f>
        <v>0</v>
      </c>
      <c r="DI164" s="106">
        <f>+'Stk BSF'!HF164</f>
        <v>0</v>
      </c>
      <c r="DJ164" s="350">
        <f>+'Stk CF '!GC164</f>
        <v>0</v>
      </c>
      <c r="DK164" s="350">
        <f>+'Stk CF '!GD164</f>
        <v>0</v>
      </c>
      <c r="DL164" s="351">
        <f>+'Stk BF '!IE164</f>
        <v>0</v>
      </c>
      <c r="DM164" s="106">
        <f>+'Stk BSF'!HN164</f>
        <v>0</v>
      </c>
      <c r="DN164" s="350">
        <f>+'Stk CF '!GJ164</f>
        <v>0</v>
      </c>
      <c r="DO164" s="350">
        <f>+'Stk CF '!GK164</f>
        <v>0</v>
      </c>
      <c r="DP164" s="351">
        <f>+'Stk BF '!IN164</f>
        <v>0</v>
      </c>
      <c r="DQ164" s="106">
        <f>+'Stk BSF'!HV164</f>
        <v>0</v>
      </c>
      <c r="DR164" s="350">
        <f>+'Stk CF '!GQ164</f>
        <v>0</v>
      </c>
      <c r="DS164" s="350">
        <f>+'Stk CF '!GR164</f>
        <v>0</v>
      </c>
      <c r="DT164" s="351">
        <f>+'Stk BF '!IW164</f>
        <v>0</v>
      </c>
      <c r="DU164" s="106">
        <f>+'Stk BSF'!HV164</f>
        <v>0</v>
      </c>
      <c r="DV164" s="350">
        <f>+'Stk CF '!GX164</f>
        <v>0</v>
      </c>
      <c r="DW164" s="350">
        <f>+'Stk CF '!GY164</f>
        <v>0</v>
      </c>
      <c r="DX164" s="351">
        <f>+'Stk BF '!JF164</f>
        <v>0</v>
      </c>
      <c r="DY164" s="106">
        <f>+'Stk BSF'!IL164</f>
        <v>0</v>
      </c>
      <c r="DZ164" s="350">
        <f>+'Stk CF '!HE164</f>
        <v>0</v>
      </c>
      <c r="EA164" s="350">
        <f>+'Stk CF '!HF164</f>
        <v>0</v>
      </c>
      <c r="EB164" s="351">
        <f>+'Stk BF '!JO164</f>
        <v>0</v>
      </c>
      <c r="EC164" s="106">
        <f>+'Stk BSF'!IT164</f>
        <v>0</v>
      </c>
      <c r="ED164" s="350">
        <f>+'Stk CF '!HL164</f>
        <v>0</v>
      </c>
      <c r="EE164" s="350">
        <f>+'Stk CF '!HM164</f>
        <v>0</v>
      </c>
      <c r="EF164" s="351">
        <f>+'Stk BF '!JX164</f>
        <v>0</v>
      </c>
      <c r="EG164" s="106">
        <f>+'Stk BSF'!JB164</f>
        <v>0</v>
      </c>
      <c r="EH164" s="350">
        <f>+'Stk CF '!IA164</f>
        <v>0</v>
      </c>
      <c r="EI164" s="350">
        <f>+'Stk CF '!IB164</f>
        <v>0</v>
      </c>
      <c r="EJ164" s="351">
        <f>+'Stk BF '!KG164</f>
        <v>0</v>
      </c>
      <c r="EK164" s="1"/>
      <c r="EL164" s="520">
        <f t="shared" si="63"/>
        <v>0</v>
      </c>
      <c r="EM164" s="347">
        <f t="shared" si="64"/>
        <v>0</v>
      </c>
      <c r="EN164" s="347">
        <f t="shared" si="65"/>
        <v>0</v>
      </c>
      <c r="EO164" s="347">
        <f t="shared" si="66"/>
        <v>0</v>
      </c>
      <c r="EP164" s="118"/>
      <c r="EQ164" s="132"/>
      <c r="ER164" s="132"/>
    </row>
    <row r="165" spans="2:148" s="41" customFormat="1" ht="14.25" customHeight="1" thickBot="1">
      <c r="B165" s="388" t="s">
        <v>650</v>
      </c>
      <c r="C165" s="176" t="s">
        <v>683</v>
      </c>
      <c r="D165" s="150"/>
      <c r="E165" s="370" t="s">
        <v>57</v>
      </c>
      <c r="F165" s="380" t="s">
        <v>99</v>
      </c>
      <c r="G165" s="380" t="s">
        <v>99</v>
      </c>
      <c r="H165" s="361" t="s">
        <v>95</v>
      </c>
      <c r="I165" s="375"/>
      <c r="J165" s="143">
        <v>5</v>
      </c>
      <c r="K165" s="144">
        <v>5</v>
      </c>
      <c r="L165" s="137" t="s">
        <v>4</v>
      </c>
      <c r="M165" s="106">
        <f>+'Stk BSF'!N165</f>
        <v>0</v>
      </c>
      <c r="N165" s="350">
        <f>+'Stk CF '!N165</f>
        <v>0</v>
      </c>
      <c r="O165" s="350">
        <f>+'Stk CF '!O165</f>
        <v>0</v>
      </c>
      <c r="P165" s="351">
        <f>+'Stk BF '!N165</f>
        <v>4</v>
      </c>
      <c r="Q165" s="106">
        <f>+'Stk BSF'!V165</f>
        <v>0</v>
      </c>
      <c r="R165" s="350">
        <f>+'Stk CF '!Q165</f>
        <v>0</v>
      </c>
      <c r="S165" s="350">
        <f>+'Stk CF '!R165</f>
        <v>0</v>
      </c>
      <c r="T165" s="351">
        <f>+'Stk BF '!W165</f>
        <v>4</v>
      </c>
      <c r="U165" s="106">
        <f>+'Stk BSF'!AD165</f>
        <v>0</v>
      </c>
      <c r="V165" s="350">
        <f>+'Stk CF '!X165</f>
        <v>0</v>
      </c>
      <c r="W165" s="350">
        <f>+'Stk CF '!Y165</f>
        <v>0</v>
      </c>
      <c r="X165" s="351">
        <f>+'Stk BF '!AF165</f>
        <v>4</v>
      </c>
      <c r="Y165" s="106">
        <f>+'Stk BSF'!AL165</f>
        <v>0</v>
      </c>
      <c r="Z165" s="350">
        <f>+'Stk CF '!AE165</f>
        <v>0</v>
      </c>
      <c r="AA165" s="350">
        <f>+'Stk CF '!AF165</f>
        <v>0</v>
      </c>
      <c r="AB165" s="351">
        <f>+'Stk BF '!AO165</f>
        <v>4</v>
      </c>
      <c r="AC165" s="106">
        <f>+'Stk BSF'!AT165</f>
        <v>0</v>
      </c>
      <c r="AD165" s="350">
        <f>+'Stk CF '!AL165</f>
        <v>0</v>
      </c>
      <c r="AE165" s="350">
        <f>+'Stk CF '!AM165</f>
        <v>0</v>
      </c>
      <c r="AF165" s="351">
        <f>+'Stk BF '!AX165</f>
        <v>4</v>
      </c>
      <c r="AG165" s="106">
        <f>+'Stk BSF'!BB165</f>
        <v>0</v>
      </c>
      <c r="AH165" s="350">
        <f>+'Stk CF '!AS165</f>
        <v>0</v>
      </c>
      <c r="AI165" s="350">
        <f>+'Stk CF '!AT165</f>
        <v>0</v>
      </c>
      <c r="AJ165" s="351">
        <f>+'Stk BF '!BG165</f>
        <v>4</v>
      </c>
      <c r="AK165" s="106">
        <f>+'Stk BSF'!BJ165</f>
        <v>0</v>
      </c>
      <c r="AL165" s="350">
        <f>+'Stk CF '!AZ165</f>
        <v>0</v>
      </c>
      <c r="AM165" s="350">
        <f>+'Stk CF '!BA165</f>
        <v>0</v>
      </c>
      <c r="AN165" s="351">
        <f>+'Stk BF '!BP165</f>
        <v>4</v>
      </c>
      <c r="AO165" s="106">
        <f>+'Stk BSF'!BR165</f>
        <v>0</v>
      </c>
      <c r="AP165" s="350">
        <f>+'Stk CF '!BG165</f>
        <v>0</v>
      </c>
      <c r="AQ165" s="350">
        <f>+'Stk CF '!BH165</f>
        <v>0</v>
      </c>
      <c r="AR165" s="351">
        <f>+'Stk BF '!BY165</f>
        <v>4</v>
      </c>
      <c r="AS165" s="106">
        <f>+'Stk BSF'!BZ165</f>
        <v>0</v>
      </c>
      <c r="AT165" s="350">
        <f>+'Stk CF '!BN165</f>
        <v>0</v>
      </c>
      <c r="AU165" s="350">
        <f>+'Stk CF '!BO165</f>
        <v>0</v>
      </c>
      <c r="AV165" s="351">
        <f>+'Stk BF '!CH165</f>
        <v>4</v>
      </c>
      <c r="AW165" s="106">
        <f>+'Stk BSF'!CH165</f>
        <v>0</v>
      </c>
      <c r="AX165" s="350">
        <f>+'Stk CF '!BU165</f>
        <v>0</v>
      </c>
      <c r="AY165" s="350">
        <f>+'Stk CF '!BV165</f>
        <v>0</v>
      </c>
      <c r="AZ165" s="351">
        <f>+'Stk BF '!CQ165</f>
        <v>4</v>
      </c>
      <c r="BA165" s="106">
        <f>+'Stk BSF'!CP165</f>
        <v>0</v>
      </c>
      <c r="BB165" s="350">
        <f>+'Stk CF '!CB165</f>
        <v>0</v>
      </c>
      <c r="BC165" s="350">
        <f>+'Stk CF '!CC165</f>
        <v>0</v>
      </c>
      <c r="BD165" s="351">
        <f>+'Stk BF '!CZ165</f>
        <v>4</v>
      </c>
      <c r="BE165" s="106">
        <f>+'Stk BSF'!CX165</f>
        <v>0</v>
      </c>
      <c r="BF165" s="350">
        <f>+'Stk CF '!CI165</f>
        <v>0</v>
      </c>
      <c r="BG165" s="350">
        <f>+'Stk CF '!CJ165</f>
        <v>0</v>
      </c>
      <c r="BH165" s="351">
        <f>+'Stk BF '!DI165</f>
        <v>4</v>
      </c>
      <c r="BI165" s="106">
        <f>+'Stk BSF'!DF165</f>
        <v>0</v>
      </c>
      <c r="BJ165" s="350">
        <f>+'Stk CF '!CP165</f>
        <v>0</v>
      </c>
      <c r="BK165" s="350">
        <f>+'Stk CF '!CQ165</f>
        <v>0</v>
      </c>
      <c r="BL165" s="351">
        <f>+'Stk BF '!DR165</f>
        <v>4</v>
      </c>
      <c r="BM165" s="106">
        <f>+'Stk BSF'!DN165</f>
        <v>0</v>
      </c>
      <c r="BN165" s="350">
        <f>+'Stk CF '!CW165</f>
        <v>0</v>
      </c>
      <c r="BO165" s="350">
        <f>+'Stk CF '!CX165</f>
        <v>0</v>
      </c>
      <c r="BP165" s="351">
        <f>+'Stk BF '!EA165</f>
        <v>4</v>
      </c>
      <c r="BQ165" s="106">
        <f>+'Stk BSF'!DV165</f>
        <v>0</v>
      </c>
      <c r="BR165" s="350">
        <f>+'Stk CF '!DD165</f>
        <v>0</v>
      </c>
      <c r="BS165" s="350">
        <f>+'Stk CF '!DE165</f>
        <v>0</v>
      </c>
      <c r="BT165" s="351">
        <f>+'Stk BF '!EJ165</f>
        <v>4</v>
      </c>
      <c r="BU165" s="106">
        <f>+'Stk BSF'!ED165</f>
        <v>0</v>
      </c>
      <c r="BV165" s="350">
        <f>+'Stk CF '!DK165</f>
        <v>0</v>
      </c>
      <c r="BW165" s="350">
        <f>+'Stk CF '!DL165</f>
        <v>0</v>
      </c>
      <c r="BX165" s="351">
        <f>+'Stk BF '!ES165</f>
        <v>4</v>
      </c>
      <c r="BY165" s="106">
        <f>+'Stk BSF'!EL165</f>
        <v>0</v>
      </c>
      <c r="BZ165" s="350">
        <f>+'Stk CF '!DR165</f>
        <v>0</v>
      </c>
      <c r="CA165" s="350">
        <f>+'Stk CF '!DS165</f>
        <v>0</v>
      </c>
      <c r="CB165" s="351">
        <f>+'Stk BF '!FB165</f>
        <v>4</v>
      </c>
      <c r="CC165" s="106">
        <f>+'Stk BSF'!ET165</f>
        <v>0</v>
      </c>
      <c r="CD165" s="350">
        <f>+'Stk CF '!DY165</f>
        <v>0</v>
      </c>
      <c r="CE165" s="350">
        <f>+'Stk CF '!DZ165</f>
        <v>0</v>
      </c>
      <c r="CF165" s="351">
        <f>+'Stk BF '!FK165</f>
        <v>4</v>
      </c>
      <c r="CG165" s="106">
        <f>+'Stk BSF'!FB165</f>
        <v>0</v>
      </c>
      <c r="CH165" s="350">
        <f>+'Stk CF '!EF165</f>
        <v>0</v>
      </c>
      <c r="CI165" s="350">
        <f>+'Stk CF '!EG165</f>
        <v>0</v>
      </c>
      <c r="CJ165" s="351">
        <f>+'Stk BF '!FT165</f>
        <v>4</v>
      </c>
      <c r="CK165" s="106">
        <f>+'Stk BSF'!FJ165</f>
        <v>0</v>
      </c>
      <c r="CL165" s="350">
        <f>+'Stk CF '!EM165</f>
        <v>0</v>
      </c>
      <c r="CM165" s="350">
        <f>+'Stk CF '!EN165</f>
        <v>0</v>
      </c>
      <c r="CN165" s="351">
        <f>+'Stk BF '!GC165</f>
        <v>4</v>
      </c>
      <c r="CO165" s="106">
        <f>+'Stk BSF'!FR165</f>
        <v>0</v>
      </c>
      <c r="CP165" s="350">
        <f>+'Stk CF '!ET165</f>
        <v>0</v>
      </c>
      <c r="CQ165" s="350">
        <f>+'Stk CF '!EU165</f>
        <v>0</v>
      </c>
      <c r="CR165" s="351">
        <f>+'Stk BF '!GL165</f>
        <v>4</v>
      </c>
      <c r="CS165" s="106">
        <f>+'Stk BSF'!FZ165</f>
        <v>0</v>
      </c>
      <c r="CT165" s="350">
        <f>+'Stk CF '!FA165</f>
        <v>0</v>
      </c>
      <c r="CU165" s="350">
        <f>+'Stk CF '!FB165</f>
        <v>0</v>
      </c>
      <c r="CV165" s="351">
        <f>+'Stk BF '!GU165</f>
        <v>4</v>
      </c>
      <c r="CW165" s="106">
        <f>+'Stk BSF'!GH165</f>
        <v>0</v>
      </c>
      <c r="CX165" s="350">
        <f>+'Stk CF '!FH165</f>
        <v>0</v>
      </c>
      <c r="CY165" s="350">
        <f>+'Stk CF '!FI165</f>
        <v>0</v>
      </c>
      <c r="CZ165" s="351">
        <f>+'Stk BF '!HD165</f>
        <v>4</v>
      </c>
      <c r="DA165" s="106">
        <f>+'Stk BSF'!GP165</f>
        <v>0</v>
      </c>
      <c r="DB165" s="350">
        <f>+'Stk CF '!FO165</f>
        <v>0</v>
      </c>
      <c r="DC165" s="350">
        <f>+'Stk CF '!FP165</f>
        <v>0</v>
      </c>
      <c r="DD165" s="351">
        <f>+'Stk BF '!HM165</f>
        <v>4</v>
      </c>
      <c r="DE165" s="106">
        <f>+'Stk BSF'!GX165</f>
        <v>0</v>
      </c>
      <c r="DF165" s="350">
        <f>+'Stk CF '!FV165</f>
        <v>0</v>
      </c>
      <c r="DG165" s="350">
        <f>+'Stk CF '!FW165</f>
        <v>0</v>
      </c>
      <c r="DH165" s="351">
        <f>+'Stk BF '!HV165</f>
        <v>4</v>
      </c>
      <c r="DI165" s="106">
        <f>+'Stk BSF'!HF165</f>
        <v>0</v>
      </c>
      <c r="DJ165" s="350">
        <f>+'Stk CF '!GC165</f>
        <v>0</v>
      </c>
      <c r="DK165" s="350">
        <f>+'Stk CF '!GD165</f>
        <v>0</v>
      </c>
      <c r="DL165" s="351">
        <f>+'Stk BF '!IE165</f>
        <v>4</v>
      </c>
      <c r="DM165" s="106">
        <f>+'Stk BSF'!HN165</f>
        <v>0</v>
      </c>
      <c r="DN165" s="350">
        <f>+'Stk CF '!GJ165</f>
        <v>0</v>
      </c>
      <c r="DO165" s="350">
        <f>+'Stk CF '!GK165</f>
        <v>0</v>
      </c>
      <c r="DP165" s="351">
        <f>+'Stk BF '!IN165</f>
        <v>4</v>
      </c>
      <c r="DQ165" s="106">
        <f>+'Stk BSF'!HV165</f>
        <v>0</v>
      </c>
      <c r="DR165" s="350">
        <f>+'Stk CF '!GQ165</f>
        <v>0</v>
      </c>
      <c r="DS165" s="350">
        <f>+'Stk CF '!GR165</f>
        <v>0</v>
      </c>
      <c r="DT165" s="351">
        <f>+'Stk BF '!IW165</f>
        <v>4</v>
      </c>
      <c r="DU165" s="106">
        <f>+'Stk BSF'!HV165</f>
        <v>0</v>
      </c>
      <c r="DV165" s="350">
        <f>+'Stk CF '!GX165</f>
        <v>0</v>
      </c>
      <c r="DW165" s="350">
        <f>+'Stk CF '!GY165</f>
        <v>0</v>
      </c>
      <c r="DX165" s="351">
        <f>+'Stk BF '!JF165</f>
        <v>4</v>
      </c>
      <c r="DY165" s="106">
        <f>+'Stk BSF'!IL165</f>
        <v>0</v>
      </c>
      <c r="DZ165" s="350">
        <f>+'Stk CF '!HE165</f>
        <v>0</v>
      </c>
      <c r="EA165" s="350">
        <f>+'Stk CF '!HF165</f>
        <v>0</v>
      </c>
      <c r="EB165" s="351">
        <f>+'Stk BF '!JO165</f>
        <v>4</v>
      </c>
      <c r="EC165" s="106">
        <f>+'Stk BSF'!IT165</f>
        <v>0</v>
      </c>
      <c r="ED165" s="350">
        <f>+'Stk CF '!HL165</f>
        <v>0</v>
      </c>
      <c r="EE165" s="350">
        <f>+'Stk CF '!HM165</f>
        <v>0</v>
      </c>
      <c r="EF165" s="351">
        <f>+'Stk BF '!JX165</f>
        <v>4</v>
      </c>
      <c r="EG165" s="106">
        <f>+'Stk BSF'!JB165</f>
        <v>0</v>
      </c>
      <c r="EH165" s="350">
        <f>+'Stk CF '!IA165</f>
        <v>0</v>
      </c>
      <c r="EI165" s="350">
        <f>+'Stk CF '!IB165</f>
        <v>0</v>
      </c>
      <c r="EJ165" s="351">
        <f>+'Stk BF '!KG165</f>
        <v>4</v>
      </c>
      <c r="EK165" s="1"/>
      <c r="EL165" s="520">
        <f t="shared" si="63"/>
        <v>0</v>
      </c>
      <c r="EM165" s="347">
        <f t="shared" si="64"/>
        <v>0</v>
      </c>
      <c r="EN165" s="347">
        <f t="shared" si="65"/>
        <v>0</v>
      </c>
      <c r="EO165" s="347">
        <f t="shared" si="66"/>
        <v>4</v>
      </c>
      <c r="EP165" s="118"/>
      <c r="EQ165" s="132"/>
      <c r="ER165" s="132"/>
    </row>
    <row r="166" spans="2:148" s="519" customFormat="1" ht="16.5" customHeight="1" thickBot="1">
      <c r="B166" s="515" t="s">
        <v>147</v>
      </c>
      <c r="C166" s="516"/>
      <c r="D166" s="516"/>
      <c r="E166" s="516"/>
      <c r="F166" s="516"/>
      <c r="G166" s="516"/>
      <c r="H166" s="516"/>
      <c r="I166" s="516"/>
      <c r="J166" s="516"/>
      <c r="K166" s="517"/>
      <c r="L166" s="508"/>
      <c r="M166" s="509">
        <f t="shared" ref="M166:BX166" si="67">SUBTOTAL(9,M7:M165)</f>
        <v>18853</v>
      </c>
      <c r="N166" s="509">
        <f t="shared" si="67"/>
        <v>219</v>
      </c>
      <c r="O166" s="509">
        <f t="shared" si="67"/>
        <v>1186</v>
      </c>
      <c r="P166" s="509">
        <f t="shared" si="67"/>
        <v>11755</v>
      </c>
      <c r="Q166" s="509">
        <f t="shared" si="67"/>
        <v>17335</v>
      </c>
      <c r="R166" s="509">
        <f t="shared" si="67"/>
        <v>1183</v>
      </c>
      <c r="S166" s="509">
        <f t="shared" si="67"/>
        <v>1740</v>
      </c>
      <c r="T166" s="509">
        <f t="shared" si="67"/>
        <v>11755</v>
      </c>
      <c r="U166" s="509">
        <f t="shared" si="67"/>
        <v>17335</v>
      </c>
      <c r="V166" s="509">
        <f t="shared" si="67"/>
        <v>424</v>
      </c>
      <c r="W166" s="509">
        <f t="shared" si="67"/>
        <v>2499</v>
      </c>
      <c r="X166" s="509">
        <f t="shared" si="67"/>
        <v>11755</v>
      </c>
      <c r="Y166" s="509">
        <f t="shared" si="67"/>
        <v>17296</v>
      </c>
      <c r="Z166" s="509">
        <f t="shared" si="67"/>
        <v>376</v>
      </c>
      <c r="AA166" s="509">
        <f t="shared" si="67"/>
        <v>2528</v>
      </c>
      <c r="AB166" s="509">
        <f t="shared" si="67"/>
        <v>12158</v>
      </c>
      <c r="AC166" s="509">
        <f t="shared" si="67"/>
        <v>17828</v>
      </c>
      <c r="AD166" s="509">
        <f t="shared" si="67"/>
        <v>877</v>
      </c>
      <c r="AE166" s="509">
        <f t="shared" si="67"/>
        <v>1827</v>
      </c>
      <c r="AF166" s="509">
        <f t="shared" si="67"/>
        <v>12769</v>
      </c>
      <c r="AG166" s="509">
        <f t="shared" si="67"/>
        <v>18272</v>
      </c>
      <c r="AH166" s="509">
        <f t="shared" si="67"/>
        <v>148</v>
      </c>
      <c r="AI166" s="509">
        <f t="shared" si="67"/>
        <v>2174</v>
      </c>
      <c r="AJ166" s="509">
        <f t="shared" si="67"/>
        <v>13263</v>
      </c>
      <c r="AK166" s="509">
        <f t="shared" si="67"/>
        <v>18680</v>
      </c>
      <c r="AL166" s="509">
        <f t="shared" si="67"/>
        <v>109</v>
      </c>
      <c r="AM166" s="509">
        <f t="shared" si="67"/>
        <v>1626</v>
      </c>
      <c r="AN166" s="509">
        <f t="shared" si="67"/>
        <v>13789</v>
      </c>
      <c r="AO166" s="509">
        <f t="shared" si="67"/>
        <v>19857</v>
      </c>
      <c r="AP166" s="509">
        <f t="shared" si="67"/>
        <v>0</v>
      </c>
      <c r="AQ166" s="509">
        <f t="shared" si="67"/>
        <v>1371</v>
      </c>
      <c r="AR166" s="509">
        <f t="shared" si="67"/>
        <v>13518</v>
      </c>
      <c r="AS166" s="509">
        <f t="shared" si="67"/>
        <v>19878</v>
      </c>
      <c r="AT166" s="509">
        <f t="shared" si="67"/>
        <v>0</v>
      </c>
      <c r="AU166" s="509">
        <f t="shared" si="67"/>
        <v>1371</v>
      </c>
      <c r="AV166" s="509">
        <f t="shared" si="67"/>
        <v>13014</v>
      </c>
      <c r="AW166" s="509">
        <f t="shared" si="67"/>
        <v>19878</v>
      </c>
      <c r="AX166" s="509">
        <f t="shared" si="67"/>
        <v>0</v>
      </c>
      <c r="AY166" s="509">
        <f t="shared" si="67"/>
        <v>1371</v>
      </c>
      <c r="AZ166" s="509">
        <f t="shared" si="67"/>
        <v>13014</v>
      </c>
      <c r="BA166" s="509">
        <f t="shared" si="67"/>
        <v>21070</v>
      </c>
      <c r="BB166" s="509">
        <f t="shared" si="67"/>
        <v>535</v>
      </c>
      <c r="BC166" s="509">
        <f t="shared" si="67"/>
        <v>1371</v>
      </c>
      <c r="BD166" s="509">
        <f t="shared" si="67"/>
        <v>12364</v>
      </c>
      <c r="BE166" s="509">
        <f t="shared" si="67"/>
        <v>23102</v>
      </c>
      <c r="BF166" s="509">
        <f t="shared" si="67"/>
        <v>815</v>
      </c>
      <c r="BG166" s="509">
        <f t="shared" si="67"/>
        <v>1371</v>
      </c>
      <c r="BH166" s="509">
        <f t="shared" si="67"/>
        <v>11448</v>
      </c>
      <c r="BI166" s="509">
        <f t="shared" si="67"/>
        <v>23465</v>
      </c>
      <c r="BJ166" s="509">
        <f t="shared" si="67"/>
        <v>2442</v>
      </c>
      <c r="BK166" s="509">
        <f t="shared" si="67"/>
        <v>1371</v>
      </c>
      <c r="BL166" s="509">
        <f t="shared" si="67"/>
        <v>8058</v>
      </c>
      <c r="BM166" s="509">
        <f t="shared" si="67"/>
        <v>23465</v>
      </c>
      <c r="BN166" s="509">
        <f t="shared" si="67"/>
        <v>1249</v>
      </c>
      <c r="BO166" s="509">
        <f t="shared" si="67"/>
        <v>2564</v>
      </c>
      <c r="BP166" s="509">
        <f t="shared" si="67"/>
        <v>8058</v>
      </c>
      <c r="BQ166" s="509">
        <f t="shared" si="67"/>
        <v>23465</v>
      </c>
      <c r="BR166" s="509">
        <f t="shared" si="67"/>
        <v>1249</v>
      </c>
      <c r="BS166" s="509">
        <f t="shared" si="67"/>
        <v>2564</v>
      </c>
      <c r="BT166" s="509">
        <f t="shared" si="67"/>
        <v>8058</v>
      </c>
      <c r="BU166" s="509">
        <f t="shared" si="67"/>
        <v>23465</v>
      </c>
      <c r="BV166" s="509">
        <f t="shared" si="67"/>
        <v>1249</v>
      </c>
      <c r="BW166" s="509">
        <f t="shared" si="67"/>
        <v>2564</v>
      </c>
      <c r="BX166" s="509">
        <f t="shared" si="67"/>
        <v>8058</v>
      </c>
      <c r="BY166" s="509">
        <f t="shared" ref="BY166:EI166" si="68">SUBTOTAL(9,BY7:BY165)</f>
        <v>23465</v>
      </c>
      <c r="BZ166" s="509">
        <f t="shared" si="68"/>
        <v>1249</v>
      </c>
      <c r="CA166" s="509">
        <f t="shared" si="68"/>
        <v>2564</v>
      </c>
      <c r="CB166" s="509">
        <f t="shared" si="68"/>
        <v>8058</v>
      </c>
      <c r="CC166" s="509">
        <f t="shared" si="68"/>
        <v>23465</v>
      </c>
      <c r="CD166" s="509">
        <f t="shared" si="68"/>
        <v>1249</v>
      </c>
      <c r="CE166" s="509">
        <f t="shared" si="68"/>
        <v>2564</v>
      </c>
      <c r="CF166" s="509">
        <f t="shared" si="68"/>
        <v>8058</v>
      </c>
      <c r="CG166" s="509">
        <f t="shared" si="68"/>
        <v>23465</v>
      </c>
      <c r="CH166" s="509">
        <f t="shared" si="68"/>
        <v>1249</v>
      </c>
      <c r="CI166" s="509">
        <f t="shared" si="68"/>
        <v>2564</v>
      </c>
      <c r="CJ166" s="509">
        <f t="shared" si="68"/>
        <v>8058</v>
      </c>
      <c r="CK166" s="509">
        <f t="shared" si="68"/>
        <v>23465</v>
      </c>
      <c r="CL166" s="509">
        <f t="shared" si="68"/>
        <v>1249</v>
      </c>
      <c r="CM166" s="509">
        <f t="shared" si="68"/>
        <v>2564</v>
      </c>
      <c r="CN166" s="509">
        <f t="shared" si="68"/>
        <v>8058</v>
      </c>
      <c r="CO166" s="509">
        <f t="shared" si="68"/>
        <v>23465</v>
      </c>
      <c r="CP166" s="509">
        <f t="shared" si="68"/>
        <v>1249</v>
      </c>
      <c r="CQ166" s="509">
        <f t="shared" si="68"/>
        <v>2564</v>
      </c>
      <c r="CR166" s="509">
        <f t="shared" si="68"/>
        <v>8058</v>
      </c>
      <c r="CS166" s="509">
        <f t="shared" si="68"/>
        <v>23465</v>
      </c>
      <c r="CT166" s="509">
        <f t="shared" si="68"/>
        <v>1249</v>
      </c>
      <c r="CU166" s="509">
        <f t="shared" si="68"/>
        <v>2564</v>
      </c>
      <c r="CV166" s="509">
        <f t="shared" si="68"/>
        <v>8058</v>
      </c>
      <c r="CW166" s="509">
        <f t="shared" si="68"/>
        <v>23465</v>
      </c>
      <c r="CX166" s="509">
        <f t="shared" si="68"/>
        <v>1249</v>
      </c>
      <c r="CY166" s="509">
        <f t="shared" si="68"/>
        <v>2564</v>
      </c>
      <c r="CZ166" s="509">
        <f t="shared" si="68"/>
        <v>8058</v>
      </c>
      <c r="DA166" s="509">
        <f t="shared" si="68"/>
        <v>23465</v>
      </c>
      <c r="DB166" s="509">
        <f t="shared" si="68"/>
        <v>1249</v>
      </c>
      <c r="DC166" s="509">
        <f t="shared" si="68"/>
        <v>2564</v>
      </c>
      <c r="DD166" s="509">
        <f t="shared" si="68"/>
        <v>8058</v>
      </c>
      <c r="DE166" s="509">
        <f t="shared" si="68"/>
        <v>23465</v>
      </c>
      <c r="DF166" s="509">
        <f t="shared" si="68"/>
        <v>1249</v>
      </c>
      <c r="DG166" s="509">
        <f t="shared" si="68"/>
        <v>2564</v>
      </c>
      <c r="DH166" s="509">
        <f t="shared" si="68"/>
        <v>8058</v>
      </c>
      <c r="DI166" s="509">
        <f t="shared" si="68"/>
        <v>23465</v>
      </c>
      <c r="DJ166" s="509">
        <f t="shared" si="68"/>
        <v>1249</v>
      </c>
      <c r="DK166" s="509">
        <f t="shared" si="68"/>
        <v>2564</v>
      </c>
      <c r="DL166" s="509">
        <f t="shared" si="68"/>
        <v>8058</v>
      </c>
      <c r="DM166" s="509">
        <f t="shared" si="68"/>
        <v>23465</v>
      </c>
      <c r="DN166" s="509">
        <f t="shared" si="68"/>
        <v>1249</v>
      </c>
      <c r="DO166" s="509">
        <f t="shared" si="68"/>
        <v>2564</v>
      </c>
      <c r="DP166" s="509">
        <f t="shared" si="68"/>
        <v>8058</v>
      </c>
      <c r="DQ166" s="509">
        <f t="shared" si="68"/>
        <v>23465</v>
      </c>
      <c r="DR166" s="509">
        <f t="shared" si="68"/>
        <v>1249</v>
      </c>
      <c r="DS166" s="509">
        <f t="shared" si="68"/>
        <v>2564</v>
      </c>
      <c r="DT166" s="509">
        <f t="shared" si="68"/>
        <v>8058</v>
      </c>
      <c r="DU166" s="509">
        <f t="shared" si="68"/>
        <v>23465</v>
      </c>
      <c r="DV166" s="509">
        <f t="shared" si="68"/>
        <v>1249</v>
      </c>
      <c r="DW166" s="509">
        <f t="shared" si="68"/>
        <v>2564</v>
      </c>
      <c r="DX166" s="509">
        <f t="shared" si="68"/>
        <v>8058</v>
      </c>
      <c r="DY166" s="509">
        <f t="shared" si="68"/>
        <v>23465</v>
      </c>
      <c r="DZ166" s="509">
        <f t="shared" si="68"/>
        <v>1249</v>
      </c>
      <c r="EA166" s="509">
        <f t="shared" si="68"/>
        <v>2564</v>
      </c>
      <c r="EB166" s="509">
        <f t="shared" si="68"/>
        <v>8057</v>
      </c>
      <c r="EC166" s="509">
        <f t="shared" si="68"/>
        <v>23465</v>
      </c>
      <c r="ED166" s="509">
        <f t="shared" si="68"/>
        <v>1249</v>
      </c>
      <c r="EE166" s="509">
        <f t="shared" si="68"/>
        <v>2564</v>
      </c>
      <c r="EF166" s="509">
        <f t="shared" si="68"/>
        <v>8057</v>
      </c>
      <c r="EG166" s="509">
        <f t="shared" si="68"/>
        <v>23465</v>
      </c>
      <c r="EH166" s="509">
        <f t="shared" si="68"/>
        <v>1249</v>
      </c>
      <c r="EI166" s="509">
        <f t="shared" si="68"/>
        <v>2564</v>
      </c>
      <c r="EJ166" s="509">
        <f>SUBTOTAL(9,EJ7:EJ165)</f>
        <v>8057</v>
      </c>
      <c r="EK166" s="509">
        <f t="shared" ref="EK166" si="69">SUM(EK7:EK165)</f>
        <v>0</v>
      </c>
      <c r="EL166" s="509">
        <f>SUBTOTAL(9,EL7:EL165)</f>
        <v>23465</v>
      </c>
      <c r="EM166" s="509">
        <f>SUBTOTAL(9,EM7:EM165)</f>
        <v>1249</v>
      </c>
      <c r="EN166" s="509">
        <f>SUBTOTAL(9,EN7:EN165)</f>
        <v>2564</v>
      </c>
      <c r="EO166" s="509">
        <f>SUBTOTAL(9,EO7:EO165)</f>
        <v>8057</v>
      </c>
      <c r="EP166" s="518"/>
      <c r="EQ166" s="509"/>
      <c r="ER166" s="509"/>
    </row>
    <row r="167" spans="2:148" ht="4.5" customHeight="1">
      <c r="M167" s="24"/>
      <c r="N167" s="24"/>
      <c r="O167" s="24"/>
      <c r="P167" s="24"/>
      <c r="Q167" s="24"/>
      <c r="R167" s="24"/>
      <c r="S167" s="24"/>
      <c r="T167" s="24"/>
      <c r="U167" s="24"/>
      <c r="V167" s="24"/>
      <c r="W167" s="24"/>
      <c r="X167" s="24"/>
      <c r="Y167" s="24"/>
      <c r="Z167" s="24"/>
      <c r="AA167" s="24"/>
      <c r="AB167" s="24"/>
      <c r="AC167" s="24"/>
      <c r="AD167" s="24"/>
      <c r="AE167" s="24"/>
      <c r="AF167" s="24"/>
      <c r="AG167" s="24"/>
      <c r="AH167" s="24"/>
      <c r="AI167" s="24"/>
      <c r="AJ167" s="24"/>
      <c r="AK167" s="24"/>
      <c r="AL167" s="24"/>
      <c r="AM167" s="24"/>
      <c r="AN167" s="24"/>
      <c r="AO167" s="24"/>
      <c r="AP167" s="24"/>
      <c r="AQ167" s="24"/>
      <c r="AR167" s="24"/>
      <c r="AS167" s="24"/>
      <c r="AT167" s="24"/>
      <c r="AU167" s="24"/>
      <c r="AV167" s="24"/>
      <c r="AW167" s="24"/>
      <c r="AX167" s="24"/>
      <c r="AY167" s="24"/>
      <c r="AZ167" s="24"/>
      <c r="BA167" s="24"/>
      <c r="BB167" s="24"/>
      <c r="BC167" s="24"/>
      <c r="BD167" s="24"/>
      <c r="BE167" s="24"/>
      <c r="BF167" s="24"/>
      <c r="BG167" s="24"/>
      <c r="BH167" s="24"/>
      <c r="BI167" s="24"/>
      <c r="BJ167" s="24"/>
      <c r="BK167" s="24"/>
      <c r="BL167" s="24"/>
      <c r="BM167" s="24"/>
      <c r="BN167" s="24"/>
      <c r="BO167" s="24"/>
      <c r="BP167" s="24"/>
      <c r="BQ167" s="24"/>
      <c r="BR167" s="24"/>
      <c r="BS167" s="24"/>
      <c r="BT167" s="24"/>
      <c r="BU167" s="24"/>
      <c r="BV167" s="24"/>
      <c r="BW167" s="24"/>
      <c r="BX167" s="24"/>
      <c r="BY167" s="24"/>
      <c r="BZ167" s="24"/>
      <c r="CA167" s="24"/>
      <c r="CB167" s="24"/>
      <c r="CC167" s="24"/>
      <c r="CD167" s="24"/>
      <c r="CE167" s="24"/>
      <c r="CF167" s="24"/>
      <c r="CG167" s="24"/>
      <c r="CH167" s="89">
        <f>+'Stk CF '!EF167</f>
        <v>0</v>
      </c>
      <c r="CI167" s="24"/>
      <c r="CJ167" s="151">
        <f>+'Stk CF '!EL167+'Stk BF '!FT167</f>
        <v>0</v>
      </c>
      <c r="CK167" s="24"/>
      <c r="CL167" s="24"/>
      <c r="CM167" s="24"/>
      <c r="CN167" s="24"/>
      <c r="CO167" s="24"/>
      <c r="CP167" s="24"/>
      <c r="CQ167" s="24"/>
      <c r="CR167" s="24"/>
      <c r="CS167" s="24"/>
      <c r="CT167" s="24"/>
      <c r="CU167" s="24"/>
      <c r="CV167" s="24"/>
      <c r="CW167" s="24"/>
      <c r="CX167" s="89">
        <f>+'Stk CF '!FH167</f>
        <v>0</v>
      </c>
      <c r="CY167" s="24"/>
      <c r="CZ167" s="24"/>
      <c r="DA167" s="24"/>
      <c r="DB167" s="24"/>
      <c r="DC167" s="24"/>
      <c r="DD167" s="24"/>
      <c r="DE167" s="24"/>
      <c r="DF167" s="24"/>
      <c r="DG167" s="24"/>
      <c r="DH167" s="24"/>
      <c r="DI167" s="24"/>
      <c r="DJ167" s="24"/>
      <c r="DK167" s="24"/>
      <c r="DL167" s="24"/>
      <c r="DM167" s="24"/>
      <c r="DN167" s="24"/>
      <c r="DO167" s="24"/>
      <c r="DP167" s="24"/>
      <c r="DQ167" s="24"/>
      <c r="DR167" s="24"/>
      <c r="DS167" s="24"/>
      <c r="DT167" s="24"/>
      <c r="DU167" s="24"/>
      <c r="DV167" s="24"/>
      <c r="DW167" s="89">
        <f>+'Stk CF '!GY167</f>
        <v>0</v>
      </c>
      <c r="DX167" s="24"/>
      <c r="DY167" s="24"/>
      <c r="DZ167" s="24"/>
      <c r="EA167" s="24"/>
      <c r="EB167" s="24"/>
      <c r="EC167" s="24"/>
      <c r="ED167" s="24"/>
      <c r="EE167" s="24"/>
      <c r="EF167" s="24"/>
      <c r="EG167" s="24"/>
      <c r="EH167" s="24"/>
      <c r="EI167" s="24"/>
      <c r="EJ167" s="24"/>
      <c r="EL167" s="24"/>
      <c r="EM167" s="24"/>
      <c r="EN167" s="24"/>
      <c r="EO167" s="24"/>
      <c r="EP167" s="24"/>
      <c r="EQ167" s="24"/>
      <c r="ER167" s="24"/>
    </row>
    <row r="169" spans="2:148">
      <c r="EL169" s="2"/>
      <c r="EO169" s="47"/>
      <c r="EP169" s="47"/>
      <c r="EQ169" s="47"/>
      <c r="ER169" s="47"/>
    </row>
    <row r="170" spans="2:148">
      <c r="EL170" s="2"/>
      <c r="EO170" s="47"/>
      <c r="EP170" s="47"/>
      <c r="EQ170" s="47"/>
      <c r="ER170" s="47"/>
    </row>
    <row r="171" spans="2:148">
      <c r="EL171" s="2"/>
      <c r="EO171" s="47"/>
      <c r="EP171" s="47"/>
      <c r="EQ171" s="47"/>
      <c r="ER171" s="47"/>
    </row>
    <row r="172" spans="2:148">
      <c r="EL172" s="2"/>
      <c r="EO172" s="47"/>
      <c r="EP172" s="47"/>
      <c r="EQ172" s="47"/>
      <c r="ER172" s="47"/>
    </row>
  </sheetData>
  <autoFilter ref="A6:EP167" xr:uid="{00000000-0009-0000-0000-000005000000}"/>
  <mergeCells count="39">
    <mergeCell ref="DM5:DP5"/>
    <mergeCell ref="EC5:EF5"/>
    <mergeCell ref="DE5:DH5"/>
    <mergeCell ref="DI5:DL5"/>
    <mergeCell ref="CS5:CV5"/>
    <mergeCell ref="CW5:CZ5"/>
    <mergeCell ref="DA5:DD5"/>
    <mergeCell ref="BU5:BX5"/>
    <mergeCell ref="M5:P5"/>
    <mergeCell ref="CK5:CN5"/>
    <mergeCell ref="CO5:CR5"/>
    <mergeCell ref="BY5:CB5"/>
    <mergeCell ref="BQ5:BT5"/>
    <mergeCell ref="CC5:CF5"/>
    <mergeCell ref="CG5:CJ5"/>
    <mergeCell ref="BI5:BL5"/>
    <mergeCell ref="BM5:BP5"/>
    <mergeCell ref="BE5:BH5"/>
    <mergeCell ref="Q5:T5"/>
    <mergeCell ref="U5:X5"/>
    <mergeCell ref="Y5:AB5"/>
    <mergeCell ref="AC5:AF5"/>
    <mergeCell ref="AO5:AR5"/>
    <mergeCell ref="AS5:AV5"/>
    <mergeCell ref="AW5:AZ5"/>
    <mergeCell ref="BA5:BD5"/>
    <mergeCell ref="AG5:AJ5"/>
    <mergeCell ref="AK5:AN5"/>
    <mergeCell ref="K1:L1"/>
    <mergeCell ref="C3:L3"/>
    <mergeCell ref="F5:G5"/>
    <mergeCell ref="H5:I5"/>
    <mergeCell ref="J5:K5"/>
    <mergeCell ref="EQ5:ER5"/>
    <mergeCell ref="EL5:EO5"/>
    <mergeCell ref="DQ5:DT5"/>
    <mergeCell ref="DU5:DX5"/>
    <mergeCell ref="DY5:EB5"/>
    <mergeCell ref="EG5:EJ5"/>
  </mergeCells>
  <conditionalFormatting sqref="EK140:EO140 EK134:EO134">
    <cfRule type="cellIs" dxfId="86" priority="937" operator="lessThan">
      <formula>0</formula>
    </cfRule>
  </conditionalFormatting>
  <conditionalFormatting sqref="EK140:EO140 EK134:EO134">
    <cfRule type="cellIs" dxfId="85" priority="932" operator="lessThan">
      <formula>0</formula>
    </cfRule>
  </conditionalFormatting>
  <conditionalFormatting sqref="EK140:EO140 EK134:EO134">
    <cfRule type="cellIs" dxfId="84" priority="931" operator="lessThan">
      <formula>0</formula>
    </cfRule>
  </conditionalFormatting>
  <conditionalFormatting sqref="EK140:EO140 EK134:EO134">
    <cfRule type="cellIs" dxfId="83" priority="930" operator="lessThan">
      <formula>0</formula>
    </cfRule>
  </conditionalFormatting>
  <conditionalFormatting sqref="EK140:EO140">
    <cfRule type="cellIs" dxfId="82" priority="247" operator="lessThan">
      <formula>0</formula>
    </cfRule>
  </conditionalFormatting>
  <conditionalFormatting sqref="EK140:EO140">
    <cfRule type="cellIs" dxfId="81" priority="246" operator="lessThan">
      <formula>0</formula>
    </cfRule>
  </conditionalFormatting>
  <conditionalFormatting sqref="EK140:EO140">
    <cfRule type="cellIs" dxfId="80" priority="245" operator="lessThan">
      <formula>0</formula>
    </cfRule>
  </conditionalFormatting>
  <conditionalFormatting sqref="EK140:EO140">
    <cfRule type="cellIs" dxfId="79" priority="244" operator="lessThan">
      <formula>0</formula>
    </cfRule>
  </conditionalFormatting>
  <conditionalFormatting sqref="EK140:EO140">
    <cfRule type="cellIs" dxfId="78" priority="243" operator="lessThan">
      <formula>0</formula>
    </cfRule>
  </conditionalFormatting>
  <conditionalFormatting sqref="EK140:EO140">
    <cfRule type="cellIs" dxfId="77" priority="240" operator="lessThan">
      <formula>0</formula>
    </cfRule>
  </conditionalFormatting>
  <conditionalFormatting sqref="D6:D129 D154:D165">
    <cfRule type="cellIs" dxfId="76" priority="130" operator="lessThan">
      <formula>0</formula>
    </cfRule>
  </conditionalFormatting>
  <conditionalFormatting sqref="D129">
    <cfRule type="cellIs" dxfId="75" priority="129" operator="lessThan">
      <formula>0</formula>
    </cfRule>
  </conditionalFormatting>
  <conditionalFormatting sqref="D29">
    <cfRule type="cellIs" dxfId="74" priority="128" operator="lessThan">
      <formula>0</formula>
    </cfRule>
  </conditionalFormatting>
  <conditionalFormatting sqref="D29">
    <cfRule type="duplicateValues" dxfId="73" priority="127"/>
  </conditionalFormatting>
  <conditionalFormatting sqref="D46:D48">
    <cfRule type="duplicateValues" dxfId="72" priority="126"/>
  </conditionalFormatting>
  <conditionalFormatting sqref="D44:D46">
    <cfRule type="duplicateValues" dxfId="71" priority="125"/>
  </conditionalFormatting>
  <conditionalFormatting sqref="D44:D46">
    <cfRule type="duplicateValues" dxfId="70" priority="124"/>
  </conditionalFormatting>
  <conditionalFormatting sqref="D42:D44">
    <cfRule type="duplicateValues" dxfId="69" priority="123"/>
  </conditionalFormatting>
  <conditionalFormatting sqref="C6:C165">
    <cfRule type="cellIs" dxfId="68" priority="69" operator="lessThan">
      <formula>0</formula>
    </cfRule>
  </conditionalFormatting>
  <conditionalFormatting sqref="B6:B165">
    <cfRule type="cellIs" dxfId="67" priority="68" operator="lessThan">
      <formula>0</formula>
    </cfRule>
  </conditionalFormatting>
  <conditionalFormatting sqref="E6:E165">
    <cfRule type="cellIs" dxfId="66" priority="67" operator="lessThan">
      <formula>0</formula>
    </cfRule>
  </conditionalFormatting>
  <conditionalFormatting sqref="F5:L5">
    <cfRule type="cellIs" dxfId="65" priority="66" operator="lessThan">
      <formula>0</formula>
    </cfRule>
  </conditionalFormatting>
  <conditionalFormatting sqref="L6:L165">
    <cfRule type="cellIs" dxfId="64" priority="65" operator="lessThan">
      <formula>0</formula>
    </cfRule>
  </conditionalFormatting>
  <conditionalFormatting sqref="F6:K165">
    <cfRule type="cellIs" dxfId="63" priority="64" operator="lessThan">
      <formula>0</formula>
    </cfRule>
  </conditionalFormatting>
  <conditionalFormatting sqref="F129:H129 J129:K129">
    <cfRule type="cellIs" dxfId="62" priority="63" operator="lessThan">
      <formula>0</formula>
    </cfRule>
  </conditionalFormatting>
  <conditionalFormatting sqref="F141:H142">
    <cfRule type="cellIs" dxfId="61" priority="62" operator="lessThan">
      <formula>0</formula>
    </cfRule>
  </conditionalFormatting>
  <conditionalFormatting sqref="F141:H142">
    <cfRule type="cellIs" dxfId="60" priority="61" operator="lessThan">
      <formula>0</formula>
    </cfRule>
  </conditionalFormatting>
  <conditionalFormatting sqref="F141:H142">
    <cfRule type="cellIs" dxfId="59" priority="60" operator="lessThan">
      <formula>0</formula>
    </cfRule>
  </conditionalFormatting>
  <conditionalFormatting sqref="F141:H142">
    <cfRule type="cellIs" dxfId="58" priority="59" operator="lessThan">
      <formula>0</formula>
    </cfRule>
  </conditionalFormatting>
  <conditionalFormatting sqref="F141:H142">
    <cfRule type="cellIs" dxfId="57" priority="58" operator="lessThan">
      <formula>0</formula>
    </cfRule>
  </conditionalFormatting>
  <conditionalFormatting sqref="F141:H142">
    <cfRule type="cellIs" dxfId="56" priority="57" operator="lessThan">
      <formula>0</formula>
    </cfRule>
  </conditionalFormatting>
  <conditionalFormatting sqref="F141:H142">
    <cfRule type="cellIs" dxfId="55" priority="56" operator="lessThan">
      <formula>0</formula>
    </cfRule>
  </conditionalFormatting>
  <conditionalFormatting sqref="F141:H142">
    <cfRule type="cellIs" dxfId="54" priority="55" operator="lessThan">
      <formula>0</formula>
    </cfRule>
  </conditionalFormatting>
  <conditionalFormatting sqref="F141:H142">
    <cfRule type="cellIs" dxfId="53" priority="54" operator="lessThan">
      <formula>0</formula>
    </cfRule>
  </conditionalFormatting>
  <conditionalFormatting sqref="F141:H142">
    <cfRule type="cellIs" dxfId="52" priority="53" operator="lessThan">
      <formula>0</formula>
    </cfRule>
  </conditionalFormatting>
  <conditionalFormatting sqref="F141:H142">
    <cfRule type="cellIs" dxfId="51" priority="52" operator="lessThan">
      <formula>0</formula>
    </cfRule>
  </conditionalFormatting>
  <conditionalFormatting sqref="F141:H142">
    <cfRule type="cellIs" dxfId="50" priority="51" operator="lessThan">
      <formula>0</formula>
    </cfRule>
  </conditionalFormatting>
  <conditionalFormatting sqref="J141:K142">
    <cfRule type="cellIs" dxfId="49" priority="50" operator="lessThan">
      <formula>0</formula>
    </cfRule>
  </conditionalFormatting>
  <conditionalFormatting sqref="J141:K142">
    <cfRule type="cellIs" dxfId="48" priority="49" operator="lessThan">
      <formula>0</formula>
    </cfRule>
  </conditionalFormatting>
  <conditionalFormatting sqref="J141:K142">
    <cfRule type="cellIs" dxfId="47" priority="48" operator="lessThan">
      <formula>0</formula>
    </cfRule>
  </conditionalFormatting>
  <conditionalFormatting sqref="J141:K142">
    <cfRule type="cellIs" dxfId="46" priority="47" operator="lessThan">
      <formula>0</formula>
    </cfRule>
  </conditionalFormatting>
  <conditionalFormatting sqref="J141:K142">
    <cfRule type="cellIs" dxfId="45" priority="46" operator="lessThan">
      <formula>0</formula>
    </cfRule>
  </conditionalFormatting>
  <conditionalFormatting sqref="J141:K142">
    <cfRule type="cellIs" dxfId="44" priority="45" operator="lessThan">
      <formula>0</formula>
    </cfRule>
  </conditionalFormatting>
  <conditionalFormatting sqref="J141:K142">
    <cfRule type="cellIs" dxfId="43" priority="44" operator="lessThan">
      <formula>0</formula>
    </cfRule>
  </conditionalFormatting>
  <conditionalFormatting sqref="J141:K142">
    <cfRule type="cellIs" dxfId="42" priority="43" operator="lessThan">
      <formula>0</formula>
    </cfRule>
  </conditionalFormatting>
  <conditionalFormatting sqref="J141:K142">
    <cfRule type="cellIs" dxfId="41" priority="42" operator="lessThan">
      <formula>0</formula>
    </cfRule>
  </conditionalFormatting>
  <conditionalFormatting sqref="J141:K142">
    <cfRule type="cellIs" dxfId="40" priority="41" operator="lessThan">
      <formula>0</formula>
    </cfRule>
  </conditionalFormatting>
  <conditionalFormatting sqref="J141:K142">
    <cfRule type="cellIs" dxfId="39" priority="40" operator="lessThan">
      <formula>0</formula>
    </cfRule>
  </conditionalFormatting>
  <conditionalFormatting sqref="J141:K142">
    <cfRule type="cellIs" dxfId="38" priority="39" operator="lessThan">
      <formula>0</formula>
    </cfRule>
  </conditionalFormatting>
  <conditionalFormatting sqref="F138:H138 J138:K138">
    <cfRule type="cellIs" dxfId="37" priority="38" operator="lessThan">
      <formula>0</formula>
    </cfRule>
  </conditionalFormatting>
  <conditionalFormatting sqref="F150:H151">
    <cfRule type="cellIs" dxfId="36" priority="37" operator="lessThan">
      <formula>0</formula>
    </cfRule>
  </conditionalFormatting>
  <conditionalFormatting sqref="F150:H151">
    <cfRule type="cellIs" dxfId="35" priority="36" operator="lessThan">
      <formula>0</formula>
    </cfRule>
  </conditionalFormatting>
  <conditionalFormatting sqref="F150:H151">
    <cfRule type="cellIs" dxfId="34" priority="35" operator="lessThan">
      <formula>0</formula>
    </cfRule>
  </conditionalFormatting>
  <conditionalFormatting sqref="F150:H151">
    <cfRule type="cellIs" dxfId="33" priority="34" operator="lessThan">
      <formula>0</formula>
    </cfRule>
  </conditionalFormatting>
  <conditionalFormatting sqref="F150:H151">
    <cfRule type="cellIs" dxfId="32" priority="33" operator="lessThan">
      <formula>0</formula>
    </cfRule>
  </conditionalFormatting>
  <conditionalFormatting sqref="F150:H151">
    <cfRule type="cellIs" dxfId="31" priority="32" operator="lessThan">
      <formula>0</formula>
    </cfRule>
  </conditionalFormatting>
  <conditionalFormatting sqref="F150:H151">
    <cfRule type="cellIs" dxfId="30" priority="31" operator="lessThan">
      <formula>0</formula>
    </cfRule>
  </conditionalFormatting>
  <conditionalFormatting sqref="F150:H151">
    <cfRule type="cellIs" dxfId="29" priority="30" operator="lessThan">
      <formula>0</formula>
    </cfRule>
  </conditionalFormatting>
  <conditionalFormatting sqref="F150:H151">
    <cfRule type="cellIs" dxfId="28" priority="29" operator="lessThan">
      <formula>0</formula>
    </cfRule>
  </conditionalFormatting>
  <conditionalFormatting sqref="F150:H151">
    <cfRule type="cellIs" dxfId="27" priority="28" operator="lessThan">
      <formula>0</formula>
    </cfRule>
  </conditionalFormatting>
  <conditionalFormatting sqref="F150:H151">
    <cfRule type="cellIs" dxfId="26" priority="27" operator="lessThan">
      <formula>0</formula>
    </cfRule>
  </conditionalFormatting>
  <conditionalFormatting sqref="F150:H151">
    <cfRule type="cellIs" dxfId="25" priority="26" operator="lessThan">
      <formula>0</formula>
    </cfRule>
  </conditionalFormatting>
  <conditionalFormatting sqref="J150:K151">
    <cfRule type="cellIs" dxfId="24" priority="25" operator="lessThan">
      <formula>0</formula>
    </cfRule>
  </conditionalFormatting>
  <conditionalFormatting sqref="J150:K151">
    <cfRule type="cellIs" dxfId="23" priority="24" operator="lessThan">
      <formula>0</formula>
    </cfRule>
  </conditionalFormatting>
  <conditionalFormatting sqref="J150:K151">
    <cfRule type="cellIs" dxfId="22" priority="23" operator="lessThan">
      <formula>0</formula>
    </cfRule>
  </conditionalFormatting>
  <conditionalFormatting sqref="J150:K151">
    <cfRule type="cellIs" dxfId="21" priority="22" operator="lessThan">
      <formula>0</formula>
    </cfRule>
  </conditionalFormatting>
  <conditionalFormatting sqref="J150:K151">
    <cfRule type="cellIs" dxfId="20" priority="21" operator="lessThan">
      <formula>0</formula>
    </cfRule>
  </conditionalFormatting>
  <conditionalFormatting sqref="J150:K151">
    <cfRule type="cellIs" dxfId="19" priority="20" operator="lessThan">
      <formula>0</formula>
    </cfRule>
  </conditionalFormatting>
  <conditionalFormatting sqref="J150:K151">
    <cfRule type="cellIs" dxfId="18" priority="19" operator="lessThan">
      <formula>0</formula>
    </cfRule>
  </conditionalFormatting>
  <conditionalFormatting sqref="J150:K151">
    <cfRule type="cellIs" dxfId="17" priority="18" operator="lessThan">
      <formula>0</formula>
    </cfRule>
  </conditionalFormatting>
  <conditionalFormatting sqref="J150:K151">
    <cfRule type="cellIs" dxfId="16" priority="17" operator="lessThan">
      <formula>0</formula>
    </cfRule>
  </conditionalFormatting>
  <conditionalFormatting sqref="J150:K151">
    <cfRule type="cellIs" dxfId="15" priority="16" operator="lessThan">
      <formula>0</formula>
    </cfRule>
  </conditionalFormatting>
  <conditionalFormatting sqref="J150:K151">
    <cfRule type="cellIs" dxfId="14" priority="15" operator="lessThan">
      <formula>0</formula>
    </cfRule>
  </conditionalFormatting>
  <conditionalFormatting sqref="J150:K151">
    <cfRule type="cellIs" dxfId="13" priority="14" operator="lessThan">
      <formula>0</formula>
    </cfRule>
  </conditionalFormatting>
  <conditionalFormatting sqref="EQ140:ER140 EQ134:ER134">
    <cfRule type="cellIs" dxfId="12" priority="13" operator="lessThan">
      <formula>0</formula>
    </cfRule>
  </conditionalFormatting>
  <conditionalFormatting sqref="EQ140:ER140 EQ134:ER134">
    <cfRule type="cellIs" dxfId="11" priority="12" operator="lessThan">
      <formula>0</formula>
    </cfRule>
  </conditionalFormatting>
  <conditionalFormatting sqref="EQ140:ER140 EQ134:ER134">
    <cfRule type="cellIs" dxfId="10" priority="11" operator="lessThan">
      <formula>0</formula>
    </cfRule>
  </conditionalFormatting>
  <conditionalFormatting sqref="EQ140:ER140 EQ134:ER134">
    <cfRule type="cellIs" dxfId="9" priority="10" operator="lessThan">
      <formula>0</formula>
    </cfRule>
  </conditionalFormatting>
  <conditionalFormatting sqref="EQ140:ER140">
    <cfRule type="cellIs" dxfId="8" priority="9" operator="lessThan">
      <formula>0</formula>
    </cfRule>
  </conditionalFormatting>
  <conditionalFormatting sqref="EQ140:ER140">
    <cfRule type="cellIs" dxfId="7" priority="8" operator="lessThan">
      <formula>0</formula>
    </cfRule>
  </conditionalFormatting>
  <conditionalFormatting sqref="EQ140:ER140">
    <cfRule type="cellIs" dxfId="6" priority="7" operator="lessThan">
      <formula>0</formula>
    </cfRule>
  </conditionalFormatting>
  <conditionalFormatting sqref="EQ140:ER140">
    <cfRule type="cellIs" dxfId="5" priority="6" operator="lessThan">
      <formula>0</formula>
    </cfRule>
  </conditionalFormatting>
  <conditionalFormatting sqref="EQ140:ER140">
    <cfRule type="cellIs" dxfId="4" priority="5" operator="lessThan">
      <formula>0</formula>
    </cfRule>
  </conditionalFormatting>
  <conditionalFormatting sqref="EQ140:ER140">
    <cfRule type="cellIs" dxfId="3" priority="4" operator="lessThan">
      <formula>0</formula>
    </cfRule>
  </conditionalFormatting>
  <conditionalFormatting sqref="ER7:ER50">
    <cfRule type="cellIs" dxfId="2" priority="1" operator="between">
      <formula>2</formula>
      <formula>50</formula>
    </cfRule>
    <cfRule type="cellIs" dxfId="1" priority="2" operator="between">
      <formula>1</formula>
      <formula>2</formula>
    </cfRule>
    <cfRule type="cellIs" dxfId="0" priority="3" operator="between">
      <formula>0</formula>
      <formula>1</formula>
    </cfRule>
  </conditionalFormatting>
  <pageMargins left="0.7" right="0.7" top="0.75" bottom="0.75" header="0.3" footer="0.3"/>
  <pageSetup paperSize="9" orientation="portrait" horizontalDpi="200" verticalDpi="2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3:CC9"/>
  <sheetViews>
    <sheetView showGridLines="0" workbookViewId="0">
      <pane xSplit="5" ySplit="5" topLeftCell="BE6" activePane="bottomRight" state="frozen"/>
      <selection pane="topRight" activeCell="F1" sqref="F1"/>
      <selection pane="bottomLeft" activeCell="A6" sqref="A6"/>
      <selection pane="bottomRight" activeCell="CC6" sqref="CC6"/>
    </sheetView>
  </sheetViews>
  <sheetFormatPr baseColWidth="10" defaultRowHeight="12.75"/>
  <cols>
    <col min="1" max="1" width="1" style="1" customWidth="1"/>
    <col min="2" max="2" width="13.5703125" style="1" bestFit="1" customWidth="1"/>
    <col min="3" max="5" width="11.42578125" style="1"/>
    <col min="6" max="77" width="9" style="2" customWidth="1"/>
    <col min="78" max="79" width="0" style="1" hidden="1" customWidth="1"/>
    <col min="80" max="80" width="11.42578125" style="49"/>
    <col min="81" max="16384" width="11.42578125" style="1"/>
  </cols>
  <sheetData>
    <row r="3" spans="2:81" ht="13.5" thickBot="1"/>
    <row r="4" spans="2:81">
      <c r="B4" s="611" t="s">
        <v>1</v>
      </c>
      <c r="C4" s="613" t="s">
        <v>113</v>
      </c>
      <c r="D4" s="614"/>
      <c r="E4" s="615"/>
      <c r="F4" s="608">
        <v>43101</v>
      </c>
      <c r="G4" s="609"/>
      <c r="H4" s="609"/>
      <c r="I4" s="610"/>
      <c r="J4" s="605">
        <v>43102</v>
      </c>
      <c r="K4" s="606"/>
      <c r="L4" s="606"/>
      <c r="M4" s="607"/>
      <c r="N4" s="605">
        <v>43103</v>
      </c>
      <c r="O4" s="606"/>
      <c r="P4" s="606"/>
      <c r="Q4" s="607"/>
      <c r="R4" s="605">
        <v>43104</v>
      </c>
      <c r="S4" s="606"/>
      <c r="T4" s="606"/>
      <c r="U4" s="607"/>
      <c r="V4" s="605">
        <v>43105</v>
      </c>
      <c r="W4" s="606"/>
      <c r="X4" s="606"/>
      <c r="Y4" s="607"/>
      <c r="Z4" s="605">
        <v>43106</v>
      </c>
      <c r="AA4" s="606"/>
      <c r="AB4" s="606"/>
      <c r="AC4" s="607"/>
      <c r="AD4" s="608">
        <v>43107</v>
      </c>
      <c r="AE4" s="609"/>
      <c r="AF4" s="609"/>
      <c r="AG4" s="610"/>
      <c r="AH4" s="605">
        <v>43108</v>
      </c>
      <c r="AI4" s="606"/>
      <c r="AJ4" s="606"/>
      <c r="AK4" s="607"/>
      <c r="AL4" s="605">
        <v>43109</v>
      </c>
      <c r="AM4" s="606"/>
      <c r="AN4" s="606"/>
      <c r="AO4" s="607"/>
      <c r="AP4" s="605">
        <v>43110</v>
      </c>
      <c r="AQ4" s="606"/>
      <c r="AR4" s="606"/>
      <c r="AS4" s="607"/>
      <c r="AT4" s="605">
        <v>43111</v>
      </c>
      <c r="AU4" s="606"/>
      <c r="AV4" s="606"/>
      <c r="AW4" s="607"/>
      <c r="AX4" s="605">
        <v>43112</v>
      </c>
      <c r="AY4" s="606"/>
      <c r="AZ4" s="606"/>
      <c r="BA4" s="607"/>
      <c r="BB4" s="605">
        <v>43113</v>
      </c>
      <c r="BC4" s="606"/>
      <c r="BD4" s="606"/>
      <c r="BE4" s="607"/>
      <c r="BF4" s="608">
        <v>43114</v>
      </c>
      <c r="BG4" s="609"/>
      <c r="BH4" s="609"/>
      <c r="BI4" s="610"/>
      <c r="BJ4" s="605">
        <v>43115</v>
      </c>
      <c r="BK4" s="606"/>
      <c r="BL4" s="606"/>
      <c r="BM4" s="607"/>
      <c r="BN4" s="605">
        <v>43116</v>
      </c>
      <c r="BO4" s="606"/>
      <c r="BP4" s="606"/>
      <c r="BQ4" s="607"/>
      <c r="BR4" s="605">
        <v>43117</v>
      </c>
      <c r="BS4" s="606"/>
      <c r="BT4" s="606"/>
      <c r="BU4" s="607"/>
      <c r="BV4" s="605">
        <v>43118</v>
      </c>
      <c r="BW4" s="606"/>
      <c r="BX4" s="606"/>
      <c r="BY4" s="607"/>
    </row>
    <row r="5" spans="2:81" s="48" customFormat="1">
      <c r="B5" s="612"/>
      <c r="C5" s="56" t="s">
        <v>117</v>
      </c>
      <c r="D5" s="50" t="s">
        <v>118</v>
      </c>
      <c r="E5" s="57" t="s">
        <v>144</v>
      </c>
      <c r="F5" s="59" t="s">
        <v>145</v>
      </c>
      <c r="G5" s="51" t="s">
        <v>126</v>
      </c>
      <c r="H5" s="51" t="s">
        <v>121</v>
      </c>
      <c r="I5" s="60" t="s">
        <v>146</v>
      </c>
      <c r="J5" s="62" t="s">
        <v>145</v>
      </c>
      <c r="K5" s="44" t="s">
        <v>126</v>
      </c>
      <c r="L5" s="44" t="s">
        <v>121</v>
      </c>
      <c r="M5" s="58" t="s">
        <v>146</v>
      </c>
      <c r="N5" s="62" t="s">
        <v>145</v>
      </c>
      <c r="O5" s="44" t="s">
        <v>126</v>
      </c>
      <c r="P5" s="44" t="s">
        <v>121</v>
      </c>
      <c r="Q5" s="58" t="s">
        <v>146</v>
      </c>
      <c r="R5" s="62" t="s">
        <v>145</v>
      </c>
      <c r="S5" s="44" t="s">
        <v>126</v>
      </c>
      <c r="T5" s="44" t="s">
        <v>121</v>
      </c>
      <c r="U5" s="58" t="s">
        <v>146</v>
      </c>
      <c r="V5" s="62" t="s">
        <v>145</v>
      </c>
      <c r="W5" s="44" t="s">
        <v>126</v>
      </c>
      <c r="X5" s="44" t="s">
        <v>121</v>
      </c>
      <c r="Y5" s="58" t="s">
        <v>146</v>
      </c>
      <c r="Z5" s="62" t="s">
        <v>145</v>
      </c>
      <c r="AA5" s="44" t="s">
        <v>126</v>
      </c>
      <c r="AB5" s="44" t="s">
        <v>121</v>
      </c>
      <c r="AC5" s="58" t="s">
        <v>146</v>
      </c>
      <c r="AD5" s="59" t="s">
        <v>145</v>
      </c>
      <c r="AE5" s="51" t="s">
        <v>126</v>
      </c>
      <c r="AF5" s="51" t="s">
        <v>121</v>
      </c>
      <c r="AG5" s="60" t="s">
        <v>146</v>
      </c>
      <c r="AH5" s="62" t="s">
        <v>145</v>
      </c>
      <c r="AI5" s="44" t="s">
        <v>126</v>
      </c>
      <c r="AJ5" s="44" t="s">
        <v>121</v>
      </c>
      <c r="AK5" s="58" t="s">
        <v>146</v>
      </c>
      <c r="AL5" s="62" t="s">
        <v>145</v>
      </c>
      <c r="AM5" s="44" t="s">
        <v>126</v>
      </c>
      <c r="AN5" s="44" t="s">
        <v>121</v>
      </c>
      <c r="AO5" s="58" t="s">
        <v>146</v>
      </c>
      <c r="AP5" s="62" t="s">
        <v>145</v>
      </c>
      <c r="AQ5" s="44" t="s">
        <v>126</v>
      </c>
      <c r="AR5" s="44" t="s">
        <v>121</v>
      </c>
      <c r="AS5" s="58" t="s">
        <v>146</v>
      </c>
      <c r="AT5" s="62" t="s">
        <v>145</v>
      </c>
      <c r="AU5" s="44" t="s">
        <v>126</v>
      </c>
      <c r="AV5" s="44" t="s">
        <v>121</v>
      </c>
      <c r="AW5" s="58" t="s">
        <v>146</v>
      </c>
      <c r="AX5" s="62" t="s">
        <v>145</v>
      </c>
      <c r="AY5" s="44" t="s">
        <v>126</v>
      </c>
      <c r="AZ5" s="44" t="s">
        <v>121</v>
      </c>
      <c r="BA5" s="58" t="s">
        <v>146</v>
      </c>
      <c r="BB5" s="62" t="s">
        <v>145</v>
      </c>
      <c r="BC5" s="44" t="s">
        <v>126</v>
      </c>
      <c r="BD5" s="44" t="s">
        <v>121</v>
      </c>
      <c r="BE5" s="58" t="s">
        <v>146</v>
      </c>
      <c r="BF5" s="59" t="s">
        <v>145</v>
      </c>
      <c r="BG5" s="51" t="s">
        <v>126</v>
      </c>
      <c r="BH5" s="51" t="s">
        <v>121</v>
      </c>
      <c r="BI5" s="60" t="s">
        <v>146</v>
      </c>
      <c r="BJ5" s="62" t="s">
        <v>145</v>
      </c>
      <c r="BK5" s="44" t="s">
        <v>126</v>
      </c>
      <c r="BL5" s="44" t="s">
        <v>121</v>
      </c>
      <c r="BM5" s="58" t="s">
        <v>146</v>
      </c>
      <c r="BN5" s="62" t="s">
        <v>145</v>
      </c>
      <c r="BO5" s="44" t="s">
        <v>126</v>
      </c>
      <c r="BP5" s="44" t="s">
        <v>121</v>
      </c>
      <c r="BQ5" s="58" t="s">
        <v>146</v>
      </c>
      <c r="BR5" s="62" t="s">
        <v>145</v>
      </c>
      <c r="BS5" s="44" t="s">
        <v>126</v>
      </c>
      <c r="BT5" s="44" t="s">
        <v>121</v>
      </c>
      <c r="BU5" s="58" t="s">
        <v>146</v>
      </c>
      <c r="BV5" s="62" t="s">
        <v>145</v>
      </c>
      <c r="BW5" s="44" t="s">
        <v>126</v>
      </c>
      <c r="BX5" s="44" t="s">
        <v>121</v>
      </c>
      <c r="BY5" s="58" t="s">
        <v>146</v>
      </c>
    </row>
    <row r="6" spans="2:81">
      <c r="B6" s="54" t="s">
        <v>15</v>
      </c>
      <c r="C6" s="16"/>
      <c r="D6" s="15">
        <v>1</v>
      </c>
      <c r="E6" s="58">
        <f>+C6+D6</f>
        <v>1</v>
      </c>
      <c r="F6" s="61"/>
      <c r="G6" s="52"/>
      <c r="H6" s="52"/>
      <c r="I6" s="60">
        <f>+E6+F6-G6-H6</f>
        <v>1</v>
      </c>
      <c r="J6" s="16"/>
      <c r="K6" s="15"/>
      <c r="L6" s="15">
        <v>1</v>
      </c>
      <c r="M6" s="58">
        <f>+I6+J6-K6-L6</f>
        <v>0</v>
      </c>
      <c r="N6" s="16">
        <v>385</v>
      </c>
      <c r="O6" s="15"/>
      <c r="P6" s="15"/>
      <c r="Q6" s="58">
        <f>+M6+N6-O6-P6</f>
        <v>385</v>
      </c>
      <c r="R6" s="16"/>
      <c r="S6" s="15">
        <v>276</v>
      </c>
      <c r="T6" s="15"/>
      <c r="U6" s="58">
        <f>+Q6+R6-S6-T6</f>
        <v>109</v>
      </c>
      <c r="V6" s="16"/>
      <c r="W6" s="15">
        <v>21</v>
      </c>
      <c r="X6" s="15">
        <v>1</v>
      </c>
      <c r="Y6" s="58">
        <f>+U6+V6-W6-X6</f>
        <v>87</v>
      </c>
      <c r="Z6" s="16"/>
      <c r="AA6" s="15"/>
      <c r="AB6" s="15"/>
      <c r="AC6" s="58">
        <f>+Y6+Z6-AA6-AB6</f>
        <v>87</v>
      </c>
      <c r="AD6" s="61"/>
      <c r="AE6" s="52"/>
      <c r="AF6" s="52"/>
      <c r="AG6" s="60">
        <f>+AC6+AD6-AE6-AF6</f>
        <v>87</v>
      </c>
      <c r="AH6" s="16"/>
      <c r="AI6" s="15">
        <v>15</v>
      </c>
      <c r="AJ6" s="15"/>
      <c r="AK6" s="58">
        <f>+AG6+AH6-AI6-AJ6</f>
        <v>72</v>
      </c>
      <c r="AL6" s="16"/>
      <c r="AM6" s="15"/>
      <c r="AN6" s="15"/>
      <c r="AO6" s="58">
        <f>+AK6+AL6-AM6-AN6</f>
        <v>72</v>
      </c>
      <c r="AP6" s="16">
        <v>378</v>
      </c>
      <c r="AQ6" s="15"/>
      <c r="AR6" s="15"/>
      <c r="AS6" s="58">
        <f>+AO6+AP6-AQ6-AR6</f>
        <v>450</v>
      </c>
      <c r="AT6" s="16">
        <v>126</v>
      </c>
      <c r="AU6" s="15"/>
      <c r="AV6" s="15"/>
      <c r="AW6" s="58">
        <f>+AS6+AT6-AU6-AV6</f>
        <v>576</v>
      </c>
      <c r="AX6" s="16"/>
      <c r="AY6" s="15">
        <v>197</v>
      </c>
      <c r="AZ6" s="15"/>
      <c r="BA6" s="58">
        <f>+AW6+AX6-AY6-AZ6</f>
        <v>379</v>
      </c>
      <c r="BB6" s="16"/>
      <c r="BC6" s="15">
        <v>314</v>
      </c>
      <c r="BD6" s="15"/>
      <c r="BE6" s="58">
        <f>+BA6+BB6-BC6-BD6</f>
        <v>65</v>
      </c>
      <c r="BF6" s="61"/>
      <c r="BG6" s="52"/>
      <c r="BH6" s="52"/>
      <c r="BI6" s="60">
        <f>+BE6+BF6-BG6-BH6</f>
        <v>65</v>
      </c>
      <c r="BJ6" s="16"/>
      <c r="BK6" s="15"/>
      <c r="BL6" s="15">
        <v>1</v>
      </c>
      <c r="BM6" s="58">
        <f>+BI6+BJ6-BK6-BL6</f>
        <v>64</v>
      </c>
      <c r="BN6" s="16"/>
      <c r="BO6" s="15"/>
      <c r="BP6" s="15"/>
      <c r="BQ6" s="58">
        <f>+BM6+BN6-BO6-BP6</f>
        <v>64</v>
      </c>
      <c r="BR6" s="16"/>
      <c r="BS6" s="15">
        <v>59</v>
      </c>
      <c r="BT6" s="15"/>
      <c r="BU6" s="58">
        <f>+BQ6+BR6-BS6-BT6</f>
        <v>5</v>
      </c>
      <c r="BV6" s="16"/>
      <c r="BW6" s="15"/>
      <c r="BX6" s="15"/>
      <c r="BY6" s="58">
        <f>+BU6+BV6-BW6-BX6</f>
        <v>5</v>
      </c>
      <c r="CA6" s="1">
        <v>4</v>
      </c>
      <c r="CB6" s="49">
        <f>+BZ6+CA6</f>
        <v>4</v>
      </c>
      <c r="CC6" s="53">
        <f>+CB6-BY6</f>
        <v>-1</v>
      </c>
    </row>
    <row r="7" spans="2:81">
      <c r="B7" s="55" t="s">
        <v>54</v>
      </c>
      <c r="C7" s="16"/>
      <c r="D7" s="15">
        <v>534</v>
      </c>
      <c r="E7" s="58">
        <f>+C7+D7</f>
        <v>534</v>
      </c>
      <c r="F7" s="61"/>
      <c r="G7" s="52"/>
      <c r="H7" s="52"/>
      <c r="I7" s="60">
        <f>+E7+F7-G7-H7</f>
        <v>534</v>
      </c>
      <c r="J7" s="16">
        <v>840</v>
      </c>
      <c r="K7" s="15"/>
      <c r="L7" s="15">
        <v>1</v>
      </c>
      <c r="M7" s="58">
        <f>+I7+J7-K7-L7</f>
        <v>1373</v>
      </c>
      <c r="N7" s="63">
        <v>-340</v>
      </c>
      <c r="O7" s="15">
        <v>567</v>
      </c>
      <c r="P7" s="15"/>
      <c r="Q7" s="58">
        <f>+M7+N7-O7-P7</f>
        <v>466</v>
      </c>
      <c r="R7" s="16"/>
      <c r="S7" s="15">
        <v>460</v>
      </c>
      <c r="T7" s="15"/>
      <c r="U7" s="58">
        <f>+Q7+R7-S7-T7</f>
        <v>6</v>
      </c>
      <c r="V7" s="16">
        <v>508</v>
      </c>
      <c r="W7" s="15">
        <v>2</v>
      </c>
      <c r="X7" s="15">
        <v>3</v>
      </c>
      <c r="Y7" s="58">
        <f>+U7+V7-W7-X7</f>
        <v>509</v>
      </c>
      <c r="Z7" s="16"/>
      <c r="AA7" s="15">
        <v>337</v>
      </c>
      <c r="AB7" s="15"/>
      <c r="AC7" s="58">
        <f>+Y7+Z7-AA7-AB7</f>
        <v>172</v>
      </c>
      <c r="AD7" s="61"/>
      <c r="AE7" s="52"/>
      <c r="AF7" s="52"/>
      <c r="AG7" s="60">
        <f>+AC7+AD7-AE7-AF7</f>
        <v>172</v>
      </c>
      <c r="AH7" s="16"/>
      <c r="AI7" s="15"/>
      <c r="AJ7" s="15">
        <v>3</v>
      </c>
      <c r="AK7" s="58">
        <f>+AG7+AH7-AI7-AJ7</f>
        <v>169</v>
      </c>
      <c r="AL7" s="16">
        <v>816</v>
      </c>
      <c r="AM7" s="15"/>
      <c r="AN7" s="15"/>
      <c r="AO7" s="58">
        <f>+AK7+AL7-AM7-AN7</f>
        <v>985</v>
      </c>
      <c r="AP7" s="16"/>
      <c r="AQ7" s="15"/>
      <c r="AR7" s="15"/>
      <c r="AS7" s="58">
        <f>+AO7+AP7-AQ7-AR7</f>
        <v>985</v>
      </c>
      <c r="AT7" s="16"/>
      <c r="AU7" s="15"/>
      <c r="AV7" s="15"/>
      <c r="AW7" s="58">
        <f>+AS7+AT7-AU7-AV7</f>
        <v>985</v>
      </c>
      <c r="AX7" s="16"/>
      <c r="AY7" s="15"/>
      <c r="AZ7" s="15"/>
      <c r="BA7" s="58">
        <f>+AW7+AX7-AY7-AZ7</f>
        <v>985</v>
      </c>
      <c r="BB7" s="16"/>
      <c r="BC7" s="15"/>
      <c r="BD7" s="15"/>
      <c r="BE7" s="58">
        <f>+BA7+BB7-BC7-BD7</f>
        <v>985</v>
      </c>
      <c r="BF7" s="61"/>
      <c r="BG7" s="52"/>
      <c r="BH7" s="52"/>
      <c r="BI7" s="60">
        <f>+BE7+BF7-BG7-BH7</f>
        <v>985</v>
      </c>
      <c r="BJ7" s="16"/>
      <c r="BK7" s="15"/>
      <c r="BL7" s="15"/>
      <c r="BM7" s="58">
        <f>+BI7+BJ7-BK7-BL7</f>
        <v>985</v>
      </c>
      <c r="BN7" s="16"/>
      <c r="BO7" s="15">
        <v>146</v>
      </c>
      <c r="BP7" s="15"/>
      <c r="BQ7" s="58">
        <f>+BM7+BN7-BO7-BP7</f>
        <v>839</v>
      </c>
      <c r="BR7" s="16"/>
      <c r="BS7" s="15">
        <v>711</v>
      </c>
      <c r="BT7" s="15"/>
      <c r="BU7" s="58">
        <f>+BQ7+BR7-BS7-BT7</f>
        <v>128</v>
      </c>
      <c r="BV7" s="16"/>
      <c r="BW7" s="15"/>
      <c r="BX7" s="15"/>
      <c r="BY7" s="58">
        <f>+BU7+BV7-BW7-BX7</f>
        <v>128</v>
      </c>
      <c r="CA7" s="1">
        <v>8</v>
      </c>
      <c r="CB7" s="49">
        <f>+BZ7+CA7</f>
        <v>8</v>
      </c>
      <c r="CC7" s="53">
        <f>+CB7-BY7</f>
        <v>-120</v>
      </c>
    </row>
    <row r="8" spans="2:81">
      <c r="B8" s="55" t="s">
        <v>60</v>
      </c>
      <c r="C8" s="16"/>
      <c r="D8" s="15">
        <v>961</v>
      </c>
      <c r="E8" s="58">
        <f>+C8+D8</f>
        <v>961</v>
      </c>
      <c r="F8" s="61"/>
      <c r="G8" s="52"/>
      <c r="H8" s="52"/>
      <c r="I8" s="60">
        <f>+E8+F8-G8-H8</f>
        <v>961</v>
      </c>
      <c r="J8" s="16"/>
      <c r="K8" s="15">
        <v>282</v>
      </c>
      <c r="L8" s="15">
        <v>3</v>
      </c>
      <c r="M8" s="58">
        <f>+I8+J8-K8-L8</f>
        <v>676</v>
      </c>
      <c r="N8" s="16"/>
      <c r="O8" s="15">
        <v>117</v>
      </c>
      <c r="P8" s="15"/>
      <c r="Q8" s="58">
        <f>+M8+N8-O8-P8</f>
        <v>559</v>
      </c>
      <c r="R8" s="16"/>
      <c r="S8" s="15">
        <v>426</v>
      </c>
      <c r="T8" s="15"/>
      <c r="U8" s="58">
        <f>+Q8+R8-S8-T8</f>
        <v>133</v>
      </c>
      <c r="V8" s="16">
        <v>756</v>
      </c>
      <c r="W8" s="15">
        <v>98</v>
      </c>
      <c r="X8" s="15">
        <v>2</v>
      </c>
      <c r="Y8" s="58">
        <f>+U8+V8-W8-X8</f>
        <v>789</v>
      </c>
      <c r="Z8" s="16">
        <v>252</v>
      </c>
      <c r="AA8" s="15"/>
      <c r="AB8" s="15"/>
      <c r="AC8" s="58">
        <f>+Y8+Z8-AA8-AB8</f>
        <v>1041</v>
      </c>
      <c r="AD8" s="61"/>
      <c r="AE8" s="52"/>
      <c r="AF8" s="52"/>
      <c r="AG8" s="60">
        <f>+AC8+AD8-AE8-AF8</f>
        <v>1041</v>
      </c>
      <c r="AH8" s="16"/>
      <c r="AI8" s="15">
        <v>171</v>
      </c>
      <c r="AJ8" s="15">
        <v>1</v>
      </c>
      <c r="AK8" s="58">
        <f>+AG8+AH8-AI8-AJ8</f>
        <v>869</v>
      </c>
      <c r="AL8" s="16">
        <v>630</v>
      </c>
      <c r="AM8" s="15">
        <v>820</v>
      </c>
      <c r="AN8" s="15"/>
      <c r="AO8" s="58">
        <f>+AK8+AL8-AM8-AN8</f>
        <v>679</v>
      </c>
      <c r="AP8" s="16"/>
      <c r="AQ8" s="15"/>
      <c r="AR8" s="15"/>
      <c r="AS8" s="58">
        <f>+AO8+AP8-AQ8-AR8</f>
        <v>679</v>
      </c>
      <c r="AT8" s="16">
        <v>126</v>
      </c>
      <c r="AU8" s="15"/>
      <c r="AV8" s="15"/>
      <c r="AW8" s="58">
        <f>+AS8+AT8-AU8-AV8</f>
        <v>805</v>
      </c>
      <c r="AX8" s="63">
        <v>-85</v>
      </c>
      <c r="AY8" s="15"/>
      <c r="AZ8" s="15"/>
      <c r="BA8" s="58">
        <f>+AW8+AX8-AY8-AZ8</f>
        <v>720</v>
      </c>
      <c r="BB8" s="16"/>
      <c r="BC8" s="15">
        <v>371</v>
      </c>
      <c r="BD8" s="15"/>
      <c r="BE8" s="58">
        <f>+BA8+BB8-BC8-BD8</f>
        <v>349</v>
      </c>
      <c r="BF8" s="61"/>
      <c r="BG8" s="52"/>
      <c r="BH8" s="52"/>
      <c r="BI8" s="60">
        <f>+BE8+BF8-BG8-BH8</f>
        <v>349</v>
      </c>
      <c r="BJ8" s="16"/>
      <c r="BK8" s="15"/>
      <c r="BL8" s="15">
        <v>1</v>
      </c>
      <c r="BM8" s="58">
        <f>+BI8+BJ8-BK8-BL8</f>
        <v>348</v>
      </c>
      <c r="BN8" s="16"/>
      <c r="BO8" s="15">
        <v>159</v>
      </c>
      <c r="BP8" s="15">
        <v>1</v>
      </c>
      <c r="BQ8" s="58">
        <f>+BM8+BN8-BO8-BP8</f>
        <v>188</v>
      </c>
      <c r="BR8" s="16"/>
      <c r="BS8" s="15">
        <v>235</v>
      </c>
      <c r="BT8" s="15"/>
      <c r="BU8" s="58">
        <f>+BQ8+BR8-BS8-BT8</f>
        <v>-47</v>
      </c>
      <c r="BV8" s="16"/>
      <c r="BW8" s="15"/>
      <c r="BX8" s="15"/>
      <c r="BY8" s="58">
        <f>+BU8+BV8-BW8-BX8</f>
        <v>-47</v>
      </c>
      <c r="CA8" s="1">
        <v>128</v>
      </c>
      <c r="CB8" s="49">
        <f>+BZ8+CA8</f>
        <v>128</v>
      </c>
      <c r="CC8" s="53">
        <f>+CB8-BY8</f>
        <v>175</v>
      </c>
    </row>
    <row r="9" spans="2:81">
      <c r="B9" s="55" t="s">
        <v>62</v>
      </c>
      <c r="C9" s="16">
        <v>222</v>
      </c>
      <c r="D9" s="15">
        <v>253</v>
      </c>
      <c r="E9" s="58">
        <f>+C9+D9</f>
        <v>475</v>
      </c>
      <c r="F9" s="61"/>
      <c r="G9" s="52"/>
      <c r="H9" s="52"/>
      <c r="I9" s="60">
        <f>+E9+F9-G9-H9</f>
        <v>475</v>
      </c>
      <c r="J9" s="16"/>
      <c r="K9" s="15">
        <v>263</v>
      </c>
      <c r="L9" s="15"/>
      <c r="M9" s="58">
        <f>+I9+J9-K9-L9</f>
        <v>212</v>
      </c>
      <c r="N9" s="16"/>
      <c r="O9" s="15">
        <v>113</v>
      </c>
      <c r="P9" s="15"/>
      <c r="Q9" s="58">
        <f>+M9+N9-O9-P9</f>
        <v>99</v>
      </c>
      <c r="R9" s="16"/>
      <c r="S9" s="15">
        <v>90</v>
      </c>
      <c r="T9" s="15"/>
      <c r="U9" s="58">
        <f>+Q9+R9-S9-T9</f>
        <v>9</v>
      </c>
      <c r="V9" s="16"/>
      <c r="W9" s="15">
        <v>6</v>
      </c>
      <c r="X9" s="15"/>
      <c r="Y9" s="58">
        <f>+U9+V9-W9-X9</f>
        <v>3</v>
      </c>
      <c r="Z9" s="16">
        <v>126</v>
      </c>
      <c r="AA9" s="15"/>
      <c r="AB9" s="15"/>
      <c r="AC9" s="58">
        <f>+Y9+Z9-AA9-AB9</f>
        <v>129</v>
      </c>
      <c r="AD9" s="61"/>
      <c r="AE9" s="52"/>
      <c r="AF9" s="52"/>
      <c r="AG9" s="60">
        <f>+AC9+AD9-AE9-AF9</f>
        <v>129</v>
      </c>
      <c r="AH9" s="16"/>
      <c r="AI9" s="15"/>
      <c r="AJ9" s="15"/>
      <c r="AK9" s="58">
        <f>+AG9+AH9-AI9-AJ9</f>
        <v>129</v>
      </c>
      <c r="AL9" s="16">
        <v>97</v>
      </c>
      <c r="AM9" s="15">
        <v>87</v>
      </c>
      <c r="AN9" s="15"/>
      <c r="AO9" s="58">
        <f>+AK9+AL9-AM9-AN9</f>
        <v>139</v>
      </c>
      <c r="AP9" s="16"/>
      <c r="AQ9" s="15"/>
      <c r="AR9" s="15"/>
      <c r="AS9" s="58">
        <f>+AO9+AP9-AQ9-AR9</f>
        <v>139</v>
      </c>
      <c r="AT9" s="16">
        <v>252</v>
      </c>
      <c r="AU9" s="15"/>
      <c r="AV9" s="15"/>
      <c r="AW9" s="58">
        <f>+AS9+AT9-AU9-AV9</f>
        <v>391</v>
      </c>
      <c r="AX9" s="63">
        <v>-252</v>
      </c>
      <c r="AY9" s="15"/>
      <c r="AZ9" s="15"/>
      <c r="BA9" s="58">
        <f>+AW9+AX9-AY9-AZ9</f>
        <v>139</v>
      </c>
      <c r="BB9" s="16"/>
      <c r="BC9" s="15"/>
      <c r="BD9" s="15"/>
      <c r="BE9" s="58">
        <f>+BA9+BB9-BC9-BD9</f>
        <v>139</v>
      </c>
      <c r="BF9" s="61"/>
      <c r="BG9" s="52"/>
      <c r="BH9" s="52"/>
      <c r="BI9" s="60">
        <f>+BE9+BF9-BG9-BH9</f>
        <v>139</v>
      </c>
      <c r="BJ9" s="16"/>
      <c r="BK9" s="15"/>
      <c r="BL9" s="15"/>
      <c r="BM9" s="58">
        <f>+BI9+BJ9-BK9-BL9</f>
        <v>139</v>
      </c>
      <c r="BN9" s="16"/>
      <c r="BO9" s="15"/>
      <c r="BP9" s="15"/>
      <c r="BQ9" s="58">
        <f>+BM9+BN9-BO9-BP9</f>
        <v>139</v>
      </c>
      <c r="BR9" s="16"/>
      <c r="BS9" s="15">
        <v>39</v>
      </c>
      <c r="BT9" s="15"/>
      <c r="BU9" s="58">
        <f>+BQ9+BR9-BS9-BT9</f>
        <v>100</v>
      </c>
      <c r="BV9" s="16"/>
      <c r="BW9" s="15"/>
      <c r="BX9" s="15"/>
      <c r="BY9" s="58">
        <f>+BU9+BV9-BW9-BX9</f>
        <v>100</v>
      </c>
      <c r="CA9" s="1">
        <v>40</v>
      </c>
      <c r="CB9" s="49">
        <f>+BZ9+CA9</f>
        <v>40</v>
      </c>
      <c r="CC9" s="53">
        <f>+CB9-BY9</f>
        <v>-60</v>
      </c>
    </row>
  </sheetData>
  <mergeCells count="20">
    <mergeCell ref="AP4:AS4"/>
    <mergeCell ref="B4:B5"/>
    <mergeCell ref="C4:E4"/>
    <mergeCell ref="F4:I4"/>
    <mergeCell ref="J4:M4"/>
    <mergeCell ref="N4:Q4"/>
    <mergeCell ref="R4:U4"/>
    <mergeCell ref="V4:Y4"/>
    <mergeCell ref="Z4:AC4"/>
    <mergeCell ref="AD4:AG4"/>
    <mergeCell ref="AH4:AK4"/>
    <mergeCell ref="AL4:AO4"/>
    <mergeCell ref="BR4:BU4"/>
    <mergeCell ref="BV4:BY4"/>
    <mergeCell ref="AT4:AW4"/>
    <mergeCell ref="AX4:BA4"/>
    <mergeCell ref="BB4:BE4"/>
    <mergeCell ref="BF4:BI4"/>
    <mergeCell ref="BJ4:BM4"/>
    <mergeCell ref="BN4:BQ4"/>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2:AQ121"/>
  <sheetViews>
    <sheetView showGridLines="0" zoomScale="90" zoomScaleNormal="90" workbookViewId="0">
      <pane xSplit="12" ySplit="10" topLeftCell="M11" activePane="bottomRight" state="frozen"/>
      <selection pane="topRight" activeCell="M1" sqref="M1"/>
      <selection pane="bottomLeft" activeCell="A11" sqref="A11"/>
      <selection pane="bottomRight" activeCell="M10" sqref="M10"/>
    </sheetView>
  </sheetViews>
  <sheetFormatPr baseColWidth="10" defaultRowHeight="15"/>
  <cols>
    <col min="1" max="1" width="1" style="1" customWidth="1"/>
    <col min="2" max="2" width="13.42578125" style="1" customWidth="1"/>
    <col min="3" max="3" width="21.5703125" style="2" bestFit="1" customWidth="1"/>
    <col min="4" max="5" width="0" style="1" hidden="1" customWidth="1"/>
    <col min="6" max="7" width="5.5703125" style="1" customWidth="1"/>
    <col min="8" max="9" width="4.42578125" style="1" customWidth="1"/>
    <col min="10" max="11" width="4.7109375" style="2" customWidth="1"/>
    <col min="12" max="12" width="3.5703125" style="2" bestFit="1" customWidth="1"/>
    <col min="13" max="41" width="11.42578125" style="1"/>
    <col min="42" max="42" width="10.28515625" customWidth="1"/>
  </cols>
  <sheetData>
    <row r="2" spans="2:42">
      <c r="K2" s="599"/>
      <c r="L2" s="600"/>
      <c r="M2" s="600"/>
      <c r="N2"/>
      <c r="O2"/>
      <c r="P2"/>
      <c r="Q2"/>
      <c r="R2"/>
      <c r="S2"/>
      <c r="T2"/>
      <c r="U2"/>
      <c r="V2"/>
      <c r="W2"/>
      <c r="X2"/>
      <c r="Y2"/>
      <c r="Z2"/>
      <c r="AA2"/>
      <c r="AB2"/>
      <c r="AC2"/>
      <c r="AD2"/>
      <c r="AE2"/>
      <c r="AF2"/>
      <c r="AG2"/>
      <c r="AH2"/>
      <c r="AI2"/>
      <c r="AJ2"/>
      <c r="AK2"/>
      <c r="AL2"/>
      <c r="AM2"/>
      <c r="AN2"/>
      <c r="AO2"/>
    </row>
    <row r="3" spans="2:42" ht="15.75" thickBot="1"/>
    <row r="4" spans="2:42">
      <c r="C4" s="616" t="s">
        <v>163</v>
      </c>
      <c r="D4" s="617"/>
      <c r="E4" s="617"/>
      <c r="F4" s="617"/>
      <c r="G4" s="617"/>
      <c r="H4" s="617"/>
      <c r="I4" s="617"/>
      <c r="J4" s="617"/>
      <c r="K4" s="617"/>
      <c r="L4" s="617"/>
      <c r="M4" s="618"/>
      <c r="N4"/>
      <c r="O4"/>
      <c r="P4"/>
      <c r="Q4"/>
      <c r="R4"/>
      <c r="S4"/>
      <c r="T4"/>
      <c r="U4"/>
      <c r="V4"/>
      <c r="W4"/>
      <c r="X4"/>
      <c r="Y4"/>
      <c r="Z4"/>
      <c r="AA4"/>
      <c r="AB4"/>
      <c r="AC4"/>
      <c r="AD4"/>
      <c r="AE4"/>
      <c r="AF4"/>
      <c r="AG4"/>
      <c r="AH4"/>
      <c r="AI4"/>
      <c r="AJ4"/>
      <c r="AK4"/>
      <c r="AL4"/>
      <c r="AM4"/>
      <c r="AN4"/>
      <c r="AO4"/>
    </row>
    <row r="5" spans="2:42">
      <c r="C5" s="619"/>
      <c r="D5" s="620"/>
      <c r="E5" s="620"/>
      <c r="F5" s="620"/>
      <c r="G5" s="620"/>
      <c r="H5" s="620"/>
      <c r="I5" s="620"/>
      <c r="J5" s="620"/>
      <c r="K5" s="620"/>
      <c r="L5" s="620"/>
      <c r="M5" s="621"/>
      <c r="N5"/>
      <c r="O5"/>
      <c r="P5"/>
      <c r="Q5"/>
      <c r="R5"/>
      <c r="S5"/>
      <c r="T5"/>
      <c r="U5"/>
      <c r="V5"/>
      <c r="W5"/>
      <c r="X5"/>
      <c r="Y5"/>
      <c r="Z5"/>
      <c r="AA5"/>
      <c r="AB5"/>
      <c r="AC5"/>
      <c r="AD5"/>
      <c r="AE5"/>
      <c r="AF5"/>
      <c r="AG5"/>
      <c r="AH5"/>
      <c r="AI5"/>
      <c r="AJ5"/>
      <c r="AK5"/>
      <c r="AL5"/>
      <c r="AM5"/>
      <c r="AN5"/>
      <c r="AO5"/>
    </row>
    <row r="6" spans="2:42">
      <c r="C6" s="619"/>
      <c r="D6" s="620"/>
      <c r="E6" s="620"/>
      <c r="F6" s="620"/>
      <c r="G6" s="620"/>
      <c r="H6" s="620"/>
      <c r="I6" s="620"/>
      <c r="J6" s="620"/>
      <c r="K6" s="620"/>
      <c r="L6" s="620"/>
      <c r="M6" s="621"/>
      <c r="N6"/>
      <c r="O6"/>
      <c r="P6"/>
      <c r="Q6"/>
      <c r="R6"/>
      <c r="S6"/>
      <c r="T6"/>
      <c r="U6"/>
      <c r="V6"/>
      <c r="W6"/>
      <c r="X6"/>
      <c r="Y6"/>
      <c r="Z6"/>
      <c r="AA6"/>
      <c r="AB6"/>
      <c r="AC6"/>
      <c r="AD6"/>
      <c r="AE6"/>
      <c r="AF6"/>
      <c r="AG6"/>
      <c r="AH6"/>
      <c r="AI6"/>
      <c r="AJ6"/>
      <c r="AK6"/>
      <c r="AL6"/>
      <c r="AM6"/>
      <c r="AN6"/>
      <c r="AO6"/>
    </row>
    <row r="7" spans="2:42" ht="15.75" thickBot="1">
      <c r="C7" s="622"/>
      <c r="D7" s="623"/>
      <c r="E7" s="623"/>
      <c r="F7" s="623"/>
      <c r="G7" s="623"/>
      <c r="H7" s="623"/>
      <c r="I7" s="623"/>
      <c r="J7" s="623"/>
      <c r="K7" s="623"/>
      <c r="L7" s="623"/>
      <c r="M7" s="624"/>
      <c r="N7"/>
      <c r="O7"/>
      <c r="P7"/>
      <c r="Q7"/>
      <c r="R7"/>
      <c r="S7"/>
      <c r="T7"/>
      <c r="U7" s="121"/>
      <c r="V7"/>
      <c r="W7"/>
      <c r="X7"/>
      <c r="Y7"/>
      <c r="Z7"/>
      <c r="AA7"/>
      <c r="AB7"/>
      <c r="AC7"/>
      <c r="AD7"/>
      <c r="AE7"/>
      <c r="AF7"/>
      <c r="AG7"/>
      <c r="AH7"/>
      <c r="AI7"/>
      <c r="AJ7"/>
      <c r="AK7"/>
      <c r="AL7"/>
      <c r="AM7"/>
      <c r="AN7"/>
      <c r="AO7"/>
    </row>
    <row r="8" spans="2:42" ht="15.75" thickBot="1">
      <c r="U8" s="121"/>
    </row>
    <row r="9" spans="2:42" ht="15.75" thickBot="1">
      <c r="F9" s="579" t="s">
        <v>89</v>
      </c>
      <c r="G9" s="581"/>
      <c r="H9" s="579" t="s">
        <v>90</v>
      </c>
      <c r="I9" s="581"/>
      <c r="J9" s="579" t="s">
        <v>91</v>
      </c>
      <c r="K9" s="581"/>
    </row>
    <row r="10" spans="2:42" ht="15.75" thickBot="1">
      <c r="B10" s="67" t="s">
        <v>0</v>
      </c>
      <c r="C10" s="67" t="s">
        <v>1</v>
      </c>
      <c r="D10" s="67" t="s">
        <v>2</v>
      </c>
      <c r="E10" s="67" t="s">
        <v>3</v>
      </c>
      <c r="F10" s="68" t="s">
        <v>92</v>
      </c>
      <c r="G10" s="69" t="s">
        <v>93</v>
      </c>
      <c r="H10" s="70" t="s">
        <v>94</v>
      </c>
      <c r="I10" s="71" t="s">
        <v>95</v>
      </c>
      <c r="J10" s="5" t="s">
        <v>96</v>
      </c>
      <c r="K10" s="69" t="s">
        <v>97</v>
      </c>
      <c r="L10" s="67" t="s">
        <v>4</v>
      </c>
      <c r="M10" s="111">
        <v>43210</v>
      </c>
      <c r="N10" s="111">
        <v>43213</v>
      </c>
      <c r="O10" s="111">
        <v>43215</v>
      </c>
      <c r="P10" s="111">
        <v>43217</v>
      </c>
      <c r="Q10" s="111">
        <v>43222</v>
      </c>
      <c r="R10" s="111">
        <v>43223</v>
      </c>
      <c r="S10" s="111">
        <v>43227</v>
      </c>
      <c r="T10" s="111">
        <v>43230</v>
      </c>
      <c r="U10" s="111">
        <v>43236</v>
      </c>
      <c r="V10" s="111">
        <v>43237</v>
      </c>
      <c r="W10" s="111">
        <v>43243</v>
      </c>
      <c r="X10" s="111">
        <v>43250</v>
      </c>
      <c r="Y10" s="111">
        <v>43251</v>
      </c>
      <c r="Z10" s="111">
        <v>43277</v>
      </c>
      <c r="AA10" s="111">
        <v>43290</v>
      </c>
      <c r="AB10" s="111">
        <v>43293</v>
      </c>
      <c r="AC10" s="111">
        <v>43300</v>
      </c>
      <c r="AD10" s="111">
        <v>43320</v>
      </c>
      <c r="AE10" s="111">
        <v>43327</v>
      </c>
      <c r="AF10" s="111">
        <v>43328</v>
      </c>
      <c r="AG10" s="111">
        <v>43339</v>
      </c>
      <c r="AH10" s="111">
        <v>43349</v>
      </c>
      <c r="AI10" s="111">
        <v>43362</v>
      </c>
      <c r="AJ10" s="111">
        <v>43364</v>
      </c>
      <c r="AK10" s="111">
        <v>43367</v>
      </c>
      <c r="AL10" s="111">
        <v>43374</v>
      </c>
      <c r="AM10" s="111">
        <v>43376</v>
      </c>
      <c r="AN10" s="111">
        <v>43381</v>
      </c>
      <c r="AO10" s="111">
        <v>43381</v>
      </c>
    </row>
    <row r="11" spans="2:42">
      <c r="B11" s="38" t="s">
        <v>52</v>
      </c>
      <c r="C11" s="42" t="s">
        <v>6</v>
      </c>
      <c r="D11" s="39"/>
      <c r="E11" s="39"/>
      <c r="F11" s="39"/>
      <c r="G11" s="39"/>
      <c r="H11" s="39"/>
      <c r="I11" s="39"/>
      <c r="J11" s="42"/>
      <c r="K11" s="42"/>
      <c r="L11" s="40" t="s">
        <v>4</v>
      </c>
      <c r="M11" s="110"/>
      <c r="N11" s="110"/>
      <c r="O11" s="110"/>
      <c r="P11" s="110"/>
      <c r="Q11" s="110"/>
      <c r="R11" s="110"/>
      <c r="S11" s="110"/>
      <c r="T11" s="110"/>
      <c r="U11" s="110"/>
      <c r="V11" s="110"/>
      <c r="W11" s="110"/>
      <c r="X11" s="110"/>
      <c r="Y11" s="110"/>
      <c r="Z11" s="110"/>
      <c r="AA11" s="110"/>
      <c r="AB11" s="110"/>
      <c r="AC11" s="110"/>
      <c r="AD11" s="110"/>
      <c r="AE11" s="110"/>
      <c r="AF11" s="110"/>
      <c r="AG11" s="110"/>
      <c r="AH11" s="110"/>
      <c r="AI11" s="110"/>
      <c r="AJ11" s="110"/>
      <c r="AK11" s="110"/>
      <c r="AL11" s="110"/>
      <c r="AM11" s="110"/>
      <c r="AN11" s="110"/>
      <c r="AO11" s="110"/>
      <c r="AP11" s="117">
        <f>SUM(M11:AO11)</f>
        <v>0</v>
      </c>
    </row>
    <row r="12" spans="2:42">
      <c r="B12" s="16" t="s">
        <v>52</v>
      </c>
      <c r="C12" s="15" t="s">
        <v>7</v>
      </c>
      <c r="D12" s="4"/>
      <c r="E12" s="4"/>
      <c r="F12" s="4"/>
      <c r="G12" s="4"/>
      <c r="H12" s="4"/>
      <c r="I12" s="4"/>
      <c r="J12" s="15"/>
      <c r="K12" s="15"/>
      <c r="L12" s="20" t="s">
        <v>4</v>
      </c>
      <c r="M12" s="108"/>
      <c r="N12" s="108"/>
      <c r="O12" s="108"/>
      <c r="P12" s="108"/>
      <c r="Q12" s="108"/>
      <c r="R12" s="108"/>
      <c r="S12" s="108"/>
      <c r="T12" s="108"/>
      <c r="U12" s="108"/>
      <c r="V12" s="108"/>
      <c r="W12" s="108"/>
      <c r="X12" s="108"/>
      <c r="Y12" s="108"/>
      <c r="Z12" s="108"/>
      <c r="AA12" s="108"/>
      <c r="AB12" s="108"/>
      <c r="AC12" s="108"/>
      <c r="AD12" s="108"/>
      <c r="AE12" s="108"/>
      <c r="AF12" s="108"/>
      <c r="AG12" s="108"/>
      <c r="AH12" s="108"/>
      <c r="AI12" s="108"/>
      <c r="AJ12" s="108"/>
      <c r="AK12" s="108"/>
      <c r="AL12" s="108"/>
      <c r="AM12" s="108"/>
      <c r="AN12" s="108"/>
      <c r="AO12" s="108"/>
      <c r="AP12" s="117">
        <f t="shared" ref="AP12:AP75" si="0">SUM(M12:AO12)</f>
        <v>0</v>
      </c>
    </row>
    <row r="13" spans="2:42">
      <c r="B13" s="16" t="s">
        <v>52</v>
      </c>
      <c r="C13" s="15" t="s">
        <v>8</v>
      </c>
      <c r="D13" s="4"/>
      <c r="E13" s="4"/>
      <c r="F13" s="4"/>
      <c r="G13" s="4"/>
      <c r="H13" s="4"/>
      <c r="I13" s="4"/>
      <c r="J13" s="15"/>
      <c r="K13" s="15"/>
      <c r="L13" s="20" t="s">
        <v>4</v>
      </c>
      <c r="M13" s="108"/>
      <c r="N13" s="108"/>
      <c r="O13" s="108"/>
      <c r="P13" s="108"/>
      <c r="Q13" s="108"/>
      <c r="R13" s="108"/>
      <c r="S13" s="108"/>
      <c r="T13" s="108"/>
      <c r="U13" s="108"/>
      <c r="V13" s="108"/>
      <c r="W13" s="108"/>
      <c r="X13" s="108"/>
      <c r="Y13" s="108"/>
      <c r="Z13" s="108"/>
      <c r="AA13" s="108"/>
      <c r="AB13" s="108"/>
      <c r="AC13" s="108"/>
      <c r="AD13" s="108"/>
      <c r="AE13" s="108"/>
      <c r="AF13" s="108"/>
      <c r="AG13" s="108"/>
      <c r="AH13" s="108"/>
      <c r="AI13" s="108"/>
      <c r="AJ13" s="108"/>
      <c r="AK13" s="108"/>
      <c r="AL13" s="108"/>
      <c r="AM13" s="108"/>
      <c r="AN13" s="108"/>
      <c r="AO13" s="108"/>
      <c r="AP13" s="117">
        <f t="shared" si="0"/>
        <v>0</v>
      </c>
    </row>
    <row r="14" spans="2:42">
      <c r="B14" s="16" t="s">
        <v>52</v>
      </c>
      <c r="C14" s="15" t="s">
        <v>9</v>
      </c>
      <c r="D14" s="4"/>
      <c r="E14" s="4"/>
      <c r="F14" s="4"/>
      <c r="G14" s="4"/>
      <c r="H14" s="4"/>
      <c r="I14" s="4"/>
      <c r="J14" s="15"/>
      <c r="K14" s="15"/>
      <c r="L14" s="20" t="s">
        <v>4</v>
      </c>
      <c r="M14" s="108"/>
      <c r="N14" s="108"/>
      <c r="O14" s="108"/>
      <c r="P14" s="108"/>
      <c r="Q14" s="108"/>
      <c r="R14" s="108"/>
      <c r="S14" s="108"/>
      <c r="T14" s="108"/>
      <c r="U14" s="108"/>
      <c r="V14" s="108"/>
      <c r="W14" s="108"/>
      <c r="X14" s="108"/>
      <c r="Y14" s="108"/>
      <c r="Z14" s="108"/>
      <c r="AA14" s="108"/>
      <c r="AB14" s="108"/>
      <c r="AC14" s="108"/>
      <c r="AD14" s="108"/>
      <c r="AE14" s="108"/>
      <c r="AF14" s="108"/>
      <c r="AG14" s="108"/>
      <c r="AH14" s="108"/>
      <c r="AI14" s="108"/>
      <c r="AJ14" s="108"/>
      <c r="AK14" s="108"/>
      <c r="AL14" s="108"/>
      <c r="AM14" s="108"/>
      <c r="AN14" s="108"/>
      <c r="AO14" s="108"/>
      <c r="AP14" s="117">
        <f t="shared" si="0"/>
        <v>0</v>
      </c>
    </row>
    <row r="15" spans="2:42">
      <c r="B15" s="16" t="s">
        <v>52</v>
      </c>
      <c r="C15" s="15" t="s">
        <v>10</v>
      </c>
      <c r="D15" s="4"/>
      <c r="E15" s="4"/>
      <c r="F15" s="4"/>
      <c r="G15" s="4"/>
      <c r="H15" s="4"/>
      <c r="I15" s="4"/>
      <c r="J15" s="15"/>
      <c r="K15" s="15"/>
      <c r="L15" s="20" t="s">
        <v>4</v>
      </c>
      <c r="M15" s="108"/>
      <c r="N15" s="108"/>
      <c r="O15" s="108"/>
      <c r="P15" s="108"/>
      <c r="Q15" s="108"/>
      <c r="R15" s="108"/>
      <c r="S15" s="108"/>
      <c r="T15" s="108"/>
      <c r="U15" s="108"/>
      <c r="V15" s="108"/>
      <c r="W15" s="108"/>
      <c r="X15" s="108"/>
      <c r="Y15" s="108"/>
      <c r="Z15" s="108"/>
      <c r="AA15" s="108"/>
      <c r="AB15" s="108"/>
      <c r="AC15" s="108"/>
      <c r="AD15" s="108"/>
      <c r="AE15" s="108"/>
      <c r="AF15" s="108"/>
      <c r="AG15" s="108"/>
      <c r="AH15" s="108"/>
      <c r="AI15" s="108"/>
      <c r="AJ15" s="108"/>
      <c r="AK15" s="108"/>
      <c r="AL15" s="108"/>
      <c r="AM15" s="108"/>
      <c r="AN15" s="108"/>
      <c r="AO15" s="108"/>
      <c r="AP15" s="117">
        <f t="shared" si="0"/>
        <v>0</v>
      </c>
    </row>
    <row r="16" spans="2:42">
      <c r="B16" s="16" t="s">
        <v>52</v>
      </c>
      <c r="C16" s="15" t="s">
        <v>11</v>
      </c>
      <c r="D16" s="4"/>
      <c r="E16" s="4"/>
      <c r="F16" s="4"/>
      <c r="G16" s="4"/>
      <c r="H16" s="4"/>
      <c r="I16" s="4"/>
      <c r="J16" s="15"/>
      <c r="K16" s="15"/>
      <c r="L16" s="20" t="s">
        <v>4</v>
      </c>
      <c r="M16" s="108"/>
      <c r="N16" s="108"/>
      <c r="O16" s="108"/>
      <c r="P16" s="108"/>
      <c r="Q16" s="108"/>
      <c r="R16" s="108"/>
      <c r="S16" s="108"/>
      <c r="T16" s="108"/>
      <c r="U16" s="108"/>
      <c r="V16" s="108"/>
      <c r="W16" s="108"/>
      <c r="X16" s="108"/>
      <c r="Y16" s="108"/>
      <c r="Z16" s="108"/>
      <c r="AA16" s="108"/>
      <c r="AB16" s="108"/>
      <c r="AC16" s="108"/>
      <c r="AD16" s="108"/>
      <c r="AE16" s="108"/>
      <c r="AF16" s="108"/>
      <c r="AG16" s="108"/>
      <c r="AH16" s="108"/>
      <c r="AI16" s="108"/>
      <c r="AJ16" s="108"/>
      <c r="AK16" s="108"/>
      <c r="AL16" s="108"/>
      <c r="AM16" s="108"/>
      <c r="AN16" s="108"/>
      <c r="AO16" s="108"/>
      <c r="AP16" s="117">
        <f t="shared" si="0"/>
        <v>0</v>
      </c>
    </row>
    <row r="17" spans="2:42">
      <c r="B17" s="16" t="s">
        <v>52</v>
      </c>
      <c r="C17" s="15" t="s">
        <v>12</v>
      </c>
      <c r="D17" s="4"/>
      <c r="E17" s="4"/>
      <c r="F17" s="8" t="s">
        <v>98</v>
      </c>
      <c r="G17" s="8" t="s">
        <v>98</v>
      </c>
      <c r="H17" s="9" t="s">
        <v>94</v>
      </c>
      <c r="I17" s="10"/>
      <c r="J17" s="112">
        <v>4</v>
      </c>
      <c r="K17" s="112">
        <v>4</v>
      </c>
      <c r="L17" s="20" t="s">
        <v>4</v>
      </c>
      <c r="M17" s="108"/>
      <c r="N17" s="108"/>
      <c r="O17" s="108"/>
      <c r="P17" s="108"/>
      <c r="Q17" s="108">
        <f>120*4</f>
        <v>480</v>
      </c>
      <c r="R17" s="108">
        <f>2*120</f>
        <v>240</v>
      </c>
      <c r="S17" s="108"/>
      <c r="T17" s="108">
        <v>240</v>
      </c>
      <c r="U17" s="108">
        <v>240</v>
      </c>
      <c r="V17" s="108"/>
      <c r="W17" s="108"/>
      <c r="X17" s="108"/>
      <c r="Y17" s="108"/>
      <c r="Z17" s="108"/>
      <c r="AA17" s="108"/>
      <c r="AB17" s="108"/>
      <c r="AC17" s="108"/>
      <c r="AD17" s="108">
        <v>-480</v>
      </c>
      <c r="AE17" s="108">
        <v>-480</v>
      </c>
      <c r="AF17" s="108">
        <v>-240</v>
      </c>
      <c r="AG17" s="108"/>
      <c r="AH17" s="108"/>
      <c r="AI17" s="108"/>
      <c r="AJ17" s="108"/>
      <c r="AK17" s="108"/>
      <c r="AL17" s="108"/>
      <c r="AM17" s="108"/>
      <c r="AN17" s="108"/>
      <c r="AO17" s="108"/>
      <c r="AP17" s="117">
        <f t="shared" si="0"/>
        <v>0</v>
      </c>
    </row>
    <row r="18" spans="2:42">
      <c r="B18" s="16" t="s">
        <v>52</v>
      </c>
      <c r="C18" s="15" t="s">
        <v>13</v>
      </c>
      <c r="D18" s="4"/>
      <c r="E18" s="4"/>
      <c r="F18" s="8" t="s">
        <v>98</v>
      </c>
      <c r="G18" s="8" t="s">
        <v>98</v>
      </c>
      <c r="H18" s="9" t="s">
        <v>94</v>
      </c>
      <c r="I18" s="10"/>
      <c r="J18" s="112">
        <v>4</v>
      </c>
      <c r="K18" s="112">
        <v>4</v>
      </c>
      <c r="L18" s="20" t="s">
        <v>4</v>
      </c>
      <c r="M18" s="108"/>
      <c r="N18" s="108"/>
      <c r="O18" s="108"/>
      <c r="P18" s="108"/>
      <c r="Q18" s="108"/>
      <c r="R18" s="108"/>
      <c r="S18" s="108"/>
      <c r="T18" s="108"/>
      <c r="U18" s="108"/>
      <c r="V18" s="108"/>
      <c r="W18" s="108"/>
      <c r="X18" s="108"/>
      <c r="Y18" s="108"/>
      <c r="Z18" s="108"/>
      <c r="AA18" s="108"/>
      <c r="AB18" s="108"/>
      <c r="AC18" s="108"/>
      <c r="AD18" s="108"/>
      <c r="AE18" s="108"/>
      <c r="AF18" s="108"/>
      <c r="AG18" s="108"/>
      <c r="AH18" s="108"/>
      <c r="AI18" s="108"/>
      <c r="AJ18" s="108"/>
      <c r="AK18" s="108"/>
      <c r="AL18" s="108"/>
      <c r="AM18" s="108"/>
      <c r="AN18" s="108"/>
      <c r="AO18" s="108"/>
      <c r="AP18" s="117">
        <f t="shared" si="0"/>
        <v>0</v>
      </c>
    </row>
    <row r="19" spans="2:42">
      <c r="B19" s="16" t="s">
        <v>52</v>
      </c>
      <c r="C19" s="15" t="s">
        <v>14</v>
      </c>
      <c r="D19" s="4"/>
      <c r="E19" s="4"/>
      <c r="F19" s="8" t="s">
        <v>98</v>
      </c>
      <c r="G19" s="12" t="s">
        <v>99</v>
      </c>
      <c r="H19" s="4"/>
      <c r="I19" s="11" t="s">
        <v>95</v>
      </c>
      <c r="J19" s="112">
        <v>4</v>
      </c>
      <c r="K19" s="112">
        <v>4</v>
      </c>
      <c r="L19" s="20" t="s">
        <v>4</v>
      </c>
      <c r="M19" s="108"/>
      <c r="N19" s="108"/>
      <c r="O19" s="108"/>
      <c r="P19" s="108"/>
      <c r="Q19" s="108"/>
      <c r="R19" s="108"/>
      <c r="S19" s="108"/>
      <c r="T19" s="108"/>
      <c r="U19" s="108"/>
      <c r="V19" s="108"/>
      <c r="W19" s="108"/>
      <c r="X19" s="108"/>
      <c r="Y19" s="108"/>
      <c r="Z19" s="108"/>
      <c r="AA19" s="108"/>
      <c r="AB19" s="108"/>
      <c r="AC19" s="108"/>
      <c r="AD19" s="108"/>
      <c r="AE19" s="108"/>
      <c r="AF19" s="108"/>
      <c r="AG19" s="108"/>
      <c r="AH19" s="108"/>
      <c r="AI19" s="108"/>
      <c r="AJ19" s="108"/>
      <c r="AK19" s="108"/>
      <c r="AL19" s="108"/>
      <c r="AM19" s="108"/>
      <c r="AN19" s="108"/>
      <c r="AO19" s="108"/>
      <c r="AP19" s="117">
        <f t="shared" si="0"/>
        <v>0</v>
      </c>
    </row>
    <row r="20" spans="2:42">
      <c r="B20" s="16" t="s">
        <v>52</v>
      </c>
      <c r="C20" s="15" t="s">
        <v>15</v>
      </c>
      <c r="D20" s="4"/>
      <c r="E20" s="4"/>
      <c r="F20" s="8" t="s">
        <v>98</v>
      </c>
      <c r="G20" s="8" t="s">
        <v>98</v>
      </c>
      <c r="H20" s="9" t="s">
        <v>94</v>
      </c>
      <c r="I20" s="10"/>
      <c r="J20" s="112">
        <v>5</v>
      </c>
      <c r="K20" s="112">
        <v>5</v>
      </c>
      <c r="L20" s="20" t="s">
        <v>4</v>
      </c>
      <c r="M20" s="108">
        <f>2*114</f>
        <v>228</v>
      </c>
      <c r="N20" s="108">
        <f>114*8</f>
        <v>912</v>
      </c>
      <c r="O20" s="108">
        <f>3*114</f>
        <v>342</v>
      </c>
      <c r="P20" s="108"/>
      <c r="Q20" s="108"/>
      <c r="R20" s="108"/>
      <c r="S20" s="108"/>
      <c r="T20" s="108"/>
      <c r="U20" s="108"/>
      <c r="V20" s="108"/>
      <c r="W20" s="108"/>
      <c r="X20" s="108"/>
      <c r="Y20" s="108"/>
      <c r="Z20" s="108"/>
      <c r="AA20" s="108"/>
      <c r="AB20" s="108"/>
      <c r="AC20" s="108"/>
      <c r="AD20" s="108"/>
      <c r="AE20" s="108"/>
      <c r="AF20" s="108"/>
      <c r="AG20" s="108"/>
      <c r="AH20" s="108"/>
      <c r="AI20" s="108"/>
      <c r="AJ20" s="108"/>
      <c r="AK20" s="108"/>
      <c r="AL20" s="108"/>
      <c r="AM20" s="108"/>
      <c r="AN20" s="108"/>
      <c r="AO20" s="108">
        <v>228</v>
      </c>
      <c r="AP20" s="117">
        <f t="shared" si="0"/>
        <v>1710</v>
      </c>
    </row>
    <row r="21" spans="2:42">
      <c r="B21" s="16" t="s">
        <v>52</v>
      </c>
      <c r="C21" s="15" t="s">
        <v>16</v>
      </c>
      <c r="D21" s="4"/>
      <c r="E21" s="4"/>
      <c r="F21" s="8" t="s">
        <v>98</v>
      </c>
      <c r="G21" s="8" t="s">
        <v>98</v>
      </c>
      <c r="H21" s="9" t="s">
        <v>94</v>
      </c>
      <c r="I21" s="10"/>
      <c r="J21" s="112">
        <v>5</v>
      </c>
      <c r="K21" s="112">
        <v>5</v>
      </c>
      <c r="L21" s="20" t="s">
        <v>4</v>
      </c>
      <c r="M21" s="108"/>
      <c r="N21" s="108"/>
      <c r="O21" s="108"/>
      <c r="P21" s="108"/>
      <c r="Q21" s="108"/>
      <c r="R21" s="108"/>
      <c r="S21" s="108"/>
      <c r="T21" s="108"/>
      <c r="U21" s="108"/>
      <c r="V21" s="108"/>
      <c r="W21" s="108"/>
      <c r="X21" s="108"/>
      <c r="Y21" s="108"/>
      <c r="Z21" s="108"/>
      <c r="AA21" s="108"/>
      <c r="AB21" s="108"/>
      <c r="AC21" s="108"/>
      <c r="AD21" s="108"/>
      <c r="AE21" s="108"/>
      <c r="AF21" s="108"/>
      <c r="AG21" s="108"/>
      <c r="AH21" s="108"/>
      <c r="AI21" s="108"/>
      <c r="AJ21" s="108"/>
      <c r="AK21" s="108"/>
      <c r="AL21" s="108"/>
      <c r="AM21" s="108"/>
      <c r="AN21" s="108"/>
      <c r="AO21" s="108"/>
      <c r="AP21" s="117">
        <f t="shared" si="0"/>
        <v>0</v>
      </c>
    </row>
    <row r="22" spans="2:42">
      <c r="B22" s="16" t="s">
        <v>52</v>
      </c>
      <c r="C22" s="15" t="s">
        <v>17</v>
      </c>
      <c r="D22" s="4"/>
      <c r="E22" s="4"/>
      <c r="F22" s="8" t="s">
        <v>98</v>
      </c>
      <c r="G22" s="12" t="s">
        <v>99</v>
      </c>
      <c r="H22" s="3"/>
      <c r="I22" s="11" t="s">
        <v>95</v>
      </c>
      <c r="J22" s="112">
        <v>5</v>
      </c>
      <c r="K22" s="112">
        <v>5</v>
      </c>
      <c r="L22" s="20" t="s">
        <v>4</v>
      </c>
      <c r="M22" s="108"/>
      <c r="N22" s="108"/>
      <c r="O22" s="108"/>
      <c r="P22" s="108"/>
      <c r="Q22" s="108"/>
      <c r="R22" s="108"/>
      <c r="S22" s="108"/>
      <c r="T22" s="108"/>
      <c r="U22" s="108"/>
      <c r="V22" s="108"/>
      <c r="W22" s="108"/>
      <c r="X22" s="108"/>
      <c r="Y22" s="108"/>
      <c r="Z22" s="108"/>
      <c r="AA22" s="108"/>
      <c r="AB22" s="108"/>
      <c r="AC22" s="108"/>
      <c r="AD22" s="108"/>
      <c r="AE22" s="108"/>
      <c r="AF22" s="108"/>
      <c r="AG22" s="108"/>
      <c r="AH22" s="108"/>
      <c r="AI22" s="108"/>
      <c r="AJ22" s="108"/>
      <c r="AK22" s="108"/>
      <c r="AL22" s="108"/>
      <c r="AM22" s="108"/>
      <c r="AN22" s="108"/>
      <c r="AO22" s="108"/>
      <c r="AP22" s="117">
        <f t="shared" si="0"/>
        <v>0</v>
      </c>
    </row>
    <row r="23" spans="2:42">
      <c r="B23" s="16" t="s">
        <v>52</v>
      </c>
      <c r="C23" s="15" t="s">
        <v>18</v>
      </c>
      <c r="D23" s="4"/>
      <c r="E23" s="4"/>
      <c r="F23" s="8" t="s">
        <v>98</v>
      </c>
      <c r="G23" s="8" t="s">
        <v>98</v>
      </c>
      <c r="H23" s="9" t="s">
        <v>94</v>
      </c>
      <c r="I23" s="10"/>
      <c r="J23" s="112">
        <v>6</v>
      </c>
      <c r="K23" s="112">
        <v>6</v>
      </c>
      <c r="L23" s="20" t="s">
        <v>4</v>
      </c>
      <c r="M23" s="108">
        <f>7*96</f>
        <v>672</v>
      </c>
      <c r="N23" s="108"/>
      <c r="O23" s="108">
        <f>5*96</f>
        <v>480</v>
      </c>
      <c r="P23" s="108">
        <v>96</v>
      </c>
      <c r="Q23" s="108"/>
      <c r="R23" s="108"/>
      <c r="S23" s="108"/>
      <c r="T23" s="108"/>
      <c r="U23" s="108"/>
      <c r="V23" s="108"/>
      <c r="W23" s="108"/>
      <c r="X23" s="108">
        <v>252</v>
      </c>
      <c r="Y23" s="108"/>
      <c r="Z23" s="108"/>
      <c r="AA23" s="108"/>
      <c r="AB23" s="108"/>
      <c r="AC23" s="108"/>
      <c r="AD23" s="108"/>
      <c r="AE23" s="108"/>
      <c r="AF23" s="108"/>
      <c r="AG23" s="108"/>
      <c r="AH23" s="108"/>
      <c r="AI23" s="108"/>
      <c r="AJ23" s="108"/>
      <c r="AK23" s="108">
        <f>-192-192</f>
        <v>-384</v>
      </c>
      <c r="AL23" s="108">
        <f>-96*4</f>
        <v>-384</v>
      </c>
      <c r="AM23" s="108">
        <f>-126-126-96</f>
        <v>-348</v>
      </c>
      <c r="AN23" s="108">
        <v>-360</v>
      </c>
      <c r="AO23" s="108"/>
      <c r="AP23" s="117">
        <f t="shared" si="0"/>
        <v>24</v>
      </c>
    </row>
    <row r="24" spans="2:42">
      <c r="B24" s="16" t="s">
        <v>52</v>
      </c>
      <c r="C24" s="15" t="s">
        <v>19</v>
      </c>
      <c r="D24" s="4"/>
      <c r="E24" s="4"/>
      <c r="F24" s="8" t="s">
        <v>98</v>
      </c>
      <c r="G24" s="8" t="s">
        <v>98</v>
      </c>
      <c r="H24" s="9" t="s">
        <v>94</v>
      </c>
      <c r="I24" s="10"/>
      <c r="J24" s="112">
        <v>6</v>
      </c>
      <c r="K24" s="112">
        <v>6</v>
      </c>
      <c r="L24" s="20" t="s">
        <v>4</v>
      </c>
      <c r="M24" s="108"/>
      <c r="N24" s="108"/>
      <c r="O24" s="108"/>
      <c r="P24" s="108"/>
      <c r="Q24" s="108"/>
      <c r="R24" s="108"/>
      <c r="S24" s="108"/>
      <c r="T24" s="108"/>
      <c r="U24" s="108"/>
      <c r="V24" s="108"/>
      <c r="W24" s="108"/>
      <c r="X24" s="108"/>
      <c r="Y24" s="108"/>
      <c r="Z24" s="108"/>
      <c r="AA24" s="108"/>
      <c r="AB24" s="108"/>
      <c r="AC24" s="108"/>
      <c r="AD24" s="108"/>
      <c r="AE24" s="108"/>
      <c r="AF24" s="108"/>
      <c r="AG24" s="108"/>
      <c r="AH24" s="108"/>
      <c r="AI24" s="108"/>
      <c r="AJ24" s="108"/>
      <c r="AK24" s="108"/>
      <c r="AL24" s="108"/>
      <c r="AM24" s="108"/>
      <c r="AN24" s="108"/>
      <c r="AO24" s="108"/>
      <c r="AP24" s="117">
        <f t="shared" si="0"/>
        <v>0</v>
      </c>
    </row>
    <row r="25" spans="2:42">
      <c r="B25" s="16" t="s">
        <v>52</v>
      </c>
      <c r="C25" s="15" t="s">
        <v>20</v>
      </c>
      <c r="D25" s="4"/>
      <c r="E25" s="4"/>
      <c r="F25" s="8" t="s">
        <v>98</v>
      </c>
      <c r="G25" s="8" t="s">
        <v>98</v>
      </c>
      <c r="H25" s="9" t="s">
        <v>94</v>
      </c>
      <c r="I25" s="10"/>
      <c r="J25" s="112">
        <v>8</v>
      </c>
      <c r="K25" s="112">
        <v>8</v>
      </c>
      <c r="L25" s="20" t="s">
        <v>4</v>
      </c>
      <c r="M25" s="108"/>
      <c r="N25" s="108"/>
      <c r="O25" s="108"/>
      <c r="P25" s="108"/>
      <c r="Q25" s="108"/>
      <c r="R25" s="108"/>
      <c r="S25" s="108"/>
      <c r="T25" s="108"/>
      <c r="U25" s="108"/>
      <c r="V25" s="108"/>
      <c r="W25" s="108"/>
      <c r="X25" s="108"/>
      <c r="Y25" s="108">
        <v>168</v>
      </c>
      <c r="Z25" s="108"/>
      <c r="AA25" s="108"/>
      <c r="AB25" s="108"/>
      <c r="AC25" s="108"/>
      <c r="AD25" s="108">
        <f>-96-72</f>
        <v>-168</v>
      </c>
      <c r="AE25" s="108"/>
      <c r="AF25" s="108"/>
      <c r="AG25" s="108"/>
      <c r="AH25" s="108"/>
      <c r="AI25" s="108"/>
      <c r="AJ25" s="108"/>
      <c r="AK25" s="108"/>
      <c r="AL25" s="108"/>
      <c r="AM25" s="108"/>
      <c r="AN25" s="108"/>
      <c r="AO25" s="108"/>
      <c r="AP25" s="117">
        <f t="shared" si="0"/>
        <v>0</v>
      </c>
    </row>
    <row r="26" spans="2:42">
      <c r="B26" s="16" t="s">
        <v>52</v>
      </c>
      <c r="C26" s="15" t="s">
        <v>21</v>
      </c>
      <c r="D26" s="4"/>
      <c r="E26" s="4"/>
      <c r="F26" s="8" t="s">
        <v>98</v>
      </c>
      <c r="G26" s="8" t="s">
        <v>98</v>
      </c>
      <c r="H26" s="3"/>
      <c r="I26" s="11" t="s">
        <v>95</v>
      </c>
      <c r="J26" s="112">
        <v>5</v>
      </c>
      <c r="K26" s="112">
        <v>5</v>
      </c>
      <c r="L26" s="20" t="s">
        <v>4</v>
      </c>
      <c r="M26" s="108"/>
      <c r="N26" s="108"/>
      <c r="O26" s="108"/>
      <c r="P26" s="108"/>
      <c r="Q26" s="108"/>
      <c r="R26" s="108"/>
      <c r="S26" s="108"/>
      <c r="T26" s="108"/>
      <c r="U26" s="108"/>
      <c r="V26" s="108"/>
      <c r="W26" s="108"/>
      <c r="X26" s="108"/>
      <c r="Y26" s="108"/>
      <c r="Z26" s="108"/>
      <c r="AA26" s="108"/>
      <c r="AB26" s="108"/>
      <c r="AC26" s="108"/>
      <c r="AD26" s="108"/>
      <c r="AE26" s="108"/>
      <c r="AF26" s="108"/>
      <c r="AG26" s="108"/>
      <c r="AH26" s="108"/>
      <c r="AI26" s="108"/>
      <c r="AJ26" s="108"/>
      <c r="AK26" s="108"/>
      <c r="AL26" s="108"/>
      <c r="AM26" s="108"/>
      <c r="AN26" s="108"/>
      <c r="AO26" s="108"/>
      <c r="AP26" s="117">
        <f t="shared" si="0"/>
        <v>0</v>
      </c>
    </row>
    <row r="27" spans="2:42">
      <c r="B27" s="16" t="s">
        <v>52</v>
      </c>
      <c r="C27" s="15" t="s">
        <v>22</v>
      </c>
      <c r="D27" s="4"/>
      <c r="E27" s="4"/>
      <c r="F27" s="8" t="s">
        <v>98</v>
      </c>
      <c r="G27" s="8" t="s">
        <v>98</v>
      </c>
      <c r="H27" s="9" t="s">
        <v>94</v>
      </c>
      <c r="I27" s="10"/>
      <c r="J27" s="112">
        <v>5</v>
      </c>
      <c r="K27" s="112">
        <v>5</v>
      </c>
      <c r="L27" s="20" t="s">
        <v>4</v>
      </c>
      <c r="M27" s="108"/>
      <c r="N27" s="108"/>
      <c r="O27" s="108"/>
      <c r="P27" s="108"/>
      <c r="Q27" s="108"/>
      <c r="R27" s="108"/>
      <c r="S27" s="108"/>
      <c r="T27" s="108"/>
      <c r="U27" s="108"/>
      <c r="V27" s="108"/>
      <c r="W27" s="108"/>
      <c r="X27" s="108"/>
      <c r="Y27" s="108"/>
      <c r="Z27" s="108"/>
      <c r="AA27" s="108"/>
      <c r="AB27" s="108"/>
      <c r="AC27" s="108"/>
      <c r="AD27" s="108"/>
      <c r="AE27" s="108"/>
      <c r="AF27" s="108"/>
      <c r="AG27" s="108"/>
      <c r="AH27" s="108"/>
      <c r="AI27" s="108"/>
      <c r="AJ27" s="108"/>
      <c r="AK27" s="108"/>
      <c r="AL27" s="108"/>
      <c r="AM27" s="108"/>
      <c r="AN27" s="108"/>
      <c r="AO27" s="108"/>
      <c r="AP27" s="117">
        <f t="shared" si="0"/>
        <v>0</v>
      </c>
    </row>
    <row r="28" spans="2:42">
      <c r="B28" s="16" t="s">
        <v>52</v>
      </c>
      <c r="C28" s="15" t="s">
        <v>23</v>
      </c>
      <c r="D28" s="4"/>
      <c r="E28" s="4"/>
      <c r="F28" s="8" t="s">
        <v>98</v>
      </c>
      <c r="G28" s="8" t="s">
        <v>98</v>
      </c>
      <c r="H28" s="3"/>
      <c r="I28" s="11" t="s">
        <v>95</v>
      </c>
      <c r="J28" s="112">
        <v>7</v>
      </c>
      <c r="K28" s="112">
        <v>7</v>
      </c>
      <c r="L28" s="20" t="s">
        <v>4</v>
      </c>
      <c r="M28" s="108"/>
      <c r="N28" s="108"/>
      <c r="O28" s="108"/>
      <c r="P28" s="108"/>
      <c r="Q28" s="108"/>
      <c r="R28" s="108"/>
      <c r="S28" s="108"/>
      <c r="T28" s="108"/>
      <c r="U28" s="108"/>
      <c r="V28" s="108"/>
      <c r="W28" s="108"/>
      <c r="X28" s="108"/>
      <c r="Y28" s="108"/>
      <c r="Z28" s="108"/>
      <c r="AA28" s="108"/>
      <c r="AB28" s="108"/>
      <c r="AC28" s="108"/>
      <c r="AD28" s="108"/>
      <c r="AE28" s="108"/>
      <c r="AF28" s="108"/>
      <c r="AG28" s="108"/>
      <c r="AH28" s="108"/>
      <c r="AI28" s="108"/>
      <c r="AJ28" s="108"/>
      <c r="AK28" s="108"/>
      <c r="AL28" s="108"/>
      <c r="AM28" s="108"/>
      <c r="AN28" s="108"/>
      <c r="AO28" s="108"/>
      <c r="AP28" s="117">
        <f t="shared" si="0"/>
        <v>0</v>
      </c>
    </row>
    <row r="29" spans="2:42">
      <c r="B29" s="16" t="s">
        <v>52</v>
      </c>
      <c r="C29" s="15" t="s">
        <v>24</v>
      </c>
      <c r="D29" s="4"/>
      <c r="E29" s="4"/>
      <c r="F29" s="8" t="s">
        <v>98</v>
      </c>
      <c r="G29" s="8" t="s">
        <v>98</v>
      </c>
      <c r="H29" s="9" t="s">
        <v>94</v>
      </c>
      <c r="I29" s="10"/>
      <c r="J29" s="112">
        <v>7</v>
      </c>
      <c r="K29" s="112">
        <v>7</v>
      </c>
      <c r="L29" s="20" t="s">
        <v>4</v>
      </c>
      <c r="M29" s="108"/>
      <c r="N29" s="108"/>
      <c r="O29" s="108"/>
      <c r="P29" s="108"/>
      <c r="Q29" s="108"/>
      <c r="R29" s="108"/>
      <c r="S29" s="108"/>
      <c r="T29" s="108"/>
      <c r="U29" s="108"/>
      <c r="V29" s="108"/>
      <c r="W29" s="108"/>
      <c r="X29" s="108"/>
      <c r="Y29" s="108"/>
      <c r="Z29" s="108"/>
      <c r="AA29" s="108"/>
      <c r="AB29" s="108"/>
      <c r="AC29" s="108"/>
      <c r="AD29" s="108"/>
      <c r="AE29" s="108"/>
      <c r="AF29" s="108"/>
      <c r="AG29" s="108"/>
      <c r="AH29" s="108"/>
      <c r="AI29" s="108"/>
      <c r="AJ29" s="108"/>
      <c r="AK29" s="108"/>
      <c r="AL29" s="108"/>
      <c r="AM29" s="108"/>
      <c r="AN29" s="108"/>
      <c r="AO29" s="108"/>
      <c r="AP29" s="117">
        <f t="shared" si="0"/>
        <v>0</v>
      </c>
    </row>
    <row r="30" spans="2:42">
      <c r="B30" s="16" t="s">
        <v>52</v>
      </c>
      <c r="C30" s="15" t="s">
        <v>25</v>
      </c>
      <c r="D30" s="4"/>
      <c r="E30" s="4"/>
      <c r="F30" s="8" t="s">
        <v>98</v>
      </c>
      <c r="G30" s="8" t="s">
        <v>98</v>
      </c>
      <c r="H30" s="4"/>
      <c r="I30" s="11" t="s">
        <v>95</v>
      </c>
      <c r="J30" s="113">
        <v>8</v>
      </c>
      <c r="K30" s="113">
        <v>7</v>
      </c>
      <c r="L30" s="20" t="s">
        <v>4</v>
      </c>
      <c r="M30" s="108"/>
      <c r="N30" s="108"/>
      <c r="O30" s="108"/>
      <c r="P30" s="108"/>
      <c r="Q30" s="108"/>
      <c r="R30" s="108"/>
      <c r="S30" s="108"/>
      <c r="T30" s="108"/>
      <c r="U30" s="108"/>
      <c r="V30" s="108"/>
      <c r="W30" s="108"/>
      <c r="X30" s="108"/>
      <c r="Y30" s="108"/>
      <c r="Z30" s="108"/>
      <c r="AA30" s="108"/>
      <c r="AB30" s="108"/>
      <c r="AC30" s="108"/>
      <c r="AD30" s="108"/>
      <c r="AE30" s="108"/>
      <c r="AF30" s="108"/>
      <c r="AG30" s="108"/>
      <c r="AH30" s="108"/>
      <c r="AI30" s="108"/>
      <c r="AJ30" s="108"/>
      <c r="AK30" s="108"/>
      <c r="AL30" s="108"/>
      <c r="AM30" s="108"/>
      <c r="AN30" s="108"/>
      <c r="AO30" s="108"/>
      <c r="AP30" s="117">
        <f t="shared" si="0"/>
        <v>0</v>
      </c>
    </row>
    <row r="31" spans="2:42">
      <c r="B31" s="16" t="s">
        <v>52</v>
      </c>
      <c r="C31" s="15" t="s">
        <v>26</v>
      </c>
      <c r="D31" s="4"/>
      <c r="E31" s="4"/>
      <c r="F31" s="12" t="s">
        <v>99</v>
      </c>
      <c r="G31" s="12" t="s">
        <v>99</v>
      </c>
      <c r="H31" s="9" t="s">
        <v>94</v>
      </c>
      <c r="I31" s="10"/>
      <c r="J31" s="112">
        <v>5</v>
      </c>
      <c r="K31" s="112">
        <v>4</v>
      </c>
      <c r="L31" s="20" t="s">
        <v>4</v>
      </c>
      <c r="M31" s="108"/>
      <c r="N31" s="108"/>
      <c r="O31" s="108"/>
      <c r="P31" s="108"/>
      <c r="Q31" s="108">
        <f>120*4</f>
        <v>480</v>
      </c>
      <c r="R31" s="108"/>
      <c r="S31" s="108"/>
      <c r="T31" s="108"/>
      <c r="U31" s="108">
        <v>720</v>
      </c>
      <c r="V31" s="108">
        <v>360</v>
      </c>
      <c r="W31" s="108"/>
      <c r="X31" s="108">
        <v>120</v>
      </c>
      <c r="Y31" s="108"/>
      <c r="Z31" s="108"/>
      <c r="AA31" s="108"/>
      <c r="AB31" s="108"/>
      <c r="AC31" s="108"/>
      <c r="AD31" s="108"/>
      <c r="AE31" s="108"/>
      <c r="AF31" s="108"/>
      <c r="AG31" s="108">
        <v>-600</v>
      </c>
      <c r="AH31" s="108">
        <v>-240</v>
      </c>
      <c r="AI31" s="108">
        <v>-240</v>
      </c>
      <c r="AJ31" s="108"/>
      <c r="AK31" s="108"/>
      <c r="AL31" s="108"/>
      <c r="AM31" s="108"/>
      <c r="AN31" s="108"/>
      <c r="AO31" s="108"/>
      <c r="AP31" s="117">
        <f t="shared" si="0"/>
        <v>600</v>
      </c>
    </row>
    <row r="32" spans="2:42">
      <c r="B32" s="16" t="s">
        <v>52</v>
      </c>
      <c r="C32" s="15" t="s">
        <v>138</v>
      </c>
      <c r="D32" s="4"/>
      <c r="E32" s="4"/>
      <c r="F32" s="12" t="s">
        <v>99</v>
      </c>
      <c r="G32" s="12" t="s">
        <v>99</v>
      </c>
      <c r="H32" s="9" t="s">
        <v>94</v>
      </c>
      <c r="I32" s="10"/>
      <c r="J32" s="112">
        <v>5</v>
      </c>
      <c r="K32" s="112">
        <v>4</v>
      </c>
      <c r="L32" s="20" t="s">
        <v>4</v>
      </c>
      <c r="M32" s="108"/>
      <c r="N32" s="108"/>
      <c r="O32" s="108"/>
      <c r="P32" s="108"/>
      <c r="Q32" s="108"/>
      <c r="R32" s="108"/>
      <c r="S32" s="108"/>
      <c r="T32" s="108"/>
      <c r="U32" s="108"/>
      <c r="V32" s="108"/>
      <c r="W32" s="108"/>
      <c r="X32" s="108"/>
      <c r="Y32" s="108"/>
      <c r="Z32" s="108"/>
      <c r="AA32" s="108"/>
      <c r="AB32" s="108"/>
      <c r="AC32" s="108"/>
      <c r="AD32" s="108"/>
      <c r="AE32" s="108"/>
      <c r="AF32" s="108"/>
      <c r="AG32" s="108"/>
      <c r="AH32" s="108"/>
      <c r="AI32" s="108"/>
      <c r="AJ32" s="108"/>
      <c r="AK32" s="108"/>
      <c r="AL32" s="108"/>
      <c r="AM32" s="108"/>
      <c r="AN32" s="108"/>
      <c r="AO32" s="108"/>
      <c r="AP32" s="117">
        <f t="shared" si="0"/>
        <v>0</v>
      </c>
    </row>
    <row r="33" spans="2:43">
      <c r="B33" s="16" t="s">
        <v>52</v>
      </c>
      <c r="C33" s="15" t="s">
        <v>27</v>
      </c>
      <c r="D33" s="4"/>
      <c r="E33" s="4"/>
      <c r="F33" s="12" t="s">
        <v>99</v>
      </c>
      <c r="G33" s="12" t="s">
        <v>99</v>
      </c>
      <c r="H33" s="9" t="s">
        <v>94</v>
      </c>
      <c r="I33" s="10"/>
      <c r="J33" s="112">
        <v>6</v>
      </c>
      <c r="K33" s="112">
        <v>5</v>
      </c>
      <c r="L33" s="20" t="s">
        <v>4</v>
      </c>
      <c r="M33" s="108"/>
      <c r="N33" s="108"/>
      <c r="O33" s="108"/>
      <c r="P33" s="108"/>
      <c r="Q33" s="108"/>
      <c r="R33" s="108"/>
      <c r="S33" s="108"/>
      <c r="T33" s="108"/>
      <c r="U33" s="108"/>
      <c r="V33" s="108"/>
      <c r="W33" s="108">
        <v>486</v>
      </c>
      <c r="X33" s="108">
        <v>108</v>
      </c>
      <c r="Y33" s="108"/>
      <c r="Z33" s="108"/>
      <c r="AA33" s="108">
        <v>-234</v>
      </c>
      <c r="AB33" s="108">
        <v>-360</v>
      </c>
      <c r="AC33" s="108"/>
      <c r="AD33" s="108"/>
      <c r="AE33" s="108"/>
      <c r="AF33" s="108"/>
      <c r="AG33" s="108"/>
      <c r="AH33" s="108"/>
      <c r="AI33" s="108"/>
      <c r="AJ33" s="108"/>
      <c r="AK33" s="108"/>
      <c r="AL33" s="108"/>
      <c r="AM33" s="108"/>
      <c r="AN33" s="108"/>
      <c r="AO33" s="108"/>
      <c r="AP33" s="117">
        <f t="shared" si="0"/>
        <v>0</v>
      </c>
      <c r="AQ33" s="117"/>
    </row>
    <row r="34" spans="2:43">
      <c r="B34" s="16" t="s">
        <v>52</v>
      </c>
      <c r="C34" s="15" t="s">
        <v>28</v>
      </c>
      <c r="D34" s="4"/>
      <c r="E34" s="4"/>
      <c r="F34" s="12" t="s">
        <v>99</v>
      </c>
      <c r="G34" s="12" t="s">
        <v>99</v>
      </c>
      <c r="H34" s="9" t="s">
        <v>94</v>
      </c>
      <c r="I34" s="10"/>
      <c r="J34" s="112">
        <v>6</v>
      </c>
      <c r="K34" s="112">
        <v>5</v>
      </c>
      <c r="L34" s="20" t="s">
        <v>4</v>
      </c>
      <c r="M34" s="108"/>
      <c r="N34" s="108"/>
      <c r="O34" s="108"/>
      <c r="P34" s="108"/>
      <c r="Q34" s="108"/>
      <c r="R34" s="108"/>
      <c r="S34" s="108"/>
      <c r="T34" s="108"/>
      <c r="U34" s="108"/>
      <c r="V34" s="108"/>
      <c r="W34" s="108"/>
      <c r="X34" s="108"/>
      <c r="Y34" s="108"/>
      <c r="Z34" s="108"/>
      <c r="AA34" s="108"/>
      <c r="AB34" s="108"/>
      <c r="AC34" s="108"/>
      <c r="AD34" s="108"/>
      <c r="AE34" s="108"/>
      <c r="AF34" s="108"/>
      <c r="AG34" s="108"/>
      <c r="AH34" s="108"/>
      <c r="AI34" s="108"/>
      <c r="AJ34" s="108"/>
      <c r="AK34" s="108"/>
      <c r="AL34" s="108"/>
      <c r="AM34" s="108"/>
      <c r="AN34" s="108"/>
      <c r="AO34" s="108"/>
      <c r="AP34" s="117">
        <f t="shared" si="0"/>
        <v>0</v>
      </c>
    </row>
    <row r="35" spans="2:43">
      <c r="B35" s="16" t="s">
        <v>52</v>
      </c>
      <c r="C35" s="15" t="s">
        <v>29</v>
      </c>
      <c r="D35" s="4"/>
      <c r="E35" s="4"/>
      <c r="F35" s="12" t="s">
        <v>99</v>
      </c>
      <c r="G35" s="12" t="s">
        <v>99</v>
      </c>
      <c r="H35" s="9" t="s">
        <v>94</v>
      </c>
      <c r="I35" s="10"/>
      <c r="J35" s="112">
        <v>7</v>
      </c>
      <c r="K35" s="112">
        <v>6</v>
      </c>
      <c r="L35" s="20" t="s">
        <v>4</v>
      </c>
      <c r="M35" s="108"/>
      <c r="N35" s="108"/>
      <c r="O35" s="108"/>
      <c r="P35" s="108"/>
      <c r="Q35" s="108"/>
      <c r="R35" s="108"/>
      <c r="S35" s="108"/>
      <c r="T35" s="108"/>
      <c r="U35" s="108"/>
      <c r="V35" s="108"/>
      <c r="W35" s="108">
        <v>192</v>
      </c>
      <c r="X35" s="108">
        <v>126</v>
      </c>
      <c r="Y35" s="108">
        <v>96</v>
      </c>
      <c r="Z35" s="108"/>
      <c r="AA35" s="108"/>
      <c r="AB35" s="108"/>
      <c r="AC35" s="108"/>
      <c r="AD35" s="108"/>
      <c r="AE35" s="108"/>
      <c r="AF35" s="108"/>
      <c r="AG35" s="108"/>
      <c r="AH35" s="108"/>
      <c r="AI35" s="108">
        <v>-192</v>
      </c>
      <c r="AJ35" s="108">
        <v>-222</v>
      </c>
      <c r="AK35" s="108"/>
      <c r="AL35" s="108"/>
      <c r="AM35" s="108"/>
      <c r="AN35" s="108"/>
      <c r="AO35" s="108"/>
      <c r="AP35" s="117">
        <f t="shared" si="0"/>
        <v>0</v>
      </c>
    </row>
    <row r="36" spans="2:43">
      <c r="B36" s="16" t="s">
        <v>52</v>
      </c>
      <c r="C36" s="15" t="s">
        <v>30</v>
      </c>
      <c r="D36" s="4"/>
      <c r="E36" s="4"/>
      <c r="F36" s="12" t="s">
        <v>99</v>
      </c>
      <c r="G36" s="12" t="s">
        <v>99</v>
      </c>
      <c r="H36" s="9" t="s">
        <v>94</v>
      </c>
      <c r="I36" s="10"/>
      <c r="J36" s="112">
        <v>7</v>
      </c>
      <c r="K36" s="112">
        <v>6</v>
      </c>
      <c r="L36" s="20" t="s">
        <v>4</v>
      </c>
      <c r="M36" s="108"/>
      <c r="N36" s="108"/>
      <c r="O36" s="108"/>
      <c r="P36" s="108"/>
      <c r="Q36" s="108"/>
      <c r="R36" s="108"/>
      <c r="S36" s="108"/>
      <c r="T36" s="108"/>
      <c r="U36" s="108"/>
      <c r="V36" s="108"/>
      <c r="W36" s="108"/>
      <c r="X36" s="108"/>
      <c r="Y36" s="108"/>
      <c r="Z36" s="108"/>
      <c r="AA36" s="108"/>
      <c r="AB36" s="108"/>
      <c r="AC36" s="108"/>
      <c r="AD36" s="108"/>
      <c r="AE36" s="108"/>
      <c r="AF36" s="108"/>
      <c r="AG36" s="108"/>
      <c r="AH36" s="108"/>
      <c r="AI36" s="108"/>
      <c r="AJ36" s="108"/>
      <c r="AK36" s="108"/>
      <c r="AL36" s="108"/>
      <c r="AM36" s="108"/>
      <c r="AN36" s="108"/>
      <c r="AO36" s="108"/>
      <c r="AP36" s="117">
        <f t="shared" si="0"/>
        <v>0</v>
      </c>
    </row>
    <row r="37" spans="2:43">
      <c r="B37" s="16" t="s">
        <v>52</v>
      </c>
      <c r="C37" s="15" t="s">
        <v>31</v>
      </c>
      <c r="D37" s="4"/>
      <c r="E37" s="4"/>
      <c r="F37" s="12" t="s">
        <v>99</v>
      </c>
      <c r="G37" s="12" t="s">
        <v>99</v>
      </c>
      <c r="H37" s="3"/>
      <c r="I37" s="11" t="s">
        <v>95</v>
      </c>
      <c r="J37" s="112">
        <v>6</v>
      </c>
      <c r="K37" s="112">
        <v>5</v>
      </c>
      <c r="L37" s="20" t="s">
        <v>4</v>
      </c>
      <c r="M37" s="108"/>
      <c r="N37" s="108"/>
      <c r="O37" s="108"/>
      <c r="P37" s="108"/>
      <c r="Q37" s="108"/>
      <c r="R37" s="108"/>
      <c r="S37" s="108"/>
      <c r="T37" s="108"/>
      <c r="U37" s="108"/>
      <c r="V37" s="108"/>
      <c r="W37" s="108"/>
      <c r="X37" s="108"/>
      <c r="Y37" s="108"/>
      <c r="Z37" s="108"/>
      <c r="AA37" s="108"/>
      <c r="AB37" s="108"/>
      <c r="AC37" s="108"/>
      <c r="AD37" s="108"/>
      <c r="AE37" s="108"/>
      <c r="AF37" s="108"/>
      <c r="AG37" s="108"/>
      <c r="AH37" s="108"/>
      <c r="AI37" s="108"/>
      <c r="AJ37" s="108"/>
      <c r="AK37" s="108"/>
      <c r="AL37" s="108"/>
      <c r="AM37" s="108"/>
      <c r="AN37" s="108"/>
      <c r="AO37" s="108"/>
      <c r="AP37" s="117">
        <f t="shared" si="0"/>
        <v>0</v>
      </c>
    </row>
    <row r="38" spans="2:43">
      <c r="B38" s="16" t="s">
        <v>52</v>
      </c>
      <c r="C38" s="15" t="s">
        <v>32</v>
      </c>
      <c r="D38" s="4"/>
      <c r="E38" s="4"/>
      <c r="F38" s="12" t="s">
        <v>99</v>
      </c>
      <c r="G38" s="12" t="s">
        <v>99</v>
      </c>
      <c r="H38" s="9" t="s">
        <v>94</v>
      </c>
      <c r="I38" s="10"/>
      <c r="J38" s="112">
        <v>6</v>
      </c>
      <c r="K38" s="112">
        <v>5</v>
      </c>
      <c r="L38" s="20" t="s">
        <v>4</v>
      </c>
      <c r="M38" s="108"/>
      <c r="N38" s="108"/>
      <c r="O38" s="108"/>
      <c r="P38" s="108"/>
      <c r="Q38" s="108"/>
      <c r="R38" s="108"/>
      <c r="S38" s="108"/>
      <c r="T38" s="108"/>
      <c r="U38" s="108"/>
      <c r="V38" s="108"/>
      <c r="W38" s="108"/>
      <c r="X38" s="108"/>
      <c r="Y38" s="108"/>
      <c r="Z38" s="108"/>
      <c r="AA38" s="108"/>
      <c r="AB38" s="108"/>
      <c r="AC38" s="108"/>
      <c r="AD38" s="108"/>
      <c r="AE38" s="108"/>
      <c r="AF38" s="108"/>
      <c r="AG38" s="108"/>
      <c r="AH38" s="108"/>
      <c r="AI38" s="108"/>
      <c r="AJ38" s="108"/>
      <c r="AK38" s="108"/>
      <c r="AL38" s="108"/>
      <c r="AM38" s="108"/>
      <c r="AN38" s="108"/>
      <c r="AO38" s="108"/>
      <c r="AP38" s="117">
        <f t="shared" si="0"/>
        <v>0</v>
      </c>
    </row>
    <row r="39" spans="2:43">
      <c r="B39" s="16" t="s">
        <v>52</v>
      </c>
      <c r="C39" s="15" t="s">
        <v>33</v>
      </c>
      <c r="D39" s="4"/>
      <c r="E39" s="4"/>
      <c r="F39" s="12" t="s">
        <v>99</v>
      </c>
      <c r="G39" s="12" t="s">
        <v>99</v>
      </c>
      <c r="H39" s="3"/>
      <c r="I39" s="11" t="s">
        <v>95</v>
      </c>
      <c r="J39" s="112">
        <v>8</v>
      </c>
      <c r="K39" s="112">
        <v>7</v>
      </c>
      <c r="L39" s="20" t="s">
        <v>4</v>
      </c>
      <c r="M39" s="108"/>
      <c r="N39" s="108"/>
      <c r="O39" s="108"/>
      <c r="P39" s="108"/>
      <c r="Q39" s="108"/>
      <c r="R39" s="108"/>
      <c r="S39" s="108"/>
      <c r="T39" s="108"/>
      <c r="U39" s="108"/>
      <c r="V39" s="108"/>
      <c r="W39" s="108"/>
      <c r="X39" s="108"/>
      <c r="Y39" s="108"/>
      <c r="Z39" s="108"/>
      <c r="AA39" s="108"/>
      <c r="AB39" s="108"/>
      <c r="AC39" s="108"/>
      <c r="AD39" s="108"/>
      <c r="AE39" s="108"/>
      <c r="AF39" s="108"/>
      <c r="AG39" s="108"/>
      <c r="AH39" s="108"/>
      <c r="AI39" s="108"/>
      <c r="AJ39" s="108"/>
      <c r="AK39" s="108"/>
      <c r="AL39" s="108"/>
      <c r="AM39" s="108"/>
      <c r="AN39" s="108"/>
      <c r="AO39" s="108"/>
      <c r="AP39" s="117">
        <f t="shared" si="0"/>
        <v>0</v>
      </c>
    </row>
    <row r="40" spans="2:43">
      <c r="B40" s="16" t="s">
        <v>52</v>
      </c>
      <c r="C40" s="15" t="s">
        <v>34</v>
      </c>
      <c r="D40" s="4"/>
      <c r="E40" s="4"/>
      <c r="F40" s="12" t="s">
        <v>99</v>
      </c>
      <c r="G40" s="12" t="s">
        <v>99</v>
      </c>
      <c r="H40" s="9" t="s">
        <v>94</v>
      </c>
      <c r="I40" s="10"/>
      <c r="J40" s="112">
        <v>8</v>
      </c>
      <c r="K40" s="112">
        <v>7</v>
      </c>
      <c r="L40" s="20" t="s">
        <v>4</v>
      </c>
      <c r="M40" s="108"/>
      <c r="N40" s="108"/>
      <c r="O40" s="108"/>
      <c r="P40" s="108"/>
      <c r="Q40" s="108"/>
      <c r="R40" s="108"/>
      <c r="S40" s="108"/>
      <c r="T40" s="108"/>
      <c r="U40" s="108"/>
      <c r="V40" s="108"/>
      <c r="W40" s="108"/>
      <c r="X40" s="108"/>
      <c r="Y40" s="108"/>
      <c r="Z40" s="108"/>
      <c r="AA40" s="108"/>
      <c r="AB40" s="108"/>
      <c r="AC40" s="108"/>
      <c r="AD40" s="108"/>
      <c r="AE40" s="108"/>
      <c r="AF40" s="108"/>
      <c r="AG40" s="108"/>
      <c r="AH40" s="108"/>
      <c r="AI40" s="108"/>
      <c r="AJ40" s="108"/>
      <c r="AK40" s="108"/>
      <c r="AL40" s="108"/>
      <c r="AM40" s="108"/>
      <c r="AN40" s="108"/>
      <c r="AO40" s="108"/>
      <c r="AP40" s="117">
        <f t="shared" si="0"/>
        <v>0</v>
      </c>
    </row>
    <row r="41" spans="2:43">
      <c r="B41" s="16" t="s">
        <v>52</v>
      </c>
      <c r="C41" s="15" t="s">
        <v>35</v>
      </c>
      <c r="D41" s="4"/>
      <c r="E41" s="4"/>
      <c r="F41" s="12" t="s">
        <v>99</v>
      </c>
      <c r="G41" s="12" t="s">
        <v>99</v>
      </c>
      <c r="H41" s="4"/>
      <c r="I41" s="11" t="s">
        <v>95</v>
      </c>
      <c r="J41" s="113">
        <v>8</v>
      </c>
      <c r="K41" s="113">
        <v>8</v>
      </c>
      <c r="L41" s="20" t="s">
        <v>4</v>
      </c>
      <c r="M41" s="108"/>
      <c r="N41" s="108"/>
      <c r="O41" s="108"/>
      <c r="P41" s="108"/>
      <c r="Q41" s="108"/>
      <c r="R41" s="108"/>
      <c r="S41" s="108"/>
      <c r="T41" s="108"/>
      <c r="U41" s="108"/>
      <c r="V41" s="108"/>
      <c r="W41" s="108"/>
      <c r="X41" s="108"/>
      <c r="Y41" s="108"/>
      <c r="Z41" s="108"/>
      <c r="AA41" s="108"/>
      <c r="AB41" s="108"/>
      <c r="AC41" s="108"/>
      <c r="AD41" s="108"/>
      <c r="AE41" s="108"/>
      <c r="AF41" s="108"/>
      <c r="AG41" s="108"/>
      <c r="AH41" s="108"/>
      <c r="AI41" s="108"/>
      <c r="AJ41" s="108"/>
      <c r="AK41" s="108"/>
      <c r="AL41" s="108"/>
      <c r="AM41" s="108"/>
      <c r="AN41" s="108"/>
      <c r="AO41" s="108"/>
      <c r="AP41" s="117">
        <f t="shared" si="0"/>
        <v>0</v>
      </c>
    </row>
    <row r="42" spans="2:43">
      <c r="B42" s="16" t="s">
        <v>52</v>
      </c>
      <c r="C42" s="15" t="s">
        <v>36</v>
      </c>
      <c r="D42" s="4"/>
      <c r="E42" s="4"/>
      <c r="F42" s="4"/>
      <c r="G42" s="4"/>
      <c r="H42" s="4"/>
      <c r="I42" s="4"/>
      <c r="J42" s="113"/>
      <c r="K42" s="113"/>
      <c r="L42" s="20" t="s">
        <v>4</v>
      </c>
      <c r="M42" s="108"/>
      <c r="N42" s="108"/>
      <c r="O42" s="108"/>
      <c r="P42" s="108"/>
      <c r="Q42" s="108"/>
      <c r="R42" s="108"/>
      <c r="S42" s="108"/>
      <c r="T42" s="108"/>
      <c r="U42" s="108"/>
      <c r="V42" s="108"/>
      <c r="W42" s="108"/>
      <c r="X42" s="108"/>
      <c r="Y42" s="108"/>
      <c r="Z42" s="108"/>
      <c r="AA42" s="108"/>
      <c r="AB42" s="108"/>
      <c r="AC42" s="108"/>
      <c r="AD42" s="108"/>
      <c r="AE42" s="108"/>
      <c r="AF42" s="108"/>
      <c r="AG42" s="108"/>
      <c r="AH42" s="108"/>
      <c r="AI42" s="108"/>
      <c r="AJ42" s="108"/>
      <c r="AK42" s="108"/>
      <c r="AL42" s="108"/>
      <c r="AM42" s="108"/>
      <c r="AN42" s="108"/>
      <c r="AO42" s="108"/>
      <c r="AP42" s="117">
        <f t="shared" si="0"/>
        <v>0</v>
      </c>
    </row>
    <row r="43" spans="2:43">
      <c r="B43" s="16" t="s">
        <v>52</v>
      </c>
      <c r="C43" s="15" t="s">
        <v>37</v>
      </c>
      <c r="D43" s="4"/>
      <c r="E43" s="4"/>
      <c r="F43" s="12" t="s">
        <v>99</v>
      </c>
      <c r="G43" s="12" t="s">
        <v>99</v>
      </c>
      <c r="H43" s="9" t="s">
        <v>94</v>
      </c>
      <c r="I43" s="10"/>
      <c r="J43" s="112">
        <v>5</v>
      </c>
      <c r="K43" s="112">
        <v>4</v>
      </c>
      <c r="L43" s="20" t="s">
        <v>4</v>
      </c>
      <c r="M43" s="108"/>
      <c r="N43" s="108"/>
      <c r="O43" s="108"/>
      <c r="P43" s="108"/>
      <c r="Q43" s="108"/>
      <c r="R43" s="108"/>
      <c r="S43" s="108"/>
      <c r="T43" s="108"/>
      <c r="U43" s="108"/>
      <c r="V43" s="108"/>
      <c r="W43" s="108"/>
      <c r="X43" s="108"/>
      <c r="Y43" s="108"/>
      <c r="Z43" s="108"/>
      <c r="AA43" s="108"/>
      <c r="AB43" s="108"/>
      <c r="AC43" s="108"/>
      <c r="AD43" s="108"/>
      <c r="AE43" s="108"/>
      <c r="AF43" s="108"/>
      <c r="AG43" s="108"/>
      <c r="AH43" s="108"/>
      <c r="AI43" s="108"/>
      <c r="AJ43" s="108"/>
      <c r="AK43" s="108"/>
      <c r="AL43" s="108"/>
      <c r="AM43" s="108"/>
      <c r="AN43" s="108"/>
      <c r="AO43" s="108"/>
      <c r="AP43" s="117">
        <f t="shared" si="0"/>
        <v>0</v>
      </c>
    </row>
    <row r="44" spans="2:43">
      <c r="B44" s="16" t="s">
        <v>52</v>
      </c>
      <c r="C44" s="15" t="s">
        <v>38</v>
      </c>
      <c r="D44" s="4"/>
      <c r="E44" s="4"/>
      <c r="F44" s="12" t="s">
        <v>99</v>
      </c>
      <c r="G44" s="12" t="s">
        <v>99</v>
      </c>
      <c r="H44" s="9" t="s">
        <v>94</v>
      </c>
      <c r="I44" s="10"/>
      <c r="J44" s="112">
        <v>6</v>
      </c>
      <c r="K44" s="112">
        <v>5</v>
      </c>
      <c r="L44" s="20" t="s">
        <v>4</v>
      </c>
      <c r="M44" s="108"/>
      <c r="N44" s="108"/>
      <c r="O44" s="108"/>
      <c r="P44" s="108"/>
      <c r="Q44" s="108"/>
      <c r="R44" s="108"/>
      <c r="S44" s="108"/>
      <c r="T44" s="108"/>
      <c r="U44" s="108"/>
      <c r="V44" s="108"/>
      <c r="W44" s="108"/>
      <c r="X44" s="108"/>
      <c r="Y44" s="108"/>
      <c r="Z44" s="108"/>
      <c r="AA44" s="108"/>
      <c r="AB44" s="108"/>
      <c r="AC44" s="108"/>
      <c r="AD44" s="108"/>
      <c r="AE44" s="108"/>
      <c r="AF44" s="108"/>
      <c r="AG44" s="108"/>
      <c r="AH44" s="108"/>
      <c r="AI44" s="108"/>
      <c r="AJ44" s="108"/>
      <c r="AK44" s="108"/>
      <c r="AL44" s="108"/>
      <c r="AM44" s="108"/>
      <c r="AN44" s="108"/>
      <c r="AO44" s="108"/>
      <c r="AP44" s="117">
        <f t="shared" si="0"/>
        <v>0</v>
      </c>
    </row>
    <row r="45" spans="2:43">
      <c r="B45" s="16" t="s">
        <v>52</v>
      </c>
      <c r="C45" s="15" t="s">
        <v>39</v>
      </c>
      <c r="D45" s="4"/>
      <c r="E45" s="4"/>
      <c r="F45" s="12" t="s">
        <v>99</v>
      </c>
      <c r="G45" s="12" t="s">
        <v>99</v>
      </c>
      <c r="H45" s="9" t="s">
        <v>94</v>
      </c>
      <c r="I45" s="10"/>
      <c r="J45" s="112">
        <v>7</v>
      </c>
      <c r="K45" s="112">
        <v>6</v>
      </c>
      <c r="L45" s="20" t="s">
        <v>4</v>
      </c>
      <c r="M45" s="108"/>
      <c r="N45" s="108"/>
      <c r="O45" s="108"/>
      <c r="P45" s="108"/>
      <c r="Q45" s="108"/>
      <c r="R45" s="108"/>
      <c r="S45" s="108"/>
      <c r="T45" s="108"/>
      <c r="U45" s="108"/>
      <c r="V45" s="108"/>
      <c r="W45" s="108"/>
      <c r="X45" s="108"/>
      <c r="Y45" s="108">
        <v>480</v>
      </c>
      <c r="Z45" s="108">
        <v>-258</v>
      </c>
      <c r="AA45" s="108"/>
      <c r="AB45" s="108"/>
      <c r="AC45" s="108"/>
      <c r="AD45" s="108"/>
      <c r="AE45" s="108">
        <v>-126</v>
      </c>
      <c r="AF45" s="108">
        <v>-96</v>
      </c>
      <c r="AG45" s="108"/>
      <c r="AH45" s="108"/>
      <c r="AI45" s="108"/>
      <c r="AJ45" s="108"/>
      <c r="AK45" s="108"/>
      <c r="AL45" s="108"/>
      <c r="AM45" s="108"/>
      <c r="AN45" s="108"/>
      <c r="AO45" s="108"/>
      <c r="AP45" s="117">
        <f t="shared" si="0"/>
        <v>0</v>
      </c>
      <c r="AQ45" s="122"/>
    </row>
    <row r="46" spans="2:43">
      <c r="B46" s="16" t="s">
        <v>52</v>
      </c>
      <c r="C46" s="15" t="s">
        <v>40</v>
      </c>
      <c r="D46" s="4"/>
      <c r="E46" s="4"/>
      <c r="F46" s="12" t="s">
        <v>99</v>
      </c>
      <c r="G46" s="12" t="s">
        <v>99</v>
      </c>
      <c r="H46" s="9" t="s">
        <v>94</v>
      </c>
      <c r="I46" s="10"/>
      <c r="J46" s="112">
        <v>9</v>
      </c>
      <c r="K46" s="112">
        <v>9</v>
      </c>
      <c r="L46" s="20" t="s">
        <v>4</v>
      </c>
      <c r="M46" s="108"/>
      <c r="N46" s="108"/>
      <c r="O46" s="108"/>
      <c r="P46" s="108"/>
      <c r="Q46" s="108"/>
      <c r="R46" s="108"/>
      <c r="S46" s="108"/>
      <c r="T46" s="108"/>
      <c r="U46" s="108"/>
      <c r="V46" s="108"/>
      <c r="W46" s="108"/>
      <c r="X46" s="108">
        <v>72</v>
      </c>
      <c r="Y46" s="108"/>
      <c r="Z46" s="108"/>
      <c r="AA46" s="108"/>
      <c r="AB46" s="108"/>
      <c r="AC46" s="108"/>
      <c r="AD46" s="108">
        <v>-72</v>
      </c>
      <c r="AE46" s="108"/>
      <c r="AF46" s="108"/>
      <c r="AG46" s="108"/>
      <c r="AH46" s="108"/>
      <c r="AI46" s="108"/>
      <c r="AJ46" s="108"/>
      <c r="AK46" s="108"/>
      <c r="AL46" s="108"/>
      <c r="AM46" s="108"/>
      <c r="AN46" s="108"/>
      <c r="AO46" s="108"/>
      <c r="AP46" s="117">
        <f t="shared" si="0"/>
        <v>0</v>
      </c>
    </row>
    <row r="47" spans="2:43">
      <c r="B47" s="16" t="s">
        <v>52</v>
      </c>
      <c r="C47" s="15" t="s">
        <v>41</v>
      </c>
      <c r="D47" s="4"/>
      <c r="E47" s="4"/>
      <c r="F47" s="12" t="s">
        <v>99</v>
      </c>
      <c r="G47" s="12" t="s">
        <v>99</v>
      </c>
      <c r="H47" s="9" t="s">
        <v>94</v>
      </c>
      <c r="I47" s="4"/>
      <c r="J47" s="113">
        <v>10</v>
      </c>
      <c r="K47" s="113">
        <v>10</v>
      </c>
      <c r="L47" s="20" t="s">
        <v>4</v>
      </c>
      <c r="M47" s="108"/>
      <c r="N47" s="108"/>
      <c r="O47" s="108"/>
      <c r="P47" s="108"/>
      <c r="Q47" s="108"/>
      <c r="R47" s="108"/>
      <c r="S47" s="108"/>
      <c r="T47" s="108"/>
      <c r="U47" s="108"/>
      <c r="V47" s="108"/>
      <c r="W47" s="108"/>
      <c r="X47" s="108"/>
      <c r="Y47" s="108"/>
      <c r="Z47" s="108"/>
      <c r="AA47" s="108"/>
      <c r="AB47" s="108"/>
      <c r="AC47" s="108"/>
      <c r="AD47" s="108"/>
      <c r="AE47" s="108"/>
      <c r="AF47" s="108"/>
      <c r="AG47" s="108"/>
      <c r="AH47" s="108"/>
      <c r="AI47" s="108"/>
      <c r="AJ47" s="108"/>
      <c r="AK47" s="108"/>
      <c r="AL47" s="108"/>
      <c r="AM47" s="108"/>
      <c r="AN47" s="108"/>
      <c r="AO47" s="108"/>
      <c r="AP47" s="117">
        <f t="shared" si="0"/>
        <v>0</v>
      </c>
      <c r="AQ47" s="117"/>
    </row>
    <row r="48" spans="2:43">
      <c r="B48" s="16" t="s">
        <v>52</v>
      </c>
      <c r="C48" s="15" t="s">
        <v>42</v>
      </c>
      <c r="D48" s="4"/>
      <c r="E48" s="4"/>
      <c r="F48" s="8" t="s">
        <v>98</v>
      </c>
      <c r="G48" s="8" t="s">
        <v>98</v>
      </c>
      <c r="H48" s="9" t="s">
        <v>94</v>
      </c>
      <c r="I48" s="10"/>
      <c r="J48" s="112">
        <v>6</v>
      </c>
      <c r="K48" s="112">
        <v>5</v>
      </c>
      <c r="L48" s="20" t="s">
        <v>4</v>
      </c>
      <c r="M48" s="108"/>
      <c r="N48" s="108"/>
      <c r="O48" s="108"/>
      <c r="P48" s="108"/>
      <c r="Q48" s="108"/>
      <c r="R48" s="108"/>
      <c r="S48" s="108"/>
      <c r="T48" s="108"/>
      <c r="U48" s="108"/>
      <c r="V48" s="108"/>
      <c r="W48" s="108"/>
      <c r="X48" s="108"/>
      <c r="Y48" s="108"/>
      <c r="Z48" s="108"/>
      <c r="AA48" s="108"/>
      <c r="AB48" s="108"/>
      <c r="AC48" s="108"/>
      <c r="AD48" s="108"/>
      <c r="AE48" s="108"/>
      <c r="AF48" s="108"/>
      <c r="AG48" s="108"/>
      <c r="AH48" s="108"/>
      <c r="AI48" s="108"/>
      <c r="AJ48" s="108"/>
      <c r="AK48" s="108"/>
      <c r="AL48" s="108"/>
      <c r="AM48" s="108"/>
      <c r="AN48" s="108"/>
      <c r="AO48" s="108"/>
      <c r="AP48" s="117">
        <f t="shared" si="0"/>
        <v>0</v>
      </c>
      <c r="AQ48" s="117"/>
    </row>
    <row r="49" spans="2:43">
      <c r="B49" s="16" t="s">
        <v>52</v>
      </c>
      <c r="C49" s="15" t="s">
        <v>43</v>
      </c>
      <c r="D49" s="4"/>
      <c r="E49" s="4"/>
      <c r="F49" s="8" t="s">
        <v>98</v>
      </c>
      <c r="G49" s="8" t="s">
        <v>98</v>
      </c>
      <c r="H49" s="9" t="s">
        <v>94</v>
      </c>
      <c r="I49" s="10"/>
      <c r="J49" s="112">
        <v>7</v>
      </c>
      <c r="K49" s="112">
        <v>6</v>
      </c>
      <c r="L49" s="20" t="s">
        <v>4</v>
      </c>
      <c r="M49" s="108"/>
      <c r="N49" s="108"/>
      <c r="O49" s="108"/>
      <c r="P49" s="108"/>
      <c r="Q49" s="108"/>
      <c r="R49" s="108"/>
      <c r="S49" s="108"/>
      <c r="T49" s="108"/>
      <c r="U49" s="108"/>
      <c r="V49" s="108"/>
      <c r="W49" s="108"/>
      <c r="X49" s="108">
        <v>192</v>
      </c>
      <c r="Y49" s="108"/>
      <c r="Z49" s="108"/>
      <c r="AA49" s="108"/>
      <c r="AB49" s="108"/>
      <c r="AC49" s="108"/>
      <c r="AD49" s="108"/>
      <c r="AE49" s="108"/>
      <c r="AF49" s="108"/>
      <c r="AG49" s="108"/>
      <c r="AH49" s="108"/>
      <c r="AI49" s="108"/>
      <c r="AJ49" s="108">
        <v>-192</v>
      </c>
      <c r="AK49" s="108"/>
      <c r="AL49" s="108"/>
      <c r="AM49" s="108"/>
      <c r="AN49" s="108"/>
      <c r="AO49" s="108"/>
      <c r="AP49" s="117">
        <f t="shared" si="0"/>
        <v>0</v>
      </c>
      <c r="AQ49" s="117"/>
    </row>
    <row r="50" spans="2:43">
      <c r="B50" s="16" t="s">
        <v>52</v>
      </c>
      <c r="C50" s="15" t="s">
        <v>44</v>
      </c>
      <c r="D50" s="4"/>
      <c r="E50" s="4"/>
      <c r="F50" s="8" t="s">
        <v>98</v>
      </c>
      <c r="G50" s="8" t="s">
        <v>98</v>
      </c>
      <c r="H50" s="13"/>
      <c r="I50" s="11" t="s">
        <v>95</v>
      </c>
      <c r="J50" s="112">
        <v>6</v>
      </c>
      <c r="K50" s="112">
        <v>5</v>
      </c>
      <c r="L50" s="20" t="s">
        <v>4</v>
      </c>
      <c r="M50" s="108"/>
      <c r="N50" s="108"/>
      <c r="O50" s="108"/>
      <c r="P50" s="108"/>
      <c r="Q50" s="108"/>
      <c r="R50" s="108"/>
      <c r="S50" s="108"/>
      <c r="T50" s="108"/>
      <c r="U50" s="108"/>
      <c r="V50" s="108"/>
      <c r="W50" s="108"/>
      <c r="X50" s="108"/>
      <c r="Y50" s="108"/>
      <c r="Z50" s="108"/>
      <c r="AA50" s="108"/>
      <c r="AB50" s="108"/>
      <c r="AC50" s="108"/>
      <c r="AD50" s="108"/>
      <c r="AE50" s="108"/>
      <c r="AF50" s="108"/>
      <c r="AG50" s="108"/>
      <c r="AH50" s="108"/>
      <c r="AI50" s="108"/>
      <c r="AJ50" s="108"/>
      <c r="AK50" s="108"/>
      <c r="AL50" s="108"/>
      <c r="AM50" s="108"/>
      <c r="AN50" s="108"/>
      <c r="AO50" s="108"/>
      <c r="AP50" s="117">
        <f t="shared" si="0"/>
        <v>0</v>
      </c>
    </row>
    <row r="51" spans="2:43">
      <c r="B51" s="16" t="s">
        <v>52</v>
      </c>
      <c r="C51" s="15" t="s">
        <v>45</v>
      </c>
      <c r="D51" s="4"/>
      <c r="E51" s="4"/>
      <c r="F51" s="8" t="s">
        <v>98</v>
      </c>
      <c r="G51" s="8" t="s">
        <v>98</v>
      </c>
      <c r="H51" s="13"/>
      <c r="I51" s="11" t="s">
        <v>95</v>
      </c>
      <c r="J51" s="112">
        <v>8</v>
      </c>
      <c r="K51" s="112">
        <v>7</v>
      </c>
      <c r="L51" s="20" t="s">
        <v>4</v>
      </c>
      <c r="M51" s="108"/>
      <c r="N51" s="108"/>
      <c r="O51" s="108"/>
      <c r="P51" s="108"/>
      <c r="Q51" s="108"/>
      <c r="R51" s="108"/>
      <c r="S51" s="108"/>
      <c r="T51" s="108"/>
      <c r="U51" s="108"/>
      <c r="V51" s="108"/>
      <c r="W51" s="108"/>
      <c r="X51" s="108"/>
      <c r="Y51" s="108"/>
      <c r="Z51" s="108"/>
      <c r="AA51" s="108"/>
      <c r="AB51" s="108"/>
      <c r="AC51" s="108"/>
      <c r="AD51" s="108"/>
      <c r="AE51" s="108"/>
      <c r="AF51" s="108"/>
      <c r="AG51" s="108"/>
      <c r="AH51" s="108"/>
      <c r="AI51" s="108"/>
      <c r="AJ51" s="108"/>
      <c r="AK51" s="108"/>
      <c r="AL51" s="108"/>
      <c r="AM51" s="108"/>
      <c r="AN51" s="108"/>
      <c r="AO51" s="108"/>
      <c r="AP51" s="117">
        <f t="shared" si="0"/>
        <v>0</v>
      </c>
    </row>
    <row r="52" spans="2:43">
      <c r="B52" s="16" t="s">
        <v>52</v>
      </c>
      <c r="C52" s="15" t="s">
        <v>46</v>
      </c>
      <c r="D52" s="4"/>
      <c r="E52" s="4"/>
      <c r="F52" s="8" t="s">
        <v>98</v>
      </c>
      <c r="G52" s="8" t="s">
        <v>98</v>
      </c>
      <c r="H52" s="4"/>
      <c r="I52" s="11" t="s">
        <v>95</v>
      </c>
      <c r="J52" s="113">
        <v>8</v>
      </c>
      <c r="K52" s="113">
        <v>9</v>
      </c>
      <c r="L52" s="20" t="s">
        <v>4</v>
      </c>
      <c r="M52" s="108"/>
      <c r="N52" s="108"/>
      <c r="O52" s="108"/>
      <c r="P52" s="108"/>
      <c r="Q52" s="108"/>
      <c r="R52" s="108"/>
      <c r="S52" s="108"/>
      <c r="T52" s="108"/>
      <c r="U52" s="108"/>
      <c r="V52" s="108"/>
      <c r="W52" s="108"/>
      <c r="X52" s="108"/>
      <c r="Y52" s="108"/>
      <c r="Z52" s="108"/>
      <c r="AA52" s="108"/>
      <c r="AB52" s="108"/>
      <c r="AC52" s="108"/>
      <c r="AD52" s="108"/>
      <c r="AE52" s="108"/>
      <c r="AF52" s="108"/>
      <c r="AG52" s="108"/>
      <c r="AH52" s="108"/>
      <c r="AI52" s="108"/>
      <c r="AJ52" s="108"/>
      <c r="AK52" s="108"/>
      <c r="AL52" s="108"/>
      <c r="AM52" s="108"/>
      <c r="AN52" s="108"/>
      <c r="AO52" s="108"/>
      <c r="AP52" s="117">
        <f t="shared" si="0"/>
        <v>0</v>
      </c>
    </row>
    <row r="53" spans="2:43">
      <c r="B53" s="16" t="s">
        <v>52</v>
      </c>
      <c r="C53" s="15" t="s">
        <v>47</v>
      </c>
      <c r="D53" s="4"/>
      <c r="E53" s="4"/>
      <c r="F53" s="8" t="s">
        <v>98</v>
      </c>
      <c r="G53" s="8" t="s">
        <v>98</v>
      </c>
      <c r="H53" s="4"/>
      <c r="I53" s="11" t="s">
        <v>95</v>
      </c>
      <c r="J53" s="113">
        <v>9</v>
      </c>
      <c r="K53" s="113">
        <v>10</v>
      </c>
      <c r="L53" s="20" t="s">
        <v>4</v>
      </c>
      <c r="M53" s="108"/>
      <c r="N53" s="108"/>
      <c r="O53" s="108"/>
      <c r="P53" s="108">
        <v>16</v>
      </c>
      <c r="Q53" s="108"/>
      <c r="R53" s="108"/>
      <c r="S53" s="108">
        <v>-16</v>
      </c>
      <c r="T53" s="108"/>
      <c r="U53" s="108"/>
      <c r="V53" s="108"/>
      <c r="W53" s="108"/>
      <c r="X53" s="108"/>
      <c r="Y53" s="108"/>
      <c r="Z53" s="108"/>
      <c r="AA53" s="108"/>
      <c r="AB53" s="108"/>
      <c r="AC53" s="108"/>
      <c r="AD53" s="108"/>
      <c r="AE53" s="108"/>
      <c r="AF53" s="108"/>
      <c r="AG53" s="108"/>
      <c r="AH53" s="108"/>
      <c r="AI53" s="108"/>
      <c r="AJ53" s="108"/>
      <c r="AK53" s="108"/>
      <c r="AL53" s="108"/>
      <c r="AM53" s="108"/>
      <c r="AN53" s="108"/>
      <c r="AO53" s="108"/>
      <c r="AP53" s="117">
        <f t="shared" si="0"/>
        <v>0</v>
      </c>
    </row>
    <row r="54" spans="2:43">
      <c r="B54" s="16" t="s">
        <v>52</v>
      </c>
      <c r="C54" s="15" t="s">
        <v>154</v>
      </c>
      <c r="D54" s="4"/>
      <c r="E54" s="4"/>
      <c r="F54" s="12" t="s">
        <v>99</v>
      </c>
      <c r="G54" s="12" t="s">
        <v>99</v>
      </c>
      <c r="H54" s="4"/>
      <c r="I54" s="11" t="s">
        <v>95</v>
      </c>
      <c r="J54" s="113">
        <v>10</v>
      </c>
      <c r="K54" s="113">
        <v>10</v>
      </c>
      <c r="L54" s="20" t="s">
        <v>4</v>
      </c>
      <c r="M54" s="108"/>
      <c r="N54" s="108"/>
      <c r="O54" s="108"/>
      <c r="P54" s="108">
        <v>232</v>
      </c>
      <c r="Q54" s="108"/>
      <c r="R54" s="108"/>
      <c r="S54" s="108">
        <v>-227</v>
      </c>
      <c r="T54" s="108"/>
      <c r="U54" s="108"/>
      <c r="V54" s="108"/>
      <c r="W54" s="108"/>
      <c r="X54" s="108"/>
      <c r="Y54" s="108"/>
      <c r="Z54" s="108"/>
      <c r="AA54" s="108"/>
      <c r="AB54" s="108"/>
      <c r="AC54" s="108">
        <v>-5</v>
      </c>
      <c r="AD54" s="108"/>
      <c r="AE54" s="108"/>
      <c r="AF54" s="108"/>
      <c r="AG54" s="108"/>
      <c r="AH54" s="108"/>
      <c r="AI54" s="108"/>
      <c r="AJ54" s="108"/>
      <c r="AK54" s="108"/>
      <c r="AL54" s="108"/>
      <c r="AM54" s="108"/>
      <c r="AN54" s="108"/>
      <c r="AO54" s="108"/>
      <c r="AP54" s="117">
        <f t="shared" si="0"/>
        <v>0</v>
      </c>
    </row>
    <row r="55" spans="2:43">
      <c r="B55" s="16" t="s">
        <v>52</v>
      </c>
      <c r="C55" s="15" t="s">
        <v>48</v>
      </c>
      <c r="D55" s="4"/>
      <c r="E55" s="4"/>
      <c r="F55" s="8" t="s">
        <v>98</v>
      </c>
      <c r="G55" s="8" t="s">
        <v>98</v>
      </c>
      <c r="H55" s="4"/>
      <c r="I55" s="11" t="s">
        <v>95</v>
      </c>
      <c r="J55" s="113">
        <v>10</v>
      </c>
      <c r="K55" s="113">
        <v>11</v>
      </c>
      <c r="L55" s="20" t="s">
        <v>4</v>
      </c>
      <c r="M55" s="108"/>
      <c r="N55" s="108"/>
      <c r="O55" s="108"/>
      <c r="P55" s="108"/>
      <c r="Q55" s="108"/>
      <c r="R55" s="108"/>
      <c r="S55" s="108"/>
      <c r="T55" s="108"/>
      <c r="U55" s="108"/>
      <c r="V55" s="108"/>
      <c r="W55" s="108"/>
      <c r="X55" s="108"/>
      <c r="Y55" s="108"/>
      <c r="Z55" s="108"/>
      <c r="AA55" s="108"/>
      <c r="AB55" s="108"/>
      <c r="AC55" s="108"/>
      <c r="AD55" s="108"/>
      <c r="AE55" s="108"/>
      <c r="AF55" s="108"/>
      <c r="AG55" s="108"/>
      <c r="AH55" s="108"/>
      <c r="AI55" s="108"/>
      <c r="AJ55" s="108"/>
      <c r="AK55" s="108"/>
      <c r="AL55" s="108"/>
      <c r="AM55" s="108"/>
      <c r="AN55" s="108"/>
      <c r="AO55" s="108"/>
      <c r="AP55" s="117">
        <f t="shared" si="0"/>
        <v>0</v>
      </c>
    </row>
    <row r="56" spans="2:43">
      <c r="B56" s="16" t="s">
        <v>52</v>
      </c>
      <c r="C56" s="15" t="s">
        <v>49</v>
      </c>
      <c r="D56" s="4"/>
      <c r="E56" s="4"/>
      <c r="F56" s="8" t="s">
        <v>98</v>
      </c>
      <c r="G56" s="8" t="s">
        <v>98</v>
      </c>
      <c r="H56" s="4"/>
      <c r="I56" s="11" t="s">
        <v>95</v>
      </c>
      <c r="J56" s="113">
        <v>12</v>
      </c>
      <c r="K56" s="113">
        <v>13</v>
      </c>
      <c r="L56" s="20" t="s">
        <v>4</v>
      </c>
      <c r="M56" s="108"/>
      <c r="N56" s="108"/>
      <c r="O56" s="108"/>
      <c r="P56" s="108"/>
      <c r="Q56" s="108"/>
      <c r="R56" s="108"/>
      <c r="S56" s="108"/>
      <c r="T56" s="108"/>
      <c r="U56" s="108"/>
      <c r="V56" s="108"/>
      <c r="W56" s="108"/>
      <c r="X56" s="108"/>
      <c r="Y56" s="108"/>
      <c r="Z56" s="108"/>
      <c r="AA56" s="108"/>
      <c r="AB56" s="108"/>
      <c r="AC56" s="108"/>
      <c r="AD56" s="108"/>
      <c r="AE56" s="108"/>
      <c r="AF56" s="108"/>
      <c r="AG56" s="108"/>
      <c r="AH56" s="108"/>
      <c r="AI56" s="108"/>
      <c r="AJ56" s="108"/>
      <c r="AK56" s="108"/>
      <c r="AL56" s="108"/>
      <c r="AM56" s="108"/>
      <c r="AN56" s="108"/>
      <c r="AO56" s="108"/>
      <c r="AP56" s="117">
        <f t="shared" si="0"/>
        <v>0</v>
      </c>
    </row>
    <row r="57" spans="2:43">
      <c r="B57" s="16" t="s">
        <v>52</v>
      </c>
      <c r="C57" s="15" t="s">
        <v>50</v>
      </c>
      <c r="D57" s="4"/>
      <c r="E57" s="4"/>
      <c r="F57" s="3"/>
      <c r="G57" s="3"/>
      <c r="H57" s="4"/>
      <c r="I57" s="104"/>
      <c r="J57" s="113">
        <v>13</v>
      </c>
      <c r="K57" s="113">
        <v>14</v>
      </c>
      <c r="L57" s="20" t="s">
        <v>4</v>
      </c>
      <c r="M57" s="108"/>
      <c r="N57" s="108"/>
      <c r="O57" s="108"/>
      <c r="P57" s="108"/>
      <c r="Q57" s="108"/>
      <c r="R57" s="108"/>
      <c r="S57" s="108"/>
      <c r="T57" s="108"/>
      <c r="U57" s="108"/>
      <c r="V57" s="108"/>
      <c r="W57" s="108"/>
      <c r="X57" s="108"/>
      <c r="Y57" s="108"/>
      <c r="Z57" s="108"/>
      <c r="AA57" s="108"/>
      <c r="AB57" s="108"/>
      <c r="AC57" s="108"/>
      <c r="AD57" s="108"/>
      <c r="AE57" s="108"/>
      <c r="AF57" s="108"/>
      <c r="AG57" s="108"/>
      <c r="AH57" s="108"/>
      <c r="AI57" s="108"/>
      <c r="AJ57" s="108"/>
      <c r="AK57" s="108"/>
      <c r="AL57" s="108"/>
      <c r="AM57" s="108"/>
      <c r="AN57" s="108"/>
      <c r="AO57" s="108"/>
      <c r="AP57" s="117">
        <f t="shared" si="0"/>
        <v>0</v>
      </c>
    </row>
    <row r="58" spans="2:43">
      <c r="B58" s="16" t="s">
        <v>52</v>
      </c>
      <c r="C58" s="15" t="s">
        <v>51</v>
      </c>
      <c r="D58" s="4"/>
      <c r="E58" s="4"/>
      <c r="F58" s="8" t="s">
        <v>98</v>
      </c>
      <c r="G58" s="8" t="s">
        <v>98</v>
      </c>
      <c r="H58" s="4"/>
      <c r="I58" s="11" t="s">
        <v>95</v>
      </c>
      <c r="J58" s="113">
        <v>13</v>
      </c>
      <c r="K58" s="113">
        <v>14</v>
      </c>
      <c r="L58" s="20" t="s">
        <v>4</v>
      </c>
      <c r="M58" s="108"/>
      <c r="N58" s="108"/>
      <c r="O58" s="108"/>
      <c r="P58" s="108"/>
      <c r="Q58" s="108"/>
      <c r="R58" s="108"/>
      <c r="S58" s="108"/>
      <c r="T58" s="108"/>
      <c r="U58" s="108"/>
      <c r="V58" s="108"/>
      <c r="W58" s="108"/>
      <c r="X58" s="108"/>
      <c r="Y58" s="108"/>
      <c r="Z58" s="108"/>
      <c r="AA58" s="108"/>
      <c r="AB58" s="108"/>
      <c r="AC58" s="108"/>
      <c r="AD58" s="108"/>
      <c r="AE58" s="108"/>
      <c r="AF58" s="108"/>
      <c r="AG58" s="108"/>
      <c r="AH58" s="108"/>
      <c r="AI58" s="108"/>
      <c r="AJ58" s="108"/>
      <c r="AK58" s="108"/>
      <c r="AL58" s="108"/>
      <c r="AM58" s="108"/>
      <c r="AN58" s="108"/>
      <c r="AO58" s="108"/>
      <c r="AP58" s="117">
        <f t="shared" si="0"/>
        <v>0</v>
      </c>
    </row>
    <row r="59" spans="2:43">
      <c r="B59" s="16" t="s">
        <v>52</v>
      </c>
      <c r="C59" s="15" t="s">
        <v>139</v>
      </c>
      <c r="D59" s="4"/>
      <c r="E59" s="4"/>
      <c r="F59" s="44" t="s">
        <v>143</v>
      </c>
      <c r="G59" s="12" t="s">
        <v>99</v>
      </c>
      <c r="H59" s="9" t="s">
        <v>94</v>
      </c>
      <c r="I59" s="4"/>
      <c r="J59" s="113">
        <v>6</v>
      </c>
      <c r="K59" s="113">
        <v>5</v>
      </c>
      <c r="L59" s="20" t="s">
        <v>4</v>
      </c>
      <c r="M59" s="108"/>
      <c r="N59" s="108"/>
      <c r="O59" s="108"/>
      <c r="P59" s="108"/>
      <c r="Q59" s="108"/>
      <c r="R59" s="108"/>
      <c r="S59" s="108"/>
      <c r="T59" s="108"/>
      <c r="U59" s="108"/>
      <c r="V59" s="108"/>
      <c r="W59" s="108"/>
      <c r="X59" s="108"/>
      <c r="Y59" s="108"/>
      <c r="Z59" s="108"/>
      <c r="AA59" s="108"/>
      <c r="AB59" s="108"/>
      <c r="AC59" s="108"/>
      <c r="AD59" s="108"/>
      <c r="AE59" s="108"/>
      <c r="AF59" s="108"/>
      <c r="AG59" s="108"/>
      <c r="AH59" s="108"/>
      <c r="AI59" s="108"/>
      <c r="AJ59" s="108"/>
      <c r="AK59" s="108"/>
      <c r="AL59" s="108"/>
      <c r="AM59" s="108"/>
      <c r="AN59" s="108"/>
      <c r="AO59" s="108"/>
      <c r="AP59" s="117">
        <f t="shared" si="0"/>
        <v>0</v>
      </c>
    </row>
    <row r="60" spans="2:43">
      <c r="B60" s="16" t="s">
        <v>52</v>
      </c>
      <c r="C60" s="15" t="s">
        <v>140</v>
      </c>
      <c r="D60" s="4"/>
      <c r="E60" s="4"/>
      <c r="F60" s="44" t="s">
        <v>143</v>
      </c>
      <c r="G60" s="12" t="s">
        <v>99</v>
      </c>
      <c r="H60" s="4"/>
      <c r="I60" s="11" t="s">
        <v>95</v>
      </c>
      <c r="J60" s="113">
        <v>6</v>
      </c>
      <c r="K60" s="113">
        <v>5</v>
      </c>
      <c r="L60" s="20" t="s">
        <v>4</v>
      </c>
      <c r="M60" s="108"/>
      <c r="N60" s="108"/>
      <c r="O60" s="108"/>
      <c r="P60" s="108"/>
      <c r="Q60" s="108"/>
      <c r="R60" s="108"/>
      <c r="S60" s="108"/>
      <c r="T60" s="108"/>
      <c r="U60" s="108"/>
      <c r="V60" s="108"/>
      <c r="W60" s="108"/>
      <c r="X60" s="108"/>
      <c r="Y60" s="108"/>
      <c r="Z60" s="108"/>
      <c r="AA60" s="108"/>
      <c r="AB60" s="108"/>
      <c r="AC60" s="108"/>
      <c r="AD60" s="108"/>
      <c r="AE60" s="108"/>
      <c r="AF60" s="108"/>
      <c r="AG60" s="108"/>
      <c r="AH60" s="108"/>
      <c r="AI60" s="108"/>
      <c r="AJ60" s="108"/>
      <c r="AK60" s="108"/>
      <c r="AL60" s="108"/>
      <c r="AM60" s="108"/>
      <c r="AN60" s="108"/>
      <c r="AO60" s="108"/>
      <c r="AP60" s="117">
        <f t="shared" si="0"/>
        <v>0</v>
      </c>
    </row>
    <row r="61" spans="2:43">
      <c r="B61" s="16" t="s">
        <v>52</v>
      </c>
      <c r="C61" s="15" t="s">
        <v>141</v>
      </c>
      <c r="D61" s="4"/>
      <c r="E61" s="4"/>
      <c r="F61" s="44" t="s">
        <v>143</v>
      </c>
      <c r="G61" s="12" t="s">
        <v>99</v>
      </c>
      <c r="H61" s="9" t="s">
        <v>94</v>
      </c>
      <c r="I61" s="4"/>
      <c r="J61" s="113">
        <v>8</v>
      </c>
      <c r="K61" s="113">
        <v>7</v>
      </c>
      <c r="L61" s="20" t="s">
        <v>4</v>
      </c>
      <c r="M61" s="108"/>
      <c r="N61" s="108"/>
      <c r="O61" s="108"/>
      <c r="P61" s="108"/>
      <c r="Q61" s="108"/>
      <c r="R61" s="108"/>
      <c r="S61" s="108"/>
      <c r="T61" s="108"/>
      <c r="U61" s="108"/>
      <c r="V61" s="108"/>
      <c r="W61" s="108"/>
      <c r="X61" s="108"/>
      <c r="Y61" s="108"/>
      <c r="Z61" s="108"/>
      <c r="AA61" s="108"/>
      <c r="AB61" s="108"/>
      <c r="AC61" s="108"/>
      <c r="AD61" s="108"/>
      <c r="AE61" s="108"/>
      <c r="AF61" s="108"/>
      <c r="AG61" s="108"/>
      <c r="AH61" s="108"/>
      <c r="AI61" s="108"/>
      <c r="AJ61" s="108"/>
      <c r="AK61" s="108"/>
      <c r="AL61" s="108"/>
      <c r="AM61" s="108"/>
      <c r="AN61" s="108"/>
      <c r="AO61" s="108"/>
      <c r="AP61" s="117">
        <f t="shared" si="0"/>
        <v>0</v>
      </c>
    </row>
    <row r="62" spans="2:43">
      <c r="B62" s="16" t="s">
        <v>52</v>
      </c>
      <c r="C62" s="15" t="s">
        <v>142</v>
      </c>
      <c r="D62" s="4"/>
      <c r="E62" s="4"/>
      <c r="F62" s="44" t="s">
        <v>143</v>
      </c>
      <c r="G62" s="12" t="s">
        <v>99</v>
      </c>
      <c r="H62" s="4"/>
      <c r="I62" s="11" t="s">
        <v>95</v>
      </c>
      <c r="J62" s="113">
        <v>8</v>
      </c>
      <c r="K62" s="113">
        <v>7</v>
      </c>
      <c r="L62" s="20" t="s">
        <v>4</v>
      </c>
      <c r="M62" s="108"/>
      <c r="N62" s="108"/>
      <c r="O62" s="108"/>
      <c r="P62" s="108"/>
      <c r="Q62" s="108"/>
      <c r="R62" s="108"/>
      <c r="S62" s="108"/>
      <c r="T62" s="108"/>
      <c r="U62" s="108"/>
      <c r="V62" s="108"/>
      <c r="W62" s="108"/>
      <c r="X62" s="108"/>
      <c r="Y62" s="108"/>
      <c r="Z62" s="108"/>
      <c r="AA62" s="108"/>
      <c r="AB62" s="108"/>
      <c r="AC62" s="108"/>
      <c r="AD62" s="108"/>
      <c r="AE62" s="108"/>
      <c r="AF62" s="108"/>
      <c r="AG62" s="108"/>
      <c r="AH62" s="108"/>
      <c r="AI62" s="108"/>
      <c r="AJ62" s="108"/>
      <c r="AK62" s="108"/>
      <c r="AL62" s="108"/>
      <c r="AM62" s="108"/>
      <c r="AN62" s="108"/>
      <c r="AO62" s="108"/>
      <c r="AP62" s="117">
        <f t="shared" si="0"/>
        <v>0</v>
      </c>
    </row>
    <row r="63" spans="2:43">
      <c r="B63" s="16" t="s">
        <v>53</v>
      </c>
      <c r="C63" s="15" t="s">
        <v>54</v>
      </c>
      <c r="D63" s="4"/>
      <c r="E63" s="4"/>
      <c r="F63" s="8" t="s">
        <v>98</v>
      </c>
      <c r="G63" s="8" t="s">
        <v>98</v>
      </c>
      <c r="H63" s="9" t="s">
        <v>94</v>
      </c>
      <c r="I63" s="10"/>
      <c r="J63" s="112">
        <v>4</v>
      </c>
      <c r="K63" s="112">
        <v>3</v>
      </c>
      <c r="L63" s="20" t="s">
        <v>4</v>
      </c>
      <c r="M63" s="108"/>
      <c r="N63" s="108"/>
      <c r="O63" s="108"/>
      <c r="P63" s="108"/>
      <c r="Q63" s="108"/>
      <c r="R63" s="108"/>
      <c r="S63" s="108"/>
      <c r="T63" s="108"/>
      <c r="U63" s="108"/>
      <c r="V63" s="108"/>
      <c r="W63" s="108"/>
      <c r="X63" s="108"/>
      <c r="Y63" s="108"/>
      <c r="Z63" s="108"/>
      <c r="AA63" s="108"/>
      <c r="AB63" s="108"/>
      <c r="AC63" s="108"/>
      <c r="AD63" s="108"/>
      <c r="AE63" s="108"/>
      <c r="AF63" s="108"/>
      <c r="AG63" s="108"/>
      <c r="AH63" s="108"/>
      <c r="AI63" s="108"/>
      <c r="AJ63" s="108"/>
      <c r="AK63" s="108"/>
      <c r="AL63" s="108"/>
      <c r="AM63" s="108"/>
      <c r="AN63" s="108"/>
      <c r="AO63" s="108"/>
      <c r="AP63" s="117">
        <f t="shared" si="0"/>
        <v>0</v>
      </c>
    </row>
    <row r="64" spans="2:43">
      <c r="B64" s="16" t="s">
        <v>53</v>
      </c>
      <c r="C64" s="15" t="s">
        <v>55</v>
      </c>
      <c r="D64" s="4"/>
      <c r="E64" s="4"/>
      <c r="F64" s="12" t="s">
        <v>99</v>
      </c>
      <c r="G64" s="12" t="s">
        <v>99</v>
      </c>
      <c r="H64" s="9" t="s">
        <v>94</v>
      </c>
      <c r="I64" s="10"/>
      <c r="J64" s="112">
        <v>4</v>
      </c>
      <c r="K64" s="112">
        <v>3</v>
      </c>
      <c r="L64" s="20" t="s">
        <v>4</v>
      </c>
      <c r="M64" s="108"/>
      <c r="N64" s="108"/>
      <c r="O64" s="108"/>
      <c r="P64" s="108"/>
      <c r="Q64" s="108"/>
      <c r="R64" s="108"/>
      <c r="S64" s="108"/>
      <c r="T64" s="108"/>
      <c r="U64" s="108"/>
      <c r="V64" s="108"/>
      <c r="W64" s="108"/>
      <c r="X64" s="108"/>
      <c r="Y64" s="108"/>
      <c r="Z64" s="108"/>
      <c r="AA64" s="108"/>
      <c r="AB64" s="108"/>
      <c r="AC64" s="108"/>
      <c r="AD64" s="108"/>
      <c r="AE64" s="108"/>
      <c r="AF64" s="108"/>
      <c r="AG64" s="108"/>
      <c r="AH64" s="108"/>
      <c r="AI64" s="108"/>
      <c r="AJ64" s="108"/>
      <c r="AK64" s="108"/>
      <c r="AL64" s="108"/>
      <c r="AM64" s="108"/>
      <c r="AN64" s="108"/>
      <c r="AO64" s="108"/>
      <c r="AP64" s="117">
        <f t="shared" si="0"/>
        <v>0</v>
      </c>
    </row>
    <row r="65" spans="2:42">
      <c r="B65" s="16" t="s">
        <v>53</v>
      </c>
      <c r="C65" s="15" t="s">
        <v>151</v>
      </c>
      <c r="D65" s="4"/>
      <c r="E65" s="4"/>
      <c r="F65" s="12" t="s">
        <v>99</v>
      </c>
      <c r="G65" s="9" t="s">
        <v>150</v>
      </c>
      <c r="H65" s="9" t="s">
        <v>94</v>
      </c>
      <c r="I65" s="10"/>
      <c r="J65" s="112">
        <v>4</v>
      </c>
      <c r="K65" s="112">
        <v>3</v>
      </c>
      <c r="L65" s="20" t="s">
        <v>4</v>
      </c>
      <c r="M65" s="108"/>
      <c r="N65" s="108"/>
      <c r="O65" s="108"/>
      <c r="P65" s="108"/>
      <c r="Q65" s="108"/>
      <c r="R65" s="108"/>
      <c r="S65" s="108"/>
      <c r="T65" s="108"/>
      <c r="U65" s="108"/>
      <c r="V65" s="108"/>
      <c r="W65" s="108"/>
      <c r="X65" s="108"/>
      <c r="Y65" s="108"/>
      <c r="Z65" s="108"/>
      <c r="AA65" s="108"/>
      <c r="AB65" s="108"/>
      <c r="AC65" s="108"/>
      <c r="AD65" s="108"/>
      <c r="AE65" s="108"/>
      <c r="AF65" s="108"/>
      <c r="AG65" s="108"/>
      <c r="AH65" s="108"/>
      <c r="AI65" s="108"/>
      <c r="AJ65" s="108"/>
      <c r="AK65" s="108"/>
      <c r="AL65" s="108"/>
      <c r="AM65" s="108"/>
      <c r="AN65" s="108"/>
      <c r="AO65" s="108"/>
      <c r="AP65" s="117">
        <f t="shared" si="0"/>
        <v>0</v>
      </c>
    </row>
    <row r="66" spans="2:42">
      <c r="B66" s="16" t="s">
        <v>53</v>
      </c>
      <c r="C66" s="15" t="s">
        <v>152</v>
      </c>
      <c r="D66" s="4"/>
      <c r="E66" s="4"/>
      <c r="F66" s="6" t="s">
        <v>98</v>
      </c>
      <c r="G66" s="6" t="s">
        <v>98</v>
      </c>
      <c r="H66" s="7" t="s">
        <v>94</v>
      </c>
      <c r="I66" s="10"/>
      <c r="J66" s="112">
        <v>4</v>
      </c>
      <c r="K66" s="112">
        <v>3</v>
      </c>
      <c r="L66" s="20" t="s">
        <v>4</v>
      </c>
      <c r="M66" s="108"/>
      <c r="N66" s="108"/>
      <c r="O66" s="108"/>
      <c r="P66" s="108"/>
      <c r="Q66" s="108"/>
      <c r="R66" s="108"/>
      <c r="S66" s="108"/>
      <c r="T66" s="108"/>
      <c r="U66" s="108"/>
      <c r="V66" s="108"/>
      <c r="W66" s="108"/>
      <c r="X66" s="108"/>
      <c r="Y66" s="108"/>
      <c r="Z66" s="108"/>
      <c r="AA66" s="108"/>
      <c r="AB66" s="108"/>
      <c r="AC66" s="108"/>
      <c r="AD66" s="108"/>
      <c r="AE66" s="108"/>
      <c r="AF66" s="108"/>
      <c r="AG66" s="108"/>
      <c r="AH66" s="108"/>
      <c r="AI66" s="108"/>
      <c r="AJ66" s="108"/>
      <c r="AK66" s="108"/>
      <c r="AL66" s="108"/>
      <c r="AM66" s="108"/>
      <c r="AN66" s="108"/>
      <c r="AO66" s="108"/>
      <c r="AP66" s="117">
        <f t="shared" si="0"/>
        <v>0</v>
      </c>
    </row>
    <row r="67" spans="2:42">
      <c r="B67" s="16" t="s">
        <v>53</v>
      </c>
      <c r="C67" s="15" t="s">
        <v>153</v>
      </c>
      <c r="D67" s="4"/>
      <c r="E67" s="4"/>
      <c r="F67" s="12" t="s">
        <v>99</v>
      </c>
      <c r="G67" s="12" t="s">
        <v>99</v>
      </c>
      <c r="H67" s="9" t="s">
        <v>94</v>
      </c>
      <c r="I67" s="10"/>
      <c r="J67" s="112">
        <v>4</v>
      </c>
      <c r="K67" s="112">
        <v>3</v>
      </c>
      <c r="L67" s="20" t="s">
        <v>4</v>
      </c>
      <c r="M67" s="108"/>
      <c r="N67" s="108"/>
      <c r="O67" s="108"/>
      <c r="P67" s="108"/>
      <c r="Q67" s="108"/>
      <c r="R67" s="108"/>
      <c r="S67" s="108"/>
      <c r="T67" s="108"/>
      <c r="U67" s="108"/>
      <c r="V67" s="108"/>
      <c r="W67" s="108"/>
      <c r="X67" s="108"/>
      <c r="Y67" s="108"/>
      <c r="Z67" s="108"/>
      <c r="AA67" s="108"/>
      <c r="AB67" s="108"/>
      <c r="AC67" s="108"/>
      <c r="AD67" s="108"/>
      <c r="AE67" s="108"/>
      <c r="AF67" s="108"/>
      <c r="AG67" s="108"/>
      <c r="AH67" s="108"/>
      <c r="AI67" s="108"/>
      <c r="AJ67" s="108"/>
      <c r="AK67" s="108"/>
      <c r="AL67" s="108"/>
      <c r="AM67" s="108"/>
      <c r="AN67" s="108"/>
      <c r="AO67" s="108"/>
      <c r="AP67" s="117">
        <f t="shared" si="0"/>
        <v>0</v>
      </c>
    </row>
    <row r="68" spans="2:42">
      <c r="B68" s="16" t="s">
        <v>53</v>
      </c>
      <c r="C68" s="15" t="s">
        <v>56</v>
      </c>
      <c r="D68" s="4"/>
      <c r="E68" s="4"/>
      <c r="F68" s="12" t="s">
        <v>99</v>
      </c>
      <c r="G68" s="12" t="s">
        <v>99</v>
      </c>
      <c r="H68" s="9" t="s">
        <v>94</v>
      </c>
      <c r="I68" s="10"/>
      <c r="J68" s="112">
        <v>4</v>
      </c>
      <c r="K68" s="112">
        <v>4</v>
      </c>
      <c r="L68" s="20" t="s">
        <v>4</v>
      </c>
      <c r="M68" s="108"/>
      <c r="N68" s="108"/>
      <c r="O68" s="108"/>
      <c r="P68" s="108"/>
      <c r="Q68" s="108"/>
      <c r="R68" s="108"/>
      <c r="S68" s="108"/>
      <c r="T68" s="108"/>
      <c r="U68" s="108"/>
      <c r="V68" s="108"/>
      <c r="W68" s="108"/>
      <c r="X68" s="108"/>
      <c r="Y68" s="108"/>
      <c r="Z68" s="108"/>
      <c r="AA68" s="108"/>
      <c r="AB68" s="108"/>
      <c r="AC68" s="108"/>
      <c r="AD68" s="108"/>
      <c r="AE68" s="108"/>
      <c r="AF68" s="108"/>
      <c r="AG68" s="108"/>
      <c r="AH68" s="108"/>
      <c r="AI68" s="108"/>
      <c r="AJ68" s="108"/>
      <c r="AK68" s="108"/>
      <c r="AL68" s="108"/>
      <c r="AM68" s="108"/>
      <c r="AN68" s="108"/>
      <c r="AO68" s="108"/>
      <c r="AP68" s="117">
        <f t="shared" si="0"/>
        <v>0</v>
      </c>
    </row>
    <row r="69" spans="2:42">
      <c r="B69" s="16" t="s">
        <v>53</v>
      </c>
      <c r="C69" s="15" t="s">
        <v>60</v>
      </c>
      <c r="D69" s="4"/>
      <c r="E69" s="4"/>
      <c r="F69" s="8" t="s">
        <v>98</v>
      </c>
      <c r="G69" s="8" t="s">
        <v>98</v>
      </c>
      <c r="H69" s="9" t="s">
        <v>94</v>
      </c>
      <c r="I69" s="10"/>
      <c r="J69" s="112">
        <v>5</v>
      </c>
      <c r="K69" s="112">
        <v>4</v>
      </c>
      <c r="L69" s="20" t="s">
        <v>4</v>
      </c>
      <c r="M69" s="108"/>
      <c r="N69" s="108"/>
      <c r="O69" s="108"/>
      <c r="P69" s="108"/>
      <c r="Q69" s="108"/>
      <c r="R69" s="108"/>
      <c r="S69" s="108"/>
      <c r="T69" s="108"/>
      <c r="U69" s="108"/>
      <c r="V69" s="108"/>
      <c r="W69" s="108"/>
      <c r="X69" s="108"/>
      <c r="Y69" s="108"/>
      <c r="Z69" s="108"/>
      <c r="AA69" s="108"/>
      <c r="AB69" s="108"/>
      <c r="AC69" s="108"/>
      <c r="AD69" s="108"/>
      <c r="AE69" s="108"/>
      <c r="AF69" s="108"/>
      <c r="AG69" s="108"/>
      <c r="AH69" s="108"/>
      <c r="AI69" s="108"/>
      <c r="AJ69" s="108"/>
      <c r="AK69" s="108"/>
      <c r="AL69" s="108"/>
      <c r="AM69" s="108"/>
      <c r="AN69" s="108"/>
      <c r="AO69" s="108"/>
      <c r="AP69" s="117">
        <f t="shared" si="0"/>
        <v>0</v>
      </c>
    </row>
    <row r="70" spans="2:42">
      <c r="B70" s="16" t="s">
        <v>53</v>
      </c>
      <c r="C70" s="15" t="s">
        <v>61</v>
      </c>
      <c r="D70" s="4"/>
      <c r="E70" s="4"/>
      <c r="F70" s="12" t="s">
        <v>99</v>
      </c>
      <c r="G70" s="12" t="s">
        <v>99</v>
      </c>
      <c r="H70" s="9" t="s">
        <v>94</v>
      </c>
      <c r="I70" s="10"/>
      <c r="J70" s="112">
        <v>5</v>
      </c>
      <c r="K70" s="112">
        <v>4</v>
      </c>
      <c r="L70" s="20" t="s">
        <v>4</v>
      </c>
      <c r="M70" s="108"/>
      <c r="N70" s="108"/>
      <c r="O70" s="108"/>
      <c r="P70" s="108"/>
      <c r="Q70" s="108"/>
      <c r="R70" s="108"/>
      <c r="S70" s="108"/>
      <c r="T70" s="108"/>
      <c r="U70" s="108"/>
      <c r="V70" s="108"/>
      <c r="W70" s="108"/>
      <c r="X70" s="108"/>
      <c r="Y70" s="108"/>
      <c r="Z70" s="108"/>
      <c r="AA70" s="108"/>
      <c r="AB70" s="108"/>
      <c r="AC70" s="108"/>
      <c r="AD70" s="108"/>
      <c r="AE70" s="108"/>
      <c r="AF70" s="108"/>
      <c r="AG70" s="108"/>
      <c r="AH70" s="108"/>
      <c r="AI70" s="108"/>
      <c r="AJ70" s="108"/>
      <c r="AK70" s="108"/>
      <c r="AL70" s="108"/>
      <c r="AM70" s="108"/>
      <c r="AN70" s="108"/>
      <c r="AO70" s="108"/>
      <c r="AP70" s="117">
        <f t="shared" si="0"/>
        <v>0</v>
      </c>
    </row>
    <row r="71" spans="2:42">
      <c r="B71" s="16" t="s">
        <v>53</v>
      </c>
      <c r="C71" s="15" t="s">
        <v>155</v>
      </c>
      <c r="D71" s="4"/>
      <c r="E71" s="4"/>
      <c r="F71" s="12" t="s">
        <v>99</v>
      </c>
      <c r="G71" s="9" t="s">
        <v>150</v>
      </c>
      <c r="H71" s="9" t="s">
        <v>94</v>
      </c>
      <c r="I71" s="10"/>
      <c r="J71" s="112">
        <v>5</v>
      </c>
      <c r="K71" s="112">
        <v>4</v>
      </c>
      <c r="L71" s="20" t="s">
        <v>4</v>
      </c>
      <c r="M71" s="108"/>
      <c r="N71" s="108"/>
      <c r="O71" s="108"/>
      <c r="P71" s="108"/>
      <c r="Q71" s="108"/>
      <c r="R71" s="108"/>
      <c r="S71" s="108"/>
      <c r="T71" s="108"/>
      <c r="U71" s="108"/>
      <c r="V71" s="108"/>
      <c r="W71" s="108"/>
      <c r="X71" s="108"/>
      <c r="Y71" s="108"/>
      <c r="Z71" s="108"/>
      <c r="AA71" s="108"/>
      <c r="AB71" s="108"/>
      <c r="AC71" s="108"/>
      <c r="AD71" s="108"/>
      <c r="AE71" s="108"/>
      <c r="AF71" s="108"/>
      <c r="AG71" s="108"/>
      <c r="AH71" s="108"/>
      <c r="AI71" s="108"/>
      <c r="AJ71" s="108"/>
      <c r="AK71" s="108"/>
      <c r="AL71" s="108"/>
      <c r="AM71" s="108"/>
      <c r="AN71" s="108"/>
      <c r="AO71" s="108"/>
      <c r="AP71" s="117">
        <f t="shared" si="0"/>
        <v>0</v>
      </c>
    </row>
    <row r="72" spans="2:42">
      <c r="B72" s="16" t="s">
        <v>53</v>
      </c>
      <c r="C72" s="15" t="s">
        <v>62</v>
      </c>
      <c r="D72" s="4"/>
      <c r="E72" s="4"/>
      <c r="F72" s="8" t="s">
        <v>98</v>
      </c>
      <c r="G72" s="8" t="s">
        <v>98</v>
      </c>
      <c r="H72" s="3"/>
      <c r="I72" s="11" t="s">
        <v>95</v>
      </c>
      <c r="J72" s="112">
        <v>5</v>
      </c>
      <c r="K72" s="112">
        <v>4</v>
      </c>
      <c r="L72" s="20" t="s">
        <v>4</v>
      </c>
      <c r="M72" s="108"/>
      <c r="N72" s="108"/>
      <c r="O72" s="108"/>
      <c r="P72" s="108"/>
      <c r="Q72" s="108"/>
      <c r="R72" s="108"/>
      <c r="S72" s="108"/>
      <c r="T72" s="108"/>
      <c r="U72" s="108"/>
      <c r="V72" s="108"/>
      <c r="W72" s="108"/>
      <c r="X72" s="108"/>
      <c r="Y72" s="108"/>
      <c r="Z72" s="108"/>
      <c r="AA72" s="108"/>
      <c r="AB72" s="108"/>
      <c r="AC72" s="108"/>
      <c r="AD72" s="108"/>
      <c r="AE72" s="108"/>
      <c r="AF72" s="108"/>
      <c r="AG72" s="108"/>
      <c r="AH72" s="108"/>
      <c r="AI72" s="108"/>
      <c r="AJ72" s="108"/>
      <c r="AK72" s="108"/>
      <c r="AL72" s="108"/>
      <c r="AM72" s="108"/>
      <c r="AN72" s="108"/>
      <c r="AO72" s="108"/>
      <c r="AP72" s="117">
        <f t="shared" si="0"/>
        <v>0</v>
      </c>
    </row>
    <row r="73" spans="2:42">
      <c r="B73" s="16" t="s">
        <v>53</v>
      </c>
      <c r="C73" s="15" t="s">
        <v>63</v>
      </c>
      <c r="D73" s="4"/>
      <c r="E73" s="4"/>
      <c r="F73" s="12" t="s">
        <v>99</v>
      </c>
      <c r="G73" s="12" t="s">
        <v>99</v>
      </c>
      <c r="H73" s="3"/>
      <c r="I73" s="11" t="s">
        <v>95</v>
      </c>
      <c r="J73" s="112">
        <v>5</v>
      </c>
      <c r="K73" s="112">
        <v>4</v>
      </c>
      <c r="L73" s="20" t="s">
        <v>4</v>
      </c>
      <c r="M73" s="108"/>
      <c r="N73" s="108"/>
      <c r="O73" s="108"/>
      <c r="P73" s="108"/>
      <c r="Q73" s="108"/>
      <c r="R73" s="108"/>
      <c r="S73" s="108"/>
      <c r="T73" s="108"/>
      <c r="U73" s="108"/>
      <c r="V73" s="108"/>
      <c r="W73" s="108"/>
      <c r="X73" s="108"/>
      <c r="Y73" s="108"/>
      <c r="Z73" s="108"/>
      <c r="AA73" s="108"/>
      <c r="AB73" s="108"/>
      <c r="AC73" s="108"/>
      <c r="AD73" s="108"/>
      <c r="AE73" s="108"/>
      <c r="AF73" s="108"/>
      <c r="AG73" s="108"/>
      <c r="AH73" s="108"/>
      <c r="AI73" s="108"/>
      <c r="AJ73" s="108"/>
      <c r="AK73" s="108"/>
      <c r="AL73" s="108"/>
      <c r="AM73" s="108"/>
      <c r="AN73" s="108"/>
      <c r="AO73" s="108"/>
      <c r="AP73" s="117">
        <f t="shared" si="0"/>
        <v>0</v>
      </c>
    </row>
    <row r="74" spans="2:42">
      <c r="B74" s="16" t="s">
        <v>53</v>
      </c>
      <c r="C74" s="15" t="s">
        <v>64</v>
      </c>
      <c r="D74" s="4"/>
      <c r="E74" s="4"/>
      <c r="F74" s="12" t="s">
        <v>99</v>
      </c>
      <c r="G74" s="12" t="s">
        <v>99</v>
      </c>
      <c r="H74" s="9" t="s">
        <v>94</v>
      </c>
      <c r="I74" s="10"/>
      <c r="J74" s="112">
        <v>5</v>
      </c>
      <c r="K74" s="112">
        <v>5</v>
      </c>
      <c r="L74" s="20" t="s">
        <v>4</v>
      </c>
      <c r="M74" s="108"/>
      <c r="N74" s="108"/>
      <c r="O74" s="108"/>
      <c r="P74" s="108"/>
      <c r="Q74" s="108"/>
      <c r="R74" s="108"/>
      <c r="S74" s="108"/>
      <c r="T74" s="108"/>
      <c r="U74" s="108"/>
      <c r="V74" s="108"/>
      <c r="W74" s="108"/>
      <c r="X74" s="108"/>
      <c r="Y74" s="108"/>
      <c r="Z74" s="108"/>
      <c r="AA74" s="108"/>
      <c r="AB74" s="108"/>
      <c r="AC74" s="108"/>
      <c r="AD74" s="108"/>
      <c r="AE74" s="108"/>
      <c r="AF74" s="108"/>
      <c r="AG74" s="108"/>
      <c r="AH74" s="108"/>
      <c r="AI74" s="108"/>
      <c r="AJ74" s="108"/>
      <c r="AK74" s="108"/>
      <c r="AL74" s="108"/>
      <c r="AM74" s="108"/>
      <c r="AN74" s="108"/>
      <c r="AO74" s="108"/>
      <c r="AP74" s="117">
        <f t="shared" si="0"/>
        <v>0</v>
      </c>
    </row>
    <row r="75" spans="2:42">
      <c r="B75" s="16" t="s">
        <v>53</v>
      </c>
      <c r="C75" s="15" t="s">
        <v>65</v>
      </c>
      <c r="D75" s="4"/>
      <c r="E75" s="4"/>
      <c r="F75" s="12" t="s">
        <v>99</v>
      </c>
      <c r="G75" s="12" t="s">
        <v>99</v>
      </c>
      <c r="H75" s="3"/>
      <c r="I75" s="11" t="s">
        <v>95</v>
      </c>
      <c r="J75" s="112">
        <v>5</v>
      </c>
      <c r="K75" s="112">
        <v>5</v>
      </c>
      <c r="L75" s="20" t="s">
        <v>4</v>
      </c>
      <c r="M75" s="108"/>
      <c r="N75" s="108"/>
      <c r="O75" s="108"/>
      <c r="P75" s="108"/>
      <c r="Q75" s="108"/>
      <c r="R75" s="108"/>
      <c r="S75" s="108"/>
      <c r="T75" s="108"/>
      <c r="U75" s="108"/>
      <c r="V75" s="108"/>
      <c r="W75" s="108"/>
      <c r="X75" s="108"/>
      <c r="Y75" s="108"/>
      <c r="Z75" s="108"/>
      <c r="AA75" s="108"/>
      <c r="AB75" s="108"/>
      <c r="AC75" s="108"/>
      <c r="AD75" s="108"/>
      <c r="AE75" s="108"/>
      <c r="AF75" s="108"/>
      <c r="AG75" s="108"/>
      <c r="AH75" s="108"/>
      <c r="AI75" s="108"/>
      <c r="AJ75" s="108"/>
      <c r="AK75" s="108"/>
      <c r="AL75" s="108"/>
      <c r="AM75" s="108"/>
      <c r="AN75" s="108"/>
      <c r="AO75" s="108"/>
      <c r="AP75" s="117">
        <f t="shared" si="0"/>
        <v>0</v>
      </c>
    </row>
    <row r="76" spans="2:42">
      <c r="B76" s="16" t="s">
        <v>53</v>
      </c>
      <c r="C76" s="15" t="s">
        <v>66</v>
      </c>
      <c r="D76" s="4"/>
      <c r="E76" s="4"/>
      <c r="F76" s="8" t="s">
        <v>98</v>
      </c>
      <c r="G76" s="8" t="s">
        <v>98</v>
      </c>
      <c r="H76" s="3"/>
      <c r="I76" s="11" t="s">
        <v>95</v>
      </c>
      <c r="J76" s="112">
        <v>6</v>
      </c>
      <c r="K76" s="112">
        <v>5</v>
      </c>
      <c r="L76" s="20" t="s">
        <v>4</v>
      </c>
      <c r="M76" s="108"/>
      <c r="N76" s="108"/>
      <c r="O76" s="108"/>
      <c r="P76" s="108"/>
      <c r="Q76" s="108"/>
      <c r="R76" s="108"/>
      <c r="S76" s="108"/>
      <c r="T76" s="108"/>
      <c r="U76" s="108"/>
      <c r="V76" s="108"/>
      <c r="W76" s="108"/>
      <c r="X76" s="108"/>
      <c r="Y76" s="108"/>
      <c r="Z76" s="108"/>
      <c r="AA76" s="108"/>
      <c r="AB76" s="108"/>
      <c r="AC76" s="108"/>
      <c r="AD76" s="108"/>
      <c r="AE76" s="108"/>
      <c r="AF76" s="108"/>
      <c r="AG76" s="108"/>
      <c r="AH76" s="108"/>
      <c r="AI76" s="108"/>
      <c r="AJ76" s="108"/>
      <c r="AK76" s="108"/>
      <c r="AL76" s="108"/>
      <c r="AM76" s="108"/>
      <c r="AN76" s="108"/>
      <c r="AO76" s="108"/>
      <c r="AP76" s="117">
        <f t="shared" ref="AP76:AP120" si="1">SUM(M76:AO76)</f>
        <v>0</v>
      </c>
    </row>
    <row r="77" spans="2:42">
      <c r="B77" s="16" t="s">
        <v>53</v>
      </c>
      <c r="C77" s="15" t="s">
        <v>57</v>
      </c>
      <c r="D77" s="4"/>
      <c r="E77" s="4"/>
      <c r="F77" s="12" t="s">
        <v>99</v>
      </c>
      <c r="G77" s="12" t="s">
        <v>99</v>
      </c>
      <c r="H77" s="4"/>
      <c r="I77" s="11" t="s">
        <v>95</v>
      </c>
      <c r="J77" s="113">
        <v>5</v>
      </c>
      <c r="K77" s="113">
        <v>4</v>
      </c>
      <c r="L77" s="20" t="s">
        <v>4</v>
      </c>
      <c r="M77" s="108"/>
      <c r="N77" s="108"/>
      <c r="O77" s="108"/>
      <c r="P77" s="108"/>
      <c r="Q77" s="108"/>
      <c r="R77" s="108"/>
      <c r="S77" s="108"/>
      <c r="T77" s="108"/>
      <c r="U77" s="108"/>
      <c r="V77" s="108"/>
      <c r="W77" s="108"/>
      <c r="X77" s="108"/>
      <c r="Y77" s="108"/>
      <c r="Z77" s="108"/>
      <c r="AA77" s="108"/>
      <c r="AB77" s="108"/>
      <c r="AC77" s="108"/>
      <c r="AD77" s="108"/>
      <c r="AE77" s="108"/>
      <c r="AF77" s="108"/>
      <c r="AG77" s="108"/>
      <c r="AH77" s="108"/>
      <c r="AI77" s="108"/>
      <c r="AJ77" s="108"/>
      <c r="AK77" s="108"/>
      <c r="AL77" s="108"/>
      <c r="AM77" s="108"/>
      <c r="AN77" s="108"/>
      <c r="AO77" s="108"/>
      <c r="AP77" s="117">
        <f t="shared" si="1"/>
        <v>0</v>
      </c>
    </row>
    <row r="78" spans="2:42">
      <c r="B78" s="16" t="s">
        <v>53</v>
      </c>
      <c r="C78" s="15" t="s">
        <v>67</v>
      </c>
      <c r="D78" s="4"/>
      <c r="E78" s="4"/>
      <c r="F78" s="8" t="s">
        <v>98</v>
      </c>
      <c r="G78" s="8" t="s">
        <v>98</v>
      </c>
      <c r="H78" s="9" t="s">
        <v>94</v>
      </c>
      <c r="I78" s="10"/>
      <c r="J78" s="112">
        <v>6</v>
      </c>
      <c r="K78" s="112">
        <v>5</v>
      </c>
      <c r="L78" s="20" t="s">
        <v>4</v>
      </c>
      <c r="M78" s="108"/>
      <c r="N78" s="108"/>
      <c r="O78" s="108"/>
      <c r="P78" s="108"/>
      <c r="Q78" s="108"/>
      <c r="R78" s="108"/>
      <c r="S78" s="108"/>
      <c r="T78" s="108"/>
      <c r="U78" s="108"/>
      <c r="V78" s="108"/>
      <c r="W78" s="108"/>
      <c r="X78" s="108"/>
      <c r="Y78" s="108"/>
      <c r="Z78" s="108"/>
      <c r="AA78" s="108"/>
      <c r="AB78" s="108"/>
      <c r="AC78" s="108"/>
      <c r="AD78" s="108"/>
      <c r="AE78" s="108"/>
      <c r="AF78" s="108"/>
      <c r="AG78" s="108"/>
      <c r="AH78" s="108"/>
      <c r="AI78" s="108"/>
      <c r="AJ78" s="108"/>
      <c r="AK78" s="108"/>
      <c r="AL78" s="108"/>
      <c r="AM78" s="108"/>
      <c r="AN78" s="108"/>
      <c r="AO78" s="108"/>
      <c r="AP78" s="117">
        <f t="shared" si="1"/>
        <v>0</v>
      </c>
    </row>
    <row r="79" spans="2:42">
      <c r="B79" s="16" t="s">
        <v>53</v>
      </c>
      <c r="C79" s="15" t="s">
        <v>100</v>
      </c>
      <c r="D79" s="4"/>
      <c r="E79" s="4"/>
      <c r="F79" s="12" t="s">
        <v>99</v>
      </c>
      <c r="G79" s="12" t="s">
        <v>99</v>
      </c>
      <c r="H79" s="9" t="s">
        <v>94</v>
      </c>
      <c r="I79" s="10"/>
      <c r="J79" s="112">
        <v>6</v>
      </c>
      <c r="K79" s="112">
        <v>5</v>
      </c>
      <c r="L79" s="20" t="s">
        <v>4</v>
      </c>
      <c r="M79" s="108"/>
      <c r="N79" s="108"/>
      <c r="O79" s="108"/>
      <c r="P79" s="108"/>
      <c r="Q79" s="108"/>
      <c r="R79" s="108"/>
      <c r="S79" s="108"/>
      <c r="T79" s="108"/>
      <c r="U79" s="108"/>
      <c r="V79" s="108"/>
      <c r="W79" s="108"/>
      <c r="X79" s="108"/>
      <c r="Y79" s="108"/>
      <c r="Z79" s="108"/>
      <c r="AA79" s="108"/>
      <c r="AB79" s="108"/>
      <c r="AC79" s="108"/>
      <c r="AD79" s="108"/>
      <c r="AE79" s="108"/>
      <c r="AF79" s="108"/>
      <c r="AG79" s="108"/>
      <c r="AH79" s="108"/>
      <c r="AI79" s="108"/>
      <c r="AJ79" s="108"/>
      <c r="AK79" s="108"/>
      <c r="AL79" s="108"/>
      <c r="AM79" s="108"/>
      <c r="AN79" s="108"/>
      <c r="AO79" s="108"/>
      <c r="AP79" s="117">
        <f t="shared" si="1"/>
        <v>0</v>
      </c>
    </row>
    <row r="80" spans="2:42">
      <c r="B80" s="16" t="s">
        <v>53</v>
      </c>
      <c r="C80" s="15" t="s">
        <v>68</v>
      </c>
      <c r="D80" s="4"/>
      <c r="E80" s="4"/>
      <c r="F80" s="8" t="s">
        <v>98</v>
      </c>
      <c r="G80" s="8" t="s">
        <v>98</v>
      </c>
      <c r="H80" s="9" t="s">
        <v>94</v>
      </c>
      <c r="I80" s="10"/>
      <c r="J80" s="112">
        <v>6</v>
      </c>
      <c r="K80" s="112">
        <v>5</v>
      </c>
      <c r="L80" s="20" t="s">
        <v>4</v>
      </c>
      <c r="M80" s="108"/>
      <c r="N80" s="108"/>
      <c r="O80" s="108"/>
      <c r="P80" s="108"/>
      <c r="Q80" s="108"/>
      <c r="R80" s="108"/>
      <c r="S80" s="108"/>
      <c r="T80" s="108"/>
      <c r="U80" s="108"/>
      <c r="V80" s="108"/>
      <c r="W80" s="108"/>
      <c r="X80" s="108"/>
      <c r="Y80" s="108"/>
      <c r="Z80" s="108"/>
      <c r="AA80" s="108"/>
      <c r="AB80" s="108"/>
      <c r="AC80" s="108"/>
      <c r="AD80" s="108"/>
      <c r="AE80" s="108"/>
      <c r="AF80" s="108"/>
      <c r="AG80" s="108"/>
      <c r="AH80" s="108"/>
      <c r="AI80" s="108"/>
      <c r="AJ80" s="108"/>
      <c r="AK80" s="108"/>
      <c r="AL80" s="108"/>
      <c r="AM80" s="108"/>
      <c r="AN80" s="108"/>
      <c r="AO80" s="108"/>
      <c r="AP80" s="117">
        <f t="shared" si="1"/>
        <v>0</v>
      </c>
    </row>
    <row r="81" spans="2:42">
      <c r="B81" s="16" t="s">
        <v>53</v>
      </c>
      <c r="C81" s="15" t="s">
        <v>69</v>
      </c>
      <c r="D81" s="4"/>
      <c r="E81" s="4"/>
      <c r="F81" s="12" t="s">
        <v>99</v>
      </c>
      <c r="G81" s="12" t="s">
        <v>99</v>
      </c>
      <c r="H81" s="9" t="s">
        <v>94</v>
      </c>
      <c r="I81" s="10"/>
      <c r="J81" s="112">
        <v>6</v>
      </c>
      <c r="K81" s="112">
        <v>5</v>
      </c>
      <c r="L81" s="20" t="s">
        <v>4</v>
      </c>
      <c r="M81" s="108"/>
      <c r="N81" s="108"/>
      <c r="O81" s="108"/>
      <c r="P81" s="108"/>
      <c r="Q81" s="108"/>
      <c r="R81" s="108"/>
      <c r="S81" s="108"/>
      <c r="T81" s="108"/>
      <c r="U81" s="108"/>
      <c r="V81" s="108"/>
      <c r="W81" s="108"/>
      <c r="X81" s="108"/>
      <c r="Y81" s="108"/>
      <c r="Z81" s="108"/>
      <c r="AA81" s="108"/>
      <c r="AB81" s="108"/>
      <c r="AC81" s="108"/>
      <c r="AD81" s="108"/>
      <c r="AE81" s="108"/>
      <c r="AF81" s="108"/>
      <c r="AG81" s="108"/>
      <c r="AH81" s="108"/>
      <c r="AI81" s="108"/>
      <c r="AJ81" s="108"/>
      <c r="AK81" s="108"/>
      <c r="AL81" s="108"/>
      <c r="AM81" s="108"/>
      <c r="AN81" s="108"/>
      <c r="AO81" s="108"/>
      <c r="AP81" s="117">
        <f t="shared" si="1"/>
        <v>0</v>
      </c>
    </row>
    <row r="82" spans="2:42">
      <c r="B82" s="16" t="s">
        <v>53</v>
      </c>
      <c r="C82" s="15" t="s">
        <v>70</v>
      </c>
      <c r="D82" s="4"/>
      <c r="E82" s="4"/>
      <c r="F82" s="12" t="s">
        <v>99</v>
      </c>
      <c r="G82" s="12" t="s">
        <v>99</v>
      </c>
      <c r="H82" s="9" t="s">
        <v>94</v>
      </c>
      <c r="I82" s="10"/>
      <c r="J82" s="112">
        <v>6</v>
      </c>
      <c r="K82" s="112">
        <v>6</v>
      </c>
      <c r="L82" s="20" t="s">
        <v>4</v>
      </c>
      <c r="M82" s="108"/>
      <c r="N82" s="108"/>
      <c r="O82" s="108"/>
      <c r="P82" s="108"/>
      <c r="Q82" s="108"/>
      <c r="R82" s="108"/>
      <c r="S82" s="108"/>
      <c r="T82" s="108"/>
      <c r="U82" s="108"/>
      <c r="V82" s="108"/>
      <c r="W82" s="108"/>
      <c r="X82" s="108"/>
      <c r="Y82" s="108"/>
      <c r="Z82" s="108"/>
      <c r="AA82" s="108"/>
      <c r="AB82" s="108"/>
      <c r="AC82" s="108"/>
      <c r="AD82" s="108"/>
      <c r="AE82" s="108"/>
      <c r="AF82" s="108"/>
      <c r="AG82" s="108"/>
      <c r="AH82" s="108"/>
      <c r="AI82" s="108"/>
      <c r="AJ82" s="108"/>
      <c r="AK82" s="108"/>
      <c r="AL82" s="108"/>
      <c r="AM82" s="108"/>
      <c r="AN82" s="108"/>
      <c r="AO82" s="108"/>
      <c r="AP82" s="117">
        <f t="shared" si="1"/>
        <v>0</v>
      </c>
    </row>
    <row r="83" spans="2:42">
      <c r="B83" s="16" t="s">
        <v>53</v>
      </c>
      <c r="C83" s="15" t="s">
        <v>101</v>
      </c>
      <c r="D83" s="4"/>
      <c r="E83" s="4"/>
      <c r="F83" s="12" t="s">
        <v>99</v>
      </c>
      <c r="G83" s="12" t="s">
        <v>99</v>
      </c>
      <c r="H83" s="3"/>
      <c r="I83" s="11" t="s">
        <v>95</v>
      </c>
      <c r="J83" s="112">
        <v>6</v>
      </c>
      <c r="K83" s="112">
        <v>6</v>
      </c>
      <c r="L83" s="20" t="s">
        <v>4</v>
      </c>
      <c r="M83" s="108"/>
      <c r="N83" s="108"/>
      <c r="O83" s="108"/>
      <c r="P83" s="108"/>
      <c r="Q83" s="108"/>
      <c r="R83" s="108"/>
      <c r="S83" s="108"/>
      <c r="T83" s="108"/>
      <c r="U83" s="108"/>
      <c r="V83" s="108"/>
      <c r="W83" s="108"/>
      <c r="X83" s="108"/>
      <c r="Y83" s="108"/>
      <c r="Z83" s="108"/>
      <c r="AA83" s="108"/>
      <c r="AB83" s="108"/>
      <c r="AC83" s="108"/>
      <c r="AD83" s="108"/>
      <c r="AE83" s="108"/>
      <c r="AF83" s="108"/>
      <c r="AG83" s="108"/>
      <c r="AH83" s="108"/>
      <c r="AI83" s="108"/>
      <c r="AJ83" s="108"/>
      <c r="AK83" s="108"/>
      <c r="AL83" s="108"/>
      <c r="AM83" s="108"/>
      <c r="AN83" s="108"/>
      <c r="AO83" s="108"/>
      <c r="AP83" s="117">
        <f t="shared" si="1"/>
        <v>0</v>
      </c>
    </row>
    <row r="84" spans="2:42">
      <c r="B84" s="16" t="s">
        <v>53</v>
      </c>
      <c r="C84" s="15" t="s">
        <v>83</v>
      </c>
      <c r="D84" s="4"/>
      <c r="E84" s="4"/>
      <c r="F84" s="8" t="s">
        <v>98</v>
      </c>
      <c r="G84" s="8" t="s">
        <v>98</v>
      </c>
      <c r="H84" s="9" t="s">
        <v>94</v>
      </c>
      <c r="I84" s="10"/>
      <c r="J84" s="112">
        <v>8</v>
      </c>
      <c r="K84" s="112">
        <v>8</v>
      </c>
      <c r="L84" s="20" t="s">
        <v>4</v>
      </c>
      <c r="M84" s="108"/>
      <c r="N84" s="108"/>
      <c r="O84" s="108"/>
      <c r="P84" s="108"/>
      <c r="Q84" s="108"/>
      <c r="R84" s="108"/>
      <c r="S84" s="108"/>
      <c r="T84" s="108"/>
      <c r="U84" s="108"/>
      <c r="V84" s="108"/>
      <c r="W84" s="108"/>
      <c r="X84" s="108"/>
      <c r="Y84" s="108"/>
      <c r="Z84" s="108"/>
      <c r="AA84" s="108"/>
      <c r="AB84" s="108"/>
      <c r="AC84" s="108"/>
      <c r="AD84" s="108"/>
      <c r="AE84" s="108"/>
      <c r="AF84" s="108"/>
      <c r="AG84" s="108"/>
      <c r="AH84" s="108"/>
      <c r="AI84" s="108"/>
      <c r="AJ84" s="108"/>
      <c r="AK84" s="108"/>
      <c r="AL84" s="108"/>
      <c r="AM84" s="108"/>
      <c r="AN84" s="108"/>
      <c r="AO84" s="108"/>
      <c r="AP84" s="117">
        <f t="shared" si="1"/>
        <v>0</v>
      </c>
    </row>
    <row r="85" spans="2:42">
      <c r="B85" s="16" t="s">
        <v>53</v>
      </c>
      <c r="C85" s="15" t="s">
        <v>71</v>
      </c>
      <c r="D85" s="4"/>
      <c r="E85" s="4"/>
      <c r="F85" s="12" t="s">
        <v>99</v>
      </c>
      <c r="G85" s="12" t="s">
        <v>99</v>
      </c>
      <c r="H85" s="9" t="s">
        <v>94</v>
      </c>
      <c r="I85" s="10"/>
      <c r="J85" s="112">
        <v>8</v>
      </c>
      <c r="K85" s="112">
        <v>8</v>
      </c>
      <c r="L85" s="20" t="s">
        <v>4</v>
      </c>
      <c r="M85" s="108"/>
      <c r="N85" s="108"/>
      <c r="O85" s="108"/>
      <c r="P85" s="108"/>
      <c r="Q85" s="108"/>
      <c r="R85" s="108"/>
      <c r="S85" s="108"/>
      <c r="T85" s="108"/>
      <c r="U85" s="108"/>
      <c r="V85" s="108"/>
      <c r="W85" s="108"/>
      <c r="X85" s="108"/>
      <c r="Y85" s="108"/>
      <c r="Z85" s="108"/>
      <c r="AA85" s="108"/>
      <c r="AB85" s="108"/>
      <c r="AC85" s="108"/>
      <c r="AD85" s="108"/>
      <c r="AE85" s="108"/>
      <c r="AF85" s="108"/>
      <c r="AG85" s="108"/>
      <c r="AH85" s="108"/>
      <c r="AI85" s="108"/>
      <c r="AJ85" s="108"/>
      <c r="AK85" s="108"/>
      <c r="AL85" s="108"/>
      <c r="AM85" s="108"/>
      <c r="AN85" s="108"/>
      <c r="AO85" s="108"/>
      <c r="AP85" s="117">
        <f t="shared" si="1"/>
        <v>0</v>
      </c>
    </row>
    <row r="86" spans="2:42">
      <c r="B86" s="16" t="s">
        <v>53</v>
      </c>
      <c r="C86" s="15" t="s">
        <v>72</v>
      </c>
      <c r="D86" s="4"/>
      <c r="E86" s="4"/>
      <c r="F86" s="8" t="s">
        <v>98</v>
      </c>
      <c r="G86" s="8" t="s">
        <v>98</v>
      </c>
      <c r="H86" s="3"/>
      <c r="I86" s="11" t="s">
        <v>95</v>
      </c>
      <c r="J86" s="112">
        <v>4</v>
      </c>
      <c r="K86" s="112">
        <v>4</v>
      </c>
      <c r="L86" s="20" t="s">
        <v>4</v>
      </c>
      <c r="M86" s="108"/>
      <c r="N86" s="108"/>
      <c r="O86" s="108"/>
      <c r="P86" s="108"/>
      <c r="Q86" s="108"/>
      <c r="R86" s="108"/>
      <c r="S86" s="108"/>
      <c r="T86" s="108"/>
      <c r="U86" s="108"/>
      <c r="V86" s="108"/>
      <c r="W86" s="108"/>
      <c r="X86" s="108"/>
      <c r="Y86" s="108"/>
      <c r="Z86" s="108"/>
      <c r="AA86" s="108"/>
      <c r="AB86" s="108"/>
      <c r="AC86" s="108"/>
      <c r="AD86" s="108"/>
      <c r="AE86" s="108"/>
      <c r="AF86" s="108"/>
      <c r="AG86" s="108"/>
      <c r="AH86" s="108"/>
      <c r="AI86" s="108"/>
      <c r="AJ86" s="108"/>
      <c r="AK86" s="108"/>
      <c r="AL86" s="108"/>
      <c r="AM86" s="108"/>
      <c r="AN86" s="108"/>
      <c r="AO86" s="108"/>
      <c r="AP86" s="117">
        <f t="shared" si="1"/>
        <v>0</v>
      </c>
    </row>
    <row r="87" spans="2:42">
      <c r="B87" s="16" t="s">
        <v>53</v>
      </c>
      <c r="C87" s="15" t="s">
        <v>102</v>
      </c>
      <c r="D87" s="4"/>
      <c r="E87" s="4"/>
      <c r="F87" s="12" t="s">
        <v>99</v>
      </c>
      <c r="G87" s="12" t="s">
        <v>99</v>
      </c>
      <c r="H87" s="9" t="s">
        <v>94</v>
      </c>
      <c r="I87" s="10"/>
      <c r="J87" s="112">
        <v>5</v>
      </c>
      <c r="K87" s="112">
        <v>4</v>
      </c>
      <c r="L87" s="20" t="s">
        <v>4</v>
      </c>
      <c r="M87" s="108"/>
      <c r="N87" s="108"/>
      <c r="O87" s="108"/>
      <c r="P87" s="108"/>
      <c r="Q87" s="108"/>
      <c r="R87" s="108"/>
      <c r="S87" s="108"/>
      <c r="T87" s="108"/>
      <c r="U87" s="108"/>
      <c r="V87" s="108"/>
      <c r="W87" s="108"/>
      <c r="X87" s="108"/>
      <c r="Y87" s="108"/>
      <c r="Z87" s="108"/>
      <c r="AA87" s="108"/>
      <c r="AB87" s="108"/>
      <c r="AC87" s="108"/>
      <c r="AD87" s="108"/>
      <c r="AE87" s="108"/>
      <c r="AF87" s="108"/>
      <c r="AG87" s="108"/>
      <c r="AH87" s="108"/>
      <c r="AI87" s="108"/>
      <c r="AJ87" s="108"/>
      <c r="AK87" s="108"/>
      <c r="AL87" s="108"/>
      <c r="AM87" s="108"/>
      <c r="AN87" s="108"/>
      <c r="AO87" s="108"/>
      <c r="AP87" s="117">
        <f t="shared" si="1"/>
        <v>0</v>
      </c>
    </row>
    <row r="88" spans="2:42">
      <c r="B88" s="16" t="s">
        <v>53</v>
      </c>
      <c r="C88" s="15" t="s">
        <v>73</v>
      </c>
      <c r="D88" s="4"/>
      <c r="E88" s="4"/>
      <c r="F88" s="8" t="s">
        <v>98</v>
      </c>
      <c r="G88" s="8" t="s">
        <v>98</v>
      </c>
      <c r="H88" s="3"/>
      <c r="I88" s="11" t="s">
        <v>95</v>
      </c>
      <c r="J88" s="112">
        <v>6</v>
      </c>
      <c r="K88" s="112">
        <v>6</v>
      </c>
      <c r="L88" s="20" t="s">
        <v>4</v>
      </c>
      <c r="M88" s="108"/>
      <c r="N88" s="108"/>
      <c r="O88" s="108"/>
      <c r="P88" s="108"/>
      <c r="Q88" s="108"/>
      <c r="R88" s="108"/>
      <c r="S88" s="108"/>
      <c r="T88" s="108"/>
      <c r="U88" s="108"/>
      <c r="V88" s="108"/>
      <c r="W88" s="108"/>
      <c r="X88" s="108"/>
      <c r="Y88" s="108"/>
      <c r="Z88" s="108"/>
      <c r="AA88" s="108"/>
      <c r="AB88" s="108"/>
      <c r="AC88" s="108"/>
      <c r="AD88" s="108"/>
      <c r="AE88" s="108"/>
      <c r="AF88" s="108"/>
      <c r="AG88" s="108"/>
      <c r="AH88" s="108"/>
      <c r="AI88" s="108"/>
      <c r="AJ88" s="108"/>
      <c r="AK88" s="108"/>
      <c r="AL88" s="108"/>
      <c r="AM88" s="108"/>
      <c r="AN88" s="108"/>
      <c r="AO88" s="108"/>
      <c r="AP88" s="117">
        <f t="shared" si="1"/>
        <v>0</v>
      </c>
    </row>
    <row r="89" spans="2:42">
      <c r="B89" s="16" t="s">
        <v>53</v>
      </c>
      <c r="C89" s="15" t="s">
        <v>74</v>
      </c>
      <c r="D89" s="4"/>
      <c r="E89" s="4"/>
      <c r="F89" s="12" t="s">
        <v>99</v>
      </c>
      <c r="G89" s="12" t="s">
        <v>99</v>
      </c>
      <c r="H89" s="9" t="s">
        <v>94</v>
      </c>
      <c r="I89" s="10"/>
      <c r="J89" s="112">
        <v>6</v>
      </c>
      <c r="K89" s="112">
        <v>6</v>
      </c>
      <c r="L89" s="20" t="s">
        <v>4</v>
      </c>
      <c r="M89" s="108"/>
      <c r="N89" s="108"/>
      <c r="O89" s="108"/>
      <c r="P89" s="108"/>
      <c r="Q89" s="108"/>
      <c r="R89" s="108"/>
      <c r="S89" s="108"/>
      <c r="T89" s="108"/>
      <c r="U89" s="108"/>
      <c r="V89" s="108"/>
      <c r="W89" s="108"/>
      <c r="X89" s="108"/>
      <c r="Y89" s="108"/>
      <c r="Z89" s="108"/>
      <c r="AA89" s="108"/>
      <c r="AB89" s="108"/>
      <c r="AC89" s="108"/>
      <c r="AD89" s="108"/>
      <c r="AE89" s="108"/>
      <c r="AF89" s="108"/>
      <c r="AG89" s="108"/>
      <c r="AH89" s="108"/>
      <c r="AI89" s="108"/>
      <c r="AJ89" s="108"/>
      <c r="AK89" s="108"/>
      <c r="AL89" s="108"/>
      <c r="AM89" s="108"/>
      <c r="AN89" s="108"/>
      <c r="AO89" s="108"/>
      <c r="AP89" s="117">
        <f t="shared" si="1"/>
        <v>0</v>
      </c>
    </row>
    <row r="90" spans="2:42">
      <c r="B90" s="16" t="s">
        <v>53</v>
      </c>
      <c r="C90" s="15" t="s">
        <v>103</v>
      </c>
      <c r="D90" s="4"/>
      <c r="E90" s="4"/>
      <c r="F90" s="8" t="s">
        <v>98</v>
      </c>
      <c r="G90" s="8" t="s">
        <v>98</v>
      </c>
      <c r="H90" s="3"/>
      <c r="I90" s="11" t="s">
        <v>95</v>
      </c>
      <c r="J90" s="112">
        <v>6</v>
      </c>
      <c r="K90" s="112">
        <v>5</v>
      </c>
      <c r="L90" s="20" t="s">
        <v>4</v>
      </c>
      <c r="M90" s="108"/>
      <c r="N90" s="108"/>
      <c r="O90" s="108"/>
      <c r="P90" s="108"/>
      <c r="Q90" s="108"/>
      <c r="R90" s="108"/>
      <c r="S90" s="108"/>
      <c r="T90" s="108"/>
      <c r="U90" s="108"/>
      <c r="V90" s="108"/>
      <c r="W90" s="108"/>
      <c r="X90" s="108"/>
      <c r="Y90" s="108"/>
      <c r="Z90" s="108"/>
      <c r="AA90" s="108"/>
      <c r="AB90" s="108"/>
      <c r="AC90" s="108"/>
      <c r="AD90" s="108"/>
      <c r="AE90" s="108"/>
      <c r="AF90" s="108"/>
      <c r="AG90" s="108"/>
      <c r="AH90" s="108"/>
      <c r="AI90" s="108"/>
      <c r="AJ90" s="108"/>
      <c r="AK90" s="108"/>
      <c r="AL90" s="108"/>
      <c r="AM90" s="108"/>
      <c r="AN90" s="108"/>
      <c r="AO90" s="108"/>
      <c r="AP90" s="117">
        <f t="shared" si="1"/>
        <v>0</v>
      </c>
    </row>
    <row r="91" spans="2:42">
      <c r="B91" s="16" t="s">
        <v>58</v>
      </c>
      <c r="C91" s="15" t="s">
        <v>59</v>
      </c>
      <c r="D91" s="4"/>
      <c r="E91" s="4"/>
      <c r="F91" s="8" t="s">
        <v>98</v>
      </c>
      <c r="G91" s="8" t="s">
        <v>98</v>
      </c>
      <c r="H91" s="9" t="s">
        <v>94</v>
      </c>
      <c r="I91" s="10"/>
      <c r="J91" s="112">
        <v>4</v>
      </c>
      <c r="K91" s="112">
        <v>3</v>
      </c>
      <c r="L91" s="20" t="s">
        <v>4</v>
      </c>
      <c r="M91" s="108"/>
      <c r="N91" s="108"/>
      <c r="O91" s="108"/>
      <c r="P91" s="108"/>
      <c r="Q91" s="108"/>
      <c r="R91" s="108"/>
      <c r="S91" s="108"/>
      <c r="T91" s="108"/>
      <c r="U91" s="108"/>
      <c r="V91" s="108"/>
      <c r="W91" s="108"/>
      <c r="X91" s="108"/>
      <c r="Y91" s="108"/>
      <c r="Z91" s="108"/>
      <c r="AA91" s="108"/>
      <c r="AB91" s="108"/>
      <c r="AC91" s="108"/>
      <c r="AD91" s="108"/>
      <c r="AE91" s="108"/>
      <c r="AF91" s="108"/>
      <c r="AG91" s="108"/>
      <c r="AH91" s="108"/>
      <c r="AI91" s="108"/>
      <c r="AJ91" s="108"/>
      <c r="AK91" s="108"/>
      <c r="AL91" s="108"/>
      <c r="AM91" s="108"/>
      <c r="AN91" s="108"/>
      <c r="AO91" s="108"/>
      <c r="AP91" s="117">
        <f t="shared" si="1"/>
        <v>0</v>
      </c>
    </row>
    <row r="92" spans="2:42">
      <c r="B92" s="16" t="s">
        <v>58</v>
      </c>
      <c r="C92" s="15" t="s">
        <v>75</v>
      </c>
      <c r="D92" s="4"/>
      <c r="E92" s="4"/>
      <c r="F92" s="12" t="s">
        <v>99</v>
      </c>
      <c r="G92" s="12" t="s">
        <v>99</v>
      </c>
      <c r="H92" s="9" t="s">
        <v>94</v>
      </c>
      <c r="I92" s="10"/>
      <c r="J92" s="112">
        <v>4</v>
      </c>
      <c r="K92" s="112">
        <v>3</v>
      </c>
      <c r="L92" s="20" t="s">
        <v>4</v>
      </c>
      <c r="M92" s="108"/>
      <c r="N92" s="108"/>
      <c r="O92" s="108"/>
      <c r="P92" s="108"/>
      <c r="Q92" s="108"/>
      <c r="R92" s="108"/>
      <c r="S92" s="108"/>
      <c r="T92" s="108"/>
      <c r="U92" s="108"/>
      <c r="V92" s="108"/>
      <c r="W92" s="108"/>
      <c r="X92" s="108"/>
      <c r="Y92" s="108"/>
      <c r="Z92" s="108"/>
      <c r="AA92" s="108"/>
      <c r="AB92" s="108"/>
      <c r="AC92" s="108"/>
      <c r="AD92" s="108"/>
      <c r="AE92" s="108"/>
      <c r="AF92" s="108"/>
      <c r="AG92" s="108"/>
      <c r="AH92" s="108"/>
      <c r="AI92" s="108"/>
      <c r="AJ92" s="108"/>
      <c r="AK92" s="108"/>
      <c r="AL92" s="108"/>
      <c r="AM92" s="108"/>
      <c r="AN92" s="108"/>
      <c r="AO92" s="108"/>
      <c r="AP92" s="117">
        <f t="shared" si="1"/>
        <v>0</v>
      </c>
    </row>
    <row r="93" spans="2:42">
      <c r="B93" s="16" t="s">
        <v>58</v>
      </c>
      <c r="C93" s="15" t="s">
        <v>76</v>
      </c>
      <c r="D93" s="4"/>
      <c r="E93" s="4"/>
      <c r="F93" s="8" t="s">
        <v>98</v>
      </c>
      <c r="G93" s="8" t="s">
        <v>98</v>
      </c>
      <c r="H93" s="9" t="s">
        <v>94</v>
      </c>
      <c r="I93" s="10"/>
      <c r="J93" s="112">
        <v>5</v>
      </c>
      <c r="K93" s="112">
        <v>4</v>
      </c>
      <c r="L93" s="20" t="s">
        <v>4</v>
      </c>
      <c r="M93" s="108"/>
      <c r="N93" s="108"/>
      <c r="O93" s="108"/>
      <c r="P93" s="108"/>
      <c r="Q93" s="108"/>
      <c r="R93" s="108"/>
      <c r="S93" s="108"/>
      <c r="T93" s="108"/>
      <c r="U93" s="108"/>
      <c r="V93" s="108"/>
      <c r="W93" s="108"/>
      <c r="X93" s="108"/>
      <c r="Y93" s="108"/>
      <c r="Z93" s="108"/>
      <c r="AA93" s="108"/>
      <c r="AB93" s="108"/>
      <c r="AC93" s="108"/>
      <c r="AD93" s="108"/>
      <c r="AE93" s="108"/>
      <c r="AF93" s="108"/>
      <c r="AG93" s="108"/>
      <c r="AH93" s="108"/>
      <c r="AI93" s="108"/>
      <c r="AJ93" s="108"/>
      <c r="AK93" s="108"/>
      <c r="AL93" s="108"/>
      <c r="AM93" s="108"/>
      <c r="AN93" s="108"/>
      <c r="AO93" s="108"/>
      <c r="AP93" s="117">
        <f t="shared" si="1"/>
        <v>0</v>
      </c>
    </row>
    <row r="94" spans="2:42">
      <c r="B94" s="16" t="s">
        <v>58</v>
      </c>
      <c r="C94" s="15" t="s">
        <v>77</v>
      </c>
      <c r="D94" s="4"/>
      <c r="E94" s="4"/>
      <c r="F94" s="12" t="s">
        <v>99</v>
      </c>
      <c r="G94" s="12" t="s">
        <v>99</v>
      </c>
      <c r="H94" s="9" t="s">
        <v>94</v>
      </c>
      <c r="I94" s="10"/>
      <c r="J94" s="112">
        <v>5</v>
      </c>
      <c r="K94" s="112">
        <v>4</v>
      </c>
      <c r="L94" s="20" t="s">
        <v>4</v>
      </c>
      <c r="M94" s="108"/>
      <c r="N94" s="108"/>
      <c r="O94" s="108"/>
      <c r="P94" s="108"/>
      <c r="Q94" s="108"/>
      <c r="R94" s="108"/>
      <c r="S94" s="108"/>
      <c r="T94" s="108"/>
      <c r="U94" s="108"/>
      <c r="V94" s="108"/>
      <c r="W94" s="108"/>
      <c r="X94" s="108"/>
      <c r="Y94" s="108"/>
      <c r="Z94" s="108"/>
      <c r="AA94" s="108"/>
      <c r="AB94" s="108"/>
      <c r="AC94" s="108"/>
      <c r="AD94" s="108"/>
      <c r="AE94" s="108"/>
      <c r="AF94" s="108"/>
      <c r="AG94" s="108"/>
      <c r="AH94" s="108"/>
      <c r="AI94" s="108"/>
      <c r="AJ94" s="108"/>
      <c r="AK94" s="108"/>
      <c r="AL94" s="108"/>
      <c r="AM94" s="108"/>
      <c r="AN94" s="108"/>
      <c r="AO94" s="108"/>
      <c r="AP94" s="117">
        <f t="shared" si="1"/>
        <v>0</v>
      </c>
    </row>
    <row r="95" spans="2:42">
      <c r="B95" s="16" t="s">
        <v>58</v>
      </c>
      <c r="C95" s="15" t="s">
        <v>78</v>
      </c>
      <c r="D95" s="4"/>
      <c r="E95" s="4"/>
      <c r="F95" s="8" t="s">
        <v>98</v>
      </c>
      <c r="G95" s="8" t="s">
        <v>98</v>
      </c>
      <c r="H95" s="3"/>
      <c r="I95" s="11" t="s">
        <v>95</v>
      </c>
      <c r="J95" s="112">
        <v>5</v>
      </c>
      <c r="K95" s="112">
        <v>4</v>
      </c>
      <c r="L95" s="20" t="s">
        <v>4</v>
      </c>
      <c r="M95" s="108"/>
      <c r="N95" s="108"/>
      <c r="O95" s="108"/>
      <c r="P95" s="108"/>
      <c r="Q95" s="108"/>
      <c r="R95" s="108"/>
      <c r="S95" s="108"/>
      <c r="T95" s="108"/>
      <c r="U95" s="108"/>
      <c r="V95" s="108"/>
      <c r="W95" s="108"/>
      <c r="X95" s="108"/>
      <c r="Y95" s="108"/>
      <c r="Z95" s="108"/>
      <c r="AA95" s="108"/>
      <c r="AB95" s="108"/>
      <c r="AC95" s="108"/>
      <c r="AD95" s="108"/>
      <c r="AE95" s="108"/>
      <c r="AF95" s="108"/>
      <c r="AG95" s="108"/>
      <c r="AH95" s="108"/>
      <c r="AI95" s="108"/>
      <c r="AJ95" s="108"/>
      <c r="AK95" s="108"/>
      <c r="AL95" s="108"/>
      <c r="AM95" s="108"/>
      <c r="AN95" s="108"/>
      <c r="AO95" s="108"/>
      <c r="AP95" s="117">
        <f t="shared" si="1"/>
        <v>0</v>
      </c>
    </row>
    <row r="96" spans="2:42">
      <c r="B96" s="16" t="s">
        <v>58</v>
      </c>
      <c r="C96" s="15" t="s">
        <v>79</v>
      </c>
      <c r="D96" s="4"/>
      <c r="E96" s="4"/>
      <c r="F96" s="12" t="s">
        <v>99</v>
      </c>
      <c r="G96" s="12" t="s">
        <v>99</v>
      </c>
      <c r="H96" s="3"/>
      <c r="I96" s="11" t="s">
        <v>95</v>
      </c>
      <c r="J96" s="112">
        <v>5</v>
      </c>
      <c r="K96" s="112">
        <v>4</v>
      </c>
      <c r="L96" s="20" t="s">
        <v>4</v>
      </c>
      <c r="M96" s="108"/>
      <c r="N96" s="108"/>
      <c r="O96" s="108"/>
      <c r="P96" s="108"/>
      <c r="Q96" s="108"/>
      <c r="R96" s="108"/>
      <c r="S96" s="108"/>
      <c r="T96" s="108"/>
      <c r="U96" s="108"/>
      <c r="V96" s="108"/>
      <c r="W96" s="108"/>
      <c r="X96" s="108"/>
      <c r="Y96" s="108"/>
      <c r="Z96" s="108"/>
      <c r="AA96" s="108"/>
      <c r="AB96" s="108"/>
      <c r="AC96" s="108"/>
      <c r="AD96" s="108"/>
      <c r="AE96" s="108"/>
      <c r="AF96" s="108"/>
      <c r="AG96" s="108"/>
      <c r="AH96" s="108"/>
      <c r="AI96" s="108"/>
      <c r="AJ96" s="108"/>
      <c r="AK96" s="108"/>
      <c r="AL96" s="108"/>
      <c r="AM96" s="108"/>
      <c r="AN96" s="108"/>
      <c r="AO96" s="108"/>
      <c r="AP96" s="117">
        <f t="shared" si="1"/>
        <v>0</v>
      </c>
    </row>
    <row r="97" spans="2:42">
      <c r="B97" s="16" t="s">
        <v>58</v>
      </c>
      <c r="C97" s="15" t="s">
        <v>67</v>
      </c>
      <c r="D97" s="4"/>
      <c r="E97" s="4"/>
      <c r="F97" s="8" t="s">
        <v>98</v>
      </c>
      <c r="G97" s="8" t="s">
        <v>98</v>
      </c>
      <c r="H97" s="9" t="s">
        <v>94</v>
      </c>
      <c r="I97" s="10"/>
      <c r="J97" s="112">
        <v>6</v>
      </c>
      <c r="K97" s="112">
        <v>5</v>
      </c>
      <c r="L97" s="20" t="s">
        <v>4</v>
      </c>
      <c r="M97" s="108"/>
      <c r="N97" s="108"/>
      <c r="O97" s="108"/>
      <c r="P97" s="108"/>
      <c r="Q97" s="108"/>
      <c r="R97" s="108"/>
      <c r="S97" s="108"/>
      <c r="T97" s="108"/>
      <c r="U97" s="108"/>
      <c r="V97" s="108"/>
      <c r="W97" s="108"/>
      <c r="X97" s="108"/>
      <c r="Y97" s="108"/>
      <c r="Z97" s="108"/>
      <c r="AA97" s="108"/>
      <c r="AB97" s="108"/>
      <c r="AC97" s="108"/>
      <c r="AD97" s="108"/>
      <c r="AE97" s="108"/>
      <c r="AF97" s="108"/>
      <c r="AG97" s="108"/>
      <c r="AH97" s="108"/>
      <c r="AI97" s="108"/>
      <c r="AJ97" s="108"/>
      <c r="AK97" s="108"/>
      <c r="AL97" s="108"/>
      <c r="AM97" s="108"/>
      <c r="AN97" s="108"/>
      <c r="AO97" s="108"/>
      <c r="AP97" s="117">
        <f t="shared" si="1"/>
        <v>0</v>
      </c>
    </row>
    <row r="98" spans="2:42">
      <c r="B98" s="16" t="s">
        <v>58</v>
      </c>
      <c r="C98" s="15" t="s">
        <v>80</v>
      </c>
      <c r="D98" s="4"/>
      <c r="E98" s="4"/>
      <c r="F98" s="8" t="s">
        <v>98</v>
      </c>
      <c r="G98" s="8" t="s">
        <v>98</v>
      </c>
      <c r="H98" s="9" t="s">
        <v>94</v>
      </c>
      <c r="I98" s="10"/>
      <c r="J98" s="112">
        <v>6</v>
      </c>
      <c r="K98" s="112">
        <v>5</v>
      </c>
      <c r="L98" s="20" t="s">
        <v>4</v>
      </c>
      <c r="M98" s="108"/>
      <c r="N98" s="108"/>
      <c r="O98" s="108"/>
      <c r="P98" s="108"/>
      <c r="Q98" s="108"/>
      <c r="R98" s="108"/>
      <c r="S98" s="108"/>
      <c r="T98" s="108"/>
      <c r="U98" s="108"/>
      <c r="V98" s="108"/>
      <c r="W98" s="108"/>
      <c r="X98" s="108"/>
      <c r="Y98" s="108"/>
      <c r="Z98" s="108"/>
      <c r="AA98" s="108"/>
      <c r="AB98" s="108"/>
      <c r="AC98" s="108"/>
      <c r="AD98" s="108"/>
      <c r="AE98" s="108"/>
      <c r="AF98" s="108"/>
      <c r="AG98" s="108"/>
      <c r="AH98" s="108"/>
      <c r="AI98" s="108"/>
      <c r="AJ98" s="108"/>
      <c r="AK98" s="108"/>
      <c r="AL98" s="108"/>
      <c r="AM98" s="108"/>
      <c r="AN98" s="108"/>
      <c r="AO98" s="108"/>
      <c r="AP98" s="117">
        <f t="shared" si="1"/>
        <v>0</v>
      </c>
    </row>
    <row r="99" spans="2:42">
      <c r="B99" s="16" t="s">
        <v>58</v>
      </c>
      <c r="C99" s="15" t="s">
        <v>81</v>
      </c>
      <c r="D99" s="4"/>
      <c r="E99" s="4"/>
      <c r="F99" s="12" t="s">
        <v>99</v>
      </c>
      <c r="G99" s="12" t="s">
        <v>99</v>
      </c>
      <c r="H99" s="9" t="s">
        <v>94</v>
      </c>
      <c r="I99" s="10"/>
      <c r="J99" s="112">
        <v>6</v>
      </c>
      <c r="K99" s="112">
        <v>5</v>
      </c>
      <c r="L99" s="20" t="s">
        <v>4</v>
      </c>
      <c r="M99" s="108"/>
      <c r="N99" s="108"/>
      <c r="O99" s="108"/>
      <c r="P99" s="108"/>
      <c r="Q99" s="108"/>
      <c r="R99" s="108"/>
      <c r="S99" s="108"/>
      <c r="T99" s="108"/>
      <c r="U99" s="108"/>
      <c r="V99" s="108"/>
      <c r="W99" s="108"/>
      <c r="X99" s="108"/>
      <c r="Y99" s="108"/>
      <c r="Z99" s="108"/>
      <c r="AA99" s="108"/>
      <c r="AB99" s="108"/>
      <c r="AC99" s="108"/>
      <c r="AD99" s="108"/>
      <c r="AE99" s="108"/>
      <c r="AF99" s="108"/>
      <c r="AG99" s="108"/>
      <c r="AH99" s="108"/>
      <c r="AI99" s="108"/>
      <c r="AJ99" s="108"/>
      <c r="AK99" s="108"/>
      <c r="AL99" s="108"/>
      <c r="AM99" s="108"/>
      <c r="AN99" s="108"/>
      <c r="AO99" s="108"/>
      <c r="AP99" s="117">
        <f t="shared" si="1"/>
        <v>0</v>
      </c>
    </row>
    <row r="100" spans="2:42">
      <c r="B100" s="16" t="s">
        <v>58</v>
      </c>
      <c r="C100" s="15" t="s">
        <v>82</v>
      </c>
      <c r="D100" s="4"/>
      <c r="E100" s="4"/>
      <c r="F100" s="12" t="s">
        <v>99</v>
      </c>
      <c r="G100" s="12" t="s">
        <v>99</v>
      </c>
      <c r="H100" s="9" t="s">
        <v>94</v>
      </c>
      <c r="I100" s="10"/>
      <c r="J100" s="112">
        <v>6</v>
      </c>
      <c r="K100" s="112">
        <v>6</v>
      </c>
      <c r="L100" s="20" t="s">
        <v>4</v>
      </c>
      <c r="M100" s="108"/>
      <c r="N100" s="108"/>
      <c r="O100" s="108"/>
      <c r="P100" s="108"/>
      <c r="Q100" s="108"/>
      <c r="R100" s="108"/>
      <c r="S100" s="108"/>
      <c r="T100" s="108"/>
      <c r="U100" s="108"/>
      <c r="V100" s="108"/>
      <c r="W100" s="108"/>
      <c r="X100" s="108"/>
      <c r="Y100" s="108"/>
      <c r="Z100" s="108"/>
      <c r="AA100" s="108"/>
      <c r="AB100" s="108"/>
      <c r="AC100" s="108"/>
      <c r="AD100" s="108"/>
      <c r="AE100" s="108"/>
      <c r="AF100" s="108"/>
      <c r="AG100" s="108"/>
      <c r="AH100" s="108"/>
      <c r="AI100" s="108"/>
      <c r="AJ100" s="108"/>
      <c r="AK100" s="108"/>
      <c r="AL100" s="108"/>
      <c r="AM100" s="108"/>
      <c r="AN100" s="108"/>
      <c r="AO100" s="108"/>
      <c r="AP100" s="117">
        <f t="shared" si="1"/>
        <v>0</v>
      </c>
    </row>
    <row r="101" spans="2:42">
      <c r="B101" s="16" t="s">
        <v>58</v>
      </c>
      <c r="C101" s="15" t="s">
        <v>84</v>
      </c>
      <c r="D101" s="4"/>
      <c r="E101" s="4"/>
      <c r="F101" s="8" t="s">
        <v>98</v>
      </c>
      <c r="G101" s="8" t="s">
        <v>98</v>
      </c>
      <c r="H101" s="9" t="s">
        <v>94</v>
      </c>
      <c r="I101" s="10"/>
      <c r="J101" s="112">
        <v>8</v>
      </c>
      <c r="K101" s="112">
        <v>7</v>
      </c>
      <c r="L101" s="20" t="s">
        <v>4</v>
      </c>
      <c r="M101" s="108"/>
      <c r="N101" s="108"/>
      <c r="O101" s="108"/>
      <c r="P101" s="108"/>
      <c r="Q101" s="108"/>
      <c r="R101" s="108"/>
      <c r="S101" s="108"/>
      <c r="T101" s="108"/>
      <c r="U101" s="108"/>
      <c r="V101" s="108"/>
      <c r="W101" s="108"/>
      <c r="X101" s="108"/>
      <c r="Y101" s="108"/>
      <c r="Z101" s="108"/>
      <c r="AA101" s="108"/>
      <c r="AB101" s="108"/>
      <c r="AC101" s="108"/>
      <c r="AD101" s="108"/>
      <c r="AE101" s="108"/>
      <c r="AF101" s="108"/>
      <c r="AG101" s="108"/>
      <c r="AH101" s="108"/>
      <c r="AI101" s="108"/>
      <c r="AJ101" s="108"/>
      <c r="AK101" s="108"/>
      <c r="AL101" s="108"/>
      <c r="AM101" s="108"/>
      <c r="AN101" s="108"/>
      <c r="AO101" s="108"/>
      <c r="AP101" s="117">
        <f t="shared" si="1"/>
        <v>0</v>
      </c>
    </row>
    <row r="102" spans="2:42">
      <c r="B102" s="16" t="s">
        <v>58</v>
      </c>
      <c r="C102" s="15" t="s">
        <v>85</v>
      </c>
      <c r="D102" s="4"/>
      <c r="E102" s="4"/>
      <c r="F102" s="12" t="s">
        <v>99</v>
      </c>
      <c r="G102" s="12" t="s">
        <v>99</v>
      </c>
      <c r="H102" s="9" t="s">
        <v>94</v>
      </c>
      <c r="I102" s="10"/>
      <c r="J102" s="112">
        <v>8</v>
      </c>
      <c r="K102" s="112">
        <v>7</v>
      </c>
      <c r="L102" s="20" t="s">
        <v>4</v>
      </c>
      <c r="M102" s="108"/>
      <c r="N102" s="108"/>
      <c r="O102" s="108"/>
      <c r="P102" s="108"/>
      <c r="Q102" s="108"/>
      <c r="R102" s="108"/>
      <c r="S102" s="108"/>
      <c r="T102" s="108"/>
      <c r="U102" s="108"/>
      <c r="V102" s="108"/>
      <c r="W102" s="108"/>
      <c r="X102" s="108"/>
      <c r="Y102" s="108"/>
      <c r="Z102" s="108"/>
      <c r="AA102" s="108"/>
      <c r="AB102" s="108"/>
      <c r="AC102" s="108"/>
      <c r="AD102" s="108"/>
      <c r="AE102" s="108"/>
      <c r="AF102" s="108"/>
      <c r="AG102" s="108"/>
      <c r="AH102" s="108"/>
      <c r="AI102" s="108"/>
      <c r="AJ102" s="108"/>
      <c r="AK102" s="108"/>
      <c r="AL102" s="108"/>
      <c r="AM102" s="108"/>
      <c r="AN102" s="108"/>
      <c r="AO102" s="108"/>
      <c r="AP102" s="117">
        <f t="shared" si="1"/>
        <v>0</v>
      </c>
    </row>
    <row r="103" spans="2:42">
      <c r="B103" s="16" t="s">
        <v>58</v>
      </c>
      <c r="C103" s="15" t="s">
        <v>86</v>
      </c>
      <c r="D103" s="4"/>
      <c r="E103" s="4"/>
      <c r="F103" s="8" t="s">
        <v>98</v>
      </c>
      <c r="G103" s="8" t="s">
        <v>98</v>
      </c>
      <c r="H103" s="3"/>
      <c r="I103" s="11" t="s">
        <v>95</v>
      </c>
      <c r="J103" s="112">
        <v>6</v>
      </c>
      <c r="K103" s="112">
        <v>6</v>
      </c>
      <c r="L103" s="20" t="s">
        <v>4</v>
      </c>
      <c r="M103" s="108"/>
      <c r="N103" s="108"/>
      <c r="O103" s="108"/>
      <c r="P103" s="108"/>
      <c r="Q103" s="108"/>
      <c r="R103" s="108"/>
      <c r="S103" s="108"/>
      <c r="T103" s="108"/>
      <c r="U103" s="108"/>
      <c r="V103" s="108"/>
      <c r="W103" s="108"/>
      <c r="X103" s="108"/>
      <c r="Y103" s="108"/>
      <c r="Z103" s="108"/>
      <c r="AA103" s="108"/>
      <c r="AB103" s="108"/>
      <c r="AC103" s="108"/>
      <c r="AD103" s="108"/>
      <c r="AE103" s="108"/>
      <c r="AF103" s="108"/>
      <c r="AG103" s="108"/>
      <c r="AH103" s="108"/>
      <c r="AI103" s="108"/>
      <c r="AJ103" s="108"/>
      <c r="AK103" s="108"/>
      <c r="AL103" s="108"/>
      <c r="AM103" s="108"/>
      <c r="AN103" s="108"/>
      <c r="AO103" s="108"/>
      <c r="AP103" s="117">
        <f t="shared" si="1"/>
        <v>0</v>
      </c>
    </row>
    <row r="104" spans="2:42">
      <c r="B104" s="16" t="s">
        <v>58</v>
      </c>
      <c r="C104" s="15" t="s">
        <v>87</v>
      </c>
      <c r="D104" s="4"/>
      <c r="E104" s="4"/>
      <c r="F104" s="12" t="s">
        <v>99</v>
      </c>
      <c r="G104" s="12" t="s">
        <v>99</v>
      </c>
      <c r="H104" s="9" t="s">
        <v>94</v>
      </c>
      <c r="I104" s="10"/>
      <c r="J104" s="112">
        <v>6</v>
      </c>
      <c r="K104" s="112">
        <v>6</v>
      </c>
      <c r="L104" s="20" t="s">
        <v>4</v>
      </c>
      <c r="M104" s="108"/>
      <c r="N104" s="108"/>
      <c r="O104" s="108"/>
      <c r="P104" s="108"/>
      <c r="Q104" s="108"/>
      <c r="R104" s="108"/>
      <c r="S104" s="108"/>
      <c r="T104" s="108"/>
      <c r="U104" s="108"/>
      <c r="V104" s="108"/>
      <c r="W104" s="108"/>
      <c r="X104" s="108"/>
      <c r="Y104" s="108"/>
      <c r="Z104" s="108"/>
      <c r="AA104" s="108"/>
      <c r="AB104" s="108"/>
      <c r="AC104" s="108"/>
      <c r="AD104" s="108"/>
      <c r="AE104" s="108"/>
      <c r="AF104" s="108"/>
      <c r="AG104" s="108"/>
      <c r="AH104" s="108"/>
      <c r="AI104" s="108"/>
      <c r="AJ104" s="108"/>
      <c r="AK104" s="108"/>
      <c r="AL104" s="108"/>
      <c r="AM104" s="108"/>
      <c r="AN104" s="108"/>
      <c r="AO104" s="108"/>
      <c r="AP104" s="117">
        <f t="shared" si="1"/>
        <v>0</v>
      </c>
    </row>
    <row r="105" spans="2:42">
      <c r="B105" s="16" t="s">
        <v>88</v>
      </c>
      <c r="C105" s="15" t="s">
        <v>104</v>
      </c>
      <c r="D105" s="4"/>
      <c r="E105" s="4"/>
      <c r="F105" s="44" t="s">
        <v>143</v>
      </c>
      <c r="G105" s="12" t="s">
        <v>99</v>
      </c>
      <c r="H105" s="9" t="s">
        <v>94</v>
      </c>
      <c r="I105" s="4"/>
      <c r="J105" s="113">
        <v>6</v>
      </c>
      <c r="K105" s="113">
        <v>6</v>
      </c>
      <c r="L105" s="20" t="s">
        <v>4</v>
      </c>
      <c r="M105" s="108"/>
      <c r="N105" s="108"/>
      <c r="O105" s="108"/>
      <c r="P105" s="108"/>
      <c r="Q105" s="108"/>
      <c r="R105" s="108"/>
      <c r="S105" s="108"/>
      <c r="T105" s="108"/>
      <c r="U105" s="108"/>
      <c r="V105" s="108"/>
      <c r="W105" s="108"/>
      <c r="X105" s="108"/>
      <c r="Y105" s="108"/>
      <c r="Z105" s="108"/>
      <c r="AA105" s="108"/>
      <c r="AB105" s="108"/>
      <c r="AC105" s="108"/>
      <c r="AD105" s="108"/>
      <c r="AE105" s="108"/>
      <c r="AF105" s="108"/>
      <c r="AG105" s="108"/>
      <c r="AH105" s="108"/>
      <c r="AI105" s="108"/>
      <c r="AJ105" s="108"/>
      <c r="AK105" s="108"/>
      <c r="AL105" s="108"/>
      <c r="AM105" s="108"/>
      <c r="AN105" s="108"/>
      <c r="AO105" s="108"/>
      <c r="AP105" s="117">
        <f t="shared" si="1"/>
        <v>0</v>
      </c>
    </row>
    <row r="106" spans="2:42">
      <c r="B106" s="16" t="s">
        <v>88</v>
      </c>
      <c r="C106" s="15" t="s">
        <v>105</v>
      </c>
      <c r="D106" s="4"/>
      <c r="E106" s="4"/>
      <c r="F106" s="12" t="s">
        <v>99</v>
      </c>
      <c r="G106" s="12" t="s">
        <v>99</v>
      </c>
      <c r="H106" s="9" t="s">
        <v>94</v>
      </c>
      <c r="I106" s="4"/>
      <c r="J106" s="113">
        <v>7</v>
      </c>
      <c r="K106" s="113">
        <v>6</v>
      </c>
      <c r="L106" s="20" t="s">
        <v>4</v>
      </c>
      <c r="M106" s="108"/>
      <c r="N106" s="108"/>
      <c r="O106" s="108"/>
      <c r="P106" s="108"/>
      <c r="Q106" s="108"/>
      <c r="R106" s="108"/>
      <c r="S106" s="108"/>
      <c r="T106" s="108"/>
      <c r="U106" s="108"/>
      <c r="V106" s="108"/>
      <c r="W106" s="108"/>
      <c r="X106" s="108"/>
      <c r="Y106" s="108"/>
      <c r="Z106" s="108"/>
      <c r="AA106" s="108"/>
      <c r="AB106" s="108"/>
      <c r="AC106" s="108"/>
      <c r="AD106" s="108"/>
      <c r="AE106" s="108"/>
      <c r="AF106" s="108"/>
      <c r="AG106" s="108"/>
      <c r="AH106" s="108"/>
      <c r="AI106" s="108"/>
      <c r="AJ106" s="108"/>
      <c r="AK106" s="108"/>
      <c r="AL106" s="108"/>
      <c r="AM106" s="108"/>
      <c r="AN106" s="108"/>
      <c r="AO106" s="108"/>
      <c r="AP106" s="117">
        <f t="shared" si="1"/>
        <v>0</v>
      </c>
    </row>
    <row r="107" spans="2:42">
      <c r="B107" s="16" t="s">
        <v>88</v>
      </c>
      <c r="C107" s="15" t="s">
        <v>137</v>
      </c>
      <c r="D107" s="4"/>
      <c r="E107" s="4"/>
      <c r="F107" s="44" t="s">
        <v>143</v>
      </c>
      <c r="G107" s="12" t="s">
        <v>99</v>
      </c>
      <c r="H107" s="9" t="s">
        <v>94</v>
      </c>
      <c r="I107" s="4"/>
      <c r="J107" s="113">
        <v>7</v>
      </c>
      <c r="K107" s="113">
        <v>7</v>
      </c>
      <c r="L107" s="20" t="s">
        <v>4</v>
      </c>
      <c r="M107" s="108"/>
      <c r="N107" s="108"/>
      <c r="O107" s="108"/>
      <c r="P107" s="108"/>
      <c r="Q107" s="108"/>
      <c r="R107" s="108"/>
      <c r="S107" s="108"/>
      <c r="T107" s="108"/>
      <c r="U107" s="108"/>
      <c r="V107" s="108"/>
      <c r="W107" s="108"/>
      <c r="X107" s="108"/>
      <c r="Y107" s="108"/>
      <c r="Z107" s="108"/>
      <c r="AA107" s="108"/>
      <c r="AB107" s="108"/>
      <c r="AC107" s="108"/>
      <c r="AD107" s="108"/>
      <c r="AE107" s="108"/>
      <c r="AF107" s="108"/>
      <c r="AG107" s="108"/>
      <c r="AH107" s="108"/>
      <c r="AI107" s="108"/>
      <c r="AJ107" s="108"/>
      <c r="AK107" s="108"/>
      <c r="AL107" s="108"/>
      <c r="AM107" s="108"/>
      <c r="AN107" s="108"/>
      <c r="AO107" s="108"/>
      <c r="AP107" s="117">
        <f t="shared" si="1"/>
        <v>0</v>
      </c>
    </row>
    <row r="108" spans="2:42">
      <c r="B108" s="16" t="s">
        <v>88</v>
      </c>
      <c r="C108" s="15" t="s">
        <v>106</v>
      </c>
      <c r="D108" s="4"/>
      <c r="E108" s="4"/>
      <c r="F108" s="12" t="s">
        <v>99</v>
      </c>
      <c r="G108" s="12" t="s">
        <v>99</v>
      </c>
      <c r="H108" s="9" t="s">
        <v>94</v>
      </c>
      <c r="I108" s="4"/>
      <c r="J108" s="113">
        <v>8</v>
      </c>
      <c r="K108" s="113">
        <v>7</v>
      </c>
      <c r="L108" s="20" t="s">
        <v>4</v>
      </c>
      <c r="M108" s="108"/>
      <c r="N108" s="108"/>
      <c r="O108" s="108"/>
      <c r="P108" s="108"/>
      <c r="Q108" s="108"/>
      <c r="R108" s="108"/>
      <c r="S108" s="108"/>
      <c r="T108" s="108"/>
      <c r="U108" s="108"/>
      <c r="V108" s="108"/>
      <c r="W108" s="108"/>
      <c r="X108" s="108"/>
      <c r="Y108" s="108"/>
      <c r="Z108" s="108"/>
      <c r="AA108" s="108"/>
      <c r="AB108" s="108"/>
      <c r="AC108" s="108"/>
      <c r="AD108" s="108"/>
      <c r="AE108" s="108"/>
      <c r="AF108" s="108"/>
      <c r="AG108" s="108"/>
      <c r="AH108" s="108"/>
      <c r="AI108" s="108"/>
      <c r="AJ108" s="108"/>
      <c r="AK108" s="108"/>
      <c r="AL108" s="108"/>
      <c r="AM108" s="108"/>
      <c r="AN108" s="108"/>
      <c r="AO108" s="108"/>
      <c r="AP108" s="117">
        <f t="shared" si="1"/>
        <v>0</v>
      </c>
    </row>
    <row r="109" spans="2:42">
      <c r="B109" s="16" t="s">
        <v>88</v>
      </c>
      <c r="C109" s="15" t="s">
        <v>107</v>
      </c>
      <c r="D109" s="4"/>
      <c r="E109" s="4"/>
      <c r="F109" s="12" t="s">
        <v>99</v>
      </c>
      <c r="G109" s="12" t="s">
        <v>99</v>
      </c>
      <c r="H109" s="4"/>
      <c r="I109" s="11" t="s">
        <v>95</v>
      </c>
      <c r="J109" s="113">
        <v>7</v>
      </c>
      <c r="K109" s="113">
        <v>7</v>
      </c>
      <c r="L109" s="20" t="s">
        <v>4</v>
      </c>
      <c r="M109" s="108"/>
      <c r="N109" s="108"/>
      <c r="O109" s="108"/>
      <c r="P109" s="108"/>
      <c r="Q109" s="108"/>
      <c r="R109" s="108"/>
      <c r="S109" s="108"/>
      <c r="T109" s="108"/>
      <c r="U109" s="108"/>
      <c r="V109" s="108"/>
      <c r="W109" s="108"/>
      <c r="X109" s="108"/>
      <c r="Y109" s="108"/>
      <c r="Z109" s="108"/>
      <c r="AA109" s="108"/>
      <c r="AB109" s="108"/>
      <c r="AC109" s="108"/>
      <c r="AD109" s="108"/>
      <c r="AE109" s="108"/>
      <c r="AF109" s="108"/>
      <c r="AG109" s="108"/>
      <c r="AH109" s="108"/>
      <c r="AI109" s="108"/>
      <c r="AJ109" s="108"/>
      <c r="AK109" s="108"/>
      <c r="AL109" s="108"/>
      <c r="AM109" s="108"/>
      <c r="AN109" s="108"/>
      <c r="AO109" s="108"/>
      <c r="AP109" s="117">
        <f t="shared" si="1"/>
        <v>0</v>
      </c>
    </row>
    <row r="110" spans="2:42">
      <c r="B110" s="16" t="s">
        <v>88</v>
      </c>
      <c r="C110" s="15" t="s">
        <v>108</v>
      </c>
      <c r="D110" s="4"/>
      <c r="E110" s="4"/>
      <c r="F110" s="12" t="s">
        <v>99</v>
      </c>
      <c r="G110" s="12" t="s">
        <v>99</v>
      </c>
      <c r="H110" s="9" t="s">
        <v>94</v>
      </c>
      <c r="I110" s="4"/>
      <c r="J110" s="113">
        <v>7</v>
      </c>
      <c r="K110" s="113">
        <v>7</v>
      </c>
      <c r="L110" s="20" t="s">
        <v>4</v>
      </c>
      <c r="M110" s="108"/>
      <c r="N110" s="108"/>
      <c r="O110" s="108"/>
      <c r="P110" s="108"/>
      <c r="Q110" s="108"/>
      <c r="R110" s="108"/>
      <c r="S110" s="108"/>
      <c r="T110" s="108"/>
      <c r="U110" s="108"/>
      <c r="V110" s="108"/>
      <c r="W110" s="108"/>
      <c r="X110" s="108"/>
      <c r="Y110" s="108"/>
      <c r="Z110" s="108"/>
      <c r="AA110" s="108"/>
      <c r="AB110" s="108"/>
      <c r="AC110" s="108"/>
      <c r="AD110" s="108"/>
      <c r="AE110" s="108"/>
      <c r="AF110" s="108"/>
      <c r="AG110" s="108"/>
      <c r="AH110" s="108"/>
      <c r="AI110" s="108"/>
      <c r="AJ110" s="108"/>
      <c r="AK110" s="108"/>
      <c r="AL110" s="108"/>
      <c r="AM110" s="108"/>
      <c r="AN110" s="108"/>
      <c r="AO110" s="108"/>
      <c r="AP110" s="117">
        <f t="shared" si="1"/>
        <v>0</v>
      </c>
    </row>
    <row r="111" spans="2:42">
      <c r="B111" s="16" t="s">
        <v>88</v>
      </c>
      <c r="C111" s="15" t="s">
        <v>109</v>
      </c>
      <c r="D111" s="4"/>
      <c r="E111" s="4"/>
      <c r="F111" s="44" t="s">
        <v>143</v>
      </c>
      <c r="G111" s="12" t="s">
        <v>99</v>
      </c>
      <c r="H111" s="4"/>
      <c r="I111" s="11" t="s">
        <v>95</v>
      </c>
      <c r="J111" s="113">
        <v>5</v>
      </c>
      <c r="K111" s="113">
        <v>5</v>
      </c>
      <c r="L111" s="20" t="s">
        <v>4</v>
      </c>
      <c r="M111" s="108"/>
      <c r="N111" s="108"/>
      <c r="O111" s="108"/>
      <c r="P111" s="108"/>
      <c r="Q111" s="108"/>
      <c r="R111" s="108"/>
      <c r="S111" s="108"/>
      <c r="T111" s="108"/>
      <c r="U111" s="108"/>
      <c r="V111" s="108"/>
      <c r="W111" s="108"/>
      <c r="X111" s="108"/>
      <c r="Y111" s="108"/>
      <c r="Z111" s="108"/>
      <c r="AA111" s="108"/>
      <c r="AB111" s="108"/>
      <c r="AC111" s="108"/>
      <c r="AD111" s="108"/>
      <c r="AE111" s="108"/>
      <c r="AF111" s="108"/>
      <c r="AG111" s="108"/>
      <c r="AH111" s="108"/>
      <c r="AI111" s="108"/>
      <c r="AJ111" s="108"/>
      <c r="AK111" s="108"/>
      <c r="AL111" s="108"/>
      <c r="AM111" s="108"/>
      <c r="AN111" s="108"/>
      <c r="AO111" s="108"/>
      <c r="AP111" s="117">
        <f t="shared" si="1"/>
        <v>0</v>
      </c>
    </row>
    <row r="112" spans="2:42">
      <c r="B112" s="16" t="s">
        <v>88</v>
      </c>
      <c r="C112" s="15" t="s">
        <v>110</v>
      </c>
      <c r="D112" s="4"/>
      <c r="E112" s="4"/>
      <c r="F112" s="44" t="s">
        <v>143</v>
      </c>
      <c r="G112" s="12" t="s">
        <v>99</v>
      </c>
      <c r="H112" s="9" t="s">
        <v>94</v>
      </c>
      <c r="I112" s="4"/>
      <c r="J112" s="113">
        <v>5</v>
      </c>
      <c r="K112" s="113">
        <v>5</v>
      </c>
      <c r="L112" s="20" t="s">
        <v>4</v>
      </c>
      <c r="M112" s="108"/>
      <c r="N112" s="108"/>
      <c r="O112" s="108"/>
      <c r="P112" s="108"/>
      <c r="Q112" s="108"/>
      <c r="R112" s="108"/>
      <c r="S112" s="108"/>
      <c r="T112" s="108"/>
      <c r="U112" s="108"/>
      <c r="V112" s="108"/>
      <c r="W112" s="108"/>
      <c r="X112" s="108"/>
      <c r="Y112" s="108"/>
      <c r="Z112" s="108"/>
      <c r="AA112" s="108"/>
      <c r="AB112" s="108"/>
      <c r="AC112" s="108"/>
      <c r="AD112" s="108"/>
      <c r="AE112" s="108"/>
      <c r="AF112" s="108"/>
      <c r="AG112" s="108"/>
      <c r="AH112" s="108"/>
      <c r="AI112" s="108"/>
      <c r="AJ112" s="108"/>
      <c r="AK112" s="108"/>
      <c r="AL112" s="108"/>
      <c r="AM112" s="108"/>
      <c r="AN112" s="108"/>
      <c r="AO112" s="108"/>
      <c r="AP112" s="117">
        <f t="shared" si="1"/>
        <v>0</v>
      </c>
    </row>
    <row r="113" spans="2:42">
      <c r="B113" s="101" t="s">
        <v>111</v>
      </c>
      <c r="C113" s="102" t="s">
        <v>156</v>
      </c>
      <c r="D113" s="103"/>
      <c r="E113" s="103"/>
      <c r="F113" s="12" t="s">
        <v>99</v>
      </c>
      <c r="G113" s="12" t="s">
        <v>99</v>
      </c>
      <c r="H113" s="9" t="s">
        <v>94</v>
      </c>
      <c r="I113" s="103"/>
      <c r="J113" s="114">
        <v>5</v>
      </c>
      <c r="K113" s="114">
        <v>5</v>
      </c>
      <c r="L113" s="20" t="s">
        <v>4</v>
      </c>
      <c r="M113" s="108"/>
      <c r="N113" s="108"/>
      <c r="O113" s="108"/>
      <c r="P113" s="108"/>
      <c r="Q113" s="108"/>
      <c r="R113" s="108"/>
      <c r="S113" s="108"/>
      <c r="T113" s="108"/>
      <c r="U113" s="108"/>
      <c r="V113" s="108"/>
      <c r="W113" s="108"/>
      <c r="X113" s="108"/>
      <c r="Y113" s="108"/>
      <c r="Z113" s="108"/>
      <c r="AA113" s="108"/>
      <c r="AB113" s="108"/>
      <c r="AC113" s="108"/>
      <c r="AD113" s="108"/>
      <c r="AE113" s="108"/>
      <c r="AF113" s="108"/>
      <c r="AG113" s="108"/>
      <c r="AH113" s="108"/>
      <c r="AI113" s="108"/>
      <c r="AJ113" s="108"/>
      <c r="AK113" s="108"/>
      <c r="AL113" s="108"/>
      <c r="AM113" s="108"/>
      <c r="AN113" s="108"/>
      <c r="AO113" s="108"/>
      <c r="AP113" s="117">
        <f t="shared" si="1"/>
        <v>0</v>
      </c>
    </row>
    <row r="114" spans="2:42">
      <c r="B114" s="101" t="s">
        <v>111</v>
      </c>
      <c r="C114" s="102" t="s">
        <v>157</v>
      </c>
      <c r="D114" s="103"/>
      <c r="E114" s="103"/>
      <c r="F114" s="12" t="s">
        <v>99</v>
      </c>
      <c r="G114" s="12" t="s">
        <v>99</v>
      </c>
      <c r="H114" s="9" t="s">
        <v>94</v>
      </c>
      <c r="I114" s="103"/>
      <c r="J114" s="114">
        <v>6</v>
      </c>
      <c r="K114" s="114">
        <v>6</v>
      </c>
      <c r="L114" s="20" t="s">
        <v>4</v>
      </c>
      <c r="M114" s="108"/>
      <c r="N114" s="108"/>
      <c r="O114" s="108"/>
      <c r="P114" s="108"/>
      <c r="Q114" s="108"/>
      <c r="R114" s="108"/>
      <c r="S114" s="108"/>
      <c r="T114" s="108"/>
      <c r="U114" s="108"/>
      <c r="V114" s="108"/>
      <c r="W114" s="108"/>
      <c r="X114" s="108"/>
      <c r="Y114" s="108"/>
      <c r="Z114" s="108"/>
      <c r="AA114" s="108"/>
      <c r="AB114" s="108"/>
      <c r="AC114" s="108"/>
      <c r="AD114" s="108"/>
      <c r="AE114" s="108"/>
      <c r="AF114" s="108"/>
      <c r="AG114" s="108"/>
      <c r="AH114" s="108"/>
      <c r="AI114" s="108"/>
      <c r="AJ114" s="108"/>
      <c r="AK114" s="108"/>
      <c r="AL114" s="108"/>
      <c r="AM114" s="108"/>
      <c r="AN114" s="108"/>
      <c r="AO114" s="108"/>
      <c r="AP114" s="117">
        <f t="shared" si="1"/>
        <v>0</v>
      </c>
    </row>
    <row r="115" spans="2:42">
      <c r="B115" s="101" t="s">
        <v>111</v>
      </c>
      <c r="C115" s="102" t="s">
        <v>158</v>
      </c>
      <c r="D115" s="103"/>
      <c r="E115" s="103"/>
      <c r="F115" s="12" t="s">
        <v>99</v>
      </c>
      <c r="G115" s="12" t="s">
        <v>99</v>
      </c>
      <c r="H115" s="9" t="s">
        <v>94</v>
      </c>
      <c r="I115" s="103"/>
      <c r="J115" s="114">
        <v>8</v>
      </c>
      <c r="K115" s="114">
        <v>8</v>
      </c>
      <c r="L115" s="20" t="s">
        <v>4</v>
      </c>
      <c r="M115" s="108"/>
      <c r="N115" s="108"/>
      <c r="O115" s="108"/>
      <c r="P115" s="108"/>
      <c r="Q115" s="108"/>
      <c r="R115" s="108"/>
      <c r="S115" s="108"/>
      <c r="T115" s="108"/>
      <c r="U115" s="108"/>
      <c r="V115" s="108"/>
      <c r="W115" s="108"/>
      <c r="X115" s="108"/>
      <c r="Y115" s="108"/>
      <c r="Z115" s="108"/>
      <c r="AA115" s="108"/>
      <c r="AB115" s="108"/>
      <c r="AC115" s="108"/>
      <c r="AD115" s="108"/>
      <c r="AE115" s="108"/>
      <c r="AF115" s="108"/>
      <c r="AG115" s="108"/>
      <c r="AH115" s="108"/>
      <c r="AI115" s="108"/>
      <c r="AJ115" s="108"/>
      <c r="AK115" s="108"/>
      <c r="AL115" s="108"/>
      <c r="AM115" s="108"/>
      <c r="AN115" s="108"/>
      <c r="AO115" s="108"/>
      <c r="AP115" s="117">
        <f t="shared" si="1"/>
        <v>0</v>
      </c>
    </row>
    <row r="116" spans="2:42">
      <c r="B116" s="101" t="s">
        <v>111</v>
      </c>
      <c r="C116" s="102" t="s">
        <v>159</v>
      </c>
      <c r="D116" s="103"/>
      <c r="E116" s="103"/>
      <c r="F116" s="12" t="s">
        <v>99</v>
      </c>
      <c r="G116" s="12" t="s">
        <v>99</v>
      </c>
      <c r="H116" s="104"/>
      <c r="I116" s="11" t="s">
        <v>95</v>
      </c>
      <c r="J116" s="114">
        <v>8</v>
      </c>
      <c r="K116" s="114">
        <v>9</v>
      </c>
      <c r="L116" s="20" t="s">
        <v>4</v>
      </c>
      <c r="M116" s="108"/>
      <c r="N116" s="108"/>
      <c r="O116" s="108"/>
      <c r="P116" s="108"/>
      <c r="Q116" s="108"/>
      <c r="R116" s="108"/>
      <c r="S116" s="108"/>
      <c r="T116" s="108"/>
      <c r="U116" s="108"/>
      <c r="V116" s="108"/>
      <c r="W116" s="108"/>
      <c r="X116" s="108"/>
      <c r="Y116" s="108"/>
      <c r="Z116" s="108"/>
      <c r="AA116" s="108"/>
      <c r="AB116" s="108"/>
      <c r="AC116" s="108"/>
      <c r="AD116" s="108"/>
      <c r="AE116" s="108"/>
      <c r="AF116" s="108"/>
      <c r="AG116" s="108"/>
      <c r="AH116" s="108"/>
      <c r="AI116" s="108"/>
      <c r="AJ116" s="108"/>
      <c r="AK116" s="108"/>
      <c r="AL116" s="108"/>
      <c r="AM116" s="108"/>
      <c r="AN116" s="108"/>
      <c r="AO116" s="108"/>
      <c r="AP116" s="117">
        <f t="shared" si="1"/>
        <v>0</v>
      </c>
    </row>
    <row r="117" spans="2:42">
      <c r="B117" s="101" t="s">
        <v>111</v>
      </c>
      <c r="C117" s="102" t="s">
        <v>154</v>
      </c>
      <c r="D117" s="103"/>
      <c r="E117" s="103"/>
      <c r="F117" s="12" t="s">
        <v>99</v>
      </c>
      <c r="G117" s="12" t="s">
        <v>99</v>
      </c>
      <c r="H117" s="104"/>
      <c r="I117" s="11" t="s">
        <v>95</v>
      </c>
      <c r="J117" s="114">
        <v>9</v>
      </c>
      <c r="K117" s="114">
        <v>10</v>
      </c>
      <c r="L117" s="20" t="s">
        <v>4</v>
      </c>
      <c r="M117" s="108"/>
      <c r="N117" s="108"/>
      <c r="O117" s="108"/>
      <c r="P117" s="108"/>
      <c r="Q117" s="108"/>
      <c r="R117" s="108"/>
      <c r="S117" s="108"/>
      <c r="T117" s="108"/>
      <c r="U117" s="108"/>
      <c r="V117" s="108"/>
      <c r="W117" s="108"/>
      <c r="X117" s="108"/>
      <c r="Y117" s="108"/>
      <c r="Z117" s="108"/>
      <c r="AA117" s="108"/>
      <c r="AB117" s="108"/>
      <c r="AC117" s="108"/>
      <c r="AD117" s="108"/>
      <c r="AE117" s="108"/>
      <c r="AF117" s="108"/>
      <c r="AG117" s="108"/>
      <c r="AH117" s="108"/>
      <c r="AI117" s="108"/>
      <c r="AJ117" s="108"/>
      <c r="AK117" s="108"/>
      <c r="AL117" s="108"/>
      <c r="AM117" s="108"/>
      <c r="AN117" s="108"/>
      <c r="AO117" s="108"/>
      <c r="AP117" s="117">
        <f t="shared" si="1"/>
        <v>0</v>
      </c>
    </row>
    <row r="118" spans="2:42">
      <c r="B118" s="101" t="s">
        <v>111</v>
      </c>
      <c r="C118" s="102" t="s">
        <v>160</v>
      </c>
      <c r="D118" s="103"/>
      <c r="E118" s="103"/>
      <c r="F118" s="12" t="s">
        <v>99</v>
      </c>
      <c r="G118" s="12" t="s">
        <v>99</v>
      </c>
      <c r="H118" s="104"/>
      <c r="I118" s="11" t="s">
        <v>95</v>
      </c>
      <c r="J118" s="114">
        <v>10</v>
      </c>
      <c r="K118" s="114">
        <v>11</v>
      </c>
      <c r="L118" s="20" t="s">
        <v>4</v>
      </c>
      <c r="M118" s="108"/>
      <c r="N118" s="108"/>
      <c r="O118" s="108"/>
      <c r="P118" s="108"/>
      <c r="Q118" s="108"/>
      <c r="R118" s="108"/>
      <c r="S118" s="108"/>
      <c r="T118" s="108"/>
      <c r="U118" s="108"/>
      <c r="V118" s="108"/>
      <c r="W118" s="108"/>
      <c r="X118" s="108"/>
      <c r="Y118" s="108"/>
      <c r="Z118" s="108"/>
      <c r="AA118" s="108"/>
      <c r="AB118" s="108"/>
      <c r="AC118" s="108"/>
      <c r="AD118" s="108"/>
      <c r="AE118" s="108"/>
      <c r="AF118" s="108"/>
      <c r="AG118" s="108"/>
      <c r="AH118" s="108"/>
      <c r="AI118" s="108"/>
      <c r="AJ118" s="108"/>
      <c r="AK118" s="108"/>
      <c r="AL118" s="108"/>
      <c r="AM118" s="108"/>
      <c r="AN118" s="108"/>
      <c r="AO118" s="108"/>
      <c r="AP118" s="117">
        <f t="shared" si="1"/>
        <v>0</v>
      </c>
    </row>
    <row r="119" spans="2:42">
      <c r="B119" s="101" t="s">
        <v>111</v>
      </c>
      <c r="C119" s="102" t="s">
        <v>161</v>
      </c>
      <c r="D119" s="103"/>
      <c r="E119" s="103"/>
      <c r="F119" s="12" t="s">
        <v>99</v>
      </c>
      <c r="G119" s="12" t="s">
        <v>99</v>
      </c>
      <c r="H119" s="104"/>
      <c r="I119" s="11" t="s">
        <v>95</v>
      </c>
      <c r="J119" s="114">
        <v>12</v>
      </c>
      <c r="K119" s="114">
        <v>13</v>
      </c>
      <c r="L119" s="20" t="s">
        <v>4</v>
      </c>
      <c r="M119" s="108"/>
      <c r="N119" s="108"/>
      <c r="O119" s="108"/>
      <c r="P119" s="108"/>
      <c r="Q119" s="108"/>
      <c r="R119" s="108"/>
      <c r="S119" s="108"/>
      <c r="T119" s="108"/>
      <c r="U119" s="108"/>
      <c r="V119" s="108"/>
      <c r="W119" s="108"/>
      <c r="X119" s="108"/>
      <c r="Y119" s="108"/>
      <c r="Z119" s="108"/>
      <c r="AA119" s="108"/>
      <c r="AB119" s="108"/>
      <c r="AC119" s="108"/>
      <c r="AD119" s="108"/>
      <c r="AE119" s="108"/>
      <c r="AF119" s="108"/>
      <c r="AG119" s="108"/>
      <c r="AH119" s="108"/>
      <c r="AI119" s="108"/>
      <c r="AJ119" s="108"/>
      <c r="AK119" s="108"/>
      <c r="AL119" s="108"/>
      <c r="AM119" s="108"/>
      <c r="AN119" s="108"/>
      <c r="AO119" s="108"/>
      <c r="AP119" s="117">
        <f t="shared" si="1"/>
        <v>0</v>
      </c>
    </row>
    <row r="120" spans="2:42" ht="15.75" thickBot="1">
      <c r="B120" s="17" t="s">
        <v>111</v>
      </c>
      <c r="C120" s="19" t="s">
        <v>112</v>
      </c>
      <c r="D120" s="18"/>
      <c r="E120" s="18"/>
      <c r="F120" s="12" t="s">
        <v>99</v>
      </c>
      <c r="G120" s="12" t="s">
        <v>99</v>
      </c>
      <c r="H120" s="9" t="s">
        <v>94</v>
      </c>
      <c r="I120" s="18"/>
      <c r="J120" s="115">
        <v>6</v>
      </c>
      <c r="K120" s="115">
        <v>5</v>
      </c>
      <c r="L120" s="21" t="s">
        <v>4</v>
      </c>
      <c r="M120" s="109"/>
      <c r="N120" s="109"/>
      <c r="O120" s="109"/>
      <c r="P120" s="109"/>
      <c r="Q120" s="109"/>
      <c r="R120" s="109"/>
      <c r="S120" s="109"/>
      <c r="T120" s="109"/>
      <c r="U120" s="109"/>
      <c r="V120" s="109"/>
      <c r="W120" s="109"/>
      <c r="X120" s="109"/>
      <c r="Y120" s="109"/>
      <c r="Z120" s="109"/>
      <c r="AA120" s="109"/>
      <c r="AB120" s="109"/>
      <c r="AC120" s="109"/>
      <c r="AD120" s="109"/>
      <c r="AE120" s="109"/>
      <c r="AF120" s="109"/>
      <c r="AG120" s="109"/>
      <c r="AH120" s="109"/>
      <c r="AI120" s="109"/>
      <c r="AJ120" s="109"/>
      <c r="AK120" s="109"/>
      <c r="AL120" s="109"/>
      <c r="AM120" s="109"/>
      <c r="AN120" s="109"/>
      <c r="AO120" s="109"/>
      <c r="AP120" s="117">
        <f t="shared" si="1"/>
        <v>0</v>
      </c>
    </row>
    <row r="121" spans="2:42">
      <c r="M121" s="24">
        <f t="shared" ref="M121:S121" si="2">SUM(M11:M120)</f>
        <v>900</v>
      </c>
      <c r="N121" s="24">
        <f t="shared" si="2"/>
        <v>912</v>
      </c>
      <c r="O121" s="24">
        <f t="shared" si="2"/>
        <v>822</v>
      </c>
      <c r="P121" s="24">
        <f t="shared" si="2"/>
        <v>344</v>
      </c>
      <c r="Q121" s="24">
        <f t="shared" si="2"/>
        <v>960</v>
      </c>
      <c r="R121" s="24">
        <f t="shared" si="2"/>
        <v>240</v>
      </c>
      <c r="S121" s="24">
        <f t="shared" si="2"/>
        <v>-243</v>
      </c>
      <c r="T121" s="24">
        <f>SUM(T11:T120)</f>
        <v>240</v>
      </c>
      <c r="U121" s="24">
        <f>SUM(U11:U120)</f>
        <v>960</v>
      </c>
      <c r="V121" s="24">
        <f>SUM(V11:V120)</f>
        <v>360</v>
      </c>
      <c r="W121" s="24">
        <f>SUM(W11:W120)</f>
        <v>678</v>
      </c>
      <c r="X121" s="24">
        <f t="shared" ref="X121:AP121" si="3">SUM(X11:X120)</f>
        <v>870</v>
      </c>
      <c r="Y121" s="24">
        <f t="shared" si="3"/>
        <v>744</v>
      </c>
      <c r="Z121" s="24">
        <f t="shared" si="3"/>
        <v>-258</v>
      </c>
      <c r="AA121" s="24">
        <f t="shared" si="3"/>
        <v>-234</v>
      </c>
      <c r="AB121" s="24">
        <f t="shared" si="3"/>
        <v>-360</v>
      </c>
      <c r="AC121" s="24">
        <f t="shared" si="3"/>
        <v>-5</v>
      </c>
      <c r="AD121" s="24">
        <f t="shared" si="3"/>
        <v>-720</v>
      </c>
      <c r="AE121" s="24">
        <f t="shared" si="3"/>
        <v>-606</v>
      </c>
      <c r="AF121" s="24">
        <f t="shared" si="3"/>
        <v>-336</v>
      </c>
      <c r="AG121" s="24">
        <f t="shared" si="3"/>
        <v>-600</v>
      </c>
      <c r="AH121" s="24">
        <f t="shared" si="3"/>
        <v>-240</v>
      </c>
      <c r="AI121" s="24">
        <f t="shared" ref="AI121:AO121" si="4">SUM(AI11:AI120)</f>
        <v>-432</v>
      </c>
      <c r="AJ121" s="24">
        <f t="shared" si="4"/>
        <v>-414</v>
      </c>
      <c r="AK121" s="24">
        <f t="shared" si="4"/>
        <v>-384</v>
      </c>
      <c r="AL121" s="24">
        <f t="shared" si="4"/>
        <v>-384</v>
      </c>
      <c r="AM121" s="24">
        <f t="shared" si="4"/>
        <v>-348</v>
      </c>
      <c r="AN121" s="24">
        <f t="shared" si="4"/>
        <v>-360</v>
      </c>
      <c r="AO121" s="24">
        <f t="shared" si="4"/>
        <v>228</v>
      </c>
      <c r="AP121" s="24">
        <f t="shared" si="3"/>
        <v>2334</v>
      </c>
    </row>
  </sheetData>
  <mergeCells count="5">
    <mergeCell ref="K2:M2"/>
    <mergeCell ref="C4:M7"/>
    <mergeCell ref="F9:G9"/>
    <mergeCell ref="H9:I9"/>
    <mergeCell ref="J9:K9"/>
  </mergeCells>
  <pageMargins left="0.7" right="0.7" top="0.75" bottom="0.75" header="0.3" footer="0.3"/>
  <pageSetup paperSize="9" orientation="portrait" horizontalDpi="200" verticalDpi="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9</vt:i4>
      </vt:variant>
    </vt:vector>
  </HeadingPairs>
  <TitlesOfParts>
    <vt:vector size="9" baseType="lpstr">
      <vt:lpstr>Forcast 2023</vt:lpstr>
      <vt:lpstr>Cache borne</vt:lpstr>
      <vt:lpstr>logique de sku code</vt:lpstr>
      <vt:lpstr>Stk BSF</vt:lpstr>
      <vt:lpstr>Stk CF </vt:lpstr>
      <vt:lpstr>Stk BF </vt:lpstr>
      <vt:lpstr>Récap Stk BSF &amp; BF </vt:lpstr>
      <vt:lpstr>Feuil1</vt:lpstr>
      <vt:lpstr>Transfert SF STA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2006-09-12T15:06:44Z</dcterms:created>
  <dcterms:modified xsi:type="dcterms:W3CDTF">2023-04-13T09:13:44Z</dcterms:modified>
</cp:coreProperties>
</file>